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7.xml" ContentType="application/vnd.openxmlformats-officedocument.drawingml.chartshapes+xml"/>
  <Override PartName="/xl/charts/chart25.xml" ContentType="application/vnd.openxmlformats-officedocument.drawingml.chart+xml"/>
  <Override PartName="/xl/drawings/drawing8.xml" ContentType="application/vnd.openxmlformats-officedocument.drawingml.chartshapes+xml"/>
  <Override PartName="/xl/charts/chart26.xml" ContentType="application/vnd.openxmlformats-officedocument.drawingml.chart+xml"/>
  <Override PartName="/xl/drawings/drawing9.xml" ContentType="application/vnd.openxmlformats-officedocument.drawingml.chartshapes+xml"/>
  <Override PartName="/xl/charts/chart27.xml" ContentType="application/vnd.openxmlformats-officedocument.drawingml.chart+xml"/>
  <Override PartName="/xl/drawings/drawing10.xml" ContentType="application/vnd.openxmlformats-officedocument.drawing+xml"/>
  <Override PartName="/xl/charts/chart28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29.xml" ContentType="application/vnd.openxmlformats-officedocument.drawingml.chart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70" yWindow="-255" windowWidth="19440" windowHeight="6540" tabRatio="723" activeTab="3"/>
  </bookViews>
  <sheets>
    <sheet name="Présentation" sheetId="6" r:id="rId1"/>
    <sheet name="Déflateur et inflation" sheetId="16" r:id="rId2"/>
    <sheet name="PIB France 2070" sheetId="1" r:id="rId3"/>
    <sheet name="Pop France 2070" sheetId="7" r:id="rId4"/>
    <sheet name="Pop Régions 2070" sheetId="14" r:id="rId5"/>
    <sheet name="Pop Dpts 2070" sheetId="13" r:id="rId6"/>
    <sheet name="Inflateur" sheetId="8" state="hidden" r:id="rId7"/>
    <sheet name="Population locales" sheetId="12" state="hidden" r:id="rId8"/>
    <sheet name="PIB Régions 2070" sheetId="17" r:id="rId9"/>
    <sheet name="Pop Active 2070" sheetId="11" r:id="rId10"/>
    <sheet name="AIE Prix Energie" sheetId="18" r:id="rId11"/>
  </sheets>
  <calcPr calcId="162913"/>
</workbook>
</file>

<file path=xl/calcChain.xml><?xml version="1.0" encoding="utf-8"?>
<calcChain xmlns="http://schemas.openxmlformats.org/spreadsheetml/2006/main">
  <c r="A17" i="16" l="1"/>
  <c r="A18" i="16" s="1"/>
  <c r="A19" i="16" s="1"/>
  <c r="A16" i="16"/>
  <c r="CW217" i="13" l="1"/>
  <c r="CV217" i="13"/>
  <c r="CU217" i="13"/>
  <c r="CT217" i="13"/>
  <c r="CS217" i="13"/>
  <c r="CR217" i="13"/>
  <c r="CQ217" i="13"/>
  <c r="CP217" i="13"/>
  <c r="CO217" i="13"/>
  <c r="CN217" i="13"/>
  <c r="CM217" i="13"/>
  <c r="CL217" i="13"/>
  <c r="CK217" i="13"/>
  <c r="CJ217" i="13"/>
  <c r="CI217" i="13"/>
  <c r="CH217" i="13"/>
  <c r="CG217" i="13"/>
  <c r="CF217" i="13"/>
  <c r="CE217" i="13"/>
  <c r="CD217" i="13"/>
  <c r="CC217" i="13"/>
  <c r="CB217" i="13"/>
  <c r="CA217" i="13"/>
  <c r="BZ217" i="13"/>
  <c r="BY217" i="13"/>
  <c r="BX217" i="13"/>
  <c r="BW217" i="13"/>
  <c r="BV217" i="13"/>
  <c r="BU217" i="13"/>
  <c r="BT217" i="13"/>
  <c r="BS217" i="13"/>
  <c r="BR217" i="13"/>
  <c r="BQ217" i="13"/>
  <c r="BP217" i="13"/>
  <c r="BO217" i="13"/>
  <c r="BN217" i="13"/>
  <c r="BM217" i="13"/>
  <c r="BL217" i="13"/>
  <c r="BK217" i="13"/>
  <c r="BJ217" i="13"/>
  <c r="BI217" i="13"/>
  <c r="BH217" i="13"/>
  <c r="BG217" i="13"/>
  <c r="BF217" i="13"/>
  <c r="BE217" i="13"/>
  <c r="BD217" i="13"/>
  <c r="BC217" i="13"/>
  <c r="CW323" i="13"/>
  <c r="CV323" i="13"/>
  <c r="CU323" i="13"/>
  <c r="CT323" i="13"/>
  <c r="CS323" i="13"/>
  <c r="CR323" i="13"/>
  <c r="CQ323" i="13"/>
  <c r="CP323" i="13"/>
  <c r="CO323" i="13"/>
  <c r="CN323" i="13"/>
  <c r="CM323" i="13"/>
  <c r="CL323" i="13"/>
  <c r="CK323" i="13"/>
  <c r="CJ323" i="13"/>
  <c r="CI323" i="13"/>
  <c r="CH323" i="13"/>
  <c r="CG323" i="13"/>
  <c r="CF323" i="13"/>
  <c r="CE323" i="13"/>
  <c r="CD323" i="13"/>
  <c r="CC323" i="13"/>
  <c r="CB323" i="13"/>
  <c r="CA323" i="13"/>
  <c r="BZ323" i="13"/>
  <c r="BY323" i="13"/>
  <c r="BX323" i="13"/>
  <c r="BW323" i="13"/>
  <c r="BV323" i="13"/>
  <c r="BU323" i="13"/>
  <c r="BT323" i="13"/>
  <c r="BS323" i="13"/>
  <c r="BR323" i="13"/>
  <c r="BQ323" i="13"/>
  <c r="BP323" i="13"/>
  <c r="BO323" i="13"/>
  <c r="BN323" i="13"/>
  <c r="BM323" i="13"/>
  <c r="BL323" i="13"/>
  <c r="BK323" i="13"/>
  <c r="BJ323" i="13"/>
  <c r="BI323" i="13"/>
  <c r="BH323" i="13"/>
  <c r="BG323" i="13"/>
  <c r="BF323" i="13"/>
  <c r="BE323" i="13"/>
  <c r="BD323" i="13"/>
  <c r="BC323" i="13"/>
  <c r="CW429" i="13"/>
  <c r="CV429" i="13"/>
  <c r="CU429" i="13"/>
  <c r="CT429" i="13"/>
  <c r="CS429" i="13"/>
  <c r="CR429" i="13"/>
  <c r="CQ429" i="13"/>
  <c r="CP429" i="13"/>
  <c r="CO429" i="13"/>
  <c r="CN429" i="13"/>
  <c r="CM429" i="13"/>
  <c r="CL429" i="13"/>
  <c r="CK429" i="13"/>
  <c r="CJ429" i="13"/>
  <c r="CI429" i="13"/>
  <c r="CH429" i="13"/>
  <c r="CG429" i="13"/>
  <c r="CF429" i="13"/>
  <c r="CE429" i="13"/>
  <c r="CD429" i="13"/>
  <c r="CC429" i="13"/>
  <c r="CB429" i="13"/>
  <c r="CA429" i="13"/>
  <c r="BZ429" i="13"/>
  <c r="BY429" i="13"/>
  <c r="BX429" i="13"/>
  <c r="BW429" i="13"/>
  <c r="BV429" i="13"/>
  <c r="BU429" i="13"/>
  <c r="BT429" i="13"/>
  <c r="BS429" i="13"/>
  <c r="BR429" i="13"/>
  <c r="BQ429" i="13"/>
  <c r="BP429" i="13"/>
  <c r="BO429" i="13"/>
  <c r="BN429" i="13"/>
  <c r="BM429" i="13"/>
  <c r="BL429" i="13"/>
  <c r="BK429" i="13"/>
  <c r="BJ429" i="13"/>
  <c r="BI429" i="13"/>
  <c r="BH429" i="13"/>
  <c r="BG429" i="13"/>
  <c r="BF429" i="13"/>
  <c r="BE429" i="13"/>
  <c r="BD429" i="13"/>
  <c r="BC429" i="13"/>
  <c r="CW428" i="13"/>
  <c r="CV428" i="13"/>
  <c r="CU428" i="13"/>
  <c r="CT428" i="13"/>
  <c r="CS428" i="13"/>
  <c r="CR428" i="13"/>
  <c r="CQ428" i="13"/>
  <c r="CP428" i="13"/>
  <c r="CO428" i="13"/>
  <c r="CN428" i="13"/>
  <c r="CM428" i="13"/>
  <c r="CL428" i="13"/>
  <c r="CK428" i="13"/>
  <c r="CJ428" i="13"/>
  <c r="CI428" i="13"/>
  <c r="CH428" i="13"/>
  <c r="CG428" i="13"/>
  <c r="CF428" i="13"/>
  <c r="CE428" i="13"/>
  <c r="CD428" i="13"/>
  <c r="CC428" i="13"/>
  <c r="CB428" i="13"/>
  <c r="CA428" i="13"/>
  <c r="BZ428" i="13"/>
  <c r="BY428" i="13"/>
  <c r="BX428" i="13"/>
  <c r="BW428" i="13"/>
  <c r="BV428" i="13"/>
  <c r="BU428" i="13"/>
  <c r="BT428" i="13"/>
  <c r="BS428" i="13"/>
  <c r="BR428" i="13"/>
  <c r="BQ428" i="13"/>
  <c r="BP428" i="13"/>
  <c r="BO428" i="13"/>
  <c r="BN428" i="13"/>
  <c r="BM428" i="13"/>
  <c r="BL428" i="13"/>
  <c r="BK428" i="13"/>
  <c r="BJ428" i="13"/>
  <c r="BI428" i="13"/>
  <c r="BH428" i="13"/>
  <c r="BG428" i="13"/>
  <c r="BF428" i="13"/>
  <c r="BE428" i="13"/>
  <c r="BD428" i="13"/>
  <c r="BC428" i="13"/>
  <c r="BH427" i="13"/>
  <c r="BI427" i="13" s="1"/>
  <c r="BJ427" i="13" s="1"/>
  <c r="BK427" i="13" s="1"/>
  <c r="BL427" i="13" s="1"/>
  <c r="BM427" i="13" s="1"/>
  <c r="BN427" i="13" s="1"/>
  <c r="BO427" i="13" s="1"/>
  <c r="BP427" i="13" s="1"/>
  <c r="BQ427" i="13" s="1"/>
  <c r="BR427" i="13" s="1"/>
  <c r="BS427" i="13" s="1"/>
  <c r="BT427" i="13" s="1"/>
  <c r="BU427" i="13" s="1"/>
  <c r="BV427" i="13" s="1"/>
  <c r="BW427" i="13" s="1"/>
  <c r="BX427" i="13" s="1"/>
  <c r="BY427" i="13" s="1"/>
  <c r="BZ427" i="13" s="1"/>
  <c r="CA427" i="13" s="1"/>
  <c r="CB427" i="13" s="1"/>
  <c r="CC427" i="13" s="1"/>
  <c r="CD427" i="13" s="1"/>
  <c r="CE427" i="13" s="1"/>
  <c r="CF427" i="13" s="1"/>
  <c r="CG427" i="13" s="1"/>
  <c r="CH427" i="13" s="1"/>
  <c r="CI427" i="13" s="1"/>
  <c r="CJ427" i="13" s="1"/>
  <c r="CK427" i="13" s="1"/>
  <c r="CL427" i="13" s="1"/>
  <c r="CM427" i="13" s="1"/>
  <c r="CN427" i="13" s="1"/>
  <c r="CO427" i="13" s="1"/>
  <c r="CP427" i="13" s="1"/>
  <c r="CQ427" i="13" s="1"/>
  <c r="CR427" i="13" s="1"/>
  <c r="CS427" i="13" s="1"/>
  <c r="CT427" i="13" s="1"/>
  <c r="CU427" i="13" s="1"/>
  <c r="CV427" i="13" s="1"/>
  <c r="CW427" i="13" s="1"/>
  <c r="BC427" i="13"/>
  <c r="BD427" i="13" s="1"/>
  <c r="BE427" i="13" s="1"/>
  <c r="BF427" i="13" s="1"/>
  <c r="BG427" i="13" s="1"/>
  <c r="BD426" i="13"/>
  <c r="BE426" i="13" s="1"/>
  <c r="BF426" i="13" s="1"/>
  <c r="BG426" i="13" s="1"/>
  <c r="BH426" i="13" s="1"/>
  <c r="BI426" i="13" s="1"/>
  <c r="BJ426" i="13" s="1"/>
  <c r="BK426" i="13" s="1"/>
  <c r="BL426" i="13" s="1"/>
  <c r="BM426" i="13" s="1"/>
  <c r="BN426" i="13" s="1"/>
  <c r="BO426" i="13" s="1"/>
  <c r="BP426" i="13" s="1"/>
  <c r="BQ426" i="13" s="1"/>
  <c r="BR426" i="13" s="1"/>
  <c r="BS426" i="13" s="1"/>
  <c r="BT426" i="13" s="1"/>
  <c r="BU426" i="13" s="1"/>
  <c r="BV426" i="13" s="1"/>
  <c r="BW426" i="13" s="1"/>
  <c r="BX426" i="13" s="1"/>
  <c r="BY426" i="13" s="1"/>
  <c r="BZ426" i="13" s="1"/>
  <c r="CA426" i="13" s="1"/>
  <c r="CB426" i="13" s="1"/>
  <c r="CC426" i="13" s="1"/>
  <c r="CD426" i="13" s="1"/>
  <c r="CE426" i="13" s="1"/>
  <c r="CF426" i="13" s="1"/>
  <c r="CG426" i="13" s="1"/>
  <c r="CH426" i="13" s="1"/>
  <c r="CI426" i="13" s="1"/>
  <c r="CJ426" i="13" s="1"/>
  <c r="CK426" i="13" s="1"/>
  <c r="CL426" i="13" s="1"/>
  <c r="CM426" i="13" s="1"/>
  <c r="CN426" i="13" s="1"/>
  <c r="CO426" i="13" s="1"/>
  <c r="CP426" i="13" s="1"/>
  <c r="CQ426" i="13" s="1"/>
  <c r="CR426" i="13" s="1"/>
  <c r="CS426" i="13" s="1"/>
  <c r="CT426" i="13" s="1"/>
  <c r="CU426" i="13" s="1"/>
  <c r="CV426" i="13" s="1"/>
  <c r="CW426" i="13" s="1"/>
  <c r="BC426" i="13"/>
  <c r="BK425" i="13"/>
  <c r="BL425" i="13" s="1"/>
  <c r="BM425" i="13" s="1"/>
  <c r="BN425" i="13" s="1"/>
  <c r="BO425" i="13" s="1"/>
  <c r="BP425" i="13" s="1"/>
  <c r="BQ425" i="13" s="1"/>
  <c r="BR425" i="13" s="1"/>
  <c r="BS425" i="13" s="1"/>
  <c r="BT425" i="13" s="1"/>
  <c r="BU425" i="13" s="1"/>
  <c r="BV425" i="13" s="1"/>
  <c r="BW425" i="13" s="1"/>
  <c r="BX425" i="13" s="1"/>
  <c r="BY425" i="13" s="1"/>
  <c r="BZ425" i="13" s="1"/>
  <c r="CA425" i="13" s="1"/>
  <c r="CB425" i="13" s="1"/>
  <c r="CC425" i="13" s="1"/>
  <c r="CD425" i="13" s="1"/>
  <c r="CE425" i="13" s="1"/>
  <c r="CF425" i="13" s="1"/>
  <c r="CG425" i="13" s="1"/>
  <c r="CH425" i="13" s="1"/>
  <c r="CI425" i="13" s="1"/>
  <c r="CJ425" i="13" s="1"/>
  <c r="CK425" i="13" s="1"/>
  <c r="CL425" i="13" s="1"/>
  <c r="CM425" i="13" s="1"/>
  <c r="CN425" i="13" s="1"/>
  <c r="CO425" i="13" s="1"/>
  <c r="CP425" i="13" s="1"/>
  <c r="CQ425" i="13" s="1"/>
  <c r="CR425" i="13" s="1"/>
  <c r="CS425" i="13" s="1"/>
  <c r="CT425" i="13" s="1"/>
  <c r="CU425" i="13" s="1"/>
  <c r="CV425" i="13" s="1"/>
  <c r="CW425" i="13" s="1"/>
  <c r="BH425" i="13"/>
  <c r="BI425" i="13" s="1"/>
  <c r="BJ425" i="13" s="1"/>
  <c r="BF425" i="13"/>
  <c r="BG425" i="13" s="1"/>
  <c r="BC425" i="13"/>
  <c r="BD425" i="13" s="1"/>
  <c r="BE425" i="13" s="1"/>
  <c r="BO424" i="13"/>
  <c r="BP424" i="13" s="1"/>
  <c r="BQ424" i="13" s="1"/>
  <c r="BR424" i="13" s="1"/>
  <c r="BS424" i="13" s="1"/>
  <c r="BT424" i="13" s="1"/>
  <c r="BU424" i="13" s="1"/>
  <c r="BV424" i="13" s="1"/>
  <c r="BW424" i="13" s="1"/>
  <c r="BX424" i="13" s="1"/>
  <c r="BY424" i="13" s="1"/>
  <c r="BZ424" i="13" s="1"/>
  <c r="CA424" i="13" s="1"/>
  <c r="CB424" i="13" s="1"/>
  <c r="CC424" i="13" s="1"/>
  <c r="CD424" i="13" s="1"/>
  <c r="CE424" i="13" s="1"/>
  <c r="CF424" i="13" s="1"/>
  <c r="CG424" i="13" s="1"/>
  <c r="CH424" i="13" s="1"/>
  <c r="CI424" i="13" s="1"/>
  <c r="CJ424" i="13" s="1"/>
  <c r="CK424" i="13" s="1"/>
  <c r="CL424" i="13" s="1"/>
  <c r="CM424" i="13" s="1"/>
  <c r="CN424" i="13" s="1"/>
  <c r="CO424" i="13" s="1"/>
  <c r="CP424" i="13" s="1"/>
  <c r="CQ424" i="13" s="1"/>
  <c r="CR424" i="13" s="1"/>
  <c r="CS424" i="13" s="1"/>
  <c r="CT424" i="13" s="1"/>
  <c r="CU424" i="13" s="1"/>
  <c r="CV424" i="13" s="1"/>
  <c r="CW424" i="13" s="1"/>
  <c r="BE424" i="13"/>
  <c r="BF424" i="13" s="1"/>
  <c r="BG424" i="13" s="1"/>
  <c r="BH424" i="13" s="1"/>
  <c r="BI424" i="13" s="1"/>
  <c r="BJ424" i="13" s="1"/>
  <c r="BK424" i="13" s="1"/>
  <c r="BL424" i="13" s="1"/>
  <c r="BM424" i="13" s="1"/>
  <c r="BN424" i="13" s="1"/>
  <c r="BC424" i="13"/>
  <c r="BD424" i="13" s="1"/>
  <c r="BL423" i="13"/>
  <c r="BM423" i="13" s="1"/>
  <c r="BN423" i="13" s="1"/>
  <c r="BO423" i="13" s="1"/>
  <c r="BP423" i="13" s="1"/>
  <c r="BQ423" i="13" s="1"/>
  <c r="BR423" i="13" s="1"/>
  <c r="BS423" i="13" s="1"/>
  <c r="BT423" i="13" s="1"/>
  <c r="BU423" i="13" s="1"/>
  <c r="BV423" i="13" s="1"/>
  <c r="BW423" i="13" s="1"/>
  <c r="BX423" i="13" s="1"/>
  <c r="BY423" i="13" s="1"/>
  <c r="BZ423" i="13" s="1"/>
  <c r="CA423" i="13" s="1"/>
  <c r="CB423" i="13" s="1"/>
  <c r="CC423" i="13" s="1"/>
  <c r="CD423" i="13" s="1"/>
  <c r="CE423" i="13" s="1"/>
  <c r="CF423" i="13" s="1"/>
  <c r="CG423" i="13" s="1"/>
  <c r="CH423" i="13" s="1"/>
  <c r="CI423" i="13" s="1"/>
  <c r="CJ423" i="13" s="1"/>
  <c r="CK423" i="13" s="1"/>
  <c r="CL423" i="13" s="1"/>
  <c r="CM423" i="13" s="1"/>
  <c r="CN423" i="13" s="1"/>
  <c r="CO423" i="13" s="1"/>
  <c r="CP423" i="13" s="1"/>
  <c r="CQ423" i="13" s="1"/>
  <c r="CR423" i="13" s="1"/>
  <c r="CS423" i="13" s="1"/>
  <c r="CT423" i="13" s="1"/>
  <c r="CU423" i="13" s="1"/>
  <c r="CV423" i="13" s="1"/>
  <c r="CW423" i="13" s="1"/>
  <c r="BF423" i="13"/>
  <c r="BG423" i="13" s="1"/>
  <c r="BH423" i="13" s="1"/>
  <c r="BI423" i="13" s="1"/>
  <c r="BJ423" i="13" s="1"/>
  <c r="BK423" i="13" s="1"/>
  <c r="BD423" i="13"/>
  <c r="BE423" i="13" s="1"/>
  <c r="BC423" i="13"/>
  <c r="BM422" i="13"/>
  <c r="BN422" i="13" s="1"/>
  <c r="BO422" i="13" s="1"/>
  <c r="BP422" i="13" s="1"/>
  <c r="BQ422" i="13" s="1"/>
  <c r="BR422" i="13" s="1"/>
  <c r="BS422" i="13" s="1"/>
  <c r="BT422" i="13" s="1"/>
  <c r="BU422" i="13" s="1"/>
  <c r="BV422" i="13" s="1"/>
  <c r="BW422" i="13" s="1"/>
  <c r="BX422" i="13" s="1"/>
  <c r="BY422" i="13" s="1"/>
  <c r="BZ422" i="13" s="1"/>
  <c r="CA422" i="13" s="1"/>
  <c r="CB422" i="13" s="1"/>
  <c r="CC422" i="13" s="1"/>
  <c r="CD422" i="13" s="1"/>
  <c r="CE422" i="13" s="1"/>
  <c r="CF422" i="13" s="1"/>
  <c r="CG422" i="13" s="1"/>
  <c r="CH422" i="13" s="1"/>
  <c r="CI422" i="13" s="1"/>
  <c r="CJ422" i="13" s="1"/>
  <c r="CK422" i="13" s="1"/>
  <c r="CL422" i="13" s="1"/>
  <c r="CM422" i="13" s="1"/>
  <c r="CN422" i="13" s="1"/>
  <c r="CO422" i="13" s="1"/>
  <c r="CP422" i="13" s="1"/>
  <c r="CQ422" i="13" s="1"/>
  <c r="CR422" i="13" s="1"/>
  <c r="CS422" i="13" s="1"/>
  <c r="CT422" i="13" s="1"/>
  <c r="CU422" i="13" s="1"/>
  <c r="CV422" i="13" s="1"/>
  <c r="CW422" i="13" s="1"/>
  <c r="BH422" i="13"/>
  <c r="BI422" i="13" s="1"/>
  <c r="BJ422" i="13" s="1"/>
  <c r="BK422" i="13" s="1"/>
  <c r="BL422" i="13" s="1"/>
  <c r="BE422" i="13"/>
  <c r="BF422" i="13" s="1"/>
  <c r="BG422" i="13" s="1"/>
  <c r="BC422" i="13"/>
  <c r="BD422" i="13" s="1"/>
  <c r="BR421" i="13"/>
  <c r="BS421" i="13" s="1"/>
  <c r="BT421" i="13" s="1"/>
  <c r="BU421" i="13" s="1"/>
  <c r="BV421" i="13" s="1"/>
  <c r="BW421" i="13" s="1"/>
  <c r="BX421" i="13" s="1"/>
  <c r="BY421" i="13" s="1"/>
  <c r="BZ421" i="13" s="1"/>
  <c r="CA421" i="13" s="1"/>
  <c r="CB421" i="13" s="1"/>
  <c r="CC421" i="13" s="1"/>
  <c r="CD421" i="13" s="1"/>
  <c r="CE421" i="13" s="1"/>
  <c r="CF421" i="13" s="1"/>
  <c r="CG421" i="13" s="1"/>
  <c r="CH421" i="13" s="1"/>
  <c r="CI421" i="13" s="1"/>
  <c r="CJ421" i="13" s="1"/>
  <c r="CK421" i="13" s="1"/>
  <c r="CL421" i="13" s="1"/>
  <c r="CM421" i="13" s="1"/>
  <c r="CN421" i="13" s="1"/>
  <c r="CO421" i="13" s="1"/>
  <c r="CP421" i="13" s="1"/>
  <c r="CQ421" i="13" s="1"/>
  <c r="CR421" i="13" s="1"/>
  <c r="CS421" i="13" s="1"/>
  <c r="CT421" i="13" s="1"/>
  <c r="CU421" i="13" s="1"/>
  <c r="CV421" i="13" s="1"/>
  <c r="CW421" i="13" s="1"/>
  <c r="BL421" i="13"/>
  <c r="BM421" i="13" s="1"/>
  <c r="BN421" i="13" s="1"/>
  <c r="BO421" i="13" s="1"/>
  <c r="BP421" i="13" s="1"/>
  <c r="BQ421" i="13" s="1"/>
  <c r="BJ421" i="13"/>
  <c r="BK421" i="13" s="1"/>
  <c r="BG421" i="13"/>
  <c r="BH421" i="13" s="1"/>
  <c r="BI421" i="13" s="1"/>
  <c r="BD421" i="13"/>
  <c r="BE421" i="13" s="1"/>
  <c r="BF421" i="13" s="1"/>
  <c r="BC421" i="13"/>
  <c r="CD420" i="13"/>
  <c r="CE420" i="13" s="1"/>
  <c r="CF420" i="13" s="1"/>
  <c r="CG420" i="13" s="1"/>
  <c r="CH420" i="13" s="1"/>
  <c r="CI420" i="13" s="1"/>
  <c r="CJ420" i="13" s="1"/>
  <c r="CK420" i="13" s="1"/>
  <c r="CL420" i="13" s="1"/>
  <c r="CM420" i="13" s="1"/>
  <c r="CN420" i="13" s="1"/>
  <c r="CO420" i="13" s="1"/>
  <c r="CP420" i="13" s="1"/>
  <c r="CQ420" i="13" s="1"/>
  <c r="CR420" i="13" s="1"/>
  <c r="CS420" i="13" s="1"/>
  <c r="CT420" i="13" s="1"/>
  <c r="CU420" i="13" s="1"/>
  <c r="CV420" i="13" s="1"/>
  <c r="CW420" i="13" s="1"/>
  <c r="BS420" i="13"/>
  <c r="BT420" i="13" s="1"/>
  <c r="BU420" i="13" s="1"/>
  <c r="BV420" i="13" s="1"/>
  <c r="BW420" i="13" s="1"/>
  <c r="BX420" i="13" s="1"/>
  <c r="BY420" i="13" s="1"/>
  <c r="BZ420" i="13" s="1"/>
  <c r="CA420" i="13" s="1"/>
  <c r="CB420" i="13" s="1"/>
  <c r="CC420" i="13" s="1"/>
  <c r="BC420" i="13"/>
  <c r="BD420" i="13" s="1"/>
  <c r="BE420" i="13" s="1"/>
  <c r="BF420" i="13" s="1"/>
  <c r="BG420" i="13" s="1"/>
  <c r="BH420" i="13" s="1"/>
  <c r="BI420" i="13" s="1"/>
  <c r="BJ420" i="13" s="1"/>
  <c r="BK420" i="13" s="1"/>
  <c r="BL420" i="13" s="1"/>
  <c r="BM420" i="13" s="1"/>
  <c r="BN420" i="13" s="1"/>
  <c r="BO420" i="13" s="1"/>
  <c r="BP420" i="13" s="1"/>
  <c r="BQ420" i="13" s="1"/>
  <c r="BR420" i="13" s="1"/>
  <c r="BX419" i="13"/>
  <c r="BY419" i="13" s="1"/>
  <c r="BZ419" i="13" s="1"/>
  <c r="CA419" i="13" s="1"/>
  <c r="CB419" i="13" s="1"/>
  <c r="CC419" i="13" s="1"/>
  <c r="CD419" i="13" s="1"/>
  <c r="CE419" i="13" s="1"/>
  <c r="CF419" i="13" s="1"/>
  <c r="CG419" i="13" s="1"/>
  <c r="CH419" i="13" s="1"/>
  <c r="CI419" i="13" s="1"/>
  <c r="CJ419" i="13" s="1"/>
  <c r="CK419" i="13" s="1"/>
  <c r="CL419" i="13" s="1"/>
  <c r="CM419" i="13" s="1"/>
  <c r="CN419" i="13" s="1"/>
  <c r="CO419" i="13" s="1"/>
  <c r="CP419" i="13" s="1"/>
  <c r="CQ419" i="13" s="1"/>
  <c r="CR419" i="13" s="1"/>
  <c r="CS419" i="13" s="1"/>
  <c r="CT419" i="13" s="1"/>
  <c r="CU419" i="13" s="1"/>
  <c r="CV419" i="13" s="1"/>
  <c r="CW419" i="13" s="1"/>
  <c r="BH419" i="13"/>
  <c r="BI419" i="13" s="1"/>
  <c r="BJ419" i="13" s="1"/>
  <c r="BK419" i="13" s="1"/>
  <c r="BL419" i="13" s="1"/>
  <c r="BM419" i="13" s="1"/>
  <c r="BN419" i="13" s="1"/>
  <c r="BO419" i="13" s="1"/>
  <c r="BP419" i="13" s="1"/>
  <c r="BQ419" i="13" s="1"/>
  <c r="BR419" i="13" s="1"/>
  <c r="BS419" i="13" s="1"/>
  <c r="BT419" i="13" s="1"/>
  <c r="BU419" i="13" s="1"/>
  <c r="BV419" i="13" s="1"/>
  <c r="BW419" i="13" s="1"/>
  <c r="BE419" i="13"/>
  <c r="BF419" i="13" s="1"/>
  <c r="BG419" i="13" s="1"/>
  <c r="BD419" i="13"/>
  <c r="BC419" i="13"/>
  <c r="CM418" i="13"/>
  <c r="CN418" i="13" s="1"/>
  <c r="CO418" i="13" s="1"/>
  <c r="CP418" i="13" s="1"/>
  <c r="CQ418" i="13" s="1"/>
  <c r="CR418" i="13" s="1"/>
  <c r="CS418" i="13" s="1"/>
  <c r="CT418" i="13" s="1"/>
  <c r="CU418" i="13" s="1"/>
  <c r="CV418" i="13" s="1"/>
  <c r="CW418" i="13" s="1"/>
  <c r="CG418" i="13"/>
  <c r="CH418" i="13" s="1"/>
  <c r="CI418" i="13" s="1"/>
  <c r="CJ418" i="13" s="1"/>
  <c r="CK418" i="13" s="1"/>
  <c r="CL418" i="13" s="1"/>
  <c r="BQ418" i="13"/>
  <c r="BR418" i="13" s="1"/>
  <c r="BS418" i="13" s="1"/>
  <c r="BT418" i="13" s="1"/>
  <c r="BU418" i="13" s="1"/>
  <c r="BV418" i="13" s="1"/>
  <c r="BW418" i="13" s="1"/>
  <c r="BX418" i="13" s="1"/>
  <c r="BY418" i="13" s="1"/>
  <c r="BZ418" i="13" s="1"/>
  <c r="CA418" i="13" s="1"/>
  <c r="CB418" i="13" s="1"/>
  <c r="CC418" i="13" s="1"/>
  <c r="CD418" i="13" s="1"/>
  <c r="CE418" i="13" s="1"/>
  <c r="CF418" i="13" s="1"/>
  <c r="BL418" i="13"/>
  <c r="BM418" i="13" s="1"/>
  <c r="BN418" i="13" s="1"/>
  <c r="BO418" i="13" s="1"/>
  <c r="BP418" i="13" s="1"/>
  <c r="BI418" i="13"/>
  <c r="BJ418" i="13" s="1"/>
  <c r="BK418" i="13" s="1"/>
  <c r="BG418" i="13"/>
  <c r="BH418" i="13" s="1"/>
  <c r="BD418" i="13"/>
  <c r="BE418" i="13" s="1"/>
  <c r="BF418" i="13" s="1"/>
  <c r="BC418" i="13"/>
  <c r="CT417" i="13"/>
  <c r="CU417" i="13" s="1"/>
  <c r="CV417" i="13" s="1"/>
  <c r="CW417" i="13" s="1"/>
  <c r="BC417" i="13"/>
  <c r="BD417" i="13" s="1"/>
  <c r="BE417" i="13" s="1"/>
  <c r="BF417" i="13" s="1"/>
  <c r="BG417" i="13" s="1"/>
  <c r="BH417" i="13" s="1"/>
  <c r="BI417" i="13" s="1"/>
  <c r="BJ417" i="13" s="1"/>
  <c r="BK417" i="13" s="1"/>
  <c r="BL417" i="13" s="1"/>
  <c r="BM417" i="13" s="1"/>
  <c r="BN417" i="13" s="1"/>
  <c r="BO417" i="13" s="1"/>
  <c r="BP417" i="13" s="1"/>
  <c r="BQ417" i="13" s="1"/>
  <c r="BR417" i="13" s="1"/>
  <c r="BS417" i="13" s="1"/>
  <c r="BT417" i="13" s="1"/>
  <c r="BU417" i="13" s="1"/>
  <c r="BV417" i="13" s="1"/>
  <c r="BW417" i="13" s="1"/>
  <c r="BX417" i="13" s="1"/>
  <c r="BY417" i="13" s="1"/>
  <c r="BZ417" i="13" s="1"/>
  <c r="CA417" i="13" s="1"/>
  <c r="CB417" i="13" s="1"/>
  <c r="CC417" i="13" s="1"/>
  <c r="CD417" i="13" s="1"/>
  <c r="CE417" i="13" s="1"/>
  <c r="CF417" i="13" s="1"/>
  <c r="CG417" i="13" s="1"/>
  <c r="CH417" i="13" s="1"/>
  <c r="CI417" i="13" s="1"/>
  <c r="CJ417" i="13" s="1"/>
  <c r="CK417" i="13" s="1"/>
  <c r="CL417" i="13" s="1"/>
  <c r="CM417" i="13" s="1"/>
  <c r="CN417" i="13" s="1"/>
  <c r="CO417" i="13" s="1"/>
  <c r="CP417" i="13" s="1"/>
  <c r="CQ417" i="13" s="1"/>
  <c r="CR417" i="13" s="1"/>
  <c r="CS417" i="13" s="1"/>
  <c r="CS416" i="13"/>
  <c r="CT416" i="13" s="1"/>
  <c r="CU416" i="13" s="1"/>
  <c r="CV416" i="13" s="1"/>
  <c r="CW416" i="13" s="1"/>
  <c r="BW416" i="13"/>
  <c r="BX416" i="13" s="1"/>
  <c r="BY416" i="13" s="1"/>
  <c r="BZ416" i="13" s="1"/>
  <c r="CA416" i="13" s="1"/>
  <c r="CB416" i="13" s="1"/>
  <c r="CC416" i="13" s="1"/>
  <c r="CD416" i="13" s="1"/>
  <c r="CE416" i="13" s="1"/>
  <c r="CF416" i="13" s="1"/>
  <c r="CG416" i="13" s="1"/>
  <c r="CH416" i="13" s="1"/>
  <c r="CI416" i="13" s="1"/>
  <c r="CJ416" i="13" s="1"/>
  <c r="CK416" i="13" s="1"/>
  <c r="CL416" i="13" s="1"/>
  <c r="CM416" i="13" s="1"/>
  <c r="CN416" i="13" s="1"/>
  <c r="CO416" i="13" s="1"/>
  <c r="CP416" i="13" s="1"/>
  <c r="CQ416" i="13" s="1"/>
  <c r="CR416" i="13" s="1"/>
  <c r="BM416" i="13"/>
  <c r="BN416" i="13" s="1"/>
  <c r="BO416" i="13" s="1"/>
  <c r="BP416" i="13" s="1"/>
  <c r="BQ416" i="13" s="1"/>
  <c r="BR416" i="13" s="1"/>
  <c r="BS416" i="13" s="1"/>
  <c r="BT416" i="13" s="1"/>
  <c r="BU416" i="13" s="1"/>
  <c r="BV416" i="13" s="1"/>
  <c r="BG416" i="13"/>
  <c r="BH416" i="13" s="1"/>
  <c r="BI416" i="13" s="1"/>
  <c r="BJ416" i="13" s="1"/>
  <c r="BK416" i="13" s="1"/>
  <c r="BL416" i="13" s="1"/>
  <c r="BC416" i="13"/>
  <c r="BD416" i="13" s="1"/>
  <c r="BE416" i="13" s="1"/>
  <c r="BF416" i="13" s="1"/>
  <c r="CJ415" i="13"/>
  <c r="CK415" i="13" s="1"/>
  <c r="CL415" i="13" s="1"/>
  <c r="CM415" i="13" s="1"/>
  <c r="CN415" i="13" s="1"/>
  <c r="CO415" i="13" s="1"/>
  <c r="CP415" i="13" s="1"/>
  <c r="CQ415" i="13" s="1"/>
  <c r="CR415" i="13" s="1"/>
  <c r="CS415" i="13" s="1"/>
  <c r="CT415" i="13" s="1"/>
  <c r="CU415" i="13" s="1"/>
  <c r="CV415" i="13" s="1"/>
  <c r="CW415" i="13" s="1"/>
  <c r="BN415" i="13"/>
  <c r="BO415" i="13" s="1"/>
  <c r="BP415" i="13" s="1"/>
  <c r="BQ415" i="13" s="1"/>
  <c r="BR415" i="13" s="1"/>
  <c r="BS415" i="13" s="1"/>
  <c r="BT415" i="13" s="1"/>
  <c r="BU415" i="13" s="1"/>
  <c r="BV415" i="13" s="1"/>
  <c r="BW415" i="13" s="1"/>
  <c r="BX415" i="13" s="1"/>
  <c r="BY415" i="13" s="1"/>
  <c r="BZ415" i="13" s="1"/>
  <c r="CA415" i="13" s="1"/>
  <c r="CB415" i="13" s="1"/>
  <c r="CC415" i="13" s="1"/>
  <c r="CD415" i="13" s="1"/>
  <c r="CE415" i="13" s="1"/>
  <c r="CF415" i="13" s="1"/>
  <c r="CG415" i="13" s="1"/>
  <c r="CH415" i="13" s="1"/>
  <c r="CI415" i="13" s="1"/>
  <c r="BI415" i="13"/>
  <c r="BJ415" i="13" s="1"/>
  <c r="BK415" i="13" s="1"/>
  <c r="BL415" i="13" s="1"/>
  <c r="BM415" i="13" s="1"/>
  <c r="BF415" i="13"/>
  <c r="BG415" i="13" s="1"/>
  <c r="BH415" i="13" s="1"/>
  <c r="BD415" i="13"/>
  <c r="BE415" i="13" s="1"/>
  <c r="BC415" i="13"/>
  <c r="CA414" i="13"/>
  <c r="CB414" i="13" s="1"/>
  <c r="CC414" i="13" s="1"/>
  <c r="CD414" i="13" s="1"/>
  <c r="CE414" i="13" s="1"/>
  <c r="CF414" i="13" s="1"/>
  <c r="CG414" i="13" s="1"/>
  <c r="CH414" i="13" s="1"/>
  <c r="CI414" i="13" s="1"/>
  <c r="CJ414" i="13" s="1"/>
  <c r="CK414" i="13" s="1"/>
  <c r="CL414" i="13" s="1"/>
  <c r="CM414" i="13" s="1"/>
  <c r="CN414" i="13" s="1"/>
  <c r="CO414" i="13" s="1"/>
  <c r="CP414" i="13" s="1"/>
  <c r="CQ414" i="13" s="1"/>
  <c r="CR414" i="13" s="1"/>
  <c r="CS414" i="13" s="1"/>
  <c r="CT414" i="13" s="1"/>
  <c r="CU414" i="13" s="1"/>
  <c r="CV414" i="13" s="1"/>
  <c r="CW414" i="13" s="1"/>
  <c r="BU414" i="13"/>
  <c r="BV414" i="13" s="1"/>
  <c r="BW414" i="13" s="1"/>
  <c r="BX414" i="13" s="1"/>
  <c r="BY414" i="13" s="1"/>
  <c r="BZ414" i="13" s="1"/>
  <c r="BP414" i="13"/>
  <c r="BQ414" i="13" s="1"/>
  <c r="BR414" i="13" s="1"/>
  <c r="BS414" i="13" s="1"/>
  <c r="BT414" i="13" s="1"/>
  <c r="BE414" i="13"/>
  <c r="BF414" i="13" s="1"/>
  <c r="BG414" i="13" s="1"/>
  <c r="BH414" i="13" s="1"/>
  <c r="BI414" i="13" s="1"/>
  <c r="BJ414" i="13" s="1"/>
  <c r="BK414" i="13" s="1"/>
  <c r="BL414" i="13" s="1"/>
  <c r="BM414" i="13" s="1"/>
  <c r="BN414" i="13" s="1"/>
  <c r="BO414" i="13" s="1"/>
  <c r="BC414" i="13"/>
  <c r="BD414" i="13" s="1"/>
  <c r="BH413" i="13"/>
  <c r="BI413" i="13" s="1"/>
  <c r="BJ413" i="13" s="1"/>
  <c r="BK413" i="13" s="1"/>
  <c r="BL413" i="13" s="1"/>
  <c r="BM413" i="13" s="1"/>
  <c r="BN413" i="13" s="1"/>
  <c r="BO413" i="13" s="1"/>
  <c r="BP413" i="13" s="1"/>
  <c r="BQ413" i="13" s="1"/>
  <c r="BR413" i="13" s="1"/>
  <c r="BS413" i="13" s="1"/>
  <c r="BT413" i="13" s="1"/>
  <c r="BU413" i="13" s="1"/>
  <c r="BV413" i="13" s="1"/>
  <c r="BW413" i="13" s="1"/>
  <c r="BX413" i="13" s="1"/>
  <c r="BY413" i="13" s="1"/>
  <c r="BZ413" i="13" s="1"/>
  <c r="CA413" i="13" s="1"/>
  <c r="CB413" i="13" s="1"/>
  <c r="CC413" i="13" s="1"/>
  <c r="CD413" i="13" s="1"/>
  <c r="CE413" i="13" s="1"/>
  <c r="CF413" i="13" s="1"/>
  <c r="CG413" i="13" s="1"/>
  <c r="CH413" i="13" s="1"/>
  <c r="CI413" i="13" s="1"/>
  <c r="CJ413" i="13" s="1"/>
  <c r="CK413" i="13" s="1"/>
  <c r="CL413" i="13" s="1"/>
  <c r="CM413" i="13" s="1"/>
  <c r="CN413" i="13" s="1"/>
  <c r="CO413" i="13" s="1"/>
  <c r="CP413" i="13" s="1"/>
  <c r="CQ413" i="13" s="1"/>
  <c r="CR413" i="13" s="1"/>
  <c r="CS413" i="13" s="1"/>
  <c r="CT413" i="13" s="1"/>
  <c r="CU413" i="13" s="1"/>
  <c r="CV413" i="13" s="1"/>
  <c r="CW413" i="13" s="1"/>
  <c r="BF413" i="13"/>
  <c r="BG413" i="13" s="1"/>
  <c r="BE413" i="13"/>
  <c r="BD413" i="13"/>
  <c r="BC413" i="13"/>
  <c r="CO412" i="13"/>
  <c r="CP412" i="13" s="1"/>
  <c r="CQ412" i="13" s="1"/>
  <c r="CR412" i="13" s="1"/>
  <c r="CS412" i="13" s="1"/>
  <c r="CT412" i="13" s="1"/>
  <c r="CU412" i="13" s="1"/>
  <c r="CV412" i="13" s="1"/>
  <c r="CW412" i="13" s="1"/>
  <c r="CE412" i="13"/>
  <c r="CF412" i="13" s="1"/>
  <c r="CG412" i="13" s="1"/>
  <c r="CH412" i="13" s="1"/>
  <c r="CI412" i="13" s="1"/>
  <c r="CJ412" i="13" s="1"/>
  <c r="CK412" i="13" s="1"/>
  <c r="CL412" i="13" s="1"/>
  <c r="CM412" i="13" s="1"/>
  <c r="CN412" i="13" s="1"/>
  <c r="BM412" i="13"/>
  <c r="BN412" i="13" s="1"/>
  <c r="BO412" i="13" s="1"/>
  <c r="BP412" i="13" s="1"/>
  <c r="BQ412" i="13" s="1"/>
  <c r="BR412" i="13" s="1"/>
  <c r="BS412" i="13" s="1"/>
  <c r="BT412" i="13" s="1"/>
  <c r="BU412" i="13" s="1"/>
  <c r="BV412" i="13" s="1"/>
  <c r="BW412" i="13" s="1"/>
  <c r="BX412" i="13" s="1"/>
  <c r="BY412" i="13" s="1"/>
  <c r="BZ412" i="13" s="1"/>
  <c r="CA412" i="13" s="1"/>
  <c r="CB412" i="13" s="1"/>
  <c r="CC412" i="13" s="1"/>
  <c r="CD412" i="13" s="1"/>
  <c r="BI412" i="13"/>
  <c r="BJ412" i="13" s="1"/>
  <c r="BK412" i="13" s="1"/>
  <c r="BL412" i="13" s="1"/>
  <c r="BG412" i="13"/>
  <c r="BH412" i="13" s="1"/>
  <c r="BE412" i="13"/>
  <c r="BF412" i="13" s="1"/>
  <c r="BD412" i="13"/>
  <c r="BC412" i="13"/>
  <c r="BD411" i="13"/>
  <c r="BE411" i="13" s="1"/>
  <c r="BF411" i="13" s="1"/>
  <c r="BG411" i="13" s="1"/>
  <c r="BH411" i="13" s="1"/>
  <c r="BI411" i="13" s="1"/>
  <c r="BJ411" i="13" s="1"/>
  <c r="BK411" i="13" s="1"/>
  <c r="BL411" i="13" s="1"/>
  <c r="BM411" i="13" s="1"/>
  <c r="BN411" i="13" s="1"/>
  <c r="BO411" i="13" s="1"/>
  <c r="BP411" i="13" s="1"/>
  <c r="BQ411" i="13" s="1"/>
  <c r="BR411" i="13" s="1"/>
  <c r="BS411" i="13" s="1"/>
  <c r="BT411" i="13" s="1"/>
  <c r="BU411" i="13" s="1"/>
  <c r="BV411" i="13" s="1"/>
  <c r="BW411" i="13" s="1"/>
  <c r="BX411" i="13" s="1"/>
  <c r="BY411" i="13" s="1"/>
  <c r="BZ411" i="13" s="1"/>
  <c r="CA411" i="13" s="1"/>
  <c r="CB411" i="13" s="1"/>
  <c r="CC411" i="13" s="1"/>
  <c r="CD411" i="13" s="1"/>
  <c r="CE411" i="13" s="1"/>
  <c r="CF411" i="13" s="1"/>
  <c r="CG411" i="13" s="1"/>
  <c r="CH411" i="13" s="1"/>
  <c r="CI411" i="13" s="1"/>
  <c r="CJ411" i="13" s="1"/>
  <c r="CK411" i="13" s="1"/>
  <c r="CL411" i="13" s="1"/>
  <c r="CM411" i="13" s="1"/>
  <c r="CN411" i="13" s="1"/>
  <c r="CO411" i="13" s="1"/>
  <c r="CP411" i="13" s="1"/>
  <c r="CQ411" i="13" s="1"/>
  <c r="CR411" i="13" s="1"/>
  <c r="CS411" i="13" s="1"/>
  <c r="CT411" i="13" s="1"/>
  <c r="CU411" i="13" s="1"/>
  <c r="CV411" i="13" s="1"/>
  <c r="CW411" i="13" s="1"/>
  <c r="BC411" i="13"/>
  <c r="BE410" i="13"/>
  <c r="BF410" i="13" s="1"/>
  <c r="BG410" i="13" s="1"/>
  <c r="BH410" i="13" s="1"/>
  <c r="BI410" i="13" s="1"/>
  <c r="BJ410" i="13" s="1"/>
  <c r="BK410" i="13" s="1"/>
  <c r="BL410" i="13" s="1"/>
  <c r="BM410" i="13" s="1"/>
  <c r="BN410" i="13" s="1"/>
  <c r="BO410" i="13" s="1"/>
  <c r="BP410" i="13" s="1"/>
  <c r="BQ410" i="13" s="1"/>
  <c r="BR410" i="13" s="1"/>
  <c r="BS410" i="13" s="1"/>
  <c r="BT410" i="13" s="1"/>
  <c r="BU410" i="13" s="1"/>
  <c r="BV410" i="13" s="1"/>
  <c r="BW410" i="13" s="1"/>
  <c r="BX410" i="13" s="1"/>
  <c r="BY410" i="13" s="1"/>
  <c r="BZ410" i="13" s="1"/>
  <c r="CA410" i="13" s="1"/>
  <c r="CB410" i="13" s="1"/>
  <c r="CC410" i="13" s="1"/>
  <c r="CD410" i="13" s="1"/>
  <c r="CE410" i="13" s="1"/>
  <c r="CF410" i="13" s="1"/>
  <c r="CG410" i="13" s="1"/>
  <c r="CH410" i="13" s="1"/>
  <c r="CI410" i="13" s="1"/>
  <c r="CJ410" i="13" s="1"/>
  <c r="CK410" i="13" s="1"/>
  <c r="CL410" i="13" s="1"/>
  <c r="CM410" i="13" s="1"/>
  <c r="CN410" i="13" s="1"/>
  <c r="CO410" i="13" s="1"/>
  <c r="CP410" i="13" s="1"/>
  <c r="CQ410" i="13" s="1"/>
  <c r="CR410" i="13" s="1"/>
  <c r="CS410" i="13" s="1"/>
  <c r="CT410" i="13" s="1"/>
  <c r="CU410" i="13" s="1"/>
  <c r="CV410" i="13" s="1"/>
  <c r="CW410" i="13" s="1"/>
  <c r="BC410" i="13"/>
  <c r="BD410" i="13" s="1"/>
  <c r="BI409" i="13"/>
  <c r="BJ409" i="13" s="1"/>
  <c r="BK409" i="13" s="1"/>
  <c r="BL409" i="13" s="1"/>
  <c r="BM409" i="13" s="1"/>
  <c r="BN409" i="13" s="1"/>
  <c r="BO409" i="13" s="1"/>
  <c r="BP409" i="13" s="1"/>
  <c r="BQ409" i="13" s="1"/>
  <c r="BR409" i="13" s="1"/>
  <c r="BS409" i="13" s="1"/>
  <c r="BT409" i="13" s="1"/>
  <c r="BU409" i="13" s="1"/>
  <c r="BV409" i="13" s="1"/>
  <c r="BW409" i="13" s="1"/>
  <c r="BX409" i="13" s="1"/>
  <c r="BY409" i="13" s="1"/>
  <c r="BZ409" i="13" s="1"/>
  <c r="CA409" i="13" s="1"/>
  <c r="CB409" i="13" s="1"/>
  <c r="CC409" i="13" s="1"/>
  <c r="CD409" i="13" s="1"/>
  <c r="CE409" i="13" s="1"/>
  <c r="CF409" i="13" s="1"/>
  <c r="CG409" i="13" s="1"/>
  <c r="CH409" i="13" s="1"/>
  <c r="CI409" i="13" s="1"/>
  <c r="CJ409" i="13" s="1"/>
  <c r="CK409" i="13" s="1"/>
  <c r="CL409" i="13" s="1"/>
  <c r="CM409" i="13" s="1"/>
  <c r="CN409" i="13" s="1"/>
  <c r="CO409" i="13" s="1"/>
  <c r="CP409" i="13" s="1"/>
  <c r="CQ409" i="13" s="1"/>
  <c r="CR409" i="13" s="1"/>
  <c r="CS409" i="13" s="1"/>
  <c r="CT409" i="13" s="1"/>
  <c r="CU409" i="13" s="1"/>
  <c r="CV409" i="13" s="1"/>
  <c r="CW409" i="13" s="1"/>
  <c r="BF409" i="13"/>
  <c r="BG409" i="13" s="1"/>
  <c r="BH409" i="13" s="1"/>
  <c r="BD409" i="13"/>
  <c r="BE409" i="13" s="1"/>
  <c r="BC409" i="13"/>
  <c r="CW408" i="13"/>
  <c r="BY408" i="13"/>
  <c r="BZ408" i="13" s="1"/>
  <c r="CA408" i="13" s="1"/>
  <c r="CB408" i="13" s="1"/>
  <c r="CC408" i="13" s="1"/>
  <c r="CD408" i="13" s="1"/>
  <c r="CE408" i="13" s="1"/>
  <c r="CF408" i="13" s="1"/>
  <c r="CG408" i="13" s="1"/>
  <c r="CH408" i="13" s="1"/>
  <c r="CI408" i="13" s="1"/>
  <c r="CJ408" i="13" s="1"/>
  <c r="CK408" i="13" s="1"/>
  <c r="CL408" i="13" s="1"/>
  <c r="CM408" i="13" s="1"/>
  <c r="CN408" i="13" s="1"/>
  <c r="CO408" i="13" s="1"/>
  <c r="CP408" i="13" s="1"/>
  <c r="CQ408" i="13" s="1"/>
  <c r="CR408" i="13" s="1"/>
  <c r="CS408" i="13" s="1"/>
  <c r="CT408" i="13" s="1"/>
  <c r="CU408" i="13" s="1"/>
  <c r="CV408" i="13" s="1"/>
  <c r="BP408" i="13"/>
  <c r="BQ408" i="13" s="1"/>
  <c r="BR408" i="13" s="1"/>
  <c r="BS408" i="13" s="1"/>
  <c r="BT408" i="13" s="1"/>
  <c r="BU408" i="13" s="1"/>
  <c r="BV408" i="13" s="1"/>
  <c r="BW408" i="13" s="1"/>
  <c r="BX408" i="13" s="1"/>
  <c r="BH408" i="13"/>
  <c r="BI408" i="13" s="1"/>
  <c r="BJ408" i="13" s="1"/>
  <c r="BK408" i="13" s="1"/>
  <c r="BL408" i="13" s="1"/>
  <c r="BM408" i="13" s="1"/>
  <c r="BN408" i="13" s="1"/>
  <c r="BO408" i="13" s="1"/>
  <c r="BD408" i="13"/>
  <c r="BE408" i="13" s="1"/>
  <c r="BF408" i="13" s="1"/>
  <c r="BG408" i="13" s="1"/>
  <c r="BC408" i="13"/>
  <c r="BN407" i="13"/>
  <c r="BO407" i="13" s="1"/>
  <c r="BP407" i="13" s="1"/>
  <c r="BQ407" i="13" s="1"/>
  <c r="BR407" i="13" s="1"/>
  <c r="BS407" i="13" s="1"/>
  <c r="BT407" i="13" s="1"/>
  <c r="BU407" i="13" s="1"/>
  <c r="BV407" i="13" s="1"/>
  <c r="BW407" i="13" s="1"/>
  <c r="BX407" i="13" s="1"/>
  <c r="BY407" i="13" s="1"/>
  <c r="BZ407" i="13" s="1"/>
  <c r="CA407" i="13" s="1"/>
  <c r="CB407" i="13" s="1"/>
  <c r="CC407" i="13" s="1"/>
  <c r="CD407" i="13" s="1"/>
  <c r="CE407" i="13" s="1"/>
  <c r="CF407" i="13" s="1"/>
  <c r="CG407" i="13" s="1"/>
  <c r="CH407" i="13" s="1"/>
  <c r="CI407" i="13" s="1"/>
  <c r="CJ407" i="13" s="1"/>
  <c r="CK407" i="13" s="1"/>
  <c r="CL407" i="13" s="1"/>
  <c r="CM407" i="13" s="1"/>
  <c r="CN407" i="13" s="1"/>
  <c r="CO407" i="13" s="1"/>
  <c r="CP407" i="13" s="1"/>
  <c r="CQ407" i="13" s="1"/>
  <c r="CR407" i="13" s="1"/>
  <c r="CS407" i="13" s="1"/>
  <c r="CT407" i="13" s="1"/>
  <c r="CU407" i="13" s="1"/>
  <c r="CV407" i="13" s="1"/>
  <c r="CW407" i="13" s="1"/>
  <c r="BG407" i="13"/>
  <c r="BH407" i="13" s="1"/>
  <c r="BI407" i="13" s="1"/>
  <c r="BJ407" i="13" s="1"/>
  <c r="BK407" i="13" s="1"/>
  <c r="BL407" i="13" s="1"/>
  <c r="BM407" i="13" s="1"/>
  <c r="BC407" i="13"/>
  <c r="BD407" i="13" s="1"/>
  <c r="BE407" i="13" s="1"/>
  <c r="BF407" i="13" s="1"/>
  <c r="BC406" i="13"/>
  <c r="BD406" i="13" s="1"/>
  <c r="BE406" i="13" s="1"/>
  <c r="BF406" i="13" s="1"/>
  <c r="BG406" i="13" s="1"/>
  <c r="BH406" i="13" s="1"/>
  <c r="BI406" i="13" s="1"/>
  <c r="BJ406" i="13" s="1"/>
  <c r="BK406" i="13" s="1"/>
  <c r="BL406" i="13" s="1"/>
  <c r="BM406" i="13" s="1"/>
  <c r="BN406" i="13" s="1"/>
  <c r="BO406" i="13" s="1"/>
  <c r="BP406" i="13" s="1"/>
  <c r="BQ406" i="13" s="1"/>
  <c r="BR406" i="13" s="1"/>
  <c r="BS406" i="13" s="1"/>
  <c r="BT406" i="13" s="1"/>
  <c r="BU406" i="13" s="1"/>
  <c r="BV406" i="13" s="1"/>
  <c r="BW406" i="13" s="1"/>
  <c r="BX406" i="13" s="1"/>
  <c r="BY406" i="13" s="1"/>
  <c r="BZ406" i="13" s="1"/>
  <c r="CA406" i="13" s="1"/>
  <c r="CB406" i="13" s="1"/>
  <c r="CC406" i="13" s="1"/>
  <c r="CD406" i="13" s="1"/>
  <c r="CE406" i="13" s="1"/>
  <c r="CF406" i="13" s="1"/>
  <c r="CG406" i="13" s="1"/>
  <c r="CH406" i="13" s="1"/>
  <c r="CI406" i="13" s="1"/>
  <c r="CJ406" i="13" s="1"/>
  <c r="CK406" i="13" s="1"/>
  <c r="CL406" i="13" s="1"/>
  <c r="CM406" i="13" s="1"/>
  <c r="CN406" i="13" s="1"/>
  <c r="CO406" i="13" s="1"/>
  <c r="CP406" i="13" s="1"/>
  <c r="CQ406" i="13" s="1"/>
  <c r="CR406" i="13" s="1"/>
  <c r="CS406" i="13" s="1"/>
  <c r="CT406" i="13" s="1"/>
  <c r="CU406" i="13" s="1"/>
  <c r="CV406" i="13" s="1"/>
  <c r="CW406" i="13" s="1"/>
  <c r="BL405" i="13"/>
  <c r="BM405" i="13" s="1"/>
  <c r="BN405" i="13" s="1"/>
  <c r="BO405" i="13" s="1"/>
  <c r="BP405" i="13" s="1"/>
  <c r="BQ405" i="13" s="1"/>
  <c r="BR405" i="13" s="1"/>
  <c r="BS405" i="13" s="1"/>
  <c r="BT405" i="13" s="1"/>
  <c r="BU405" i="13" s="1"/>
  <c r="BV405" i="13" s="1"/>
  <c r="BW405" i="13" s="1"/>
  <c r="BX405" i="13" s="1"/>
  <c r="BY405" i="13" s="1"/>
  <c r="BZ405" i="13" s="1"/>
  <c r="CA405" i="13" s="1"/>
  <c r="CB405" i="13" s="1"/>
  <c r="CC405" i="13" s="1"/>
  <c r="CD405" i="13" s="1"/>
  <c r="CE405" i="13" s="1"/>
  <c r="CF405" i="13" s="1"/>
  <c r="CG405" i="13" s="1"/>
  <c r="CH405" i="13" s="1"/>
  <c r="CI405" i="13" s="1"/>
  <c r="CJ405" i="13" s="1"/>
  <c r="CK405" i="13" s="1"/>
  <c r="CL405" i="13" s="1"/>
  <c r="CM405" i="13" s="1"/>
  <c r="CN405" i="13" s="1"/>
  <c r="CO405" i="13" s="1"/>
  <c r="CP405" i="13" s="1"/>
  <c r="CQ405" i="13" s="1"/>
  <c r="CR405" i="13" s="1"/>
  <c r="CS405" i="13" s="1"/>
  <c r="CT405" i="13" s="1"/>
  <c r="CU405" i="13" s="1"/>
  <c r="CV405" i="13" s="1"/>
  <c r="CW405" i="13" s="1"/>
  <c r="BH405" i="13"/>
  <c r="BI405" i="13" s="1"/>
  <c r="BJ405" i="13" s="1"/>
  <c r="BK405" i="13" s="1"/>
  <c r="BF405" i="13"/>
  <c r="BG405" i="13" s="1"/>
  <c r="BE405" i="13"/>
  <c r="BD405" i="13"/>
  <c r="BC405" i="13"/>
  <c r="CF404" i="13"/>
  <c r="CG404" i="13" s="1"/>
  <c r="CH404" i="13" s="1"/>
  <c r="CI404" i="13" s="1"/>
  <c r="CJ404" i="13" s="1"/>
  <c r="CK404" i="13" s="1"/>
  <c r="CL404" i="13" s="1"/>
  <c r="CM404" i="13" s="1"/>
  <c r="CN404" i="13" s="1"/>
  <c r="CO404" i="13" s="1"/>
  <c r="CP404" i="13" s="1"/>
  <c r="CQ404" i="13" s="1"/>
  <c r="CR404" i="13" s="1"/>
  <c r="CS404" i="13" s="1"/>
  <c r="CT404" i="13" s="1"/>
  <c r="CU404" i="13" s="1"/>
  <c r="CV404" i="13" s="1"/>
  <c r="CW404" i="13" s="1"/>
  <c r="BC404" i="13"/>
  <c r="BD404" i="13" s="1"/>
  <c r="BE404" i="13" s="1"/>
  <c r="BF404" i="13" s="1"/>
  <c r="BG404" i="13" s="1"/>
  <c r="BH404" i="13" s="1"/>
  <c r="BI404" i="13" s="1"/>
  <c r="BJ404" i="13" s="1"/>
  <c r="BK404" i="13" s="1"/>
  <c r="BL404" i="13" s="1"/>
  <c r="BM404" i="13" s="1"/>
  <c r="BN404" i="13" s="1"/>
  <c r="BO404" i="13" s="1"/>
  <c r="BP404" i="13" s="1"/>
  <c r="BQ404" i="13" s="1"/>
  <c r="BR404" i="13" s="1"/>
  <c r="BS404" i="13" s="1"/>
  <c r="BT404" i="13" s="1"/>
  <c r="BU404" i="13" s="1"/>
  <c r="BV404" i="13" s="1"/>
  <c r="BW404" i="13" s="1"/>
  <c r="BX404" i="13" s="1"/>
  <c r="BY404" i="13" s="1"/>
  <c r="BZ404" i="13" s="1"/>
  <c r="CA404" i="13" s="1"/>
  <c r="CB404" i="13" s="1"/>
  <c r="CC404" i="13" s="1"/>
  <c r="CD404" i="13" s="1"/>
  <c r="CE404" i="13" s="1"/>
  <c r="CP403" i="13"/>
  <c r="CQ403" i="13" s="1"/>
  <c r="CR403" i="13" s="1"/>
  <c r="CS403" i="13" s="1"/>
  <c r="CT403" i="13" s="1"/>
  <c r="CU403" i="13" s="1"/>
  <c r="CV403" i="13" s="1"/>
  <c r="CW403" i="13" s="1"/>
  <c r="BU403" i="13"/>
  <c r="BV403" i="13" s="1"/>
  <c r="BW403" i="13" s="1"/>
  <c r="BX403" i="13" s="1"/>
  <c r="BY403" i="13" s="1"/>
  <c r="BZ403" i="13" s="1"/>
  <c r="CA403" i="13" s="1"/>
  <c r="CB403" i="13" s="1"/>
  <c r="CC403" i="13" s="1"/>
  <c r="CD403" i="13" s="1"/>
  <c r="CE403" i="13" s="1"/>
  <c r="CF403" i="13" s="1"/>
  <c r="CG403" i="13" s="1"/>
  <c r="CH403" i="13" s="1"/>
  <c r="CI403" i="13" s="1"/>
  <c r="CJ403" i="13" s="1"/>
  <c r="CK403" i="13" s="1"/>
  <c r="CL403" i="13" s="1"/>
  <c r="CM403" i="13" s="1"/>
  <c r="CN403" i="13" s="1"/>
  <c r="CO403" i="13" s="1"/>
  <c r="BJ403" i="13"/>
  <c r="BK403" i="13" s="1"/>
  <c r="BL403" i="13" s="1"/>
  <c r="BM403" i="13" s="1"/>
  <c r="BN403" i="13" s="1"/>
  <c r="BO403" i="13" s="1"/>
  <c r="BP403" i="13" s="1"/>
  <c r="BQ403" i="13" s="1"/>
  <c r="BR403" i="13" s="1"/>
  <c r="BS403" i="13" s="1"/>
  <c r="BT403" i="13" s="1"/>
  <c r="BE403" i="13"/>
  <c r="BF403" i="13" s="1"/>
  <c r="BG403" i="13" s="1"/>
  <c r="BH403" i="13" s="1"/>
  <c r="BI403" i="13" s="1"/>
  <c r="BC403" i="13"/>
  <c r="BD403" i="13" s="1"/>
  <c r="BQ402" i="13"/>
  <c r="BR402" i="13" s="1"/>
  <c r="BS402" i="13" s="1"/>
  <c r="BT402" i="13" s="1"/>
  <c r="BU402" i="13" s="1"/>
  <c r="BV402" i="13" s="1"/>
  <c r="BW402" i="13" s="1"/>
  <c r="BX402" i="13" s="1"/>
  <c r="BY402" i="13" s="1"/>
  <c r="BZ402" i="13" s="1"/>
  <c r="CA402" i="13" s="1"/>
  <c r="CB402" i="13" s="1"/>
  <c r="CC402" i="13" s="1"/>
  <c r="CD402" i="13" s="1"/>
  <c r="CE402" i="13" s="1"/>
  <c r="CF402" i="13" s="1"/>
  <c r="CG402" i="13" s="1"/>
  <c r="CH402" i="13" s="1"/>
  <c r="CI402" i="13" s="1"/>
  <c r="CJ402" i="13" s="1"/>
  <c r="CK402" i="13" s="1"/>
  <c r="CL402" i="13" s="1"/>
  <c r="CM402" i="13" s="1"/>
  <c r="CN402" i="13" s="1"/>
  <c r="CO402" i="13" s="1"/>
  <c r="CP402" i="13" s="1"/>
  <c r="CQ402" i="13" s="1"/>
  <c r="CR402" i="13" s="1"/>
  <c r="CS402" i="13" s="1"/>
  <c r="CT402" i="13" s="1"/>
  <c r="CU402" i="13" s="1"/>
  <c r="CV402" i="13" s="1"/>
  <c r="CW402" i="13" s="1"/>
  <c r="BL402" i="13"/>
  <c r="BM402" i="13" s="1"/>
  <c r="BN402" i="13" s="1"/>
  <c r="BO402" i="13" s="1"/>
  <c r="BP402" i="13" s="1"/>
  <c r="BE402" i="13"/>
  <c r="BF402" i="13" s="1"/>
  <c r="BG402" i="13" s="1"/>
  <c r="BH402" i="13" s="1"/>
  <c r="BI402" i="13" s="1"/>
  <c r="BJ402" i="13" s="1"/>
  <c r="BK402" i="13" s="1"/>
  <c r="BD402" i="13"/>
  <c r="BC402" i="13"/>
  <c r="CV401" i="13"/>
  <c r="CW401" i="13" s="1"/>
  <c r="CA401" i="13"/>
  <c r="CB401" i="13" s="1"/>
  <c r="CC401" i="13" s="1"/>
  <c r="CD401" i="13" s="1"/>
  <c r="CE401" i="13" s="1"/>
  <c r="CF401" i="13" s="1"/>
  <c r="CG401" i="13" s="1"/>
  <c r="CH401" i="13" s="1"/>
  <c r="CI401" i="13" s="1"/>
  <c r="CJ401" i="13" s="1"/>
  <c r="CK401" i="13" s="1"/>
  <c r="CL401" i="13" s="1"/>
  <c r="CM401" i="13" s="1"/>
  <c r="CN401" i="13" s="1"/>
  <c r="CO401" i="13" s="1"/>
  <c r="CP401" i="13" s="1"/>
  <c r="CQ401" i="13" s="1"/>
  <c r="CR401" i="13" s="1"/>
  <c r="CS401" i="13" s="1"/>
  <c r="CT401" i="13" s="1"/>
  <c r="CU401" i="13" s="1"/>
  <c r="BD401" i="13"/>
  <c r="BE401" i="13" s="1"/>
  <c r="BF401" i="13" s="1"/>
  <c r="BG401" i="13" s="1"/>
  <c r="BH401" i="13" s="1"/>
  <c r="BI401" i="13" s="1"/>
  <c r="BJ401" i="13" s="1"/>
  <c r="BK401" i="13" s="1"/>
  <c r="BL401" i="13" s="1"/>
  <c r="BM401" i="13" s="1"/>
  <c r="BN401" i="13" s="1"/>
  <c r="BO401" i="13" s="1"/>
  <c r="BP401" i="13" s="1"/>
  <c r="BQ401" i="13" s="1"/>
  <c r="BR401" i="13" s="1"/>
  <c r="BS401" i="13" s="1"/>
  <c r="BT401" i="13" s="1"/>
  <c r="BU401" i="13" s="1"/>
  <c r="BV401" i="13" s="1"/>
  <c r="BW401" i="13" s="1"/>
  <c r="BX401" i="13" s="1"/>
  <c r="BY401" i="13" s="1"/>
  <c r="BZ401" i="13" s="1"/>
  <c r="BC401" i="13"/>
  <c r="CV400" i="13"/>
  <c r="CW400" i="13" s="1"/>
  <c r="BZ400" i="13"/>
  <c r="CA400" i="13" s="1"/>
  <c r="CB400" i="13" s="1"/>
  <c r="CC400" i="13" s="1"/>
  <c r="CD400" i="13" s="1"/>
  <c r="CE400" i="13" s="1"/>
  <c r="CF400" i="13" s="1"/>
  <c r="CG400" i="13" s="1"/>
  <c r="CH400" i="13" s="1"/>
  <c r="CI400" i="13" s="1"/>
  <c r="CJ400" i="13" s="1"/>
  <c r="CK400" i="13" s="1"/>
  <c r="CL400" i="13" s="1"/>
  <c r="CM400" i="13" s="1"/>
  <c r="CN400" i="13" s="1"/>
  <c r="CO400" i="13" s="1"/>
  <c r="CP400" i="13" s="1"/>
  <c r="CQ400" i="13" s="1"/>
  <c r="CR400" i="13" s="1"/>
  <c r="CS400" i="13" s="1"/>
  <c r="CT400" i="13" s="1"/>
  <c r="CU400" i="13" s="1"/>
  <c r="BG400" i="13"/>
  <c r="BH400" i="13" s="1"/>
  <c r="BI400" i="13" s="1"/>
  <c r="BJ400" i="13" s="1"/>
  <c r="BK400" i="13" s="1"/>
  <c r="BL400" i="13" s="1"/>
  <c r="BM400" i="13" s="1"/>
  <c r="BN400" i="13" s="1"/>
  <c r="BO400" i="13" s="1"/>
  <c r="BP400" i="13" s="1"/>
  <c r="BQ400" i="13" s="1"/>
  <c r="BR400" i="13" s="1"/>
  <c r="BS400" i="13" s="1"/>
  <c r="BT400" i="13" s="1"/>
  <c r="BU400" i="13" s="1"/>
  <c r="BV400" i="13" s="1"/>
  <c r="BW400" i="13" s="1"/>
  <c r="BX400" i="13" s="1"/>
  <c r="BY400" i="13" s="1"/>
  <c r="BF400" i="13"/>
  <c r="BC400" i="13"/>
  <c r="BD400" i="13" s="1"/>
  <c r="BE400" i="13" s="1"/>
  <c r="BE399" i="13"/>
  <c r="BF399" i="13" s="1"/>
  <c r="BG399" i="13" s="1"/>
  <c r="BH399" i="13" s="1"/>
  <c r="BI399" i="13" s="1"/>
  <c r="BJ399" i="13" s="1"/>
  <c r="BK399" i="13" s="1"/>
  <c r="BL399" i="13" s="1"/>
  <c r="BM399" i="13" s="1"/>
  <c r="BN399" i="13" s="1"/>
  <c r="BO399" i="13" s="1"/>
  <c r="BP399" i="13" s="1"/>
  <c r="BQ399" i="13" s="1"/>
  <c r="BR399" i="13" s="1"/>
  <c r="BS399" i="13" s="1"/>
  <c r="BT399" i="13" s="1"/>
  <c r="BU399" i="13" s="1"/>
  <c r="BV399" i="13" s="1"/>
  <c r="BW399" i="13" s="1"/>
  <c r="BX399" i="13" s="1"/>
  <c r="BY399" i="13" s="1"/>
  <c r="BZ399" i="13" s="1"/>
  <c r="CA399" i="13" s="1"/>
  <c r="CB399" i="13" s="1"/>
  <c r="CC399" i="13" s="1"/>
  <c r="CD399" i="13" s="1"/>
  <c r="CE399" i="13" s="1"/>
  <c r="CF399" i="13" s="1"/>
  <c r="CG399" i="13" s="1"/>
  <c r="CH399" i="13" s="1"/>
  <c r="CI399" i="13" s="1"/>
  <c r="CJ399" i="13" s="1"/>
  <c r="CK399" i="13" s="1"/>
  <c r="CL399" i="13" s="1"/>
  <c r="CM399" i="13" s="1"/>
  <c r="CN399" i="13" s="1"/>
  <c r="CO399" i="13" s="1"/>
  <c r="CP399" i="13" s="1"/>
  <c r="CQ399" i="13" s="1"/>
  <c r="CR399" i="13" s="1"/>
  <c r="CS399" i="13" s="1"/>
  <c r="CT399" i="13" s="1"/>
  <c r="CU399" i="13" s="1"/>
  <c r="CV399" i="13" s="1"/>
  <c r="CW399" i="13" s="1"/>
  <c r="BD399" i="13"/>
  <c r="BC399" i="13"/>
  <c r="BX398" i="13"/>
  <c r="BY398" i="13" s="1"/>
  <c r="BZ398" i="13" s="1"/>
  <c r="CA398" i="13" s="1"/>
  <c r="CB398" i="13" s="1"/>
  <c r="CC398" i="13" s="1"/>
  <c r="CD398" i="13" s="1"/>
  <c r="CE398" i="13" s="1"/>
  <c r="CF398" i="13" s="1"/>
  <c r="CG398" i="13" s="1"/>
  <c r="CH398" i="13" s="1"/>
  <c r="CI398" i="13" s="1"/>
  <c r="CJ398" i="13" s="1"/>
  <c r="CK398" i="13" s="1"/>
  <c r="CL398" i="13" s="1"/>
  <c r="CM398" i="13" s="1"/>
  <c r="CN398" i="13" s="1"/>
  <c r="CO398" i="13" s="1"/>
  <c r="CP398" i="13" s="1"/>
  <c r="CQ398" i="13" s="1"/>
  <c r="CR398" i="13" s="1"/>
  <c r="CS398" i="13" s="1"/>
  <c r="CT398" i="13" s="1"/>
  <c r="CU398" i="13" s="1"/>
  <c r="CV398" i="13" s="1"/>
  <c r="CW398" i="13" s="1"/>
  <c r="BV398" i="13"/>
  <c r="BW398" i="13" s="1"/>
  <c r="BI398" i="13"/>
  <c r="BJ398" i="13" s="1"/>
  <c r="BK398" i="13" s="1"/>
  <c r="BL398" i="13" s="1"/>
  <c r="BM398" i="13" s="1"/>
  <c r="BN398" i="13" s="1"/>
  <c r="BO398" i="13" s="1"/>
  <c r="BP398" i="13" s="1"/>
  <c r="BQ398" i="13" s="1"/>
  <c r="BR398" i="13" s="1"/>
  <c r="BS398" i="13" s="1"/>
  <c r="BT398" i="13" s="1"/>
  <c r="BU398" i="13" s="1"/>
  <c r="BD398" i="13"/>
  <c r="BE398" i="13" s="1"/>
  <c r="BF398" i="13" s="1"/>
  <c r="BG398" i="13" s="1"/>
  <c r="BH398" i="13" s="1"/>
  <c r="BC398" i="13"/>
  <c r="CB397" i="13"/>
  <c r="CC397" i="13" s="1"/>
  <c r="CD397" i="13" s="1"/>
  <c r="CE397" i="13" s="1"/>
  <c r="CF397" i="13" s="1"/>
  <c r="CG397" i="13" s="1"/>
  <c r="CH397" i="13" s="1"/>
  <c r="CI397" i="13" s="1"/>
  <c r="CJ397" i="13" s="1"/>
  <c r="CK397" i="13" s="1"/>
  <c r="CL397" i="13" s="1"/>
  <c r="CM397" i="13" s="1"/>
  <c r="CN397" i="13" s="1"/>
  <c r="CO397" i="13" s="1"/>
  <c r="CP397" i="13" s="1"/>
  <c r="CQ397" i="13" s="1"/>
  <c r="CR397" i="13" s="1"/>
  <c r="CS397" i="13" s="1"/>
  <c r="CT397" i="13" s="1"/>
  <c r="CU397" i="13" s="1"/>
  <c r="CV397" i="13" s="1"/>
  <c r="CW397" i="13" s="1"/>
  <c r="BO397" i="13"/>
  <c r="BP397" i="13" s="1"/>
  <c r="BQ397" i="13" s="1"/>
  <c r="BR397" i="13" s="1"/>
  <c r="BS397" i="13" s="1"/>
  <c r="BT397" i="13" s="1"/>
  <c r="BU397" i="13" s="1"/>
  <c r="BV397" i="13" s="1"/>
  <c r="BW397" i="13" s="1"/>
  <c r="BX397" i="13" s="1"/>
  <c r="BY397" i="13" s="1"/>
  <c r="BZ397" i="13" s="1"/>
  <c r="CA397" i="13" s="1"/>
  <c r="BL397" i="13"/>
  <c r="BM397" i="13" s="1"/>
  <c r="BN397" i="13" s="1"/>
  <c r="BJ397" i="13"/>
  <c r="BK397" i="13" s="1"/>
  <c r="BC397" i="13"/>
  <c r="BD397" i="13" s="1"/>
  <c r="BE397" i="13" s="1"/>
  <c r="BF397" i="13" s="1"/>
  <c r="BG397" i="13" s="1"/>
  <c r="BH397" i="13" s="1"/>
  <c r="BI397" i="13" s="1"/>
  <c r="BV396" i="13"/>
  <c r="BW396" i="13" s="1"/>
  <c r="BX396" i="13" s="1"/>
  <c r="BY396" i="13" s="1"/>
  <c r="BZ396" i="13" s="1"/>
  <c r="CA396" i="13" s="1"/>
  <c r="CB396" i="13" s="1"/>
  <c r="CC396" i="13" s="1"/>
  <c r="CD396" i="13" s="1"/>
  <c r="CE396" i="13" s="1"/>
  <c r="CF396" i="13" s="1"/>
  <c r="CG396" i="13" s="1"/>
  <c r="CH396" i="13" s="1"/>
  <c r="CI396" i="13" s="1"/>
  <c r="CJ396" i="13" s="1"/>
  <c r="CK396" i="13" s="1"/>
  <c r="CL396" i="13" s="1"/>
  <c r="CM396" i="13" s="1"/>
  <c r="CN396" i="13" s="1"/>
  <c r="CO396" i="13" s="1"/>
  <c r="CP396" i="13" s="1"/>
  <c r="CQ396" i="13" s="1"/>
  <c r="CR396" i="13" s="1"/>
  <c r="CS396" i="13" s="1"/>
  <c r="CT396" i="13" s="1"/>
  <c r="CU396" i="13" s="1"/>
  <c r="CV396" i="13" s="1"/>
  <c r="CW396" i="13" s="1"/>
  <c r="BL396" i="13"/>
  <c r="BM396" i="13" s="1"/>
  <c r="BN396" i="13" s="1"/>
  <c r="BO396" i="13" s="1"/>
  <c r="BP396" i="13" s="1"/>
  <c r="BQ396" i="13" s="1"/>
  <c r="BR396" i="13" s="1"/>
  <c r="BS396" i="13" s="1"/>
  <c r="BT396" i="13" s="1"/>
  <c r="BU396" i="13" s="1"/>
  <c r="BI396" i="13"/>
  <c r="BJ396" i="13" s="1"/>
  <c r="BK396" i="13" s="1"/>
  <c r="BD396" i="13"/>
  <c r="BE396" i="13" s="1"/>
  <c r="BF396" i="13" s="1"/>
  <c r="BG396" i="13" s="1"/>
  <c r="BH396" i="13" s="1"/>
  <c r="BC396" i="13"/>
  <c r="BG395" i="13"/>
  <c r="BH395" i="13" s="1"/>
  <c r="BI395" i="13" s="1"/>
  <c r="BJ395" i="13" s="1"/>
  <c r="BK395" i="13" s="1"/>
  <c r="BL395" i="13" s="1"/>
  <c r="BM395" i="13" s="1"/>
  <c r="BN395" i="13" s="1"/>
  <c r="BO395" i="13" s="1"/>
  <c r="BP395" i="13" s="1"/>
  <c r="BQ395" i="13" s="1"/>
  <c r="BR395" i="13" s="1"/>
  <c r="BS395" i="13" s="1"/>
  <c r="BT395" i="13" s="1"/>
  <c r="BU395" i="13" s="1"/>
  <c r="BV395" i="13" s="1"/>
  <c r="BW395" i="13" s="1"/>
  <c r="BX395" i="13" s="1"/>
  <c r="BY395" i="13" s="1"/>
  <c r="BZ395" i="13" s="1"/>
  <c r="CA395" i="13" s="1"/>
  <c r="CB395" i="13" s="1"/>
  <c r="CC395" i="13" s="1"/>
  <c r="CD395" i="13" s="1"/>
  <c r="CE395" i="13" s="1"/>
  <c r="CF395" i="13" s="1"/>
  <c r="CG395" i="13" s="1"/>
  <c r="CH395" i="13" s="1"/>
  <c r="CI395" i="13" s="1"/>
  <c r="CJ395" i="13" s="1"/>
  <c r="CK395" i="13" s="1"/>
  <c r="CL395" i="13" s="1"/>
  <c r="CM395" i="13" s="1"/>
  <c r="CN395" i="13" s="1"/>
  <c r="CO395" i="13" s="1"/>
  <c r="CP395" i="13" s="1"/>
  <c r="CQ395" i="13" s="1"/>
  <c r="CR395" i="13" s="1"/>
  <c r="CS395" i="13" s="1"/>
  <c r="CT395" i="13" s="1"/>
  <c r="CU395" i="13" s="1"/>
  <c r="CV395" i="13" s="1"/>
  <c r="CW395" i="13" s="1"/>
  <c r="BE395" i="13"/>
  <c r="BF395" i="13" s="1"/>
  <c r="BD395" i="13"/>
  <c r="BC395" i="13"/>
  <c r="BK394" i="13"/>
  <c r="BL394" i="13" s="1"/>
  <c r="BM394" i="13" s="1"/>
  <c r="BN394" i="13" s="1"/>
  <c r="BO394" i="13" s="1"/>
  <c r="BP394" i="13" s="1"/>
  <c r="BQ394" i="13" s="1"/>
  <c r="BR394" i="13" s="1"/>
  <c r="BS394" i="13" s="1"/>
  <c r="BT394" i="13" s="1"/>
  <c r="BU394" i="13" s="1"/>
  <c r="BV394" i="13" s="1"/>
  <c r="BW394" i="13" s="1"/>
  <c r="BX394" i="13" s="1"/>
  <c r="BY394" i="13" s="1"/>
  <c r="BZ394" i="13" s="1"/>
  <c r="CA394" i="13" s="1"/>
  <c r="CB394" i="13" s="1"/>
  <c r="CC394" i="13" s="1"/>
  <c r="CD394" i="13" s="1"/>
  <c r="CE394" i="13" s="1"/>
  <c r="CF394" i="13" s="1"/>
  <c r="CG394" i="13" s="1"/>
  <c r="CH394" i="13" s="1"/>
  <c r="CI394" i="13" s="1"/>
  <c r="CJ394" i="13" s="1"/>
  <c r="CK394" i="13" s="1"/>
  <c r="CL394" i="13" s="1"/>
  <c r="CM394" i="13" s="1"/>
  <c r="CN394" i="13" s="1"/>
  <c r="CO394" i="13" s="1"/>
  <c r="CP394" i="13" s="1"/>
  <c r="CQ394" i="13" s="1"/>
  <c r="CR394" i="13" s="1"/>
  <c r="CS394" i="13" s="1"/>
  <c r="CT394" i="13" s="1"/>
  <c r="CU394" i="13" s="1"/>
  <c r="CV394" i="13" s="1"/>
  <c r="CW394" i="13" s="1"/>
  <c r="BG394" i="13"/>
  <c r="BH394" i="13" s="1"/>
  <c r="BI394" i="13" s="1"/>
  <c r="BJ394" i="13" s="1"/>
  <c r="BC394" i="13"/>
  <c r="BD394" i="13" s="1"/>
  <c r="BE394" i="13" s="1"/>
  <c r="BF394" i="13" s="1"/>
  <c r="BC393" i="13"/>
  <c r="BD393" i="13" s="1"/>
  <c r="BE393" i="13" s="1"/>
  <c r="BF393" i="13" s="1"/>
  <c r="BG393" i="13" s="1"/>
  <c r="BH393" i="13" s="1"/>
  <c r="BI393" i="13" s="1"/>
  <c r="BJ393" i="13" s="1"/>
  <c r="BK393" i="13" s="1"/>
  <c r="BL393" i="13" s="1"/>
  <c r="BM393" i="13" s="1"/>
  <c r="BN393" i="13" s="1"/>
  <c r="BO393" i="13" s="1"/>
  <c r="BP393" i="13" s="1"/>
  <c r="BQ393" i="13" s="1"/>
  <c r="BR393" i="13" s="1"/>
  <c r="BS393" i="13" s="1"/>
  <c r="BT393" i="13" s="1"/>
  <c r="BU393" i="13" s="1"/>
  <c r="BV393" i="13" s="1"/>
  <c r="BW393" i="13" s="1"/>
  <c r="BX393" i="13" s="1"/>
  <c r="BY393" i="13" s="1"/>
  <c r="BZ393" i="13" s="1"/>
  <c r="CA393" i="13" s="1"/>
  <c r="CB393" i="13" s="1"/>
  <c r="CC393" i="13" s="1"/>
  <c r="CD393" i="13" s="1"/>
  <c r="CE393" i="13" s="1"/>
  <c r="CF393" i="13" s="1"/>
  <c r="CG393" i="13" s="1"/>
  <c r="CH393" i="13" s="1"/>
  <c r="CI393" i="13" s="1"/>
  <c r="CJ393" i="13" s="1"/>
  <c r="CK393" i="13" s="1"/>
  <c r="CL393" i="13" s="1"/>
  <c r="CM393" i="13" s="1"/>
  <c r="CN393" i="13" s="1"/>
  <c r="CO393" i="13" s="1"/>
  <c r="CP393" i="13" s="1"/>
  <c r="CQ393" i="13" s="1"/>
  <c r="CR393" i="13" s="1"/>
  <c r="CS393" i="13" s="1"/>
  <c r="CT393" i="13" s="1"/>
  <c r="CU393" i="13" s="1"/>
  <c r="CV393" i="13" s="1"/>
  <c r="CW393" i="13" s="1"/>
  <c r="CK392" i="13"/>
  <c r="CL392" i="13" s="1"/>
  <c r="CM392" i="13" s="1"/>
  <c r="CN392" i="13" s="1"/>
  <c r="CO392" i="13" s="1"/>
  <c r="CP392" i="13" s="1"/>
  <c r="CQ392" i="13" s="1"/>
  <c r="CR392" i="13" s="1"/>
  <c r="CS392" i="13" s="1"/>
  <c r="CT392" i="13" s="1"/>
  <c r="CU392" i="13" s="1"/>
  <c r="CV392" i="13" s="1"/>
  <c r="CW392" i="13" s="1"/>
  <c r="BH392" i="13"/>
  <c r="BI392" i="13" s="1"/>
  <c r="BJ392" i="13" s="1"/>
  <c r="BK392" i="13" s="1"/>
  <c r="BL392" i="13" s="1"/>
  <c r="BM392" i="13" s="1"/>
  <c r="BN392" i="13" s="1"/>
  <c r="BO392" i="13" s="1"/>
  <c r="BP392" i="13" s="1"/>
  <c r="BQ392" i="13" s="1"/>
  <c r="BR392" i="13" s="1"/>
  <c r="BS392" i="13" s="1"/>
  <c r="BT392" i="13" s="1"/>
  <c r="BU392" i="13" s="1"/>
  <c r="BV392" i="13" s="1"/>
  <c r="BW392" i="13" s="1"/>
  <c r="BX392" i="13" s="1"/>
  <c r="BY392" i="13" s="1"/>
  <c r="BZ392" i="13" s="1"/>
  <c r="CA392" i="13" s="1"/>
  <c r="CB392" i="13" s="1"/>
  <c r="CC392" i="13" s="1"/>
  <c r="CD392" i="13" s="1"/>
  <c r="CE392" i="13" s="1"/>
  <c r="CF392" i="13" s="1"/>
  <c r="CG392" i="13" s="1"/>
  <c r="CH392" i="13" s="1"/>
  <c r="CI392" i="13" s="1"/>
  <c r="CJ392" i="13" s="1"/>
  <c r="BF392" i="13"/>
  <c r="BG392" i="13" s="1"/>
  <c r="BE392" i="13"/>
  <c r="BD392" i="13"/>
  <c r="BC392" i="13"/>
  <c r="BK391" i="13"/>
  <c r="BL391" i="13" s="1"/>
  <c r="BM391" i="13" s="1"/>
  <c r="BN391" i="13" s="1"/>
  <c r="BO391" i="13" s="1"/>
  <c r="BP391" i="13" s="1"/>
  <c r="BQ391" i="13" s="1"/>
  <c r="BR391" i="13" s="1"/>
  <c r="BS391" i="13" s="1"/>
  <c r="BT391" i="13" s="1"/>
  <c r="BU391" i="13" s="1"/>
  <c r="BV391" i="13" s="1"/>
  <c r="BW391" i="13" s="1"/>
  <c r="BX391" i="13" s="1"/>
  <c r="BY391" i="13" s="1"/>
  <c r="BZ391" i="13" s="1"/>
  <c r="CA391" i="13" s="1"/>
  <c r="CB391" i="13" s="1"/>
  <c r="CC391" i="13" s="1"/>
  <c r="CD391" i="13" s="1"/>
  <c r="CE391" i="13" s="1"/>
  <c r="CF391" i="13" s="1"/>
  <c r="CG391" i="13" s="1"/>
  <c r="CH391" i="13" s="1"/>
  <c r="CI391" i="13" s="1"/>
  <c r="CJ391" i="13" s="1"/>
  <c r="CK391" i="13" s="1"/>
  <c r="CL391" i="13" s="1"/>
  <c r="CM391" i="13" s="1"/>
  <c r="CN391" i="13" s="1"/>
  <c r="CO391" i="13" s="1"/>
  <c r="CP391" i="13" s="1"/>
  <c r="CQ391" i="13" s="1"/>
  <c r="CR391" i="13" s="1"/>
  <c r="CS391" i="13" s="1"/>
  <c r="CT391" i="13" s="1"/>
  <c r="CU391" i="13" s="1"/>
  <c r="CV391" i="13" s="1"/>
  <c r="CW391" i="13" s="1"/>
  <c r="BD391" i="13"/>
  <c r="BE391" i="13" s="1"/>
  <c r="BF391" i="13" s="1"/>
  <c r="BG391" i="13" s="1"/>
  <c r="BH391" i="13" s="1"/>
  <c r="BI391" i="13" s="1"/>
  <c r="BJ391" i="13" s="1"/>
  <c r="BC391" i="13"/>
  <c r="BM390" i="13"/>
  <c r="BN390" i="13" s="1"/>
  <c r="BO390" i="13" s="1"/>
  <c r="BP390" i="13" s="1"/>
  <c r="BQ390" i="13" s="1"/>
  <c r="BR390" i="13" s="1"/>
  <c r="BS390" i="13" s="1"/>
  <c r="BT390" i="13" s="1"/>
  <c r="BU390" i="13" s="1"/>
  <c r="BV390" i="13" s="1"/>
  <c r="BW390" i="13" s="1"/>
  <c r="BX390" i="13" s="1"/>
  <c r="BY390" i="13" s="1"/>
  <c r="BZ390" i="13" s="1"/>
  <c r="CA390" i="13" s="1"/>
  <c r="CB390" i="13" s="1"/>
  <c r="CC390" i="13" s="1"/>
  <c r="CD390" i="13" s="1"/>
  <c r="CE390" i="13" s="1"/>
  <c r="CF390" i="13" s="1"/>
  <c r="CG390" i="13" s="1"/>
  <c r="CH390" i="13" s="1"/>
  <c r="CI390" i="13" s="1"/>
  <c r="CJ390" i="13" s="1"/>
  <c r="CK390" i="13" s="1"/>
  <c r="CL390" i="13" s="1"/>
  <c r="CM390" i="13" s="1"/>
  <c r="CN390" i="13" s="1"/>
  <c r="CO390" i="13" s="1"/>
  <c r="CP390" i="13" s="1"/>
  <c r="CQ390" i="13" s="1"/>
  <c r="CR390" i="13" s="1"/>
  <c r="CS390" i="13" s="1"/>
  <c r="CT390" i="13" s="1"/>
  <c r="CU390" i="13" s="1"/>
  <c r="CV390" i="13" s="1"/>
  <c r="CW390" i="13" s="1"/>
  <c r="BD390" i="13"/>
  <c r="BE390" i="13" s="1"/>
  <c r="BF390" i="13" s="1"/>
  <c r="BG390" i="13" s="1"/>
  <c r="BH390" i="13" s="1"/>
  <c r="BI390" i="13" s="1"/>
  <c r="BJ390" i="13" s="1"/>
  <c r="BK390" i="13" s="1"/>
  <c r="BL390" i="13" s="1"/>
  <c r="BC390" i="13"/>
  <c r="BX389" i="13"/>
  <c r="BY389" i="13" s="1"/>
  <c r="BZ389" i="13" s="1"/>
  <c r="CA389" i="13" s="1"/>
  <c r="CB389" i="13" s="1"/>
  <c r="CC389" i="13" s="1"/>
  <c r="CD389" i="13" s="1"/>
  <c r="CE389" i="13" s="1"/>
  <c r="CF389" i="13" s="1"/>
  <c r="CG389" i="13" s="1"/>
  <c r="CH389" i="13" s="1"/>
  <c r="CI389" i="13" s="1"/>
  <c r="CJ389" i="13" s="1"/>
  <c r="CK389" i="13" s="1"/>
  <c r="CL389" i="13" s="1"/>
  <c r="CM389" i="13" s="1"/>
  <c r="CN389" i="13" s="1"/>
  <c r="CO389" i="13" s="1"/>
  <c r="CP389" i="13" s="1"/>
  <c r="CQ389" i="13" s="1"/>
  <c r="CR389" i="13" s="1"/>
  <c r="CS389" i="13" s="1"/>
  <c r="CT389" i="13" s="1"/>
  <c r="CU389" i="13" s="1"/>
  <c r="CV389" i="13" s="1"/>
  <c r="CW389" i="13" s="1"/>
  <c r="BH389" i="13"/>
  <c r="BI389" i="13" s="1"/>
  <c r="BJ389" i="13" s="1"/>
  <c r="BK389" i="13" s="1"/>
  <c r="BL389" i="13" s="1"/>
  <c r="BM389" i="13" s="1"/>
  <c r="BN389" i="13" s="1"/>
  <c r="BO389" i="13" s="1"/>
  <c r="BP389" i="13" s="1"/>
  <c r="BQ389" i="13" s="1"/>
  <c r="BR389" i="13" s="1"/>
  <c r="BS389" i="13" s="1"/>
  <c r="BT389" i="13" s="1"/>
  <c r="BU389" i="13" s="1"/>
  <c r="BV389" i="13" s="1"/>
  <c r="BW389" i="13" s="1"/>
  <c r="BG389" i="13"/>
  <c r="BD389" i="13"/>
  <c r="BE389" i="13" s="1"/>
  <c r="BF389" i="13" s="1"/>
  <c r="BC389" i="13"/>
  <c r="BV388" i="13"/>
  <c r="BW388" i="13" s="1"/>
  <c r="BX388" i="13" s="1"/>
  <c r="BY388" i="13" s="1"/>
  <c r="BZ388" i="13" s="1"/>
  <c r="CA388" i="13" s="1"/>
  <c r="CB388" i="13" s="1"/>
  <c r="CC388" i="13" s="1"/>
  <c r="CD388" i="13" s="1"/>
  <c r="CE388" i="13" s="1"/>
  <c r="CF388" i="13" s="1"/>
  <c r="CG388" i="13" s="1"/>
  <c r="CH388" i="13" s="1"/>
  <c r="CI388" i="13" s="1"/>
  <c r="CJ388" i="13" s="1"/>
  <c r="CK388" i="13" s="1"/>
  <c r="CL388" i="13" s="1"/>
  <c r="CM388" i="13" s="1"/>
  <c r="CN388" i="13" s="1"/>
  <c r="CO388" i="13" s="1"/>
  <c r="CP388" i="13" s="1"/>
  <c r="CQ388" i="13" s="1"/>
  <c r="CR388" i="13" s="1"/>
  <c r="CS388" i="13" s="1"/>
  <c r="CT388" i="13" s="1"/>
  <c r="CU388" i="13" s="1"/>
  <c r="CV388" i="13" s="1"/>
  <c r="CW388" i="13" s="1"/>
  <c r="BD388" i="13"/>
  <c r="BE388" i="13" s="1"/>
  <c r="BF388" i="13" s="1"/>
  <c r="BG388" i="13" s="1"/>
  <c r="BH388" i="13" s="1"/>
  <c r="BI388" i="13" s="1"/>
  <c r="BJ388" i="13" s="1"/>
  <c r="BK388" i="13" s="1"/>
  <c r="BL388" i="13" s="1"/>
  <c r="BM388" i="13" s="1"/>
  <c r="BN388" i="13" s="1"/>
  <c r="BO388" i="13" s="1"/>
  <c r="BP388" i="13" s="1"/>
  <c r="BQ388" i="13" s="1"/>
  <c r="BR388" i="13" s="1"/>
  <c r="BS388" i="13" s="1"/>
  <c r="BT388" i="13" s="1"/>
  <c r="BU388" i="13" s="1"/>
  <c r="BC388" i="13"/>
  <c r="BC387" i="13"/>
  <c r="BD387" i="13" s="1"/>
  <c r="BE387" i="13" s="1"/>
  <c r="BF387" i="13" s="1"/>
  <c r="BG387" i="13" s="1"/>
  <c r="BH387" i="13" s="1"/>
  <c r="BI387" i="13" s="1"/>
  <c r="BJ387" i="13" s="1"/>
  <c r="BK387" i="13" s="1"/>
  <c r="BL387" i="13" s="1"/>
  <c r="BM387" i="13" s="1"/>
  <c r="BN387" i="13" s="1"/>
  <c r="BO387" i="13" s="1"/>
  <c r="BP387" i="13" s="1"/>
  <c r="BQ387" i="13" s="1"/>
  <c r="BR387" i="13" s="1"/>
  <c r="BS387" i="13" s="1"/>
  <c r="BT387" i="13" s="1"/>
  <c r="BU387" i="13" s="1"/>
  <c r="BV387" i="13" s="1"/>
  <c r="BW387" i="13" s="1"/>
  <c r="BX387" i="13" s="1"/>
  <c r="BY387" i="13" s="1"/>
  <c r="BZ387" i="13" s="1"/>
  <c r="CA387" i="13" s="1"/>
  <c r="CB387" i="13" s="1"/>
  <c r="CC387" i="13" s="1"/>
  <c r="CD387" i="13" s="1"/>
  <c r="CE387" i="13" s="1"/>
  <c r="CF387" i="13" s="1"/>
  <c r="CG387" i="13" s="1"/>
  <c r="CH387" i="13" s="1"/>
  <c r="CI387" i="13" s="1"/>
  <c r="CJ387" i="13" s="1"/>
  <c r="CK387" i="13" s="1"/>
  <c r="CL387" i="13" s="1"/>
  <c r="CM387" i="13" s="1"/>
  <c r="CN387" i="13" s="1"/>
  <c r="CO387" i="13" s="1"/>
  <c r="CP387" i="13" s="1"/>
  <c r="CQ387" i="13" s="1"/>
  <c r="CR387" i="13" s="1"/>
  <c r="CS387" i="13" s="1"/>
  <c r="CT387" i="13" s="1"/>
  <c r="CU387" i="13" s="1"/>
  <c r="CV387" i="13" s="1"/>
  <c r="CW387" i="13" s="1"/>
  <c r="BP386" i="13"/>
  <c r="BQ386" i="13" s="1"/>
  <c r="BR386" i="13" s="1"/>
  <c r="BS386" i="13" s="1"/>
  <c r="BT386" i="13" s="1"/>
  <c r="BU386" i="13" s="1"/>
  <c r="BV386" i="13" s="1"/>
  <c r="BW386" i="13" s="1"/>
  <c r="BX386" i="13" s="1"/>
  <c r="BY386" i="13" s="1"/>
  <c r="BZ386" i="13" s="1"/>
  <c r="CA386" i="13" s="1"/>
  <c r="CB386" i="13" s="1"/>
  <c r="CC386" i="13" s="1"/>
  <c r="CD386" i="13" s="1"/>
  <c r="CE386" i="13" s="1"/>
  <c r="CF386" i="13" s="1"/>
  <c r="CG386" i="13" s="1"/>
  <c r="CH386" i="13" s="1"/>
  <c r="CI386" i="13" s="1"/>
  <c r="CJ386" i="13" s="1"/>
  <c r="CK386" i="13" s="1"/>
  <c r="CL386" i="13" s="1"/>
  <c r="CM386" i="13" s="1"/>
  <c r="CN386" i="13" s="1"/>
  <c r="CO386" i="13" s="1"/>
  <c r="CP386" i="13" s="1"/>
  <c r="CQ386" i="13" s="1"/>
  <c r="CR386" i="13" s="1"/>
  <c r="CS386" i="13" s="1"/>
  <c r="CT386" i="13" s="1"/>
  <c r="CU386" i="13" s="1"/>
  <c r="CV386" i="13" s="1"/>
  <c r="CW386" i="13" s="1"/>
  <c r="BE386" i="13"/>
  <c r="BF386" i="13" s="1"/>
  <c r="BG386" i="13" s="1"/>
  <c r="BH386" i="13" s="1"/>
  <c r="BI386" i="13" s="1"/>
  <c r="BJ386" i="13" s="1"/>
  <c r="BK386" i="13" s="1"/>
  <c r="BL386" i="13" s="1"/>
  <c r="BM386" i="13" s="1"/>
  <c r="BN386" i="13" s="1"/>
  <c r="BO386" i="13" s="1"/>
  <c r="BD386" i="13"/>
  <c r="BC386" i="13"/>
  <c r="BP385" i="13"/>
  <c r="BQ385" i="13" s="1"/>
  <c r="BR385" i="13" s="1"/>
  <c r="BS385" i="13" s="1"/>
  <c r="BT385" i="13" s="1"/>
  <c r="BU385" i="13" s="1"/>
  <c r="BV385" i="13" s="1"/>
  <c r="BW385" i="13" s="1"/>
  <c r="BX385" i="13" s="1"/>
  <c r="BY385" i="13" s="1"/>
  <c r="BZ385" i="13" s="1"/>
  <c r="CA385" i="13" s="1"/>
  <c r="CB385" i="13" s="1"/>
  <c r="CC385" i="13" s="1"/>
  <c r="CD385" i="13" s="1"/>
  <c r="CE385" i="13" s="1"/>
  <c r="CF385" i="13" s="1"/>
  <c r="CG385" i="13" s="1"/>
  <c r="CH385" i="13" s="1"/>
  <c r="CI385" i="13" s="1"/>
  <c r="CJ385" i="13" s="1"/>
  <c r="CK385" i="13" s="1"/>
  <c r="CL385" i="13" s="1"/>
  <c r="CM385" i="13" s="1"/>
  <c r="CN385" i="13" s="1"/>
  <c r="CO385" i="13" s="1"/>
  <c r="CP385" i="13" s="1"/>
  <c r="CQ385" i="13" s="1"/>
  <c r="CR385" i="13" s="1"/>
  <c r="CS385" i="13" s="1"/>
  <c r="CT385" i="13" s="1"/>
  <c r="CU385" i="13" s="1"/>
  <c r="CV385" i="13" s="1"/>
  <c r="CW385" i="13" s="1"/>
  <c r="BH385" i="13"/>
  <c r="BI385" i="13" s="1"/>
  <c r="BJ385" i="13" s="1"/>
  <c r="BK385" i="13" s="1"/>
  <c r="BL385" i="13" s="1"/>
  <c r="BM385" i="13" s="1"/>
  <c r="BN385" i="13" s="1"/>
  <c r="BO385" i="13" s="1"/>
  <c r="BG385" i="13"/>
  <c r="BC385" i="13"/>
  <c r="BD385" i="13" s="1"/>
  <c r="BE385" i="13" s="1"/>
  <c r="BF385" i="13" s="1"/>
  <c r="BJ384" i="13"/>
  <c r="BK384" i="13" s="1"/>
  <c r="BL384" i="13" s="1"/>
  <c r="BM384" i="13" s="1"/>
  <c r="BN384" i="13" s="1"/>
  <c r="BO384" i="13" s="1"/>
  <c r="BP384" i="13" s="1"/>
  <c r="BQ384" i="13" s="1"/>
  <c r="BR384" i="13" s="1"/>
  <c r="BS384" i="13" s="1"/>
  <c r="BT384" i="13" s="1"/>
  <c r="BU384" i="13" s="1"/>
  <c r="BV384" i="13" s="1"/>
  <c r="BW384" i="13" s="1"/>
  <c r="BX384" i="13" s="1"/>
  <c r="BY384" i="13" s="1"/>
  <c r="BZ384" i="13" s="1"/>
  <c r="CA384" i="13" s="1"/>
  <c r="CB384" i="13" s="1"/>
  <c r="CC384" i="13" s="1"/>
  <c r="CD384" i="13" s="1"/>
  <c r="CE384" i="13" s="1"/>
  <c r="CF384" i="13" s="1"/>
  <c r="CG384" i="13" s="1"/>
  <c r="CH384" i="13" s="1"/>
  <c r="CI384" i="13" s="1"/>
  <c r="CJ384" i="13" s="1"/>
  <c r="CK384" i="13" s="1"/>
  <c r="CL384" i="13" s="1"/>
  <c r="CM384" i="13" s="1"/>
  <c r="CN384" i="13" s="1"/>
  <c r="CO384" i="13" s="1"/>
  <c r="CP384" i="13" s="1"/>
  <c r="CQ384" i="13" s="1"/>
  <c r="CR384" i="13" s="1"/>
  <c r="CS384" i="13" s="1"/>
  <c r="CT384" i="13" s="1"/>
  <c r="CU384" i="13" s="1"/>
  <c r="CV384" i="13" s="1"/>
  <c r="CW384" i="13" s="1"/>
  <c r="BC384" i="13"/>
  <c r="BD384" i="13" s="1"/>
  <c r="BE384" i="13" s="1"/>
  <c r="BF384" i="13" s="1"/>
  <c r="BG384" i="13" s="1"/>
  <c r="BH384" i="13" s="1"/>
  <c r="BI384" i="13" s="1"/>
  <c r="CP383" i="13"/>
  <c r="CQ383" i="13" s="1"/>
  <c r="CR383" i="13" s="1"/>
  <c r="CS383" i="13" s="1"/>
  <c r="CT383" i="13" s="1"/>
  <c r="CU383" i="13" s="1"/>
  <c r="CV383" i="13" s="1"/>
  <c r="CW383" i="13" s="1"/>
  <c r="BF383" i="13"/>
  <c r="BG383" i="13" s="1"/>
  <c r="BH383" i="13" s="1"/>
  <c r="BI383" i="13" s="1"/>
  <c r="BJ383" i="13" s="1"/>
  <c r="BK383" i="13" s="1"/>
  <c r="BL383" i="13" s="1"/>
  <c r="BM383" i="13" s="1"/>
  <c r="BN383" i="13" s="1"/>
  <c r="BO383" i="13" s="1"/>
  <c r="BP383" i="13" s="1"/>
  <c r="BQ383" i="13" s="1"/>
  <c r="BR383" i="13" s="1"/>
  <c r="BS383" i="13" s="1"/>
  <c r="BT383" i="13" s="1"/>
  <c r="BU383" i="13" s="1"/>
  <c r="BV383" i="13" s="1"/>
  <c r="BW383" i="13" s="1"/>
  <c r="BX383" i="13" s="1"/>
  <c r="BY383" i="13" s="1"/>
  <c r="BZ383" i="13" s="1"/>
  <c r="CA383" i="13" s="1"/>
  <c r="CB383" i="13" s="1"/>
  <c r="CC383" i="13" s="1"/>
  <c r="CD383" i="13" s="1"/>
  <c r="CE383" i="13" s="1"/>
  <c r="CF383" i="13" s="1"/>
  <c r="CG383" i="13" s="1"/>
  <c r="CH383" i="13" s="1"/>
  <c r="CI383" i="13" s="1"/>
  <c r="CJ383" i="13" s="1"/>
  <c r="CK383" i="13" s="1"/>
  <c r="CL383" i="13" s="1"/>
  <c r="CM383" i="13" s="1"/>
  <c r="CN383" i="13" s="1"/>
  <c r="CO383" i="13" s="1"/>
  <c r="BE383" i="13"/>
  <c r="BD383" i="13"/>
  <c r="BC383" i="13"/>
  <c r="BN382" i="13"/>
  <c r="BO382" i="13" s="1"/>
  <c r="BP382" i="13" s="1"/>
  <c r="BQ382" i="13" s="1"/>
  <c r="BR382" i="13" s="1"/>
  <c r="BS382" i="13" s="1"/>
  <c r="BT382" i="13" s="1"/>
  <c r="BU382" i="13" s="1"/>
  <c r="BV382" i="13" s="1"/>
  <c r="BW382" i="13" s="1"/>
  <c r="BX382" i="13" s="1"/>
  <c r="BY382" i="13" s="1"/>
  <c r="BZ382" i="13" s="1"/>
  <c r="CA382" i="13" s="1"/>
  <c r="CB382" i="13" s="1"/>
  <c r="CC382" i="13" s="1"/>
  <c r="CD382" i="13" s="1"/>
  <c r="CE382" i="13" s="1"/>
  <c r="CF382" i="13" s="1"/>
  <c r="CG382" i="13" s="1"/>
  <c r="CH382" i="13" s="1"/>
  <c r="CI382" i="13" s="1"/>
  <c r="CJ382" i="13" s="1"/>
  <c r="CK382" i="13" s="1"/>
  <c r="CL382" i="13" s="1"/>
  <c r="CM382" i="13" s="1"/>
  <c r="CN382" i="13" s="1"/>
  <c r="CO382" i="13" s="1"/>
  <c r="CP382" i="13" s="1"/>
  <c r="CQ382" i="13" s="1"/>
  <c r="CR382" i="13" s="1"/>
  <c r="CS382" i="13" s="1"/>
  <c r="CT382" i="13" s="1"/>
  <c r="CU382" i="13" s="1"/>
  <c r="CV382" i="13" s="1"/>
  <c r="CW382" i="13" s="1"/>
  <c r="BG382" i="13"/>
  <c r="BH382" i="13" s="1"/>
  <c r="BI382" i="13" s="1"/>
  <c r="BJ382" i="13" s="1"/>
  <c r="BK382" i="13" s="1"/>
  <c r="BL382" i="13" s="1"/>
  <c r="BM382" i="13" s="1"/>
  <c r="BF382" i="13"/>
  <c r="BE382" i="13"/>
  <c r="BC382" i="13"/>
  <c r="BD382" i="13" s="1"/>
  <c r="BE381" i="13"/>
  <c r="BF381" i="13" s="1"/>
  <c r="BG381" i="13" s="1"/>
  <c r="BH381" i="13" s="1"/>
  <c r="BI381" i="13" s="1"/>
  <c r="BJ381" i="13" s="1"/>
  <c r="BK381" i="13" s="1"/>
  <c r="BL381" i="13" s="1"/>
  <c r="BM381" i="13" s="1"/>
  <c r="BN381" i="13" s="1"/>
  <c r="BO381" i="13" s="1"/>
  <c r="BP381" i="13" s="1"/>
  <c r="BQ381" i="13" s="1"/>
  <c r="BR381" i="13" s="1"/>
  <c r="BS381" i="13" s="1"/>
  <c r="BT381" i="13" s="1"/>
  <c r="BU381" i="13" s="1"/>
  <c r="BV381" i="13" s="1"/>
  <c r="BW381" i="13" s="1"/>
  <c r="BX381" i="13" s="1"/>
  <c r="BY381" i="13" s="1"/>
  <c r="BZ381" i="13" s="1"/>
  <c r="CA381" i="13" s="1"/>
  <c r="CB381" i="13" s="1"/>
  <c r="CC381" i="13" s="1"/>
  <c r="CD381" i="13" s="1"/>
  <c r="CE381" i="13" s="1"/>
  <c r="CF381" i="13" s="1"/>
  <c r="CG381" i="13" s="1"/>
  <c r="CH381" i="13" s="1"/>
  <c r="CI381" i="13" s="1"/>
  <c r="CJ381" i="13" s="1"/>
  <c r="CK381" i="13" s="1"/>
  <c r="CL381" i="13" s="1"/>
  <c r="CM381" i="13" s="1"/>
  <c r="CN381" i="13" s="1"/>
  <c r="CO381" i="13" s="1"/>
  <c r="CP381" i="13" s="1"/>
  <c r="CQ381" i="13" s="1"/>
  <c r="CR381" i="13" s="1"/>
  <c r="CS381" i="13" s="1"/>
  <c r="CT381" i="13" s="1"/>
  <c r="CU381" i="13" s="1"/>
  <c r="CV381" i="13" s="1"/>
  <c r="CW381" i="13" s="1"/>
  <c r="BD381" i="13"/>
  <c r="BC381" i="13"/>
  <c r="CB380" i="13"/>
  <c r="CC380" i="13" s="1"/>
  <c r="CD380" i="13" s="1"/>
  <c r="CE380" i="13" s="1"/>
  <c r="CF380" i="13" s="1"/>
  <c r="CG380" i="13" s="1"/>
  <c r="CH380" i="13" s="1"/>
  <c r="CI380" i="13" s="1"/>
  <c r="CJ380" i="13" s="1"/>
  <c r="CK380" i="13" s="1"/>
  <c r="CL380" i="13" s="1"/>
  <c r="CM380" i="13" s="1"/>
  <c r="CN380" i="13" s="1"/>
  <c r="CO380" i="13" s="1"/>
  <c r="CP380" i="13" s="1"/>
  <c r="CQ380" i="13" s="1"/>
  <c r="CR380" i="13" s="1"/>
  <c r="CS380" i="13" s="1"/>
  <c r="CT380" i="13" s="1"/>
  <c r="CU380" i="13" s="1"/>
  <c r="CV380" i="13" s="1"/>
  <c r="CW380" i="13" s="1"/>
  <c r="BO380" i="13"/>
  <c r="BP380" i="13" s="1"/>
  <c r="BQ380" i="13" s="1"/>
  <c r="BR380" i="13" s="1"/>
  <c r="BS380" i="13" s="1"/>
  <c r="BT380" i="13" s="1"/>
  <c r="BU380" i="13" s="1"/>
  <c r="BV380" i="13" s="1"/>
  <c r="BW380" i="13" s="1"/>
  <c r="BX380" i="13" s="1"/>
  <c r="BY380" i="13" s="1"/>
  <c r="BZ380" i="13" s="1"/>
  <c r="CA380" i="13" s="1"/>
  <c r="BH380" i="13"/>
  <c r="BI380" i="13" s="1"/>
  <c r="BJ380" i="13" s="1"/>
  <c r="BK380" i="13" s="1"/>
  <c r="BL380" i="13" s="1"/>
  <c r="BM380" i="13" s="1"/>
  <c r="BN380" i="13" s="1"/>
  <c r="BC380" i="13"/>
  <c r="BD380" i="13" s="1"/>
  <c r="BE380" i="13" s="1"/>
  <c r="BF380" i="13" s="1"/>
  <c r="BG380" i="13" s="1"/>
  <c r="CB379" i="13"/>
  <c r="CC379" i="13" s="1"/>
  <c r="CD379" i="13" s="1"/>
  <c r="CE379" i="13" s="1"/>
  <c r="CF379" i="13" s="1"/>
  <c r="CG379" i="13" s="1"/>
  <c r="CH379" i="13" s="1"/>
  <c r="CI379" i="13" s="1"/>
  <c r="CJ379" i="13" s="1"/>
  <c r="CK379" i="13" s="1"/>
  <c r="CL379" i="13" s="1"/>
  <c r="CM379" i="13" s="1"/>
  <c r="CN379" i="13" s="1"/>
  <c r="CO379" i="13" s="1"/>
  <c r="CP379" i="13" s="1"/>
  <c r="CQ379" i="13" s="1"/>
  <c r="CR379" i="13" s="1"/>
  <c r="CS379" i="13" s="1"/>
  <c r="CT379" i="13" s="1"/>
  <c r="CU379" i="13" s="1"/>
  <c r="CV379" i="13" s="1"/>
  <c r="CW379" i="13" s="1"/>
  <c r="BR379" i="13"/>
  <c r="BS379" i="13" s="1"/>
  <c r="BT379" i="13" s="1"/>
  <c r="BU379" i="13" s="1"/>
  <c r="BV379" i="13" s="1"/>
  <c r="BW379" i="13" s="1"/>
  <c r="BX379" i="13" s="1"/>
  <c r="BY379" i="13" s="1"/>
  <c r="BZ379" i="13" s="1"/>
  <c r="CA379" i="13" s="1"/>
  <c r="BC379" i="13"/>
  <c r="BD379" i="13" s="1"/>
  <c r="BE379" i="13" s="1"/>
  <c r="BF379" i="13" s="1"/>
  <c r="BG379" i="13" s="1"/>
  <c r="BH379" i="13" s="1"/>
  <c r="BI379" i="13" s="1"/>
  <c r="BJ379" i="13" s="1"/>
  <c r="BK379" i="13" s="1"/>
  <c r="BL379" i="13" s="1"/>
  <c r="BM379" i="13" s="1"/>
  <c r="BN379" i="13" s="1"/>
  <c r="BO379" i="13" s="1"/>
  <c r="BP379" i="13" s="1"/>
  <c r="BQ379" i="13" s="1"/>
  <c r="BK378" i="13"/>
  <c r="BL378" i="13" s="1"/>
  <c r="BM378" i="13" s="1"/>
  <c r="BN378" i="13" s="1"/>
  <c r="BO378" i="13" s="1"/>
  <c r="BP378" i="13" s="1"/>
  <c r="BQ378" i="13" s="1"/>
  <c r="BR378" i="13" s="1"/>
  <c r="BS378" i="13" s="1"/>
  <c r="BT378" i="13" s="1"/>
  <c r="BU378" i="13" s="1"/>
  <c r="BV378" i="13" s="1"/>
  <c r="BW378" i="13" s="1"/>
  <c r="BX378" i="13" s="1"/>
  <c r="BY378" i="13" s="1"/>
  <c r="BZ378" i="13" s="1"/>
  <c r="CA378" i="13" s="1"/>
  <c r="CB378" i="13" s="1"/>
  <c r="CC378" i="13" s="1"/>
  <c r="CD378" i="13" s="1"/>
  <c r="CE378" i="13" s="1"/>
  <c r="CF378" i="13" s="1"/>
  <c r="CG378" i="13" s="1"/>
  <c r="CH378" i="13" s="1"/>
  <c r="CI378" i="13" s="1"/>
  <c r="CJ378" i="13" s="1"/>
  <c r="CK378" i="13" s="1"/>
  <c r="CL378" i="13" s="1"/>
  <c r="CM378" i="13" s="1"/>
  <c r="CN378" i="13" s="1"/>
  <c r="CO378" i="13" s="1"/>
  <c r="CP378" i="13" s="1"/>
  <c r="CQ378" i="13" s="1"/>
  <c r="CR378" i="13" s="1"/>
  <c r="CS378" i="13" s="1"/>
  <c r="CT378" i="13" s="1"/>
  <c r="CU378" i="13" s="1"/>
  <c r="CV378" i="13" s="1"/>
  <c r="CW378" i="13" s="1"/>
  <c r="BF378" i="13"/>
  <c r="BG378" i="13" s="1"/>
  <c r="BH378" i="13" s="1"/>
  <c r="BI378" i="13" s="1"/>
  <c r="BJ378" i="13" s="1"/>
  <c r="BE378" i="13"/>
  <c r="BC378" i="13"/>
  <c r="BD378" i="13" s="1"/>
  <c r="CV377" i="13"/>
  <c r="CW377" i="13" s="1"/>
  <c r="BI377" i="13"/>
  <c r="BJ377" i="13" s="1"/>
  <c r="BK377" i="13" s="1"/>
  <c r="BL377" i="13" s="1"/>
  <c r="BM377" i="13" s="1"/>
  <c r="BN377" i="13" s="1"/>
  <c r="BO377" i="13" s="1"/>
  <c r="BP377" i="13" s="1"/>
  <c r="BQ377" i="13" s="1"/>
  <c r="BR377" i="13" s="1"/>
  <c r="BS377" i="13" s="1"/>
  <c r="BT377" i="13" s="1"/>
  <c r="BU377" i="13" s="1"/>
  <c r="BV377" i="13" s="1"/>
  <c r="BW377" i="13" s="1"/>
  <c r="BX377" i="13" s="1"/>
  <c r="BY377" i="13" s="1"/>
  <c r="BZ377" i="13" s="1"/>
  <c r="CA377" i="13" s="1"/>
  <c r="CB377" i="13" s="1"/>
  <c r="CC377" i="13" s="1"/>
  <c r="CD377" i="13" s="1"/>
  <c r="CE377" i="13" s="1"/>
  <c r="CF377" i="13" s="1"/>
  <c r="CG377" i="13" s="1"/>
  <c r="CH377" i="13" s="1"/>
  <c r="CI377" i="13" s="1"/>
  <c r="CJ377" i="13" s="1"/>
  <c r="CK377" i="13" s="1"/>
  <c r="CL377" i="13" s="1"/>
  <c r="CM377" i="13" s="1"/>
  <c r="CN377" i="13" s="1"/>
  <c r="CO377" i="13" s="1"/>
  <c r="CP377" i="13" s="1"/>
  <c r="CQ377" i="13" s="1"/>
  <c r="CR377" i="13" s="1"/>
  <c r="CS377" i="13" s="1"/>
  <c r="CT377" i="13" s="1"/>
  <c r="CU377" i="13" s="1"/>
  <c r="BH377" i="13"/>
  <c r="BE377" i="13"/>
  <c r="BF377" i="13" s="1"/>
  <c r="BG377" i="13" s="1"/>
  <c r="BD377" i="13"/>
  <c r="BC377" i="13"/>
  <c r="BS376" i="13"/>
  <c r="BT376" i="13" s="1"/>
  <c r="BU376" i="13" s="1"/>
  <c r="BV376" i="13" s="1"/>
  <c r="BW376" i="13" s="1"/>
  <c r="BX376" i="13" s="1"/>
  <c r="BY376" i="13" s="1"/>
  <c r="BZ376" i="13" s="1"/>
  <c r="CA376" i="13" s="1"/>
  <c r="CB376" i="13" s="1"/>
  <c r="CC376" i="13" s="1"/>
  <c r="CD376" i="13" s="1"/>
  <c r="CE376" i="13" s="1"/>
  <c r="CF376" i="13" s="1"/>
  <c r="CG376" i="13" s="1"/>
  <c r="CH376" i="13" s="1"/>
  <c r="CI376" i="13" s="1"/>
  <c r="CJ376" i="13" s="1"/>
  <c r="CK376" i="13" s="1"/>
  <c r="CL376" i="13" s="1"/>
  <c r="CM376" i="13" s="1"/>
  <c r="CN376" i="13" s="1"/>
  <c r="CO376" i="13" s="1"/>
  <c r="CP376" i="13" s="1"/>
  <c r="CQ376" i="13" s="1"/>
  <c r="CR376" i="13" s="1"/>
  <c r="CS376" i="13" s="1"/>
  <c r="CT376" i="13" s="1"/>
  <c r="CU376" i="13" s="1"/>
  <c r="CV376" i="13" s="1"/>
  <c r="CW376" i="13" s="1"/>
  <c r="BL376" i="13"/>
  <c r="BM376" i="13" s="1"/>
  <c r="BN376" i="13" s="1"/>
  <c r="BO376" i="13" s="1"/>
  <c r="BP376" i="13" s="1"/>
  <c r="BQ376" i="13" s="1"/>
  <c r="BR376" i="13" s="1"/>
  <c r="BD376" i="13"/>
  <c r="BE376" i="13" s="1"/>
  <c r="BF376" i="13" s="1"/>
  <c r="BG376" i="13" s="1"/>
  <c r="BH376" i="13" s="1"/>
  <c r="BI376" i="13" s="1"/>
  <c r="BJ376" i="13" s="1"/>
  <c r="BK376" i="13" s="1"/>
  <c r="BC376" i="13"/>
  <c r="BN375" i="13"/>
  <c r="BO375" i="13" s="1"/>
  <c r="BP375" i="13" s="1"/>
  <c r="BQ375" i="13" s="1"/>
  <c r="BR375" i="13" s="1"/>
  <c r="BS375" i="13" s="1"/>
  <c r="BT375" i="13" s="1"/>
  <c r="BU375" i="13" s="1"/>
  <c r="BV375" i="13" s="1"/>
  <c r="BW375" i="13" s="1"/>
  <c r="BX375" i="13" s="1"/>
  <c r="BY375" i="13" s="1"/>
  <c r="BZ375" i="13" s="1"/>
  <c r="CA375" i="13" s="1"/>
  <c r="CB375" i="13" s="1"/>
  <c r="CC375" i="13" s="1"/>
  <c r="CD375" i="13" s="1"/>
  <c r="CE375" i="13" s="1"/>
  <c r="CF375" i="13" s="1"/>
  <c r="CG375" i="13" s="1"/>
  <c r="CH375" i="13" s="1"/>
  <c r="CI375" i="13" s="1"/>
  <c r="CJ375" i="13" s="1"/>
  <c r="CK375" i="13" s="1"/>
  <c r="CL375" i="13" s="1"/>
  <c r="CM375" i="13" s="1"/>
  <c r="CN375" i="13" s="1"/>
  <c r="CO375" i="13" s="1"/>
  <c r="CP375" i="13" s="1"/>
  <c r="CQ375" i="13" s="1"/>
  <c r="CR375" i="13" s="1"/>
  <c r="CS375" i="13" s="1"/>
  <c r="CT375" i="13" s="1"/>
  <c r="CU375" i="13" s="1"/>
  <c r="CV375" i="13" s="1"/>
  <c r="CW375" i="13" s="1"/>
  <c r="BC375" i="13"/>
  <c r="BD375" i="13" s="1"/>
  <c r="BE375" i="13" s="1"/>
  <c r="BF375" i="13" s="1"/>
  <c r="BG375" i="13" s="1"/>
  <c r="BH375" i="13" s="1"/>
  <c r="BI375" i="13" s="1"/>
  <c r="BJ375" i="13" s="1"/>
  <c r="BK375" i="13" s="1"/>
  <c r="BL375" i="13" s="1"/>
  <c r="BM375" i="13" s="1"/>
  <c r="BJ374" i="13"/>
  <c r="BK374" i="13" s="1"/>
  <c r="BL374" i="13" s="1"/>
  <c r="BM374" i="13" s="1"/>
  <c r="BN374" i="13" s="1"/>
  <c r="BO374" i="13" s="1"/>
  <c r="BP374" i="13" s="1"/>
  <c r="BQ374" i="13" s="1"/>
  <c r="BR374" i="13" s="1"/>
  <c r="BS374" i="13" s="1"/>
  <c r="BT374" i="13" s="1"/>
  <c r="BU374" i="13" s="1"/>
  <c r="BV374" i="13" s="1"/>
  <c r="BW374" i="13" s="1"/>
  <c r="BX374" i="13" s="1"/>
  <c r="BY374" i="13" s="1"/>
  <c r="BZ374" i="13" s="1"/>
  <c r="CA374" i="13" s="1"/>
  <c r="CB374" i="13" s="1"/>
  <c r="CC374" i="13" s="1"/>
  <c r="CD374" i="13" s="1"/>
  <c r="CE374" i="13" s="1"/>
  <c r="CF374" i="13" s="1"/>
  <c r="CG374" i="13" s="1"/>
  <c r="CH374" i="13" s="1"/>
  <c r="CI374" i="13" s="1"/>
  <c r="CJ374" i="13" s="1"/>
  <c r="CK374" i="13" s="1"/>
  <c r="CL374" i="13" s="1"/>
  <c r="CM374" i="13" s="1"/>
  <c r="CN374" i="13" s="1"/>
  <c r="CO374" i="13" s="1"/>
  <c r="CP374" i="13" s="1"/>
  <c r="CQ374" i="13" s="1"/>
  <c r="CR374" i="13" s="1"/>
  <c r="CS374" i="13" s="1"/>
  <c r="CT374" i="13" s="1"/>
  <c r="CU374" i="13" s="1"/>
  <c r="CV374" i="13" s="1"/>
  <c r="CW374" i="13" s="1"/>
  <c r="BI374" i="13"/>
  <c r="BE374" i="13"/>
  <c r="BF374" i="13" s="1"/>
  <c r="BG374" i="13" s="1"/>
  <c r="BH374" i="13" s="1"/>
  <c r="BD374" i="13"/>
  <c r="BC374" i="13"/>
  <c r="BN373" i="13"/>
  <c r="BO373" i="13" s="1"/>
  <c r="BP373" i="13" s="1"/>
  <c r="BQ373" i="13" s="1"/>
  <c r="BR373" i="13" s="1"/>
  <c r="BS373" i="13" s="1"/>
  <c r="BT373" i="13" s="1"/>
  <c r="BU373" i="13" s="1"/>
  <c r="BV373" i="13" s="1"/>
  <c r="BW373" i="13" s="1"/>
  <c r="BX373" i="13" s="1"/>
  <c r="BY373" i="13" s="1"/>
  <c r="BZ373" i="13" s="1"/>
  <c r="CA373" i="13" s="1"/>
  <c r="CB373" i="13" s="1"/>
  <c r="CC373" i="13" s="1"/>
  <c r="CD373" i="13" s="1"/>
  <c r="CE373" i="13" s="1"/>
  <c r="CF373" i="13" s="1"/>
  <c r="CG373" i="13" s="1"/>
  <c r="CH373" i="13" s="1"/>
  <c r="CI373" i="13" s="1"/>
  <c r="CJ373" i="13" s="1"/>
  <c r="CK373" i="13" s="1"/>
  <c r="CL373" i="13" s="1"/>
  <c r="CM373" i="13" s="1"/>
  <c r="CN373" i="13" s="1"/>
  <c r="CO373" i="13" s="1"/>
  <c r="CP373" i="13" s="1"/>
  <c r="CQ373" i="13" s="1"/>
  <c r="CR373" i="13" s="1"/>
  <c r="CS373" i="13" s="1"/>
  <c r="CT373" i="13" s="1"/>
  <c r="CU373" i="13" s="1"/>
  <c r="CV373" i="13" s="1"/>
  <c r="CW373" i="13" s="1"/>
  <c r="BD373" i="13"/>
  <c r="BE373" i="13" s="1"/>
  <c r="BF373" i="13" s="1"/>
  <c r="BG373" i="13" s="1"/>
  <c r="BH373" i="13" s="1"/>
  <c r="BI373" i="13" s="1"/>
  <c r="BJ373" i="13" s="1"/>
  <c r="BK373" i="13" s="1"/>
  <c r="BL373" i="13" s="1"/>
  <c r="BM373" i="13" s="1"/>
  <c r="BC373" i="13"/>
  <c r="CR372" i="13"/>
  <c r="CS372" i="13" s="1"/>
  <c r="CT372" i="13" s="1"/>
  <c r="CU372" i="13" s="1"/>
  <c r="CV372" i="13" s="1"/>
  <c r="CW372" i="13" s="1"/>
  <c r="BL372" i="13"/>
  <c r="BM372" i="13" s="1"/>
  <c r="BN372" i="13" s="1"/>
  <c r="BO372" i="13" s="1"/>
  <c r="BP372" i="13" s="1"/>
  <c r="BQ372" i="13" s="1"/>
  <c r="BR372" i="13" s="1"/>
  <c r="BS372" i="13" s="1"/>
  <c r="BT372" i="13" s="1"/>
  <c r="BU372" i="13" s="1"/>
  <c r="BV372" i="13" s="1"/>
  <c r="BW372" i="13" s="1"/>
  <c r="BX372" i="13" s="1"/>
  <c r="BY372" i="13" s="1"/>
  <c r="BZ372" i="13" s="1"/>
  <c r="CA372" i="13" s="1"/>
  <c r="CB372" i="13" s="1"/>
  <c r="CC372" i="13" s="1"/>
  <c r="CD372" i="13" s="1"/>
  <c r="CE372" i="13" s="1"/>
  <c r="CF372" i="13" s="1"/>
  <c r="CG372" i="13" s="1"/>
  <c r="CH372" i="13" s="1"/>
  <c r="CI372" i="13" s="1"/>
  <c r="CJ372" i="13" s="1"/>
  <c r="CK372" i="13" s="1"/>
  <c r="CL372" i="13" s="1"/>
  <c r="CM372" i="13" s="1"/>
  <c r="CN372" i="13" s="1"/>
  <c r="CO372" i="13" s="1"/>
  <c r="CP372" i="13" s="1"/>
  <c r="CQ372" i="13" s="1"/>
  <c r="BG372" i="13"/>
  <c r="BH372" i="13" s="1"/>
  <c r="BI372" i="13" s="1"/>
  <c r="BJ372" i="13" s="1"/>
  <c r="BK372" i="13" s="1"/>
  <c r="BE372" i="13"/>
  <c r="BF372" i="13" s="1"/>
  <c r="BD372" i="13"/>
  <c r="BC372" i="13"/>
  <c r="BN371" i="13"/>
  <c r="BO371" i="13" s="1"/>
  <c r="BP371" i="13" s="1"/>
  <c r="BQ371" i="13" s="1"/>
  <c r="BR371" i="13" s="1"/>
  <c r="BS371" i="13" s="1"/>
  <c r="BT371" i="13" s="1"/>
  <c r="BU371" i="13" s="1"/>
  <c r="BV371" i="13" s="1"/>
  <c r="BW371" i="13" s="1"/>
  <c r="BX371" i="13" s="1"/>
  <c r="BY371" i="13" s="1"/>
  <c r="BZ371" i="13" s="1"/>
  <c r="CA371" i="13" s="1"/>
  <c r="CB371" i="13" s="1"/>
  <c r="CC371" i="13" s="1"/>
  <c r="CD371" i="13" s="1"/>
  <c r="CE371" i="13" s="1"/>
  <c r="CF371" i="13" s="1"/>
  <c r="CG371" i="13" s="1"/>
  <c r="CH371" i="13" s="1"/>
  <c r="CI371" i="13" s="1"/>
  <c r="CJ371" i="13" s="1"/>
  <c r="CK371" i="13" s="1"/>
  <c r="CL371" i="13" s="1"/>
  <c r="CM371" i="13" s="1"/>
  <c r="CN371" i="13" s="1"/>
  <c r="CO371" i="13" s="1"/>
  <c r="CP371" i="13" s="1"/>
  <c r="CQ371" i="13" s="1"/>
  <c r="CR371" i="13" s="1"/>
  <c r="CS371" i="13" s="1"/>
  <c r="CT371" i="13" s="1"/>
  <c r="CU371" i="13" s="1"/>
  <c r="CV371" i="13" s="1"/>
  <c r="CW371" i="13" s="1"/>
  <c r="BC371" i="13"/>
  <c r="BD371" i="13" s="1"/>
  <c r="BE371" i="13" s="1"/>
  <c r="BF371" i="13" s="1"/>
  <c r="BG371" i="13" s="1"/>
  <c r="BH371" i="13" s="1"/>
  <c r="BI371" i="13" s="1"/>
  <c r="BJ371" i="13" s="1"/>
  <c r="BK371" i="13" s="1"/>
  <c r="BL371" i="13" s="1"/>
  <c r="BM371" i="13" s="1"/>
  <c r="CP370" i="13"/>
  <c r="CQ370" i="13" s="1"/>
  <c r="CR370" i="13" s="1"/>
  <c r="CS370" i="13" s="1"/>
  <c r="CT370" i="13" s="1"/>
  <c r="CU370" i="13" s="1"/>
  <c r="CV370" i="13" s="1"/>
  <c r="CW370" i="13" s="1"/>
  <c r="BJ370" i="13"/>
  <c r="BK370" i="13" s="1"/>
  <c r="BL370" i="13" s="1"/>
  <c r="BM370" i="13" s="1"/>
  <c r="BN370" i="13" s="1"/>
  <c r="BO370" i="13" s="1"/>
  <c r="BP370" i="13" s="1"/>
  <c r="BQ370" i="13" s="1"/>
  <c r="BR370" i="13" s="1"/>
  <c r="BS370" i="13" s="1"/>
  <c r="BT370" i="13" s="1"/>
  <c r="BU370" i="13" s="1"/>
  <c r="BV370" i="13" s="1"/>
  <c r="BW370" i="13" s="1"/>
  <c r="BX370" i="13" s="1"/>
  <c r="BY370" i="13" s="1"/>
  <c r="BZ370" i="13" s="1"/>
  <c r="CA370" i="13" s="1"/>
  <c r="CB370" i="13" s="1"/>
  <c r="CC370" i="13" s="1"/>
  <c r="CD370" i="13" s="1"/>
  <c r="CE370" i="13" s="1"/>
  <c r="CF370" i="13" s="1"/>
  <c r="CG370" i="13" s="1"/>
  <c r="CH370" i="13" s="1"/>
  <c r="CI370" i="13" s="1"/>
  <c r="CJ370" i="13" s="1"/>
  <c r="CK370" i="13" s="1"/>
  <c r="CL370" i="13" s="1"/>
  <c r="CM370" i="13" s="1"/>
  <c r="CN370" i="13" s="1"/>
  <c r="CO370" i="13" s="1"/>
  <c r="BE370" i="13"/>
  <c r="BF370" i="13" s="1"/>
  <c r="BG370" i="13" s="1"/>
  <c r="BH370" i="13" s="1"/>
  <c r="BI370" i="13" s="1"/>
  <c r="BC370" i="13"/>
  <c r="BD370" i="13" s="1"/>
  <c r="CK369" i="13"/>
  <c r="CL369" i="13" s="1"/>
  <c r="CM369" i="13" s="1"/>
  <c r="CN369" i="13" s="1"/>
  <c r="CO369" i="13" s="1"/>
  <c r="CP369" i="13" s="1"/>
  <c r="CQ369" i="13" s="1"/>
  <c r="CR369" i="13" s="1"/>
  <c r="CS369" i="13" s="1"/>
  <c r="CT369" i="13" s="1"/>
  <c r="CU369" i="13" s="1"/>
  <c r="CV369" i="13" s="1"/>
  <c r="CW369" i="13" s="1"/>
  <c r="BE369" i="13"/>
  <c r="BF369" i="13" s="1"/>
  <c r="BG369" i="13" s="1"/>
  <c r="BH369" i="13" s="1"/>
  <c r="BI369" i="13" s="1"/>
  <c r="BJ369" i="13" s="1"/>
  <c r="BK369" i="13" s="1"/>
  <c r="BL369" i="13" s="1"/>
  <c r="BM369" i="13" s="1"/>
  <c r="BN369" i="13" s="1"/>
  <c r="BO369" i="13" s="1"/>
  <c r="BP369" i="13" s="1"/>
  <c r="BQ369" i="13" s="1"/>
  <c r="BR369" i="13" s="1"/>
  <c r="BS369" i="13" s="1"/>
  <c r="BT369" i="13" s="1"/>
  <c r="BU369" i="13" s="1"/>
  <c r="BV369" i="13" s="1"/>
  <c r="BW369" i="13" s="1"/>
  <c r="BX369" i="13" s="1"/>
  <c r="BY369" i="13" s="1"/>
  <c r="BZ369" i="13" s="1"/>
  <c r="CA369" i="13" s="1"/>
  <c r="CB369" i="13" s="1"/>
  <c r="CC369" i="13" s="1"/>
  <c r="CD369" i="13" s="1"/>
  <c r="CE369" i="13" s="1"/>
  <c r="CF369" i="13" s="1"/>
  <c r="CG369" i="13" s="1"/>
  <c r="CH369" i="13" s="1"/>
  <c r="CI369" i="13" s="1"/>
  <c r="CJ369" i="13" s="1"/>
  <c r="BD369" i="13"/>
  <c r="BC369" i="13"/>
  <c r="CO368" i="13"/>
  <c r="CP368" i="13" s="1"/>
  <c r="CQ368" i="13" s="1"/>
  <c r="CR368" i="13" s="1"/>
  <c r="CS368" i="13" s="1"/>
  <c r="CT368" i="13" s="1"/>
  <c r="CU368" i="13" s="1"/>
  <c r="CV368" i="13" s="1"/>
  <c r="CW368" i="13" s="1"/>
  <c r="BI368" i="13"/>
  <c r="BJ368" i="13" s="1"/>
  <c r="BK368" i="13" s="1"/>
  <c r="BL368" i="13" s="1"/>
  <c r="BM368" i="13" s="1"/>
  <c r="BN368" i="13" s="1"/>
  <c r="BO368" i="13" s="1"/>
  <c r="BP368" i="13" s="1"/>
  <c r="BQ368" i="13" s="1"/>
  <c r="BR368" i="13" s="1"/>
  <c r="BS368" i="13" s="1"/>
  <c r="BT368" i="13" s="1"/>
  <c r="BU368" i="13" s="1"/>
  <c r="BV368" i="13" s="1"/>
  <c r="BW368" i="13" s="1"/>
  <c r="BX368" i="13" s="1"/>
  <c r="BY368" i="13" s="1"/>
  <c r="BZ368" i="13" s="1"/>
  <c r="CA368" i="13" s="1"/>
  <c r="CB368" i="13" s="1"/>
  <c r="CC368" i="13" s="1"/>
  <c r="CD368" i="13" s="1"/>
  <c r="CE368" i="13" s="1"/>
  <c r="CF368" i="13" s="1"/>
  <c r="CG368" i="13" s="1"/>
  <c r="CH368" i="13" s="1"/>
  <c r="CI368" i="13" s="1"/>
  <c r="CJ368" i="13" s="1"/>
  <c r="CK368" i="13" s="1"/>
  <c r="CL368" i="13" s="1"/>
  <c r="CM368" i="13" s="1"/>
  <c r="CN368" i="13" s="1"/>
  <c r="BD368" i="13"/>
  <c r="BE368" i="13" s="1"/>
  <c r="BF368" i="13" s="1"/>
  <c r="BG368" i="13" s="1"/>
  <c r="BH368" i="13" s="1"/>
  <c r="BC368" i="13"/>
  <c r="CL367" i="13"/>
  <c r="CM367" i="13" s="1"/>
  <c r="CN367" i="13" s="1"/>
  <c r="CO367" i="13" s="1"/>
  <c r="CP367" i="13" s="1"/>
  <c r="CQ367" i="13" s="1"/>
  <c r="CR367" i="13" s="1"/>
  <c r="CS367" i="13" s="1"/>
  <c r="CT367" i="13" s="1"/>
  <c r="CU367" i="13" s="1"/>
  <c r="CV367" i="13" s="1"/>
  <c r="CW367" i="13" s="1"/>
  <c r="BF367" i="13"/>
  <c r="BG367" i="13" s="1"/>
  <c r="BH367" i="13" s="1"/>
  <c r="BI367" i="13" s="1"/>
  <c r="BJ367" i="13" s="1"/>
  <c r="BK367" i="13" s="1"/>
  <c r="BL367" i="13" s="1"/>
  <c r="BM367" i="13" s="1"/>
  <c r="BN367" i="13" s="1"/>
  <c r="BO367" i="13" s="1"/>
  <c r="BP367" i="13" s="1"/>
  <c r="BQ367" i="13" s="1"/>
  <c r="BR367" i="13" s="1"/>
  <c r="BS367" i="13" s="1"/>
  <c r="BT367" i="13" s="1"/>
  <c r="BU367" i="13" s="1"/>
  <c r="BV367" i="13" s="1"/>
  <c r="BW367" i="13" s="1"/>
  <c r="BX367" i="13" s="1"/>
  <c r="BY367" i="13" s="1"/>
  <c r="BZ367" i="13" s="1"/>
  <c r="CA367" i="13" s="1"/>
  <c r="CB367" i="13" s="1"/>
  <c r="CC367" i="13" s="1"/>
  <c r="CD367" i="13" s="1"/>
  <c r="CE367" i="13" s="1"/>
  <c r="CF367" i="13" s="1"/>
  <c r="CG367" i="13" s="1"/>
  <c r="CH367" i="13" s="1"/>
  <c r="CI367" i="13" s="1"/>
  <c r="CJ367" i="13" s="1"/>
  <c r="CK367" i="13" s="1"/>
  <c r="BC367" i="13"/>
  <c r="BD367" i="13" s="1"/>
  <c r="BE367" i="13" s="1"/>
  <c r="BF366" i="13"/>
  <c r="BG366" i="13" s="1"/>
  <c r="BH366" i="13" s="1"/>
  <c r="BI366" i="13" s="1"/>
  <c r="BJ366" i="13" s="1"/>
  <c r="BK366" i="13" s="1"/>
  <c r="BL366" i="13" s="1"/>
  <c r="BM366" i="13" s="1"/>
  <c r="BN366" i="13" s="1"/>
  <c r="BO366" i="13" s="1"/>
  <c r="BP366" i="13" s="1"/>
  <c r="BQ366" i="13" s="1"/>
  <c r="BR366" i="13" s="1"/>
  <c r="BS366" i="13" s="1"/>
  <c r="BT366" i="13" s="1"/>
  <c r="BU366" i="13" s="1"/>
  <c r="BV366" i="13" s="1"/>
  <c r="BW366" i="13" s="1"/>
  <c r="BX366" i="13" s="1"/>
  <c r="BY366" i="13" s="1"/>
  <c r="BZ366" i="13" s="1"/>
  <c r="CA366" i="13" s="1"/>
  <c r="CB366" i="13" s="1"/>
  <c r="CC366" i="13" s="1"/>
  <c r="CD366" i="13" s="1"/>
  <c r="CE366" i="13" s="1"/>
  <c r="CF366" i="13" s="1"/>
  <c r="CG366" i="13" s="1"/>
  <c r="CH366" i="13" s="1"/>
  <c r="CI366" i="13" s="1"/>
  <c r="CJ366" i="13" s="1"/>
  <c r="CK366" i="13" s="1"/>
  <c r="CL366" i="13" s="1"/>
  <c r="CM366" i="13" s="1"/>
  <c r="CN366" i="13" s="1"/>
  <c r="CO366" i="13" s="1"/>
  <c r="CP366" i="13" s="1"/>
  <c r="CQ366" i="13" s="1"/>
  <c r="CR366" i="13" s="1"/>
  <c r="CS366" i="13" s="1"/>
  <c r="CT366" i="13" s="1"/>
  <c r="CU366" i="13" s="1"/>
  <c r="CV366" i="13" s="1"/>
  <c r="CW366" i="13" s="1"/>
  <c r="BE366" i="13"/>
  <c r="BD366" i="13"/>
  <c r="BC366" i="13"/>
  <c r="CS365" i="13"/>
  <c r="CT365" i="13" s="1"/>
  <c r="CU365" i="13" s="1"/>
  <c r="CV365" i="13" s="1"/>
  <c r="CW365" i="13" s="1"/>
  <c r="BL365" i="13"/>
  <c r="BM365" i="13" s="1"/>
  <c r="BN365" i="13" s="1"/>
  <c r="BO365" i="13" s="1"/>
  <c r="BP365" i="13" s="1"/>
  <c r="BQ365" i="13" s="1"/>
  <c r="BR365" i="13" s="1"/>
  <c r="BS365" i="13" s="1"/>
  <c r="BT365" i="13" s="1"/>
  <c r="BU365" i="13" s="1"/>
  <c r="BV365" i="13" s="1"/>
  <c r="BW365" i="13" s="1"/>
  <c r="BX365" i="13" s="1"/>
  <c r="BY365" i="13" s="1"/>
  <c r="BZ365" i="13" s="1"/>
  <c r="CA365" i="13" s="1"/>
  <c r="CB365" i="13" s="1"/>
  <c r="CC365" i="13" s="1"/>
  <c r="CD365" i="13" s="1"/>
  <c r="CE365" i="13" s="1"/>
  <c r="CF365" i="13" s="1"/>
  <c r="CG365" i="13" s="1"/>
  <c r="CH365" i="13" s="1"/>
  <c r="CI365" i="13" s="1"/>
  <c r="CJ365" i="13" s="1"/>
  <c r="CK365" i="13" s="1"/>
  <c r="CL365" i="13" s="1"/>
  <c r="CM365" i="13" s="1"/>
  <c r="CN365" i="13" s="1"/>
  <c r="CO365" i="13" s="1"/>
  <c r="CP365" i="13" s="1"/>
  <c r="CQ365" i="13" s="1"/>
  <c r="CR365" i="13" s="1"/>
  <c r="BI365" i="13"/>
  <c r="BJ365" i="13" s="1"/>
  <c r="BK365" i="13" s="1"/>
  <c r="BF365" i="13"/>
  <c r="BG365" i="13" s="1"/>
  <c r="BH365" i="13" s="1"/>
  <c r="BE365" i="13"/>
  <c r="BD365" i="13"/>
  <c r="BC365" i="13"/>
  <c r="BQ364" i="13"/>
  <c r="BR364" i="13" s="1"/>
  <c r="BS364" i="13" s="1"/>
  <c r="BT364" i="13" s="1"/>
  <c r="BU364" i="13" s="1"/>
  <c r="BV364" i="13" s="1"/>
  <c r="BW364" i="13" s="1"/>
  <c r="BX364" i="13" s="1"/>
  <c r="BY364" i="13" s="1"/>
  <c r="BZ364" i="13" s="1"/>
  <c r="CA364" i="13" s="1"/>
  <c r="CB364" i="13" s="1"/>
  <c r="CC364" i="13" s="1"/>
  <c r="CD364" i="13" s="1"/>
  <c r="CE364" i="13" s="1"/>
  <c r="CF364" i="13" s="1"/>
  <c r="CG364" i="13" s="1"/>
  <c r="CH364" i="13" s="1"/>
  <c r="CI364" i="13" s="1"/>
  <c r="CJ364" i="13" s="1"/>
  <c r="CK364" i="13" s="1"/>
  <c r="CL364" i="13" s="1"/>
  <c r="CM364" i="13" s="1"/>
  <c r="CN364" i="13" s="1"/>
  <c r="CO364" i="13" s="1"/>
  <c r="CP364" i="13" s="1"/>
  <c r="CQ364" i="13" s="1"/>
  <c r="CR364" i="13" s="1"/>
  <c r="CS364" i="13" s="1"/>
  <c r="CT364" i="13" s="1"/>
  <c r="CU364" i="13" s="1"/>
  <c r="CV364" i="13" s="1"/>
  <c r="CW364" i="13" s="1"/>
  <c r="BO364" i="13"/>
  <c r="BP364" i="13" s="1"/>
  <c r="BL364" i="13"/>
  <c r="BM364" i="13" s="1"/>
  <c r="BN364" i="13" s="1"/>
  <c r="BE364" i="13"/>
  <c r="BF364" i="13" s="1"/>
  <c r="BG364" i="13" s="1"/>
  <c r="BH364" i="13" s="1"/>
  <c r="BI364" i="13" s="1"/>
  <c r="BJ364" i="13" s="1"/>
  <c r="BK364" i="13" s="1"/>
  <c r="BD364" i="13"/>
  <c r="BC364" i="13"/>
  <c r="CL363" i="13"/>
  <c r="CM363" i="13" s="1"/>
  <c r="CN363" i="13" s="1"/>
  <c r="CO363" i="13" s="1"/>
  <c r="CP363" i="13" s="1"/>
  <c r="CQ363" i="13" s="1"/>
  <c r="CR363" i="13" s="1"/>
  <c r="CS363" i="13" s="1"/>
  <c r="CT363" i="13" s="1"/>
  <c r="CU363" i="13" s="1"/>
  <c r="CV363" i="13" s="1"/>
  <c r="CW363" i="13" s="1"/>
  <c r="BC363" i="13"/>
  <c r="BD363" i="13" s="1"/>
  <c r="BE363" i="13" s="1"/>
  <c r="BF363" i="13" s="1"/>
  <c r="BG363" i="13" s="1"/>
  <c r="BH363" i="13" s="1"/>
  <c r="BI363" i="13" s="1"/>
  <c r="BJ363" i="13" s="1"/>
  <c r="BK363" i="13" s="1"/>
  <c r="BL363" i="13" s="1"/>
  <c r="BM363" i="13" s="1"/>
  <c r="BN363" i="13" s="1"/>
  <c r="BO363" i="13" s="1"/>
  <c r="BP363" i="13" s="1"/>
  <c r="BQ363" i="13" s="1"/>
  <c r="BR363" i="13" s="1"/>
  <c r="BS363" i="13" s="1"/>
  <c r="BT363" i="13" s="1"/>
  <c r="BU363" i="13" s="1"/>
  <c r="BV363" i="13" s="1"/>
  <c r="BW363" i="13" s="1"/>
  <c r="BX363" i="13" s="1"/>
  <c r="BY363" i="13" s="1"/>
  <c r="BZ363" i="13" s="1"/>
  <c r="CA363" i="13" s="1"/>
  <c r="CB363" i="13" s="1"/>
  <c r="CC363" i="13" s="1"/>
  <c r="CD363" i="13" s="1"/>
  <c r="CE363" i="13" s="1"/>
  <c r="CF363" i="13" s="1"/>
  <c r="CG363" i="13" s="1"/>
  <c r="CH363" i="13" s="1"/>
  <c r="CI363" i="13" s="1"/>
  <c r="CJ363" i="13" s="1"/>
  <c r="CK363" i="13" s="1"/>
  <c r="BR362" i="13"/>
  <c r="BS362" i="13" s="1"/>
  <c r="BT362" i="13" s="1"/>
  <c r="BU362" i="13" s="1"/>
  <c r="BV362" i="13" s="1"/>
  <c r="BW362" i="13" s="1"/>
  <c r="BX362" i="13" s="1"/>
  <c r="BY362" i="13" s="1"/>
  <c r="BZ362" i="13" s="1"/>
  <c r="CA362" i="13" s="1"/>
  <c r="CB362" i="13" s="1"/>
  <c r="CC362" i="13" s="1"/>
  <c r="CD362" i="13" s="1"/>
  <c r="CE362" i="13" s="1"/>
  <c r="CF362" i="13" s="1"/>
  <c r="CG362" i="13" s="1"/>
  <c r="CH362" i="13" s="1"/>
  <c r="CI362" i="13" s="1"/>
  <c r="CJ362" i="13" s="1"/>
  <c r="CK362" i="13" s="1"/>
  <c r="CL362" i="13" s="1"/>
  <c r="CM362" i="13" s="1"/>
  <c r="CN362" i="13" s="1"/>
  <c r="CO362" i="13" s="1"/>
  <c r="CP362" i="13" s="1"/>
  <c r="CQ362" i="13" s="1"/>
  <c r="CR362" i="13" s="1"/>
  <c r="CS362" i="13" s="1"/>
  <c r="CT362" i="13" s="1"/>
  <c r="CU362" i="13" s="1"/>
  <c r="CV362" i="13" s="1"/>
  <c r="CW362" i="13" s="1"/>
  <c r="BK362" i="13"/>
  <c r="BL362" i="13" s="1"/>
  <c r="BM362" i="13" s="1"/>
  <c r="BN362" i="13" s="1"/>
  <c r="BO362" i="13" s="1"/>
  <c r="BP362" i="13" s="1"/>
  <c r="BQ362" i="13" s="1"/>
  <c r="BG362" i="13"/>
  <c r="BH362" i="13" s="1"/>
  <c r="BI362" i="13" s="1"/>
  <c r="BJ362" i="13" s="1"/>
  <c r="BE362" i="13"/>
  <c r="BF362" i="13" s="1"/>
  <c r="BC362" i="13"/>
  <c r="BD362" i="13" s="1"/>
  <c r="CG361" i="13"/>
  <c r="CH361" i="13" s="1"/>
  <c r="CI361" i="13" s="1"/>
  <c r="CJ361" i="13" s="1"/>
  <c r="CK361" i="13" s="1"/>
  <c r="CL361" i="13" s="1"/>
  <c r="CM361" i="13" s="1"/>
  <c r="CN361" i="13" s="1"/>
  <c r="CO361" i="13" s="1"/>
  <c r="CP361" i="13" s="1"/>
  <c r="CQ361" i="13" s="1"/>
  <c r="CR361" i="13" s="1"/>
  <c r="CS361" i="13" s="1"/>
  <c r="CT361" i="13" s="1"/>
  <c r="CU361" i="13" s="1"/>
  <c r="CV361" i="13" s="1"/>
  <c r="CW361" i="13" s="1"/>
  <c r="BM361" i="13"/>
  <c r="BN361" i="13" s="1"/>
  <c r="BO361" i="13" s="1"/>
  <c r="BP361" i="13" s="1"/>
  <c r="BQ361" i="13" s="1"/>
  <c r="BR361" i="13" s="1"/>
  <c r="BS361" i="13" s="1"/>
  <c r="BT361" i="13" s="1"/>
  <c r="BU361" i="13" s="1"/>
  <c r="BV361" i="13" s="1"/>
  <c r="BW361" i="13" s="1"/>
  <c r="BX361" i="13" s="1"/>
  <c r="BY361" i="13" s="1"/>
  <c r="BZ361" i="13" s="1"/>
  <c r="CA361" i="13" s="1"/>
  <c r="CB361" i="13" s="1"/>
  <c r="CC361" i="13" s="1"/>
  <c r="CD361" i="13" s="1"/>
  <c r="CE361" i="13" s="1"/>
  <c r="CF361" i="13" s="1"/>
  <c r="BF361" i="13"/>
  <c r="BG361" i="13" s="1"/>
  <c r="BH361" i="13" s="1"/>
  <c r="BI361" i="13" s="1"/>
  <c r="BJ361" i="13" s="1"/>
  <c r="BK361" i="13" s="1"/>
  <c r="BL361" i="13" s="1"/>
  <c r="BD361" i="13"/>
  <c r="BE361" i="13" s="1"/>
  <c r="BC361" i="13"/>
  <c r="BQ360" i="13"/>
  <c r="BR360" i="13" s="1"/>
  <c r="BS360" i="13" s="1"/>
  <c r="BT360" i="13" s="1"/>
  <c r="BU360" i="13" s="1"/>
  <c r="BV360" i="13" s="1"/>
  <c r="BW360" i="13" s="1"/>
  <c r="BX360" i="13" s="1"/>
  <c r="BY360" i="13" s="1"/>
  <c r="BZ360" i="13" s="1"/>
  <c r="CA360" i="13" s="1"/>
  <c r="CB360" i="13" s="1"/>
  <c r="CC360" i="13" s="1"/>
  <c r="CD360" i="13" s="1"/>
  <c r="CE360" i="13" s="1"/>
  <c r="CF360" i="13" s="1"/>
  <c r="CG360" i="13" s="1"/>
  <c r="CH360" i="13" s="1"/>
  <c r="CI360" i="13" s="1"/>
  <c r="CJ360" i="13" s="1"/>
  <c r="CK360" i="13" s="1"/>
  <c r="CL360" i="13" s="1"/>
  <c r="CM360" i="13" s="1"/>
  <c r="CN360" i="13" s="1"/>
  <c r="CO360" i="13" s="1"/>
  <c r="CP360" i="13" s="1"/>
  <c r="CQ360" i="13" s="1"/>
  <c r="CR360" i="13" s="1"/>
  <c r="CS360" i="13" s="1"/>
  <c r="CT360" i="13" s="1"/>
  <c r="CU360" i="13" s="1"/>
  <c r="CV360" i="13" s="1"/>
  <c r="CW360" i="13" s="1"/>
  <c r="BM360" i="13"/>
  <c r="BN360" i="13" s="1"/>
  <c r="BO360" i="13" s="1"/>
  <c r="BP360" i="13" s="1"/>
  <c r="BK360" i="13"/>
  <c r="BL360" i="13" s="1"/>
  <c r="BD360" i="13"/>
  <c r="BE360" i="13" s="1"/>
  <c r="BF360" i="13" s="1"/>
  <c r="BG360" i="13" s="1"/>
  <c r="BH360" i="13" s="1"/>
  <c r="BI360" i="13" s="1"/>
  <c r="BJ360" i="13" s="1"/>
  <c r="BC360" i="13"/>
  <c r="BL359" i="13"/>
  <c r="BM359" i="13" s="1"/>
  <c r="BN359" i="13" s="1"/>
  <c r="BO359" i="13" s="1"/>
  <c r="BP359" i="13" s="1"/>
  <c r="BQ359" i="13" s="1"/>
  <c r="BR359" i="13" s="1"/>
  <c r="BS359" i="13" s="1"/>
  <c r="BT359" i="13" s="1"/>
  <c r="BU359" i="13" s="1"/>
  <c r="BV359" i="13" s="1"/>
  <c r="BW359" i="13" s="1"/>
  <c r="BX359" i="13" s="1"/>
  <c r="BY359" i="13" s="1"/>
  <c r="BZ359" i="13" s="1"/>
  <c r="CA359" i="13" s="1"/>
  <c r="CB359" i="13" s="1"/>
  <c r="CC359" i="13" s="1"/>
  <c r="CD359" i="13" s="1"/>
  <c r="CE359" i="13" s="1"/>
  <c r="CF359" i="13" s="1"/>
  <c r="CG359" i="13" s="1"/>
  <c r="CH359" i="13" s="1"/>
  <c r="CI359" i="13" s="1"/>
  <c r="CJ359" i="13" s="1"/>
  <c r="CK359" i="13" s="1"/>
  <c r="CL359" i="13" s="1"/>
  <c r="CM359" i="13" s="1"/>
  <c r="CN359" i="13" s="1"/>
  <c r="CO359" i="13" s="1"/>
  <c r="CP359" i="13" s="1"/>
  <c r="CQ359" i="13" s="1"/>
  <c r="CR359" i="13" s="1"/>
  <c r="CS359" i="13" s="1"/>
  <c r="CT359" i="13" s="1"/>
  <c r="CU359" i="13" s="1"/>
  <c r="CV359" i="13" s="1"/>
  <c r="CW359" i="13" s="1"/>
  <c r="BJ359" i="13"/>
  <c r="BK359" i="13" s="1"/>
  <c r="BG359" i="13"/>
  <c r="BH359" i="13" s="1"/>
  <c r="BI359" i="13" s="1"/>
  <c r="BD359" i="13"/>
  <c r="BE359" i="13" s="1"/>
  <c r="BF359" i="13" s="1"/>
  <c r="BC359" i="13"/>
  <c r="BV358" i="13"/>
  <c r="BW358" i="13" s="1"/>
  <c r="BX358" i="13" s="1"/>
  <c r="BY358" i="13" s="1"/>
  <c r="BZ358" i="13" s="1"/>
  <c r="CA358" i="13" s="1"/>
  <c r="CB358" i="13" s="1"/>
  <c r="CC358" i="13" s="1"/>
  <c r="CD358" i="13" s="1"/>
  <c r="CE358" i="13" s="1"/>
  <c r="CF358" i="13" s="1"/>
  <c r="CG358" i="13" s="1"/>
  <c r="CH358" i="13" s="1"/>
  <c r="CI358" i="13" s="1"/>
  <c r="CJ358" i="13" s="1"/>
  <c r="CK358" i="13" s="1"/>
  <c r="CL358" i="13" s="1"/>
  <c r="CM358" i="13" s="1"/>
  <c r="CN358" i="13" s="1"/>
  <c r="CO358" i="13" s="1"/>
  <c r="CP358" i="13" s="1"/>
  <c r="CQ358" i="13" s="1"/>
  <c r="CR358" i="13" s="1"/>
  <c r="CS358" i="13" s="1"/>
  <c r="CT358" i="13" s="1"/>
  <c r="CU358" i="13" s="1"/>
  <c r="CV358" i="13" s="1"/>
  <c r="CW358" i="13" s="1"/>
  <c r="BC358" i="13"/>
  <c r="BD358" i="13" s="1"/>
  <c r="BE358" i="13" s="1"/>
  <c r="BF358" i="13" s="1"/>
  <c r="BG358" i="13" s="1"/>
  <c r="BH358" i="13" s="1"/>
  <c r="BI358" i="13" s="1"/>
  <c r="BJ358" i="13" s="1"/>
  <c r="BK358" i="13" s="1"/>
  <c r="BL358" i="13" s="1"/>
  <c r="BM358" i="13" s="1"/>
  <c r="BN358" i="13" s="1"/>
  <c r="BO358" i="13" s="1"/>
  <c r="BP358" i="13" s="1"/>
  <c r="BQ358" i="13" s="1"/>
  <c r="BR358" i="13" s="1"/>
  <c r="BS358" i="13" s="1"/>
  <c r="BT358" i="13" s="1"/>
  <c r="BU358" i="13" s="1"/>
  <c r="BR357" i="13"/>
  <c r="BS357" i="13" s="1"/>
  <c r="BT357" i="13" s="1"/>
  <c r="BU357" i="13" s="1"/>
  <c r="BV357" i="13" s="1"/>
  <c r="BW357" i="13" s="1"/>
  <c r="BX357" i="13" s="1"/>
  <c r="BY357" i="13" s="1"/>
  <c r="BZ357" i="13" s="1"/>
  <c r="CA357" i="13" s="1"/>
  <c r="CB357" i="13" s="1"/>
  <c r="CC357" i="13" s="1"/>
  <c r="CD357" i="13" s="1"/>
  <c r="CE357" i="13" s="1"/>
  <c r="CF357" i="13" s="1"/>
  <c r="CG357" i="13" s="1"/>
  <c r="CH357" i="13" s="1"/>
  <c r="CI357" i="13" s="1"/>
  <c r="CJ357" i="13" s="1"/>
  <c r="CK357" i="13" s="1"/>
  <c r="CL357" i="13" s="1"/>
  <c r="CM357" i="13" s="1"/>
  <c r="CN357" i="13" s="1"/>
  <c r="CO357" i="13" s="1"/>
  <c r="CP357" i="13" s="1"/>
  <c r="CQ357" i="13" s="1"/>
  <c r="CR357" i="13" s="1"/>
  <c r="CS357" i="13" s="1"/>
  <c r="CT357" i="13" s="1"/>
  <c r="CU357" i="13" s="1"/>
  <c r="CV357" i="13" s="1"/>
  <c r="CW357" i="13" s="1"/>
  <c r="BF357" i="13"/>
  <c r="BG357" i="13" s="1"/>
  <c r="BH357" i="13" s="1"/>
  <c r="BI357" i="13" s="1"/>
  <c r="BJ357" i="13" s="1"/>
  <c r="BK357" i="13" s="1"/>
  <c r="BL357" i="13" s="1"/>
  <c r="BM357" i="13" s="1"/>
  <c r="BN357" i="13" s="1"/>
  <c r="BO357" i="13" s="1"/>
  <c r="BP357" i="13" s="1"/>
  <c r="BQ357" i="13" s="1"/>
  <c r="BE357" i="13"/>
  <c r="BC357" i="13"/>
  <c r="BD357" i="13" s="1"/>
  <c r="CC356" i="13"/>
  <c r="CD356" i="13" s="1"/>
  <c r="CE356" i="13" s="1"/>
  <c r="CF356" i="13" s="1"/>
  <c r="CG356" i="13" s="1"/>
  <c r="CH356" i="13" s="1"/>
  <c r="CI356" i="13" s="1"/>
  <c r="CJ356" i="13" s="1"/>
  <c r="CK356" i="13" s="1"/>
  <c r="CL356" i="13" s="1"/>
  <c r="CM356" i="13" s="1"/>
  <c r="CN356" i="13" s="1"/>
  <c r="CO356" i="13" s="1"/>
  <c r="CP356" i="13" s="1"/>
  <c r="CQ356" i="13" s="1"/>
  <c r="CR356" i="13" s="1"/>
  <c r="CS356" i="13" s="1"/>
  <c r="CT356" i="13" s="1"/>
  <c r="CU356" i="13" s="1"/>
  <c r="CV356" i="13" s="1"/>
  <c r="CW356" i="13" s="1"/>
  <c r="BI356" i="13"/>
  <c r="BJ356" i="13" s="1"/>
  <c r="BK356" i="13" s="1"/>
  <c r="BL356" i="13" s="1"/>
  <c r="BM356" i="13" s="1"/>
  <c r="BN356" i="13" s="1"/>
  <c r="BO356" i="13" s="1"/>
  <c r="BP356" i="13" s="1"/>
  <c r="BQ356" i="13" s="1"/>
  <c r="BR356" i="13" s="1"/>
  <c r="BS356" i="13" s="1"/>
  <c r="BT356" i="13" s="1"/>
  <c r="BU356" i="13" s="1"/>
  <c r="BV356" i="13" s="1"/>
  <c r="BW356" i="13" s="1"/>
  <c r="BX356" i="13" s="1"/>
  <c r="BY356" i="13" s="1"/>
  <c r="BZ356" i="13" s="1"/>
  <c r="CA356" i="13" s="1"/>
  <c r="CB356" i="13" s="1"/>
  <c r="BH356" i="13"/>
  <c r="BD356" i="13"/>
  <c r="BE356" i="13" s="1"/>
  <c r="BF356" i="13" s="1"/>
  <c r="BG356" i="13" s="1"/>
  <c r="BC356" i="13"/>
  <c r="BF355" i="13"/>
  <c r="BG355" i="13" s="1"/>
  <c r="BH355" i="13" s="1"/>
  <c r="BI355" i="13" s="1"/>
  <c r="BJ355" i="13" s="1"/>
  <c r="BK355" i="13" s="1"/>
  <c r="BL355" i="13" s="1"/>
  <c r="BM355" i="13" s="1"/>
  <c r="BN355" i="13" s="1"/>
  <c r="BO355" i="13" s="1"/>
  <c r="BP355" i="13" s="1"/>
  <c r="BQ355" i="13" s="1"/>
  <c r="BR355" i="13" s="1"/>
  <c r="BS355" i="13" s="1"/>
  <c r="BT355" i="13" s="1"/>
  <c r="BU355" i="13" s="1"/>
  <c r="BV355" i="13" s="1"/>
  <c r="BW355" i="13" s="1"/>
  <c r="BX355" i="13" s="1"/>
  <c r="BY355" i="13" s="1"/>
  <c r="BZ355" i="13" s="1"/>
  <c r="CA355" i="13" s="1"/>
  <c r="CB355" i="13" s="1"/>
  <c r="CC355" i="13" s="1"/>
  <c r="CD355" i="13" s="1"/>
  <c r="CE355" i="13" s="1"/>
  <c r="CF355" i="13" s="1"/>
  <c r="CG355" i="13" s="1"/>
  <c r="CH355" i="13" s="1"/>
  <c r="CI355" i="13" s="1"/>
  <c r="CJ355" i="13" s="1"/>
  <c r="CK355" i="13" s="1"/>
  <c r="CL355" i="13" s="1"/>
  <c r="CM355" i="13" s="1"/>
  <c r="CN355" i="13" s="1"/>
  <c r="CO355" i="13" s="1"/>
  <c r="CP355" i="13" s="1"/>
  <c r="CQ355" i="13" s="1"/>
  <c r="CR355" i="13" s="1"/>
  <c r="CS355" i="13" s="1"/>
  <c r="CT355" i="13" s="1"/>
  <c r="CU355" i="13" s="1"/>
  <c r="CV355" i="13" s="1"/>
  <c r="CW355" i="13" s="1"/>
  <c r="BD355" i="13"/>
  <c r="BE355" i="13" s="1"/>
  <c r="BC355" i="13"/>
  <c r="CC354" i="13"/>
  <c r="CD354" i="13" s="1"/>
  <c r="CE354" i="13" s="1"/>
  <c r="CF354" i="13" s="1"/>
  <c r="CG354" i="13" s="1"/>
  <c r="CH354" i="13" s="1"/>
  <c r="CI354" i="13" s="1"/>
  <c r="CJ354" i="13" s="1"/>
  <c r="CK354" i="13" s="1"/>
  <c r="CL354" i="13" s="1"/>
  <c r="CM354" i="13" s="1"/>
  <c r="CN354" i="13" s="1"/>
  <c r="CO354" i="13" s="1"/>
  <c r="CP354" i="13" s="1"/>
  <c r="CQ354" i="13" s="1"/>
  <c r="CR354" i="13" s="1"/>
  <c r="CS354" i="13" s="1"/>
  <c r="CT354" i="13" s="1"/>
  <c r="CU354" i="13" s="1"/>
  <c r="CV354" i="13" s="1"/>
  <c r="CW354" i="13" s="1"/>
  <c r="BG354" i="13"/>
  <c r="BH354" i="13" s="1"/>
  <c r="BI354" i="13" s="1"/>
  <c r="BJ354" i="13" s="1"/>
  <c r="BK354" i="13" s="1"/>
  <c r="BL354" i="13" s="1"/>
  <c r="BM354" i="13" s="1"/>
  <c r="BN354" i="13" s="1"/>
  <c r="BO354" i="13" s="1"/>
  <c r="BP354" i="13" s="1"/>
  <c r="BQ354" i="13" s="1"/>
  <c r="BR354" i="13" s="1"/>
  <c r="BS354" i="13" s="1"/>
  <c r="BT354" i="13" s="1"/>
  <c r="BU354" i="13" s="1"/>
  <c r="BV354" i="13" s="1"/>
  <c r="BW354" i="13" s="1"/>
  <c r="BX354" i="13" s="1"/>
  <c r="BY354" i="13" s="1"/>
  <c r="BZ354" i="13" s="1"/>
  <c r="CA354" i="13" s="1"/>
  <c r="CB354" i="13" s="1"/>
  <c r="BE354" i="13"/>
  <c r="BF354" i="13" s="1"/>
  <c r="BC354" i="13"/>
  <c r="BD354" i="13" s="1"/>
  <c r="BX353" i="13"/>
  <c r="BY353" i="13" s="1"/>
  <c r="BZ353" i="13" s="1"/>
  <c r="CA353" i="13" s="1"/>
  <c r="CB353" i="13" s="1"/>
  <c r="CC353" i="13" s="1"/>
  <c r="CD353" i="13" s="1"/>
  <c r="CE353" i="13" s="1"/>
  <c r="CF353" i="13" s="1"/>
  <c r="CG353" i="13" s="1"/>
  <c r="CH353" i="13" s="1"/>
  <c r="CI353" i="13" s="1"/>
  <c r="CJ353" i="13" s="1"/>
  <c r="CK353" i="13" s="1"/>
  <c r="CL353" i="13" s="1"/>
  <c r="CM353" i="13" s="1"/>
  <c r="CN353" i="13" s="1"/>
  <c r="CO353" i="13" s="1"/>
  <c r="CP353" i="13" s="1"/>
  <c r="CQ353" i="13" s="1"/>
  <c r="CR353" i="13" s="1"/>
  <c r="CS353" i="13" s="1"/>
  <c r="CT353" i="13" s="1"/>
  <c r="CU353" i="13" s="1"/>
  <c r="CV353" i="13" s="1"/>
  <c r="CW353" i="13" s="1"/>
  <c r="BK353" i="13"/>
  <c r="BL353" i="13" s="1"/>
  <c r="BM353" i="13" s="1"/>
  <c r="BN353" i="13" s="1"/>
  <c r="BO353" i="13" s="1"/>
  <c r="BP353" i="13" s="1"/>
  <c r="BQ353" i="13" s="1"/>
  <c r="BR353" i="13" s="1"/>
  <c r="BS353" i="13" s="1"/>
  <c r="BT353" i="13" s="1"/>
  <c r="BU353" i="13" s="1"/>
  <c r="BV353" i="13" s="1"/>
  <c r="BW353" i="13" s="1"/>
  <c r="BC353" i="13"/>
  <c r="BD353" i="13" s="1"/>
  <c r="BE353" i="13" s="1"/>
  <c r="BF353" i="13" s="1"/>
  <c r="BG353" i="13" s="1"/>
  <c r="BH353" i="13" s="1"/>
  <c r="BI353" i="13" s="1"/>
  <c r="BJ353" i="13" s="1"/>
  <c r="CT352" i="13"/>
  <c r="CU352" i="13" s="1"/>
  <c r="CV352" i="13" s="1"/>
  <c r="CW352" i="13" s="1"/>
  <c r="CG352" i="13"/>
  <c r="CH352" i="13" s="1"/>
  <c r="CI352" i="13" s="1"/>
  <c r="CJ352" i="13" s="1"/>
  <c r="CK352" i="13" s="1"/>
  <c r="CL352" i="13" s="1"/>
  <c r="CM352" i="13" s="1"/>
  <c r="CN352" i="13" s="1"/>
  <c r="CO352" i="13" s="1"/>
  <c r="CP352" i="13" s="1"/>
  <c r="CQ352" i="13" s="1"/>
  <c r="CR352" i="13" s="1"/>
  <c r="CS352" i="13" s="1"/>
  <c r="BU352" i="13"/>
  <c r="BV352" i="13" s="1"/>
  <c r="BW352" i="13" s="1"/>
  <c r="BX352" i="13" s="1"/>
  <c r="BY352" i="13" s="1"/>
  <c r="BZ352" i="13" s="1"/>
  <c r="CA352" i="13" s="1"/>
  <c r="CB352" i="13" s="1"/>
  <c r="CC352" i="13" s="1"/>
  <c r="CD352" i="13" s="1"/>
  <c r="CE352" i="13" s="1"/>
  <c r="CF352" i="13" s="1"/>
  <c r="BG352" i="13"/>
  <c r="BH352" i="13" s="1"/>
  <c r="BI352" i="13" s="1"/>
  <c r="BJ352" i="13" s="1"/>
  <c r="BK352" i="13" s="1"/>
  <c r="BL352" i="13" s="1"/>
  <c r="BM352" i="13" s="1"/>
  <c r="BN352" i="13" s="1"/>
  <c r="BO352" i="13" s="1"/>
  <c r="BP352" i="13" s="1"/>
  <c r="BQ352" i="13" s="1"/>
  <c r="BR352" i="13" s="1"/>
  <c r="BS352" i="13" s="1"/>
  <c r="BT352" i="13" s="1"/>
  <c r="BF352" i="13"/>
  <c r="BE352" i="13"/>
  <c r="BD352" i="13"/>
  <c r="BC352" i="13"/>
  <c r="BC351" i="13"/>
  <c r="BD351" i="13" s="1"/>
  <c r="BE351" i="13" s="1"/>
  <c r="BF351" i="13" s="1"/>
  <c r="BG351" i="13" s="1"/>
  <c r="BH351" i="13" s="1"/>
  <c r="BI351" i="13" s="1"/>
  <c r="BJ351" i="13" s="1"/>
  <c r="BK351" i="13" s="1"/>
  <c r="BL351" i="13" s="1"/>
  <c r="BM351" i="13" s="1"/>
  <c r="BN351" i="13" s="1"/>
  <c r="BO351" i="13" s="1"/>
  <c r="BP351" i="13" s="1"/>
  <c r="BQ351" i="13" s="1"/>
  <c r="BR351" i="13" s="1"/>
  <c r="BS351" i="13" s="1"/>
  <c r="BT351" i="13" s="1"/>
  <c r="BU351" i="13" s="1"/>
  <c r="BV351" i="13" s="1"/>
  <c r="BW351" i="13" s="1"/>
  <c r="BX351" i="13" s="1"/>
  <c r="BY351" i="13" s="1"/>
  <c r="BZ351" i="13" s="1"/>
  <c r="CA351" i="13" s="1"/>
  <c r="CB351" i="13" s="1"/>
  <c r="CC351" i="13" s="1"/>
  <c r="CD351" i="13" s="1"/>
  <c r="CE351" i="13" s="1"/>
  <c r="CF351" i="13" s="1"/>
  <c r="CG351" i="13" s="1"/>
  <c r="CH351" i="13" s="1"/>
  <c r="CI351" i="13" s="1"/>
  <c r="CJ351" i="13" s="1"/>
  <c r="CK351" i="13" s="1"/>
  <c r="CL351" i="13" s="1"/>
  <c r="CM351" i="13" s="1"/>
  <c r="CN351" i="13" s="1"/>
  <c r="CO351" i="13" s="1"/>
  <c r="CP351" i="13" s="1"/>
  <c r="CQ351" i="13" s="1"/>
  <c r="CR351" i="13" s="1"/>
  <c r="CS351" i="13" s="1"/>
  <c r="CT351" i="13" s="1"/>
  <c r="CU351" i="13" s="1"/>
  <c r="CV351" i="13" s="1"/>
  <c r="CW351" i="13" s="1"/>
  <c r="BG350" i="13"/>
  <c r="BH350" i="13" s="1"/>
  <c r="BI350" i="13" s="1"/>
  <c r="BJ350" i="13" s="1"/>
  <c r="BK350" i="13" s="1"/>
  <c r="BL350" i="13" s="1"/>
  <c r="BM350" i="13" s="1"/>
  <c r="BN350" i="13" s="1"/>
  <c r="BO350" i="13" s="1"/>
  <c r="BP350" i="13" s="1"/>
  <c r="BQ350" i="13" s="1"/>
  <c r="BR350" i="13" s="1"/>
  <c r="BS350" i="13" s="1"/>
  <c r="BT350" i="13" s="1"/>
  <c r="BU350" i="13" s="1"/>
  <c r="BV350" i="13" s="1"/>
  <c r="BW350" i="13" s="1"/>
  <c r="BX350" i="13" s="1"/>
  <c r="BY350" i="13" s="1"/>
  <c r="BZ350" i="13" s="1"/>
  <c r="CA350" i="13" s="1"/>
  <c r="CB350" i="13" s="1"/>
  <c r="CC350" i="13" s="1"/>
  <c r="CD350" i="13" s="1"/>
  <c r="CE350" i="13" s="1"/>
  <c r="CF350" i="13" s="1"/>
  <c r="CG350" i="13" s="1"/>
  <c r="CH350" i="13" s="1"/>
  <c r="CI350" i="13" s="1"/>
  <c r="CJ350" i="13" s="1"/>
  <c r="CK350" i="13" s="1"/>
  <c r="CL350" i="13" s="1"/>
  <c r="CM350" i="13" s="1"/>
  <c r="CN350" i="13" s="1"/>
  <c r="CO350" i="13" s="1"/>
  <c r="CP350" i="13" s="1"/>
  <c r="CQ350" i="13" s="1"/>
  <c r="CR350" i="13" s="1"/>
  <c r="CS350" i="13" s="1"/>
  <c r="CT350" i="13" s="1"/>
  <c r="CU350" i="13" s="1"/>
  <c r="CV350" i="13" s="1"/>
  <c r="CW350" i="13" s="1"/>
  <c r="BE350" i="13"/>
  <c r="BF350" i="13" s="1"/>
  <c r="BD350" i="13"/>
  <c r="BC350" i="13"/>
  <c r="BD349" i="13"/>
  <c r="BE349" i="13" s="1"/>
  <c r="BF349" i="13" s="1"/>
  <c r="BG349" i="13" s="1"/>
  <c r="BH349" i="13" s="1"/>
  <c r="BI349" i="13" s="1"/>
  <c r="BJ349" i="13" s="1"/>
  <c r="BK349" i="13" s="1"/>
  <c r="BL349" i="13" s="1"/>
  <c r="BM349" i="13" s="1"/>
  <c r="BN349" i="13" s="1"/>
  <c r="BO349" i="13" s="1"/>
  <c r="BP349" i="13" s="1"/>
  <c r="BQ349" i="13" s="1"/>
  <c r="BR349" i="13" s="1"/>
  <c r="BS349" i="13" s="1"/>
  <c r="BT349" i="13" s="1"/>
  <c r="BU349" i="13" s="1"/>
  <c r="BV349" i="13" s="1"/>
  <c r="BW349" i="13" s="1"/>
  <c r="BX349" i="13" s="1"/>
  <c r="BY349" i="13" s="1"/>
  <c r="BZ349" i="13" s="1"/>
  <c r="CA349" i="13" s="1"/>
  <c r="CB349" i="13" s="1"/>
  <c r="CC349" i="13" s="1"/>
  <c r="CD349" i="13" s="1"/>
  <c r="CE349" i="13" s="1"/>
  <c r="CF349" i="13" s="1"/>
  <c r="CG349" i="13" s="1"/>
  <c r="CH349" i="13" s="1"/>
  <c r="CI349" i="13" s="1"/>
  <c r="CJ349" i="13" s="1"/>
  <c r="CK349" i="13" s="1"/>
  <c r="CL349" i="13" s="1"/>
  <c r="CM349" i="13" s="1"/>
  <c r="CN349" i="13" s="1"/>
  <c r="CO349" i="13" s="1"/>
  <c r="CP349" i="13" s="1"/>
  <c r="CQ349" i="13" s="1"/>
  <c r="CR349" i="13" s="1"/>
  <c r="CS349" i="13" s="1"/>
  <c r="CT349" i="13" s="1"/>
  <c r="CU349" i="13" s="1"/>
  <c r="CV349" i="13" s="1"/>
  <c r="CW349" i="13" s="1"/>
  <c r="BC349" i="13"/>
  <c r="BP348" i="13"/>
  <c r="BQ348" i="13" s="1"/>
  <c r="BR348" i="13" s="1"/>
  <c r="BS348" i="13" s="1"/>
  <c r="BT348" i="13" s="1"/>
  <c r="BU348" i="13" s="1"/>
  <c r="BV348" i="13" s="1"/>
  <c r="BW348" i="13" s="1"/>
  <c r="BX348" i="13" s="1"/>
  <c r="BY348" i="13" s="1"/>
  <c r="BZ348" i="13" s="1"/>
  <c r="CA348" i="13" s="1"/>
  <c r="CB348" i="13" s="1"/>
  <c r="CC348" i="13" s="1"/>
  <c r="CD348" i="13" s="1"/>
  <c r="CE348" i="13" s="1"/>
  <c r="CF348" i="13" s="1"/>
  <c r="CG348" i="13" s="1"/>
  <c r="CH348" i="13" s="1"/>
  <c r="CI348" i="13" s="1"/>
  <c r="CJ348" i="13" s="1"/>
  <c r="CK348" i="13" s="1"/>
  <c r="CL348" i="13" s="1"/>
  <c r="CM348" i="13" s="1"/>
  <c r="CN348" i="13" s="1"/>
  <c r="CO348" i="13" s="1"/>
  <c r="CP348" i="13" s="1"/>
  <c r="CQ348" i="13" s="1"/>
  <c r="CR348" i="13" s="1"/>
  <c r="CS348" i="13" s="1"/>
  <c r="CT348" i="13" s="1"/>
  <c r="CU348" i="13" s="1"/>
  <c r="CV348" i="13" s="1"/>
  <c r="CW348" i="13" s="1"/>
  <c r="BE348" i="13"/>
  <c r="BF348" i="13" s="1"/>
  <c r="BG348" i="13" s="1"/>
  <c r="BH348" i="13" s="1"/>
  <c r="BI348" i="13" s="1"/>
  <c r="BJ348" i="13" s="1"/>
  <c r="BK348" i="13" s="1"/>
  <c r="BL348" i="13" s="1"/>
  <c r="BM348" i="13" s="1"/>
  <c r="BN348" i="13" s="1"/>
  <c r="BO348" i="13" s="1"/>
  <c r="BC348" i="13"/>
  <c r="BD348" i="13" s="1"/>
  <c r="BD347" i="13"/>
  <c r="BE347" i="13" s="1"/>
  <c r="BF347" i="13" s="1"/>
  <c r="BG347" i="13" s="1"/>
  <c r="BH347" i="13" s="1"/>
  <c r="BI347" i="13" s="1"/>
  <c r="BJ347" i="13" s="1"/>
  <c r="BK347" i="13" s="1"/>
  <c r="BL347" i="13" s="1"/>
  <c r="BM347" i="13" s="1"/>
  <c r="BN347" i="13" s="1"/>
  <c r="BO347" i="13" s="1"/>
  <c r="BP347" i="13" s="1"/>
  <c r="BQ347" i="13" s="1"/>
  <c r="BR347" i="13" s="1"/>
  <c r="BS347" i="13" s="1"/>
  <c r="BT347" i="13" s="1"/>
  <c r="BU347" i="13" s="1"/>
  <c r="BV347" i="13" s="1"/>
  <c r="BW347" i="13" s="1"/>
  <c r="BX347" i="13" s="1"/>
  <c r="BY347" i="13" s="1"/>
  <c r="BZ347" i="13" s="1"/>
  <c r="CA347" i="13" s="1"/>
  <c r="CB347" i="13" s="1"/>
  <c r="CC347" i="13" s="1"/>
  <c r="CD347" i="13" s="1"/>
  <c r="CE347" i="13" s="1"/>
  <c r="CF347" i="13" s="1"/>
  <c r="CG347" i="13" s="1"/>
  <c r="CH347" i="13" s="1"/>
  <c r="CI347" i="13" s="1"/>
  <c r="CJ347" i="13" s="1"/>
  <c r="CK347" i="13" s="1"/>
  <c r="CL347" i="13" s="1"/>
  <c r="CM347" i="13" s="1"/>
  <c r="CN347" i="13" s="1"/>
  <c r="CO347" i="13" s="1"/>
  <c r="CP347" i="13" s="1"/>
  <c r="CQ347" i="13" s="1"/>
  <c r="CR347" i="13" s="1"/>
  <c r="CS347" i="13" s="1"/>
  <c r="CT347" i="13" s="1"/>
  <c r="CU347" i="13" s="1"/>
  <c r="CV347" i="13" s="1"/>
  <c r="CW347" i="13" s="1"/>
  <c r="BC347" i="13"/>
  <c r="BY346" i="13"/>
  <c r="BZ346" i="13" s="1"/>
  <c r="CA346" i="13" s="1"/>
  <c r="CB346" i="13" s="1"/>
  <c r="CC346" i="13" s="1"/>
  <c r="CD346" i="13" s="1"/>
  <c r="CE346" i="13" s="1"/>
  <c r="CF346" i="13" s="1"/>
  <c r="CG346" i="13" s="1"/>
  <c r="CH346" i="13" s="1"/>
  <c r="CI346" i="13" s="1"/>
  <c r="CJ346" i="13" s="1"/>
  <c r="CK346" i="13" s="1"/>
  <c r="CL346" i="13" s="1"/>
  <c r="CM346" i="13" s="1"/>
  <c r="CN346" i="13" s="1"/>
  <c r="CO346" i="13" s="1"/>
  <c r="CP346" i="13" s="1"/>
  <c r="CQ346" i="13" s="1"/>
  <c r="CR346" i="13" s="1"/>
  <c r="CS346" i="13" s="1"/>
  <c r="CT346" i="13" s="1"/>
  <c r="CU346" i="13" s="1"/>
  <c r="CV346" i="13" s="1"/>
  <c r="CW346" i="13" s="1"/>
  <c r="BO346" i="13"/>
  <c r="BP346" i="13" s="1"/>
  <c r="BQ346" i="13" s="1"/>
  <c r="BR346" i="13" s="1"/>
  <c r="BS346" i="13" s="1"/>
  <c r="BT346" i="13" s="1"/>
  <c r="BU346" i="13" s="1"/>
  <c r="BV346" i="13" s="1"/>
  <c r="BW346" i="13" s="1"/>
  <c r="BX346" i="13" s="1"/>
  <c r="BD346" i="13"/>
  <c r="BE346" i="13" s="1"/>
  <c r="BF346" i="13" s="1"/>
  <c r="BG346" i="13" s="1"/>
  <c r="BH346" i="13" s="1"/>
  <c r="BI346" i="13" s="1"/>
  <c r="BJ346" i="13" s="1"/>
  <c r="BK346" i="13" s="1"/>
  <c r="BL346" i="13" s="1"/>
  <c r="BM346" i="13" s="1"/>
  <c r="BN346" i="13" s="1"/>
  <c r="BC346" i="13"/>
  <c r="BC345" i="13"/>
  <c r="BD345" i="13" s="1"/>
  <c r="BE345" i="13" s="1"/>
  <c r="BF345" i="13" s="1"/>
  <c r="BG345" i="13" s="1"/>
  <c r="BH345" i="13" s="1"/>
  <c r="BI345" i="13" s="1"/>
  <c r="BJ345" i="13" s="1"/>
  <c r="BK345" i="13" s="1"/>
  <c r="BL345" i="13" s="1"/>
  <c r="BM345" i="13" s="1"/>
  <c r="BN345" i="13" s="1"/>
  <c r="BO345" i="13" s="1"/>
  <c r="BP345" i="13" s="1"/>
  <c r="BQ345" i="13" s="1"/>
  <c r="BR345" i="13" s="1"/>
  <c r="BS345" i="13" s="1"/>
  <c r="BT345" i="13" s="1"/>
  <c r="BU345" i="13" s="1"/>
  <c r="BV345" i="13" s="1"/>
  <c r="BW345" i="13" s="1"/>
  <c r="BX345" i="13" s="1"/>
  <c r="BY345" i="13" s="1"/>
  <c r="BZ345" i="13" s="1"/>
  <c r="CA345" i="13" s="1"/>
  <c r="CB345" i="13" s="1"/>
  <c r="CC345" i="13" s="1"/>
  <c r="CD345" i="13" s="1"/>
  <c r="CE345" i="13" s="1"/>
  <c r="CF345" i="13" s="1"/>
  <c r="CG345" i="13" s="1"/>
  <c r="CH345" i="13" s="1"/>
  <c r="CI345" i="13" s="1"/>
  <c r="CJ345" i="13" s="1"/>
  <c r="CK345" i="13" s="1"/>
  <c r="CL345" i="13" s="1"/>
  <c r="CM345" i="13" s="1"/>
  <c r="CN345" i="13" s="1"/>
  <c r="CO345" i="13" s="1"/>
  <c r="CP345" i="13" s="1"/>
  <c r="CQ345" i="13" s="1"/>
  <c r="CR345" i="13" s="1"/>
  <c r="CS345" i="13" s="1"/>
  <c r="CT345" i="13" s="1"/>
  <c r="CU345" i="13" s="1"/>
  <c r="CV345" i="13" s="1"/>
  <c r="CW345" i="13" s="1"/>
  <c r="BF344" i="13"/>
  <c r="BG344" i="13" s="1"/>
  <c r="BH344" i="13" s="1"/>
  <c r="BI344" i="13" s="1"/>
  <c r="BJ344" i="13" s="1"/>
  <c r="BK344" i="13" s="1"/>
  <c r="BL344" i="13" s="1"/>
  <c r="BM344" i="13" s="1"/>
  <c r="BN344" i="13" s="1"/>
  <c r="BO344" i="13" s="1"/>
  <c r="BP344" i="13" s="1"/>
  <c r="BQ344" i="13" s="1"/>
  <c r="BR344" i="13" s="1"/>
  <c r="BS344" i="13" s="1"/>
  <c r="BT344" i="13" s="1"/>
  <c r="BU344" i="13" s="1"/>
  <c r="BV344" i="13" s="1"/>
  <c r="BW344" i="13" s="1"/>
  <c r="BX344" i="13" s="1"/>
  <c r="BY344" i="13" s="1"/>
  <c r="BZ344" i="13" s="1"/>
  <c r="CA344" i="13" s="1"/>
  <c r="CB344" i="13" s="1"/>
  <c r="CC344" i="13" s="1"/>
  <c r="CD344" i="13" s="1"/>
  <c r="CE344" i="13" s="1"/>
  <c r="CF344" i="13" s="1"/>
  <c r="CG344" i="13" s="1"/>
  <c r="CH344" i="13" s="1"/>
  <c r="CI344" i="13" s="1"/>
  <c r="CJ344" i="13" s="1"/>
  <c r="CK344" i="13" s="1"/>
  <c r="CL344" i="13" s="1"/>
  <c r="CM344" i="13" s="1"/>
  <c r="CN344" i="13" s="1"/>
  <c r="CO344" i="13" s="1"/>
  <c r="CP344" i="13" s="1"/>
  <c r="CQ344" i="13" s="1"/>
  <c r="CR344" i="13" s="1"/>
  <c r="CS344" i="13" s="1"/>
  <c r="CT344" i="13" s="1"/>
  <c r="CU344" i="13" s="1"/>
  <c r="CV344" i="13" s="1"/>
  <c r="CW344" i="13" s="1"/>
  <c r="BE344" i="13"/>
  <c r="BD344" i="13"/>
  <c r="BC344" i="13"/>
  <c r="BC343" i="13"/>
  <c r="BD343" i="13" s="1"/>
  <c r="BE343" i="13" s="1"/>
  <c r="BF343" i="13" s="1"/>
  <c r="BG343" i="13" s="1"/>
  <c r="BH343" i="13" s="1"/>
  <c r="BI343" i="13" s="1"/>
  <c r="BJ343" i="13" s="1"/>
  <c r="BK343" i="13" s="1"/>
  <c r="BL343" i="13" s="1"/>
  <c r="BM343" i="13" s="1"/>
  <c r="BN343" i="13" s="1"/>
  <c r="BO343" i="13" s="1"/>
  <c r="BP343" i="13" s="1"/>
  <c r="BQ343" i="13" s="1"/>
  <c r="BR343" i="13" s="1"/>
  <c r="BS343" i="13" s="1"/>
  <c r="BT343" i="13" s="1"/>
  <c r="BU343" i="13" s="1"/>
  <c r="BV343" i="13" s="1"/>
  <c r="BW343" i="13" s="1"/>
  <c r="BX343" i="13" s="1"/>
  <c r="BY343" i="13" s="1"/>
  <c r="BZ343" i="13" s="1"/>
  <c r="CA343" i="13" s="1"/>
  <c r="CB343" i="13" s="1"/>
  <c r="CC343" i="13" s="1"/>
  <c r="CD343" i="13" s="1"/>
  <c r="CE343" i="13" s="1"/>
  <c r="CF343" i="13" s="1"/>
  <c r="CG343" i="13" s="1"/>
  <c r="CH343" i="13" s="1"/>
  <c r="CI343" i="13" s="1"/>
  <c r="CJ343" i="13" s="1"/>
  <c r="CK343" i="13" s="1"/>
  <c r="CL343" i="13" s="1"/>
  <c r="CM343" i="13" s="1"/>
  <c r="CN343" i="13" s="1"/>
  <c r="CO343" i="13" s="1"/>
  <c r="CP343" i="13" s="1"/>
  <c r="CQ343" i="13" s="1"/>
  <c r="CR343" i="13" s="1"/>
  <c r="CS343" i="13" s="1"/>
  <c r="CT343" i="13" s="1"/>
  <c r="CU343" i="13" s="1"/>
  <c r="CV343" i="13" s="1"/>
  <c r="CW343" i="13" s="1"/>
  <c r="BW342" i="13"/>
  <c r="BX342" i="13" s="1"/>
  <c r="BY342" i="13" s="1"/>
  <c r="BZ342" i="13" s="1"/>
  <c r="CA342" i="13" s="1"/>
  <c r="CB342" i="13" s="1"/>
  <c r="CC342" i="13" s="1"/>
  <c r="CD342" i="13" s="1"/>
  <c r="CE342" i="13" s="1"/>
  <c r="CF342" i="13" s="1"/>
  <c r="CG342" i="13" s="1"/>
  <c r="CH342" i="13" s="1"/>
  <c r="CI342" i="13" s="1"/>
  <c r="CJ342" i="13" s="1"/>
  <c r="CK342" i="13" s="1"/>
  <c r="CL342" i="13" s="1"/>
  <c r="CM342" i="13" s="1"/>
  <c r="CN342" i="13" s="1"/>
  <c r="CO342" i="13" s="1"/>
  <c r="CP342" i="13" s="1"/>
  <c r="CQ342" i="13" s="1"/>
  <c r="CR342" i="13" s="1"/>
  <c r="CS342" i="13" s="1"/>
  <c r="CT342" i="13" s="1"/>
  <c r="CU342" i="13" s="1"/>
  <c r="CV342" i="13" s="1"/>
  <c r="CW342" i="13" s="1"/>
  <c r="BL342" i="13"/>
  <c r="BM342" i="13" s="1"/>
  <c r="BN342" i="13" s="1"/>
  <c r="BO342" i="13" s="1"/>
  <c r="BP342" i="13" s="1"/>
  <c r="BQ342" i="13" s="1"/>
  <c r="BR342" i="13" s="1"/>
  <c r="BS342" i="13" s="1"/>
  <c r="BT342" i="13" s="1"/>
  <c r="BU342" i="13" s="1"/>
  <c r="BV342" i="13" s="1"/>
  <c r="BE342" i="13"/>
  <c r="BF342" i="13" s="1"/>
  <c r="BG342" i="13" s="1"/>
  <c r="BH342" i="13" s="1"/>
  <c r="BI342" i="13" s="1"/>
  <c r="BJ342" i="13" s="1"/>
  <c r="BK342" i="13" s="1"/>
  <c r="BD342" i="13"/>
  <c r="BC342" i="13"/>
  <c r="BQ341" i="13"/>
  <c r="BR341" i="13" s="1"/>
  <c r="BS341" i="13" s="1"/>
  <c r="BT341" i="13" s="1"/>
  <c r="BU341" i="13" s="1"/>
  <c r="BV341" i="13" s="1"/>
  <c r="BW341" i="13" s="1"/>
  <c r="BX341" i="13" s="1"/>
  <c r="BY341" i="13" s="1"/>
  <c r="BZ341" i="13" s="1"/>
  <c r="CA341" i="13" s="1"/>
  <c r="CB341" i="13" s="1"/>
  <c r="CC341" i="13" s="1"/>
  <c r="CD341" i="13" s="1"/>
  <c r="CE341" i="13" s="1"/>
  <c r="CF341" i="13" s="1"/>
  <c r="CG341" i="13" s="1"/>
  <c r="CH341" i="13" s="1"/>
  <c r="CI341" i="13" s="1"/>
  <c r="CJ341" i="13" s="1"/>
  <c r="CK341" i="13" s="1"/>
  <c r="CL341" i="13" s="1"/>
  <c r="CM341" i="13" s="1"/>
  <c r="CN341" i="13" s="1"/>
  <c r="CO341" i="13" s="1"/>
  <c r="CP341" i="13" s="1"/>
  <c r="CQ341" i="13" s="1"/>
  <c r="CR341" i="13" s="1"/>
  <c r="CS341" i="13" s="1"/>
  <c r="CT341" i="13" s="1"/>
  <c r="CU341" i="13" s="1"/>
  <c r="CV341" i="13" s="1"/>
  <c r="CW341" i="13" s="1"/>
  <c r="BF341" i="13"/>
  <c r="BG341" i="13" s="1"/>
  <c r="BH341" i="13" s="1"/>
  <c r="BI341" i="13" s="1"/>
  <c r="BJ341" i="13" s="1"/>
  <c r="BK341" i="13" s="1"/>
  <c r="BL341" i="13" s="1"/>
  <c r="BM341" i="13" s="1"/>
  <c r="BN341" i="13" s="1"/>
  <c r="BO341" i="13" s="1"/>
  <c r="BP341" i="13" s="1"/>
  <c r="BD341" i="13"/>
  <c r="BE341" i="13" s="1"/>
  <c r="BC341" i="13"/>
  <c r="BC340" i="13"/>
  <c r="BD340" i="13" s="1"/>
  <c r="BE340" i="13" s="1"/>
  <c r="BF340" i="13" s="1"/>
  <c r="BG340" i="13" s="1"/>
  <c r="BH340" i="13" s="1"/>
  <c r="BI340" i="13" s="1"/>
  <c r="BJ340" i="13" s="1"/>
  <c r="BK340" i="13" s="1"/>
  <c r="BL340" i="13" s="1"/>
  <c r="BM340" i="13" s="1"/>
  <c r="BN340" i="13" s="1"/>
  <c r="BO340" i="13" s="1"/>
  <c r="BP340" i="13" s="1"/>
  <c r="BQ340" i="13" s="1"/>
  <c r="BR340" i="13" s="1"/>
  <c r="BS340" i="13" s="1"/>
  <c r="BT340" i="13" s="1"/>
  <c r="BU340" i="13" s="1"/>
  <c r="BV340" i="13" s="1"/>
  <c r="BW340" i="13" s="1"/>
  <c r="BX340" i="13" s="1"/>
  <c r="BY340" i="13" s="1"/>
  <c r="BZ340" i="13" s="1"/>
  <c r="CA340" i="13" s="1"/>
  <c r="CB340" i="13" s="1"/>
  <c r="CC340" i="13" s="1"/>
  <c r="CD340" i="13" s="1"/>
  <c r="CE340" i="13" s="1"/>
  <c r="CF340" i="13" s="1"/>
  <c r="CG340" i="13" s="1"/>
  <c r="CH340" i="13" s="1"/>
  <c r="CI340" i="13" s="1"/>
  <c r="CJ340" i="13" s="1"/>
  <c r="CK340" i="13" s="1"/>
  <c r="CL340" i="13" s="1"/>
  <c r="CM340" i="13" s="1"/>
  <c r="CN340" i="13" s="1"/>
  <c r="CO340" i="13" s="1"/>
  <c r="CP340" i="13" s="1"/>
  <c r="CQ340" i="13" s="1"/>
  <c r="CR340" i="13" s="1"/>
  <c r="CS340" i="13" s="1"/>
  <c r="CT340" i="13" s="1"/>
  <c r="CU340" i="13" s="1"/>
  <c r="CV340" i="13" s="1"/>
  <c r="CW340" i="13" s="1"/>
  <c r="BD339" i="13"/>
  <c r="BE339" i="13" s="1"/>
  <c r="BF339" i="13" s="1"/>
  <c r="BG339" i="13" s="1"/>
  <c r="BH339" i="13" s="1"/>
  <c r="BI339" i="13" s="1"/>
  <c r="BJ339" i="13" s="1"/>
  <c r="BK339" i="13" s="1"/>
  <c r="BL339" i="13" s="1"/>
  <c r="BM339" i="13" s="1"/>
  <c r="BN339" i="13" s="1"/>
  <c r="BO339" i="13" s="1"/>
  <c r="BP339" i="13" s="1"/>
  <c r="BQ339" i="13" s="1"/>
  <c r="BR339" i="13" s="1"/>
  <c r="BS339" i="13" s="1"/>
  <c r="BT339" i="13" s="1"/>
  <c r="BU339" i="13" s="1"/>
  <c r="BV339" i="13" s="1"/>
  <c r="BW339" i="13" s="1"/>
  <c r="BX339" i="13" s="1"/>
  <c r="BY339" i="13" s="1"/>
  <c r="BZ339" i="13" s="1"/>
  <c r="CA339" i="13" s="1"/>
  <c r="CB339" i="13" s="1"/>
  <c r="CC339" i="13" s="1"/>
  <c r="CD339" i="13" s="1"/>
  <c r="CE339" i="13" s="1"/>
  <c r="CF339" i="13" s="1"/>
  <c r="CG339" i="13" s="1"/>
  <c r="CH339" i="13" s="1"/>
  <c r="CI339" i="13" s="1"/>
  <c r="CJ339" i="13" s="1"/>
  <c r="CK339" i="13" s="1"/>
  <c r="CL339" i="13" s="1"/>
  <c r="CM339" i="13" s="1"/>
  <c r="CN339" i="13" s="1"/>
  <c r="CO339" i="13" s="1"/>
  <c r="CP339" i="13" s="1"/>
  <c r="CQ339" i="13" s="1"/>
  <c r="CR339" i="13" s="1"/>
  <c r="CS339" i="13" s="1"/>
  <c r="CT339" i="13" s="1"/>
  <c r="CU339" i="13" s="1"/>
  <c r="CV339" i="13" s="1"/>
  <c r="CW339" i="13" s="1"/>
  <c r="BC339" i="13"/>
  <c r="CE338" i="13"/>
  <c r="CF338" i="13" s="1"/>
  <c r="CG338" i="13" s="1"/>
  <c r="CH338" i="13" s="1"/>
  <c r="CI338" i="13" s="1"/>
  <c r="CJ338" i="13" s="1"/>
  <c r="CK338" i="13" s="1"/>
  <c r="CL338" i="13" s="1"/>
  <c r="CM338" i="13" s="1"/>
  <c r="CN338" i="13" s="1"/>
  <c r="CO338" i="13" s="1"/>
  <c r="CP338" i="13" s="1"/>
  <c r="CQ338" i="13" s="1"/>
  <c r="CR338" i="13" s="1"/>
  <c r="CS338" i="13" s="1"/>
  <c r="CT338" i="13" s="1"/>
  <c r="CU338" i="13" s="1"/>
  <c r="CV338" i="13" s="1"/>
  <c r="CW338" i="13" s="1"/>
  <c r="BT338" i="13"/>
  <c r="BU338" i="13" s="1"/>
  <c r="BV338" i="13" s="1"/>
  <c r="BW338" i="13" s="1"/>
  <c r="BX338" i="13" s="1"/>
  <c r="BY338" i="13" s="1"/>
  <c r="BZ338" i="13" s="1"/>
  <c r="CA338" i="13" s="1"/>
  <c r="CB338" i="13" s="1"/>
  <c r="CC338" i="13" s="1"/>
  <c r="CD338" i="13" s="1"/>
  <c r="BI338" i="13"/>
  <c r="BJ338" i="13" s="1"/>
  <c r="BK338" i="13" s="1"/>
  <c r="BL338" i="13" s="1"/>
  <c r="BM338" i="13" s="1"/>
  <c r="BN338" i="13" s="1"/>
  <c r="BO338" i="13" s="1"/>
  <c r="BP338" i="13" s="1"/>
  <c r="BQ338" i="13" s="1"/>
  <c r="BR338" i="13" s="1"/>
  <c r="BS338" i="13" s="1"/>
  <c r="BC338" i="13"/>
  <c r="BD338" i="13" s="1"/>
  <c r="BE338" i="13" s="1"/>
  <c r="BF338" i="13" s="1"/>
  <c r="BG338" i="13" s="1"/>
  <c r="BH338" i="13" s="1"/>
  <c r="BC337" i="13"/>
  <c r="BD337" i="13" s="1"/>
  <c r="BE337" i="13" s="1"/>
  <c r="BF337" i="13" s="1"/>
  <c r="BG337" i="13" s="1"/>
  <c r="BH337" i="13" s="1"/>
  <c r="BI337" i="13" s="1"/>
  <c r="BJ337" i="13" s="1"/>
  <c r="BK337" i="13" s="1"/>
  <c r="BL337" i="13" s="1"/>
  <c r="BM337" i="13" s="1"/>
  <c r="BN337" i="13" s="1"/>
  <c r="BO337" i="13" s="1"/>
  <c r="BP337" i="13" s="1"/>
  <c r="BQ337" i="13" s="1"/>
  <c r="BR337" i="13" s="1"/>
  <c r="BS337" i="13" s="1"/>
  <c r="BT337" i="13" s="1"/>
  <c r="BU337" i="13" s="1"/>
  <c r="BV337" i="13" s="1"/>
  <c r="BW337" i="13" s="1"/>
  <c r="BX337" i="13" s="1"/>
  <c r="BY337" i="13" s="1"/>
  <c r="BZ337" i="13" s="1"/>
  <c r="CA337" i="13" s="1"/>
  <c r="CB337" i="13" s="1"/>
  <c r="CC337" i="13" s="1"/>
  <c r="CD337" i="13" s="1"/>
  <c r="CE337" i="13" s="1"/>
  <c r="CF337" i="13" s="1"/>
  <c r="CG337" i="13" s="1"/>
  <c r="CH337" i="13" s="1"/>
  <c r="CI337" i="13" s="1"/>
  <c r="CJ337" i="13" s="1"/>
  <c r="CK337" i="13" s="1"/>
  <c r="CL337" i="13" s="1"/>
  <c r="CM337" i="13" s="1"/>
  <c r="CN337" i="13" s="1"/>
  <c r="CO337" i="13" s="1"/>
  <c r="CP337" i="13" s="1"/>
  <c r="CQ337" i="13" s="1"/>
  <c r="CR337" i="13" s="1"/>
  <c r="CS337" i="13" s="1"/>
  <c r="CT337" i="13" s="1"/>
  <c r="CU337" i="13" s="1"/>
  <c r="CV337" i="13" s="1"/>
  <c r="CW337" i="13" s="1"/>
  <c r="BI336" i="13"/>
  <c r="BJ336" i="13" s="1"/>
  <c r="BK336" i="13" s="1"/>
  <c r="BL336" i="13" s="1"/>
  <c r="BM336" i="13" s="1"/>
  <c r="BN336" i="13" s="1"/>
  <c r="BO336" i="13" s="1"/>
  <c r="BP336" i="13" s="1"/>
  <c r="BQ336" i="13" s="1"/>
  <c r="BR336" i="13" s="1"/>
  <c r="BS336" i="13" s="1"/>
  <c r="BT336" i="13" s="1"/>
  <c r="BU336" i="13" s="1"/>
  <c r="BV336" i="13" s="1"/>
  <c r="BW336" i="13" s="1"/>
  <c r="BX336" i="13" s="1"/>
  <c r="BY336" i="13" s="1"/>
  <c r="BZ336" i="13" s="1"/>
  <c r="CA336" i="13" s="1"/>
  <c r="CB336" i="13" s="1"/>
  <c r="CC336" i="13" s="1"/>
  <c r="CD336" i="13" s="1"/>
  <c r="CE336" i="13" s="1"/>
  <c r="CF336" i="13" s="1"/>
  <c r="CG336" i="13" s="1"/>
  <c r="CH336" i="13" s="1"/>
  <c r="CI336" i="13" s="1"/>
  <c r="CJ336" i="13" s="1"/>
  <c r="CK336" i="13" s="1"/>
  <c r="CL336" i="13" s="1"/>
  <c r="CM336" i="13" s="1"/>
  <c r="CN336" i="13" s="1"/>
  <c r="CO336" i="13" s="1"/>
  <c r="CP336" i="13" s="1"/>
  <c r="CQ336" i="13" s="1"/>
  <c r="CR336" i="13" s="1"/>
  <c r="CS336" i="13" s="1"/>
  <c r="CT336" i="13" s="1"/>
  <c r="CU336" i="13" s="1"/>
  <c r="CV336" i="13" s="1"/>
  <c r="CW336" i="13" s="1"/>
  <c r="BF336" i="13"/>
  <c r="BG336" i="13" s="1"/>
  <c r="BH336" i="13" s="1"/>
  <c r="BE336" i="13"/>
  <c r="BD336" i="13"/>
  <c r="BC336" i="13"/>
  <c r="BE335" i="13"/>
  <c r="BF335" i="13" s="1"/>
  <c r="BG335" i="13" s="1"/>
  <c r="BH335" i="13" s="1"/>
  <c r="BI335" i="13" s="1"/>
  <c r="BJ335" i="13" s="1"/>
  <c r="BK335" i="13" s="1"/>
  <c r="BL335" i="13" s="1"/>
  <c r="BM335" i="13" s="1"/>
  <c r="BN335" i="13" s="1"/>
  <c r="BO335" i="13" s="1"/>
  <c r="BP335" i="13" s="1"/>
  <c r="BQ335" i="13" s="1"/>
  <c r="BR335" i="13" s="1"/>
  <c r="BS335" i="13" s="1"/>
  <c r="BT335" i="13" s="1"/>
  <c r="BU335" i="13" s="1"/>
  <c r="BV335" i="13" s="1"/>
  <c r="BW335" i="13" s="1"/>
  <c r="BX335" i="13" s="1"/>
  <c r="BY335" i="13" s="1"/>
  <c r="BZ335" i="13" s="1"/>
  <c r="CA335" i="13" s="1"/>
  <c r="CB335" i="13" s="1"/>
  <c r="CC335" i="13" s="1"/>
  <c r="CD335" i="13" s="1"/>
  <c r="CE335" i="13" s="1"/>
  <c r="CF335" i="13" s="1"/>
  <c r="CG335" i="13" s="1"/>
  <c r="CH335" i="13" s="1"/>
  <c r="CI335" i="13" s="1"/>
  <c r="CJ335" i="13" s="1"/>
  <c r="CK335" i="13" s="1"/>
  <c r="CL335" i="13" s="1"/>
  <c r="CM335" i="13" s="1"/>
  <c r="CN335" i="13" s="1"/>
  <c r="CO335" i="13" s="1"/>
  <c r="CP335" i="13" s="1"/>
  <c r="CQ335" i="13" s="1"/>
  <c r="CR335" i="13" s="1"/>
  <c r="CS335" i="13" s="1"/>
  <c r="CT335" i="13" s="1"/>
  <c r="CU335" i="13" s="1"/>
  <c r="CV335" i="13" s="1"/>
  <c r="CW335" i="13" s="1"/>
  <c r="BD335" i="13"/>
  <c r="BC335" i="13"/>
  <c r="BO334" i="13"/>
  <c r="BP334" i="13" s="1"/>
  <c r="BQ334" i="13" s="1"/>
  <c r="BR334" i="13" s="1"/>
  <c r="BS334" i="13" s="1"/>
  <c r="BT334" i="13" s="1"/>
  <c r="BU334" i="13" s="1"/>
  <c r="BV334" i="13" s="1"/>
  <c r="BW334" i="13" s="1"/>
  <c r="BX334" i="13" s="1"/>
  <c r="BY334" i="13" s="1"/>
  <c r="BZ334" i="13" s="1"/>
  <c r="CA334" i="13" s="1"/>
  <c r="CB334" i="13" s="1"/>
  <c r="CC334" i="13" s="1"/>
  <c r="CD334" i="13" s="1"/>
  <c r="CE334" i="13" s="1"/>
  <c r="CF334" i="13" s="1"/>
  <c r="CG334" i="13" s="1"/>
  <c r="CH334" i="13" s="1"/>
  <c r="CI334" i="13" s="1"/>
  <c r="CJ334" i="13" s="1"/>
  <c r="CK334" i="13" s="1"/>
  <c r="CL334" i="13" s="1"/>
  <c r="CM334" i="13" s="1"/>
  <c r="CN334" i="13" s="1"/>
  <c r="CO334" i="13" s="1"/>
  <c r="CP334" i="13" s="1"/>
  <c r="CQ334" i="13" s="1"/>
  <c r="CR334" i="13" s="1"/>
  <c r="CS334" i="13" s="1"/>
  <c r="CT334" i="13" s="1"/>
  <c r="CU334" i="13" s="1"/>
  <c r="CV334" i="13" s="1"/>
  <c r="CW334" i="13" s="1"/>
  <c r="BL334" i="13"/>
  <c r="BM334" i="13" s="1"/>
  <c r="BN334" i="13" s="1"/>
  <c r="BG334" i="13"/>
  <c r="BH334" i="13" s="1"/>
  <c r="BI334" i="13" s="1"/>
  <c r="BJ334" i="13" s="1"/>
  <c r="BK334" i="13" s="1"/>
  <c r="BD334" i="13"/>
  <c r="BE334" i="13" s="1"/>
  <c r="BF334" i="13" s="1"/>
  <c r="BC334" i="13"/>
  <c r="BC333" i="13"/>
  <c r="BD333" i="13" s="1"/>
  <c r="BE333" i="13" s="1"/>
  <c r="BF333" i="13" s="1"/>
  <c r="BG333" i="13" s="1"/>
  <c r="BH333" i="13" s="1"/>
  <c r="BI333" i="13" s="1"/>
  <c r="BJ333" i="13" s="1"/>
  <c r="BK333" i="13" s="1"/>
  <c r="BL333" i="13" s="1"/>
  <c r="BM333" i="13" s="1"/>
  <c r="BN333" i="13" s="1"/>
  <c r="BO333" i="13" s="1"/>
  <c r="BP333" i="13" s="1"/>
  <c r="BQ333" i="13" s="1"/>
  <c r="BR333" i="13" s="1"/>
  <c r="BS333" i="13" s="1"/>
  <c r="BT333" i="13" s="1"/>
  <c r="BU333" i="13" s="1"/>
  <c r="BV333" i="13" s="1"/>
  <c r="BW333" i="13" s="1"/>
  <c r="BX333" i="13" s="1"/>
  <c r="BY333" i="13" s="1"/>
  <c r="BZ333" i="13" s="1"/>
  <c r="CA333" i="13" s="1"/>
  <c r="CB333" i="13" s="1"/>
  <c r="CC333" i="13" s="1"/>
  <c r="CD333" i="13" s="1"/>
  <c r="CE333" i="13" s="1"/>
  <c r="CF333" i="13" s="1"/>
  <c r="CG333" i="13" s="1"/>
  <c r="CH333" i="13" s="1"/>
  <c r="CI333" i="13" s="1"/>
  <c r="CJ333" i="13" s="1"/>
  <c r="CK333" i="13" s="1"/>
  <c r="CL333" i="13" s="1"/>
  <c r="CM333" i="13" s="1"/>
  <c r="CN333" i="13" s="1"/>
  <c r="CO333" i="13" s="1"/>
  <c r="CP333" i="13" s="1"/>
  <c r="CQ333" i="13" s="1"/>
  <c r="CR333" i="13" s="1"/>
  <c r="CS333" i="13" s="1"/>
  <c r="CT333" i="13" s="1"/>
  <c r="CU333" i="13" s="1"/>
  <c r="CV333" i="13" s="1"/>
  <c r="CW333" i="13" s="1"/>
  <c r="BR332" i="13"/>
  <c r="BS332" i="13" s="1"/>
  <c r="BT332" i="13" s="1"/>
  <c r="BU332" i="13" s="1"/>
  <c r="BV332" i="13" s="1"/>
  <c r="BW332" i="13" s="1"/>
  <c r="BX332" i="13" s="1"/>
  <c r="BY332" i="13" s="1"/>
  <c r="BZ332" i="13" s="1"/>
  <c r="CA332" i="13" s="1"/>
  <c r="CB332" i="13" s="1"/>
  <c r="CC332" i="13" s="1"/>
  <c r="CD332" i="13" s="1"/>
  <c r="CE332" i="13" s="1"/>
  <c r="CF332" i="13" s="1"/>
  <c r="CG332" i="13" s="1"/>
  <c r="CH332" i="13" s="1"/>
  <c r="CI332" i="13" s="1"/>
  <c r="CJ332" i="13" s="1"/>
  <c r="CK332" i="13" s="1"/>
  <c r="CL332" i="13" s="1"/>
  <c r="CM332" i="13" s="1"/>
  <c r="CN332" i="13" s="1"/>
  <c r="CO332" i="13" s="1"/>
  <c r="CP332" i="13" s="1"/>
  <c r="CQ332" i="13" s="1"/>
  <c r="CR332" i="13" s="1"/>
  <c r="CS332" i="13" s="1"/>
  <c r="CT332" i="13" s="1"/>
  <c r="CU332" i="13" s="1"/>
  <c r="CV332" i="13" s="1"/>
  <c r="CW332" i="13" s="1"/>
  <c r="BM332" i="13"/>
  <c r="BN332" i="13" s="1"/>
  <c r="BO332" i="13" s="1"/>
  <c r="BP332" i="13" s="1"/>
  <c r="BQ332" i="13" s="1"/>
  <c r="BJ332" i="13"/>
  <c r="BK332" i="13" s="1"/>
  <c r="BL332" i="13" s="1"/>
  <c r="BE332" i="13"/>
  <c r="BF332" i="13" s="1"/>
  <c r="BG332" i="13" s="1"/>
  <c r="BH332" i="13" s="1"/>
  <c r="BI332" i="13" s="1"/>
  <c r="BD332" i="13"/>
  <c r="BC332" i="13"/>
  <c r="BI331" i="13"/>
  <c r="BJ331" i="13" s="1"/>
  <c r="BK331" i="13" s="1"/>
  <c r="BL331" i="13" s="1"/>
  <c r="BM331" i="13" s="1"/>
  <c r="BN331" i="13" s="1"/>
  <c r="BO331" i="13" s="1"/>
  <c r="BP331" i="13" s="1"/>
  <c r="BQ331" i="13" s="1"/>
  <c r="BR331" i="13" s="1"/>
  <c r="BS331" i="13" s="1"/>
  <c r="BT331" i="13" s="1"/>
  <c r="BU331" i="13" s="1"/>
  <c r="BV331" i="13" s="1"/>
  <c r="BW331" i="13" s="1"/>
  <c r="BX331" i="13" s="1"/>
  <c r="BY331" i="13" s="1"/>
  <c r="BZ331" i="13" s="1"/>
  <c r="CA331" i="13" s="1"/>
  <c r="CB331" i="13" s="1"/>
  <c r="CC331" i="13" s="1"/>
  <c r="CD331" i="13" s="1"/>
  <c r="CE331" i="13" s="1"/>
  <c r="CF331" i="13" s="1"/>
  <c r="CG331" i="13" s="1"/>
  <c r="CH331" i="13" s="1"/>
  <c r="CI331" i="13" s="1"/>
  <c r="CJ331" i="13" s="1"/>
  <c r="CK331" i="13" s="1"/>
  <c r="CL331" i="13" s="1"/>
  <c r="CM331" i="13" s="1"/>
  <c r="CN331" i="13" s="1"/>
  <c r="CO331" i="13" s="1"/>
  <c r="CP331" i="13" s="1"/>
  <c r="CQ331" i="13" s="1"/>
  <c r="CR331" i="13" s="1"/>
  <c r="CS331" i="13" s="1"/>
  <c r="CT331" i="13" s="1"/>
  <c r="CU331" i="13" s="1"/>
  <c r="CV331" i="13" s="1"/>
  <c r="CW331" i="13" s="1"/>
  <c r="BD331" i="13"/>
  <c r="BE331" i="13" s="1"/>
  <c r="BF331" i="13" s="1"/>
  <c r="BG331" i="13" s="1"/>
  <c r="BH331" i="13" s="1"/>
  <c r="BC331" i="13"/>
  <c r="BH330" i="13"/>
  <c r="BI330" i="13" s="1"/>
  <c r="BJ330" i="13" s="1"/>
  <c r="BK330" i="13" s="1"/>
  <c r="BL330" i="13" s="1"/>
  <c r="BM330" i="13" s="1"/>
  <c r="BN330" i="13" s="1"/>
  <c r="BO330" i="13" s="1"/>
  <c r="BP330" i="13" s="1"/>
  <c r="BQ330" i="13" s="1"/>
  <c r="BR330" i="13" s="1"/>
  <c r="BS330" i="13" s="1"/>
  <c r="BT330" i="13" s="1"/>
  <c r="BU330" i="13" s="1"/>
  <c r="BV330" i="13" s="1"/>
  <c r="BW330" i="13" s="1"/>
  <c r="BX330" i="13" s="1"/>
  <c r="BY330" i="13" s="1"/>
  <c r="BZ330" i="13" s="1"/>
  <c r="CA330" i="13" s="1"/>
  <c r="CB330" i="13" s="1"/>
  <c r="CC330" i="13" s="1"/>
  <c r="CD330" i="13" s="1"/>
  <c r="CE330" i="13" s="1"/>
  <c r="CF330" i="13" s="1"/>
  <c r="CG330" i="13" s="1"/>
  <c r="CH330" i="13" s="1"/>
  <c r="CI330" i="13" s="1"/>
  <c r="CJ330" i="13" s="1"/>
  <c r="CK330" i="13" s="1"/>
  <c r="CL330" i="13" s="1"/>
  <c r="CM330" i="13" s="1"/>
  <c r="CN330" i="13" s="1"/>
  <c r="CO330" i="13" s="1"/>
  <c r="CP330" i="13" s="1"/>
  <c r="CQ330" i="13" s="1"/>
  <c r="CR330" i="13" s="1"/>
  <c r="CS330" i="13" s="1"/>
  <c r="CT330" i="13" s="1"/>
  <c r="CU330" i="13" s="1"/>
  <c r="CV330" i="13" s="1"/>
  <c r="CW330" i="13" s="1"/>
  <c r="BC330" i="13"/>
  <c r="BD330" i="13" s="1"/>
  <c r="BE330" i="13" s="1"/>
  <c r="BF330" i="13" s="1"/>
  <c r="BG330" i="13" s="1"/>
  <c r="BJ329" i="13"/>
  <c r="BK329" i="13" s="1"/>
  <c r="BL329" i="13" s="1"/>
  <c r="BM329" i="13" s="1"/>
  <c r="BN329" i="13" s="1"/>
  <c r="BO329" i="13" s="1"/>
  <c r="BP329" i="13" s="1"/>
  <c r="BQ329" i="13" s="1"/>
  <c r="BR329" i="13" s="1"/>
  <c r="BS329" i="13" s="1"/>
  <c r="BT329" i="13" s="1"/>
  <c r="BU329" i="13" s="1"/>
  <c r="BV329" i="13" s="1"/>
  <c r="BW329" i="13" s="1"/>
  <c r="BX329" i="13" s="1"/>
  <c r="BY329" i="13" s="1"/>
  <c r="BZ329" i="13" s="1"/>
  <c r="CA329" i="13" s="1"/>
  <c r="CB329" i="13" s="1"/>
  <c r="CC329" i="13" s="1"/>
  <c r="CD329" i="13" s="1"/>
  <c r="CE329" i="13" s="1"/>
  <c r="CF329" i="13" s="1"/>
  <c r="CG329" i="13" s="1"/>
  <c r="CH329" i="13" s="1"/>
  <c r="CI329" i="13" s="1"/>
  <c r="CJ329" i="13" s="1"/>
  <c r="CK329" i="13" s="1"/>
  <c r="CL329" i="13" s="1"/>
  <c r="CM329" i="13" s="1"/>
  <c r="CN329" i="13" s="1"/>
  <c r="CO329" i="13" s="1"/>
  <c r="CP329" i="13" s="1"/>
  <c r="CQ329" i="13" s="1"/>
  <c r="CR329" i="13" s="1"/>
  <c r="CS329" i="13" s="1"/>
  <c r="CT329" i="13" s="1"/>
  <c r="CU329" i="13" s="1"/>
  <c r="CV329" i="13" s="1"/>
  <c r="CW329" i="13" s="1"/>
  <c r="BG329" i="13"/>
  <c r="BH329" i="13" s="1"/>
  <c r="BI329" i="13" s="1"/>
  <c r="BC329" i="13"/>
  <c r="BD329" i="13" s="1"/>
  <c r="BE329" i="13" s="1"/>
  <c r="BF329" i="13" s="1"/>
  <c r="BI328" i="13"/>
  <c r="BJ328" i="13" s="1"/>
  <c r="BK328" i="13" s="1"/>
  <c r="BL328" i="13" s="1"/>
  <c r="BM328" i="13" s="1"/>
  <c r="BN328" i="13" s="1"/>
  <c r="BO328" i="13" s="1"/>
  <c r="BP328" i="13" s="1"/>
  <c r="BQ328" i="13" s="1"/>
  <c r="BR328" i="13" s="1"/>
  <c r="BS328" i="13" s="1"/>
  <c r="BT328" i="13" s="1"/>
  <c r="BU328" i="13" s="1"/>
  <c r="BV328" i="13" s="1"/>
  <c r="BW328" i="13" s="1"/>
  <c r="BX328" i="13" s="1"/>
  <c r="BY328" i="13" s="1"/>
  <c r="BZ328" i="13" s="1"/>
  <c r="CA328" i="13" s="1"/>
  <c r="CB328" i="13" s="1"/>
  <c r="CC328" i="13" s="1"/>
  <c r="CD328" i="13" s="1"/>
  <c r="CE328" i="13" s="1"/>
  <c r="CF328" i="13" s="1"/>
  <c r="CG328" i="13" s="1"/>
  <c r="CH328" i="13" s="1"/>
  <c r="CI328" i="13" s="1"/>
  <c r="CJ328" i="13" s="1"/>
  <c r="CK328" i="13" s="1"/>
  <c r="CL328" i="13" s="1"/>
  <c r="CM328" i="13" s="1"/>
  <c r="CN328" i="13" s="1"/>
  <c r="CO328" i="13" s="1"/>
  <c r="CP328" i="13" s="1"/>
  <c r="CQ328" i="13" s="1"/>
  <c r="CR328" i="13" s="1"/>
  <c r="CS328" i="13" s="1"/>
  <c r="CT328" i="13" s="1"/>
  <c r="CU328" i="13" s="1"/>
  <c r="CV328" i="13" s="1"/>
  <c r="CW328" i="13" s="1"/>
  <c r="BF328" i="13"/>
  <c r="BG328" i="13" s="1"/>
  <c r="BH328" i="13" s="1"/>
  <c r="BE328" i="13"/>
  <c r="BD328" i="13"/>
  <c r="BC328" i="13"/>
  <c r="BE327" i="13"/>
  <c r="BF327" i="13" s="1"/>
  <c r="BG327" i="13" s="1"/>
  <c r="BH327" i="13" s="1"/>
  <c r="BI327" i="13" s="1"/>
  <c r="BJ327" i="13" s="1"/>
  <c r="BK327" i="13" s="1"/>
  <c r="BL327" i="13" s="1"/>
  <c r="BM327" i="13" s="1"/>
  <c r="BN327" i="13" s="1"/>
  <c r="BO327" i="13" s="1"/>
  <c r="BP327" i="13" s="1"/>
  <c r="BQ327" i="13" s="1"/>
  <c r="BR327" i="13" s="1"/>
  <c r="BS327" i="13" s="1"/>
  <c r="BT327" i="13" s="1"/>
  <c r="BU327" i="13" s="1"/>
  <c r="BV327" i="13" s="1"/>
  <c r="BW327" i="13" s="1"/>
  <c r="BX327" i="13" s="1"/>
  <c r="BY327" i="13" s="1"/>
  <c r="BZ327" i="13" s="1"/>
  <c r="CA327" i="13" s="1"/>
  <c r="CB327" i="13" s="1"/>
  <c r="CC327" i="13" s="1"/>
  <c r="CD327" i="13" s="1"/>
  <c r="CE327" i="13" s="1"/>
  <c r="CF327" i="13" s="1"/>
  <c r="CG327" i="13" s="1"/>
  <c r="CH327" i="13" s="1"/>
  <c r="CI327" i="13" s="1"/>
  <c r="CJ327" i="13" s="1"/>
  <c r="CK327" i="13" s="1"/>
  <c r="CL327" i="13" s="1"/>
  <c r="CM327" i="13" s="1"/>
  <c r="CN327" i="13" s="1"/>
  <c r="CO327" i="13" s="1"/>
  <c r="CP327" i="13" s="1"/>
  <c r="CQ327" i="13" s="1"/>
  <c r="CR327" i="13" s="1"/>
  <c r="CS327" i="13" s="1"/>
  <c r="CT327" i="13" s="1"/>
  <c r="CU327" i="13" s="1"/>
  <c r="CV327" i="13" s="1"/>
  <c r="CW327" i="13" s="1"/>
  <c r="BD327" i="13"/>
  <c r="BC327" i="13"/>
  <c r="CW322" i="13"/>
  <c r="CV322" i="13"/>
  <c r="CU322" i="13"/>
  <c r="CT322" i="13"/>
  <c r="CS322" i="13"/>
  <c r="CR322" i="13"/>
  <c r="CQ322" i="13"/>
  <c r="CP322" i="13"/>
  <c r="CO322" i="13"/>
  <c r="CN322" i="13"/>
  <c r="CM322" i="13"/>
  <c r="CL322" i="13"/>
  <c r="CK322" i="13"/>
  <c r="CJ322" i="13"/>
  <c r="CI322" i="13"/>
  <c r="CH322" i="13"/>
  <c r="CG322" i="13"/>
  <c r="CF322" i="13"/>
  <c r="CE322" i="13"/>
  <c r="CD322" i="13"/>
  <c r="CC322" i="13"/>
  <c r="CB322" i="13"/>
  <c r="CA322" i="13"/>
  <c r="BZ322" i="13"/>
  <c r="BY322" i="13"/>
  <c r="BX322" i="13"/>
  <c r="BW322" i="13"/>
  <c r="BV322" i="13"/>
  <c r="BU322" i="13"/>
  <c r="BT322" i="13"/>
  <c r="BS322" i="13"/>
  <c r="BR322" i="13"/>
  <c r="BQ322" i="13"/>
  <c r="BP322" i="13"/>
  <c r="BO322" i="13"/>
  <c r="BN322" i="13"/>
  <c r="BM322" i="13"/>
  <c r="BL322" i="13"/>
  <c r="BK322" i="13"/>
  <c r="BJ322" i="13"/>
  <c r="BI322" i="13"/>
  <c r="BH322" i="13"/>
  <c r="BG322" i="13"/>
  <c r="BF322" i="13"/>
  <c r="BE322" i="13"/>
  <c r="BD322" i="13"/>
  <c r="BC322" i="13"/>
  <c r="CC321" i="13"/>
  <c r="CD321" i="13" s="1"/>
  <c r="CE321" i="13" s="1"/>
  <c r="CF321" i="13" s="1"/>
  <c r="CG321" i="13" s="1"/>
  <c r="CH321" i="13" s="1"/>
  <c r="CI321" i="13" s="1"/>
  <c r="CJ321" i="13" s="1"/>
  <c r="CK321" i="13" s="1"/>
  <c r="CL321" i="13" s="1"/>
  <c r="CM321" i="13" s="1"/>
  <c r="CN321" i="13" s="1"/>
  <c r="CO321" i="13" s="1"/>
  <c r="CP321" i="13" s="1"/>
  <c r="CQ321" i="13" s="1"/>
  <c r="CR321" i="13" s="1"/>
  <c r="CS321" i="13" s="1"/>
  <c r="CT321" i="13" s="1"/>
  <c r="CU321" i="13" s="1"/>
  <c r="CV321" i="13" s="1"/>
  <c r="CW321" i="13" s="1"/>
  <c r="BE321" i="13"/>
  <c r="BF321" i="13" s="1"/>
  <c r="BG321" i="13" s="1"/>
  <c r="BH321" i="13" s="1"/>
  <c r="BI321" i="13" s="1"/>
  <c r="BJ321" i="13" s="1"/>
  <c r="BK321" i="13" s="1"/>
  <c r="BL321" i="13" s="1"/>
  <c r="BM321" i="13" s="1"/>
  <c r="BN321" i="13" s="1"/>
  <c r="BO321" i="13" s="1"/>
  <c r="BP321" i="13" s="1"/>
  <c r="BQ321" i="13" s="1"/>
  <c r="BR321" i="13" s="1"/>
  <c r="BS321" i="13" s="1"/>
  <c r="BT321" i="13" s="1"/>
  <c r="BU321" i="13" s="1"/>
  <c r="BV321" i="13" s="1"/>
  <c r="BW321" i="13" s="1"/>
  <c r="BX321" i="13" s="1"/>
  <c r="BY321" i="13" s="1"/>
  <c r="BZ321" i="13" s="1"/>
  <c r="CA321" i="13" s="1"/>
  <c r="CB321" i="13" s="1"/>
  <c r="BD321" i="13"/>
  <c r="BC321" i="13"/>
  <c r="BL320" i="13"/>
  <c r="BM320" i="13" s="1"/>
  <c r="BN320" i="13" s="1"/>
  <c r="BO320" i="13" s="1"/>
  <c r="BP320" i="13" s="1"/>
  <c r="BQ320" i="13" s="1"/>
  <c r="BR320" i="13" s="1"/>
  <c r="BS320" i="13" s="1"/>
  <c r="BT320" i="13" s="1"/>
  <c r="BU320" i="13" s="1"/>
  <c r="BV320" i="13" s="1"/>
  <c r="BW320" i="13" s="1"/>
  <c r="BX320" i="13" s="1"/>
  <c r="BY320" i="13" s="1"/>
  <c r="BZ320" i="13" s="1"/>
  <c r="CA320" i="13" s="1"/>
  <c r="CB320" i="13" s="1"/>
  <c r="CC320" i="13" s="1"/>
  <c r="CD320" i="13" s="1"/>
  <c r="CE320" i="13" s="1"/>
  <c r="CF320" i="13" s="1"/>
  <c r="CG320" i="13" s="1"/>
  <c r="CH320" i="13" s="1"/>
  <c r="CI320" i="13" s="1"/>
  <c r="CJ320" i="13" s="1"/>
  <c r="CK320" i="13" s="1"/>
  <c r="CL320" i="13" s="1"/>
  <c r="CM320" i="13" s="1"/>
  <c r="CN320" i="13" s="1"/>
  <c r="CO320" i="13" s="1"/>
  <c r="CP320" i="13" s="1"/>
  <c r="CQ320" i="13" s="1"/>
  <c r="CR320" i="13" s="1"/>
  <c r="CS320" i="13" s="1"/>
  <c r="CT320" i="13" s="1"/>
  <c r="CU320" i="13" s="1"/>
  <c r="CV320" i="13" s="1"/>
  <c r="CW320" i="13" s="1"/>
  <c r="BE320" i="13"/>
  <c r="BF320" i="13" s="1"/>
  <c r="BG320" i="13" s="1"/>
  <c r="BH320" i="13" s="1"/>
  <c r="BI320" i="13" s="1"/>
  <c r="BJ320" i="13" s="1"/>
  <c r="BK320" i="13" s="1"/>
  <c r="BD320" i="13"/>
  <c r="BC320" i="13"/>
  <c r="BG319" i="13"/>
  <c r="BH319" i="13" s="1"/>
  <c r="BI319" i="13" s="1"/>
  <c r="BJ319" i="13" s="1"/>
  <c r="BK319" i="13" s="1"/>
  <c r="BL319" i="13" s="1"/>
  <c r="BM319" i="13" s="1"/>
  <c r="BN319" i="13" s="1"/>
  <c r="BO319" i="13" s="1"/>
  <c r="BP319" i="13" s="1"/>
  <c r="BQ319" i="13" s="1"/>
  <c r="BR319" i="13" s="1"/>
  <c r="BS319" i="13" s="1"/>
  <c r="BT319" i="13" s="1"/>
  <c r="BU319" i="13" s="1"/>
  <c r="BV319" i="13" s="1"/>
  <c r="BW319" i="13" s="1"/>
  <c r="BX319" i="13" s="1"/>
  <c r="BY319" i="13" s="1"/>
  <c r="BZ319" i="13" s="1"/>
  <c r="CA319" i="13" s="1"/>
  <c r="CB319" i="13" s="1"/>
  <c r="CC319" i="13" s="1"/>
  <c r="CD319" i="13" s="1"/>
  <c r="CE319" i="13" s="1"/>
  <c r="CF319" i="13" s="1"/>
  <c r="CG319" i="13" s="1"/>
  <c r="CH319" i="13" s="1"/>
  <c r="CI319" i="13" s="1"/>
  <c r="CJ319" i="13" s="1"/>
  <c r="CK319" i="13" s="1"/>
  <c r="CL319" i="13" s="1"/>
  <c r="CM319" i="13" s="1"/>
  <c r="CN319" i="13" s="1"/>
  <c r="CO319" i="13" s="1"/>
  <c r="CP319" i="13" s="1"/>
  <c r="CQ319" i="13" s="1"/>
  <c r="CR319" i="13" s="1"/>
  <c r="CS319" i="13" s="1"/>
  <c r="CT319" i="13" s="1"/>
  <c r="CU319" i="13" s="1"/>
  <c r="CV319" i="13" s="1"/>
  <c r="CW319" i="13" s="1"/>
  <c r="BF319" i="13"/>
  <c r="BE319" i="13"/>
  <c r="BD319" i="13"/>
  <c r="BC319" i="13"/>
  <c r="BJ318" i="13"/>
  <c r="BK318" i="13" s="1"/>
  <c r="BL318" i="13" s="1"/>
  <c r="BM318" i="13" s="1"/>
  <c r="BN318" i="13" s="1"/>
  <c r="BO318" i="13" s="1"/>
  <c r="BP318" i="13" s="1"/>
  <c r="BQ318" i="13" s="1"/>
  <c r="BR318" i="13" s="1"/>
  <c r="BS318" i="13" s="1"/>
  <c r="BT318" i="13" s="1"/>
  <c r="BU318" i="13" s="1"/>
  <c r="BV318" i="13" s="1"/>
  <c r="BW318" i="13" s="1"/>
  <c r="BX318" i="13" s="1"/>
  <c r="BY318" i="13" s="1"/>
  <c r="BZ318" i="13" s="1"/>
  <c r="CA318" i="13" s="1"/>
  <c r="CB318" i="13" s="1"/>
  <c r="CC318" i="13" s="1"/>
  <c r="CD318" i="13" s="1"/>
  <c r="CE318" i="13" s="1"/>
  <c r="CF318" i="13" s="1"/>
  <c r="CG318" i="13" s="1"/>
  <c r="CH318" i="13" s="1"/>
  <c r="CI318" i="13" s="1"/>
  <c r="CJ318" i="13" s="1"/>
  <c r="CK318" i="13" s="1"/>
  <c r="CL318" i="13" s="1"/>
  <c r="CM318" i="13" s="1"/>
  <c r="CN318" i="13" s="1"/>
  <c r="CO318" i="13" s="1"/>
  <c r="CP318" i="13" s="1"/>
  <c r="CQ318" i="13" s="1"/>
  <c r="CR318" i="13" s="1"/>
  <c r="CS318" i="13" s="1"/>
  <c r="CT318" i="13" s="1"/>
  <c r="CU318" i="13" s="1"/>
  <c r="CV318" i="13" s="1"/>
  <c r="CW318" i="13" s="1"/>
  <c r="BF318" i="13"/>
  <c r="BG318" i="13" s="1"/>
  <c r="BH318" i="13" s="1"/>
  <c r="BI318" i="13" s="1"/>
  <c r="BC318" i="13"/>
  <c r="BD318" i="13" s="1"/>
  <c r="BE318" i="13" s="1"/>
  <c r="BI317" i="13"/>
  <c r="BJ317" i="13" s="1"/>
  <c r="BK317" i="13" s="1"/>
  <c r="BL317" i="13" s="1"/>
  <c r="BM317" i="13" s="1"/>
  <c r="BN317" i="13" s="1"/>
  <c r="BO317" i="13" s="1"/>
  <c r="BP317" i="13" s="1"/>
  <c r="BQ317" i="13" s="1"/>
  <c r="BR317" i="13" s="1"/>
  <c r="BS317" i="13" s="1"/>
  <c r="BT317" i="13" s="1"/>
  <c r="BU317" i="13" s="1"/>
  <c r="BV317" i="13" s="1"/>
  <c r="BW317" i="13" s="1"/>
  <c r="BX317" i="13" s="1"/>
  <c r="BY317" i="13" s="1"/>
  <c r="BZ317" i="13" s="1"/>
  <c r="CA317" i="13" s="1"/>
  <c r="CB317" i="13" s="1"/>
  <c r="CC317" i="13" s="1"/>
  <c r="CD317" i="13" s="1"/>
  <c r="CE317" i="13" s="1"/>
  <c r="CF317" i="13" s="1"/>
  <c r="CG317" i="13" s="1"/>
  <c r="CH317" i="13" s="1"/>
  <c r="CI317" i="13" s="1"/>
  <c r="CJ317" i="13" s="1"/>
  <c r="CK317" i="13" s="1"/>
  <c r="CL317" i="13" s="1"/>
  <c r="CM317" i="13" s="1"/>
  <c r="CN317" i="13" s="1"/>
  <c r="CO317" i="13" s="1"/>
  <c r="CP317" i="13" s="1"/>
  <c r="CQ317" i="13" s="1"/>
  <c r="CR317" i="13" s="1"/>
  <c r="CS317" i="13" s="1"/>
  <c r="CT317" i="13" s="1"/>
  <c r="CU317" i="13" s="1"/>
  <c r="CV317" i="13" s="1"/>
  <c r="CW317" i="13" s="1"/>
  <c r="BD317" i="13"/>
  <c r="BE317" i="13" s="1"/>
  <c r="BF317" i="13" s="1"/>
  <c r="BG317" i="13" s="1"/>
  <c r="BH317" i="13" s="1"/>
  <c r="BC317" i="13"/>
  <c r="BQ316" i="13"/>
  <c r="BR316" i="13" s="1"/>
  <c r="BS316" i="13" s="1"/>
  <c r="BT316" i="13" s="1"/>
  <c r="BU316" i="13" s="1"/>
  <c r="BV316" i="13" s="1"/>
  <c r="BW316" i="13" s="1"/>
  <c r="BX316" i="13" s="1"/>
  <c r="BY316" i="13" s="1"/>
  <c r="BZ316" i="13" s="1"/>
  <c r="CA316" i="13" s="1"/>
  <c r="CB316" i="13" s="1"/>
  <c r="CC316" i="13" s="1"/>
  <c r="CD316" i="13" s="1"/>
  <c r="CE316" i="13" s="1"/>
  <c r="CF316" i="13" s="1"/>
  <c r="CG316" i="13" s="1"/>
  <c r="CH316" i="13" s="1"/>
  <c r="CI316" i="13" s="1"/>
  <c r="CJ316" i="13" s="1"/>
  <c r="CK316" i="13" s="1"/>
  <c r="CL316" i="13" s="1"/>
  <c r="CM316" i="13" s="1"/>
  <c r="CN316" i="13" s="1"/>
  <c r="CO316" i="13" s="1"/>
  <c r="CP316" i="13" s="1"/>
  <c r="CQ316" i="13" s="1"/>
  <c r="CR316" i="13" s="1"/>
  <c r="CS316" i="13" s="1"/>
  <c r="CT316" i="13" s="1"/>
  <c r="CU316" i="13" s="1"/>
  <c r="CV316" i="13" s="1"/>
  <c r="CW316" i="13" s="1"/>
  <c r="BI316" i="13"/>
  <c r="BJ316" i="13" s="1"/>
  <c r="BK316" i="13" s="1"/>
  <c r="BL316" i="13" s="1"/>
  <c r="BM316" i="13" s="1"/>
  <c r="BN316" i="13" s="1"/>
  <c r="BO316" i="13" s="1"/>
  <c r="BP316" i="13" s="1"/>
  <c r="BH316" i="13"/>
  <c r="BC316" i="13"/>
  <c r="BD316" i="13" s="1"/>
  <c r="BE316" i="13" s="1"/>
  <c r="BF316" i="13" s="1"/>
  <c r="BG316" i="13" s="1"/>
  <c r="CB315" i="13"/>
  <c r="CC315" i="13" s="1"/>
  <c r="CD315" i="13" s="1"/>
  <c r="CE315" i="13" s="1"/>
  <c r="CF315" i="13" s="1"/>
  <c r="CG315" i="13" s="1"/>
  <c r="CH315" i="13" s="1"/>
  <c r="CI315" i="13" s="1"/>
  <c r="CJ315" i="13" s="1"/>
  <c r="CK315" i="13" s="1"/>
  <c r="CL315" i="13" s="1"/>
  <c r="CM315" i="13" s="1"/>
  <c r="CN315" i="13" s="1"/>
  <c r="CO315" i="13" s="1"/>
  <c r="CP315" i="13" s="1"/>
  <c r="CQ315" i="13" s="1"/>
  <c r="CR315" i="13" s="1"/>
  <c r="CS315" i="13" s="1"/>
  <c r="CT315" i="13" s="1"/>
  <c r="CU315" i="13" s="1"/>
  <c r="CV315" i="13" s="1"/>
  <c r="CW315" i="13" s="1"/>
  <c r="BD315" i="13"/>
  <c r="BE315" i="13" s="1"/>
  <c r="BF315" i="13" s="1"/>
  <c r="BG315" i="13" s="1"/>
  <c r="BH315" i="13" s="1"/>
  <c r="BI315" i="13" s="1"/>
  <c r="BJ315" i="13" s="1"/>
  <c r="BK315" i="13" s="1"/>
  <c r="BL315" i="13" s="1"/>
  <c r="BM315" i="13" s="1"/>
  <c r="BN315" i="13" s="1"/>
  <c r="BO315" i="13" s="1"/>
  <c r="BP315" i="13" s="1"/>
  <c r="BQ315" i="13" s="1"/>
  <c r="BR315" i="13" s="1"/>
  <c r="BS315" i="13" s="1"/>
  <c r="BT315" i="13" s="1"/>
  <c r="BU315" i="13" s="1"/>
  <c r="BV315" i="13" s="1"/>
  <c r="BW315" i="13" s="1"/>
  <c r="BX315" i="13" s="1"/>
  <c r="BY315" i="13" s="1"/>
  <c r="BZ315" i="13" s="1"/>
  <c r="CA315" i="13" s="1"/>
  <c r="BC315" i="13"/>
  <c r="BU314" i="13"/>
  <c r="BV314" i="13" s="1"/>
  <c r="BW314" i="13" s="1"/>
  <c r="BX314" i="13" s="1"/>
  <c r="BY314" i="13" s="1"/>
  <c r="BZ314" i="13" s="1"/>
  <c r="CA314" i="13" s="1"/>
  <c r="CB314" i="13" s="1"/>
  <c r="CC314" i="13" s="1"/>
  <c r="CD314" i="13" s="1"/>
  <c r="CE314" i="13" s="1"/>
  <c r="CF314" i="13" s="1"/>
  <c r="CG314" i="13" s="1"/>
  <c r="CH314" i="13" s="1"/>
  <c r="CI314" i="13" s="1"/>
  <c r="CJ314" i="13" s="1"/>
  <c r="CK314" i="13" s="1"/>
  <c r="CL314" i="13" s="1"/>
  <c r="CM314" i="13" s="1"/>
  <c r="CN314" i="13" s="1"/>
  <c r="CO314" i="13" s="1"/>
  <c r="CP314" i="13" s="1"/>
  <c r="CQ314" i="13" s="1"/>
  <c r="CR314" i="13" s="1"/>
  <c r="CS314" i="13" s="1"/>
  <c r="CT314" i="13" s="1"/>
  <c r="CU314" i="13" s="1"/>
  <c r="CV314" i="13" s="1"/>
  <c r="CW314" i="13" s="1"/>
  <c r="BF314" i="13"/>
  <c r="BG314" i="13" s="1"/>
  <c r="BH314" i="13" s="1"/>
  <c r="BI314" i="13" s="1"/>
  <c r="BJ314" i="13" s="1"/>
  <c r="BK314" i="13" s="1"/>
  <c r="BL314" i="13" s="1"/>
  <c r="BM314" i="13" s="1"/>
  <c r="BN314" i="13" s="1"/>
  <c r="BO314" i="13" s="1"/>
  <c r="BP314" i="13" s="1"/>
  <c r="BQ314" i="13" s="1"/>
  <c r="BR314" i="13" s="1"/>
  <c r="BS314" i="13" s="1"/>
  <c r="BT314" i="13" s="1"/>
  <c r="BE314" i="13"/>
  <c r="BC314" i="13"/>
  <c r="BD314" i="13" s="1"/>
  <c r="BD313" i="13"/>
  <c r="BE313" i="13" s="1"/>
  <c r="BF313" i="13" s="1"/>
  <c r="BG313" i="13" s="1"/>
  <c r="BH313" i="13" s="1"/>
  <c r="BI313" i="13" s="1"/>
  <c r="BJ313" i="13" s="1"/>
  <c r="BK313" i="13" s="1"/>
  <c r="BL313" i="13" s="1"/>
  <c r="BM313" i="13" s="1"/>
  <c r="BN313" i="13" s="1"/>
  <c r="BO313" i="13" s="1"/>
  <c r="BP313" i="13" s="1"/>
  <c r="BQ313" i="13" s="1"/>
  <c r="BR313" i="13" s="1"/>
  <c r="BS313" i="13" s="1"/>
  <c r="BT313" i="13" s="1"/>
  <c r="BU313" i="13" s="1"/>
  <c r="BV313" i="13" s="1"/>
  <c r="BW313" i="13" s="1"/>
  <c r="BX313" i="13" s="1"/>
  <c r="BY313" i="13" s="1"/>
  <c r="BZ313" i="13" s="1"/>
  <c r="CA313" i="13" s="1"/>
  <c r="CB313" i="13" s="1"/>
  <c r="CC313" i="13" s="1"/>
  <c r="CD313" i="13" s="1"/>
  <c r="CE313" i="13" s="1"/>
  <c r="CF313" i="13" s="1"/>
  <c r="CG313" i="13" s="1"/>
  <c r="CH313" i="13" s="1"/>
  <c r="CI313" i="13" s="1"/>
  <c r="CJ313" i="13" s="1"/>
  <c r="CK313" i="13" s="1"/>
  <c r="CL313" i="13" s="1"/>
  <c r="CM313" i="13" s="1"/>
  <c r="CN313" i="13" s="1"/>
  <c r="CO313" i="13" s="1"/>
  <c r="CP313" i="13" s="1"/>
  <c r="CQ313" i="13" s="1"/>
  <c r="CR313" i="13" s="1"/>
  <c r="CS313" i="13" s="1"/>
  <c r="CT313" i="13" s="1"/>
  <c r="CU313" i="13" s="1"/>
  <c r="CV313" i="13" s="1"/>
  <c r="CW313" i="13" s="1"/>
  <c r="BC313" i="13"/>
  <c r="CA312" i="13"/>
  <c r="CB312" i="13" s="1"/>
  <c r="CC312" i="13" s="1"/>
  <c r="CD312" i="13" s="1"/>
  <c r="CE312" i="13" s="1"/>
  <c r="CF312" i="13" s="1"/>
  <c r="CG312" i="13" s="1"/>
  <c r="CH312" i="13" s="1"/>
  <c r="CI312" i="13" s="1"/>
  <c r="CJ312" i="13" s="1"/>
  <c r="CK312" i="13" s="1"/>
  <c r="CL312" i="13" s="1"/>
  <c r="CM312" i="13" s="1"/>
  <c r="CN312" i="13" s="1"/>
  <c r="CO312" i="13" s="1"/>
  <c r="CP312" i="13" s="1"/>
  <c r="CQ312" i="13" s="1"/>
  <c r="CR312" i="13" s="1"/>
  <c r="CS312" i="13" s="1"/>
  <c r="CT312" i="13" s="1"/>
  <c r="CU312" i="13" s="1"/>
  <c r="CV312" i="13" s="1"/>
  <c r="CW312" i="13" s="1"/>
  <c r="BN312" i="13"/>
  <c r="BO312" i="13" s="1"/>
  <c r="BP312" i="13" s="1"/>
  <c r="BQ312" i="13" s="1"/>
  <c r="BR312" i="13" s="1"/>
  <c r="BS312" i="13" s="1"/>
  <c r="BT312" i="13" s="1"/>
  <c r="BU312" i="13" s="1"/>
  <c r="BV312" i="13" s="1"/>
  <c r="BW312" i="13" s="1"/>
  <c r="BX312" i="13" s="1"/>
  <c r="BY312" i="13" s="1"/>
  <c r="BZ312" i="13" s="1"/>
  <c r="BG312" i="13"/>
  <c r="BH312" i="13" s="1"/>
  <c r="BI312" i="13" s="1"/>
  <c r="BJ312" i="13" s="1"/>
  <c r="BK312" i="13" s="1"/>
  <c r="BL312" i="13" s="1"/>
  <c r="BM312" i="13" s="1"/>
  <c r="BF312" i="13"/>
  <c r="BE312" i="13"/>
  <c r="BD312" i="13"/>
  <c r="BC312" i="13"/>
  <c r="CJ311" i="13"/>
  <c r="CK311" i="13" s="1"/>
  <c r="CL311" i="13" s="1"/>
  <c r="CM311" i="13" s="1"/>
  <c r="CN311" i="13" s="1"/>
  <c r="CO311" i="13" s="1"/>
  <c r="CP311" i="13" s="1"/>
  <c r="CQ311" i="13" s="1"/>
  <c r="CR311" i="13" s="1"/>
  <c r="CS311" i="13" s="1"/>
  <c r="CT311" i="13" s="1"/>
  <c r="CU311" i="13" s="1"/>
  <c r="CV311" i="13" s="1"/>
  <c r="CW311" i="13" s="1"/>
  <c r="CB311" i="13"/>
  <c r="CC311" i="13" s="1"/>
  <c r="CD311" i="13" s="1"/>
  <c r="CE311" i="13" s="1"/>
  <c r="CF311" i="13" s="1"/>
  <c r="CG311" i="13" s="1"/>
  <c r="CH311" i="13" s="1"/>
  <c r="CI311" i="13" s="1"/>
  <c r="BF311" i="13"/>
  <c r="BG311" i="13" s="1"/>
  <c r="BH311" i="13" s="1"/>
  <c r="BI311" i="13" s="1"/>
  <c r="BJ311" i="13" s="1"/>
  <c r="BK311" i="13" s="1"/>
  <c r="BL311" i="13" s="1"/>
  <c r="BM311" i="13" s="1"/>
  <c r="BN311" i="13" s="1"/>
  <c r="BO311" i="13" s="1"/>
  <c r="BP311" i="13" s="1"/>
  <c r="BQ311" i="13" s="1"/>
  <c r="BR311" i="13" s="1"/>
  <c r="BS311" i="13" s="1"/>
  <c r="BT311" i="13" s="1"/>
  <c r="BU311" i="13" s="1"/>
  <c r="BV311" i="13" s="1"/>
  <c r="BW311" i="13" s="1"/>
  <c r="BX311" i="13" s="1"/>
  <c r="BY311" i="13" s="1"/>
  <c r="BZ311" i="13" s="1"/>
  <c r="CA311" i="13" s="1"/>
  <c r="BC311" i="13"/>
  <c r="BD311" i="13" s="1"/>
  <c r="BE311" i="13" s="1"/>
  <c r="CB310" i="13"/>
  <c r="CC310" i="13" s="1"/>
  <c r="CD310" i="13" s="1"/>
  <c r="CE310" i="13" s="1"/>
  <c r="CF310" i="13" s="1"/>
  <c r="CG310" i="13" s="1"/>
  <c r="CH310" i="13" s="1"/>
  <c r="CI310" i="13" s="1"/>
  <c r="CJ310" i="13" s="1"/>
  <c r="CK310" i="13" s="1"/>
  <c r="CL310" i="13" s="1"/>
  <c r="CM310" i="13" s="1"/>
  <c r="CN310" i="13" s="1"/>
  <c r="CO310" i="13" s="1"/>
  <c r="CP310" i="13" s="1"/>
  <c r="CQ310" i="13" s="1"/>
  <c r="CR310" i="13" s="1"/>
  <c r="CS310" i="13" s="1"/>
  <c r="CT310" i="13" s="1"/>
  <c r="CU310" i="13" s="1"/>
  <c r="CV310" i="13" s="1"/>
  <c r="CW310" i="13" s="1"/>
  <c r="BG310" i="13"/>
  <c r="BH310" i="13" s="1"/>
  <c r="BI310" i="13" s="1"/>
  <c r="BJ310" i="13" s="1"/>
  <c r="BK310" i="13" s="1"/>
  <c r="BL310" i="13" s="1"/>
  <c r="BM310" i="13" s="1"/>
  <c r="BN310" i="13" s="1"/>
  <c r="BO310" i="13" s="1"/>
  <c r="BP310" i="13" s="1"/>
  <c r="BQ310" i="13" s="1"/>
  <c r="BR310" i="13" s="1"/>
  <c r="BS310" i="13" s="1"/>
  <c r="BT310" i="13" s="1"/>
  <c r="BU310" i="13" s="1"/>
  <c r="BV310" i="13" s="1"/>
  <c r="BW310" i="13" s="1"/>
  <c r="BX310" i="13" s="1"/>
  <c r="BY310" i="13" s="1"/>
  <c r="BZ310" i="13" s="1"/>
  <c r="CA310" i="13" s="1"/>
  <c r="BC310" i="13"/>
  <c r="BD310" i="13" s="1"/>
  <c r="BE310" i="13" s="1"/>
  <c r="BF310" i="13" s="1"/>
  <c r="BU309" i="13"/>
  <c r="BV309" i="13" s="1"/>
  <c r="BW309" i="13" s="1"/>
  <c r="BX309" i="13" s="1"/>
  <c r="BY309" i="13" s="1"/>
  <c r="BZ309" i="13" s="1"/>
  <c r="CA309" i="13" s="1"/>
  <c r="CB309" i="13" s="1"/>
  <c r="CC309" i="13" s="1"/>
  <c r="CD309" i="13" s="1"/>
  <c r="CE309" i="13" s="1"/>
  <c r="CF309" i="13" s="1"/>
  <c r="CG309" i="13" s="1"/>
  <c r="CH309" i="13" s="1"/>
  <c r="CI309" i="13" s="1"/>
  <c r="CJ309" i="13" s="1"/>
  <c r="CK309" i="13" s="1"/>
  <c r="CL309" i="13" s="1"/>
  <c r="CM309" i="13" s="1"/>
  <c r="CN309" i="13" s="1"/>
  <c r="CO309" i="13" s="1"/>
  <c r="CP309" i="13" s="1"/>
  <c r="CQ309" i="13" s="1"/>
  <c r="CR309" i="13" s="1"/>
  <c r="CS309" i="13" s="1"/>
  <c r="CT309" i="13" s="1"/>
  <c r="CU309" i="13" s="1"/>
  <c r="CV309" i="13" s="1"/>
  <c r="CW309" i="13" s="1"/>
  <c r="BI309" i="13"/>
  <c r="BJ309" i="13" s="1"/>
  <c r="BK309" i="13" s="1"/>
  <c r="BL309" i="13" s="1"/>
  <c r="BM309" i="13" s="1"/>
  <c r="BN309" i="13" s="1"/>
  <c r="BO309" i="13" s="1"/>
  <c r="BP309" i="13" s="1"/>
  <c r="BQ309" i="13" s="1"/>
  <c r="BR309" i="13" s="1"/>
  <c r="BS309" i="13" s="1"/>
  <c r="BT309" i="13" s="1"/>
  <c r="BD309" i="13"/>
  <c r="BE309" i="13" s="1"/>
  <c r="BF309" i="13" s="1"/>
  <c r="BG309" i="13" s="1"/>
  <c r="BH309" i="13" s="1"/>
  <c r="BC309" i="13"/>
  <c r="BC308" i="13"/>
  <c r="BD308" i="13" s="1"/>
  <c r="BE308" i="13" s="1"/>
  <c r="BF308" i="13" s="1"/>
  <c r="BG308" i="13" s="1"/>
  <c r="BH308" i="13" s="1"/>
  <c r="BI308" i="13" s="1"/>
  <c r="BJ308" i="13" s="1"/>
  <c r="BK308" i="13" s="1"/>
  <c r="BL308" i="13" s="1"/>
  <c r="BM308" i="13" s="1"/>
  <c r="BN308" i="13" s="1"/>
  <c r="BO308" i="13" s="1"/>
  <c r="BP308" i="13" s="1"/>
  <c r="BQ308" i="13" s="1"/>
  <c r="BR308" i="13" s="1"/>
  <c r="BS308" i="13" s="1"/>
  <c r="BT308" i="13" s="1"/>
  <c r="BU308" i="13" s="1"/>
  <c r="BV308" i="13" s="1"/>
  <c r="BW308" i="13" s="1"/>
  <c r="BX308" i="13" s="1"/>
  <c r="BY308" i="13" s="1"/>
  <c r="BZ308" i="13" s="1"/>
  <c r="CA308" i="13" s="1"/>
  <c r="CB308" i="13" s="1"/>
  <c r="CC308" i="13" s="1"/>
  <c r="CD308" i="13" s="1"/>
  <c r="CE308" i="13" s="1"/>
  <c r="CF308" i="13" s="1"/>
  <c r="CG308" i="13" s="1"/>
  <c r="CH308" i="13" s="1"/>
  <c r="CI308" i="13" s="1"/>
  <c r="CJ308" i="13" s="1"/>
  <c r="CK308" i="13" s="1"/>
  <c r="CL308" i="13" s="1"/>
  <c r="CM308" i="13" s="1"/>
  <c r="CN308" i="13" s="1"/>
  <c r="CO308" i="13" s="1"/>
  <c r="CP308" i="13" s="1"/>
  <c r="CQ308" i="13" s="1"/>
  <c r="CR308" i="13" s="1"/>
  <c r="CS308" i="13" s="1"/>
  <c r="CT308" i="13" s="1"/>
  <c r="CU308" i="13" s="1"/>
  <c r="CV308" i="13" s="1"/>
  <c r="CW308" i="13" s="1"/>
  <c r="BO307" i="13"/>
  <c r="BP307" i="13" s="1"/>
  <c r="BQ307" i="13" s="1"/>
  <c r="BR307" i="13" s="1"/>
  <c r="BS307" i="13" s="1"/>
  <c r="BT307" i="13" s="1"/>
  <c r="BU307" i="13" s="1"/>
  <c r="BV307" i="13" s="1"/>
  <c r="BW307" i="13" s="1"/>
  <c r="BX307" i="13" s="1"/>
  <c r="BY307" i="13" s="1"/>
  <c r="BZ307" i="13" s="1"/>
  <c r="CA307" i="13" s="1"/>
  <c r="CB307" i="13" s="1"/>
  <c r="CC307" i="13" s="1"/>
  <c r="CD307" i="13" s="1"/>
  <c r="CE307" i="13" s="1"/>
  <c r="CF307" i="13" s="1"/>
  <c r="CG307" i="13" s="1"/>
  <c r="CH307" i="13" s="1"/>
  <c r="CI307" i="13" s="1"/>
  <c r="CJ307" i="13" s="1"/>
  <c r="CK307" i="13" s="1"/>
  <c r="CL307" i="13" s="1"/>
  <c r="CM307" i="13" s="1"/>
  <c r="CN307" i="13" s="1"/>
  <c r="CO307" i="13" s="1"/>
  <c r="CP307" i="13" s="1"/>
  <c r="CQ307" i="13" s="1"/>
  <c r="CR307" i="13" s="1"/>
  <c r="CS307" i="13" s="1"/>
  <c r="CT307" i="13" s="1"/>
  <c r="CU307" i="13" s="1"/>
  <c r="CV307" i="13" s="1"/>
  <c r="CW307" i="13" s="1"/>
  <c r="BN307" i="13"/>
  <c r="BC307" i="13"/>
  <c r="BD307" i="13" s="1"/>
  <c r="BE307" i="13" s="1"/>
  <c r="BF307" i="13" s="1"/>
  <c r="BG307" i="13" s="1"/>
  <c r="BH307" i="13" s="1"/>
  <c r="BI307" i="13" s="1"/>
  <c r="BJ307" i="13" s="1"/>
  <c r="BK307" i="13" s="1"/>
  <c r="BL307" i="13" s="1"/>
  <c r="BM307" i="13" s="1"/>
  <c r="BC306" i="13"/>
  <c r="BD306" i="13" s="1"/>
  <c r="BE306" i="13" s="1"/>
  <c r="BF306" i="13" s="1"/>
  <c r="BG306" i="13" s="1"/>
  <c r="BH306" i="13" s="1"/>
  <c r="BI306" i="13" s="1"/>
  <c r="BJ306" i="13" s="1"/>
  <c r="BK306" i="13" s="1"/>
  <c r="BL306" i="13" s="1"/>
  <c r="BM306" i="13" s="1"/>
  <c r="BN306" i="13" s="1"/>
  <c r="BO306" i="13" s="1"/>
  <c r="BP306" i="13" s="1"/>
  <c r="BQ306" i="13" s="1"/>
  <c r="BR306" i="13" s="1"/>
  <c r="BS306" i="13" s="1"/>
  <c r="BT306" i="13" s="1"/>
  <c r="BU306" i="13" s="1"/>
  <c r="BV306" i="13" s="1"/>
  <c r="BW306" i="13" s="1"/>
  <c r="BX306" i="13" s="1"/>
  <c r="BY306" i="13" s="1"/>
  <c r="BZ306" i="13" s="1"/>
  <c r="CA306" i="13" s="1"/>
  <c r="CB306" i="13" s="1"/>
  <c r="CC306" i="13" s="1"/>
  <c r="CD306" i="13" s="1"/>
  <c r="CE306" i="13" s="1"/>
  <c r="CF306" i="13" s="1"/>
  <c r="CG306" i="13" s="1"/>
  <c r="CH306" i="13" s="1"/>
  <c r="CI306" i="13" s="1"/>
  <c r="CJ306" i="13" s="1"/>
  <c r="CK306" i="13" s="1"/>
  <c r="CL306" i="13" s="1"/>
  <c r="CM306" i="13" s="1"/>
  <c r="CN306" i="13" s="1"/>
  <c r="CO306" i="13" s="1"/>
  <c r="CP306" i="13" s="1"/>
  <c r="CQ306" i="13" s="1"/>
  <c r="CR306" i="13" s="1"/>
  <c r="CS306" i="13" s="1"/>
  <c r="CT306" i="13" s="1"/>
  <c r="CU306" i="13" s="1"/>
  <c r="CV306" i="13" s="1"/>
  <c r="CW306" i="13" s="1"/>
  <c r="CR305" i="13"/>
  <c r="CS305" i="13" s="1"/>
  <c r="CT305" i="13" s="1"/>
  <c r="CU305" i="13" s="1"/>
  <c r="CV305" i="13" s="1"/>
  <c r="CW305" i="13" s="1"/>
  <c r="BY305" i="13"/>
  <c r="BZ305" i="13" s="1"/>
  <c r="CA305" i="13" s="1"/>
  <c r="CB305" i="13" s="1"/>
  <c r="CC305" i="13" s="1"/>
  <c r="CD305" i="13" s="1"/>
  <c r="CE305" i="13" s="1"/>
  <c r="CF305" i="13" s="1"/>
  <c r="CG305" i="13" s="1"/>
  <c r="CH305" i="13" s="1"/>
  <c r="CI305" i="13" s="1"/>
  <c r="CJ305" i="13" s="1"/>
  <c r="CK305" i="13" s="1"/>
  <c r="CL305" i="13" s="1"/>
  <c r="CM305" i="13" s="1"/>
  <c r="CN305" i="13" s="1"/>
  <c r="CO305" i="13" s="1"/>
  <c r="CP305" i="13" s="1"/>
  <c r="CQ305" i="13" s="1"/>
  <c r="BR305" i="13"/>
  <c r="BS305" i="13" s="1"/>
  <c r="BT305" i="13" s="1"/>
  <c r="BU305" i="13" s="1"/>
  <c r="BV305" i="13" s="1"/>
  <c r="BW305" i="13" s="1"/>
  <c r="BX305" i="13" s="1"/>
  <c r="BI305" i="13"/>
  <c r="BJ305" i="13" s="1"/>
  <c r="BK305" i="13" s="1"/>
  <c r="BL305" i="13" s="1"/>
  <c r="BM305" i="13" s="1"/>
  <c r="BN305" i="13" s="1"/>
  <c r="BO305" i="13" s="1"/>
  <c r="BP305" i="13" s="1"/>
  <c r="BQ305" i="13" s="1"/>
  <c r="BC305" i="13"/>
  <c r="BD305" i="13" s="1"/>
  <c r="BE305" i="13" s="1"/>
  <c r="BF305" i="13" s="1"/>
  <c r="BG305" i="13" s="1"/>
  <c r="BH305" i="13" s="1"/>
  <c r="BF304" i="13"/>
  <c r="BG304" i="13" s="1"/>
  <c r="BH304" i="13" s="1"/>
  <c r="BI304" i="13" s="1"/>
  <c r="BJ304" i="13" s="1"/>
  <c r="BK304" i="13" s="1"/>
  <c r="BL304" i="13" s="1"/>
  <c r="BM304" i="13" s="1"/>
  <c r="BN304" i="13" s="1"/>
  <c r="BO304" i="13" s="1"/>
  <c r="BP304" i="13" s="1"/>
  <c r="BQ304" i="13" s="1"/>
  <c r="BR304" i="13" s="1"/>
  <c r="BS304" i="13" s="1"/>
  <c r="BT304" i="13" s="1"/>
  <c r="BU304" i="13" s="1"/>
  <c r="BV304" i="13" s="1"/>
  <c r="BW304" i="13" s="1"/>
  <c r="BX304" i="13" s="1"/>
  <c r="BY304" i="13" s="1"/>
  <c r="BZ304" i="13" s="1"/>
  <c r="CA304" i="13" s="1"/>
  <c r="CB304" i="13" s="1"/>
  <c r="CC304" i="13" s="1"/>
  <c r="CD304" i="13" s="1"/>
  <c r="CE304" i="13" s="1"/>
  <c r="CF304" i="13" s="1"/>
  <c r="CG304" i="13" s="1"/>
  <c r="CH304" i="13" s="1"/>
  <c r="CI304" i="13" s="1"/>
  <c r="CJ304" i="13" s="1"/>
  <c r="CK304" i="13" s="1"/>
  <c r="CL304" i="13" s="1"/>
  <c r="CM304" i="13" s="1"/>
  <c r="CN304" i="13" s="1"/>
  <c r="CO304" i="13" s="1"/>
  <c r="CP304" i="13" s="1"/>
  <c r="CQ304" i="13" s="1"/>
  <c r="CR304" i="13" s="1"/>
  <c r="CS304" i="13" s="1"/>
  <c r="CT304" i="13" s="1"/>
  <c r="CU304" i="13" s="1"/>
  <c r="CV304" i="13" s="1"/>
  <c r="CW304" i="13" s="1"/>
  <c r="BC304" i="13"/>
  <c r="BD304" i="13" s="1"/>
  <c r="BE304" i="13" s="1"/>
  <c r="BF303" i="13"/>
  <c r="BG303" i="13" s="1"/>
  <c r="BH303" i="13" s="1"/>
  <c r="BI303" i="13" s="1"/>
  <c r="BJ303" i="13" s="1"/>
  <c r="BK303" i="13" s="1"/>
  <c r="BL303" i="13" s="1"/>
  <c r="BM303" i="13" s="1"/>
  <c r="BN303" i="13" s="1"/>
  <c r="BO303" i="13" s="1"/>
  <c r="BP303" i="13" s="1"/>
  <c r="BQ303" i="13" s="1"/>
  <c r="BR303" i="13" s="1"/>
  <c r="BS303" i="13" s="1"/>
  <c r="BT303" i="13" s="1"/>
  <c r="BU303" i="13" s="1"/>
  <c r="BV303" i="13" s="1"/>
  <c r="BW303" i="13" s="1"/>
  <c r="BX303" i="13" s="1"/>
  <c r="BY303" i="13" s="1"/>
  <c r="BZ303" i="13" s="1"/>
  <c r="CA303" i="13" s="1"/>
  <c r="CB303" i="13" s="1"/>
  <c r="CC303" i="13" s="1"/>
  <c r="CD303" i="13" s="1"/>
  <c r="CE303" i="13" s="1"/>
  <c r="CF303" i="13" s="1"/>
  <c r="CG303" i="13" s="1"/>
  <c r="CH303" i="13" s="1"/>
  <c r="CI303" i="13" s="1"/>
  <c r="CJ303" i="13" s="1"/>
  <c r="CK303" i="13" s="1"/>
  <c r="CL303" i="13" s="1"/>
  <c r="CM303" i="13" s="1"/>
  <c r="CN303" i="13" s="1"/>
  <c r="CO303" i="13" s="1"/>
  <c r="CP303" i="13" s="1"/>
  <c r="CQ303" i="13" s="1"/>
  <c r="CR303" i="13" s="1"/>
  <c r="CS303" i="13" s="1"/>
  <c r="CT303" i="13" s="1"/>
  <c r="CU303" i="13" s="1"/>
  <c r="CV303" i="13" s="1"/>
  <c r="CW303" i="13" s="1"/>
  <c r="BE303" i="13"/>
  <c r="BD303" i="13"/>
  <c r="BC303" i="13"/>
  <c r="BE302" i="13"/>
  <c r="BF302" i="13" s="1"/>
  <c r="BG302" i="13" s="1"/>
  <c r="BH302" i="13" s="1"/>
  <c r="BI302" i="13" s="1"/>
  <c r="BJ302" i="13" s="1"/>
  <c r="BK302" i="13" s="1"/>
  <c r="BL302" i="13" s="1"/>
  <c r="BM302" i="13" s="1"/>
  <c r="BN302" i="13" s="1"/>
  <c r="BO302" i="13" s="1"/>
  <c r="BP302" i="13" s="1"/>
  <c r="BQ302" i="13" s="1"/>
  <c r="BR302" i="13" s="1"/>
  <c r="BS302" i="13" s="1"/>
  <c r="BT302" i="13" s="1"/>
  <c r="BU302" i="13" s="1"/>
  <c r="BV302" i="13" s="1"/>
  <c r="BW302" i="13" s="1"/>
  <c r="BX302" i="13" s="1"/>
  <c r="BY302" i="13" s="1"/>
  <c r="BZ302" i="13" s="1"/>
  <c r="CA302" i="13" s="1"/>
  <c r="CB302" i="13" s="1"/>
  <c r="CC302" i="13" s="1"/>
  <c r="CD302" i="13" s="1"/>
  <c r="CE302" i="13" s="1"/>
  <c r="CF302" i="13" s="1"/>
  <c r="CG302" i="13" s="1"/>
  <c r="CH302" i="13" s="1"/>
  <c r="CI302" i="13" s="1"/>
  <c r="CJ302" i="13" s="1"/>
  <c r="CK302" i="13" s="1"/>
  <c r="CL302" i="13" s="1"/>
  <c r="CM302" i="13" s="1"/>
  <c r="CN302" i="13" s="1"/>
  <c r="CO302" i="13" s="1"/>
  <c r="CP302" i="13" s="1"/>
  <c r="CQ302" i="13" s="1"/>
  <c r="CR302" i="13" s="1"/>
  <c r="CS302" i="13" s="1"/>
  <c r="CT302" i="13" s="1"/>
  <c r="CU302" i="13" s="1"/>
  <c r="CV302" i="13" s="1"/>
  <c r="CW302" i="13" s="1"/>
  <c r="BD302" i="13"/>
  <c r="BC302" i="13"/>
  <c r="CP301" i="13"/>
  <c r="CQ301" i="13" s="1"/>
  <c r="CR301" i="13" s="1"/>
  <c r="CS301" i="13" s="1"/>
  <c r="CT301" i="13" s="1"/>
  <c r="CU301" i="13" s="1"/>
  <c r="CV301" i="13" s="1"/>
  <c r="CW301" i="13" s="1"/>
  <c r="BJ301" i="13"/>
  <c r="BK301" i="13" s="1"/>
  <c r="BL301" i="13" s="1"/>
  <c r="BM301" i="13" s="1"/>
  <c r="BN301" i="13" s="1"/>
  <c r="BO301" i="13" s="1"/>
  <c r="BP301" i="13" s="1"/>
  <c r="BQ301" i="13" s="1"/>
  <c r="BR301" i="13" s="1"/>
  <c r="BS301" i="13" s="1"/>
  <c r="BT301" i="13" s="1"/>
  <c r="BU301" i="13" s="1"/>
  <c r="BV301" i="13" s="1"/>
  <c r="BW301" i="13" s="1"/>
  <c r="BX301" i="13" s="1"/>
  <c r="BY301" i="13" s="1"/>
  <c r="BZ301" i="13" s="1"/>
  <c r="CA301" i="13" s="1"/>
  <c r="CB301" i="13" s="1"/>
  <c r="CC301" i="13" s="1"/>
  <c r="CD301" i="13" s="1"/>
  <c r="CE301" i="13" s="1"/>
  <c r="CF301" i="13" s="1"/>
  <c r="CG301" i="13" s="1"/>
  <c r="CH301" i="13" s="1"/>
  <c r="CI301" i="13" s="1"/>
  <c r="CJ301" i="13" s="1"/>
  <c r="CK301" i="13" s="1"/>
  <c r="CL301" i="13" s="1"/>
  <c r="CM301" i="13" s="1"/>
  <c r="CN301" i="13" s="1"/>
  <c r="CO301" i="13" s="1"/>
  <c r="BD301" i="13"/>
  <c r="BE301" i="13" s="1"/>
  <c r="BF301" i="13" s="1"/>
  <c r="BG301" i="13" s="1"/>
  <c r="BH301" i="13" s="1"/>
  <c r="BI301" i="13" s="1"/>
  <c r="BC301" i="13"/>
  <c r="CC300" i="13"/>
  <c r="CD300" i="13" s="1"/>
  <c r="CE300" i="13" s="1"/>
  <c r="CF300" i="13" s="1"/>
  <c r="CG300" i="13" s="1"/>
  <c r="CH300" i="13" s="1"/>
  <c r="CI300" i="13" s="1"/>
  <c r="CJ300" i="13" s="1"/>
  <c r="CK300" i="13" s="1"/>
  <c r="CL300" i="13" s="1"/>
  <c r="CM300" i="13" s="1"/>
  <c r="CN300" i="13" s="1"/>
  <c r="CO300" i="13" s="1"/>
  <c r="CP300" i="13" s="1"/>
  <c r="CQ300" i="13" s="1"/>
  <c r="CR300" i="13" s="1"/>
  <c r="CS300" i="13" s="1"/>
  <c r="CT300" i="13" s="1"/>
  <c r="CU300" i="13" s="1"/>
  <c r="CV300" i="13" s="1"/>
  <c r="CW300" i="13" s="1"/>
  <c r="BN300" i="13"/>
  <c r="BO300" i="13" s="1"/>
  <c r="BP300" i="13" s="1"/>
  <c r="BQ300" i="13" s="1"/>
  <c r="BR300" i="13" s="1"/>
  <c r="BS300" i="13" s="1"/>
  <c r="BT300" i="13" s="1"/>
  <c r="BU300" i="13" s="1"/>
  <c r="BV300" i="13" s="1"/>
  <c r="BW300" i="13" s="1"/>
  <c r="BX300" i="13" s="1"/>
  <c r="BY300" i="13" s="1"/>
  <c r="BZ300" i="13" s="1"/>
  <c r="CA300" i="13" s="1"/>
  <c r="CB300" i="13" s="1"/>
  <c r="BE300" i="13"/>
  <c r="BF300" i="13" s="1"/>
  <c r="BG300" i="13" s="1"/>
  <c r="BH300" i="13" s="1"/>
  <c r="BI300" i="13" s="1"/>
  <c r="BJ300" i="13" s="1"/>
  <c r="BK300" i="13" s="1"/>
  <c r="BL300" i="13" s="1"/>
  <c r="BM300" i="13" s="1"/>
  <c r="BC300" i="13"/>
  <c r="BD300" i="13" s="1"/>
  <c r="BD299" i="13"/>
  <c r="BE299" i="13" s="1"/>
  <c r="BF299" i="13" s="1"/>
  <c r="BG299" i="13" s="1"/>
  <c r="BH299" i="13" s="1"/>
  <c r="BI299" i="13" s="1"/>
  <c r="BJ299" i="13" s="1"/>
  <c r="BK299" i="13" s="1"/>
  <c r="BL299" i="13" s="1"/>
  <c r="BM299" i="13" s="1"/>
  <c r="BN299" i="13" s="1"/>
  <c r="BO299" i="13" s="1"/>
  <c r="BP299" i="13" s="1"/>
  <c r="BQ299" i="13" s="1"/>
  <c r="BR299" i="13" s="1"/>
  <c r="BS299" i="13" s="1"/>
  <c r="BT299" i="13" s="1"/>
  <c r="BU299" i="13" s="1"/>
  <c r="BV299" i="13" s="1"/>
  <c r="BW299" i="13" s="1"/>
  <c r="BX299" i="13" s="1"/>
  <c r="BY299" i="13" s="1"/>
  <c r="BZ299" i="13" s="1"/>
  <c r="CA299" i="13" s="1"/>
  <c r="CB299" i="13" s="1"/>
  <c r="CC299" i="13" s="1"/>
  <c r="CD299" i="13" s="1"/>
  <c r="CE299" i="13" s="1"/>
  <c r="CF299" i="13" s="1"/>
  <c r="CG299" i="13" s="1"/>
  <c r="CH299" i="13" s="1"/>
  <c r="CI299" i="13" s="1"/>
  <c r="CJ299" i="13" s="1"/>
  <c r="CK299" i="13" s="1"/>
  <c r="CL299" i="13" s="1"/>
  <c r="CM299" i="13" s="1"/>
  <c r="CN299" i="13" s="1"/>
  <c r="CO299" i="13" s="1"/>
  <c r="CP299" i="13" s="1"/>
  <c r="CQ299" i="13" s="1"/>
  <c r="CR299" i="13" s="1"/>
  <c r="CS299" i="13" s="1"/>
  <c r="CT299" i="13" s="1"/>
  <c r="CU299" i="13" s="1"/>
  <c r="CV299" i="13" s="1"/>
  <c r="CW299" i="13" s="1"/>
  <c r="BC299" i="13"/>
  <c r="CG298" i="13"/>
  <c r="CH298" i="13" s="1"/>
  <c r="CI298" i="13" s="1"/>
  <c r="CJ298" i="13" s="1"/>
  <c r="CK298" i="13" s="1"/>
  <c r="CL298" i="13" s="1"/>
  <c r="CM298" i="13" s="1"/>
  <c r="CN298" i="13" s="1"/>
  <c r="CO298" i="13" s="1"/>
  <c r="CP298" i="13" s="1"/>
  <c r="CQ298" i="13" s="1"/>
  <c r="CR298" i="13" s="1"/>
  <c r="CS298" i="13" s="1"/>
  <c r="CT298" i="13" s="1"/>
  <c r="CU298" i="13" s="1"/>
  <c r="CV298" i="13" s="1"/>
  <c r="CW298" i="13" s="1"/>
  <c r="CA298" i="13"/>
  <c r="CB298" i="13" s="1"/>
  <c r="CC298" i="13" s="1"/>
  <c r="CD298" i="13" s="1"/>
  <c r="CE298" i="13" s="1"/>
  <c r="CF298" i="13" s="1"/>
  <c r="BT298" i="13"/>
  <c r="BU298" i="13" s="1"/>
  <c r="BV298" i="13" s="1"/>
  <c r="BW298" i="13" s="1"/>
  <c r="BX298" i="13" s="1"/>
  <c r="BY298" i="13" s="1"/>
  <c r="BZ298" i="13" s="1"/>
  <c r="BM298" i="13"/>
  <c r="BN298" i="13" s="1"/>
  <c r="BO298" i="13" s="1"/>
  <c r="BP298" i="13" s="1"/>
  <c r="BQ298" i="13" s="1"/>
  <c r="BR298" i="13" s="1"/>
  <c r="BS298" i="13" s="1"/>
  <c r="BE298" i="13"/>
  <c r="BF298" i="13" s="1"/>
  <c r="BG298" i="13" s="1"/>
  <c r="BH298" i="13" s="1"/>
  <c r="BI298" i="13" s="1"/>
  <c r="BJ298" i="13" s="1"/>
  <c r="BK298" i="13" s="1"/>
  <c r="BL298" i="13" s="1"/>
  <c r="BC298" i="13"/>
  <c r="BD298" i="13" s="1"/>
  <c r="CP297" i="13"/>
  <c r="CQ297" i="13" s="1"/>
  <c r="CR297" i="13" s="1"/>
  <c r="CS297" i="13" s="1"/>
  <c r="CT297" i="13" s="1"/>
  <c r="CU297" i="13" s="1"/>
  <c r="CV297" i="13" s="1"/>
  <c r="CW297" i="13" s="1"/>
  <c r="CN297" i="13"/>
  <c r="CO297" i="13" s="1"/>
  <c r="CA297" i="13"/>
  <c r="CB297" i="13" s="1"/>
  <c r="CC297" i="13" s="1"/>
  <c r="CD297" i="13" s="1"/>
  <c r="CE297" i="13" s="1"/>
  <c r="CF297" i="13" s="1"/>
  <c r="CG297" i="13" s="1"/>
  <c r="CH297" i="13" s="1"/>
  <c r="CI297" i="13" s="1"/>
  <c r="CJ297" i="13" s="1"/>
  <c r="CK297" i="13" s="1"/>
  <c r="CL297" i="13" s="1"/>
  <c r="CM297" i="13" s="1"/>
  <c r="BD297" i="13"/>
  <c r="BE297" i="13" s="1"/>
  <c r="BF297" i="13" s="1"/>
  <c r="BG297" i="13" s="1"/>
  <c r="BH297" i="13" s="1"/>
  <c r="BI297" i="13" s="1"/>
  <c r="BJ297" i="13" s="1"/>
  <c r="BK297" i="13" s="1"/>
  <c r="BL297" i="13" s="1"/>
  <c r="BM297" i="13" s="1"/>
  <c r="BN297" i="13" s="1"/>
  <c r="BO297" i="13" s="1"/>
  <c r="BP297" i="13" s="1"/>
  <c r="BQ297" i="13" s="1"/>
  <c r="BR297" i="13" s="1"/>
  <c r="BS297" i="13" s="1"/>
  <c r="BT297" i="13" s="1"/>
  <c r="BU297" i="13" s="1"/>
  <c r="BV297" i="13" s="1"/>
  <c r="BW297" i="13" s="1"/>
  <c r="BX297" i="13" s="1"/>
  <c r="BY297" i="13" s="1"/>
  <c r="BZ297" i="13" s="1"/>
  <c r="BC297" i="13"/>
  <c r="CG296" i="13"/>
  <c r="CH296" i="13" s="1"/>
  <c r="CI296" i="13" s="1"/>
  <c r="CJ296" i="13" s="1"/>
  <c r="CK296" i="13" s="1"/>
  <c r="CL296" i="13" s="1"/>
  <c r="CM296" i="13" s="1"/>
  <c r="CN296" i="13" s="1"/>
  <c r="CO296" i="13" s="1"/>
  <c r="CP296" i="13" s="1"/>
  <c r="CQ296" i="13" s="1"/>
  <c r="CR296" i="13" s="1"/>
  <c r="CS296" i="13" s="1"/>
  <c r="CT296" i="13" s="1"/>
  <c r="CU296" i="13" s="1"/>
  <c r="CV296" i="13" s="1"/>
  <c r="CW296" i="13" s="1"/>
  <c r="BK296" i="13"/>
  <c r="BL296" i="13" s="1"/>
  <c r="BM296" i="13" s="1"/>
  <c r="BN296" i="13" s="1"/>
  <c r="BO296" i="13" s="1"/>
  <c r="BP296" i="13" s="1"/>
  <c r="BQ296" i="13" s="1"/>
  <c r="BR296" i="13" s="1"/>
  <c r="BS296" i="13" s="1"/>
  <c r="BT296" i="13" s="1"/>
  <c r="BU296" i="13" s="1"/>
  <c r="BV296" i="13" s="1"/>
  <c r="BW296" i="13" s="1"/>
  <c r="BX296" i="13" s="1"/>
  <c r="BY296" i="13" s="1"/>
  <c r="BZ296" i="13" s="1"/>
  <c r="CA296" i="13" s="1"/>
  <c r="CB296" i="13" s="1"/>
  <c r="CC296" i="13" s="1"/>
  <c r="CD296" i="13" s="1"/>
  <c r="CE296" i="13" s="1"/>
  <c r="CF296" i="13" s="1"/>
  <c r="BG296" i="13"/>
  <c r="BH296" i="13" s="1"/>
  <c r="BI296" i="13" s="1"/>
  <c r="BJ296" i="13" s="1"/>
  <c r="BF296" i="13"/>
  <c r="BC296" i="13"/>
  <c r="BD296" i="13" s="1"/>
  <c r="BE296" i="13" s="1"/>
  <c r="BP295" i="13"/>
  <c r="BQ295" i="13" s="1"/>
  <c r="BR295" i="13" s="1"/>
  <c r="BS295" i="13" s="1"/>
  <c r="BT295" i="13" s="1"/>
  <c r="BU295" i="13" s="1"/>
  <c r="BV295" i="13" s="1"/>
  <c r="BW295" i="13" s="1"/>
  <c r="BX295" i="13" s="1"/>
  <c r="BY295" i="13" s="1"/>
  <c r="BZ295" i="13" s="1"/>
  <c r="CA295" i="13" s="1"/>
  <c r="CB295" i="13" s="1"/>
  <c r="CC295" i="13" s="1"/>
  <c r="CD295" i="13" s="1"/>
  <c r="CE295" i="13" s="1"/>
  <c r="CF295" i="13" s="1"/>
  <c r="CG295" i="13" s="1"/>
  <c r="CH295" i="13" s="1"/>
  <c r="CI295" i="13" s="1"/>
  <c r="CJ295" i="13" s="1"/>
  <c r="CK295" i="13" s="1"/>
  <c r="CL295" i="13" s="1"/>
  <c r="CM295" i="13" s="1"/>
  <c r="CN295" i="13" s="1"/>
  <c r="CO295" i="13" s="1"/>
  <c r="CP295" i="13" s="1"/>
  <c r="CQ295" i="13" s="1"/>
  <c r="CR295" i="13" s="1"/>
  <c r="CS295" i="13" s="1"/>
  <c r="CT295" i="13" s="1"/>
  <c r="CU295" i="13" s="1"/>
  <c r="CV295" i="13" s="1"/>
  <c r="CW295" i="13" s="1"/>
  <c r="BF295" i="13"/>
  <c r="BG295" i="13" s="1"/>
  <c r="BH295" i="13" s="1"/>
  <c r="BI295" i="13" s="1"/>
  <c r="BJ295" i="13" s="1"/>
  <c r="BK295" i="13" s="1"/>
  <c r="BL295" i="13" s="1"/>
  <c r="BM295" i="13" s="1"/>
  <c r="BN295" i="13" s="1"/>
  <c r="BO295" i="13" s="1"/>
  <c r="BE295" i="13"/>
  <c r="BD295" i="13"/>
  <c r="BC295" i="13"/>
  <c r="BE294" i="13"/>
  <c r="BF294" i="13" s="1"/>
  <c r="BG294" i="13" s="1"/>
  <c r="BH294" i="13" s="1"/>
  <c r="BI294" i="13" s="1"/>
  <c r="BJ294" i="13" s="1"/>
  <c r="BK294" i="13" s="1"/>
  <c r="BL294" i="13" s="1"/>
  <c r="BM294" i="13" s="1"/>
  <c r="BN294" i="13" s="1"/>
  <c r="BO294" i="13" s="1"/>
  <c r="BP294" i="13" s="1"/>
  <c r="BQ294" i="13" s="1"/>
  <c r="BR294" i="13" s="1"/>
  <c r="BS294" i="13" s="1"/>
  <c r="BT294" i="13" s="1"/>
  <c r="BU294" i="13" s="1"/>
  <c r="BV294" i="13" s="1"/>
  <c r="BW294" i="13" s="1"/>
  <c r="BX294" i="13" s="1"/>
  <c r="BY294" i="13" s="1"/>
  <c r="BZ294" i="13" s="1"/>
  <c r="CA294" i="13" s="1"/>
  <c r="CB294" i="13" s="1"/>
  <c r="CC294" i="13" s="1"/>
  <c r="CD294" i="13" s="1"/>
  <c r="CE294" i="13" s="1"/>
  <c r="CF294" i="13" s="1"/>
  <c r="CG294" i="13" s="1"/>
  <c r="CH294" i="13" s="1"/>
  <c r="CI294" i="13" s="1"/>
  <c r="CJ294" i="13" s="1"/>
  <c r="CK294" i="13" s="1"/>
  <c r="CL294" i="13" s="1"/>
  <c r="CM294" i="13" s="1"/>
  <c r="CN294" i="13" s="1"/>
  <c r="CO294" i="13" s="1"/>
  <c r="CP294" i="13" s="1"/>
  <c r="CQ294" i="13" s="1"/>
  <c r="CR294" i="13" s="1"/>
  <c r="CS294" i="13" s="1"/>
  <c r="CT294" i="13" s="1"/>
  <c r="CU294" i="13" s="1"/>
  <c r="CV294" i="13" s="1"/>
  <c r="CW294" i="13" s="1"/>
  <c r="BD294" i="13"/>
  <c r="BC294" i="13"/>
  <c r="BC293" i="13"/>
  <c r="BD293" i="13" s="1"/>
  <c r="BE293" i="13" s="1"/>
  <c r="BF293" i="13" s="1"/>
  <c r="BG293" i="13" s="1"/>
  <c r="BH293" i="13" s="1"/>
  <c r="BI293" i="13" s="1"/>
  <c r="BJ293" i="13" s="1"/>
  <c r="BK293" i="13" s="1"/>
  <c r="BL293" i="13" s="1"/>
  <c r="BM293" i="13" s="1"/>
  <c r="BN293" i="13" s="1"/>
  <c r="BO293" i="13" s="1"/>
  <c r="BP293" i="13" s="1"/>
  <c r="BQ293" i="13" s="1"/>
  <c r="BR293" i="13" s="1"/>
  <c r="BS293" i="13" s="1"/>
  <c r="BT293" i="13" s="1"/>
  <c r="BU293" i="13" s="1"/>
  <c r="BV293" i="13" s="1"/>
  <c r="BW293" i="13" s="1"/>
  <c r="BX293" i="13" s="1"/>
  <c r="BY293" i="13" s="1"/>
  <c r="BZ293" i="13" s="1"/>
  <c r="CA293" i="13" s="1"/>
  <c r="CB293" i="13" s="1"/>
  <c r="CC293" i="13" s="1"/>
  <c r="CD293" i="13" s="1"/>
  <c r="CE293" i="13" s="1"/>
  <c r="CF293" i="13" s="1"/>
  <c r="CG293" i="13" s="1"/>
  <c r="CH293" i="13" s="1"/>
  <c r="CI293" i="13" s="1"/>
  <c r="CJ293" i="13" s="1"/>
  <c r="CK293" i="13" s="1"/>
  <c r="CL293" i="13" s="1"/>
  <c r="CM293" i="13" s="1"/>
  <c r="CN293" i="13" s="1"/>
  <c r="CO293" i="13" s="1"/>
  <c r="CP293" i="13" s="1"/>
  <c r="CQ293" i="13" s="1"/>
  <c r="CR293" i="13" s="1"/>
  <c r="CS293" i="13" s="1"/>
  <c r="CT293" i="13" s="1"/>
  <c r="CU293" i="13" s="1"/>
  <c r="CV293" i="13" s="1"/>
  <c r="CW293" i="13" s="1"/>
  <c r="CS292" i="13"/>
  <c r="CT292" i="13" s="1"/>
  <c r="CU292" i="13" s="1"/>
  <c r="CV292" i="13" s="1"/>
  <c r="CW292" i="13" s="1"/>
  <c r="CM292" i="13"/>
  <c r="CN292" i="13" s="1"/>
  <c r="CO292" i="13" s="1"/>
  <c r="CP292" i="13" s="1"/>
  <c r="CQ292" i="13" s="1"/>
  <c r="CR292" i="13" s="1"/>
  <c r="CE292" i="13"/>
  <c r="CF292" i="13" s="1"/>
  <c r="CG292" i="13" s="1"/>
  <c r="CH292" i="13" s="1"/>
  <c r="CI292" i="13" s="1"/>
  <c r="CJ292" i="13" s="1"/>
  <c r="CK292" i="13" s="1"/>
  <c r="CL292" i="13" s="1"/>
  <c r="BU292" i="13"/>
  <c r="BV292" i="13" s="1"/>
  <c r="BW292" i="13" s="1"/>
  <c r="BX292" i="13" s="1"/>
  <c r="BY292" i="13" s="1"/>
  <c r="BZ292" i="13" s="1"/>
  <c r="CA292" i="13" s="1"/>
  <c r="CB292" i="13" s="1"/>
  <c r="CC292" i="13" s="1"/>
  <c r="CD292" i="13" s="1"/>
  <c r="BK292" i="13"/>
  <c r="BL292" i="13" s="1"/>
  <c r="BM292" i="13" s="1"/>
  <c r="BN292" i="13" s="1"/>
  <c r="BO292" i="13" s="1"/>
  <c r="BP292" i="13" s="1"/>
  <c r="BQ292" i="13" s="1"/>
  <c r="BR292" i="13" s="1"/>
  <c r="BS292" i="13" s="1"/>
  <c r="BT292" i="13" s="1"/>
  <c r="BG292" i="13"/>
  <c r="BH292" i="13" s="1"/>
  <c r="BI292" i="13" s="1"/>
  <c r="BJ292" i="13" s="1"/>
  <c r="BF292" i="13"/>
  <c r="BE292" i="13"/>
  <c r="BC292" i="13"/>
  <c r="BD292" i="13" s="1"/>
  <c r="BD291" i="13"/>
  <c r="BE291" i="13" s="1"/>
  <c r="BF291" i="13" s="1"/>
  <c r="BG291" i="13" s="1"/>
  <c r="BH291" i="13" s="1"/>
  <c r="BI291" i="13" s="1"/>
  <c r="BJ291" i="13" s="1"/>
  <c r="BK291" i="13" s="1"/>
  <c r="BL291" i="13" s="1"/>
  <c r="BM291" i="13" s="1"/>
  <c r="BN291" i="13" s="1"/>
  <c r="BO291" i="13" s="1"/>
  <c r="BP291" i="13" s="1"/>
  <c r="BQ291" i="13" s="1"/>
  <c r="BR291" i="13" s="1"/>
  <c r="BS291" i="13" s="1"/>
  <c r="BT291" i="13" s="1"/>
  <c r="BU291" i="13" s="1"/>
  <c r="BV291" i="13" s="1"/>
  <c r="BW291" i="13" s="1"/>
  <c r="BX291" i="13" s="1"/>
  <c r="BY291" i="13" s="1"/>
  <c r="BZ291" i="13" s="1"/>
  <c r="CA291" i="13" s="1"/>
  <c r="CB291" i="13" s="1"/>
  <c r="CC291" i="13" s="1"/>
  <c r="CD291" i="13" s="1"/>
  <c r="CE291" i="13" s="1"/>
  <c r="CF291" i="13" s="1"/>
  <c r="CG291" i="13" s="1"/>
  <c r="CH291" i="13" s="1"/>
  <c r="CI291" i="13" s="1"/>
  <c r="CJ291" i="13" s="1"/>
  <c r="CK291" i="13" s="1"/>
  <c r="CL291" i="13" s="1"/>
  <c r="CM291" i="13" s="1"/>
  <c r="CN291" i="13" s="1"/>
  <c r="CO291" i="13" s="1"/>
  <c r="CP291" i="13" s="1"/>
  <c r="CQ291" i="13" s="1"/>
  <c r="CR291" i="13" s="1"/>
  <c r="CS291" i="13" s="1"/>
  <c r="CT291" i="13" s="1"/>
  <c r="CU291" i="13" s="1"/>
  <c r="CV291" i="13" s="1"/>
  <c r="CW291" i="13" s="1"/>
  <c r="BC291" i="13"/>
  <c r="CN290" i="13"/>
  <c r="CO290" i="13" s="1"/>
  <c r="CP290" i="13" s="1"/>
  <c r="CQ290" i="13" s="1"/>
  <c r="CR290" i="13" s="1"/>
  <c r="CS290" i="13" s="1"/>
  <c r="CT290" i="13" s="1"/>
  <c r="CU290" i="13" s="1"/>
  <c r="CV290" i="13" s="1"/>
  <c r="CW290" i="13" s="1"/>
  <c r="BT290" i="13"/>
  <c r="BU290" i="13" s="1"/>
  <c r="BV290" i="13" s="1"/>
  <c r="BW290" i="13" s="1"/>
  <c r="BX290" i="13" s="1"/>
  <c r="BY290" i="13" s="1"/>
  <c r="BZ290" i="13" s="1"/>
  <c r="CA290" i="13" s="1"/>
  <c r="CB290" i="13" s="1"/>
  <c r="CC290" i="13" s="1"/>
  <c r="CD290" i="13" s="1"/>
  <c r="CE290" i="13" s="1"/>
  <c r="CF290" i="13" s="1"/>
  <c r="CG290" i="13" s="1"/>
  <c r="CH290" i="13" s="1"/>
  <c r="CI290" i="13" s="1"/>
  <c r="CJ290" i="13" s="1"/>
  <c r="CK290" i="13" s="1"/>
  <c r="CL290" i="13" s="1"/>
  <c r="CM290" i="13" s="1"/>
  <c r="BE290" i="13"/>
  <c r="BF290" i="13" s="1"/>
  <c r="BG290" i="13" s="1"/>
  <c r="BH290" i="13" s="1"/>
  <c r="BI290" i="13" s="1"/>
  <c r="BJ290" i="13" s="1"/>
  <c r="BK290" i="13" s="1"/>
  <c r="BL290" i="13" s="1"/>
  <c r="BM290" i="13" s="1"/>
  <c r="BN290" i="13" s="1"/>
  <c r="BO290" i="13" s="1"/>
  <c r="BP290" i="13" s="1"/>
  <c r="BQ290" i="13" s="1"/>
  <c r="BR290" i="13" s="1"/>
  <c r="BS290" i="13" s="1"/>
  <c r="BD290" i="13"/>
  <c r="BC290" i="13"/>
  <c r="BH289" i="13"/>
  <c r="BI289" i="13" s="1"/>
  <c r="BJ289" i="13" s="1"/>
  <c r="BK289" i="13" s="1"/>
  <c r="BL289" i="13" s="1"/>
  <c r="BM289" i="13" s="1"/>
  <c r="BN289" i="13" s="1"/>
  <c r="BO289" i="13" s="1"/>
  <c r="BP289" i="13" s="1"/>
  <c r="BQ289" i="13" s="1"/>
  <c r="BR289" i="13" s="1"/>
  <c r="BS289" i="13" s="1"/>
  <c r="BT289" i="13" s="1"/>
  <c r="BU289" i="13" s="1"/>
  <c r="BV289" i="13" s="1"/>
  <c r="BW289" i="13" s="1"/>
  <c r="BX289" i="13" s="1"/>
  <c r="BY289" i="13" s="1"/>
  <c r="BZ289" i="13" s="1"/>
  <c r="CA289" i="13" s="1"/>
  <c r="CB289" i="13" s="1"/>
  <c r="CC289" i="13" s="1"/>
  <c r="CD289" i="13" s="1"/>
  <c r="CE289" i="13" s="1"/>
  <c r="CF289" i="13" s="1"/>
  <c r="CG289" i="13" s="1"/>
  <c r="CH289" i="13" s="1"/>
  <c r="CI289" i="13" s="1"/>
  <c r="CJ289" i="13" s="1"/>
  <c r="CK289" i="13" s="1"/>
  <c r="CL289" i="13" s="1"/>
  <c r="CM289" i="13" s="1"/>
  <c r="CN289" i="13" s="1"/>
  <c r="CO289" i="13" s="1"/>
  <c r="CP289" i="13" s="1"/>
  <c r="CQ289" i="13" s="1"/>
  <c r="CR289" i="13" s="1"/>
  <c r="CS289" i="13" s="1"/>
  <c r="CT289" i="13" s="1"/>
  <c r="CU289" i="13" s="1"/>
  <c r="CV289" i="13" s="1"/>
  <c r="CW289" i="13" s="1"/>
  <c r="BC289" i="13"/>
  <c r="BD289" i="13" s="1"/>
  <c r="BE289" i="13" s="1"/>
  <c r="BF289" i="13" s="1"/>
  <c r="BG289" i="13" s="1"/>
  <c r="BK288" i="13"/>
  <c r="BL288" i="13" s="1"/>
  <c r="BM288" i="13" s="1"/>
  <c r="BN288" i="13" s="1"/>
  <c r="BO288" i="13" s="1"/>
  <c r="BP288" i="13" s="1"/>
  <c r="BQ288" i="13" s="1"/>
  <c r="BR288" i="13" s="1"/>
  <c r="BS288" i="13" s="1"/>
  <c r="BT288" i="13" s="1"/>
  <c r="BU288" i="13" s="1"/>
  <c r="BV288" i="13" s="1"/>
  <c r="BW288" i="13" s="1"/>
  <c r="BX288" i="13" s="1"/>
  <c r="BY288" i="13" s="1"/>
  <c r="BZ288" i="13" s="1"/>
  <c r="CA288" i="13" s="1"/>
  <c r="CB288" i="13" s="1"/>
  <c r="CC288" i="13" s="1"/>
  <c r="CD288" i="13" s="1"/>
  <c r="CE288" i="13" s="1"/>
  <c r="CF288" i="13" s="1"/>
  <c r="CG288" i="13" s="1"/>
  <c r="CH288" i="13" s="1"/>
  <c r="CI288" i="13" s="1"/>
  <c r="CJ288" i="13" s="1"/>
  <c r="CK288" i="13" s="1"/>
  <c r="CL288" i="13" s="1"/>
  <c r="CM288" i="13" s="1"/>
  <c r="CN288" i="13" s="1"/>
  <c r="CO288" i="13" s="1"/>
  <c r="CP288" i="13" s="1"/>
  <c r="CQ288" i="13" s="1"/>
  <c r="CR288" i="13" s="1"/>
  <c r="CS288" i="13" s="1"/>
  <c r="CT288" i="13" s="1"/>
  <c r="CU288" i="13" s="1"/>
  <c r="CV288" i="13" s="1"/>
  <c r="CW288" i="13" s="1"/>
  <c r="BF288" i="13"/>
  <c r="BG288" i="13" s="1"/>
  <c r="BH288" i="13" s="1"/>
  <c r="BI288" i="13" s="1"/>
  <c r="BJ288" i="13" s="1"/>
  <c r="BC288" i="13"/>
  <c r="BD288" i="13" s="1"/>
  <c r="BE288" i="13" s="1"/>
  <c r="CP287" i="13"/>
  <c r="CQ287" i="13" s="1"/>
  <c r="CR287" i="13" s="1"/>
  <c r="CS287" i="13" s="1"/>
  <c r="CT287" i="13" s="1"/>
  <c r="CU287" i="13" s="1"/>
  <c r="CV287" i="13" s="1"/>
  <c r="CW287" i="13" s="1"/>
  <c r="BZ287" i="13"/>
  <c r="CA287" i="13" s="1"/>
  <c r="CB287" i="13" s="1"/>
  <c r="CC287" i="13" s="1"/>
  <c r="CD287" i="13" s="1"/>
  <c r="CE287" i="13" s="1"/>
  <c r="CF287" i="13" s="1"/>
  <c r="CG287" i="13" s="1"/>
  <c r="CH287" i="13" s="1"/>
  <c r="CI287" i="13" s="1"/>
  <c r="CJ287" i="13" s="1"/>
  <c r="CK287" i="13" s="1"/>
  <c r="CL287" i="13" s="1"/>
  <c r="CM287" i="13" s="1"/>
  <c r="CN287" i="13" s="1"/>
  <c r="CO287" i="13" s="1"/>
  <c r="BM287" i="13"/>
  <c r="BN287" i="13" s="1"/>
  <c r="BO287" i="13" s="1"/>
  <c r="BP287" i="13" s="1"/>
  <c r="BQ287" i="13" s="1"/>
  <c r="BR287" i="13" s="1"/>
  <c r="BS287" i="13" s="1"/>
  <c r="BT287" i="13" s="1"/>
  <c r="BU287" i="13" s="1"/>
  <c r="BV287" i="13" s="1"/>
  <c r="BW287" i="13" s="1"/>
  <c r="BX287" i="13" s="1"/>
  <c r="BY287" i="13" s="1"/>
  <c r="BH287" i="13"/>
  <c r="BI287" i="13" s="1"/>
  <c r="BJ287" i="13" s="1"/>
  <c r="BK287" i="13" s="1"/>
  <c r="BL287" i="13" s="1"/>
  <c r="BF287" i="13"/>
  <c r="BG287" i="13" s="1"/>
  <c r="BE287" i="13"/>
  <c r="BD287" i="13"/>
  <c r="BC287" i="13"/>
  <c r="CF286" i="13"/>
  <c r="CG286" i="13" s="1"/>
  <c r="CH286" i="13" s="1"/>
  <c r="CI286" i="13" s="1"/>
  <c r="CJ286" i="13" s="1"/>
  <c r="CK286" i="13" s="1"/>
  <c r="CL286" i="13" s="1"/>
  <c r="CM286" i="13" s="1"/>
  <c r="CN286" i="13" s="1"/>
  <c r="CO286" i="13" s="1"/>
  <c r="CP286" i="13" s="1"/>
  <c r="CQ286" i="13" s="1"/>
  <c r="CR286" i="13" s="1"/>
  <c r="CS286" i="13" s="1"/>
  <c r="CT286" i="13" s="1"/>
  <c r="CU286" i="13" s="1"/>
  <c r="CV286" i="13" s="1"/>
  <c r="CW286" i="13" s="1"/>
  <c r="CE286" i="13"/>
  <c r="BX286" i="13"/>
  <c r="BY286" i="13" s="1"/>
  <c r="BZ286" i="13" s="1"/>
  <c r="CA286" i="13" s="1"/>
  <c r="CB286" i="13" s="1"/>
  <c r="CC286" i="13" s="1"/>
  <c r="CD286" i="13" s="1"/>
  <c r="BQ286" i="13"/>
  <c r="BR286" i="13" s="1"/>
  <c r="BS286" i="13" s="1"/>
  <c r="BT286" i="13" s="1"/>
  <c r="BU286" i="13" s="1"/>
  <c r="BV286" i="13" s="1"/>
  <c r="BW286" i="13" s="1"/>
  <c r="BD286" i="13"/>
  <c r="BE286" i="13" s="1"/>
  <c r="BF286" i="13" s="1"/>
  <c r="BG286" i="13" s="1"/>
  <c r="BH286" i="13" s="1"/>
  <c r="BI286" i="13" s="1"/>
  <c r="BJ286" i="13" s="1"/>
  <c r="BK286" i="13" s="1"/>
  <c r="BL286" i="13" s="1"/>
  <c r="BM286" i="13" s="1"/>
  <c r="BN286" i="13" s="1"/>
  <c r="BO286" i="13" s="1"/>
  <c r="BP286" i="13" s="1"/>
  <c r="BC286" i="13"/>
  <c r="CI285" i="13"/>
  <c r="CJ285" i="13" s="1"/>
  <c r="CK285" i="13" s="1"/>
  <c r="CL285" i="13" s="1"/>
  <c r="CM285" i="13" s="1"/>
  <c r="CN285" i="13" s="1"/>
  <c r="CO285" i="13" s="1"/>
  <c r="CP285" i="13" s="1"/>
  <c r="CQ285" i="13" s="1"/>
  <c r="CR285" i="13" s="1"/>
  <c r="CS285" i="13" s="1"/>
  <c r="CT285" i="13" s="1"/>
  <c r="CU285" i="13" s="1"/>
  <c r="CV285" i="13" s="1"/>
  <c r="CW285" i="13" s="1"/>
  <c r="BN285" i="13"/>
  <c r="BO285" i="13" s="1"/>
  <c r="BP285" i="13" s="1"/>
  <c r="BQ285" i="13" s="1"/>
  <c r="BR285" i="13" s="1"/>
  <c r="BS285" i="13" s="1"/>
  <c r="BT285" i="13" s="1"/>
  <c r="BU285" i="13" s="1"/>
  <c r="BV285" i="13" s="1"/>
  <c r="BW285" i="13" s="1"/>
  <c r="BX285" i="13" s="1"/>
  <c r="BY285" i="13" s="1"/>
  <c r="BZ285" i="13" s="1"/>
  <c r="CA285" i="13" s="1"/>
  <c r="CB285" i="13" s="1"/>
  <c r="CC285" i="13" s="1"/>
  <c r="CD285" i="13" s="1"/>
  <c r="CE285" i="13" s="1"/>
  <c r="CF285" i="13" s="1"/>
  <c r="CG285" i="13" s="1"/>
  <c r="CH285" i="13" s="1"/>
  <c r="BC285" i="13"/>
  <c r="BD285" i="13" s="1"/>
  <c r="BE285" i="13" s="1"/>
  <c r="BF285" i="13" s="1"/>
  <c r="BG285" i="13" s="1"/>
  <c r="BH285" i="13" s="1"/>
  <c r="BI285" i="13" s="1"/>
  <c r="BJ285" i="13" s="1"/>
  <c r="BK285" i="13" s="1"/>
  <c r="BL285" i="13" s="1"/>
  <c r="BM285" i="13" s="1"/>
  <c r="BR284" i="13"/>
  <c r="BS284" i="13" s="1"/>
  <c r="BT284" i="13" s="1"/>
  <c r="BU284" i="13" s="1"/>
  <c r="BV284" i="13" s="1"/>
  <c r="BW284" i="13" s="1"/>
  <c r="BX284" i="13" s="1"/>
  <c r="BY284" i="13" s="1"/>
  <c r="BZ284" i="13" s="1"/>
  <c r="CA284" i="13" s="1"/>
  <c r="CB284" i="13" s="1"/>
  <c r="CC284" i="13" s="1"/>
  <c r="CD284" i="13" s="1"/>
  <c r="CE284" i="13" s="1"/>
  <c r="CF284" i="13" s="1"/>
  <c r="CG284" i="13" s="1"/>
  <c r="CH284" i="13" s="1"/>
  <c r="CI284" i="13" s="1"/>
  <c r="CJ284" i="13" s="1"/>
  <c r="CK284" i="13" s="1"/>
  <c r="CL284" i="13" s="1"/>
  <c r="CM284" i="13" s="1"/>
  <c r="CN284" i="13" s="1"/>
  <c r="CO284" i="13" s="1"/>
  <c r="CP284" i="13" s="1"/>
  <c r="CQ284" i="13" s="1"/>
  <c r="CR284" i="13" s="1"/>
  <c r="CS284" i="13" s="1"/>
  <c r="CT284" i="13" s="1"/>
  <c r="CU284" i="13" s="1"/>
  <c r="CV284" i="13" s="1"/>
  <c r="CW284" i="13" s="1"/>
  <c r="BF284" i="13"/>
  <c r="BG284" i="13" s="1"/>
  <c r="BH284" i="13" s="1"/>
  <c r="BI284" i="13" s="1"/>
  <c r="BJ284" i="13" s="1"/>
  <c r="BK284" i="13" s="1"/>
  <c r="BL284" i="13" s="1"/>
  <c r="BM284" i="13" s="1"/>
  <c r="BN284" i="13" s="1"/>
  <c r="BO284" i="13" s="1"/>
  <c r="BP284" i="13" s="1"/>
  <c r="BQ284" i="13" s="1"/>
  <c r="BE284" i="13"/>
  <c r="BC284" i="13"/>
  <c r="BD284" i="13" s="1"/>
  <c r="BU283" i="13"/>
  <c r="BV283" i="13" s="1"/>
  <c r="BW283" i="13" s="1"/>
  <c r="BX283" i="13" s="1"/>
  <c r="BY283" i="13" s="1"/>
  <c r="BZ283" i="13" s="1"/>
  <c r="CA283" i="13" s="1"/>
  <c r="CB283" i="13" s="1"/>
  <c r="CC283" i="13" s="1"/>
  <c r="CD283" i="13" s="1"/>
  <c r="CE283" i="13" s="1"/>
  <c r="CF283" i="13" s="1"/>
  <c r="CG283" i="13" s="1"/>
  <c r="CH283" i="13" s="1"/>
  <c r="CI283" i="13" s="1"/>
  <c r="CJ283" i="13" s="1"/>
  <c r="CK283" i="13" s="1"/>
  <c r="CL283" i="13" s="1"/>
  <c r="CM283" i="13" s="1"/>
  <c r="CN283" i="13" s="1"/>
  <c r="CO283" i="13" s="1"/>
  <c r="CP283" i="13" s="1"/>
  <c r="CQ283" i="13" s="1"/>
  <c r="CR283" i="13" s="1"/>
  <c r="CS283" i="13" s="1"/>
  <c r="CT283" i="13" s="1"/>
  <c r="CU283" i="13" s="1"/>
  <c r="CV283" i="13" s="1"/>
  <c r="CW283" i="13" s="1"/>
  <c r="BE283" i="13"/>
  <c r="BF283" i="13" s="1"/>
  <c r="BG283" i="13" s="1"/>
  <c r="BH283" i="13" s="1"/>
  <c r="BI283" i="13" s="1"/>
  <c r="BJ283" i="13" s="1"/>
  <c r="BK283" i="13" s="1"/>
  <c r="BL283" i="13" s="1"/>
  <c r="BM283" i="13" s="1"/>
  <c r="BN283" i="13" s="1"/>
  <c r="BO283" i="13" s="1"/>
  <c r="BP283" i="13" s="1"/>
  <c r="BQ283" i="13" s="1"/>
  <c r="BR283" i="13" s="1"/>
  <c r="BS283" i="13" s="1"/>
  <c r="BT283" i="13" s="1"/>
  <c r="BD283" i="13"/>
  <c r="BC283" i="13"/>
  <c r="BL282" i="13"/>
  <c r="BM282" i="13" s="1"/>
  <c r="BN282" i="13" s="1"/>
  <c r="BO282" i="13" s="1"/>
  <c r="BP282" i="13" s="1"/>
  <c r="BQ282" i="13" s="1"/>
  <c r="BR282" i="13" s="1"/>
  <c r="BS282" i="13" s="1"/>
  <c r="BT282" i="13" s="1"/>
  <c r="BU282" i="13" s="1"/>
  <c r="BV282" i="13" s="1"/>
  <c r="BW282" i="13" s="1"/>
  <c r="BX282" i="13" s="1"/>
  <c r="BY282" i="13" s="1"/>
  <c r="BZ282" i="13" s="1"/>
  <c r="CA282" i="13" s="1"/>
  <c r="CB282" i="13" s="1"/>
  <c r="CC282" i="13" s="1"/>
  <c r="CD282" i="13" s="1"/>
  <c r="CE282" i="13" s="1"/>
  <c r="CF282" i="13" s="1"/>
  <c r="CG282" i="13" s="1"/>
  <c r="CH282" i="13" s="1"/>
  <c r="CI282" i="13" s="1"/>
  <c r="CJ282" i="13" s="1"/>
  <c r="CK282" i="13" s="1"/>
  <c r="CL282" i="13" s="1"/>
  <c r="CM282" i="13" s="1"/>
  <c r="CN282" i="13" s="1"/>
  <c r="CO282" i="13" s="1"/>
  <c r="CP282" i="13" s="1"/>
  <c r="CQ282" i="13" s="1"/>
  <c r="CR282" i="13" s="1"/>
  <c r="CS282" i="13" s="1"/>
  <c r="CT282" i="13" s="1"/>
  <c r="CU282" i="13" s="1"/>
  <c r="CV282" i="13" s="1"/>
  <c r="CW282" i="13" s="1"/>
  <c r="BE282" i="13"/>
  <c r="BF282" i="13" s="1"/>
  <c r="BG282" i="13" s="1"/>
  <c r="BH282" i="13" s="1"/>
  <c r="BI282" i="13" s="1"/>
  <c r="BJ282" i="13" s="1"/>
  <c r="BK282" i="13" s="1"/>
  <c r="BD282" i="13"/>
  <c r="BC282" i="13"/>
  <c r="BS281" i="13"/>
  <c r="BT281" i="13" s="1"/>
  <c r="BU281" i="13" s="1"/>
  <c r="BV281" i="13" s="1"/>
  <c r="BW281" i="13" s="1"/>
  <c r="BX281" i="13" s="1"/>
  <c r="BY281" i="13" s="1"/>
  <c r="BZ281" i="13" s="1"/>
  <c r="CA281" i="13" s="1"/>
  <c r="CB281" i="13" s="1"/>
  <c r="CC281" i="13" s="1"/>
  <c r="CD281" i="13" s="1"/>
  <c r="CE281" i="13" s="1"/>
  <c r="CF281" i="13" s="1"/>
  <c r="CG281" i="13" s="1"/>
  <c r="CH281" i="13" s="1"/>
  <c r="CI281" i="13" s="1"/>
  <c r="CJ281" i="13" s="1"/>
  <c r="CK281" i="13" s="1"/>
  <c r="CL281" i="13" s="1"/>
  <c r="CM281" i="13" s="1"/>
  <c r="CN281" i="13" s="1"/>
  <c r="CO281" i="13" s="1"/>
  <c r="CP281" i="13" s="1"/>
  <c r="CQ281" i="13" s="1"/>
  <c r="CR281" i="13" s="1"/>
  <c r="CS281" i="13" s="1"/>
  <c r="CT281" i="13" s="1"/>
  <c r="CU281" i="13" s="1"/>
  <c r="CV281" i="13" s="1"/>
  <c r="CW281" i="13" s="1"/>
  <c r="BL281" i="13"/>
  <c r="BM281" i="13" s="1"/>
  <c r="BN281" i="13" s="1"/>
  <c r="BO281" i="13" s="1"/>
  <c r="BP281" i="13" s="1"/>
  <c r="BQ281" i="13" s="1"/>
  <c r="BR281" i="13" s="1"/>
  <c r="BK281" i="13"/>
  <c r="BH281" i="13"/>
  <c r="BI281" i="13" s="1"/>
  <c r="BJ281" i="13" s="1"/>
  <c r="BG281" i="13"/>
  <c r="BD281" i="13"/>
  <c r="BE281" i="13" s="1"/>
  <c r="BF281" i="13" s="1"/>
  <c r="BC281" i="13"/>
  <c r="BM280" i="13"/>
  <c r="BN280" i="13" s="1"/>
  <c r="BO280" i="13" s="1"/>
  <c r="BP280" i="13" s="1"/>
  <c r="BQ280" i="13" s="1"/>
  <c r="BR280" i="13" s="1"/>
  <c r="BS280" i="13" s="1"/>
  <c r="BT280" i="13" s="1"/>
  <c r="BU280" i="13" s="1"/>
  <c r="BV280" i="13" s="1"/>
  <c r="BW280" i="13" s="1"/>
  <c r="BX280" i="13" s="1"/>
  <c r="BY280" i="13" s="1"/>
  <c r="BZ280" i="13" s="1"/>
  <c r="CA280" i="13" s="1"/>
  <c r="CB280" i="13" s="1"/>
  <c r="CC280" i="13" s="1"/>
  <c r="CD280" i="13" s="1"/>
  <c r="CE280" i="13" s="1"/>
  <c r="CF280" i="13" s="1"/>
  <c r="CG280" i="13" s="1"/>
  <c r="CH280" i="13" s="1"/>
  <c r="CI280" i="13" s="1"/>
  <c r="CJ280" i="13" s="1"/>
  <c r="CK280" i="13" s="1"/>
  <c r="CL280" i="13" s="1"/>
  <c r="CM280" i="13" s="1"/>
  <c r="CN280" i="13" s="1"/>
  <c r="CO280" i="13" s="1"/>
  <c r="CP280" i="13" s="1"/>
  <c r="CQ280" i="13" s="1"/>
  <c r="CR280" i="13" s="1"/>
  <c r="CS280" i="13" s="1"/>
  <c r="CT280" i="13" s="1"/>
  <c r="CU280" i="13" s="1"/>
  <c r="CV280" i="13" s="1"/>
  <c r="CW280" i="13" s="1"/>
  <c r="BG280" i="13"/>
  <c r="BH280" i="13" s="1"/>
  <c r="BI280" i="13" s="1"/>
  <c r="BJ280" i="13" s="1"/>
  <c r="BK280" i="13" s="1"/>
  <c r="BL280" i="13" s="1"/>
  <c r="BC280" i="13"/>
  <c r="BD280" i="13" s="1"/>
  <c r="BE280" i="13" s="1"/>
  <c r="BF280" i="13" s="1"/>
  <c r="BE279" i="13"/>
  <c r="BF279" i="13" s="1"/>
  <c r="BG279" i="13" s="1"/>
  <c r="BH279" i="13" s="1"/>
  <c r="BI279" i="13" s="1"/>
  <c r="BJ279" i="13" s="1"/>
  <c r="BK279" i="13" s="1"/>
  <c r="BL279" i="13" s="1"/>
  <c r="BM279" i="13" s="1"/>
  <c r="BN279" i="13" s="1"/>
  <c r="BO279" i="13" s="1"/>
  <c r="BP279" i="13" s="1"/>
  <c r="BQ279" i="13" s="1"/>
  <c r="BR279" i="13" s="1"/>
  <c r="BS279" i="13" s="1"/>
  <c r="BT279" i="13" s="1"/>
  <c r="BU279" i="13" s="1"/>
  <c r="BV279" i="13" s="1"/>
  <c r="BW279" i="13" s="1"/>
  <c r="BX279" i="13" s="1"/>
  <c r="BY279" i="13" s="1"/>
  <c r="BZ279" i="13" s="1"/>
  <c r="CA279" i="13" s="1"/>
  <c r="CB279" i="13" s="1"/>
  <c r="CC279" i="13" s="1"/>
  <c r="CD279" i="13" s="1"/>
  <c r="CE279" i="13" s="1"/>
  <c r="CF279" i="13" s="1"/>
  <c r="CG279" i="13" s="1"/>
  <c r="CH279" i="13" s="1"/>
  <c r="CI279" i="13" s="1"/>
  <c r="CJ279" i="13" s="1"/>
  <c r="CK279" i="13" s="1"/>
  <c r="CL279" i="13" s="1"/>
  <c r="CM279" i="13" s="1"/>
  <c r="CN279" i="13" s="1"/>
  <c r="CO279" i="13" s="1"/>
  <c r="CP279" i="13" s="1"/>
  <c r="CQ279" i="13" s="1"/>
  <c r="CR279" i="13" s="1"/>
  <c r="CS279" i="13" s="1"/>
  <c r="CT279" i="13" s="1"/>
  <c r="CU279" i="13" s="1"/>
  <c r="CV279" i="13" s="1"/>
  <c r="CW279" i="13" s="1"/>
  <c r="BC279" i="13"/>
  <c r="BD279" i="13" s="1"/>
  <c r="BN278" i="13"/>
  <c r="BO278" i="13" s="1"/>
  <c r="BP278" i="13" s="1"/>
  <c r="BQ278" i="13" s="1"/>
  <c r="BR278" i="13" s="1"/>
  <c r="BS278" i="13" s="1"/>
  <c r="BT278" i="13" s="1"/>
  <c r="BU278" i="13" s="1"/>
  <c r="BV278" i="13" s="1"/>
  <c r="BW278" i="13" s="1"/>
  <c r="BX278" i="13" s="1"/>
  <c r="BY278" i="13" s="1"/>
  <c r="BZ278" i="13" s="1"/>
  <c r="CA278" i="13" s="1"/>
  <c r="CB278" i="13" s="1"/>
  <c r="CC278" i="13" s="1"/>
  <c r="CD278" i="13" s="1"/>
  <c r="CE278" i="13" s="1"/>
  <c r="CF278" i="13" s="1"/>
  <c r="CG278" i="13" s="1"/>
  <c r="CH278" i="13" s="1"/>
  <c r="CI278" i="13" s="1"/>
  <c r="CJ278" i="13" s="1"/>
  <c r="CK278" i="13" s="1"/>
  <c r="CL278" i="13" s="1"/>
  <c r="CM278" i="13" s="1"/>
  <c r="CN278" i="13" s="1"/>
  <c r="CO278" i="13" s="1"/>
  <c r="CP278" i="13" s="1"/>
  <c r="CQ278" i="13" s="1"/>
  <c r="CR278" i="13" s="1"/>
  <c r="CS278" i="13" s="1"/>
  <c r="CT278" i="13" s="1"/>
  <c r="CU278" i="13" s="1"/>
  <c r="CV278" i="13" s="1"/>
  <c r="CW278" i="13" s="1"/>
  <c r="BM278" i="13"/>
  <c r="BI278" i="13"/>
  <c r="BJ278" i="13" s="1"/>
  <c r="BK278" i="13" s="1"/>
  <c r="BL278" i="13" s="1"/>
  <c r="BF278" i="13"/>
  <c r="BG278" i="13" s="1"/>
  <c r="BH278" i="13" s="1"/>
  <c r="BE278" i="13"/>
  <c r="BD278" i="13"/>
  <c r="BC278" i="13"/>
  <c r="CQ277" i="13"/>
  <c r="CR277" i="13" s="1"/>
  <c r="CS277" i="13" s="1"/>
  <c r="CT277" i="13" s="1"/>
  <c r="CU277" i="13" s="1"/>
  <c r="CV277" i="13" s="1"/>
  <c r="CW277" i="13" s="1"/>
  <c r="BL277" i="13"/>
  <c r="BM277" i="13" s="1"/>
  <c r="BN277" i="13" s="1"/>
  <c r="BO277" i="13" s="1"/>
  <c r="BP277" i="13" s="1"/>
  <c r="BQ277" i="13" s="1"/>
  <c r="BR277" i="13" s="1"/>
  <c r="BS277" i="13" s="1"/>
  <c r="BT277" i="13" s="1"/>
  <c r="BU277" i="13" s="1"/>
  <c r="BV277" i="13" s="1"/>
  <c r="BW277" i="13" s="1"/>
  <c r="BX277" i="13" s="1"/>
  <c r="BY277" i="13" s="1"/>
  <c r="BZ277" i="13" s="1"/>
  <c r="CA277" i="13" s="1"/>
  <c r="CB277" i="13" s="1"/>
  <c r="CC277" i="13" s="1"/>
  <c r="CD277" i="13" s="1"/>
  <c r="CE277" i="13" s="1"/>
  <c r="CF277" i="13" s="1"/>
  <c r="CG277" i="13" s="1"/>
  <c r="CH277" i="13" s="1"/>
  <c r="CI277" i="13" s="1"/>
  <c r="CJ277" i="13" s="1"/>
  <c r="CK277" i="13" s="1"/>
  <c r="CL277" i="13" s="1"/>
  <c r="CM277" i="13" s="1"/>
  <c r="CN277" i="13" s="1"/>
  <c r="CO277" i="13" s="1"/>
  <c r="CP277" i="13" s="1"/>
  <c r="BD277" i="13"/>
  <c r="BE277" i="13" s="1"/>
  <c r="BF277" i="13" s="1"/>
  <c r="BG277" i="13" s="1"/>
  <c r="BH277" i="13" s="1"/>
  <c r="BI277" i="13" s="1"/>
  <c r="BJ277" i="13" s="1"/>
  <c r="BK277" i="13" s="1"/>
  <c r="BC277" i="13"/>
  <c r="BH276" i="13"/>
  <c r="BI276" i="13" s="1"/>
  <c r="BJ276" i="13" s="1"/>
  <c r="BK276" i="13" s="1"/>
  <c r="BL276" i="13" s="1"/>
  <c r="BM276" i="13" s="1"/>
  <c r="BN276" i="13" s="1"/>
  <c r="BO276" i="13" s="1"/>
  <c r="BP276" i="13" s="1"/>
  <c r="BQ276" i="13" s="1"/>
  <c r="BR276" i="13" s="1"/>
  <c r="BS276" i="13" s="1"/>
  <c r="BT276" i="13" s="1"/>
  <c r="BU276" i="13" s="1"/>
  <c r="BV276" i="13" s="1"/>
  <c r="BW276" i="13" s="1"/>
  <c r="BX276" i="13" s="1"/>
  <c r="BY276" i="13" s="1"/>
  <c r="BZ276" i="13" s="1"/>
  <c r="CA276" i="13" s="1"/>
  <c r="CB276" i="13" s="1"/>
  <c r="CC276" i="13" s="1"/>
  <c r="CD276" i="13" s="1"/>
  <c r="CE276" i="13" s="1"/>
  <c r="CF276" i="13" s="1"/>
  <c r="CG276" i="13" s="1"/>
  <c r="CH276" i="13" s="1"/>
  <c r="CI276" i="13" s="1"/>
  <c r="CJ276" i="13" s="1"/>
  <c r="CK276" i="13" s="1"/>
  <c r="CL276" i="13" s="1"/>
  <c r="CM276" i="13" s="1"/>
  <c r="CN276" i="13" s="1"/>
  <c r="CO276" i="13" s="1"/>
  <c r="CP276" i="13" s="1"/>
  <c r="CQ276" i="13" s="1"/>
  <c r="CR276" i="13" s="1"/>
  <c r="CS276" i="13" s="1"/>
  <c r="CT276" i="13" s="1"/>
  <c r="CU276" i="13" s="1"/>
  <c r="CV276" i="13" s="1"/>
  <c r="CW276" i="13" s="1"/>
  <c r="BD276" i="13"/>
  <c r="BE276" i="13" s="1"/>
  <c r="BF276" i="13" s="1"/>
  <c r="BG276" i="13" s="1"/>
  <c r="BC276" i="13"/>
  <c r="BV275" i="13"/>
  <c r="BW275" i="13" s="1"/>
  <c r="BX275" i="13" s="1"/>
  <c r="BY275" i="13" s="1"/>
  <c r="BZ275" i="13" s="1"/>
  <c r="CA275" i="13" s="1"/>
  <c r="CB275" i="13" s="1"/>
  <c r="CC275" i="13" s="1"/>
  <c r="CD275" i="13" s="1"/>
  <c r="CE275" i="13" s="1"/>
  <c r="CF275" i="13" s="1"/>
  <c r="CG275" i="13" s="1"/>
  <c r="CH275" i="13" s="1"/>
  <c r="CI275" i="13" s="1"/>
  <c r="CJ275" i="13" s="1"/>
  <c r="CK275" i="13" s="1"/>
  <c r="CL275" i="13" s="1"/>
  <c r="CM275" i="13" s="1"/>
  <c r="CN275" i="13" s="1"/>
  <c r="CO275" i="13" s="1"/>
  <c r="CP275" i="13" s="1"/>
  <c r="CQ275" i="13" s="1"/>
  <c r="CR275" i="13" s="1"/>
  <c r="CS275" i="13" s="1"/>
  <c r="CT275" i="13" s="1"/>
  <c r="CU275" i="13" s="1"/>
  <c r="CV275" i="13" s="1"/>
  <c r="CW275" i="13" s="1"/>
  <c r="BQ275" i="13"/>
  <c r="BR275" i="13" s="1"/>
  <c r="BS275" i="13" s="1"/>
  <c r="BT275" i="13" s="1"/>
  <c r="BU275" i="13" s="1"/>
  <c r="BN275" i="13"/>
  <c r="BO275" i="13" s="1"/>
  <c r="BP275" i="13" s="1"/>
  <c r="BJ275" i="13"/>
  <c r="BK275" i="13" s="1"/>
  <c r="BL275" i="13" s="1"/>
  <c r="BM275" i="13" s="1"/>
  <c r="BC275" i="13"/>
  <c r="BD275" i="13" s="1"/>
  <c r="BE275" i="13" s="1"/>
  <c r="BF275" i="13" s="1"/>
  <c r="BG275" i="13" s="1"/>
  <c r="BH275" i="13" s="1"/>
  <c r="BI275" i="13" s="1"/>
  <c r="BE274" i="13"/>
  <c r="BF274" i="13" s="1"/>
  <c r="BG274" i="13" s="1"/>
  <c r="BH274" i="13" s="1"/>
  <c r="BI274" i="13" s="1"/>
  <c r="BJ274" i="13" s="1"/>
  <c r="BK274" i="13" s="1"/>
  <c r="BL274" i="13" s="1"/>
  <c r="BM274" i="13" s="1"/>
  <c r="BN274" i="13" s="1"/>
  <c r="BO274" i="13" s="1"/>
  <c r="BP274" i="13" s="1"/>
  <c r="BQ274" i="13" s="1"/>
  <c r="BR274" i="13" s="1"/>
  <c r="BS274" i="13" s="1"/>
  <c r="BT274" i="13" s="1"/>
  <c r="BU274" i="13" s="1"/>
  <c r="BV274" i="13" s="1"/>
  <c r="BW274" i="13" s="1"/>
  <c r="BX274" i="13" s="1"/>
  <c r="BY274" i="13" s="1"/>
  <c r="BZ274" i="13" s="1"/>
  <c r="CA274" i="13" s="1"/>
  <c r="CB274" i="13" s="1"/>
  <c r="CC274" i="13" s="1"/>
  <c r="CD274" i="13" s="1"/>
  <c r="CE274" i="13" s="1"/>
  <c r="CF274" i="13" s="1"/>
  <c r="CG274" i="13" s="1"/>
  <c r="CH274" i="13" s="1"/>
  <c r="CI274" i="13" s="1"/>
  <c r="CJ274" i="13" s="1"/>
  <c r="CK274" i="13" s="1"/>
  <c r="CL274" i="13" s="1"/>
  <c r="CM274" i="13" s="1"/>
  <c r="CN274" i="13" s="1"/>
  <c r="CO274" i="13" s="1"/>
  <c r="CP274" i="13" s="1"/>
  <c r="CQ274" i="13" s="1"/>
  <c r="CR274" i="13" s="1"/>
  <c r="CS274" i="13" s="1"/>
  <c r="CT274" i="13" s="1"/>
  <c r="CU274" i="13" s="1"/>
  <c r="CV274" i="13" s="1"/>
  <c r="CW274" i="13" s="1"/>
  <c r="BD274" i="13"/>
  <c r="BC274" i="13"/>
  <c r="BE273" i="13"/>
  <c r="BF273" i="13" s="1"/>
  <c r="BG273" i="13" s="1"/>
  <c r="BH273" i="13" s="1"/>
  <c r="BI273" i="13" s="1"/>
  <c r="BJ273" i="13" s="1"/>
  <c r="BK273" i="13" s="1"/>
  <c r="BL273" i="13" s="1"/>
  <c r="BM273" i="13" s="1"/>
  <c r="BN273" i="13" s="1"/>
  <c r="BO273" i="13" s="1"/>
  <c r="BP273" i="13" s="1"/>
  <c r="BQ273" i="13" s="1"/>
  <c r="BR273" i="13" s="1"/>
  <c r="BS273" i="13" s="1"/>
  <c r="BT273" i="13" s="1"/>
  <c r="BU273" i="13" s="1"/>
  <c r="BV273" i="13" s="1"/>
  <c r="BW273" i="13" s="1"/>
  <c r="BX273" i="13" s="1"/>
  <c r="BY273" i="13" s="1"/>
  <c r="BZ273" i="13" s="1"/>
  <c r="CA273" i="13" s="1"/>
  <c r="CB273" i="13" s="1"/>
  <c r="CC273" i="13" s="1"/>
  <c r="CD273" i="13" s="1"/>
  <c r="CE273" i="13" s="1"/>
  <c r="CF273" i="13" s="1"/>
  <c r="CG273" i="13" s="1"/>
  <c r="CH273" i="13" s="1"/>
  <c r="CI273" i="13" s="1"/>
  <c r="CJ273" i="13" s="1"/>
  <c r="CK273" i="13" s="1"/>
  <c r="CL273" i="13" s="1"/>
  <c r="CM273" i="13" s="1"/>
  <c r="CN273" i="13" s="1"/>
  <c r="CO273" i="13" s="1"/>
  <c r="CP273" i="13" s="1"/>
  <c r="CQ273" i="13" s="1"/>
  <c r="CR273" i="13" s="1"/>
  <c r="CS273" i="13" s="1"/>
  <c r="CT273" i="13" s="1"/>
  <c r="CU273" i="13" s="1"/>
  <c r="CV273" i="13" s="1"/>
  <c r="CW273" i="13" s="1"/>
  <c r="BD273" i="13"/>
  <c r="BC273" i="13"/>
  <c r="BC272" i="13"/>
  <c r="BD272" i="13" s="1"/>
  <c r="BE272" i="13" s="1"/>
  <c r="BF272" i="13" s="1"/>
  <c r="BG272" i="13" s="1"/>
  <c r="BH272" i="13" s="1"/>
  <c r="BI272" i="13" s="1"/>
  <c r="BJ272" i="13" s="1"/>
  <c r="BK272" i="13" s="1"/>
  <c r="BL272" i="13" s="1"/>
  <c r="BM272" i="13" s="1"/>
  <c r="BN272" i="13" s="1"/>
  <c r="BO272" i="13" s="1"/>
  <c r="BP272" i="13" s="1"/>
  <c r="BQ272" i="13" s="1"/>
  <c r="BR272" i="13" s="1"/>
  <c r="BS272" i="13" s="1"/>
  <c r="BT272" i="13" s="1"/>
  <c r="BU272" i="13" s="1"/>
  <c r="BV272" i="13" s="1"/>
  <c r="BW272" i="13" s="1"/>
  <c r="BX272" i="13" s="1"/>
  <c r="BY272" i="13" s="1"/>
  <c r="BZ272" i="13" s="1"/>
  <c r="CA272" i="13" s="1"/>
  <c r="CB272" i="13" s="1"/>
  <c r="CC272" i="13" s="1"/>
  <c r="CD272" i="13" s="1"/>
  <c r="CE272" i="13" s="1"/>
  <c r="CF272" i="13" s="1"/>
  <c r="CG272" i="13" s="1"/>
  <c r="CH272" i="13" s="1"/>
  <c r="CI272" i="13" s="1"/>
  <c r="CJ272" i="13" s="1"/>
  <c r="CK272" i="13" s="1"/>
  <c r="CL272" i="13" s="1"/>
  <c r="CM272" i="13" s="1"/>
  <c r="CN272" i="13" s="1"/>
  <c r="CO272" i="13" s="1"/>
  <c r="CP272" i="13" s="1"/>
  <c r="CQ272" i="13" s="1"/>
  <c r="CR272" i="13" s="1"/>
  <c r="CS272" i="13" s="1"/>
  <c r="CT272" i="13" s="1"/>
  <c r="CU272" i="13" s="1"/>
  <c r="CV272" i="13" s="1"/>
  <c r="CW272" i="13" s="1"/>
  <c r="BM271" i="13"/>
  <c r="BN271" i="13" s="1"/>
  <c r="BO271" i="13" s="1"/>
  <c r="BP271" i="13" s="1"/>
  <c r="BQ271" i="13" s="1"/>
  <c r="BR271" i="13" s="1"/>
  <c r="BS271" i="13" s="1"/>
  <c r="BT271" i="13" s="1"/>
  <c r="BU271" i="13" s="1"/>
  <c r="BV271" i="13" s="1"/>
  <c r="BW271" i="13" s="1"/>
  <c r="BX271" i="13" s="1"/>
  <c r="BY271" i="13" s="1"/>
  <c r="BZ271" i="13" s="1"/>
  <c r="CA271" i="13" s="1"/>
  <c r="CB271" i="13" s="1"/>
  <c r="CC271" i="13" s="1"/>
  <c r="CD271" i="13" s="1"/>
  <c r="CE271" i="13" s="1"/>
  <c r="CF271" i="13" s="1"/>
  <c r="CG271" i="13" s="1"/>
  <c r="CH271" i="13" s="1"/>
  <c r="CI271" i="13" s="1"/>
  <c r="CJ271" i="13" s="1"/>
  <c r="CK271" i="13" s="1"/>
  <c r="CL271" i="13" s="1"/>
  <c r="CM271" i="13" s="1"/>
  <c r="CN271" i="13" s="1"/>
  <c r="CO271" i="13" s="1"/>
  <c r="CP271" i="13" s="1"/>
  <c r="CQ271" i="13" s="1"/>
  <c r="CR271" i="13" s="1"/>
  <c r="CS271" i="13" s="1"/>
  <c r="CT271" i="13" s="1"/>
  <c r="CU271" i="13" s="1"/>
  <c r="CV271" i="13" s="1"/>
  <c r="CW271" i="13" s="1"/>
  <c r="BF271" i="13"/>
  <c r="BG271" i="13" s="1"/>
  <c r="BH271" i="13" s="1"/>
  <c r="BI271" i="13" s="1"/>
  <c r="BJ271" i="13" s="1"/>
  <c r="BK271" i="13" s="1"/>
  <c r="BL271" i="13" s="1"/>
  <c r="BC271" i="13"/>
  <c r="BD271" i="13" s="1"/>
  <c r="BE271" i="13" s="1"/>
  <c r="BL270" i="13"/>
  <c r="BM270" i="13" s="1"/>
  <c r="BN270" i="13" s="1"/>
  <c r="BO270" i="13" s="1"/>
  <c r="BP270" i="13" s="1"/>
  <c r="BQ270" i="13" s="1"/>
  <c r="BR270" i="13" s="1"/>
  <c r="BS270" i="13" s="1"/>
  <c r="BT270" i="13" s="1"/>
  <c r="BU270" i="13" s="1"/>
  <c r="BV270" i="13" s="1"/>
  <c r="BW270" i="13" s="1"/>
  <c r="BX270" i="13" s="1"/>
  <c r="BY270" i="13" s="1"/>
  <c r="BZ270" i="13" s="1"/>
  <c r="CA270" i="13" s="1"/>
  <c r="CB270" i="13" s="1"/>
  <c r="CC270" i="13" s="1"/>
  <c r="CD270" i="13" s="1"/>
  <c r="CE270" i="13" s="1"/>
  <c r="CF270" i="13" s="1"/>
  <c r="CG270" i="13" s="1"/>
  <c r="CH270" i="13" s="1"/>
  <c r="CI270" i="13" s="1"/>
  <c r="CJ270" i="13" s="1"/>
  <c r="CK270" i="13" s="1"/>
  <c r="CL270" i="13" s="1"/>
  <c r="CM270" i="13" s="1"/>
  <c r="CN270" i="13" s="1"/>
  <c r="CO270" i="13" s="1"/>
  <c r="CP270" i="13" s="1"/>
  <c r="CQ270" i="13" s="1"/>
  <c r="CR270" i="13" s="1"/>
  <c r="CS270" i="13" s="1"/>
  <c r="CT270" i="13" s="1"/>
  <c r="CU270" i="13" s="1"/>
  <c r="CV270" i="13" s="1"/>
  <c r="CW270" i="13" s="1"/>
  <c r="BH270" i="13"/>
  <c r="BI270" i="13" s="1"/>
  <c r="BJ270" i="13" s="1"/>
  <c r="BK270" i="13" s="1"/>
  <c r="BF270" i="13"/>
  <c r="BG270" i="13" s="1"/>
  <c r="BE270" i="13"/>
  <c r="BD270" i="13"/>
  <c r="BC270" i="13"/>
  <c r="BG269" i="13"/>
  <c r="BH269" i="13" s="1"/>
  <c r="BI269" i="13" s="1"/>
  <c r="BJ269" i="13" s="1"/>
  <c r="BK269" i="13" s="1"/>
  <c r="BL269" i="13" s="1"/>
  <c r="BM269" i="13" s="1"/>
  <c r="BN269" i="13" s="1"/>
  <c r="BO269" i="13" s="1"/>
  <c r="BP269" i="13" s="1"/>
  <c r="BQ269" i="13" s="1"/>
  <c r="BR269" i="13" s="1"/>
  <c r="BS269" i="13" s="1"/>
  <c r="BT269" i="13" s="1"/>
  <c r="BU269" i="13" s="1"/>
  <c r="BV269" i="13" s="1"/>
  <c r="BW269" i="13" s="1"/>
  <c r="BX269" i="13" s="1"/>
  <c r="BY269" i="13" s="1"/>
  <c r="BZ269" i="13" s="1"/>
  <c r="CA269" i="13" s="1"/>
  <c r="CB269" i="13" s="1"/>
  <c r="CC269" i="13" s="1"/>
  <c r="CD269" i="13" s="1"/>
  <c r="CE269" i="13" s="1"/>
  <c r="CF269" i="13" s="1"/>
  <c r="CG269" i="13" s="1"/>
  <c r="CH269" i="13" s="1"/>
  <c r="CI269" i="13" s="1"/>
  <c r="CJ269" i="13" s="1"/>
  <c r="CK269" i="13" s="1"/>
  <c r="CL269" i="13" s="1"/>
  <c r="CM269" i="13" s="1"/>
  <c r="CN269" i="13" s="1"/>
  <c r="CO269" i="13" s="1"/>
  <c r="CP269" i="13" s="1"/>
  <c r="CQ269" i="13" s="1"/>
  <c r="CR269" i="13" s="1"/>
  <c r="CS269" i="13" s="1"/>
  <c r="CT269" i="13" s="1"/>
  <c r="CU269" i="13" s="1"/>
  <c r="CV269" i="13" s="1"/>
  <c r="CW269" i="13" s="1"/>
  <c r="BC269" i="13"/>
  <c r="BD269" i="13" s="1"/>
  <c r="BE269" i="13" s="1"/>
  <c r="BF269" i="13" s="1"/>
  <c r="BG268" i="13"/>
  <c r="BH268" i="13" s="1"/>
  <c r="BI268" i="13" s="1"/>
  <c r="BJ268" i="13" s="1"/>
  <c r="BK268" i="13" s="1"/>
  <c r="BL268" i="13" s="1"/>
  <c r="BM268" i="13" s="1"/>
  <c r="BN268" i="13" s="1"/>
  <c r="BO268" i="13" s="1"/>
  <c r="BP268" i="13" s="1"/>
  <c r="BQ268" i="13" s="1"/>
  <c r="BR268" i="13" s="1"/>
  <c r="BS268" i="13" s="1"/>
  <c r="BT268" i="13" s="1"/>
  <c r="BU268" i="13" s="1"/>
  <c r="BV268" i="13" s="1"/>
  <c r="BW268" i="13" s="1"/>
  <c r="BX268" i="13" s="1"/>
  <c r="BY268" i="13" s="1"/>
  <c r="BZ268" i="13" s="1"/>
  <c r="CA268" i="13" s="1"/>
  <c r="CB268" i="13" s="1"/>
  <c r="CC268" i="13" s="1"/>
  <c r="CD268" i="13" s="1"/>
  <c r="CE268" i="13" s="1"/>
  <c r="CF268" i="13" s="1"/>
  <c r="CG268" i="13" s="1"/>
  <c r="CH268" i="13" s="1"/>
  <c r="CI268" i="13" s="1"/>
  <c r="CJ268" i="13" s="1"/>
  <c r="CK268" i="13" s="1"/>
  <c r="CL268" i="13" s="1"/>
  <c r="CM268" i="13" s="1"/>
  <c r="CN268" i="13" s="1"/>
  <c r="CO268" i="13" s="1"/>
  <c r="CP268" i="13" s="1"/>
  <c r="CQ268" i="13" s="1"/>
  <c r="CR268" i="13" s="1"/>
  <c r="CS268" i="13" s="1"/>
  <c r="CT268" i="13" s="1"/>
  <c r="CU268" i="13" s="1"/>
  <c r="CV268" i="13" s="1"/>
  <c r="CW268" i="13" s="1"/>
  <c r="BF268" i="13"/>
  <c r="BD268" i="13"/>
  <c r="BE268" i="13" s="1"/>
  <c r="BC268" i="13"/>
  <c r="BS267" i="13"/>
  <c r="BT267" i="13" s="1"/>
  <c r="BU267" i="13" s="1"/>
  <c r="BV267" i="13" s="1"/>
  <c r="BW267" i="13" s="1"/>
  <c r="BX267" i="13" s="1"/>
  <c r="BY267" i="13" s="1"/>
  <c r="BZ267" i="13" s="1"/>
  <c r="CA267" i="13" s="1"/>
  <c r="CB267" i="13" s="1"/>
  <c r="CC267" i="13" s="1"/>
  <c r="CD267" i="13" s="1"/>
  <c r="CE267" i="13" s="1"/>
  <c r="CF267" i="13" s="1"/>
  <c r="CG267" i="13" s="1"/>
  <c r="CH267" i="13" s="1"/>
  <c r="CI267" i="13" s="1"/>
  <c r="CJ267" i="13" s="1"/>
  <c r="CK267" i="13" s="1"/>
  <c r="CL267" i="13" s="1"/>
  <c r="CM267" i="13" s="1"/>
  <c r="CN267" i="13" s="1"/>
  <c r="CO267" i="13" s="1"/>
  <c r="CP267" i="13" s="1"/>
  <c r="CQ267" i="13" s="1"/>
  <c r="CR267" i="13" s="1"/>
  <c r="CS267" i="13" s="1"/>
  <c r="CT267" i="13" s="1"/>
  <c r="CU267" i="13" s="1"/>
  <c r="CV267" i="13" s="1"/>
  <c r="CW267" i="13" s="1"/>
  <c r="BE267" i="13"/>
  <c r="BF267" i="13" s="1"/>
  <c r="BG267" i="13" s="1"/>
  <c r="BH267" i="13" s="1"/>
  <c r="BI267" i="13" s="1"/>
  <c r="BJ267" i="13" s="1"/>
  <c r="BK267" i="13" s="1"/>
  <c r="BL267" i="13" s="1"/>
  <c r="BM267" i="13" s="1"/>
  <c r="BN267" i="13" s="1"/>
  <c r="BO267" i="13" s="1"/>
  <c r="BP267" i="13" s="1"/>
  <c r="BQ267" i="13" s="1"/>
  <c r="BR267" i="13" s="1"/>
  <c r="BC267" i="13"/>
  <c r="BD267" i="13" s="1"/>
  <c r="BK266" i="13"/>
  <c r="BL266" i="13" s="1"/>
  <c r="BM266" i="13" s="1"/>
  <c r="BN266" i="13" s="1"/>
  <c r="BO266" i="13" s="1"/>
  <c r="BP266" i="13" s="1"/>
  <c r="BQ266" i="13" s="1"/>
  <c r="BR266" i="13" s="1"/>
  <c r="BS266" i="13" s="1"/>
  <c r="BT266" i="13" s="1"/>
  <c r="BU266" i="13" s="1"/>
  <c r="BV266" i="13" s="1"/>
  <c r="BW266" i="13" s="1"/>
  <c r="BX266" i="13" s="1"/>
  <c r="BY266" i="13" s="1"/>
  <c r="BZ266" i="13" s="1"/>
  <c r="CA266" i="13" s="1"/>
  <c r="CB266" i="13" s="1"/>
  <c r="CC266" i="13" s="1"/>
  <c r="CD266" i="13" s="1"/>
  <c r="CE266" i="13" s="1"/>
  <c r="CF266" i="13" s="1"/>
  <c r="CG266" i="13" s="1"/>
  <c r="CH266" i="13" s="1"/>
  <c r="CI266" i="13" s="1"/>
  <c r="CJ266" i="13" s="1"/>
  <c r="CK266" i="13" s="1"/>
  <c r="CL266" i="13" s="1"/>
  <c r="CM266" i="13" s="1"/>
  <c r="CN266" i="13" s="1"/>
  <c r="CO266" i="13" s="1"/>
  <c r="CP266" i="13" s="1"/>
  <c r="CQ266" i="13" s="1"/>
  <c r="CR266" i="13" s="1"/>
  <c r="CS266" i="13" s="1"/>
  <c r="CT266" i="13" s="1"/>
  <c r="CU266" i="13" s="1"/>
  <c r="CV266" i="13" s="1"/>
  <c r="CW266" i="13" s="1"/>
  <c r="BH266" i="13"/>
  <c r="BI266" i="13" s="1"/>
  <c r="BJ266" i="13" s="1"/>
  <c r="BG266" i="13"/>
  <c r="BC266" i="13"/>
  <c r="BD266" i="13" s="1"/>
  <c r="BE266" i="13" s="1"/>
  <c r="BF266" i="13" s="1"/>
  <c r="CD265" i="13"/>
  <c r="CE265" i="13" s="1"/>
  <c r="CF265" i="13" s="1"/>
  <c r="CG265" i="13" s="1"/>
  <c r="CH265" i="13" s="1"/>
  <c r="CI265" i="13" s="1"/>
  <c r="CJ265" i="13" s="1"/>
  <c r="CK265" i="13" s="1"/>
  <c r="CL265" i="13" s="1"/>
  <c r="CM265" i="13" s="1"/>
  <c r="CN265" i="13" s="1"/>
  <c r="CO265" i="13" s="1"/>
  <c r="CP265" i="13" s="1"/>
  <c r="CQ265" i="13" s="1"/>
  <c r="CR265" i="13" s="1"/>
  <c r="CS265" i="13" s="1"/>
  <c r="CT265" i="13" s="1"/>
  <c r="CU265" i="13" s="1"/>
  <c r="CV265" i="13" s="1"/>
  <c r="CW265" i="13" s="1"/>
  <c r="BY265" i="13"/>
  <c r="BZ265" i="13" s="1"/>
  <c r="CA265" i="13" s="1"/>
  <c r="CB265" i="13" s="1"/>
  <c r="CC265" i="13" s="1"/>
  <c r="BC265" i="13"/>
  <c r="BD265" i="13" s="1"/>
  <c r="BE265" i="13" s="1"/>
  <c r="BF265" i="13" s="1"/>
  <c r="BG265" i="13" s="1"/>
  <c r="BH265" i="13" s="1"/>
  <c r="BI265" i="13" s="1"/>
  <c r="BJ265" i="13" s="1"/>
  <c r="BK265" i="13" s="1"/>
  <c r="BL265" i="13" s="1"/>
  <c r="BM265" i="13" s="1"/>
  <c r="BN265" i="13" s="1"/>
  <c r="BO265" i="13" s="1"/>
  <c r="BP265" i="13" s="1"/>
  <c r="BQ265" i="13" s="1"/>
  <c r="BR265" i="13" s="1"/>
  <c r="BS265" i="13" s="1"/>
  <c r="BT265" i="13" s="1"/>
  <c r="BU265" i="13" s="1"/>
  <c r="BV265" i="13" s="1"/>
  <c r="BW265" i="13" s="1"/>
  <c r="BX265" i="13" s="1"/>
  <c r="BP264" i="13"/>
  <c r="BQ264" i="13" s="1"/>
  <c r="BR264" i="13" s="1"/>
  <c r="BS264" i="13" s="1"/>
  <c r="BT264" i="13" s="1"/>
  <c r="BU264" i="13" s="1"/>
  <c r="BV264" i="13" s="1"/>
  <c r="BW264" i="13" s="1"/>
  <c r="BX264" i="13" s="1"/>
  <c r="BY264" i="13" s="1"/>
  <c r="BZ264" i="13" s="1"/>
  <c r="CA264" i="13" s="1"/>
  <c r="CB264" i="13" s="1"/>
  <c r="CC264" i="13" s="1"/>
  <c r="CD264" i="13" s="1"/>
  <c r="CE264" i="13" s="1"/>
  <c r="CF264" i="13" s="1"/>
  <c r="CG264" i="13" s="1"/>
  <c r="CH264" i="13" s="1"/>
  <c r="CI264" i="13" s="1"/>
  <c r="CJ264" i="13" s="1"/>
  <c r="CK264" i="13" s="1"/>
  <c r="CL264" i="13" s="1"/>
  <c r="CM264" i="13" s="1"/>
  <c r="CN264" i="13" s="1"/>
  <c r="CO264" i="13" s="1"/>
  <c r="CP264" i="13" s="1"/>
  <c r="CQ264" i="13" s="1"/>
  <c r="CR264" i="13" s="1"/>
  <c r="CS264" i="13" s="1"/>
  <c r="CT264" i="13" s="1"/>
  <c r="CU264" i="13" s="1"/>
  <c r="CV264" i="13" s="1"/>
  <c r="CW264" i="13" s="1"/>
  <c r="BF264" i="13"/>
  <c r="BG264" i="13" s="1"/>
  <c r="BH264" i="13" s="1"/>
  <c r="BI264" i="13" s="1"/>
  <c r="BJ264" i="13" s="1"/>
  <c r="BK264" i="13" s="1"/>
  <c r="BL264" i="13" s="1"/>
  <c r="BM264" i="13" s="1"/>
  <c r="BN264" i="13" s="1"/>
  <c r="BO264" i="13" s="1"/>
  <c r="BE264" i="13"/>
  <c r="BD264" i="13"/>
  <c r="BC264" i="13"/>
  <c r="CR263" i="13"/>
  <c r="CS263" i="13" s="1"/>
  <c r="CT263" i="13" s="1"/>
  <c r="CU263" i="13" s="1"/>
  <c r="CV263" i="13" s="1"/>
  <c r="CW263" i="13" s="1"/>
  <c r="BX263" i="13"/>
  <c r="BY263" i="13" s="1"/>
  <c r="BZ263" i="13" s="1"/>
  <c r="CA263" i="13" s="1"/>
  <c r="CB263" i="13" s="1"/>
  <c r="CC263" i="13" s="1"/>
  <c r="CD263" i="13" s="1"/>
  <c r="CE263" i="13" s="1"/>
  <c r="CF263" i="13" s="1"/>
  <c r="CG263" i="13" s="1"/>
  <c r="CH263" i="13" s="1"/>
  <c r="CI263" i="13" s="1"/>
  <c r="CJ263" i="13" s="1"/>
  <c r="CK263" i="13" s="1"/>
  <c r="CL263" i="13" s="1"/>
  <c r="CM263" i="13" s="1"/>
  <c r="CN263" i="13" s="1"/>
  <c r="CO263" i="13" s="1"/>
  <c r="CP263" i="13" s="1"/>
  <c r="CQ263" i="13" s="1"/>
  <c r="BQ263" i="13"/>
  <c r="BR263" i="13" s="1"/>
  <c r="BS263" i="13" s="1"/>
  <c r="BT263" i="13" s="1"/>
  <c r="BU263" i="13" s="1"/>
  <c r="BV263" i="13" s="1"/>
  <c r="BW263" i="13" s="1"/>
  <c r="BE263" i="13"/>
  <c r="BF263" i="13" s="1"/>
  <c r="BG263" i="13" s="1"/>
  <c r="BH263" i="13" s="1"/>
  <c r="BI263" i="13" s="1"/>
  <c r="BJ263" i="13" s="1"/>
  <c r="BK263" i="13" s="1"/>
  <c r="BL263" i="13" s="1"/>
  <c r="BM263" i="13" s="1"/>
  <c r="BN263" i="13" s="1"/>
  <c r="BO263" i="13" s="1"/>
  <c r="BP263" i="13" s="1"/>
  <c r="BD263" i="13"/>
  <c r="BC263" i="13"/>
  <c r="CB262" i="13"/>
  <c r="CC262" i="13" s="1"/>
  <c r="CD262" i="13" s="1"/>
  <c r="CE262" i="13" s="1"/>
  <c r="CF262" i="13" s="1"/>
  <c r="CG262" i="13" s="1"/>
  <c r="CH262" i="13" s="1"/>
  <c r="CI262" i="13" s="1"/>
  <c r="CJ262" i="13" s="1"/>
  <c r="CK262" i="13" s="1"/>
  <c r="CL262" i="13" s="1"/>
  <c r="CM262" i="13" s="1"/>
  <c r="CN262" i="13" s="1"/>
  <c r="CO262" i="13" s="1"/>
  <c r="CP262" i="13" s="1"/>
  <c r="CQ262" i="13" s="1"/>
  <c r="CR262" i="13" s="1"/>
  <c r="CS262" i="13" s="1"/>
  <c r="CT262" i="13" s="1"/>
  <c r="CU262" i="13" s="1"/>
  <c r="CV262" i="13" s="1"/>
  <c r="CW262" i="13" s="1"/>
  <c r="BV262" i="13"/>
  <c r="BW262" i="13" s="1"/>
  <c r="BX262" i="13" s="1"/>
  <c r="BY262" i="13" s="1"/>
  <c r="BZ262" i="13" s="1"/>
  <c r="CA262" i="13" s="1"/>
  <c r="BG262" i="13"/>
  <c r="BH262" i="13" s="1"/>
  <c r="BI262" i="13" s="1"/>
  <c r="BJ262" i="13" s="1"/>
  <c r="BK262" i="13" s="1"/>
  <c r="BL262" i="13" s="1"/>
  <c r="BM262" i="13" s="1"/>
  <c r="BN262" i="13" s="1"/>
  <c r="BO262" i="13" s="1"/>
  <c r="BP262" i="13" s="1"/>
  <c r="BQ262" i="13" s="1"/>
  <c r="BR262" i="13" s="1"/>
  <c r="BS262" i="13" s="1"/>
  <c r="BT262" i="13" s="1"/>
  <c r="BU262" i="13" s="1"/>
  <c r="BD262" i="13"/>
  <c r="BE262" i="13" s="1"/>
  <c r="BF262" i="13" s="1"/>
  <c r="BC262" i="13"/>
  <c r="BK261" i="13"/>
  <c r="BL261" i="13" s="1"/>
  <c r="BM261" i="13" s="1"/>
  <c r="BN261" i="13" s="1"/>
  <c r="BO261" i="13" s="1"/>
  <c r="BP261" i="13" s="1"/>
  <c r="BQ261" i="13" s="1"/>
  <c r="BR261" i="13" s="1"/>
  <c r="BS261" i="13" s="1"/>
  <c r="BT261" i="13" s="1"/>
  <c r="BU261" i="13" s="1"/>
  <c r="BV261" i="13" s="1"/>
  <c r="BW261" i="13" s="1"/>
  <c r="BX261" i="13" s="1"/>
  <c r="BY261" i="13" s="1"/>
  <c r="BZ261" i="13" s="1"/>
  <c r="CA261" i="13" s="1"/>
  <c r="CB261" i="13" s="1"/>
  <c r="CC261" i="13" s="1"/>
  <c r="CD261" i="13" s="1"/>
  <c r="CE261" i="13" s="1"/>
  <c r="CF261" i="13" s="1"/>
  <c r="CG261" i="13" s="1"/>
  <c r="CH261" i="13" s="1"/>
  <c r="CI261" i="13" s="1"/>
  <c r="CJ261" i="13" s="1"/>
  <c r="CK261" i="13" s="1"/>
  <c r="CL261" i="13" s="1"/>
  <c r="CM261" i="13" s="1"/>
  <c r="CN261" i="13" s="1"/>
  <c r="CO261" i="13" s="1"/>
  <c r="CP261" i="13" s="1"/>
  <c r="CQ261" i="13" s="1"/>
  <c r="CR261" i="13" s="1"/>
  <c r="CS261" i="13" s="1"/>
  <c r="CT261" i="13" s="1"/>
  <c r="CU261" i="13" s="1"/>
  <c r="CV261" i="13" s="1"/>
  <c r="CW261" i="13" s="1"/>
  <c r="BF261" i="13"/>
  <c r="BG261" i="13" s="1"/>
  <c r="BH261" i="13" s="1"/>
  <c r="BI261" i="13" s="1"/>
  <c r="BJ261" i="13" s="1"/>
  <c r="BE261" i="13"/>
  <c r="BC261" i="13"/>
  <c r="BD261" i="13" s="1"/>
  <c r="CB260" i="13"/>
  <c r="CC260" i="13" s="1"/>
  <c r="CD260" i="13" s="1"/>
  <c r="CE260" i="13" s="1"/>
  <c r="CF260" i="13" s="1"/>
  <c r="CG260" i="13" s="1"/>
  <c r="CH260" i="13" s="1"/>
  <c r="CI260" i="13" s="1"/>
  <c r="CJ260" i="13" s="1"/>
  <c r="CK260" i="13" s="1"/>
  <c r="CL260" i="13" s="1"/>
  <c r="CM260" i="13" s="1"/>
  <c r="CN260" i="13" s="1"/>
  <c r="CO260" i="13" s="1"/>
  <c r="CP260" i="13" s="1"/>
  <c r="CQ260" i="13" s="1"/>
  <c r="CR260" i="13" s="1"/>
  <c r="CS260" i="13" s="1"/>
  <c r="CT260" i="13" s="1"/>
  <c r="CU260" i="13" s="1"/>
  <c r="CV260" i="13" s="1"/>
  <c r="CW260" i="13" s="1"/>
  <c r="BN260" i="13"/>
  <c r="BO260" i="13" s="1"/>
  <c r="BP260" i="13" s="1"/>
  <c r="BQ260" i="13" s="1"/>
  <c r="BR260" i="13" s="1"/>
  <c r="BS260" i="13" s="1"/>
  <c r="BT260" i="13" s="1"/>
  <c r="BU260" i="13" s="1"/>
  <c r="BV260" i="13" s="1"/>
  <c r="BW260" i="13" s="1"/>
  <c r="BX260" i="13" s="1"/>
  <c r="BY260" i="13" s="1"/>
  <c r="BZ260" i="13" s="1"/>
  <c r="CA260" i="13" s="1"/>
  <c r="BD260" i="13"/>
  <c r="BE260" i="13" s="1"/>
  <c r="BF260" i="13" s="1"/>
  <c r="BG260" i="13" s="1"/>
  <c r="BH260" i="13" s="1"/>
  <c r="BI260" i="13" s="1"/>
  <c r="BJ260" i="13" s="1"/>
  <c r="BK260" i="13" s="1"/>
  <c r="BL260" i="13" s="1"/>
  <c r="BM260" i="13" s="1"/>
  <c r="BC260" i="13"/>
  <c r="CK259" i="13"/>
  <c r="CL259" i="13" s="1"/>
  <c r="CM259" i="13" s="1"/>
  <c r="CN259" i="13" s="1"/>
  <c r="CO259" i="13" s="1"/>
  <c r="CP259" i="13" s="1"/>
  <c r="CQ259" i="13" s="1"/>
  <c r="CR259" i="13" s="1"/>
  <c r="CS259" i="13" s="1"/>
  <c r="CT259" i="13" s="1"/>
  <c r="CU259" i="13" s="1"/>
  <c r="CV259" i="13" s="1"/>
  <c r="CW259" i="13" s="1"/>
  <c r="CC259" i="13"/>
  <c r="CD259" i="13" s="1"/>
  <c r="CE259" i="13" s="1"/>
  <c r="CF259" i="13" s="1"/>
  <c r="CG259" i="13" s="1"/>
  <c r="CH259" i="13" s="1"/>
  <c r="CI259" i="13" s="1"/>
  <c r="CJ259" i="13" s="1"/>
  <c r="BS259" i="13"/>
  <c r="BT259" i="13" s="1"/>
  <c r="BU259" i="13" s="1"/>
  <c r="BV259" i="13" s="1"/>
  <c r="BW259" i="13" s="1"/>
  <c r="BX259" i="13" s="1"/>
  <c r="BY259" i="13" s="1"/>
  <c r="BZ259" i="13" s="1"/>
  <c r="CA259" i="13" s="1"/>
  <c r="CB259" i="13" s="1"/>
  <c r="BH259" i="13"/>
  <c r="BI259" i="13" s="1"/>
  <c r="BJ259" i="13" s="1"/>
  <c r="BK259" i="13" s="1"/>
  <c r="BL259" i="13" s="1"/>
  <c r="BM259" i="13" s="1"/>
  <c r="BN259" i="13" s="1"/>
  <c r="BO259" i="13" s="1"/>
  <c r="BP259" i="13" s="1"/>
  <c r="BQ259" i="13" s="1"/>
  <c r="BR259" i="13" s="1"/>
  <c r="BE259" i="13"/>
  <c r="BF259" i="13" s="1"/>
  <c r="BG259" i="13" s="1"/>
  <c r="BD259" i="13"/>
  <c r="BC259" i="13"/>
  <c r="CM258" i="13"/>
  <c r="CN258" i="13" s="1"/>
  <c r="CO258" i="13" s="1"/>
  <c r="CP258" i="13" s="1"/>
  <c r="CQ258" i="13" s="1"/>
  <c r="CR258" i="13" s="1"/>
  <c r="CS258" i="13" s="1"/>
  <c r="CT258" i="13" s="1"/>
  <c r="CU258" i="13" s="1"/>
  <c r="CV258" i="13" s="1"/>
  <c r="CW258" i="13" s="1"/>
  <c r="BW258" i="13"/>
  <c r="BX258" i="13" s="1"/>
  <c r="BY258" i="13" s="1"/>
  <c r="BZ258" i="13" s="1"/>
  <c r="CA258" i="13" s="1"/>
  <c r="CB258" i="13" s="1"/>
  <c r="CC258" i="13" s="1"/>
  <c r="CD258" i="13" s="1"/>
  <c r="CE258" i="13" s="1"/>
  <c r="CF258" i="13" s="1"/>
  <c r="CG258" i="13" s="1"/>
  <c r="CH258" i="13" s="1"/>
  <c r="CI258" i="13" s="1"/>
  <c r="CJ258" i="13" s="1"/>
  <c r="CK258" i="13" s="1"/>
  <c r="CL258" i="13" s="1"/>
  <c r="BL258" i="13"/>
  <c r="BM258" i="13" s="1"/>
  <c r="BN258" i="13" s="1"/>
  <c r="BO258" i="13" s="1"/>
  <c r="BP258" i="13" s="1"/>
  <c r="BQ258" i="13" s="1"/>
  <c r="BR258" i="13" s="1"/>
  <c r="BS258" i="13" s="1"/>
  <c r="BT258" i="13" s="1"/>
  <c r="BU258" i="13" s="1"/>
  <c r="BV258" i="13" s="1"/>
  <c r="BJ258" i="13"/>
  <c r="BK258" i="13" s="1"/>
  <c r="BH258" i="13"/>
  <c r="BI258" i="13" s="1"/>
  <c r="BD258" i="13"/>
  <c r="BE258" i="13" s="1"/>
  <c r="BF258" i="13" s="1"/>
  <c r="BG258" i="13" s="1"/>
  <c r="BC258" i="13"/>
  <c r="CL257" i="13"/>
  <c r="CM257" i="13" s="1"/>
  <c r="CN257" i="13" s="1"/>
  <c r="CO257" i="13" s="1"/>
  <c r="CP257" i="13" s="1"/>
  <c r="CQ257" i="13" s="1"/>
  <c r="CR257" i="13" s="1"/>
  <c r="CS257" i="13" s="1"/>
  <c r="CT257" i="13" s="1"/>
  <c r="CU257" i="13" s="1"/>
  <c r="CV257" i="13" s="1"/>
  <c r="CW257" i="13" s="1"/>
  <c r="BO257" i="13"/>
  <c r="BP257" i="13" s="1"/>
  <c r="BQ257" i="13" s="1"/>
  <c r="BR257" i="13" s="1"/>
  <c r="BS257" i="13" s="1"/>
  <c r="BT257" i="13" s="1"/>
  <c r="BU257" i="13" s="1"/>
  <c r="BV257" i="13" s="1"/>
  <c r="BW257" i="13" s="1"/>
  <c r="BX257" i="13" s="1"/>
  <c r="BY257" i="13" s="1"/>
  <c r="BZ257" i="13" s="1"/>
  <c r="CA257" i="13" s="1"/>
  <c r="CB257" i="13" s="1"/>
  <c r="CC257" i="13" s="1"/>
  <c r="CD257" i="13" s="1"/>
  <c r="CE257" i="13" s="1"/>
  <c r="CF257" i="13" s="1"/>
  <c r="CG257" i="13" s="1"/>
  <c r="CH257" i="13" s="1"/>
  <c r="CI257" i="13" s="1"/>
  <c r="CJ257" i="13" s="1"/>
  <c r="CK257" i="13" s="1"/>
  <c r="BN257" i="13"/>
  <c r="BK257" i="13"/>
  <c r="BL257" i="13" s="1"/>
  <c r="BM257" i="13" s="1"/>
  <c r="BI257" i="13"/>
  <c r="BJ257" i="13" s="1"/>
  <c r="BF257" i="13"/>
  <c r="BG257" i="13" s="1"/>
  <c r="BH257" i="13" s="1"/>
  <c r="BC257" i="13"/>
  <c r="BD257" i="13" s="1"/>
  <c r="BE257" i="13" s="1"/>
  <c r="CF256" i="13"/>
  <c r="CG256" i="13" s="1"/>
  <c r="CH256" i="13" s="1"/>
  <c r="CI256" i="13" s="1"/>
  <c r="CJ256" i="13" s="1"/>
  <c r="CK256" i="13" s="1"/>
  <c r="CL256" i="13" s="1"/>
  <c r="CM256" i="13" s="1"/>
  <c r="CN256" i="13" s="1"/>
  <c r="CO256" i="13" s="1"/>
  <c r="CP256" i="13" s="1"/>
  <c r="CQ256" i="13" s="1"/>
  <c r="CR256" i="13" s="1"/>
  <c r="CS256" i="13" s="1"/>
  <c r="CT256" i="13" s="1"/>
  <c r="CU256" i="13" s="1"/>
  <c r="CV256" i="13" s="1"/>
  <c r="CW256" i="13" s="1"/>
  <c r="BU256" i="13"/>
  <c r="BV256" i="13" s="1"/>
  <c r="BW256" i="13" s="1"/>
  <c r="BX256" i="13" s="1"/>
  <c r="BY256" i="13" s="1"/>
  <c r="BZ256" i="13" s="1"/>
  <c r="CA256" i="13" s="1"/>
  <c r="CB256" i="13" s="1"/>
  <c r="CC256" i="13" s="1"/>
  <c r="CD256" i="13" s="1"/>
  <c r="CE256" i="13" s="1"/>
  <c r="BF256" i="13"/>
  <c r="BG256" i="13" s="1"/>
  <c r="BH256" i="13" s="1"/>
  <c r="BI256" i="13" s="1"/>
  <c r="BJ256" i="13" s="1"/>
  <c r="BK256" i="13" s="1"/>
  <c r="BL256" i="13" s="1"/>
  <c r="BM256" i="13" s="1"/>
  <c r="BN256" i="13" s="1"/>
  <c r="BO256" i="13" s="1"/>
  <c r="BP256" i="13" s="1"/>
  <c r="BQ256" i="13" s="1"/>
  <c r="BR256" i="13" s="1"/>
  <c r="BS256" i="13" s="1"/>
  <c r="BT256" i="13" s="1"/>
  <c r="BE256" i="13"/>
  <c r="BD256" i="13"/>
  <c r="BC256" i="13"/>
  <c r="BY255" i="13"/>
  <c r="BZ255" i="13" s="1"/>
  <c r="CA255" i="13" s="1"/>
  <c r="CB255" i="13" s="1"/>
  <c r="CC255" i="13" s="1"/>
  <c r="CD255" i="13" s="1"/>
  <c r="CE255" i="13" s="1"/>
  <c r="CF255" i="13" s="1"/>
  <c r="CG255" i="13" s="1"/>
  <c r="CH255" i="13" s="1"/>
  <c r="CI255" i="13" s="1"/>
  <c r="CJ255" i="13" s="1"/>
  <c r="CK255" i="13" s="1"/>
  <c r="CL255" i="13" s="1"/>
  <c r="CM255" i="13" s="1"/>
  <c r="CN255" i="13" s="1"/>
  <c r="CO255" i="13" s="1"/>
  <c r="CP255" i="13" s="1"/>
  <c r="CQ255" i="13" s="1"/>
  <c r="CR255" i="13" s="1"/>
  <c r="CS255" i="13" s="1"/>
  <c r="CT255" i="13" s="1"/>
  <c r="CU255" i="13" s="1"/>
  <c r="CV255" i="13" s="1"/>
  <c r="CW255" i="13" s="1"/>
  <c r="BL255" i="13"/>
  <c r="BM255" i="13" s="1"/>
  <c r="BN255" i="13" s="1"/>
  <c r="BO255" i="13" s="1"/>
  <c r="BP255" i="13" s="1"/>
  <c r="BQ255" i="13" s="1"/>
  <c r="BR255" i="13" s="1"/>
  <c r="BS255" i="13" s="1"/>
  <c r="BT255" i="13" s="1"/>
  <c r="BU255" i="13" s="1"/>
  <c r="BV255" i="13" s="1"/>
  <c r="BW255" i="13" s="1"/>
  <c r="BX255" i="13" s="1"/>
  <c r="BH255" i="13"/>
  <c r="BI255" i="13" s="1"/>
  <c r="BJ255" i="13" s="1"/>
  <c r="BK255" i="13" s="1"/>
  <c r="BD255" i="13"/>
  <c r="BE255" i="13" s="1"/>
  <c r="BF255" i="13" s="1"/>
  <c r="BG255" i="13" s="1"/>
  <c r="BC255" i="13"/>
  <c r="BW254" i="13"/>
  <c r="BX254" i="13" s="1"/>
  <c r="BY254" i="13" s="1"/>
  <c r="BZ254" i="13" s="1"/>
  <c r="CA254" i="13" s="1"/>
  <c r="CB254" i="13" s="1"/>
  <c r="CC254" i="13" s="1"/>
  <c r="CD254" i="13" s="1"/>
  <c r="CE254" i="13" s="1"/>
  <c r="CF254" i="13" s="1"/>
  <c r="CG254" i="13" s="1"/>
  <c r="CH254" i="13" s="1"/>
  <c r="CI254" i="13" s="1"/>
  <c r="CJ254" i="13" s="1"/>
  <c r="CK254" i="13" s="1"/>
  <c r="CL254" i="13" s="1"/>
  <c r="CM254" i="13" s="1"/>
  <c r="CN254" i="13" s="1"/>
  <c r="CO254" i="13" s="1"/>
  <c r="CP254" i="13" s="1"/>
  <c r="CQ254" i="13" s="1"/>
  <c r="CR254" i="13" s="1"/>
  <c r="CS254" i="13" s="1"/>
  <c r="CT254" i="13" s="1"/>
  <c r="CU254" i="13" s="1"/>
  <c r="CV254" i="13" s="1"/>
  <c r="CW254" i="13" s="1"/>
  <c r="BS254" i="13"/>
  <c r="BT254" i="13" s="1"/>
  <c r="BU254" i="13" s="1"/>
  <c r="BV254" i="13" s="1"/>
  <c r="BH254" i="13"/>
  <c r="BI254" i="13" s="1"/>
  <c r="BJ254" i="13" s="1"/>
  <c r="BK254" i="13" s="1"/>
  <c r="BL254" i="13" s="1"/>
  <c r="BM254" i="13" s="1"/>
  <c r="BN254" i="13" s="1"/>
  <c r="BO254" i="13" s="1"/>
  <c r="BP254" i="13" s="1"/>
  <c r="BQ254" i="13" s="1"/>
  <c r="BR254" i="13" s="1"/>
  <c r="BD254" i="13"/>
  <c r="BE254" i="13" s="1"/>
  <c r="BF254" i="13" s="1"/>
  <c r="BG254" i="13" s="1"/>
  <c r="BC254" i="13"/>
  <c r="BS253" i="13"/>
  <c r="BT253" i="13" s="1"/>
  <c r="BU253" i="13" s="1"/>
  <c r="BV253" i="13" s="1"/>
  <c r="BW253" i="13" s="1"/>
  <c r="BX253" i="13" s="1"/>
  <c r="BY253" i="13" s="1"/>
  <c r="BZ253" i="13" s="1"/>
  <c r="CA253" i="13" s="1"/>
  <c r="CB253" i="13" s="1"/>
  <c r="CC253" i="13" s="1"/>
  <c r="CD253" i="13" s="1"/>
  <c r="CE253" i="13" s="1"/>
  <c r="CF253" i="13" s="1"/>
  <c r="CG253" i="13" s="1"/>
  <c r="CH253" i="13" s="1"/>
  <c r="CI253" i="13" s="1"/>
  <c r="CJ253" i="13" s="1"/>
  <c r="CK253" i="13" s="1"/>
  <c r="CL253" i="13" s="1"/>
  <c r="CM253" i="13" s="1"/>
  <c r="CN253" i="13" s="1"/>
  <c r="CO253" i="13" s="1"/>
  <c r="CP253" i="13" s="1"/>
  <c r="CQ253" i="13" s="1"/>
  <c r="CR253" i="13" s="1"/>
  <c r="CS253" i="13" s="1"/>
  <c r="CT253" i="13" s="1"/>
  <c r="CU253" i="13" s="1"/>
  <c r="CV253" i="13" s="1"/>
  <c r="CW253" i="13" s="1"/>
  <c r="BI253" i="13"/>
  <c r="BJ253" i="13" s="1"/>
  <c r="BK253" i="13" s="1"/>
  <c r="BL253" i="13" s="1"/>
  <c r="BM253" i="13" s="1"/>
  <c r="BN253" i="13" s="1"/>
  <c r="BO253" i="13" s="1"/>
  <c r="BP253" i="13" s="1"/>
  <c r="BQ253" i="13" s="1"/>
  <c r="BR253" i="13" s="1"/>
  <c r="BF253" i="13"/>
  <c r="BG253" i="13" s="1"/>
  <c r="BH253" i="13" s="1"/>
  <c r="BE253" i="13"/>
  <c r="BC253" i="13"/>
  <c r="BD253" i="13" s="1"/>
  <c r="BE252" i="13"/>
  <c r="BF252" i="13" s="1"/>
  <c r="BG252" i="13" s="1"/>
  <c r="BH252" i="13" s="1"/>
  <c r="BI252" i="13" s="1"/>
  <c r="BJ252" i="13" s="1"/>
  <c r="BK252" i="13" s="1"/>
  <c r="BL252" i="13" s="1"/>
  <c r="BM252" i="13" s="1"/>
  <c r="BN252" i="13" s="1"/>
  <c r="BO252" i="13" s="1"/>
  <c r="BP252" i="13" s="1"/>
  <c r="BQ252" i="13" s="1"/>
  <c r="BR252" i="13" s="1"/>
  <c r="BS252" i="13" s="1"/>
  <c r="BT252" i="13" s="1"/>
  <c r="BU252" i="13" s="1"/>
  <c r="BV252" i="13" s="1"/>
  <c r="BW252" i="13" s="1"/>
  <c r="BX252" i="13" s="1"/>
  <c r="BY252" i="13" s="1"/>
  <c r="BZ252" i="13" s="1"/>
  <c r="CA252" i="13" s="1"/>
  <c r="CB252" i="13" s="1"/>
  <c r="CC252" i="13" s="1"/>
  <c r="CD252" i="13" s="1"/>
  <c r="CE252" i="13" s="1"/>
  <c r="CF252" i="13" s="1"/>
  <c r="CG252" i="13" s="1"/>
  <c r="CH252" i="13" s="1"/>
  <c r="CI252" i="13" s="1"/>
  <c r="CJ252" i="13" s="1"/>
  <c r="CK252" i="13" s="1"/>
  <c r="CL252" i="13" s="1"/>
  <c r="CM252" i="13" s="1"/>
  <c r="CN252" i="13" s="1"/>
  <c r="CO252" i="13" s="1"/>
  <c r="CP252" i="13" s="1"/>
  <c r="CQ252" i="13" s="1"/>
  <c r="CR252" i="13" s="1"/>
  <c r="CS252" i="13" s="1"/>
  <c r="CT252" i="13" s="1"/>
  <c r="CU252" i="13" s="1"/>
  <c r="CV252" i="13" s="1"/>
  <c r="CW252" i="13" s="1"/>
  <c r="BD252" i="13"/>
  <c r="BC252" i="13"/>
  <c r="CN251" i="13"/>
  <c r="CO251" i="13" s="1"/>
  <c r="CP251" i="13" s="1"/>
  <c r="CQ251" i="13" s="1"/>
  <c r="CR251" i="13" s="1"/>
  <c r="CS251" i="13" s="1"/>
  <c r="CT251" i="13" s="1"/>
  <c r="CU251" i="13" s="1"/>
  <c r="CV251" i="13" s="1"/>
  <c r="CW251" i="13" s="1"/>
  <c r="CG251" i="13"/>
  <c r="CH251" i="13" s="1"/>
  <c r="CI251" i="13" s="1"/>
  <c r="CJ251" i="13" s="1"/>
  <c r="CK251" i="13" s="1"/>
  <c r="CL251" i="13" s="1"/>
  <c r="CM251" i="13" s="1"/>
  <c r="BS251" i="13"/>
  <c r="BT251" i="13" s="1"/>
  <c r="BU251" i="13" s="1"/>
  <c r="BV251" i="13" s="1"/>
  <c r="BW251" i="13" s="1"/>
  <c r="BX251" i="13" s="1"/>
  <c r="BY251" i="13" s="1"/>
  <c r="BZ251" i="13" s="1"/>
  <c r="CA251" i="13" s="1"/>
  <c r="CB251" i="13" s="1"/>
  <c r="CC251" i="13" s="1"/>
  <c r="CD251" i="13" s="1"/>
  <c r="CE251" i="13" s="1"/>
  <c r="CF251" i="13" s="1"/>
  <c r="BP251" i="13"/>
  <c r="BQ251" i="13" s="1"/>
  <c r="BR251" i="13" s="1"/>
  <c r="BE251" i="13"/>
  <c r="BF251" i="13" s="1"/>
  <c r="BG251" i="13" s="1"/>
  <c r="BH251" i="13" s="1"/>
  <c r="BI251" i="13" s="1"/>
  <c r="BJ251" i="13" s="1"/>
  <c r="BK251" i="13" s="1"/>
  <c r="BL251" i="13" s="1"/>
  <c r="BM251" i="13" s="1"/>
  <c r="BN251" i="13" s="1"/>
  <c r="BO251" i="13" s="1"/>
  <c r="BD251" i="13"/>
  <c r="BC251" i="13"/>
  <c r="BU250" i="13"/>
  <c r="BV250" i="13" s="1"/>
  <c r="BW250" i="13" s="1"/>
  <c r="BX250" i="13" s="1"/>
  <c r="BY250" i="13" s="1"/>
  <c r="BZ250" i="13" s="1"/>
  <c r="CA250" i="13" s="1"/>
  <c r="CB250" i="13" s="1"/>
  <c r="CC250" i="13" s="1"/>
  <c r="CD250" i="13" s="1"/>
  <c r="CE250" i="13" s="1"/>
  <c r="CF250" i="13" s="1"/>
  <c r="CG250" i="13" s="1"/>
  <c r="CH250" i="13" s="1"/>
  <c r="CI250" i="13" s="1"/>
  <c r="CJ250" i="13" s="1"/>
  <c r="CK250" i="13" s="1"/>
  <c r="CL250" i="13" s="1"/>
  <c r="CM250" i="13" s="1"/>
  <c r="CN250" i="13" s="1"/>
  <c r="CO250" i="13" s="1"/>
  <c r="CP250" i="13" s="1"/>
  <c r="CQ250" i="13" s="1"/>
  <c r="CR250" i="13" s="1"/>
  <c r="CS250" i="13" s="1"/>
  <c r="CT250" i="13" s="1"/>
  <c r="CU250" i="13" s="1"/>
  <c r="CV250" i="13" s="1"/>
  <c r="CW250" i="13" s="1"/>
  <c r="BM250" i="13"/>
  <c r="BN250" i="13" s="1"/>
  <c r="BO250" i="13" s="1"/>
  <c r="BP250" i="13" s="1"/>
  <c r="BQ250" i="13" s="1"/>
  <c r="BR250" i="13" s="1"/>
  <c r="BS250" i="13" s="1"/>
  <c r="BT250" i="13" s="1"/>
  <c r="BJ250" i="13"/>
  <c r="BK250" i="13" s="1"/>
  <c r="BL250" i="13" s="1"/>
  <c r="BD250" i="13"/>
  <c r="BE250" i="13" s="1"/>
  <c r="BF250" i="13" s="1"/>
  <c r="BG250" i="13" s="1"/>
  <c r="BH250" i="13" s="1"/>
  <c r="BI250" i="13" s="1"/>
  <c r="BC250" i="13"/>
  <c r="CG249" i="13"/>
  <c r="CH249" i="13" s="1"/>
  <c r="CI249" i="13" s="1"/>
  <c r="CJ249" i="13" s="1"/>
  <c r="CK249" i="13" s="1"/>
  <c r="CL249" i="13" s="1"/>
  <c r="CM249" i="13" s="1"/>
  <c r="CN249" i="13" s="1"/>
  <c r="CO249" i="13" s="1"/>
  <c r="CP249" i="13" s="1"/>
  <c r="CQ249" i="13" s="1"/>
  <c r="CR249" i="13" s="1"/>
  <c r="CS249" i="13" s="1"/>
  <c r="CT249" i="13" s="1"/>
  <c r="CU249" i="13" s="1"/>
  <c r="CV249" i="13" s="1"/>
  <c r="CW249" i="13" s="1"/>
  <c r="BE249" i="13"/>
  <c r="BF249" i="13" s="1"/>
  <c r="BG249" i="13" s="1"/>
  <c r="BH249" i="13" s="1"/>
  <c r="BI249" i="13" s="1"/>
  <c r="BJ249" i="13" s="1"/>
  <c r="BK249" i="13" s="1"/>
  <c r="BL249" i="13" s="1"/>
  <c r="BM249" i="13" s="1"/>
  <c r="BN249" i="13" s="1"/>
  <c r="BO249" i="13" s="1"/>
  <c r="BP249" i="13" s="1"/>
  <c r="BQ249" i="13" s="1"/>
  <c r="BR249" i="13" s="1"/>
  <c r="BS249" i="13" s="1"/>
  <c r="BT249" i="13" s="1"/>
  <c r="BU249" i="13" s="1"/>
  <c r="BV249" i="13" s="1"/>
  <c r="BW249" i="13" s="1"/>
  <c r="BX249" i="13" s="1"/>
  <c r="BY249" i="13" s="1"/>
  <c r="BZ249" i="13" s="1"/>
  <c r="CA249" i="13" s="1"/>
  <c r="CB249" i="13" s="1"/>
  <c r="CC249" i="13" s="1"/>
  <c r="CD249" i="13" s="1"/>
  <c r="CE249" i="13" s="1"/>
  <c r="CF249" i="13" s="1"/>
  <c r="BD249" i="13"/>
  <c r="BC249" i="13"/>
  <c r="BT248" i="13"/>
  <c r="BU248" i="13" s="1"/>
  <c r="BV248" i="13" s="1"/>
  <c r="BW248" i="13" s="1"/>
  <c r="BX248" i="13" s="1"/>
  <c r="BY248" i="13" s="1"/>
  <c r="BZ248" i="13" s="1"/>
  <c r="CA248" i="13" s="1"/>
  <c r="CB248" i="13" s="1"/>
  <c r="CC248" i="13" s="1"/>
  <c r="CD248" i="13" s="1"/>
  <c r="CE248" i="13" s="1"/>
  <c r="CF248" i="13" s="1"/>
  <c r="CG248" i="13" s="1"/>
  <c r="CH248" i="13" s="1"/>
  <c r="CI248" i="13" s="1"/>
  <c r="CJ248" i="13" s="1"/>
  <c r="CK248" i="13" s="1"/>
  <c r="CL248" i="13" s="1"/>
  <c r="CM248" i="13" s="1"/>
  <c r="CN248" i="13" s="1"/>
  <c r="CO248" i="13" s="1"/>
  <c r="CP248" i="13" s="1"/>
  <c r="CQ248" i="13" s="1"/>
  <c r="CR248" i="13" s="1"/>
  <c r="CS248" i="13" s="1"/>
  <c r="CT248" i="13" s="1"/>
  <c r="CU248" i="13" s="1"/>
  <c r="CV248" i="13" s="1"/>
  <c r="CW248" i="13" s="1"/>
  <c r="BH248" i="13"/>
  <c r="BI248" i="13" s="1"/>
  <c r="BJ248" i="13" s="1"/>
  <c r="BK248" i="13" s="1"/>
  <c r="BL248" i="13" s="1"/>
  <c r="BM248" i="13" s="1"/>
  <c r="BN248" i="13" s="1"/>
  <c r="BO248" i="13" s="1"/>
  <c r="BP248" i="13" s="1"/>
  <c r="BQ248" i="13" s="1"/>
  <c r="BR248" i="13" s="1"/>
  <c r="BS248" i="13" s="1"/>
  <c r="BD248" i="13"/>
  <c r="BE248" i="13" s="1"/>
  <c r="BF248" i="13" s="1"/>
  <c r="BG248" i="13" s="1"/>
  <c r="BC248" i="13"/>
  <c r="CJ247" i="13"/>
  <c r="CK247" i="13" s="1"/>
  <c r="CL247" i="13" s="1"/>
  <c r="CM247" i="13" s="1"/>
  <c r="CN247" i="13" s="1"/>
  <c r="CO247" i="13" s="1"/>
  <c r="CP247" i="13" s="1"/>
  <c r="CQ247" i="13" s="1"/>
  <c r="CR247" i="13" s="1"/>
  <c r="CS247" i="13" s="1"/>
  <c r="CT247" i="13" s="1"/>
  <c r="CU247" i="13" s="1"/>
  <c r="CV247" i="13" s="1"/>
  <c r="CW247" i="13" s="1"/>
  <c r="BJ247" i="13"/>
  <c r="BK247" i="13" s="1"/>
  <c r="BL247" i="13" s="1"/>
  <c r="BM247" i="13" s="1"/>
  <c r="BN247" i="13" s="1"/>
  <c r="BO247" i="13" s="1"/>
  <c r="BP247" i="13" s="1"/>
  <c r="BQ247" i="13" s="1"/>
  <c r="BR247" i="13" s="1"/>
  <c r="BS247" i="13" s="1"/>
  <c r="BT247" i="13" s="1"/>
  <c r="BU247" i="13" s="1"/>
  <c r="BV247" i="13" s="1"/>
  <c r="BW247" i="13" s="1"/>
  <c r="BX247" i="13" s="1"/>
  <c r="BY247" i="13" s="1"/>
  <c r="BZ247" i="13" s="1"/>
  <c r="CA247" i="13" s="1"/>
  <c r="CB247" i="13" s="1"/>
  <c r="CC247" i="13" s="1"/>
  <c r="CD247" i="13" s="1"/>
  <c r="CE247" i="13" s="1"/>
  <c r="CF247" i="13" s="1"/>
  <c r="CG247" i="13" s="1"/>
  <c r="CH247" i="13" s="1"/>
  <c r="CI247" i="13" s="1"/>
  <c r="BC247" i="13"/>
  <c r="BD247" i="13" s="1"/>
  <c r="BE247" i="13" s="1"/>
  <c r="BF247" i="13" s="1"/>
  <c r="BG247" i="13" s="1"/>
  <c r="BH247" i="13" s="1"/>
  <c r="BI247" i="13" s="1"/>
  <c r="BH246" i="13"/>
  <c r="BI246" i="13" s="1"/>
  <c r="BJ246" i="13" s="1"/>
  <c r="BK246" i="13" s="1"/>
  <c r="BL246" i="13" s="1"/>
  <c r="BM246" i="13" s="1"/>
  <c r="BN246" i="13" s="1"/>
  <c r="BO246" i="13" s="1"/>
  <c r="BP246" i="13" s="1"/>
  <c r="BQ246" i="13" s="1"/>
  <c r="BR246" i="13" s="1"/>
  <c r="BS246" i="13" s="1"/>
  <c r="BT246" i="13" s="1"/>
  <c r="BU246" i="13" s="1"/>
  <c r="BV246" i="13" s="1"/>
  <c r="BW246" i="13" s="1"/>
  <c r="BX246" i="13" s="1"/>
  <c r="BY246" i="13" s="1"/>
  <c r="BZ246" i="13" s="1"/>
  <c r="CA246" i="13" s="1"/>
  <c r="CB246" i="13" s="1"/>
  <c r="CC246" i="13" s="1"/>
  <c r="CD246" i="13" s="1"/>
  <c r="CE246" i="13" s="1"/>
  <c r="CF246" i="13" s="1"/>
  <c r="CG246" i="13" s="1"/>
  <c r="CH246" i="13" s="1"/>
  <c r="CI246" i="13" s="1"/>
  <c r="CJ246" i="13" s="1"/>
  <c r="CK246" i="13" s="1"/>
  <c r="CL246" i="13" s="1"/>
  <c r="CM246" i="13" s="1"/>
  <c r="CN246" i="13" s="1"/>
  <c r="CO246" i="13" s="1"/>
  <c r="CP246" i="13" s="1"/>
  <c r="CQ246" i="13" s="1"/>
  <c r="CR246" i="13" s="1"/>
  <c r="CS246" i="13" s="1"/>
  <c r="CT246" i="13" s="1"/>
  <c r="CU246" i="13" s="1"/>
  <c r="CV246" i="13" s="1"/>
  <c r="CW246" i="13" s="1"/>
  <c r="BF246" i="13"/>
  <c r="BG246" i="13" s="1"/>
  <c r="BC246" i="13"/>
  <c r="BD246" i="13" s="1"/>
  <c r="BE246" i="13" s="1"/>
  <c r="BE245" i="13"/>
  <c r="BF245" i="13" s="1"/>
  <c r="BG245" i="13" s="1"/>
  <c r="BH245" i="13" s="1"/>
  <c r="BI245" i="13" s="1"/>
  <c r="BJ245" i="13" s="1"/>
  <c r="BK245" i="13" s="1"/>
  <c r="BL245" i="13" s="1"/>
  <c r="BM245" i="13" s="1"/>
  <c r="BN245" i="13" s="1"/>
  <c r="BO245" i="13" s="1"/>
  <c r="BP245" i="13" s="1"/>
  <c r="BQ245" i="13" s="1"/>
  <c r="BR245" i="13" s="1"/>
  <c r="BS245" i="13" s="1"/>
  <c r="BT245" i="13" s="1"/>
  <c r="BU245" i="13" s="1"/>
  <c r="BV245" i="13" s="1"/>
  <c r="BW245" i="13" s="1"/>
  <c r="BX245" i="13" s="1"/>
  <c r="BY245" i="13" s="1"/>
  <c r="BZ245" i="13" s="1"/>
  <c r="CA245" i="13" s="1"/>
  <c r="CB245" i="13" s="1"/>
  <c r="CC245" i="13" s="1"/>
  <c r="CD245" i="13" s="1"/>
  <c r="CE245" i="13" s="1"/>
  <c r="CF245" i="13" s="1"/>
  <c r="CG245" i="13" s="1"/>
  <c r="CH245" i="13" s="1"/>
  <c r="CI245" i="13" s="1"/>
  <c r="CJ245" i="13" s="1"/>
  <c r="CK245" i="13" s="1"/>
  <c r="CL245" i="13" s="1"/>
  <c r="CM245" i="13" s="1"/>
  <c r="CN245" i="13" s="1"/>
  <c r="CO245" i="13" s="1"/>
  <c r="CP245" i="13" s="1"/>
  <c r="CQ245" i="13" s="1"/>
  <c r="CR245" i="13" s="1"/>
  <c r="CS245" i="13" s="1"/>
  <c r="CT245" i="13" s="1"/>
  <c r="CU245" i="13" s="1"/>
  <c r="CV245" i="13" s="1"/>
  <c r="CW245" i="13" s="1"/>
  <c r="BD245" i="13"/>
  <c r="BC245" i="13"/>
  <c r="BN244" i="13"/>
  <c r="BO244" i="13" s="1"/>
  <c r="BP244" i="13" s="1"/>
  <c r="BQ244" i="13" s="1"/>
  <c r="BR244" i="13" s="1"/>
  <c r="BS244" i="13" s="1"/>
  <c r="BT244" i="13" s="1"/>
  <c r="BU244" i="13" s="1"/>
  <c r="BV244" i="13" s="1"/>
  <c r="BW244" i="13" s="1"/>
  <c r="BX244" i="13" s="1"/>
  <c r="BY244" i="13" s="1"/>
  <c r="BZ244" i="13" s="1"/>
  <c r="CA244" i="13" s="1"/>
  <c r="CB244" i="13" s="1"/>
  <c r="CC244" i="13" s="1"/>
  <c r="CD244" i="13" s="1"/>
  <c r="CE244" i="13" s="1"/>
  <c r="CF244" i="13" s="1"/>
  <c r="CG244" i="13" s="1"/>
  <c r="CH244" i="13" s="1"/>
  <c r="CI244" i="13" s="1"/>
  <c r="CJ244" i="13" s="1"/>
  <c r="CK244" i="13" s="1"/>
  <c r="CL244" i="13" s="1"/>
  <c r="CM244" i="13" s="1"/>
  <c r="CN244" i="13" s="1"/>
  <c r="CO244" i="13" s="1"/>
  <c r="CP244" i="13" s="1"/>
  <c r="CQ244" i="13" s="1"/>
  <c r="CR244" i="13" s="1"/>
  <c r="CS244" i="13" s="1"/>
  <c r="CT244" i="13" s="1"/>
  <c r="CU244" i="13" s="1"/>
  <c r="CV244" i="13" s="1"/>
  <c r="CW244" i="13" s="1"/>
  <c r="BG244" i="13"/>
  <c r="BH244" i="13" s="1"/>
  <c r="BI244" i="13" s="1"/>
  <c r="BJ244" i="13" s="1"/>
  <c r="BK244" i="13" s="1"/>
  <c r="BL244" i="13" s="1"/>
  <c r="BM244" i="13" s="1"/>
  <c r="BD244" i="13"/>
  <c r="BE244" i="13" s="1"/>
  <c r="BF244" i="13" s="1"/>
  <c r="BC244" i="13"/>
  <c r="BO243" i="13"/>
  <c r="BP243" i="13" s="1"/>
  <c r="BQ243" i="13" s="1"/>
  <c r="BR243" i="13" s="1"/>
  <c r="BS243" i="13" s="1"/>
  <c r="BT243" i="13" s="1"/>
  <c r="BU243" i="13" s="1"/>
  <c r="BV243" i="13" s="1"/>
  <c r="BW243" i="13" s="1"/>
  <c r="BX243" i="13" s="1"/>
  <c r="BY243" i="13" s="1"/>
  <c r="BZ243" i="13" s="1"/>
  <c r="CA243" i="13" s="1"/>
  <c r="CB243" i="13" s="1"/>
  <c r="CC243" i="13" s="1"/>
  <c r="CD243" i="13" s="1"/>
  <c r="CE243" i="13" s="1"/>
  <c r="CF243" i="13" s="1"/>
  <c r="CG243" i="13" s="1"/>
  <c r="CH243" i="13" s="1"/>
  <c r="CI243" i="13" s="1"/>
  <c r="CJ243" i="13" s="1"/>
  <c r="CK243" i="13" s="1"/>
  <c r="CL243" i="13" s="1"/>
  <c r="CM243" i="13" s="1"/>
  <c r="CN243" i="13" s="1"/>
  <c r="CO243" i="13" s="1"/>
  <c r="CP243" i="13" s="1"/>
  <c r="CQ243" i="13" s="1"/>
  <c r="CR243" i="13" s="1"/>
  <c r="CS243" i="13" s="1"/>
  <c r="CT243" i="13" s="1"/>
  <c r="CU243" i="13" s="1"/>
  <c r="CV243" i="13" s="1"/>
  <c r="CW243" i="13" s="1"/>
  <c r="BM243" i="13"/>
  <c r="BN243" i="13" s="1"/>
  <c r="BE243" i="13"/>
  <c r="BF243" i="13" s="1"/>
  <c r="BG243" i="13" s="1"/>
  <c r="BH243" i="13" s="1"/>
  <c r="BI243" i="13" s="1"/>
  <c r="BJ243" i="13" s="1"/>
  <c r="BK243" i="13" s="1"/>
  <c r="BL243" i="13" s="1"/>
  <c r="BC243" i="13"/>
  <c r="BD243" i="13" s="1"/>
  <c r="BZ242" i="13"/>
  <c r="CA242" i="13" s="1"/>
  <c r="CB242" i="13" s="1"/>
  <c r="CC242" i="13" s="1"/>
  <c r="CD242" i="13" s="1"/>
  <c r="CE242" i="13" s="1"/>
  <c r="CF242" i="13" s="1"/>
  <c r="CG242" i="13" s="1"/>
  <c r="CH242" i="13" s="1"/>
  <c r="CI242" i="13" s="1"/>
  <c r="CJ242" i="13" s="1"/>
  <c r="CK242" i="13" s="1"/>
  <c r="CL242" i="13" s="1"/>
  <c r="CM242" i="13" s="1"/>
  <c r="CN242" i="13" s="1"/>
  <c r="CO242" i="13" s="1"/>
  <c r="CP242" i="13" s="1"/>
  <c r="CQ242" i="13" s="1"/>
  <c r="CR242" i="13" s="1"/>
  <c r="CS242" i="13" s="1"/>
  <c r="CT242" i="13" s="1"/>
  <c r="CU242" i="13" s="1"/>
  <c r="CV242" i="13" s="1"/>
  <c r="CW242" i="13" s="1"/>
  <c r="BF242" i="13"/>
  <c r="BG242" i="13" s="1"/>
  <c r="BH242" i="13" s="1"/>
  <c r="BI242" i="13" s="1"/>
  <c r="BJ242" i="13" s="1"/>
  <c r="BK242" i="13" s="1"/>
  <c r="BL242" i="13" s="1"/>
  <c r="BM242" i="13" s="1"/>
  <c r="BN242" i="13" s="1"/>
  <c r="BO242" i="13" s="1"/>
  <c r="BP242" i="13" s="1"/>
  <c r="BQ242" i="13" s="1"/>
  <c r="BR242" i="13" s="1"/>
  <c r="BS242" i="13" s="1"/>
  <c r="BT242" i="13" s="1"/>
  <c r="BU242" i="13" s="1"/>
  <c r="BV242" i="13" s="1"/>
  <c r="BW242" i="13" s="1"/>
  <c r="BX242" i="13" s="1"/>
  <c r="BY242" i="13" s="1"/>
  <c r="BE242" i="13"/>
  <c r="BD242" i="13"/>
  <c r="BC242" i="13"/>
  <c r="BF241" i="13"/>
  <c r="BG241" i="13" s="1"/>
  <c r="BH241" i="13" s="1"/>
  <c r="BI241" i="13" s="1"/>
  <c r="BJ241" i="13" s="1"/>
  <c r="BK241" i="13" s="1"/>
  <c r="BL241" i="13" s="1"/>
  <c r="BM241" i="13" s="1"/>
  <c r="BN241" i="13" s="1"/>
  <c r="BO241" i="13" s="1"/>
  <c r="BP241" i="13" s="1"/>
  <c r="BQ241" i="13" s="1"/>
  <c r="BR241" i="13" s="1"/>
  <c r="BS241" i="13" s="1"/>
  <c r="BT241" i="13" s="1"/>
  <c r="BU241" i="13" s="1"/>
  <c r="BV241" i="13" s="1"/>
  <c r="BW241" i="13" s="1"/>
  <c r="BX241" i="13" s="1"/>
  <c r="BY241" i="13" s="1"/>
  <c r="BZ241" i="13" s="1"/>
  <c r="CA241" i="13" s="1"/>
  <c r="CB241" i="13" s="1"/>
  <c r="CC241" i="13" s="1"/>
  <c r="CD241" i="13" s="1"/>
  <c r="CE241" i="13" s="1"/>
  <c r="CF241" i="13" s="1"/>
  <c r="CG241" i="13" s="1"/>
  <c r="CH241" i="13" s="1"/>
  <c r="CI241" i="13" s="1"/>
  <c r="CJ241" i="13" s="1"/>
  <c r="CK241" i="13" s="1"/>
  <c r="CL241" i="13" s="1"/>
  <c r="CM241" i="13" s="1"/>
  <c r="CN241" i="13" s="1"/>
  <c r="CO241" i="13" s="1"/>
  <c r="CP241" i="13" s="1"/>
  <c r="CQ241" i="13" s="1"/>
  <c r="CR241" i="13" s="1"/>
  <c r="CS241" i="13" s="1"/>
  <c r="CT241" i="13" s="1"/>
  <c r="CU241" i="13" s="1"/>
  <c r="CV241" i="13" s="1"/>
  <c r="CW241" i="13" s="1"/>
  <c r="BD241" i="13"/>
  <c r="BE241" i="13" s="1"/>
  <c r="BC241" i="13"/>
  <c r="BD240" i="13"/>
  <c r="BE240" i="13" s="1"/>
  <c r="BF240" i="13" s="1"/>
  <c r="BG240" i="13" s="1"/>
  <c r="BH240" i="13" s="1"/>
  <c r="BI240" i="13" s="1"/>
  <c r="BJ240" i="13" s="1"/>
  <c r="BK240" i="13" s="1"/>
  <c r="BL240" i="13" s="1"/>
  <c r="BM240" i="13" s="1"/>
  <c r="BN240" i="13" s="1"/>
  <c r="BO240" i="13" s="1"/>
  <c r="BP240" i="13" s="1"/>
  <c r="BQ240" i="13" s="1"/>
  <c r="BR240" i="13" s="1"/>
  <c r="BS240" i="13" s="1"/>
  <c r="BT240" i="13" s="1"/>
  <c r="BU240" i="13" s="1"/>
  <c r="BV240" i="13" s="1"/>
  <c r="BW240" i="13" s="1"/>
  <c r="BX240" i="13" s="1"/>
  <c r="BY240" i="13" s="1"/>
  <c r="BZ240" i="13" s="1"/>
  <c r="CA240" i="13" s="1"/>
  <c r="CB240" i="13" s="1"/>
  <c r="CC240" i="13" s="1"/>
  <c r="CD240" i="13" s="1"/>
  <c r="CE240" i="13" s="1"/>
  <c r="CF240" i="13" s="1"/>
  <c r="CG240" i="13" s="1"/>
  <c r="CH240" i="13" s="1"/>
  <c r="CI240" i="13" s="1"/>
  <c r="CJ240" i="13" s="1"/>
  <c r="CK240" i="13" s="1"/>
  <c r="CL240" i="13" s="1"/>
  <c r="CM240" i="13" s="1"/>
  <c r="CN240" i="13" s="1"/>
  <c r="CO240" i="13" s="1"/>
  <c r="CP240" i="13" s="1"/>
  <c r="CQ240" i="13" s="1"/>
  <c r="CR240" i="13" s="1"/>
  <c r="CS240" i="13" s="1"/>
  <c r="CT240" i="13" s="1"/>
  <c r="CU240" i="13" s="1"/>
  <c r="CV240" i="13" s="1"/>
  <c r="CW240" i="13" s="1"/>
  <c r="BC240" i="13"/>
  <c r="BT239" i="13"/>
  <c r="BU239" i="13" s="1"/>
  <c r="BV239" i="13" s="1"/>
  <c r="BW239" i="13" s="1"/>
  <c r="BX239" i="13" s="1"/>
  <c r="BY239" i="13" s="1"/>
  <c r="BZ239" i="13" s="1"/>
  <c r="CA239" i="13" s="1"/>
  <c r="CB239" i="13" s="1"/>
  <c r="CC239" i="13" s="1"/>
  <c r="CD239" i="13" s="1"/>
  <c r="CE239" i="13" s="1"/>
  <c r="CF239" i="13" s="1"/>
  <c r="CG239" i="13" s="1"/>
  <c r="CH239" i="13" s="1"/>
  <c r="CI239" i="13" s="1"/>
  <c r="CJ239" i="13" s="1"/>
  <c r="CK239" i="13" s="1"/>
  <c r="CL239" i="13" s="1"/>
  <c r="CM239" i="13" s="1"/>
  <c r="CN239" i="13" s="1"/>
  <c r="CO239" i="13" s="1"/>
  <c r="CP239" i="13" s="1"/>
  <c r="CQ239" i="13" s="1"/>
  <c r="CR239" i="13" s="1"/>
  <c r="CS239" i="13" s="1"/>
  <c r="CT239" i="13" s="1"/>
  <c r="CU239" i="13" s="1"/>
  <c r="CV239" i="13" s="1"/>
  <c r="CW239" i="13" s="1"/>
  <c r="BK239" i="13"/>
  <c r="BL239" i="13" s="1"/>
  <c r="BM239" i="13" s="1"/>
  <c r="BN239" i="13" s="1"/>
  <c r="BO239" i="13" s="1"/>
  <c r="BP239" i="13" s="1"/>
  <c r="BQ239" i="13" s="1"/>
  <c r="BR239" i="13" s="1"/>
  <c r="BS239" i="13" s="1"/>
  <c r="BI239" i="13"/>
  <c r="BJ239" i="13" s="1"/>
  <c r="BC239" i="13"/>
  <c r="BD239" i="13" s="1"/>
  <c r="BE239" i="13" s="1"/>
  <c r="BF239" i="13" s="1"/>
  <c r="BG239" i="13" s="1"/>
  <c r="BH239" i="13" s="1"/>
  <c r="BK238" i="13"/>
  <c r="BL238" i="13" s="1"/>
  <c r="BM238" i="13" s="1"/>
  <c r="BN238" i="13" s="1"/>
  <c r="BO238" i="13" s="1"/>
  <c r="BP238" i="13" s="1"/>
  <c r="BQ238" i="13" s="1"/>
  <c r="BR238" i="13" s="1"/>
  <c r="BS238" i="13" s="1"/>
  <c r="BT238" i="13" s="1"/>
  <c r="BU238" i="13" s="1"/>
  <c r="BV238" i="13" s="1"/>
  <c r="BW238" i="13" s="1"/>
  <c r="BX238" i="13" s="1"/>
  <c r="BY238" i="13" s="1"/>
  <c r="BZ238" i="13" s="1"/>
  <c r="CA238" i="13" s="1"/>
  <c r="CB238" i="13" s="1"/>
  <c r="CC238" i="13" s="1"/>
  <c r="CD238" i="13" s="1"/>
  <c r="CE238" i="13" s="1"/>
  <c r="CF238" i="13" s="1"/>
  <c r="CG238" i="13" s="1"/>
  <c r="CH238" i="13" s="1"/>
  <c r="CI238" i="13" s="1"/>
  <c r="CJ238" i="13" s="1"/>
  <c r="CK238" i="13" s="1"/>
  <c r="CL238" i="13" s="1"/>
  <c r="CM238" i="13" s="1"/>
  <c r="CN238" i="13" s="1"/>
  <c r="CO238" i="13" s="1"/>
  <c r="CP238" i="13" s="1"/>
  <c r="CQ238" i="13" s="1"/>
  <c r="CR238" i="13" s="1"/>
  <c r="CS238" i="13" s="1"/>
  <c r="CT238" i="13" s="1"/>
  <c r="CU238" i="13" s="1"/>
  <c r="CV238" i="13" s="1"/>
  <c r="CW238" i="13" s="1"/>
  <c r="BF238" i="13"/>
  <c r="BG238" i="13" s="1"/>
  <c r="BH238" i="13" s="1"/>
  <c r="BI238" i="13" s="1"/>
  <c r="BJ238" i="13" s="1"/>
  <c r="BE238" i="13"/>
  <c r="BC238" i="13"/>
  <c r="BD238" i="13" s="1"/>
  <c r="BD237" i="13"/>
  <c r="BE237" i="13" s="1"/>
  <c r="BF237" i="13" s="1"/>
  <c r="BG237" i="13" s="1"/>
  <c r="BH237" i="13" s="1"/>
  <c r="BI237" i="13" s="1"/>
  <c r="BJ237" i="13" s="1"/>
  <c r="BK237" i="13" s="1"/>
  <c r="BL237" i="13" s="1"/>
  <c r="BM237" i="13" s="1"/>
  <c r="BN237" i="13" s="1"/>
  <c r="BO237" i="13" s="1"/>
  <c r="BP237" i="13" s="1"/>
  <c r="BQ237" i="13" s="1"/>
  <c r="BR237" i="13" s="1"/>
  <c r="BS237" i="13" s="1"/>
  <c r="BT237" i="13" s="1"/>
  <c r="BU237" i="13" s="1"/>
  <c r="BV237" i="13" s="1"/>
  <c r="BW237" i="13" s="1"/>
  <c r="BX237" i="13" s="1"/>
  <c r="BY237" i="13" s="1"/>
  <c r="BZ237" i="13" s="1"/>
  <c r="CA237" i="13" s="1"/>
  <c r="CB237" i="13" s="1"/>
  <c r="CC237" i="13" s="1"/>
  <c r="CD237" i="13" s="1"/>
  <c r="CE237" i="13" s="1"/>
  <c r="CF237" i="13" s="1"/>
  <c r="CG237" i="13" s="1"/>
  <c r="CH237" i="13" s="1"/>
  <c r="CI237" i="13" s="1"/>
  <c r="CJ237" i="13" s="1"/>
  <c r="CK237" i="13" s="1"/>
  <c r="CL237" i="13" s="1"/>
  <c r="CM237" i="13" s="1"/>
  <c r="CN237" i="13" s="1"/>
  <c r="CO237" i="13" s="1"/>
  <c r="CP237" i="13" s="1"/>
  <c r="CQ237" i="13" s="1"/>
  <c r="CR237" i="13" s="1"/>
  <c r="CS237" i="13" s="1"/>
  <c r="CT237" i="13" s="1"/>
  <c r="CU237" i="13" s="1"/>
  <c r="CV237" i="13" s="1"/>
  <c r="CW237" i="13" s="1"/>
  <c r="BC237" i="13"/>
  <c r="BD236" i="13"/>
  <c r="BE236" i="13" s="1"/>
  <c r="BF236" i="13" s="1"/>
  <c r="BG236" i="13" s="1"/>
  <c r="BH236" i="13" s="1"/>
  <c r="BI236" i="13" s="1"/>
  <c r="BJ236" i="13" s="1"/>
  <c r="BK236" i="13" s="1"/>
  <c r="BL236" i="13" s="1"/>
  <c r="BM236" i="13" s="1"/>
  <c r="BN236" i="13" s="1"/>
  <c r="BO236" i="13" s="1"/>
  <c r="BP236" i="13" s="1"/>
  <c r="BQ236" i="13" s="1"/>
  <c r="BR236" i="13" s="1"/>
  <c r="BS236" i="13" s="1"/>
  <c r="BT236" i="13" s="1"/>
  <c r="BU236" i="13" s="1"/>
  <c r="BV236" i="13" s="1"/>
  <c r="BW236" i="13" s="1"/>
  <c r="BX236" i="13" s="1"/>
  <c r="BY236" i="13" s="1"/>
  <c r="BZ236" i="13" s="1"/>
  <c r="CA236" i="13" s="1"/>
  <c r="CB236" i="13" s="1"/>
  <c r="CC236" i="13" s="1"/>
  <c r="CD236" i="13" s="1"/>
  <c r="CE236" i="13" s="1"/>
  <c r="CF236" i="13" s="1"/>
  <c r="CG236" i="13" s="1"/>
  <c r="CH236" i="13" s="1"/>
  <c r="CI236" i="13" s="1"/>
  <c r="CJ236" i="13" s="1"/>
  <c r="CK236" i="13" s="1"/>
  <c r="CL236" i="13" s="1"/>
  <c r="CM236" i="13" s="1"/>
  <c r="CN236" i="13" s="1"/>
  <c r="CO236" i="13" s="1"/>
  <c r="CP236" i="13" s="1"/>
  <c r="CQ236" i="13" s="1"/>
  <c r="CR236" i="13" s="1"/>
  <c r="CS236" i="13" s="1"/>
  <c r="CT236" i="13" s="1"/>
  <c r="CU236" i="13" s="1"/>
  <c r="CV236" i="13" s="1"/>
  <c r="CW236" i="13" s="1"/>
  <c r="BC236" i="13"/>
  <c r="BH235" i="13"/>
  <c r="BI235" i="13" s="1"/>
  <c r="BJ235" i="13" s="1"/>
  <c r="BK235" i="13" s="1"/>
  <c r="BL235" i="13" s="1"/>
  <c r="BM235" i="13" s="1"/>
  <c r="BN235" i="13" s="1"/>
  <c r="BO235" i="13" s="1"/>
  <c r="BP235" i="13" s="1"/>
  <c r="BQ235" i="13" s="1"/>
  <c r="BR235" i="13" s="1"/>
  <c r="BS235" i="13" s="1"/>
  <c r="BT235" i="13" s="1"/>
  <c r="BU235" i="13" s="1"/>
  <c r="BV235" i="13" s="1"/>
  <c r="BW235" i="13" s="1"/>
  <c r="BX235" i="13" s="1"/>
  <c r="BY235" i="13" s="1"/>
  <c r="BZ235" i="13" s="1"/>
  <c r="CA235" i="13" s="1"/>
  <c r="CB235" i="13" s="1"/>
  <c r="CC235" i="13" s="1"/>
  <c r="CD235" i="13" s="1"/>
  <c r="CE235" i="13" s="1"/>
  <c r="CF235" i="13" s="1"/>
  <c r="CG235" i="13" s="1"/>
  <c r="CH235" i="13" s="1"/>
  <c r="CI235" i="13" s="1"/>
  <c r="CJ235" i="13" s="1"/>
  <c r="CK235" i="13" s="1"/>
  <c r="CL235" i="13" s="1"/>
  <c r="CM235" i="13" s="1"/>
  <c r="CN235" i="13" s="1"/>
  <c r="CO235" i="13" s="1"/>
  <c r="CP235" i="13" s="1"/>
  <c r="CQ235" i="13" s="1"/>
  <c r="CR235" i="13" s="1"/>
  <c r="CS235" i="13" s="1"/>
  <c r="CT235" i="13" s="1"/>
  <c r="CU235" i="13" s="1"/>
  <c r="CV235" i="13" s="1"/>
  <c r="CW235" i="13" s="1"/>
  <c r="BD235" i="13"/>
  <c r="BE235" i="13" s="1"/>
  <c r="BF235" i="13" s="1"/>
  <c r="BG235" i="13" s="1"/>
  <c r="BC235" i="13"/>
  <c r="BC234" i="13"/>
  <c r="BD234" i="13" s="1"/>
  <c r="BE234" i="13" s="1"/>
  <c r="BF234" i="13" s="1"/>
  <c r="BG234" i="13" s="1"/>
  <c r="BH234" i="13" s="1"/>
  <c r="BI234" i="13" s="1"/>
  <c r="BJ234" i="13" s="1"/>
  <c r="BK234" i="13" s="1"/>
  <c r="BL234" i="13" s="1"/>
  <c r="BM234" i="13" s="1"/>
  <c r="BN234" i="13" s="1"/>
  <c r="BO234" i="13" s="1"/>
  <c r="BP234" i="13" s="1"/>
  <c r="BQ234" i="13" s="1"/>
  <c r="BR234" i="13" s="1"/>
  <c r="BS234" i="13" s="1"/>
  <c r="BT234" i="13" s="1"/>
  <c r="BU234" i="13" s="1"/>
  <c r="BV234" i="13" s="1"/>
  <c r="BW234" i="13" s="1"/>
  <c r="BX234" i="13" s="1"/>
  <c r="BY234" i="13" s="1"/>
  <c r="BZ234" i="13" s="1"/>
  <c r="CA234" i="13" s="1"/>
  <c r="CB234" i="13" s="1"/>
  <c r="CC234" i="13" s="1"/>
  <c r="CD234" i="13" s="1"/>
  <c r="CE234" i="13" s="1"/>
  <c r="CF234" i="13" s="1"/>
  <c r="CG234" i="13" s="1"/>
  <c r="CH234" i="13" s="1"/>
  <c r="CI234" i="13" s="1"/>
  <c r="CJ234" i="13" s="1"/>
  <c r="CK234" i="13" s="1"/>
  <c r="CL234" i="13" s="1"/>
  <c r="CM234" i="13" s="1"/>
  <c r="CN234" i="13" s="1"/>
  <c r="CO234" i="13" s="1"/>
  <c r="CP234" i="13" s="1"/>
  <c r="CQ234" i="13" s="1"/>
  <c r="CR234" i="13" s="1"/>
  <c r="CS234" i="13" s="1"/>
  <c r="CT234" i="13" s="1"/>
  <c r="CU234" i="13" s="1"/>
  <c r="CV234" i="13" s="1"/>
  <c r="CW234" i="13" s="1"/>
  <c r="BD233" i="13"/>
  <c r="BE233" i="13" s="1"/>
  <c r="BF233" i="13" s="1"/>
  <c r="BG233" i="13" s="1"/>
  <c r="BH233" i="13" s="1"/>
  <c r="BI233" i="13" s="1"/>
  <c r="BJ233" i="13" s="1"/>
  <c r="BK233" i="13" s="1"/>
  <c r="BL233" i="13" s="1"/>
  <c r="BM233" i="13" s="1"/>
  <c r="BN233" i="13" s="1"/>
  <c r="BO233" i="13" s="1"/>
  <c r="BP233" i="13" s="1"/>
  <c r="BQ233" i="13" s="1"/>
  <c r="BR233" i="13" s="1"/>
  <c r="BS233" i="13" s="1"/>
  <c r="BT233" i="13" s="1"/>
  <c r="BU233" i="13" s="1"/>
  <c r="BV233" i="13" s="1"/>
  <c r="BW233" i="13" s="1"/>
  <c r="BX233" i="13" s="1"/>
  <c r="BY233" i="13" s="1"/>
  <c r="BZ233" i="13" s="1"/>
  <c r="CA233" i="13" s="1"/>
  <c r="CB233" i="13" s="1"/>
  <c r="CC233" i="13" s="1"/>
  <c r="CD233" i="13" s="1"/>
  <c r="CE233" i="13" s="1"/>
  <c r="CF233" i="13" s="1"/>
  <c r="CG233" i="13" s="1"/>
  <c r="CH233" i="13" s="1"/>
  <c r="CI233" i="13" s="1"/>
  <c r="CJ233" i="13" s="1"/>
  <c r="CK233" i="13" s="1"/>
  <c r="CL233" i="13" s="1"/>
  <c r="CM233" i="13" s="1"/>
  <c r="CN233" i="13" s="1"/>
  <c r="CO233" i="13" s="1"/>
  <c r="CP233" i="13" s="1"/>
  <c r="CQ233" i="13" s="1"/>
  <c r="CR233" i="13" s="1"/>
  <c r="CS233" i="13" s="1"/>
  <c r="CT233" i="13" s="1"/>
  <c r="CU233" i="13" s="1"/>
  <c r="CV233" i="13" s="1"/>
  <c r="CW233" i="13" s="1"/>
  <c r="BC233" i="13"/>
  <c r="BC232" i="13"/>
  <c r="BD232" i="13" s="1"/>
  <c r="BE232" i="13" s="1"/>
  <c r="BF232" i="13" s="1"/>
  <c r="BG232" i="13" s="1"/>
  <c r="BH232" i="13" s="1"/>
  <c r="BI232" i="13" s="1"/>
  <c r="BJ232" i="13" s="1"/>
  <c r="BK232" i="13" s="1"/>
  <c r="BL232" i="13" s="1"/>
  <c r="BM232" i="13" s="1"/>
  <c r="BN232" i="13" s="1"/>
  <c r="BO232" i="13" s="1"/>
  <c r="BP232" i="13" s="1"/>
  <c r="BQ232" i="13" s="1"/>
  <c r="BR232" i="13" s="1"/>
  <c r="BS232" i="13" s="1"/>
  <c r="BT232" i="13" s="1"/>
  <c r="BU232" i="13" s="1"/>
  <c r="BV232" i="13" s="1"/>
  <c r="BW232" i="13" s="1"/>
  <c r="BX232" i="13" s="1"/>
  <c r="BY232" i="13" s="1"/>
  <c r="BZ232" i="13" s="1"/>
  <c r="CA232" i="13" s="1"/>
  <c r="CB232" i="13" s="1"/>
  <c r="CC232" i="13" s="1"/>
  <c r="CD232" i="13" s="1"/>
  <c r="CE232" i="13" s="1"/>
  <c r="CF232" i="13" s="1"/>
  <c r="CG232" i="13" s="1"/>
  <c r="CH232" i="13" s="1"/>
  <c r="CI232" i="13" s="1"/>
  <c r="CJ232" i="13" s="1"/>
  <c r="CK232" i="13" s="1"/>
  <c r="CL232" i="13" s="1"/>
  <c r="CM232" i="13" s="1"/>
  <c r="CN232" i="13" s="1"/>
  <c r="CO232" i="13" s="1"/>
  <c r="CP232" i="13" s="1"/>
  <c r="CQ232" i="13" s="1"/>
  <c r="CR232" i="13" s="1"/>
  <c r="CS232" i="13" s="1"/>
  <c r="CT232" i="13" s="1"/>
  <c r="CU232" i="13" s="1"/>
  <c r="CV232" i="13" s="1"/>
  <c r="CW232" i="13" s="1"/>
  <c r="BI231" i="13"/>
  <c r="BJ231" i="13" s="1"/>
  <c r="BK231" i="13" s="1"/>
  <c r="BL231" i="13" s="1"/>
  <c r="BM231" i="13" s="1"/>
  <c r="BN231" i="13" s="1"/>
  <c r="BO231" i="13" s="1"/>
  <c r="BP231" i="13" s="1"/>
  <c r="BQ231" i="13" s="1"/>
  <c r="BR231" i="13" s="1"/>
  <c r="BS231" i="13" s="1"/>
  <c r="BT231" i="13" s="1"/>
  <c r="BU231" i="13" s="1"/>
  <c r="BV231" i="13" s="1"/>
  <c r="BW231" i="13" s="1"/>
  <c r="BX231" i="13" s="1"/>
  <c r="BY231" i="13" s="1"/>
  <c r="BZ231" i="13" s="1"/>
  <c r="CA231" i="13" s="1"/>
  <c r="CB231" i="13" s="1"/>
  <c r="CC231" i="13" s="1"/>
  <c r="CD231" i="13" s="1"/>
  <c r="CE231" i="13" s="1"/>
  <c r="CF231" i="13" s="1"/>
  <c r="CG231" i="13" s="1"/>
  <c r="CH231" i="13" s="1"/>
  <c r="CI231" i="13" s="1"/>
  <c r="CJ231" i="13" s="1"/>
  <c r="CK231" i="13" s="1"/>
  <c r="CL231" i="13" s="1"/>
  <c r="CM231" i="13" s="1"/>
  <c r="CN231" i="13" s="1"/>
  <c r="CO231" i="13" s="1"/>
  <c r="CP231" i="13" s="1"/>
  <c r="CQ231" i="13" s="1"/>
  <c r="CR231" i="13" s="1"/>
  <c r="CS231" i="13" s="1"/>
  <c r="CT231" i="13" s="1"/>
  <c r="CU231" i="13" s="1"/>
  <c r="CV231" i="13" s="1"/>
  <c r="CW231" i="13" s="1"/>
  <c r="BF231" i="13"/>
  <c r="BG231" i="13" s="1"/>
  <c r="BH231" i="13" s="1"/>
  <c r="BC231" i="13"/>
  <c r="BD231" i="13" s="1"/>
  <c r="BE231" i="13" s="1"/>
  <c r="BH230" i="13"/>
  <c r="BI230" i="13" s="1"/>
  <c r="BJ230" i="13" s="1"/>
  <c r="BK230" i="13" s="1"/>
  <c r="BL230" i="13" s="1"/>
  <c r="BM230" i="13" s="1"/>
  <c r="BN230" i="13" s="1"/>
  <c r="BO230" i="13" s="1"/>
  <c r="BP230" i="13" s="1"/>
  <c r="BQ230" i="13" s="1"/>
  <c r="BR230" i="13" s="1"/>
  <c r="BS230" i="13" s="1"/>
  <c r="BT230" i="13" s="1"/>
  <c r="BU230" i="13" s="1"/>
  <c r="BV230" i="13" s="1"/>
  <c r="BW230" i="13" s="1"/>
  <c r="BX230" i="13" s="1"/>
  <c r="BY230" i="13" s="1"/>
  <c r="BZ230" i="13" s="1"/>
  <c r="CA230" i="13" s="1"/>
  <c r="CB230" i="13" s="1"/>
  <c r="CC230" i="13" s="1"/>
  <c r="CD230" i="13" s="1"/>
  <c r="CE230" i="13" s="1"/>
  <c r="CF230" i="13" s="1"/>
  <c r="CG230" i="13" s="1"/>
  <c r="CH230" i="13" s="1"/>
  <c r="CI230" i="13" s="1"/>
  <c r="CJ230" i="13" s="1"/>
  <c r="CK230" i="13" s="1"/>
  <c r="CL230" i="13" s="1"/>
  <c r="CM230" i="13" s="1"/>
  <c r="CN230" i="13" s="1"/>
  <c r="CO230" i="13" s="1"/>
  <c r="CP230" i="13" s="1"/>
  <c r="CQ230" i="13" s="1"/>
  <c r="CR230" i="13" s="1"/>
  <c r="CS230" i="13" s="1"/>
  <c r="CT230" i="13" s="1"/>
  <c r="CU230" i="13" s="1"/>
  <c r="CV230" i="13" s="1"/>
  <c r="CW230" i="13" s="1"/>
  <c r="BE230" i="13"/>
  <c r="BF230" i="13" s="1"/>
  <c r="BG230" i="13" s="1"/>
  <c r="BD230" i="13"/>
  <c r="BC230" i="13"/>
  <c r="BD229" i="13"/>
  <c r="BE229" i="13" s="1"/>
  <c r="BF229" i="13" s="1"/>
  <c r="BG229" i="13" s="1"/>
  <c r="BH229" i="13" s="1"/>
  <c r="BI229" i="13" s="1"/>
  <c r="BJ229" i="13" s="1"/>
  <c r="BK229" i="13" s="1"/>
  <c r="BL229" i="13" s="1"/>
  <c r="BM229" i="13" s="1"/>
  <c r="BN229" i="13" s="1"/>
  <c r="BO229" i="13" s="1"/>
  <c r="BP229" i="13" s="1"/>
  <c r="BQ229" i="13" s="1"/>
  <c r="BR229" i="13" s="1"/>
  <c r="BS229" i="13" s="1"/>
  <c r="BT229" i="13" s="1"/>
  <c r="BU229" i="13" s="1"/>
  <c r="BV229" i="13" s="1"/>
  <c r="BW229" i="13" s="1"/>
  <c r="BX229" i="13" s="1"/>
  <c r="BY229" i="13" s="1"/>
  <c r="BZ229" i="13" s="1"/>
  <c r="CA229" i="13" s="1"/>
  <c r="CB229" i="13" s="1"/>
  <c r="CC229" i="13" s="1"/>
  <c r="CD229" i="13" s="1"/>
  <c r="CE229" i="13" s="1"/>
  <c r="CF229" i="13" s="1"/>
  <c r="CG229" i="13" s="1"/>
  <c r="CH229" i="13" s="1"/>
  <c r="CI229" i="13" s="1"/>
  <c r="CJ229" i="13" s="1"/>
  <c r="CK229" i="13" s="1"/>
  <c r="CL229" i="13" s="1"/>
  <c r="CM229" i="13" s="1"/>
  <c r="CN229" i="13" s="1"/>
  <c r="CO229" i="13" s="1"/>
  <c r="CP229" i="13" s="1"/>
  <c r="CQ229" i="13" s="1"/>
  <c r="CR229" i="13" s="1"/>
  <c r="CS229" i="13" s="1"/>
  <c r="CT229" i="13" s="1"/>
  <c r="CU229" i="13" s="1"/>
  <c r="CV229" i="13" s="1"/>
  <c r="CW229" i="13" s="1"/>
  <c r="BC229" i="13"/>
  <c r="BC228" i="13"/>
  <c r="BD228" i="13" s="1"/>
  <c r="BE228" i="13" s="1"/>
  <c r="BF228" i="13" s="1"/>
  <c r="BG228" i="13" s="1"/>
  <c r="BH228" i="13" s="1"/>
  <c r="BI228" i="13" s="1"/>
  <c r="BJ228" i="13" s="1"/>
  <c r="BK228" i="13" s="1"/>
  <c r="BL228" i="13" s="1"/>
  <c r="BM228" i="13" s="1"/>
  <c r="BN228" i="13" s="1"/>
  <c r="BO228" i="13" s="1"/>
  <c r="BP228" i="13" s="1"/>
  <c r="BQ228" i="13" s="1"/>
  <c r="BR228" i="13" s="1"/>
  <c r="BS228" i="13" s="1"/>
  <c r="BT228" i="13" s="1"/>
  <c r="BU228" i="13" s="1"/>
  <c r="BV228" i="13" s="1"/>
  <c r="BW228" i="13" s="1"/>
  <c r="BX228" i="13" s="1"/>
  <c r="BY228" i="13" s="1"/>
  <c r="BZ228" i="13" s="1"/>
  <c r="CA228" i="13" s="1"/>
  <c r="CB228" i="13" s="1"/>
  <c r="CC228" i="13" s="1"/>
  <c r="CD228" i="13" s="1"/>
  <c r="CE228" i="13" s="1"/>
  <c r="CF228" i="13" s="1"/>
  <c r="CG228" i="13" s="1"/>
  <c r="CH228" i="13" s="1"/>
  <c r="CI228" i="13" s="1"/>
  <c r="CJ228" i="13" s="1"/>
  <c r="CK228" i="13" s="1"/>
  <c r="CL228" i="13" s="1"/>
  <c r="CM228" i="13" s="1"/>
  <c r="CN228" i="13" s="1"/>
  <c r="CO228" i="13" s="1"/>
  <c r="CP228" i="13" s="1"/>
  <c r="CQ228" i="13" s="1"/>
  <c r="CR228" i="13" s="1"/>
  <c r="CS228" i="13" s="1"/>
  <c r="CT228" i="13" s="1"/>
  <c r="CU228" i="13" s="1"/>
  <c r="CV228" i="13" s="1"/>
  <c r="CW228" i="13" s="1"/>
  <c r="BF227" i="13"/>
  <c r="BG227" i="13" s="1"/>
  <c r="BH227" i="13" s="1"/>
  <c r="BI227" i="13" s="1"/>
  <c r="BJ227" i="13" s="1"/>
  <c r="BK227" i="13" s="1"/>
  <c r="BL227" i="13" s="1"/>
  <c r="BM227" i="13" s="1"/>
  <c r="BN227" i="13" s="1"/>
  <c r="BO227" i="13" s="1"/>
  <c r="BP227" i="13" s="1"/>
  <c r="BQ227" i="13" s="1"/>
  <c r="BR227" i="13" s="1"/>
  <c r="BS227" i="13" s="1"/>
  <c r="BT227" i="13" s="1"/>
  <c r="BU227" i="13" s="1"/>
  <c r="BV227" i="13" s="1"/>
  <c r="BW227" i="13" s="1"/>
  <c r="BX227" i="13" s="1"/>
  <c r="BY227" i="13" s="1"/>
  <c r="BZ227" i="13" s="1"/>
  <c r="CA227" i="13" s="1"/>
  <c r="CB227" i="13" s="1"/>
  <c r="CC227" i="13" s="1"/>
  <c r="CD227" i="13" s="1"/>
  <c r="CE227" i="13" s="1"/>
  <c r="CF227" i="13" s="1"/>
  <c r="CG227" i="13" s="1"/>
  <c r="CH227" i="13" s="1"/>
  <c r="CI227" i="13" s="1"/>
  <c r="CJ227" i="13" s="1"/>
  <c r="CK227" i="13" s="1"/>
  <c r="CL227" i="13" s="1"/>
  <c r="CM227" i="13" s="1"/>
  <c r="CN227" i="13" s="1"/>
  <c r="CO227" i="13" s="1"/>
  <c r="CP227" i="13" s="1"/>
  <c r="CQ227" i="13" s="1"/>
  <c r="CR227" i="13" s="1"/>
  <c r="CS227" i="13" s="1"/>
  <c r="CT227" i="13" s="1"/>
  <c r="CU227" i="13" s="1"/>
  <c r="CV227" i="13" s="1"/>
  <c r="CW227" i="13" s="1"/>
  <c r="BE227" i="13"/>
  <c r="BD227" i="13"/>
  <c r="BC227" i="13"/>
  <c r="BD226" i="13"/>
  <c r="BE226" i="13" s="1"/>
  <c r="BF226" i="13" s="1"/>
  <c r="BG226" i="13" s="1"/>
  <c r="BH226" i="13" s="1"/>
  <c r="BI226" i="13" s="1"/>
  <c r="BJ226" i="13" s="1"/>
  <c r="BK226" i="13" s="1"/>
  <c r="BL226" i="13" s="1"/>
  <c r="BM226" i="13" s="1"/>
  <c r="BN226" i="13" s="1"/>
  <c r="BO226" i="13" s="1"/>
  <c r="BP226" i="13" s="1"/>
  <c r="BQ226" i="13" s="1"/>
  <c r="BR226" i="13" s="1"/>
  <c r="BS226" i="13" s="1"/>
  <c r="BT226" i="13" s="1"/>
  <c r="BU226" i="13" s="1"/>
  <c r="BV226" i="13" s="1"/>
  <c r="BW226" i="13" s="1"/>
  <c r="BX226" i="13" s="1"/>
  <c r="BY226" i="13" s="1"/>
  <c r="BZ226" i="13" s="1"/>
  <c r="CA226" i="13" s="1"/>
  <c r="CB226" i="13" s="1"/>
  <c r="CC226" i="13" s="1"/>
  <c r="CD226" i="13" s="1"/>
  <c r="CE226" i="13" s="1"/>
  <c r="CF226" i="13" s="1"/>
  <c r="CG226" i="13" s="1"/>
  <c r="CH226" i="13" s="1"/>
  <c r="CI226" i="13" s="1"/>
  <c r="CJ226" i="13" s="1"/>
  <c r="CK226" i="13" s="1"/>
  <c r="CL226" i="13" s="1"/>
  <c r="CM226" i="13" s="1"/>
  <c r="CN226" i="13" s="1"/>
  <c r="CO226" i="13" s="1"/>
  <c r="CP226" i="13" s="1"/>
  <c r="CQ226" i="13" s="1"/>
  <c r="CR226" i="13" s="1"/>
  <c r="CS226" i="13" s="1"/>
  <c r="CT226" i="13" s="1"/>
  <c r="CU226" i="13" s="1"/>
  <c r="CV226" i="13" s="1"/>
  <c r="CW226" i="13" s="1"/>
  <c r="BC226" i="13"/>
  <c r="BC225" i="13"/>
  <c r="BD225" i="13" s="1"/>
  <c r="BE225" i="13" s="1"/>
  <c r="BF225" i="13" s="1"/>
  <c r="BG225" i="13" s="1"/>
  <c r="BH225" i="13" s="1"/>
  <c r="BI225" i="13" s="1"/>
  <c r="BJ225" i="13" s="1"/>
  <c r="BK225" i="13" s="1"/>
  <c r="BL225" i="13" s="1"/>
  <c r="BM225" i="13" s="1"/>
  <c r="BN225" i="13" s="1"/>
  <c r="BO225" i="13" s="1"/>
  <c r="BP225" i="13" s="1"/>
  <c r="BQ225" i="13" s="1"/>
  <c r="BR225" i="13" s="1"/>
  <c r="BS225" i="13" s="1"/>
  <c r="BT225" i="13" s="1"/>
  <c r="BU225" i="13" s="1"/>
  <c r="BV225" i="13" s="1"/>
  <c r="BW225" i="13" s="1"/>
  <c r="BX225" i="13" s="1"/>
  <c r="BY225" i="13" s="1"/>
  <c r="BZ225" i="13" s="1"/>
  <c r="CA225" i="13" s="1"/>
  <c r="CB225" i="13" s="1"/>
  <c r="CC225" i="13" s="1"/>
  <c r="CD225" i="13" s="1"/>
  <c r="CE225" i="13" s="1"/>
  <c r="CF225" i="13" s="1"/>
  <c r="CG225" i="13" s="1"/>
  <c r="CH225" i="13" s="1"/>
  <c r="CI225" i="13" s="1"/>
  <c r="CJ225" i="13" s="1"/>
  <c r="CK225" i="13" s="1"/>
  <c r="CL225" i="13" s="1"/>
  <c r="CM225" i="13" s="1"/>
  <c r="CN225" i="13" s="1"/>
  <c r="CO225" i="13" s="1"/>
  <c r="CP225" i="13" s="1"/>
  <c r="CQ225" i="13" s="1"/>
  <c r="CR225" i="13" s="1"/>
  <c r="CS225" i="13" s="1"/>
  <c r="CT225" i="13" s="1"/>
  <c r="CU225" i="13" s="1"/>
  <c r="CV225" i="13" s="1"/>
  <c r="CW225" i="13" s="1"/>
  <c r="BC224" i="13"/>
  <c r="BD224" i="13" s="1"/>
  <c r="BE224" i="13" s="1"/>
  <c r="BF224" i="13" s="1"/>
  <c r="BG224" i="13" s="1"/>
  <c r="BH224" i="13" s="1"/>
  <c r="BI224" i="13" s="1"/>
  <c r="BJ224" i="13" s="1"/>
  <c r="BK224" i="13" s="1"/>
  <c r="BL224" i="13" s="1"/>
  <c r="BM224" i="13" s="1"/>
  <c r="BN224" i="13" s="1"/>
  <c r="BO224" i="13" s="1"/>
  <c r="BP224" i="13" s="1"/>
  <c r="BQ224" i="13" s="1"/>
  <c r="BR224" i="13" s="1"/>
  <c r="BS224" i="13" s="1"/>
  <c r="BT224" i="13" s="1"/>
  <c r="BU224" i="13" s="1"/>
  <c r="BV224" i="13" s="1"/>
  <c r="BW224" i="13" s="1"/>
  <c r="BX224" i="13" s="1"/>
  <c r="BY224" i="13" s="1"/>
  <c r="BZ224" i="13" s="1"/>
  <c r="CA224" i="13" s="1"/>
  <c r="CB224" i="13" s="1"/>
  <c r="CC224" i="13" s="1"/>
  <c r="CD224" i="13" s="1"/>
  <c r="CE224" i="13" s="1"/>
  <c r="CF224" i="13" s="1"/>
  <c r="CG224" i="13" s="1"/>
  <c r="CH224" i="13" s="1"/>
  <c r="CI224" i="13" s="1"/>
  <c r="CJ224" i="13" s="1"/>
  <c r="CK224" i="13" s="1"/>
  <c r="CL224" i="13" s="1"/>
  <c r="CM224" i="13" s="1"/>
  <c r="CN224" i="13" s="1"/>
  <c r="CO224" i="13" s="1"/>
  <c r="CP224" i="13" s="1"/>
  <c r="CQ224" i="13" s="1"/>
  <c r="CR224" i="13" s="1"/>
  <c r="CS224" i="13" s="1"/>
  <c r="CT224" i="13" s="1"/>
  <c r="CU224" i="13" s="1"/>
  <c r="CV224" i="13" s="1"/>
  <c r="CW224" i="13" s="1"/>
  <c r="BC223" i="13"/>
  <c r="BD223" i="13" s="1"/>
  <c r="BE223" i="13" s="1"/>
  <c r="BF223" i="13" s="1"/>
  <c r="BG223" i="13" s="1"/>
  <c r="BH223" i="13" s="1"/>
  <c r="BI223" i="13" s="1"/>
  <c r="BJ223" i="13" s="1"/>
  <c r="BK223" i="13" s="1"/>
  <c r="BL223" i="13" s="1"/>
  <c r="BM223" i="13" s="1"/>
  <c r="BN223" i="13" s="1"/>
  <c r="BO223" i="13" s="1"/>
  <c r="BP223" i="13" s="1"/>
  <c r="BQ223" i="13" s="1"/>
  <c r="BR223" i="13" s="1"/>
  <c r="BS223" i="13" s="1"/>
  <c r="BT223" i="13" s="1"/>
  <c r="BU223" i="13" s="1"/>
  <c r="BV223" i="13" s="1"/>
  <c r="BW223" i="13" s="1"/>
  <c r="BX223" i="13" s="1"/>
  <c r="BY223" i="13" s="1"/>
  <c r="BZ223" i="13" s="1"/>
  <c r="CA223" i="13" s="1"/>
  <c r="CB223" i="13" s="1"/>
  <c r="CC223" i="13" s="1"/>
  <c r="CD223" i="13" s="1"/>
  <c r="CE223" i="13" s="1"/>
  <c r="CF223" i="13" s="1"/>
  <c r="CG223" i="13" s="1"/>
  <c r="CH223" i="13" s="1"/>
  <c r="CI223" i="13" s="1"/>
  <c r="CJ223" i="13" s="1"/>
  <c r="CK223" i="13" s="1"/>
  <c r="CL223" i="13" s="1"/>
  <c r="CM223" i="13" s="1"/>
  <c r="CN223" i="13" s="1"/>
  <c r="CO223" i="13" s="1"/>
  <c r="CP223" i="13" s="1"/>
  <c r="CQ223" i="13" s="1"/>
  <c r="CR223" i="13" s="1"/>
  <c r="CS223" i="13" s="1"/>
  <c r="CT223" i="13" s="1"/>
  <c r="CU223" i="13" s="1"/>
  <c r="CV223" i="13" s="1"/>
  <c r="CW223" i="13" s="1"/>
  <c r="BE222" i="13"/>
  <c r="BF222" i="13" s="1"/>
  <c r="BG222" i="13" s="1"/>
  <c r="BH222" i="13" s="1"/>
  <c r="BI222" i="13" s="1"/>
  <c r="BJ222" i="13" s="1"/>
  <c r="BK222" i="13" s="1"/>
  <c r="BL222" i="13" s="1"/>
  <c r="BM222" i="13" s="1"/>
  <c r="BN222" i="13" s="1"/>
  <c r="BO222" i="13" s="1"/>
  <c r="BP222" i="13" s="1"/>
  <c r="BQ222" i="13" s="1"/>
  <c r="BR222" i="13" s="1"/>
  <c r="BS222" i="13" s="1"/>
  <c r="BT222" i="13" s="1"/>
  <c r="BU222" i="13" s="1"/>
  <c r="BV222" i="13" s="1"/>
  <c r="BW222" i="13" s="1"/>
  <c r="BX222" i="13" s="1"/>
  <c r="BY222" i="13" s="1"/>
  <c r="BZ222" i="13" s="1"/>
  <c r="CA222" i="13" s="1"/>
  <c r="CB222" i="13" s="1"/>
  <c r="CC222" i="13" s="1"/>
  <c r="CD222" i="13" s="1"/>
  <c r="CE222" i="13" s="1"/>
  <c r="CF222" i="13" s="1"/>
  <c r="CG222" i="13" s="1"/>
  <c r="CH222" i="13" s="1"/>
  <c r="CI222" i="13" s="1"/>
  <c r="CJ222" i="13" s="1"/>
  <c r="CK222" i="13" s="1"/>
  <c r="CL222" i="13" s="1"/>
  <c r="CM222" i="13" s="1"/>
  <c r="CN222" i="13" s="1"/>
  <c r="CO222" i="13" s="1"/>
  <c r="CP222" i="13" s="1"/>
  <c r="CQ222" i="13" s="1"/>
  <c r="CR222" i="13" s="1"/>
  <c r="CS222" i="13" s="1"/>
  <c r="CT222" i="13" s="1"/>
  <c r="CU222" i="13" s="1"/>
  <c r="CV222" i="13" s="1"/>
  <c r="CW222" i="13" s="1"/>
  <c r="BD222" i="13"/>
  <c r="BC222" i="13"/>
  <c r="BF221" i="13"/>
  <c r="BG221" i="13" s="1"/>
  <c r="BH221" i="13" s="1"/>
  <c r="BI221" i="13" s="1"/>
  <c r="BJ221" i="13" s="1"/>
  <c r="BK221" i="13" s="1"/>
  <c r="BL221" i="13" s="1"/>
  <c r="BM221" i="13" s="1"/>
  <c r="BN221" i="13" s="1"/>
  <c r="BO221" i="13" s="1"/>
  <c r="BP221" i="13" s="1"/>
  <c r="BQ221" i="13" s="1"/>
  <c r="BR221" i="13" s="1"/>
  <c r="BS221" i="13" s="1"/>
  <c r="BT221" i="13" s="1"/>
  <c r="BU221" i="13" s="1"/>
  <c r="BV221" i="13" s="1"/>
  <c r="BW221" i="13" s="1"/>
  <c r="BX221" i="13" s="1"/>
  <c r="BY221" i="13" s="1"/>
  <c r="BZ221" i="13" s="1"/>
  <c r="CA221" i="13" s="1"/>
  <c r="CB221" i="13" s="1"/>
  <c r="CC221" i="13" s="1"/>
  <c r="CD221" i="13" s="1"/>
  <c r="CE221" i="13" s="1"/>
  <c r="CF221" i="13" s="1"/>
  <c r="CG221" i="13" s="1"/>
  <c r="CH221" i="13" s="1"/>
  <c r="CI221" i="13" s="1"/>
  <c r="CJ221" i="13" s="1"/>
  <c r="CK221" i="13" s="1"/>
  <c r="CL221" i="13" s="1"/>
  <c r="CM221" i="13" s="1"/>
  <c r="CN221" i="13" s="1"/>
  <c r="CO221" i="13" s="1"/>
  <c r="CP221" i="13" s="1"/>
  <c r="CQ221" i="13" s="1"/>
  <c r="CR221" i="13" s="1"/>
  <c r="CS221" i="13" s="1"/>
  <c r="CT221" i="13" s="1"/>
  <c r="CU221" i="13" s="1"/>
  <c r="CV221" i="13" s="1"/>
  <c r="CW221" i="13" s="1"/>
  <c r="BD221" i="13"/>
  <c r="BE221" i="13" s="1"/>
  <c r="BC221" i="13"/>
  <c r="BC216" i="13"/>
  <c r="BD216" i="13"/>
  <c r="BE216" i="13"/>
  <c r="BF216" i="13"/>
  <c r="BG216" i="13"/>
  <c r="BH216" i="13"/>
  <c r="BI216" i="13"/>
  <c r="BJ216" i="13"/>
  <c r="BK216" i="13"/>
  <c r="BL216" i="13"/>
  <c r="BM216" i="13"/>
  <c r="BN216" i="13"/>
  <c r="BO216" i="13"/>
  <c r="BP216" i="13"/>
  <c r="BQ216" i="13"/>
  <c r="BR216" i="13"/>
  <c r="BS216" i="13"/>
  <c r="BT216" i="13"/>
  <c r="BU216" i="13"/>
  <c r="BV216" i="13"/>
  <c r="BW216" i="13"/>
  <c r="BX216" i="13"/>
  <c r="BY216" i="13"/>
  <c r="BZ216" i="13"/>
  <c r="CA216" i="13"/>
  <c r="CB216" i="13"/>
  <c r="CC216" i="13"/>
  <c r="CD216" i="13"/>
  <c r="CE216" i="13"/>
  <c r="CF216" i="13"/>
  <c r="CG216" i="13"/>
  <c r="CH216" i="13"/>
  <c r="CI216" i="13"/>
  <c r="CJ216" i="13"/>
  <c r="CK216" i="13"/>
  <c r="CL216" i="13"/>
  <c r="CM216" i="13"/>
  <c r="CN216" i="13"/>
  <c r="CO216" i="13"/>
  <c r="CP216" i="13"/>
  <c r="CQ216" i="13"/>
  <c r="CR216" i="13"/>
  <c r="CS216" i="13"/>
  <c r="CT216" i="13"/>
  <c r="CU216" i="13"/>
  <c r="CV216" i="13"/>
  <c r="CW216" i="13"/>
  <c r="CD326" i="13"/>
  <c r="CE326" i="13"/>
  <c r="CF326" i="13"/>
  <c r="CG326" i="13"/>
  <c r="CH326" i="13"/>
  <c r="CI326" i="13"/>
  <c r="CJ326" i="13"/>
  <c r="CK326" i="13"/>
  <c r="CL326" i="13"/>
  <c r="CM326" i="13"/>
  <c r="CN326" i="13"/>
  <c r="CO326" i="13"/>
  <c r="CP326" i="13"/>
  <c r="CQ326" i="13"/>
  <c r="CR326" i="13"/>
  <c r="CS326" i="13"/>
  <c r="CT326" i="13"/>
  <c r="CU326" i="13"/>
  <c r="CV326" i="13"/>
  <c r="CW326" i="13"/>
  <c r="CD220" i="13"/>
  <c r="CE220" i="13"/>
  <c r="CF220" i="13"/>
  <c r="CG220" i="13"/>
  <c r="CH220" i="13"/>
  <c r="CI220" i="13"/>
  <c r="CJ220" i="13"/>
  <c r="CK220" i="13"/>
  <c r="CL220" i="13"/>
  <c r="CM220" i="13"/>
  <c r="CN220" i="13"/>
  <c r="CO220" i="13"/>
  <c r="CP220" i="13"/>
  <c r="CQ220" i="13"/>
  <c r="CR220" i="13"/>
  <c r="CS220" i="13"/>
  <c r="CT220" i="13"/>
  <c r="CU220" i="13"/>
  <c r="CV220" i="13"/>
  <c r="CW220" i="13"/>
  <c r="CD8" i="13"/>
  <c r="CE8" i="13" s="1"/>
  <c r="CF8" i="13" s="1"/>
  <c r="CG8" i="13" s="1"/>
  <c r="CH8" i="13" s="1"/>
  <c r="CI8" i="13" s="1"/>
  <c r="CJ8" i="13" s="1"/>
  <c r="CK8" i="13" s="1"/>
  <c r="CL8" i="13" s="1"/>
  <c r="CM8" i="13" s="1"/>
  <c r="CN8" i="13" s="1"/>
  <c r="CO8" i="13" s="1"/>
  <c r="CP8" i="13" s="1"/>
  <c r="CQ8" i="13" s="1"/>
  <c r="CR8" i="13" s="1"/>
  <c r="CS8" i="13" s="1"/>
  <c r="CT8" i="13" s="1"/>
  <c r="CU8" i="13" s="1"/>
  <c r="CV8" i="13" s="1"/>
  <c r="CW8" i="13" s="1"/>
  <c r="CD1" i="13"/>
  <c r="CE1" i="13" s="1"/>
  <c r="CF1" i="13" s="1"/>
  <c r="CG1" i="13" s="1"/>
  <c r="CH1" i="13" s="1"/>
  <c r="CI1" i="13" s="1"/>
  <c r="CJ1" i="13" s="1"/>
  <c r="CK1" i="13" s="1"/>
  <c r="CL1" i="13" s="1"/>
  <c r="CM1" i="13" s="1"/>
  <c r="CN1" i="13" s="1"/>
  <c r="CO1" i="13" s="1"/>
  <c r="CP1" i="13" s="1"/>
  <c r="CQ1" i="13" s="1"/>
  <c r="CR1" i="13" s="1"/>
  <c r="CS1" i="13" s="1"/>
  <c r="CT1" i="13" s="1"/>
  <c r="CU1" i="13" s="1"/>
  <c r="CV1" i="13" s="1"/>
  <c r="CW1" i="13" s="1"/>
  <c r="CD114" i="13"/>
  <c r="CE114" i="13"/>
  <c r="CF114" i="13"/>
  <c r="CG114" i="13"/>
  <c r="CH114" i="13"/>
  <c r="CI114" i="13"/>
  <c r="CJ114" i="13"/>
  <c r="CK114" i="13"/>
  <c r="CL114" i="13"/>
  <c r="CM114" i="13"/>
  <c r="CN114" i="13"/>
  <c r="CO114" i="13"/>
  <c r="CP114" i="13"/>
  <c r="CQ114" i="13"/>
  <c r="CR114" i="13"/>
  <c r="CS114" i="13"/>
  <c r="CT114" i="13"/>
  <c r="CU114" i="13"/>
  <c r="CV114" i="13"/>
  <c r="CW114" i="13"/>
  <c r="BD215" i="13"/>
  <c r="BE215" i="13" s="1"/>
  <c r="BF215" i="13" s="1"/>
  <c r="BG215" i="13" s="1"/>
  <c r="BH215" i="13" s="1"/>
  <c r="BI215" i="13" s="1"/>
  <c r="BJ215" i="13" s="1"/>
  <c r="BK215" i="13" s="1"/>
  <c r="BL215" i="13" s="1"/>
  <c r="BM215" i="13" s="1"/>
  <c r="BN215" i="13" s="1"/>
  <c r="BO215" i="13" s="1"/>
  <c r="BP215" i="13" s="1"/>
  <c r="BQ215" i="13" s="1"/>
  <c r="BR215" i="13" s="1"/>
  <c r="BS215" i="13" s="1"/>
  <c r="BT215" i="13" s="1"/>
  <c r="BU215" i="13" s="1"/>
  <c r="BV215" i="13" s="1"/>
  <c r="BW215" i="13" s="1"/>
  <c r="BX215" i="13" s="1"/>
  <c r="BY215" i="13" s="1"/>
  <c r="BZ215" i="13" s="1"/>
  <c r="CA215" i="13" s="1"/>
  <c r="CB215" i="13" s="1"/>
  <c r="CC215" i="13" s="1"/>
  <c r="CD215" i="13" s="1"/>
  <c r="CE215" i="13" s="1"/>
  <c r="CF215" i="13" s="1"/>
  <c r="CG215" i="13" s="1"/>
  <c r="CH215" i="13" s="1"/>
  <c r="CI215" i="13" s="1"/>
  <c r="CJ215" i="13" s="1"/>
  <c r="CK215" i="13" s="1"/>
  <c r="CL215" i="13" s="1"/>
  <c r="CM215" i="13" s="1"/>
  <c r="CN215" i="13" s="1"/>
  <c r="CO215" i="13" s="1"/>
  <c r="CP215" i="13" s="1"/>
  <c r="CQ215" i="13" s="1"/>
  <c r="CR215" i="13" s="1"/>
  <c r="CS215" i="13" s="1"/>
  <c r="CT215" i="13" s="1"/>
  <c r="CU215" i="13" s="1"/>
  <c r="CV215" i="13" s="1"/>
  <c r="CW215" i="13" s="1"/>
  <c r="BC215" i="13"/>
  <c r="BF214" i="13"/>
  <c r="BG214" i="13" s="1"/>
  <c r="BH214" i="13" s="1"/>
  <c r="BI214" i="13" s="1"/>
  <c r="BJ214" i="13" s="1"/>
  <c r="BK214" i="13" s="1"/>
  <c r="BL214" i="13" s="1"/>
  <c r="BM214" i="13" s="1"/>
  <c r="BN214" i="13" s="1"/>
  <c r="BO214" i="13" s="1"/>
  <c r="BP214" i="13" s="1"/>
  <c r="BQ214" i="13" s="1"/>
  <c r="BR214" i="13" s="1"/>
  <c r="BS214" i="13" s="1"/>
  <c r="BT214" i="13" s="1"/>
  <c r="BU214" i="13" s="1"/>
  <c r="BV214" i="13" s="1"/>
  <c r="BW214" i="13" s="1"/>
  <c r="BX214" i="13" s="1"/>
  <c r="BY214" i="13" s="1"/>
  <c r="BZ214" i="13" s="1"/>
  <c r="CA214" i="13" s="1"/>
  <c r="CB214" i="13" s="1"/>
  <c r="CC214" i="13" s="1"/>
  <c r="CD214" i="13" s="1"/>
  <c r="CE214" i="13" s="1"/>
  <c r="CF214" i="13" s="1"/>
  <c r="CG214" i="13" s="1"/>
  <c r="CH214" i="13" s="1"/>
  <c r="CI214" i="13" s="1"/>
  <c r="CJ214" i="13" s="1"/>
  <c r="CK214" i="13" s="1"/>
  <c r="CL214" i="13" s="1"/>
  <c r="CM214" i="13" s="1"/>
  <c r="CN214" i="13" s="1"/>
  <c r="CO214" i="13" s="1"/>
  <c r="CP214" i="13" s="1"/>
  <c r="CQ214" i="13" s="1"/>
  <c r="CR214" i="13" s="1"/>
  <c r="CS214" i="13" s="1"/>
  <c r="CT214" i="13" s="1"/>
  <c r="CU214" i="13" s="1"/>
  <c r="CV214" i="13" s="1"/>
  <c r="CW214" i="13" s="1"/>
  <c r="BC214" i="13"/>
  <c r="BD214" i="13" s="1"/>
  <c r="BE214" i="13" s="1"/>
  <c r="BX213" i="13"/>
  <c r="BY213" i="13" s="1"/>
  <c r="BZ213" i="13" s="1"/>
  <c r="CA213" i="13" s="1"/>
  <c r="CB213" i="13" s="1"/>
  <c r="CC213" i="13" s="1"/>
  <c r="CD213" i="13" s="1"/>
  <c r="CE213" i="13" s="1"/>
  <c r="CF213" i="13" s="1"/>
  <c r="CG213" i="13" s="1"/>
  <c r="CH213" i="13" s="1"/>
  <c r="CI213" i="13" s="1"/>
  <c r="CJ213" i="13" s="1"/>
  <c r="CK213" i="13" s="1"/>
  <c r="CL213" i="13" s="1"/>
  <c r="CM213" i="13" s="1"/>
  <c r="CN213" i="13" s="1"/>
  <c r="CO213" i="13" s="1"/>
  <c r="CP213" i="13" s="1"/>
  <c r="CQ213" i="13" s="1"/>
  <c r="CR213" i="13" s="1"/>
  <c r="CS213" i="13" s="1"/>
  <c r="CT213" i="13" s="1"/>
  <c r="CU213" i="13" s="1"/>
  <c r="CV213" i="13" s="1"/>
  <c r="CW213" i="13" s="1"/>
  <c r="BH213" i="13"/>
  <c r="BI213" i="13" s="1"/>
  <c r="BJ213" i="13" s="1"/>
  <c r="BK213" i="13" s="1"/>
  <c r="BL213" i="13" s="1"/>
  <c r="BM213" i="13" s="1"/>
  <c r="BN213" i="13" s="1"/>
  <c r="BO213" i="13" s="1"/>
  <c r="BP213" i="13" s="1"/>
  <c r="BQ213" i="13" s="1"/>
  <c r="BR213" i="13" s="1"/>
  <c r="BS213" i="13" s="1"/>
  <c r="BT213" i="13" s="1"/>
  <c r="BU213" i="13" s="1"/>
  <c r="BV213" i="13" s="1"/>
  <c r="BW213" i="13" s="1"/>
  <c r="BD213" i="13"/>
  <c r="BE213" i="13" s="1"/>
  <c r="BF213" i="13" s="1"/>
  <c r="BG213" i="13" s="1"/>
  <c r="BC213" i="13"/>
  <c r="BC212" i="13"/>
  <c r="BD212" i="13" s="1"/>
  <c r="BE212" i="13" s="1"/>
  <c r="BF212" i="13" s="1"/>
  <c r="BG212" i="13" s="1"/>
  <c r="BH212" i="13" s="1"/>
  <c r="BI212" i="13" s="1"/>
  <c r="BJ212" i="13" s="1"/>
  <c r="BK212" i="13" s="1"/>
  <c r="BL212" i="13" s="1"/>
  <c r="BM212" i="13" s="1"/>
  <c r="BN212" i="13" s="1"/>
  <c r="BO212" i="13" s="1"/>
  <c r="BP212" i="13" s="1"/>
  <c r="BQ212" i="13" s="1"/>
  <c r="BR212" i="13" s="1"/>
  <c r="BS212" i="13" s="1"/>
  <c r="BT212" i="13" s="1"/>
  <c r="BU212" i="13" s="1"/>
  <c r="BV212" i="13" s="1"/>
  <c r="BW212" i="13" s="1"/>
  <c r="BX212" i="13" s="1"/>
  <c r="BY212" i="13" s="1"/>
  <c r="BZ212" i="13" s="1"/>
  <c r="CA212" i="13" s="1"/>
  <c r="CB212" i="13" s="1"/>
  <c r="CC212" i="13" s="1"/>
  <c r="CD212" i="13" s="1"/>
  <c r="CE212" i="13" s="1"/>
  <c r="CF212" i="13" s="1"/>
  <c r="CG212" i="13" s="1"/>
  <c r="CH212" i="13" s="1"/>
  <c r="CI212" i="13" s="1"/>
  <c r="CJ212" i="13" s="1"/>
  <c r="CK212" i="13" s="1"/>
  <c r="CL212" i="13" s="1"/>
  <c r="CM212" i="13" s="1"/>
  <c r="CN212" i="13" s="1"/>
  <c r="CO212" i="13" s="1"/>
  <c r="CP212" i="13" s="1"/>
  <c r="CQ212" i="13" s="1"/>
  <c r="CR212" i="13" s="1"/>
  <c r="CS212" i="13" s="1"/>
  <c r="CT212" i="13" s="1"/>
  <c r="CU212" i="13" s="1"/>
  <c r="CV212" i="13" s="1"/>
  <c r="CW212" i="13" s="1"/>
  <c r="CR211" i="13"/>
  <c r="CS211" i="13" s="1"/>
  <c r="CT211" i="13" s="1"/>
  <c r="CU211" i="13" s="1"/>
  <c r="CV211" i="13" s="1"/>
  <c r="CW211" i="13" s="1"/>
  <c r="BD211" i="13"/>
  <c r="BE211" i="13" s="1"/>
  <c r="BF211" i="13" s="1"/>
  <c r="BG211" i="13" s="1"/>
  <c r="BH211" i="13" s="1"/>
  <c r="BI211" i="13" s="1"/>
  <c r="BJ211" i="13" s="1"/>
  <c r="BK211" i="13" s="1"/>
  <c r="BL211" i="13" s="1"/>
  <c r="BM211" i="13" s="1"/>
  <c r="BN211" i="13" s="1"/>
  <c r="BO211" i="13" s="1"/>
  <c r="BP211" i="13" s="1"/>
  <c r="BQ211" i="13" s="1"/>
  <c r="BR211" i="13" s="1"/>
  <c r="BS211" i="13" s="1"/>
  <c r="BT211" i="13" s="1"/>
  <c r="BU211" i="13" s="1"/>
  <c r="BV211" i="13" s="1"/>
  <c r="BW211" i="13" s="1"/>
  <c r="BX211" i="13" s="1"/>
  <c r="BY211" i="13" s="1"/>
  <c r="BZ211" i="13" s="1"/>
  <c r="CA211" i="13" s="1"/>
  <c r="CB211" i="13" s="1"/>
  <c r="CC211" i="13" s="1"/>
  <c r="CD211" i="13" s="1"/>
  <c r="CE211" i="13" s="1"/>
  <c r="CF211" i="13" s="1"/>
  <c r="CG211" i="13" s="1"/>
  <c r="CH211" i="13" s="1"/>
  <c r="CI211" i="13" s="1"/>
  <c r="CJ211" i="13" s="1"/>
  <c r="CK211" i="13" s="1"/>
  <c r="CL211" i="13" s="1"/>
  <c r="CM211" i="13" s="1"/>
  <c r="CN211" i="13" s="1"/>
  <c r="CO211" i="13" s="1"/>
  <c r="CP211" i="13" s="1"/>
  <c r="CQ211" i="13" s="1"/>
  <c r="BC211" i="13"/>
  <c r="BF210" i="13"/>
  <c r="BG210" i="13" s="1"/>
  <c r="BH210" i="13" s="1"/>
  <c r="BI210" i="13" s="1"/>
  <c r="BJ210" i="13" s="1"/>
  <c r="BK210" i="13" s="1"/>
  <c r="BL210" i="13" s="1"/>
  <c r="BM210" i="13" s="1"/>
  <c r="BN210" i="13" s="1"/>
  <c r="BO210" i="13" s="1"/>
  <c r="BP210" i="13" s="1"/>
  <c r="BQ210" i="13" s="1"/>
  <c r="BR210" i="13" s="1"/>
  <c r="BS210" i="13" s="1"/>
  <c r="BT210" i="13" s="1"/>
  <c r="BU210" i="13" s="1"/>
  <c r="BV210" i="13" s="1"/>
  <c r="BW210" i="13" s="1"/>
  <c r="BX210" i="13" s="1"/>
  <c r="BY210" i="13" s="1"/>
  <c r="BZ210" i="13" s="1"/>
  <c r="CA210" i="13" s="1"/>
  <c r="CB210" i="13" s="1"/>
  <c r="CC210" i="13" s="1"/>
  <c r="CD210" i="13" s="1"/>
  <c r="CE210" i="13" s="1"/>
  <c r="CF210" i="13" s="1"/>
  <c r="CG210" i="13" s="1"/>
  <c r="CH210" i="13" s="1"/>
  <c r="CI210" i="13" s="1"/>
  <c r="CJ210" i="13" s="1"/>
  <c r="CK210" i="13" s="1"/>
  <c r="CL210" i="13" s="1"/>
  <c r="CM210" i="13" s="1"/>
  <c r="CN210" i="13" s="1"/>
  <c r="CO210" i="13" s="1"/>
  <c r="CP210" i="13" s="1"/>
  <c r="CQ210" i="13" s="1"/>
  <c r="CR210" i="13" s="1"/>
  <c r="CS210" i="13" s="1"/>
  <c r="CT210" i="13" s="1"/>
  <c r="CU210" i="13" s="1"/>
  <c r="CV210" i="13" s="1"/>
  <c r="CW210" i="13" s="1"/>
  <c r="BC210" i="13"/>
  <c r="BD210" i="13" s="1"/>
  <c r="BE210" i="13" s="1"/>
  <c r="BP209" i="13"/>
  <c r="BQ209" i="13" s="1"/>
  <c r="BR209" i="13" s="1"/>
  <c r="BS209" i="13" s="1"/>
  <c r="BT209" i="13" s="1"/>
  <c r="BU209" i="13" s="1"/>
  <c r="BV209" i="13" s="1"/>
  <c r="BW209" i="13" s="1"/>
  <c r="BX209" i="13" s="1"/>
  <c r="BY209" i="13" s="1"/>
  <c r="BZ209" i="13" s="1"/>
  <c r="CA209" i="13" s="1"/>
  <c r="CB209" i="13" s="1"/>
  <c r="CC209" i="13" s="1"/>
  <c r="CD209" i="13" s="1"/>
  <c r="CE209" i="13" s="1"/>
  <c r="CF209" i="13" s="1"/>
  <c r="CG209" i="13" s="1"/>
  <c r="CH209" i="13" s="1"/>
  <c r="CI209" i="13" s="1"/>
  <c r="CJ209" i="13" s="1"/>
  <c r="CK209" i="13" s="1"/>
  <c r="CL209" i="13" s="1"/>
  <c r="CM209" i="13" s="1"/>
  <c r="CN209" i="13" s="1"/>
  <c r="CO209" i="13" s="1"/>
  <c r="CP209" i="13" s="1"/>
  <c r="CQ209" i="13" s="1"/>
  <c r="CR209" i="13" s="1"/>
  <c r="CS209" i="13" s="1"/>
  <c r="CT209" i="13" s="1"/>
  <c r="CU209" i="13" s="1"/>
  <c r="CV209" i="13" s="1"/>
  <c r="CW209" i="13" s="1"/>
  <c r="BH209" i="13"/>
  <c r="BI209" i="13" s="1"/>
  <c r="BJ209" i="13" s="1"/>
  <c r="BK209" i="13" s="1"/>
  <c r="BL209" i="13" s="1"/>
  <c r="BM209" i="13" s="1"/>
  <c r="BN209" i="13" s="1"/>
  <c r="BO209" i="13" s="1"/>
  <c r="BD209" i="13"/>
  <c r="BE209" i="13" s="1"/>
  <c r="BF209" i="13" s="1"/>
  <c r="BG209" i="13" s="1"/>
  <c r="BC209" i="13"/>
  <c r="BC208" i="13"/>
  <c r="BD208" i="13" s="1"/>
  <c r="BE208" i="13" s="1"/>
  <c r="BF208" i="13" s="1"/>
  <c r="BG208" i="13" s="1"/>
  <c r="BH208" i="13" s="1"/>
  <c r="BI208" i="13" s="1"/>
  <c r="BJ208" i="13" s="1"/>
  <c r="BK208" i="13" s="1"/>
  <c r="BL208" i="13" s="1"/>
  <c r="BM208" i="13" s="1"/>
  <c r="BN208" i="13" s="1"/>
  <c r="BO208" i="13" s="1"/>
  <c r="BP208" i="13" s="1"/>
  <c r="BQ208" i="13" s="1"/>
  <c r="BR208" i="13" s="1"/>
  <c r="BS208" i="13" s="1"/>
  <c r="BT208" i="13" s="1"/>
  <c r="BU208" i="13" s="1"/>
  <c r="BV208" i="13" s="1"/>
  <c r="BW208" i="13" s="1"/>
  <c r="BX208" i="13" s="1"/>
  <c r="BY208" i="13" s="1"/>
  <c r="BZ208" i="13" s="1"/>
  <c r="CA208" i="13" s="1"/>
  <c r="CB208" i="13" s="1"/>
  <c r="CC208" i="13" s="1"/>
  <c r="CD208" i="13" s="1"/>
  <c r="CE208" i="13" s="1"/>
  <c r="CF208" i="13" s="1"/>
  <c r="CG208" i="13" s="1"/>
  <c r="CH208" i="13" s="1"/>
  <c r="CI208" i="13" s="1"/>
  <c r="CJ208" i="13" s="1"/>
  <c r="CK208" i="13" s="1"/>
  <c r="CL208" i="13" s="1"/>
  <c r="CM208" i="13" s="1"/>
  <c r="CN208" i="13" s="1"/>
  <c r="CO208" i="13" s="1"/>
  <c r="CP208" i="13" s="1"/>
  <c r="CQ208" i="13" s="1"/>
  <c r="CR208" i="13" s="1"/>
  <c r="CS208" i="13" s="1"/>
  <c r="CT208" i="13" s="1"/>
  <c r="CU208" i="13" s="1"/>
  <c r="CV208" i="13" s="1"/>
  <c r="CW208" i="13" s="1"/>
  <c r="CJ207" i="13"/>
  <c r="CK207" i="13" s="1"/>
  <c r="CL207" i="13" s="1"/>
  <c r="CM207" i="13" s="1"/>
  <c r="CN207" i="13" s="1"/>
  <c r="CO207" i="13" s="1"/>
  <c r="CP207" i="13" s="1"/>
  <c r="CQ207" i="13" s="1"/>
  <c r="CR207" i="13" s="1"/>
  <c r="CS207" i="13" s="1"/>
  <c r="CT207" i="13" s="1"/>
  <c r="CU207" i="13" s="1"/>
  <c r="CV207" i="13" s="1"/>
  <c r="CW207" i="13" s="1"/>
  <c r="BD207" i="13"/>
  <c r="BE207" i="13" s="1"/>
  <c r="BF207" i="13" s="1"/>
  <c r="BG207" i="13" s="1"/>
  <c r="BH207" i="13" s="1"/>
  <c r="BI207" i="13" s="1"/>
  <c r="BJ207" i="13" s="1"/>
  <c r="BK207" i="13" s="1"/>
  <c r="BL207" i="13" s="1"/>
  <c r="BM207" i="13" s="1"/>
  <c r="BN207" i="13" s="1"/>
  <c r="BO207" i="13" s="1"/>
  <c r="BP207" i="13" s="1"/>
  <c r="BQ207" i="13" s="1"/>
  <c r="BR207" i="13" s="1"/>
  <c r="BS207" i="13" s="1"/>
  <c r="BT207" i="13" s="1"/>
  <c r="BU207" i="13" s="1"/>
  <c r="BV207" i="13" s="1"/>
  <c r="BW207" i="13" s="1"/>
  <c r="BX207" i="13" s="1"/>
  <c r="BY207" i="13" s="1"/>
  <c r="BZ207" i="13" s="1"/>
  <c r="CA207" i="13" s="1"/>
  <c r="CB207" i="13" s="1"/>
  <c r="CC207" i="13" s="1"/>
  <c r="CD207" i="13" s="1"/>
  <c r="CE207" i="13" s="1"/>
  <c r="CF207" i="13" s="1"/>
  <c r="CG207" i="13" s="1"/>
  <c r="CH207" i="13" s="1"/>
  <c r="CI207" i="13" s="1"/>
  <c r="BC207" i="13"/>
  <c r="BC206" i="13"/>
  <c r="BD206" i="13" s="1"/>
  <c r="BE206" i="13" s="1"/>
  <c r="BF206" i="13" s="1"/>
  <c r="BG206" i="13" s="1"/>
  <c r="BH206" i="13" s="1"/>
  <c r="BI206" i="13" s="1"/>
  <c r="BJ206" i="13" s="1"/>
  <c r="BK206" i="13" s="1"/>
  <c r="BL206" i="13" s="1"/>
  <c r="BM206" i="13" s="1"/>
  <c r="BN206" i="13" s="1"/>
  <c r="BO206" i="13" s="1"/>
  <c r="BP206" i="13" s="1"/>
  <c r="BQ206" i="13" s="1"/>
  <c r="BR206" i="13" s="1"/>
  <c r="BS206" i="13" s="1"/>
  <c r="BT206" i="13" s="1"/>
  <c r="BU206" i="13" s="1"/>
  <c r="BV206" i="13" s="1"/>
  <c r="BW206" i="13" s="1"/>
  <c r="BX206" i="13" s="1"/>
  <c r="BY206" i="13" s="1"/>
  <c r="BZ206" i="13" s="1"/>
  <c r="CA206" i="13" s="1"/>
  <c r="CB206" i="13" s="1"/>
  <c r="CC206" i="13" s="1"/>
  <c r="CD206" i="13" s="1"/>
  <c r="CE206" i="13" s="1"/>
  <c r="CF206" i="13" s="1"/>
  <c r="CG206" i="13" s="1"/>
  <c r="CH206" i="13" s="1"/>
  <c r="CI206" i="13" s="1"/>
  <c r="CJ206" i="13" s="1"/>
  <c r="CK206" i="13" s="1"/>
  <c r="CL206" i="13" s="1"/>
  <c r="CM206" i="13" s="1"/>
  <c r="CN206" i="13" s="1"/>
  <c r="CO206" i="13" s="1"/>
  <c r="CP206" i="13" s="1"/>
  <c r="CQ206" i="13" s="1"/>
  <c r="CR206" i="13" s="1"/>
  <c r="CS206" i="13" s="1"/>
  <c r="CT206" i="13" s="1"/>
  <c r="CU206" i="13" s="1"/>
  <c r="CV206" i="13" s="1"/>
  <c r="CW206" i="13" s="1"/>
  <c r="BH205" i="13"/>
  <c r="BI205" i="13" s="1"/>
  <c r="BJ205" i="13" s="1"/>
  <c r="BK205" i="13" s="1"/>
  <c r="BL205" i="13" s="1"/>
  <c r="BM205" i="13" s="1"/>
  <c r="BN205" i="13" s="1"/>
  <c r="BO205" i="13" s="1"/>
  <c r="BP205" i="13" s="1"/>
  <c r="BQ205" i="13" s="1"/>
  <c r="BR205" i="13" s="1"/>
  <c r="BS205" i="13" s="1"/>
  <c r="BT205" i="13" s="1"/>
  <c r="BU205" i="13" s="1"/>
  <c r="BV205" i="13" s="1"/>
  <c r="BW205" i="13" s="1"/>
  <c r="BX205" i="13" s="1"/>
  <c r="BY205" i="13" s="1"/>
  <c r="BZ205" i="13" s="1"/>
  <c r="CA205" i="13" s="1"/>
  <c r="CB205" i="13" s="1"/>
  <c r="CC205" i="13" s="1"/>
  <c r="CD205" i="13" s="1"/>
  <c r="CE205" i="13" s="1"/>
  <c r="CF205" i="13" s="1"/>
  <c r="CG205" i="13" s="1"/>
  <c r="CH205" i="13" s="1"/>
  <c r="CI205" i="13" s="1"/>
  <c r="CJ205" i="13" s="1"/>
  <c r="CK205" i="13" s="1"/>
  <c r="CL205" i="13" s="1"/>
  <c r="CM205" i="13" s="1"/>
  <c r="CN205" i="13" s="1"/>
  <c r="CO205" i="13" s="1"/>
  <c r="CP205" i="13" s="1"/>
  <c r="CQ205" i="13" s="1"/>
  <c r="CR205" i="13" s="1"/>
  <c r="CS205" i="13" s="1"/>
  <c r="CT205" i="13" s="1"/>
  <c r="CU205" i="13" s="1"/>
  <c r="CV205" i="13" s="1"/>
  <c r="CW205" i="13" s="1"/>
  <c r="BD205" i="13"/>
  <c r="BE205" i="13" s="1"/>
  <c r="BF205" i="13" s="1"/>
  <c r="BG205" i="13" s="1"/>
  <c r="BC205" i="13"/>
  <c r="BR204" i="13"/>
  <c r="BS204" i="13" s="1"/>
  <c r="BT204" i="13" s="1"/>
  <c r="BU204" i="13" s="1"/>
  <c r="BV204" i="13" s="1"/>
  <c r="BW204" i="13" s="1"/>
  <c r="BX204" i="13" s="1"/>
  <c r="BY204" i="13" s="1"/>
  <c r="BZ204" i="13" s="1"/>
  <c r="CA204" i="13" s="1"/>
  <c r="CB204" i="13" s="1"/>
  <c r="CC204" i="13" s="1"/>
  <c r="CD204" i="13" s="1"/>
  <c r="CE204" i="13" s="1"/>
  <c r="CF204" i="13" s="1"/>
  <c r="CG204" i="13" s="1"/>
  <c r="CH204" i="13" s="1"/>
  <c r="CI204" i="13" s="1"/>
  <c r="CJ204" i="13" s="1"/>
  <c r="CK204" i="13" s="1"/>
  <c r="CL204" i="13" s="1"/>
  <c r="CM204" i="13" s="1"/>
  <c r="CN204" i="13" s="1"/>
  <c r="CO204" i="13" s="1"/>
  <c r="CP204" i="13" s="1"/>
  <c r="CQ204" i="13" s="1"/>
  <c r="CR204" i="13" s="1"/>
  <c r="CS204" i="13" s="1"/>
  <c r="CT204" i="13" s="1"/>
  <c r="CU204" i="13" s="1"/>
  <c r="CV204" i="13" s="1"/>
  <c r="CW204" i="13" s="1"/>
  <c r="BC204" i="13"/>
  <c r="BD204" i="13" s="1"/>
  <c r="BE204" i="13" s="1"/>
  <c r="BF204" i="13" s="1"/>
  <c r="BG204" i="13" s="1"/>
  <c r="BH204" i="13" s="1"/>
  <c r="BI204" i="13" s="1"/>
  <c r="BJ204" i="13" s="1"/>
  <c r="BK204" i="13" s="1"/>
  <c r="BL204" i="13" s="1"/>
  <c r="BM204" i="13" s="1"/>
  <c r="BN204" i="13" s="1"/>
  <c r="BO204" i="13" s="1"/>
  <c r="BP204" i="13" s="1"/>
  <c r="BQ204" i="13" s="1"/>
  <c r="BE203" i="13"/>
  <c r="BF203" i="13" s="1"/>
  <c r="BG203" i="13" s="1"/>
  <c r="BH203" i="13" s="1"/>
  <c r="BI203" i="13" s="1"/>
  <c r="BJ203" i="13" s="1"/>
  <c r="BK203" i="13" s="1"/>
  <c r="BL203" i="13" s="1"/>
  <c r="BM203" i="13" s="1"/>
  <c r="BN203" i="13" s="1"/>
  <c r="BO203" i="13" s="1"/>
  <c r="BP203" i="13" s="1"/>
  <c r="BQ203" i="13" s="1"/>
  <c r="BR203" i="13" s="1"/>
  <c r="BS203" i="13" s="1"/>
  <c r="BT203" i="13" s="1"/>
  <c r="BU203" i="13" s="1"/>
  <c r="BV203" i="13" s="1"/>
  <c r="BW203" i="13" s="1"/>
  <c r="BX203" i="13" s="1"/>
  <c r="BY203" i="13" s="1"/>
  <c r="BZ203" i="13" s="1"/>
  <c r="CA203" i="13" s="1"/>
  <c r="CB203" i="13" s="1"/>
  <c r="CC203" i="13" s="1"/>
  <c r="CD203" i="13" s="1"/>
  <c r="CE203" i="13" s="1"/>
  <c r="CF203" i="13" s="1"/>
  <c r="CG203" i="13" s="1"/>
  <c r="CH203" i="13" s="1"/>
  <c r="CI203" i="13" s="1"/>
  <c r="CJ203" i="13" s="1"/>
  <c r="CK203" i="13" s="1"/>
  <c r="CL203" i="13" s="1"/>
  <c r="CM203" i="13" s="1"/>
  <c r="CN203" i="13" s="1"/>
  <c r="CO203" i="13" s="1"/>
  <c r="CP203" i="13" s="1"/>
  <c r="CQ203" i="13" s="1"/>
  <c r="CR203" i="13" s="1"/>
  <c r="CS203" i="13" s="1"/>
  <c r="CT203" i="13" s="1"/>
  <c r="CU203" i="13" s="1"/>
  <c r="CV203" i="13" s="1"/>
  <c r="CW203" i="13" s="1"/>
  <c r="BC203" i="13"/>
  <c r="BD203" i="13" s="1"/>
  <c r="CI202" i="13"/>
  <c r="CJ202" i="13" s="1"/>
  <c r="CK202" i="13" s="1"/>
  <c r="CL202" i="13" s="1"/>
  <c r="CM202" i="13" s="1"/>
  <c r="CN202" i="13" s="1"/>
  <c r="CO202" i="13" s="1"/>
  <c r="CP202" i="13" s="1"/>
  <c r="CQ202" i="13" s="1"/>
  <c r="CR202" i="13" s="1"/>
  <c r="CS202" i="13" s="1"/>
  <c r="CT202" i="13" s="1"/>
  <c r="CU202" i="13" s="1"/>
  <c r="CV202" i="13" s="1"/>
  <c r="CW202" i="13" s="1"/>
  <c r="BC202" i="13"/>
  <c r="BD202" i="13" s="1"/>
  <c r="BE202" i="13" s="1"/>
  <c r="BF202" i="13" s="1"/>
  <c r="BG202" i="13" s="1"/>
  <c r="BH202" i="13" s="1"/>
  <c r="BI202" i="13" s="1"/>
  <c r="BJ202" i="13" s="1"/>
  <c r="BK202" i="13" s="1"/>
  <c r="BL202" i="13" s="1"/>
  <c r="BM202" i="13" s="1"/>
  <c r="BN202" i="13" s="1"/>
  <c r="BO202" i="13" s="1"/>
  <c r="BP202" i="13" s="1"/>
  <c r="BQ202" i="13" s="1"/>
  <c r="BR202" i="13" s="1"/>
  <c r="BS202" i="13" s="1"/>
  <c r="BT202" i="13" s="1"/>
  <c r="BU202" i="13" s="1"/>
  <c r="BV202" i="13" s="1"/>
  <c r="BW202" i="13" s="1"/>
  <c r="BX202" i="13" s="1"/>
  <c r="BY202" i="13" s="1"/>
  <c r="BZ202" i="13" s="1"/>
  <c r="CA202" i="13" s="1"/>
  <c r="CB202" i="13" s="1"/>
  <c r="CC202" i="13" s="1"/>
  <c r="CD202" i="13" s="1"/>
  <c r="CE202" i="13" s="1"/>
  <c r="CF202" i="13" s="1"/>
  <c r="CG202" i="13" s="1"/>
  <c r="CH202" i="13" s="1"/>
  <c r="BY201" i="13"/>
  <c r="BZ201" i="13" s="1"/>
  <c r="CA201" i="13" s="1"/>
  <c r="CB201" i="13" s="1"/>
  <c r="CC201" i="13" s="1"/>
  <c r="CD201" i="13" s="1"/>
  <c r="CE201" i="13" s="1"/>
  <c r="CF201" i="13" s="1"/>
  <c r="CG201" i="13" s="1"/>
  <c r="CH201" i="13" s="1"/>
  <c r="CI201" i="13" s="1"/>
  <c r="CJ201" i="13" s="1"/>
  <c r="CK201" i="13" s="1"/>
  <c r="CL201" i="13" s="1"/>
  <c r="CM201" i="13" s="1"/>
  <c r="CN201" i="13" s="1"/>
  <c r="CO201" i="13" s="1"/>
  <c r="CP201" i="13" s="1"/>
  <c r="CQ201" i="13" s="1"/>
  <c r="CR201" i="13" s="1"/>
  <c r="CS201" i="13" s="1"/>
  <c r="CT201" i="13" s="1"/>
  <c r="CU201" i="13" s="1"/>
  <c r="CV201" i="13" s="1"/>
  <c r="CW201" i="13" s="1"/>
  <c r="BI201" i="13"/>
  <c r="BJ201" i="13" s="1"/>
  <c r="BK201" i="13" s="1"/>
  <c r="BL201" i="13" s="1"/>
  <c r="BM201" i="13" s="1"/>
  <c r="BN201" i="13" s="1"/>
  <c r="BO201" i="13" s="1"/>
  <c r="BP201" i="13" s="1"/>
  <c r="BQ201" i="13" s="1"/>
  <c r="BR201" i="13" s="1"/>
  <c r="BS201" i="13" s="1"/>
  <c r="BT201" i="13" s="1"/>
  <c r="BU201" i="13" s="1"/>
  <c r="BV201" i="13" s="1"/>
  <c r="BW201" i="13" s="1"/>
  <c r="BX201" i="13" s="1"/>
  <c r="BE201" i="13"/>
  <c r="BF201" i="13" s="1"/>
  <c r="BG201" i="13" s="1"/>
  <c r="BH201" i="13" s="1"/>
  <c r="BC201" i="13"/>
  <c r="BD201" i="13" s="1"/>
  <c r="BG200" i="13"/>
  <c r="BH200" i="13" s="1"/>
  <c r="BI200" i="13" s="1"/>
  <c r="BJ200" i="13" s="1"/>
  <c r="BK200" i="13" s="1"/>
  <c r="BL200" i="13" s="1"/>
  <c r="BM200" i="13" s="1"/>
  <c r="BN200" i="13" s="1"/>
  <c r="BO200" i="13" s="1"/>
  <c r="BP200" i="13" s="1"/>
  <c r="BQ200" i="13" s="1"/>
  <c r="BR200" i="13" s="1"/>
  <c r="BS200" i="13" s="1"/>
  <c r="BT200" i="13" s="1"/>
  <c r="BU200" i="13" s="1"/>
  <c r="BV200" i="13" s="1"/>
  <c r="BW200" i="13" s="1"/>
  <c r="BX200" i="13" s="1"/>
  <c r="BY200" i="13" s="1"/>
  <c r="BZ200" i="13" s="1"/>
  <c r="CA200" i="13" s="1"/>
  <c r="CB200" i="13" s="1"/>
  <c r="CC200" i="13" s="1"/>
  <c r="CD200" i="13" s="1"/>
  <c r="CE200" i="13" s="1"/>
  <c r="CF200" i="13" s="1"/>
  <c r="CG200" i="13" s="1"/>
  <c r="CH200" i="13" s="1"/>
  <c r="CI200" i="13" s="1"/>
  <c r="CJ200" i="13" s="1"/>
  <c r="CK200" i="13" s="1"/>
  <c r="CL200" i="13" s="1"/>
  <c r="CM200" i="13" s="1"/>
  <c r="CN200" i="13" s="1"/>
  <c r="CO200" i="13" s="1"/>
  <c r="CP200" i="13" s="1"/>
  <c r="CQ200" i="13" s="1"/>
  <c r="CR200" i="13" s="1"/>
  <c r="CS200" i="13" s="1"/>
  <c r="CT200" i="13" s="1"/>
  <c r="CU200" i="13" s="1"/>
  <c r="CV200" i="13" s="1"/>
  <c r="CW200" i="13" s="1"/>
  <c r="BC200" i="13"/>
  <c r="BD200" i="13" s="1"/>
  <c r="BE200" i="13" s="1"/>
  <c r="BF200" i="13" s="1"/>
  <c r="CO199" i="13"/>
  <c r="CP199" i="13" s="1"/>
  <c r="CQ199" i="13" s="1"/>
  <c r="CR199" i="13" s="1"/>
  <c r="CS199" i="13" s="1"/>
  <c r="CT199" i="13" s="1"/>
  <c r="CU199" i="13" s="1"/>
  <c r="CV199" i="13" s="1"/>
  <c r="CW199" i="13" s="1"/>
  <c r="CC199" i="13"/>
  <c r="CD199" i="13" s="1"/>
  <c r="CE199" i="13" s="1"/>
  <c r="CF199" i="13" s="1"/>
  <c r="CG199" i="13" s="1"/>
  <c r="CH199" i="13" s="1"/>
  <c r="CI199" i="13" s="1"/>
  <c r="CJ199" i="13" s="1"/>
  <c r="CK199" i="13" s="1"/>
  <c r="CL199" i="13" s="1"/>
  <c r="CM199" i="13" s="1"/>
  <c r="CN199" i="13" s="1"/>
  <c r="BE199" i="13"/>
  <c r="BF199" i="13" s="1"/>
  <c r="BG199" i="13" s="1"/>
  <c r="BH199" i="13" s="1"/>
  <c r="BI199" i="13" s="1"/>
  <c r="BJ199" i="13" s="1"/>
  <c r="BK199" i="13" s="1"/>
  <c r="BL199" i="13" s="1"/>
  <c r="BM199" i="13" s="1"/>
  <c r="BN199" i="13" s="1"/>
  <c r="BO199" i="13" s="1"/>
  <c r="BP199" i="13" s="1"/>
  <c r="BQ199" i="13" s="1"/>
  <c r="BR199" i="13" s="1"/>
  <c r="BS199" i="13" s="1"/>
  <c r="BT199" i="13" s="1"/>
  <c r="BU199" i="13" s="1"/>
  <c r="BV199" i="13" s="1"/>
  <c r="BW199" i="13" s="1"/>
  <c r="BX199" i="13" s="1"/>
  <c r="BY199" i="13" s="1"/>
  <c r="BZ199" i="13" s="1"/>
  <c r="CA199" i="13" s="1"/>
  <c r="CB199" i="13" s="1"/>
  <c r="BC199" i="13"/>
  <c r="BD199" i="13" s="1"/>
  <c r="BC198" i="13"/>
  <c r="BD198" i="13" s="1"/>
  <c r="BE198" i="13" s="1"/>
  <c r="BF198" i="13" s="1"/>
  <c r="BG198" i="13" s="1"/>
  <c r="BH198" i="13" s="1"/>
  <c r="BI198" i="13" s="1"/>
  <c r="BJ198" i="13" s="1"/>
  <c r="BK198" i="13" s="1"/>
  <c r="BL198" i="13" s="1"/>
  <c r="BM198" i="13" s="1"/>
  <c r="BN198" i="13" s="1"/>
  <c r="BO198" i="13" s="1"/>
  <c r="BP198" i="13" s="1"/>
  <c r="BQ198" i="13" s="1"/>
  <c r="BR198" i="13" s="1"/>
  <c r="BS198" i="13" s="1"/>
  <c r="BT198" i="13" s="1"/>
  <c r="BU198" i="13" s="1"/>
  <c r="BV198" i="13" s="1"/>
  <c r="BW198" i="13" s="1"/>
  <c r="BX198" i="13" s="1"/>
  <c r="BY198" i="13" s="1"/>
  <c r="BZ198" i="13" s="1"/>
  <c r="CA198" i="13" s="1"/>
  <c r="CB198" i="13" s="1"/>
  <c r="CC198" i="13" s="1"/>
  <c r="CD198" i="13" s="1"/>
  <c r="CE198" i="13" s="1"/>
  <c r="CF198" i="13" s="1"/>
  <c r="CG198" i="13" s="1"/>
  <c r="CH198" i="13" s="1"/>
  <c r="CI198" i="13" s="1"/>
  <c r="CJ198" i="13" s="1"/>
  <c r="CK198" i="13" s="1"/>
  <c r="CL198" i="13" s="1"/>
  <c r="CM198" i="13" s="1"/>
  <c r="CN198" i="13" s="1"/>
  <c r="CO198" i="13" s="1"/>
  <c r="CP198" i="13" s="1"/>
  <c r="CQ198" i="13" s="1"/>
  <c r="CR198" i="13" s="1"/>
  <c r="CS198" i="13" s="1"/>
  <c r="CT198" i="13" s="1"/>
  <c r="CU198" i="13" s="1"/>
  <c r="CV198" i="13" s="1"/>
  <c r="CW198" i="13" s="1"/>
  <c r="BU197" i="13"/>
  <c r="BV197" i="13" s="1"/>
  <c r="BW197" i="13" s="1"/>
  <c r="BX197" i="13" s="1"/>
  <c r="BY197" i="13" s="1"/>
  <c r="BZ197" i="13" s="1"/>
  <c r="CA197" i="13" s="1"/>
  <c r="CB197" i="13" s="1"/>
  <c r="CC197" i="13" s="1"/>
  <c r="CD197" i="13" s="1"/>
  <c r="CE197" i="13" s="1"/>
  <c r="CF197" i="13" s="1"/>
  <c r="CG197" i="13" s="1"/>
  <c r="CH197" i="13" s="1"/>
  <c r="CI197" i="13" s="1"/>
  <c r="CJ197" i="13" s="1"/>
  <c r="CK197" i="13" s="1"/>
  <c r="CL197" i="13" s="1"/>
  <c r="CM197" i="13" s="1"/>
  <c r="CN197" i="13" s="1"/>
  <c r="CO197" i="13" s="1"/>
  <c r="CP197" i="13" s="1"/>
  <c r="CQ197" i="13" s="1"/>
  <c r="CR197" i="13" s="1"/>
  <c r="CS197" i="13" s="1"/>
  <c r="CT197" i="13" s="1"/>
  <c r="CU197" i="13" s="1"/>
  <c r="CV197" i="13" s="1"/>
  <c r="CW197" i="13" s="1"/>
  <c r="BM197" i="13"/>
  <c r="BN197" i="13" s="1"/>
  <c r="BO197" i="13" s="1"/>
  <c r="BP197" i="13" s="1"/>
  <c r="BQ197" i="13" s="1"/>
  <c r="BR197" i="13" s="1"/>
  <c r="BS197" i="13" s="1"/>
  <c r="BT197" i="13" s="1"/>
  <c r="BI197" i="13"/>
  <c r="BJ197" i="13" s="1"/>
  <c r="BK197" i="13" s="1"/>
  <c r="BL197" i="13" s="1"/>
  <c r="BE197" i="13"/>
  <c r="BF197" i="13" s="1"/>
  <c r="BG197" i="13" s="1"/>
  <c r="BH197" i="13" s="1"/>
  <c r="BC197" i="13"/>
  <c r="BD197" i="13" s="1"/>
  <c r="BU196" i="13"/>
  <c r="BV196" i="13" s="1"/>
  <c r="BW196" i="13" s="1"/>
  <c r="BX196" i="13" s="1"/>
  <c r="BY196" i="13" s="1"/>
  <c r="BZ196" i="13" s="1"/>
  <c r="CA196" i="13" s="1"/>
  <c r="CB196" i="13" s="1"/>
  <c r="CC196" i="13" s="1"/>
  <c r="CD196" i="13" s="1"/>
  <c r="CE196" i="13" s="1"/>
  <c r="CF196" i="13" s="1"/>
  <c r="CG196" i="13" s="1"/>
  <c r="CH196" i="13" s="1"/>
  <c r="CI196" i="13" s="1"/>
  <c r="CJ196" i="13" s="1"/>
  <c r="CK196" i="13" s="1"/>
  <c r="CL196" i="13" s="1"/>
  <c r="CM196" i="13" s="1"/>
  <c r="CN196" i="13" s="1"/>
  <c r="CO196" i="13" s="1"/>
  <c r="CP196" i="13" s="1"/>
  <c r="CQ196" i="13" s="1"/>
  <c r="CR196" i="13" s="1"/>
  <c r="CS196" i="13" s="1"/>
  <c r="CT196" i="13" s="1"/>
  <c r="CU196" i="13" s="1"/>
  <c r="CV196" i="13" s="1"/>
  <c r="CW196" i="13" s="1"/>
  <c r="BG196" i="13"/>
  <c r="BH196" i="13" s="1"/>
  <c r="BI196" i="13" s="1"/>
  <c r="BJ196" i="13" s="1"/>
  <c r="BK196" i="13" s="1"/>
  <c r="BL196" i="13" s="1"/>
  <c r="BM196" i="13" s="1"/>
  <c r="BN196" i="13" s="1"/>
  <c r="BO196" i="13" s="1"/>
  <c r="BP196" i="13" s="1"/>
  <c r="BQ196" i="13" s="1"/>
  <c r="BR196" i="13" s="1"/>
  <c r="BS196" i="13" s="1"/>
  <c r="BT196" i="13" s="1"/>
  <c r="BC196" i="13"/>
  <c r="BD196" i="13" s="1"/>
  <c r="BE196" i="13" s="1"/>
  <c r="BF196" i="13" s="1"/>
  <c r="CA195" i="13"/>
  <c r="CB195" i="13" s="1"/>
  <c r="CC195" i="13" s="1"/>
  <c r="CD195" i="13" s="1"/>
  <c r="CE195" i="13" s="1"/>
  <c r="CF195" i="13" s="1"/>
  <c r="CG195" i="13" s="1"/>
  <c r="CH195" i="13" s="1"/>
  <c r="CI195" i="13" s="1"/>
  <c r="CJ195" i="13" s="1"/>
  <c r="CK195" i="13" s="1"/>
  <c r="CL195" i="13" s="1"/>
  <c r="CM195" i="13" s="1"/>
  <c r="CN195" i="13" s="1"/>
  <c r="CO195" i="13" s="1"/>
  <c r="CP195" i="13" s="1"/>
  <c r="CQ195" i="13" s="1"/>
  <c r="CR195" i="13" s="1"/>
  <c r="CS195" i="13" s="1"/>
  <c r="CT195" i="13" s="1"/>
  <c r="CU195" i="13" s="1"/>
  <c r="CV195" i="13" s="1"/>
  <c r="CW195" i="13" s="1"/>
  <c r="BU195" i="13"/>
  <c r="BV195" i="13" s="1"/>
  <c r="BW195" i="13" s="1"/>
  <c r="BX195" i="13" s="1"/>
  <c r="BY195" i="13" s="1"/>
  <c r="BZ195" i="13" s="1"/>
  <c r="BE195" i="13"/>
  <c r="BF195" i="13" s="1"/>
  <c r="BG195" i="13" s="1"/>
  <c r="BH195" i="13" s="1"/>
  <c r="BI195" i="13" s="1"/>
  <c r="BJ195" i="13" s="1"/>
  <c r="BK195" i="13" s="1"/>
  <c r="BL195" i="13" s="1"/>
  <c r="BM195" i="13" s="1"/>
  <c r="BN195" i="13" s="1"/>
  <c r="BO195" i="13" s="1"/>
  <c r="BP195" i="13" s="1"/>
  <c r="BQ195" i="13" s="1"/>
  <c r="BR195" i="13" s="1"/>
  <c r="BS195" i="13" s="1"/>
  <c r="BT195" i="13" s="1"/>
  <c r="BC195" i="13"/>
  <c r="BD195" i="13" s="1"/>
  <c r="CW194" i="13"/>
  <c r="BQ194" i="13"/>
  <c r="BR194" i="13" s="1"/>
  <c r="BS194" i="13" s="1"/>
  <c r="BT194" i="13" s="1"/>
  <c r="BU194" i="13" s="1"/>
  <c r="BV194" i="13" s="1"/>
  <c r="BW194" i="13" s="1"/>
  <c r="BX194" i="13" s="1"/>
  <c r="BY194" i="13" s="1"/>
  <c r="BZ194" i="13" s="1"/>
  <c r="CA194" i="13" s="1"/>
  <c r="CB194" i="13" s="1"/>
  <c r="CC194" i="13" s="1"/>
  <c r="CD194" i="13" s="1"/>
  <c r="CE194" i="13" s="1"/>
  <c r="CF194" i="13" s="1"/>
  <c r="CG194" i="13" s="1"/>
  <c r="CH194" i="13" s="1"/>
  <c r="CI194" i="13" s="1"/>
  <c r="CJ194" i="13" s="1"/>
  <c r="CK194" i="13" s="1"/>
  <c r="CL194" i="13" s="1"/>
  <c r="CM194" i="13" s="1"/>
  <c r="CN194" i="13" s="1"/>
  <c r="CO194" i="13" s="1"/>
  <c r="CP194" i="13" s="1"/>
  <c r="CQ194" i="13" s="1"/>
  <c r="CR194" i="13" s="1"/>
  <c r="CS194" i="13" s="1"/>
  <c r="CT194" i="13" s="1"/>
  <c r="CU194" i="13" s="1"/>
  <c r="CV194" i="13" s="1"/>
  <c r="BL194" i="13"/>
  <c r="BM194" i="13" s="1"/>
  <c r="BN194" i="13" s="1"/>
  <c r="BO194" i="13" s="1"/>
  <c r="BP194" i="13" s="1"/>
  <c r="BK194" i="13"/>
  <c r="BC194" i="13"/>
  <c r="BD194" i="13" s="1"/>
  <c r="BE194" i="13" s="1"/>
  <c r="BF194" i="13" s="1"/>
  <c r="BG194" i="13" s="1"/>
  <c r="BH194" i="13" s="1"/>
  <c r="BI194" i="13" s="1"/>
  <c r="BJ194" i="13" s="1"/>
  <c r="CF193" i="13"/>
  <c r="CG193" i="13" s="1"/>
  <c r="CH193" i="13" s="1"/>
  <c r="CI193" i="13" s="1"/>
  <c r="CJ193" i="13" s="1"/>
  <c r="CK193" i="13" s="1"/>
  <c r="CL193" i="13" s="1"/>
  <c r="CM193" i="13" s="1"/>
  <c r="CN193" i="13" s="1"/>
  <c r="CO193" i="13" s="1"/>
  <c r="CP193" i="13" s="1"/>
  <c r="CQ193" i="13" s="1"/>
  <c r="CR193" i="13" s="1"/>
  <c r="CS193" i="13" s="1"/>
  <c r="CT193" i="13" s="1"/>
  <c r="CU193" i="13" s="1"/>
  <c r="CV193" i="13" s="1"/>
  <c r="CW193" i="13" s="1"/>
  <c r="BH193" i="13"/>
  <c r="BI193" i="13" s="1"/>
  <c r="BJ193" i="13" s="1"/>
  <c r="BK193" i="13" s="1"/>
  <c r="BL193" i="13" s="1"/>
  <c r="BM193" i="13" s="1"/>
  <c r="BN193" i="13" s="1"/>
  <c r="BO193" i="13" s="1"/>
  <c r="BP193" i="13" s="1"/>
  <c r="BQ193" i="13" s="1"/>
  <c r="BR193" i="13" s="1"/>
  <c r="BS193" i="13" s="1"/>
  <c r="BT193" i="13" s="1"/>
  <c r="BU193" i="13" s="1"/>
  <c r="BV193" i="13" s="1"/>
  <c r="BW193" i="13" s="1"/>
  <c r="BX193" i="13" s="1"/>
  <c r="BY193" i="13" s="1"/>
  <c r="BZ193" i="13" s="1"/>
  <c r="CA193" i="13" s="1"/>
  <c r="CB193" i="13" s="1"/>
  <c r="CC193" i="13" s="1"/>
  <c r="CD193" i="13" s="1"/>
  <c r="CE193" i="13" s="1"/>
  <c r="BG193" i="13"/>
  <c r="BC193" i="13"/>
  <c r="BD193" i="13" s="1"/>
  <c r="BE193" i="13" s="1"/>
  <c r="BF193" i="13" s="1"/>
  <c r="CL192" i="13"/>
  <c r="CM192" i="13" s="1"/>
  <c r="CN192" i="13" s="1"/>
  <c r="CO192" i="13" s="1"/>
  <c r="CP192" i="13" s="1"/>
  <c r="CQ192" i="13" s="1"/>
  <c r="CR192" i="13" s="1"/>
  <c r="CS192" i="13" s="1"/>
  <c r="CT192" i="13" s="1"/>
  <c r="CU192" i="13" s="1"/>
  <c r="CV192" i="13" s="1"/>
  <c r="CW192" i="13" s="1"/>
  <c r="BN192" i="13"/>
  <c r="BO192" i="13" s="1"/>
  <c r="BP192" i="13" s="1"/>
  <c r="BQ192" i="13" s="1"/>
  <c r="BR192" i="13" s="1"/>
  <c r="BS192" i="13" s="1"/>
  <c r="BT192" i="13" s="1"/>
  <c r="BU192" i="13" s="1"/>
  <c r="BV192" i="13" s="1"/>
  <c r="BW192" i="13" s="1"/>
  <c r="BX192" i="13" s="1"/>
  <c r="BY192" i="13" s="1"/>
  <c r="BZ192" i="13" s="1"/>
  <c r="CA192" i="13" s="1"/>
  <c r="CB192" i="13" s="1"/>
  <c r="CC192" i="13" s="1"/>
  <c r="CD192" i="13" s="1"/>
  <c r="CE192" i="13" s="1"/>
  <c r="CF192" i="13" s="1"/>
  <c r="CG192" i="13" s="1"/>
  <c r="CH192" i="13" s="1"/>
  <c r="CI192" i="13" s="1"/>
  <c r="CJ192" i="13" s="1"/>
  <c r="CK192" i="13" s="1"/>
  <c r="BE192" i="13"/>
  <c r="BF192" i="13" s="1"/>
  <c r="BG192" i="13" s="1"/>
  <c r="BH192" i="13" s="1"/>
  <c r="BI192" i="13" s="1"/>
  <c r="BJ192" i="13" s="1"/>
  <c r="BK192" i="13" s="1"/>
  <c r="BL192" i="13" s="1"/>
  <c r="BM192" i="13" s="1"/>
  <c r="BD192" i="13"/>
  <c r="BC192" i="13"/>
  <c r="BK191" i="13"/>
  <c r="BL191" i="13" s="1"/>
  <c r="BM191" i="13" s="1"/>
  <c r="BN191" i="13" s="1"/>
  <c r="BO191" i="13" s="1"/>
  <c r="BP191" i="13" s="1"/>
  <c r="BQ191" i="13" s="1"/>
  <c r="BR191" i="13" s="1"/>
  <c r="BS191" i="13" s="1"/>
  <c r="BT191" i="13" s="1"/>
  <c r="BU191" i="13" s="1"/>
  <c r="BV191" i="13" s="1"/>
  <c r="BW191" i="13" s="1"/>
  <c r="BX191" i="13" s="1"/>
  <c r="BY191" i="13" s="1"/>
  <c r="BZ191" i="13" s="1"/>
  <c r="CA191" i="13" s="1"/>
  <c r="CB191" i="13" s="1"/>
  <c r="CC191" i="13" s="1"/>
  <c r="CD191" i="13" s="1"/>
  <c r="CE191" i="13" s="1"/>
  <c r="CF191" i="13" s="1"/>
  <c r="CG191" i="13" s="1"/>
  <c r="CH191" i="13" s="1"/>
  <c r="CI191" i="13" s="1"/>
  <c r="CJ191" i="13" s="1"/>
  <c r="CK191" i="13" s="1"/>
  <c r="CL191" i="13" s="1"/>
  <c r="CM191" i="13" s="1"/>
  <c r="CN191" i="13" s="1"/>
  <c r="CO191" i="13" s="1"/>
  <c r="CP191" i="13" s="1"/>
  <c r="CQ191" i="13" s="1"/>
  <c r="CR191" i="13" s="1"/>
  <c r="CS191" i="13" s="1"/>
  <c r="CT191" i="13" s="1"/>
  <c r="CU191" i="13" s="1"/>
  <c r="CV191" i="13" s="1"/>
  <c r="CW191" i="13" s="1"/>
  <c r="BC191" i="13"/>
  <c r="BD191" i="13" s="1"/>
  <c r="BE191" i="13" s="1"/>
  <c r="BF191" i="13" s="1"/>
  <c r="BG191" i="13" s="1"/>
  <c r="BH191" i="13" s="1"/>
  <c r="BI191" i="13" s="1"/>
  <c r="BJ191" i="13" s="1"/>
  <c r="BE190" i="13"/>
  <c r="BF190" i="13" s="1"/>
  <c r="BG190" i="13" s="1"/>
  <c r="BH190" i="13" s="1"/>
  <c r="BI190" i="13" s="1"/>
  <c r="BJ190" i="13" s="1"/>
  <c r="BK190" i="13" s="1"/>
  <c r="BL190" i="13" s="1"/>
  <c r="BM190" i="13" s="1"/>
  <c r="BN190" i="13" s="1"/>
  <c r="BO190" i="13" s="1"/>
  <c r="BP190" i="13" s="1"/>
  <c r="BQ190" i="13" s="1"/>
  <c r="BR190" i="13" s="1"/>
  <c r="BS190" i="13" s="1"/>
  <c r="BT190" i="13" s="1"/>
  <c r="BU190" i="13" s="1"/>
  <c r="BV190" i="13" s="1"/>
  <c r="BW190" i="13" s="1"/>
  <c r="BX190" i="13" s="1"/>
  <c r="BY190" i="13" s="1"/>
  <c r="BZ190" i="13" s="1"/>
  <c r="CA190" i="13" s="1"/>
  <c r="CB190" i="13" s="1"/>
  <c r="CC190" i="13" s="1"/>
  <c r="CD190" i="13" s="1"/>
  <c r="CE190" i="13" s="1"/>
  <c r="CF190" i="13" s="1"/>
  <c r="CG190" i="13" s="1"/>
  <c r="CH190" i="13" s="1"/>
  <c r="CI190" i="13" s="1"/>
  <c r="CJ190" i="13" s="1"/>
  <c r="CK190" i="13" s="1"/>
  <c r="CL190" i="13" s="1"/>
  <c r="CM190" i="13" s="1"/>
  <c r="CN190" i="13" s="1"/>
  <c r="CO190" i="13" s="1"/>
  <c r="CP190" i="13" s="1"/>
  <c r="CQ190" i="13" s="1"/>
  <c r="CR190" i="13" s="1"/>
  <c r="CS190" i="13" s="1"/>
  <c r="CT190" i="13" s="1"/>
  <c r="CU190" i="13" s="1"/>
  <c r="CV190" i="13" s="1"/>
  <c r="CW190" i="13" s="1"/>
  <c r="BD190" i="13"/>
  <c r="BC190" i="13"/>
  <c r="BH189" i="13"/>
  <c r="BI189" i="13" s="1"/>
  <c r="BJ189" i="13" s="1"/>
  <c r="BK189" i="13" s="1"/>
  <c r="BL189" i="13" s="1"/>
  <c r="BM189" i="13" s="1"/>
  <c r="BN189" i="13" s="1"/>
  <c r="BO189" i="13" s="1"/>
  <c r="BP189" i="13" s="1"/>
  <c r="BQ189" i="13" s="1"/>
  <c r="BR189" i="13" s="1"/>
  <c r="BS189" i="13" s="1"/>
  <c r="BT189" i="13" s="1"/>
  <c r="BU189" i="13" s="1"/>
  <c r="BV189" i="13" s="1"/>
  <c r="BW189" i="13" s="1"/>
  <c r="BX189" i="13" s="1"/>
  <c r="BY189" i="13" s="1"/>
  <c r="BZ189" i="13" s="1"/>
  <c r="CA189" i="13" s="1"/>
  <c r="CB189" i="13" s="1"/>
  <c r="CC189" i="13" s="1"/>
  <c r="CD189" i="13" s="1"/>
  <c r="CE189" i="13" s="1"/>
  <c r="CF189" i="13" s="1"/>
  <c r="CG189" i="13" s="1"/>
  <c r="CH189" i="13" s="1"/>
  <c r="CI189" i="13" s="1"/>
  <c r="CJ189" i="13" s="1"/>
  <c r="CK189" i="13" s="1"/>
  <c r="CL189" i="13" s="1"/>
  <c r="CM189" i="13" s="1"/>
  <c r="CN189" i="13" s="1"/>
  <c r="CO189" i="13" s="1"/>
  <c r="CP189" i="13" s="1"/>
  <c r="CQ189" i="13" s="1"/>
  <c r="CR189" i="13" s="1"/>
  <c r="CS189" i="13" s="1"/>
  <c r="CT189" i="13" s="1"/>
  <c r="CU189" i="13" s="1"/>
  <c r="CV189" i="13" s="1"/>
  <c r="CW189" i="13" s="1"/>
  <c r="BG189" i="13"/>
  <c r="BC189" i="13"/>
  <c r="BD189" i="13" s="1"/>
  <c r="BE189" i="13" s="1"/>
  <c r="BF189" i="13" s="1"/>
  <c r="BM188" i="13"/>
  <c r="BN188" i="13" s="1"/>
  <c r="BO188" i="13" s="1"/>
  <c r="BP188" i="13" s="1"/>
  <c r="BQ188" i="13" s="1"/>
  <c r="BR188" i="13" s="1"/>
  <c r="BS188" i="13" s="1"/>
  <c r="BT188" i="13" s="1"/>
  <c r="BU188" i="13" s="1"/>
  <c r="BV188" i="13" s="1"/>
  <c r="BW188" i="13" s="1"/>
  <c r="BX188" i="13" s="1"/>
  <c r="BY188" i="13" s="1"/>
  <c r="BZ188" i="13" s="1"/>
  <c r="CA188" i="13" s="1"/>
  <c r="CB188" i="13" s="1"/>
  <c r="CC188" i="13" s="1"/>
  <c r="CD188" i="13" s="1"/>
  <c r="CE188" i="13" s="1"/>
  <c r="CF188" i="13" s="1"/>
  <c r="CG188" i="13" s="1"/>
  <c r="CH188" i="13" s="1"/>
  <c r="CI188" i="13" s="1"/>
  <c r="CJ188" i="13" s="1"/>
  <c r="CK188" i="13" s="1"/>
  <c r="CL188" i="13" s="1"/>
  <c r="CM188" i="13" s="1"/>
  <c r="CN188" i="13" s="1"/>
  <c r="CO188" i="13" s="1"/>
  <c r="CP188" i="13" s="1"/>
  <c r="CQ188" i="13" s="1"/>
  <c r="CR188" i="13" s="1"/>
  <c r="CS188" i="13" s="1"/>
  <c r="CT188" i="13" s="1"/>
  <c r="CU188" i="13" s="1"/>
  <c r="CV188" i="13" s="1"/>
  <c r="CW188" i="13" s="1"/>
  <c r="BE188" i="13"/>
  <c r="BF188" i="13" s="1"/>
  <c r="BG188" i="13" s="1"/>
  <c r="BH188" i="13" s="1"/>
  <c r="BI188" i="13" s="1"/>
  <c r="BJ188" i="13" s="1"/>
  <c r="BK188" i="13" s="1"/>
  <c r="BL188" i="13" s="1"/>
  <c r="BD188" i="13"/>
  <c r="BC188" i="13"/>
  <c r="BV187" i="13"/>
  <c r="BW187" i="13" s="1"/>
  <c r="BX187" i="13" s="1"/>
  <c r="BY187" i="13" s="1"/>
  <c r="BZ187" i="13" s="1"/>
  <c r="CA187" i="13" s="1"/>
  <c r="CB187" i="13" s="1"/>
  <c r="CC187" i="13" s="1"/>
  <c r="CD187" i="13" s="1"/>
  <c r="CE187" i="13" s="1"/>
  <c r="CF187" i="13" s="1"/>
  <c r="CG187" i="13" s="1"/>
  <c r="CH187" i="13" s="1"/>
  <c r="CI187" i="13" s="1"/>
  <c r="CJ187" i="13" s="1"/>
  <c r="CK187" i="13" s="1"/>
  <c r="CL187" i="13" s="1"/>
  <c r="CM187" i="13" s="1"/>
  <c r="CN187" i="13" s="1"/>
  <c r="CO187" i="13" s="1"/>
  <c r="CP187" i="13" s="1"/>
  <c r="CQ187" i="13" s="1"/>
  <c r="CR187" i="13" s="1"/>
  <c r="CS187" i="13" s="1"/>
  <c r="CT187" i="13" s="1"/>
  <c r="CU187" i="13" s="1"/>
  <c r="CV187" i="13" s="1"/>
  <c r="CW187" i="13" s="1"/>
  <c r="BK187" i="13"/>
  <c r="BL187" i="13" s="1"/>
  <c r="BM187" i="13" s="1"/>
  <c r="BN187" i="13" s="1"/>
  <c r="BO187" i="13" s="1"/>
  <c r="BP187" i="13" s="1"/>
  <c r="BQ187" i="13" s="1"/>
  <c r="BR187" i="13" s="1"/>
  <c r="BS187" i="13" s="1"/>
  <c r="BT187" i="13" s="1"/>
  <c r="BU187" i="13" s="1"/>
  <c r="BF187" i="13"/>
  <c r="BG187" i="13" s="1"/>
  <c r="BH187" i="13" s="1"/>
  <c r="BI187" i="13" s="1"/>
  <c r="BJ187" i="13" s="1"/>
  <c r="BD187" i="13"/>
  <c r="BE187" i="13" s="1"/>
  <c r="BC187" i="13"/>
  <c r="BR186" i="13"/>
  <c r="BS186" i="13" s="1"/>
  <c r="BT186" i="13" s="1"/>
  <c r="BU186" i="13" s="1"/>
  <c r="BV186" i="13" s="1"/>
  <c r="BW186" i="13" s="1"/>
  <c r="BX186" i="13" s="1"/>
  <c r="BY186" i="13" s="1"/>
  <c r="BZ186" i="13" s="1"/>
  <c r="CA186" i="13" s="1"/>
  <c r="CB186" i="13" s="1"/>
  <c r="CC186" i="13" s="1"/>
  <c r="CD186" i="13" s="1"/>
  <c r="CE186" i="13" s="1"/>
  <c r="CF186" i="13" s="1"/>
  <c r="CG186" i="13" s="1"/>
  <c r="CH186" i="13" s="1"/>
  <c r="CI186" i="13" s="1"/>
  <c r="CJ186" i="13" s="1"/>
  <c r="CK186" i="13" s="1"/>
  <c r="CL186" i="13" s="1"/>
  <c r="CM186" i="13" s="1"/>
  <c r="CN186" i="13" s="1"/>
  <c r="CO186" i="13" s="1"/>
  <c r="CP186" i="13" s="1"/>
  <c r="CQ186" i="13" s="1"/>
  <c r="CR186" i="13" s="1"/>
  <c r="CS186" i="13" s="1"/>
  <c r="CT186" i="13" s="1"/>
  <c r="CU186" i="13" s="1"/>
  <c r="CV186" i="13" s="1"/>
  <c r="CW186" i="13" s="1"/>
  <c r="BH186" i="13"/>
  <c r="BI186" i="13" s="1"/>
  <c r="BJ186" i="13" s="1"/>
  <c r="BK186" i="13" s="1"/>
  <c r="BL186" i="13" s="1"/>
  <c r="BM186" i="13" s="1"/>
  <c r="BN186" i="13" s="1"/>
  <c r="BO186" i="13" s="1"/>
  <c r="BP186" i="13" s="1"/>
  <c r="BQ186" i="13" s="1"/>
  <c r="BD186" i="13"/>
  <c r="BE186" i="13" s="1"/>
  <c r="BF186" i="13" s="1"/>
  <c r="BG186" i="13" s="1"/>
  <c r="BC186" i="13"/>
  <c r="BO185" i="13"/>
  <c r="BP185" i="13" s="1"/>
  <c r="BQ185" i="13" s="1"/>
  <c r="BR185" i="13" s="1"/>
  <c r="BS185" i="13" s="1"/>
  <c r="BT185" i="13" s="1"/>
  <c r="BU185" i="13" s="1"/>
  <c r="BV185" i="13" s="1"/>
  <c r="BW185" i="13" s="1"/>
  <c r="BX185" i="13" s="1"/>
  <c r="BY185" i="13" s="1"/>
  <c r="BZ185" i="13" s="1"/>
  <c r="CA185" i="13" s="1"/>
  <c r="CB185" i="13" s="1"/>
  <c r="CC185" i="13" s="1"/>
  <c r="CD185" i="13" s="1"/>
  <c r="CE185" i="13" s="1"/>
  <c r="CF185" i="13" s="1"/>
  <c r="CG185" i="13" s="1"/>
  <c r="CH185" i="13" s="1"/>
  <c r="CI185" i="13" s="1"/>
  <c r="CJ185" i="13" s="1"/>
  <c r="CK185" i="13" s="1"/>
  <c r="CL185" i="13" s="1"/>
  <c r="CM185" i="13" s="1"/>
  <c r="CN185" i="13" s="1"/>
  <c r="CO185" i="13" s="1"/>
  <c r="CP185" i="13" s="1"/>
  <c r="CQ185" i="13" s="1"/>
  <c r="CR185" i="13" s="1"/>
  <c r="CS185" i="13" s="1"/>
  <c r="CT185" i="13" s="1"/>
  <c r="CU185" i="13" s="1"/>
  <c r="CV185" i="13" s="1"/>
  <c r="CW185" i="13" s="1"/>
  <c r="BK185" i="13"/>
  <c r="BL185" i="13" s="1"/>
  <c r="BM185" i="13" s="1"/>
  <c r="BN185" i="13" s="1"/>
  <c r="BH185" i="13"/>
  <c r="BI185" i="13" s="1"/>
  <c r="BJ185" i="13" s="1"/>
  <c r="BC185" i="13"/>
  <c r="BD185" i="13" s="1"/>
  <c r="BE185" i="13" s="1"/>
  <c r="BF185" i="13" s="1"/>
  <c r="BG185" i="13" s="1"/>
  <c r="BI184" i="13"/>
  <c r="BJ184" i="13" s="1"/>
  <c r="BK184" i="13" s="1"/>
  <c r="BL184" i="13" s="1"/>
  <c r="BM184" i="13" s="1"/>
  <c r="BN184" i="13" s="1"/>
  <c r="BO184" i="13" s="1"/>
  <c r="BP184" i="13" s="1"/>
  <c r="BQ184" i="13" s="1"/>
  <c r="BR184" i="13" s="1"/>
  <c r="BS184" i="13" s="1"/>
  <c r="BT184" i="13" s="1"/>
  <c r="BU184" i="13" s="1"/>
  <c r="BV184" i="13" s="1"/>
  <c r="BW184" i="13" s="1"/>
  <c r="BX184" i="13" s="1"/>
  <c r="BY184" i="13" s="1"/>
  <c r="BZ184" i="13" s="1"/>
  <c r="CA184" i="13" s="1"/>
  <c r="CB184" i="13" s="1"/>
  <c r="CC184" i="13" s="1"/>
  <c r="CD184" i="13" s="1"/>
  <c r="CE184" i="13" s="1"/>
  <c r="CF184" i="13" s="1"/>
  <c r="CG184" i="13" s="1"/>
  <c r="CH184" i="13" s="1"/>
  <c r="CI184" i="13" s="1"/>
  <c r="CJ184" i="13" s="1"/>
  <c r="CK184" i="13" s="1"/>
  <c r="CL184" i="13" s="1"/>
  <c r="CM184" i="13" s="1"/>
  <c r="CN184" i="13" s="1"/>
  <c r="CO184" i="13" s="1"/>
  <c r="CP184" i="13" s="1"/>
  <c r="CQ184" i="13" s="1"/>
  <c r="CR184" i="13" s="1"/>
  <c r="CS184" i="13" s="1"/>
  <c r="CT184" i="13" s="1"/>
  <c r="CU184" i="13" s="1"/>
  <c r="CV184" i="13" s="1"/>
  <c r="CW184" i="13" s="1"/>
  <c r="BC184" i="13"/>
  <c r="BD184" i="13" s="1"/>
  <c r="BE184" i="13" s="1"/>
  <c r="BF184" i="13" s="1"/>
  <c r="BG184" i="13" s="1"/>
  <c r="BH184" i="13" s="1"/>
  <c r="BQ183" i="13"/>
  <c r="BR183" i="13" s="1"/>
  <c r="BS183" i="13" s="1"/>
  <c r="BT183" i="13" s="1"/>
  <c r="BU183" i="13" s="1"/>
  <c r="BV183" i="13" s="1"/>
  <c r="BW183" i="13" s="1"/>
  <c r="BX183" i="13" s="1"/>
  <c r="BY183" i="13" s="1"/>
  <c r="BZ183" i="13" s="1"/>
  <c r="CA183" i="13" s="1"/>
  <c r="CB183" i="13" s="1"/>
  <c r="CC183" i="13" s="1"/>
  <c r="CD183" i="13" s="1"/>
  <c r="CE183" i="13" s="1"/>
  <c r="CF183" i="13" s="1"/>
  <c r="CG183" i="13" s="1"/>
  <c r="CH183" i="13" s="1"/>
  <c r="CI183" i="13" s="1"/>
  <c r="CJ183" i="13" s="1"/>
  <c r="CK183" i="13" s="1"/>
  <c r="CL183" i="13" s="1"/>
  <c r="CM183" i="13" s="1"/>
  <c r="CN183" i="13" s="1"/>
  <c r="CO183" i="13" s="1"/>
  <c r="CP183" i="13" s="1"/>
  <c r="CQ183" i="13" s="1"/>
  <c r="CR183" i="13" s="1"/>
  <c r="CS183" i="13" s="1"/>
  <c r="CT183" i="13" s="1"/>
  <c r="CU183" i="13" s="1"/>
  <c r="CV183" i="13" s="1"/>
  <c r="CW183" i="13" s="1"/>
  <c r="BD183" i="13"/>
  <c r="BE183" i="13" s="1"/>
  <c r="BF183" i="13" s="1"/>
  <c r="BG183" i="13" s="1"/>
  <c r="BH183" i="13" s="1"/>
  <c r="BI183" i="13" s="1"/>
  <c r="BJ183" i="13" s="1"/>
  <c r="BK183" i="13" s="1"/>
  <c r="BL183" i="13" s="1"/>
  <c r="BM183" i="13" s="1"/>
  <c r="BN183" i="13" s="1"/>
  <c r="BO183" i="13" s="1"/>
  <c r="BP183" i="13" s="1"/>
  <c r="BC183" i="13"/>
  <c r="CA182" i="13"/>
  <c r="CB182" i="13" s="1"/>
  <c r="CC182" i="13" s="1"/>
  <c r="CD182" i="13" s="1"/>
  <c r="CE182" i="13" s="1"/>
  <c r="CF182" i="13" s="1"/>
  <c r="CG182" i="13" s="1"/>
  <c r="CH182" i="13" s="1"/>
  <c r="CI182" i="13" s="1"/>
  <c r="CJ182" i="13" s="1"/>
  <c r="CK182" i="13" s="1"/>
  <c r="CL182" i="13" s="1"/>
  <c r="CM182" i="13" s="1"/>
  <c r="CN182" i="13" s="1"/>
  <c r="CO182" i="13" s="1"/>
  <c r="CP182" i="13" s="1"/>
  <c r="CQ182" i="13" s="1"/>
  <c r="CR182" i="13" s="1"/>
  <c r="CS182" i="13" s="1"/>
  <c r="CT182" i="13" s="1"/>
  <c r="CU182" i="13" s="1"/>
  <c r="CV182" i="13" s="1"/>
  <c r="CW182" i="13" s="1"/>
  <c r="BM182" i="13"/>
  <c r="BN182" i="13" s="1"/>
  <c r="BO182" i="13" s="1"/>
  <c r="BP182" i="13" s="1"/>
  <c r="BQ182" i="13" s="1"/>
  <c r="BR182" i="13" s="1"/>
  <c r="BS182" i="13" s="1"/>
  <c r="BT182" i="13" s="1"/>
  <c r="BU182" i="13" s="1"/>
  <c r="BV182" i="13" s="1"/>
  <c r="BW182" i="13" s="1"/>
  <c r="BX182" i="13" s="1"/>
  <c r="BY182" i="13" s="1"/>
  <c r="BZ182" i="13" s="1"/>
  <c r="BK182" i="13"/>
  <c r="BL182" i="13" s="1"/>
  <c r="BE182" i="13"/>
  <c r="BF182" i="13" s="1"/>
  <c r="BG182" i="13" s="1"/>
  <c r="BH182" i="13" s="1"/>
  <c r="BI182" i="13" s="1"/>
  <c r="BJ182" i="13" s="1"/>
  <c r="BC182" i="13"/>
  <c r="BD182" i="13" s="1"/>
  <c r="BS181" i="13"/>
  <c r="BT181" i="13" s="1"/>
  <c r="BU181" i="13" s="1"/>
  <c r="BV181" i="13" s="1"/>
  <c r="BW181" i="13" s="1"/>
  <c r="BX181" i="13" s="1"/>
  <c r="BY181" i="13" s="1"/>
  <c r="BZ181" i="13" s="1"/>
  <c r="CA181" i="13" s="1"/>
  <c r="CB181" i="13" s="1"/>
  <c r="CC181" i="13" s="1"/>
  <c r="CD181" i="13" s="1"/>
  <c r="CE181" i="13" s="1"/>
  <c r="CF181" i="13" s="1"/>
  <c r="CG181" i="13" s="1"/>
  <c r="CH181" i="13" s="1"/>
  <c r="CI181" i="13" s="1"/>
  <c r="CJ181" i="13" s="1"/>
  <c r="CK181" i="13" s="1"/>
  <c r="CL181" i="13" s="1"/>
  <c r="CM181" i="13" s="1"/>
  <c r="CN181" i="13" s="1"/>
  <c r="CO181" i="13" s="1"/>
  <c r="CP181" i="13" s="1"/>
  <c r="CQ181" i="13" s="1"/>
  <c r="CR181" i="13" s="1"/>
  <c r="CS181" i="13" s="1"/>
  <c r="CT181" i="13" s="1"/>
  <c r="CU181" i="13" s="1"/>
  <c r="CV181" i="13" s="1"/>
  <c r="CW181" i="13" s="1"/>
  <c r="BH181" i="13"/>
  <c r="BI181" i="13" s="1"/>
  <c r="BJ181" i="13" s="1"/>
  <c r="BK181" i="13" s="1"/>
  <c r="BL181" i="13" s="1"/>
  <c r="BM181" i="13" s="1"/>
  <c r="BN181" i="13" s="1"/>
  <c r="BO181" i="13" s="1"/>
  <c r="BP181" i="13" s="1"/>
  <c r="BQ181" i="13" s="1"/>
  <c r="BR181" i="13" s="1"/>
  <c r="BC181" i="13"/>
  <c r="BD181" i="13" s="1"/>
  <c r="BE181" i="13" s="1"/>
  <c r="BF181" i="13" s="1"/>
  <c r="BG181" i="13" s="1"/>
  <c r="BM180" i="13"/>
  <c r="BN180" i="13" s="1"/>
  <c r="BO180" i="13" s="1"/>
  <c r="BP180" i="13" s="1"/>
  <c r="BQ180" i="13" s="1"/>
  <c r="BR180" i="13" s="1"/>
  <c r="BS180" i="13" s="1"/>
  <c r="BT180" i="13" s="1"/>
  <c r="BU180" i="13" s="1"/>
  <c r="BV180" i="13" s="1"/>
  <c r="BW180" i="13" s="1"/>
  <c r="BX180" i="13" s="1"/>
  <c r="BY180" i="13" s="1"/>
  <c r="BZ180" i="13" s="1"/>
  <c r="CA180" i="13" s="1"/>
  <c r="CB180" i="13" s="1"/>
  <c r="CC180" i="13" s="1"/>
  <c r="CD180" i="13" s="1"/>
  <c r="CE180" i="13" s="1"/>
  <c r="CF180" i="13" s="1"/>
  <c r="CG180" i="13" s="1"/>
  <c r="CH180" i="13" s="1"/>
  <c r="CI180" i="13" s="1"/>
  <c r="CJ180" i="13" s="1"/>
  <c r="CK180" i="13" s="1"/>
  <c r="CL180" i="13" s="1"/>
  <c r="CM180" i="13" s="1"/>
  <c r="CN180" i="13" s="1"/>
  <c r="CO180" i="13" s="1"/>
  <c r="CP180" i="13" s="1"/>
  <c r="CQ180" i="13" s="1"/>
  <c r="CR180" i="13" s="1"/>
  <c r="CS180" i="13" s="1"/>
  <c r="CT180" i="13" s="1"/>
  <c r="CU180" i="13" s="1"/>
  <c r="CV180" i="13" s="1"/>
  <c r="CW180" i="13" s="1"/>
  <c r="BE180" i="13"/>
  <c r="BF180" i="13" s="1"/>
  <c r="BG180" i="13" s="1"/>
  <c r="BH180" i="13" s="1"/>
  <c r="BI180" i="13" s="1"/>
  <c r="BJ180" i="13" s="1"/>
  <c r="BK180" i="13" s="1"/>
  <c r="BL180" i="13" s="1"/>
  <c r="BC180" i="13"/>
  <c r="BD180" i="13" s="1"/>
  <c r="BX179" i="13"/>
  <c r="BY179" i="13" s="1"/>
  <c r="BZ179" i="13" s="1"/>
  <c r="CA179" i="13" s="1"/>
  <c r="CB179" i="13" s="1"/>
  <c r="CC179" i="13" s="1"/>
  <c r="CD179" i="13" s="1"/>
  <c r="CE179" i="13" s="1"/>
  <c r="CF179" i="13" s="1"/>
  <c r="CG179" i="13" s="1"/>
  <c r="CH179" i="13" s="1"/>
  <c r="CI179" i="13" s="1"/>
  <c r="CJ179" i="13" s="1"/>
  <c r="CK179" i="13" s="1"/>
  <c r="CL179" i="13" s="1"/>
  <c r="CM179" i="13" s="1"/>
  <c r="CN179" i="13" s="1"/>
  <c r="CO179" i="13" s="1"/>
  <c r="CP179" i="13" s="1"/>
  <c r="CQ179" i="13" s="1"/>
  <c r="CR179" i="13" s="1"/>
  <c r="CS179" i="13" s="1"/>
  <c r="CT179" i="13" s="1"/>
  <c r="CU179" i="13" s="1"/>
  <c r="CV179" i="13" s="1"/>
  <c r="CW179" i="13" s="1"/>
  <c r="BN179" i="13"/>
  <c r="BO179" i="13" s="1"/>
  <c r="BP179" i="13" s="1"/>
  <c r="BQ179" i="13" s="1"/>
  <c r="BR179" i="13" s="1"/>
  <c r="BS179" i="13" s="1"/>
  <c r="BT179" i="13" s="1"/>
  <c r="BU179" i="13" s="1"/>
  <c r="BV179" i="13" s="1"/>
  <c r="BW179" i="13" s="1"/>
  <c r="BD179" i="13"/>
  <c r="BE179" i="13" s="1"/>
  <c r="BF179" i="13" s="1"/>
  <c r="BG179" i="13" s="1"/>
  <c r="BH179" i="13" s="1"/>
  <c r="BI179" i="13" s="1"/>
  <c r="BJ179" i="13" s="1"/>
  <c r="BK179" i="13" s="1"/>
  <c r="BL179" i="13" s="1"/>
  <c r="BM179" i="13" s="1"/>
  <c r="BC179" i="13"/>
  <c r="BX178" i="13"/>
  <c r="BY178" i="13" s="1"/>
  <c r="BZ178" i="13" s="1"/>
  <c r="CA178" i="13" s="1"/>
  <c r="CB178" i="13" s="1"/>
  <c r="CC178" i="13" s="1"/>
  <c r="CD178" i="13" s="1"/>
  <c r="CE178" i="13" s="1"/>
  <c r="CF178" i="13" s="1"/>
  <c r="CG178" i="13" s="1"/>
  <c r="CH178" i="13" s="1"/>
  <c r="CI178" i="13" s="1"/>
  <c r="CJ178" i="13" s="1"/>
  <c r="CK178" i="13" s="1"/>
  <c r="CL178" i="13" s="1"/>
  <c r="CM178" i="13" s="1"/>
  <c r="CN178" i="13" s="1"/>
  <c r="CO178" i="13" s="1"/>
  <c r="CP178" i="13" s="1"/>
  <c r="CQ178" i="13" s="1"/>
  <c r="CR178" i="13" s="1"/>
  <c r="CS178" i="13" s="1"/>
  <c r="CT178" i="13" s="1"/>
  <c r="CU178" i="13" s="1"/>
  <c r="CV178" i="13" s="1"/>
  <c r="CW178" i="13" s="1"/>
  <c r="BF178" i="13"/>
  <c r="BG178" i="13" s="1"/>
  <c r="BH178" i="13" s="1"/>
  <c r="BI178" i="13" s="1"/>
  <c r="BJ178" i="13" s="1"/>
  <c r="BK178" i="13" s="1"/>
  <c r="BL178" i="13" s="1"/>
  <c r="BM178" i="13" s="1"/>
  <c r="BN178" i="13" s="1"/>
  <c r="BO178" i="13" s="1"/>
  <c r="BP178" i="13" s="1"/>
  <c r="BQ178" i="13" s="1"/>
  <c r="BR178" i="13" s="1"/>
  <c r="BS178" i="13" s="1"/>
  <c r="BT178" i="13" s="1"/>
  <c r="BU178" i="13" s="1"/>
  <c r="BV178" i="13" s="1"/>
  <c r="BW178" i="13" s="1"/>
  <c r="BD178" i="13"/>
  <c r="BE178" i="13" s="1"/>
  <c r="BC178" i="13"/>
  <c r="BC177" i="13"/>
  <c r="BD177" i="13" s="1"/>
  <c r="BE177" i="13" s="1"/>
  <c r="BF177" i="13" s="1"/>
  <c r="BG177" i="13" s="1"/>
  <c r="BH177" i="13" s="1"/>
  <c r="BI177" i="13" s="1"/>
  <c r="BJ177" i="13" s="1"/>
  <c r="BK177" i="13" s="1"/>
  <c r="BL177" i="13" s="1"/>
  <c r="BM177" i="13" s="1"/>
  <c r="BN177" i="13" s="1"/>
  <c r="BO177" i="13" s="1"/>
  <c r="BP177" i="13" s="1"/>
  <c r="BQ177" i="13" s="1"/>
  <c r="BR177" i="13" s="1"/>
  <c r="BS177" i="13" s="1"/>
  <c r="BT177" i="13" s="1"/>
  <c r="BU177" i="13" s="1"/>
  <c r="BV177" i="13" s="1"/>
  <c r="BW177" i="13" s="1"/>
  <c r="BX177" i="13" s="1"/>
  <c r="BY177" i="13" s="1"/>
  <c r="BZ177" i="13" s="1"/>
  <c r="CA177" i="13" s="1"/>
  <c r="CB177" i="13" s="1"/>
  <c r="CC177" i="13" s="1"/>
  <c r="CD177" i="13" s="1"/>
  <c r="CE177" i="13" s="1"/>
  <c r="CF177" i="13" s="1"/>
  <c r="CG177" i="13" s="1"/>
  <c r="CH177" i="13" s="1"/>
  <c r="CI177" i="13" s="1"/>
  <c r="CJ177" i="13" s="1"/>
  <c r="CK177" i="13" s="1"/>
  <c r="CL177" i="13" s="1"/>
  <c r="CM177" i="13" s="1"/>
  <c r="CN177" i="13" s="1"/>
  <c r="CO177" i="13" s="1"/>
  <c r="CP177" i="13" s="1"/>
  <c r="CQ177" i="13" s="1"/>
  <c r="CR177" i="13" s="1"/>
  <c r="CS177" i="13" s="1"/>
  <c r="CT177" i="13" s="1"/>
  <c r="CU177" i="13" s="1"/>
  <c r="CV177" i="13" s="1"/>
  <c r="CW177" i="13" s="1"/>
  <c r="BR176" i="13"/>
  <c r="BS176" i="13" s="1"/>
  <c r="BT176" i="13" s="1"/>
  <c r="BU176" i="13" s="1"/>
  <c r="BV176" i="13" s="1"/>
  <c r="BW176" i="13" s="1"/>
  <c r="BX176" i="13" s="1"/>
  <c r="BY176" i="13" s="1"/>
  <c r="BZ176" i="13" s="1"/>
  <c r="CA176" i="13" s="1"/>
  <c r="CB176" i="13" s="1"/>
  <c r="CC176" i="13" s="1"/>
  <c r="CD176" i="13" s="1"/>
  <c r="CE176" i="13" s="1"/>
  <c r="CF176" i="13" s="1"/>
  <c r="CG176" i="13" s="1"/>
  <c r="CH176" i="13" s="1"/>
  <c r="CI176" i="13" s="1"/>
  <c r="CJ176" i="13" s="1"/>
  <c r="CK176" i="13" s="1"/>
  <c r="CL176" i="13" s="1"/>
  <c r="CM176" i="13" s="1"/>
  <c r="CN176" i="13" s="1"/>
  <c r="CO176" i="13" s="1"/>
  <c r="CP176" i="13" s="1"/>
  <c r="CQ176" i="13" s="1"/>
  <c r="CR176" i="13" s="1"/>
  <c r="CS176" i="13" s="1"/>
  <c r="CT176" i="13" s="1"/>
  <c r="CU176" i="13" s="1"/>
  <c r="CV176" i="13" s="1"/>
  <c r="CW176" i="13" s="1"/>
  <c r="BG176" i="13"/>
  <c r="BH176" i="13" s="1"/>
  <c r="BI176" i="13" s="1"/>
  <c r="BJ176" i="13" s="1"/>
  <c r="BK176" i="13" s="1"/>
  <c r="BL176" i="13" s="1"/>
  <c r="BM176" i="13" s="1"/>
  <c r="BN176" i="13" s="1"/>
  <c r="BO176" i="13" s="1"/>
  <c r="BP176" i="13" s="1"/>
  <c r="BQ176" i="13" s="1"/>
  <c r="BD176" i="13"/>
  <c r="BE176" i="13" s="1"/>
  <c r="BF176" i="13" s="1"/>
  <c r="BC176" i="13"/>
  <c r="BQ175" i="13"/>
  <c r="BR175" i="13" s="1"/>
  <c r="BS175" i="13" s="1"/>
  <c r="BT175" i="13" s="1"/>
  <c r="BU175" i="13" s="1"/>
  <c r="BV175" i="13" s="1"/>
  <c r="BW175" i="13" s="1"/>
  <c r="BX175" i="13" s="1"/>
  <c r="BY175" i="13" s="1"/>
  <c r="BZ175" i="13" s="1"/>
  <c r="CA175" i="13" s="1"/>
  <c r="CB175" i="13" s="1"/>
  <c r="CC175" i="13" s="1"/>
  <c r="CD175" i="13" s="1"/>
  <c r="CE175" i="13" s="1"/>
  <c r="CF175" i="13" s="1"/>
  <c r="CG175" i="13" s="1"/>
  <c r="CH175" i="13" s="1"/>
  <c r="CI175" i="13" s="1"/>
  <c r="CJ175" i="13" s="1"/>
  <c r="CK175" i="13" s="1"/>
  <c r="CL175" i="13" s="1"/>
  <c r="CM175" i="13" s="1"/>
  <c r="CN175" i="13" s="1"/>
  <c r="CO175" i="13" s="1"/>
  <c r="CP175" i="13" s="1"/>
  <c r="CQ175" i="13" s="1"/>
  <c r="CR175" i="13" s="1"/>
  <c r="CS175" i="13" s="1"/>
  <c r="CT175" i="13" s="1"/>
  <c r="CU175" i="13" s="1"/>
  <c r="CV175" i="13" s="1"/>
  <c r="CW175" i="13" s="1"/>
  <c r="BO175" i="13"/>
  <c r="BP175" i="13" s="1"/>
  <c r="BC175" i="13"/>
  <c r="BD175" i="13" s="1"/>
  <c r="BE175" i="13" s="1"/>
  <c r="BF175" i="13" s="1"/>
  <c r="BG175" i="13" s="1"/>
  <c r="BH175" i="13" s="1"/>
  <c r="BI175" i="13" s="1"/>
  <c r="BJ175" i="13" s="1"/>
  <c r="BK175" i="13" s="1"/>
  <c r="BL175" i="13" s="1"/>
  <c r="BM175" i="13" s="1"/>
  <c r="BN175" i="13" s="1"/>
  <c r="BT174" i="13"/>
  <c r="BU174" i="13" s="1"/>
  <c r="BV174" i="13" s="1"/>
  <c r="BW174" i="13" s="1"/>
  <c r="BX174" i="13" s="1"/>
  <c r="BY174" i="13" s="1"/>
  <c r="BZ174" i="13" s="1"/>
  <c r="CA174" i="13" s="1"/>
  <c r="CB174" i="13" s="1"/>
  <c r="CC174" i="13" s="1"/>
  <c r="CD174" i="13" s="1"/>
  <c r="CE174" i="13" s="1"/>
  <c r="CF174" i="13" s="1"/>
  <c r="CG174" i="13" s="1"/>
  <c r="CH174" i="13" s="1"/>
  <c r="CI174" i="13" s="1"/>
  <c r="CJ174" i="13" s="1"/>
  <c r="CK174" i="13" s="1"/>
  <c r="CL174" i="13" s="1"/>
  <c r="CM174" i="13" s="1"/>
  <c r="CN174" i="13" s="1"/>
  <c r="CO174" i="13" s="1"/>
  <c r="CP174" i="13" s="1"/>
  <c r="CQ174" i="13" s="1"/>
  <c r="CR174" i="13" s="1"/>
  <c r="CS174" i="13" s="1"/>
  <c r="CT174" i="13" s="1"/>
  <c r="CU174" i="13" s="1"/>
  <c r="CV174" i="13" s="1"/>
  <c r="CW174" i="13" s="1"/>
  <c r="BR174" i="13"/>
  <c r="BS174" i="13" s="1"/>
  <c r="BD174" i="13"/>
  <c r="BE174" i="13" s="1"/>
  <c r="BF174" i="13" s="1"/>
  <c r="BG174" i="13" s="1"/>
  <c r="BH174" i="13" s="1"/>
  <c r="BI174" i="13" s="1"/>
  <c r="BJ174" i="13" s="1"/>
  <c r="BK174" i="13" s="1"/>
  <c r="BL174" i="13" s="1"/>
  <c r="BM174" i="13" s="1"/>
  <c r="BN174" i="13" s="1"/>
  <c r="BO174" i="13" s="1"/>
  <c r="BP174" i="13" s="1"/>
  <c r="BQ174" i="13" s="1"/>
  <c r="BC174" i="13"/>
  <c r="BD173" i="13"/>
  <c r="BE173" i="13" s="1"/>
  <c r="BF173" i="13" s="1"/>
  <c r="BG173" i="13" s="1"/>
  <c r="BH173" i="13" s="1"/>
  <c r="BI173" i="13" s="1"/>
  <c r="BJ173" i="13" s="1"/>
  <c r="BK173" i="13" s="1"/>
  <c r="BL173" i="13" s="1"/>
  <c r="BM173" i="13" s="1"/>
  <c r="BN173" i="13" s="1"/>
  <c r="BO173" i="13" s="1"/>
  <c r="BP173" i="13" s="1"/>
  <c r="BQ173" i="13" s="1"/>
  <c r="BR173" i="13" s="1"/>
  <c r="BS173" i="13" s="1"/>
  <c r="BT173" i="13" s="1"/>
  <c r="BU173" i="13" s="1"/>
  <c r="BV173" i="13" s="1"/>
  <c r="BW173" i="13" s="1"/>
  <c r="BX173" i="13" s="1"/>
  <c r="BY173" i="13" s="1"/>
  <c r="BZ173" i="13" s="1"/>
  <c r="CA173" i="13" s="1"/>
  <c r="CB173" i="13" s="1"/>
  <c r="CC173" i="13" s="1"/>
  <c r="CD173" i="13" s="1"/>
  <c r="CE173" i="13" s="1"/>
  <c r="CF173" i="13" s="1"/>
  <c r="CG173" i="13" s="1"/>
  <c r="CH173" i="13" s="1"/>
  <c r="CI173" i="13" s="1"/>
  <c r="CJ173" i="13" s="1"/>
  <c r="CK173" i="13" s="1"/>
  <c r="CL173" i="13" s="1"/>
  <c r="CM173" i="13" s="1"/>
  <c r="CN173" i="13" s="1"/>
  <c r="CO173" i="13" s="1"/>
  <c r="CP173" i="13" s="1"/>
  <c r="CQ173" i="13" s="1"/>
  <c r="CR173" i="13" s="1"/>
  <c r="CS173" i="13" s="1"/>
  <c r="CT173" i="13" s="1"/>
  <c r="CU173" i="13" s="1"/>
  <c r="CV173" i="13" s="1"/>
  <c r="CW173" i="13" s="1"/>
  <c r="BC173" i="13"/>
  <c r="BG172" i="13"/>
  <c r="BH172" i="13" s="1"/>
  <c r="BI172" i="13" s="1"/>
  <c r="BJ172" i="13" s="1"/>
  <c r="BK172" i="13" s="1"/>
  <c r="BL172" i="13" s="1"/>
  <c r="BM172" i="13" s="1"/>
  <c r="BN172" i="13" s="1"/>
  <c r="BO172" i="13" s="1"/>
  <c r="BP172" i="13" s="1"/>
  <c r="BQ172" i="13" s="1"/>
  <c r="BR172" i="13" s="1"/>
  <c r="BS172" i="13" s="1"/>
  <c r="BT172" i="13" s="1"/>
  <c r="BU172" i="13" s="1"/>
  <c r="BV172" i="13" s="1"/>
  <c r="BW172" i="13" s="1"/>
  <c r="BX172" i="13" s="1"/>
  <c r="BY172" i="13" s="1"/>
  <c r="BZ172" i="13" s="1"/>
  <c r="CA172" i="13" s="1"/>
  <c r="CB172" i="13" s="1"/>
  <c r="CC172" i="13" s="1"/>
  <c r="CD172" i="13" s="1"/>
  <c r="CE172" i="13" s="1"/>
  <c r="CF172" i="13" s="1"/>
  <c r="CG172" i="13" s="1"/>
  <c r="CH172" i="13" s="1"/>
  <c r="CI172" i="13" s="1"/>
  <c r="CJ172" i="13" s="1"/>
  <c r="CK172" i="13" s="1"/>
  <c r="CL172" i="13" s="1"/>
  <c r="CM172" i="13" s="1"/>
  <c r="CN172" i="13" s="1"/>
  <c r="CO172" i="13" s="1"/>
  <c r="CP172" i="13" s="1"/>
  <c r="CQ172" i="13" s="1"/>
  <c r="CR172" i="13" s="1"/>
  <c r="CS172" i="13" s="1"/>
  <c r="CT172" i="13" s="1"/>
  <c r="CU172" i="13" s="1"/>
  <c r="CV172" i="13" s="1"/>
  <c r="CW172" i="13" s="1"/>
  <c r="BD172" i="13"/>
  <c r="BE172" i="13" s="1"/>
  <c r="BF172" i="13" s="1"/>
  <c r="BC172" i="13"/>
  <c r="CV171" i="13"/>
  <c r="CW171" i="13" s="1"/>
  <c r="BP171" i="13"/>
  <c r="BQ171" i="13" s="1"/>
  <c r="BR171" i="13" s="1"/>
  <c r="BS171" i="13" s="1"/>
  <c r="BT171" i="13" s="1"/>
  <c r="BU171" i="13" s="1"/>
  <c r="BV171" i="13" s="1"/>
  <c r="BW171" i="13" s="1"/>
  <c r="BX171" i="13" s="1"/>
  <c r="BY171" i="13" s="1"/>
  <c r="BZ171" i="13" s="1"/>
  <c r="CA171" i="13" s="1"/>
  <c r="CB171" i="13" s="1"/>
  <c r="CC171" i="13" s="1"/>
  <c r="CD171" i="13" s="1"/>
  <c r="CE171" i="13" s="1"/>
  <c r="CF171" i="13" s="1"/>
  <c r="CG171" i="13" s="1"/>
  <c r="CH171" i="13" s="1"/>
  <c r="CI171" i="13" s="1"/>
  <c r="CJ171" i="13" s="1"/>
  <c r="CK171" i="13" s="1"/>
  <c r="CL171" i="13" s="1"/>
  <c r="CM171" i="13" s="1"/>
  <c r="CN171" i="13" s="1"/>
  <c r="CO171" i="13" s="1"/>
  <c r="CP171" i="13" s="1"/>
  <c r="CQ171" i="13" s="1"/>
  <c r="CR171" i="13" s="1"/>
  <c r="CS171" i="13" s="1"/>
  <c r="CT171" i="13" s="1"/>
  <c r="CU171" i="13" s="1"/>
  <c r="BE171" i="13"/>
  <c r="BF171" i="13" s="1"/>
  <c r="BG171" i="13" s="1"/>
  <c r="BH171" i="13" s="1"/>
  <c r="BI171" i="13" s="1"/>
  <c r="BJ171" i="13" s="1"/>
  <c r="BK171" i="13" s="1"/>
  <c r="BL171" i="13" s="1"/>
  <c r="BM171" i="13" s="1"/>
  <c r="BN171" i="13" s="1"/>
  <c r="BO171" i="13" s="1"/>
  <c r="BD171" i="13"/>
  <c r="BC171" i="13"/>
  <c r="CI170" i="13"/>
  <c r="CJ170" i="13" s="1"/>
  <c r="CK170" i="13" s="1"/>
  <c r="CL170" i="13" s="1"/>
  <c r="CM170" i="13" s="1"/>
  <c r="CN170" i="13" s="1"/>
  <c r="CO170" i="13" s="1"/>
  <c r="CP170" i="13" s="1"/>
  <c r="CQ170" i="13" s="1"/>
  <c r="CR170" i="13" s="1"/>
  <c r="CS170" i="13" s="1"/>
  <c r="CT170" i="13" s="1"/>
  <c r="CU170" i="13" s="1"/>
  <c r="CV170" i="13" s="1"/>
  <c r="CW170" i="13" s="1"/>
  <c r="BC170" i="13"/>
  <c r="BD170" i="13" s="1"/>
  <c r="BE170" i="13" s="1"/>
  <c r="BF170" i="13" s="1"/>
  <c r="BG170" i="13" s="1"/>
  <c r="BH170" i="13" s="1"/>
  <c r="BI170" i="13" s="1"/>
  <c r="BJ170" i="13" s="1"/>
  <c r="BK170" i="13" s="1"/>
  <c r="BL170" i="13" s="1"/>
  <c r="BM170" i="13" s="1"/>
  <c r="BN170" i="13" s="1"/>
  <c r="BO170" i="13" s="1"/>
  <c r="BP170" i="13" s="1"/>
  <c r="BQ170" i="13" s="1"/>
  <c r="BR170" i="13" s="1"/>
  <c r="BS170" i="13" s="1"/>
  <c r="BT170" i="13" s="1"/>
  <c r="BU170" i="13" s="1"/>
  <c r="BV170" i="13" s="1"/>
  <c r="BW170" i="13" s="1"/>
  <c r="BX170" i="13" s="1"/>
  <c r="BY170" i="13" s="1"/>
  <c r="BZ170" i="13" s="1"/>
  <c r="CA170" i="13" s="1"/>
  <c r="CB170" i="13" s="1"/>
  <c r="CC170" i="13" s="1"/>
  <c r="CD170" i="13" s="1"/>
  <c r="CE170" i="13" s="1"/>
  <c r="CF170" i="13" s="1"/>
  <c r="CG170" i="13" s="1"/>
  <c r="CH170" i="13" s="1"/>
  <c r="BD169" i="13"/>
  <c r="BE169" i="13" s="1"/>
  <c r="BF169" i="13" s="1"/>
  <c r="BG169" i="13" s="1"/>
  <c r="BH169" i="13" s="1"/>
  <c r="BI169" i="13" s="1"/>
  <c r="BJ169" i="13" s="1"/>
  <c r="BK169" i="13" s="1"/>
  <c r="BL169" i="13" s="1"/>
  <c r="BM169" i="13" s="1"/>
  <c r="BN169" i="13" s="1"/>
  <c r="BO169" i="13" s="1"/>
  <c r="BP169" i="13" s="1"/>
  <c r="BQ169" i="13" s="1"/>
  <c r="BR169" i="13" s="1"/>
  <c r="BS169" i="13" s="1"/>
  <c r="BT169" i="13" s="1"/>
  <c r="BU169" i="13" s="1"/>
  <c r="BV169" i="13" s="1"/>
  <c r="BW169" i="13" s="1"/>
  <c r="BX169" i="13" s="1"/>
  <c r="BY169" i="13" s="1"/>
  <c r="BZ169" i="13" s="1"/>
  <c r="CA169" i="13" s="1"/>
  <c r="CB169" i="13" s="1"/>
  <c r="CC169" i="13" s="1"/>
  <c r="CD169" i="13" s="1"/>
  <c r="CE169" i="13" s="1"/>
  <c r="CF169" i="13" s="1"/>
  <c r="CG169" i="13" s="1"/>
  <c r="CH169" i="13" s="1"/>
  <c r="CI169" i="13" s="1"/>
  <c r="CJ169" i="13" s="1"/>
  <c r="CK169" i="13" s="1"/>
  <c r="CL169" i="13" s="1"/>
  <c r="CM169" i="13" s="1"/>
  <c r="CN169" i="13" s="1"/>
  <c r="CO169" i="13" s="1"/>
  <c r="CP169" i="13" s="1"/>
  <c r="CQ169" i="13" s="1"/>
  <c r="CR169" i="13" s="1"/>
  <c r="CS169" i="13" s="1"/>
  <c r="CT169" i="13" s="1"/>
  <c r="CU169" i="13" s="1"/>
  <c r="CV169" i="13" s="1"/>
  <c r="CW169" i="13" s="1"/>
  <c r="BC169" i="13"/>
  <c r="CP168" i="13"/>
  <c r="CQ168" i="13" s="1"/>
  <c r="CR168" i="13" s="1"/>
  <c r="CS168" i="13" s="1"/>
  <c r="CT168" i="13" s="1"/>
  <c r="CU168" i="13" s="1"/>
  <c r="CV168" i="13" s="1"/>
  <c r="CW168" i="13" s="1"/>
  <c r="BP168" i="13"/>
  <c r="BQ168" i="13" s="1"/>
  <c r="BR168" i="13" s="1"/>
  <c r="BS168" i="13" s="1"/>
  <c r="BT168" i="13" s="1"/>
  <c r="BU168" i="13" s="1"/>
  <c r="BV168" i="13" s="1"/>
  <c r="BW168" i="13" s="1"/>
  <c r="BX168" i="13" s="1"/>
  <c r="BY168" i="13" s="1"/>
  <c r="BZ168" i="13" s="1"/>
  <c r="CA168" i="13" s="1"/>
  <c r="CB168" i="13" s="1"/>
  <c r="CC168" i="13" s="1"/>
  <c r="CD168" i="13" s="1"/>
  <c r="CE168" i="13" s="1"/>
  <c r="CF168" i="13" s="1"/>
  <c r="CG168" i="13" s="1"/>
  <c r="CH168" i="13" s="1"/>
  <c r="CI168" i="13" s="1"/>
  <c r="CJ168" i="13" s="1"/>
  <c r="CK168" i="13" s="1"/>
  <c r="CL168" i="13" s="1"/>
  <c r="CM168" i="13" s="1"/>
  <c r="CN168" i="13" s="1"/>
  <c r="CO168" i="13" s="1"/>
  <c r="BF168" i="13"/>
  <c r="BG168" i="13" s="1"/>
  <c r="BH168" i="13" s="1"/>
  <c r="BI168" i="13" s="1"/>
  <c r="BJ168" i="13" s="1"/>
  <c r="BK168" i="13" s="1"/>
  <c r="BL168" i="13" s="1"/>
  <c r="BM168" i="13" s="1"/>
  <c r="BN168" i="13" s="1"/>
  <c r="BO168" i="13" s="1"/>
  <c r="BC168" i="13"/>
  <c r="BD168" i="13" s="1"/>
  <c r="BE168" i="13" s="1"/>
  <c r="CW167" i="13"/>
  <c r="BL167" i="13"/>
  <c r="BM167" i="13" s="1"/>
  <c r="BN167" i="13" s="1"/>
  <c r="BO167" i="13" s="1"/>
  <c r="BP167" i="13" s="1"/>
  <c r="BQ167" i="13" s="1"/>
  <c r="BR167" i="13" s="1"/>
  <c r="BS167" i="13" s="1"/>
  <c r="BT167" i="13" s="1"/>
  <c r="BU167" i="13" s="1"/>
  <c r="BV167" i="13" s="1"/>
  <c r="BW167" i="13" s="1"/>
  <c r="BX167" i="13" s="1"/>
  <c r="BY167" i="13" s="1"/>
  <c r="BZ167" i="13" s="1"/>
  <c r="CA167" i="13" s="1"/>
  <c r="CB167" i="13" s="1"/>
  <c r="CC167" i="13" s="1"/>
  <c r="CD167" i="13" s="1"/>
  <c r="CE167" i="13" s="1"/>
  <c r="CF167" i="13" s="1"/>
  <c r="CG167" i="13" s="1"/>
  <c r="CH167" i="13" s="1"/>
  <c r="CI167" i="13" s="1"/>
  <c r="CJ167" i="13" s="1"/>
  <c r="CK167" i="13" s="1"/>
  <c r="CL167" i="13" s="1"/>
  <c r="CM167" i="13" s="1"/>
  <c r="CN167" i="13" s="1"/>
  <c r="CO167" i="13" s="1"/>
  <c r="CP167" i="13" s="1"/>
  <c r="CQ167" i="13" s="1"/>
  <c r="CR167" i="13" s="1"/>
  <c r="CS167" i="13" s="1"/>
  <c r="CT167" i="13" s="1"/>
  <c r="CU167" i="13" s="1"/>
  <c r="CV167" i="13" s="1"/>
  <c r="BF167" i="13"/>
  <c r="BG167" i="13" s="1"/>
  <c r="BH167" i="13" s="1"/>
  <c r="BI167" i="13" s="1"/>
  <c r="BJ167" i="13" s="1"/>
  <c r="BK167" i="13" s="1"/>
  <c r="BD167" i="13"/>
  <c r="BE167" i="13" s="1"/>
  <c r="BC167" i="13"/>
  <c r="BC166" i="13"/>
  <c r="BD166" i="13" s="1"/>
  <c r="BE166" i="13" s="1"/>
  <c r="BF166" i="13" s="1"/>
  <c r="BG166" i="13" s="1"/>
  <c r="BH166" i="13" s="1"/>
  <c r="BI166" i="13" s="1"/>
  <c r="BJ166" i="13" s="1"/>
  <c r="BK166" i="13" s="1"/>
  <c r="BL166" i="13" s="1"/>
  <c r="BM166" i="13" s="1"/>
  <c r="BN166" i="13" s="1"/>
  <c r="BO166" i="13" s="1"/>
  <c r="BP166" i="13" s="1"/>
  <c r="BQ166" i="13" s="1"/>
  <c r="BR166" i="13" s="1"/>
  <c r="BS166" i="13" s="1"/>
  <c r="BT166" i="13" s="1"/>
  <c r="BU166" i="13" s="1"/>
  <c r="BV166" i="13" s="1"/>
  <c r="BW166" i="13" s="1"/>
  <c r="BX166" i="13" s="1"/>
  <c r="BY166" i="13" s="1"/>
  <c r="BZ166" i="13" s="1"/>
  <c r="CA166" i="13" s="1"/>
  <c r="CB166" i="13" s="1"/>
  <c r="CC166" i="13" s="1"/>
  <c r="CD166" i="13" s="1"/>
  <c r="CE166" i="13" s="1"/>
  <c r="CF166" i="13" s="1"/>
  <c r="CG166" i="13" s="1"/>
  <c r="CH166" i="13" s="1"/>
  <c r="CI166" i="13" s="1"/>
  <c r="CJ166" i="13" s="1"/>
  <c r="CK166" i="13" s="1"/>
  <c r="CL166" i="13" s="1"/>
  <c r="CM166" i="13" s="1"/>
  <c r="CN166" i="13" s="1"/>
  <c r="CO166" i="13" s="1"/>
  <c r="CP166" i="13" s="1"/>
  <c r="CQ166" i="13" s="1"/>
  <c r="CR166" i="13" s="1"/>
  <c r="CS166" i="13" s="1"/>
  <c r="CT166" i="13" s="1"/>
  <c r="CU166" i="13" s="1"/>
  <c r="CV166" i="13" s="1"/>
  <c r="CW166" i="13" s="1"/>
  <c r="BF165" i="13"/>
  <c r="BG165" i="13" s="1"/>
  <c r="BH165" i="13" s="1"/>
  <c r="BI165" i="13" s="1"/>
  <c r="BJ165" i="13" s="1"/>
  <c r="BK165" i="13" s="1"/>
  <c r="BL165" i="13" s="1"/>
  <c r="BM165" i="13" s="1"/>
  <c r="BN165" i="13" s="1"/>
  <c r="BO165" i="13" s="1"/>
  <c r="BP165" i="13" s="1"/>
  <c r="BQ165" i="13" s="1"/>
  <c r="BR165" i="13" s="1"/>
  <c r="BS165" i="13" s="1"/>
  <c r="BT165" i="13" s="1"/>
  <c r="BU165" i="13" s="1"/>
  <c r="BV165" i="13" s="1"/>
  <c r="BW165" i="13" s="1"/>
  <c r="BX165" i="13" s="1"/>
  <c r="BY165" i="13" s="1"/>
  <c r="BZ165" i="13" s="1"/>
  <c r="CA165" i="13" s="1"/>
  <c r="CB165" i="13" s="1"/>
  <c r="CC165" i="13" s="1"/>
  <c r="CD165" i="13" s="1"/>
  <c r="CE165" i="13" s="1"/>
  <c r="CF165" i="13" s="1"/>
  <c r="CG165" i="13" s="1"/>
  <c r="CH165" i="13" s="1"/>
  <c r="CI165" i="13" s="1"/>
  <c r="CJ165" i="13" s="1"/>
  <c r="CK165" i="13" s="1"/>
  <c r="CL165" i="13" s="1"/>
  <c r="CM165" i="13" s="1"/>
  <c r="CN165" i="13" s="1"/>
  <c r="CO165" i="13" s="1"/>
  <c r="CP165" i="13" s="1"/>
  <c r="CQ165" i="13" s="1"/>
  <c r="CR165" i="13" s="1"/>
  <c r="CS165" i="13" s="1"/>
  <c r="CT165" i="13" s="1"/>
  <c r="CU165" i="13" s="1"/>
  <c r="CV165" i="13" s="1"/>
  <c r="CW165" i="13" s="1"/>
  <c r="BD165" i="13"/>
  <c r="BE165" i="13" s="1"/>
  <c r="BC165" i="13"/>
  <c r="BL164" i="13"/>
  <c r="BM164" i="13" s="1"/>
  <c r="BN164" i="13" s="1"/>
  <c r="BO164" i="13" s="1"/>
  <c r="BP164" i="13" s="1"/>
  <c r="BQ164" i="13" s="1"/>
  <c r="BR164" i="13" s="1"/>
  <c r="BS164" i="13" s="1"/>
  <c r="BT164" i="13" s="1"/>
  <c r="BU164" i="13" s="1"/>
  <c r="BV164" i="13" s="1"/>
  <c r="BW164" i="13" s="1"/>
  <c r="BX164" i="13" s="1"/>
  <c r="BY164" i="13" s="1"/>
  <c r="BZ164" i="13" s="1"/>
  <c r="CA164" i="13" s="1"/>
  <c r="CB164" i="13" s="1"/>
  <c r="CC164" i="13" s="1"/>
  <c r="CD164" i="13" s="1"/>
  <c r="CE164" i="13" s="1"/>
  <c r="CF164" i="13" s="1"/>
  <c r="CG164" i="13" s="1"/>
  <c r="CH164" i="13" s="1"/>
  <c r="CI164" i="13" s="1"/>
  <c r="CJ164" i="13" s="1"/>
  <c r="CK164" i="13" s="1"/>
  <c r="CL164" i="13" s="1"/>
  <c r="CM164" i="13" s="1"/>
  <c r="CN164" i="13" s="1"/>
  <c r="CO164" i="13" s="1"/>
  <c r="CP164" i="13" s="1"/>
  <c r="CQ164" i="13" s="1"/>
  <c r="CR164" i="13" s="1"/>
  <c r="CS164" i="13" s="1"/>
  <c r="CT164" i="13" s="1"/>
  <c r="CU164" i="13" s="1"/>
  <c r="CV164" i="13" s="1"/>
  <c r="CW164" i="13" s="1"/>
  <c r="BG164" i="13"/>
  <c r="BH164" i="13" s="1"/>
  <c r="BI164" i="13" s="1"/>
  <c r="BJ164" i="13" s="1"/>
  <c r="BK164" i="13" s="1"/>
  <c r="BC164" i="13"/>
  <c r="BD164" i="13" s="1"/>
  <c r="BE164" i="13" s="1"/>
  <c r="BF164" i="13" s="1"/>
  <c r="BP163" i="13"/>
  <c r="BQ163" i="13" s="1"/>
  <c r="BR163" i="13" s="1"/>
  <c r="BS163" i="13" s="1"/>
  <c r="BT163" i="13" s="1"/>
  <c r="BU163" i="13" s="1"/>
  <c r="BV163" i="13" s="1"/>
  <c r="BW163" i="13" s="1"/>
  <c r="BX163" i="13" s="1"/>
  <c r="BY163" i="13" s="1"/>
  <c r="BZ163" i="13" s="1"/>
  <c r="CA163" i="13" s="1"/>
  <c r="CB163" i="13" s="1"/>
  <c r="CC163" i="13" s="1"/>
  <c r="CD163" i="13" s="1"/>
  <c r="CE163" i="13" s="1"/>
  <c r="CF163" i="13" s="1"/>
  <c r="CG163" i="13" s="1"/>
  <c r="CH163" i="13" s="1"/>
  <c r="CI163" i="13" s="1"/>
  <c r="CJ163" i="13" s="1"/>
  <c r="CK163" i="13" s="1"/>
  <c r="CL163" i="13" s="1"/>
  <c r="CM163" i="13" s="1"/>
  <c r="CN163" i="13" s="1"/>
  <c r="CO163" i="13" s="1"/>
  <c r="CP163" i="13" s="1"/>
  <c r="CQ163" i="13" s="1"/>
  <c r="CR163" i="13" s="1"/>
  <c r="CS163" i="13" s="1"/>
  <c r="CT163" i="13" s="1"/>
  <c r="CU163" i="13" s="1"/>
  <c r="CV163" i="13" s="1"/>
  <c r="CW163" i="13" s="1"/>
  <c r="BK163" i="13"/>
  <c r="BL163" i="13" s="1"/>
  <c r="BM163" i="13" s="1"/>
  <c r="BN163" i="13" s="1"/>
  <c r="BO163" i="13" s="1"/>
  <c r="BC163" i="13"/>
  <c r="BD163" i="13" s="1"/>
  <c r="BE163" i="13" s="1"/>
  <c r="BF163" i="13" s="1"/>
  <c r="BG163" i="13" s="1"/>
  <c r="BH163" i="13" s="1"/>
  <c r="BI163" i="13" s="1"/>
  <c r="BJ163" i="13" s="1"/>
  <c r="BY162" i="13"/>
  <c r="BZ162" i="13" s="1"/>
  <c r="CA162" i="13" s="1"/>
  <c r="CB162" i="13" s="1"/>
  <c r="CC162" i="13" s="1"/>
  <c r="CD162" i="13" s="1"/>
  <c r="CE162" i="13" s="1"/>
  <c r="CF162" i="13" s="1"/>
  <c r="CG162" i="13" s="1"/>
  <c r="CH162" i="13" s="1"/>
  <c r="CI162" i="13" s="1"/>
  <c r="CJ162" i="13" s="1"/>
  <c r="CK162" i="13" s="1"/>
  <c r="CL162" i="13" s="1"/>
  <c r="CM162" i="13" s="1"/>
  <c r="CN162" i="13" s="1"/>
  <c r="CO162" i="13" s="1"/>
  <c r="CP162" i="13" s="1"/>
  <c r="CQ162" i="13" s="1"/>
  <c r="CR162" i="13" s="1"/>
  <c r="CS162" i="13" s="1"/>
  <c r="CT162" i="13" s="1"/>
  <c r="CU162" i="13" s="1"/>
  <c r="CV162" i="13" s="1"/>
  <c r="CW162" i="13" s="1"/>
  <c r="BE162" i="13"/>
  <c r="BF162" i="13" s="1"/>
  <c r="BG162" i="13" s="1"/>
  <c r="BH162" i="13" s="1"/>
  <c r="BI162" i="13" s="1"/>
  <c r="BJ162" i="13" s="1"/>
  <c r="BK162" i="13" s="1"/>
  <c r="BL162" i="13" s="1"/>
  <c r="BM162" i="13" s="1"/>
  <c r="BN162" i="13" s="1"/>
  <c r="BO162" i="13" s="1"/>
  <c r="BP162" i="13" s="1"/>
  <c r="BQ162" i="13" s="1"/>
  <c r="BR162" i="13" s="1"/>
  <c r="BS162" i="13" s="1"/>
  <c r="BT162" i="13" s="1"/>
  <c r="BU162" i="13" s="1"/>
  <c r="BV162" i="13" s="1"/>
  <c r="BW162" i="13" s="1"/>
  <c r="BX162" i="13" s="1"/>
  <c r="BC162" i="13"/>
  <c r="BD162" i="13" s="1"/>
  <c r="BK161" i="13"/>
  <c r="BL161" i="13" s="1"/>
  <c r="BM161" i="13" s="1"/>
  <c r="BN161" i="13" s="1"/>
  <c r="BO161" i="13" s="1"/>
  <c r="BP161" i="13" s="1"/>
  <c r="BQ161" i="13" s="1"/>
  <c r="BR161" i="13" s="1"/>
  <c r="BS161" i="13" s="1"/>
  <c r="BT161" i="13" s="1"/>
  <c r="BU161" i="13" s="1"/>
  <c r="BV161" i="13" s="1"/>
  <c r="BW161" i="13" s="1"/>
  <c r="BX161" i="13" s="1"/>
  <c r="BY161" i="13" s="1"/>
  <c r="BZ161" i="13" s="1"/>
  <c r="CA161" i="13" s="1"/>
  <c r="CB161" i="13" s="1"/>
  <c r="CC161" i="13" s="1"/>
  <c r="CD161" i="13" s="1"/>
  <c r="CE161" i="13" s="1"/>
  <c r="CF161" i="13" s="1"/>
  <c r="CG161" i="13" s="1"/>
  <c r="CH161" i="13" s="1"/>
  <c r="CI161" i="13" s="1"/>
  <c r="CJ161" i="13" s="1"/>
  <c r="CK161" i="13" s="1"/>
  <c r="CL161" i="13" s="1"/>
  <c r="CM161" i="13" s="1"/>
  <c r="CN161" i="13" s="1"/>
  <c r="CO161" i="13" s="1"/>
  <c r="CP161" i="13" s="1"/>
  <c r="CQ161" i="13" s="1"/>
  <c r="CR161" i="13" s="1"/>
  <c r="CS161" i="13" s="1"/>
  <c r="CT161" i="13" s="1"/>
  <c r="CU161" i="13" s="1"/>
  <c r="CV161" i="13" s="1"/>
  <c r="CW161" i="13" s="1"/>
  <c r="BC161" i="13"/>
  <c r="BD161" i="13" s="1"/>
  <c r="BE161" i="13" s="1"/>
  <c r="BF161" i="13" s="1"/>
  <c r="BG161" i="13" s="1"/>
  <c r="BH161" i="13" s="1"/>
  <c r="BI161" i="13" s="1"/>
  <c r="BJ161" i="13" s="1"/>
  <c r="BM160" i="13"/>
  <c r="BN160" i="13" s="1"/>
  <c r="BO160" i="13" s="1"/>
  <c r="BP160" i="13" s="1"/>
  <c r="BQ160" i="13" s="1"/>
  <c r="BR160" i="13" s="1"/>
  <c r="BS160" i="13" s="1"/>
  <c r="BT160" i="13" s="1"/>
  <c r="BU160" i="13" s="1"/>
  <c r="BV160" i="13" s="1"/>
  <c r="BW160" i="13" s="1"/>
  <c r="BX160" i="13" s="1"/>
  <c r="BY160" i="13" s="1"/>
  <c r="BZ160" i="13" s="1"/>
  <c r="CA160" i="13" s="1"/>
  <c r="CB160" i="13" s="1"/>
  <c r="CC160" i="13" s="1"/>
  <c r="CD160" i="13" s="1"/>
  <c r="CE160" i="13" s="1"/>
  <c r="CF160" i="13" s="1"/>
  <c r="CG160" i="13" s="1"/>
  <c r="CH160" i="13" s="1"/>
  <c r="CI160" i="13" s="1"/>
  <c r="CJ160" i="13" s="1"/>
  <c r="CK160" i="13" s="1"/>
  <c r="CL160" i="13" s="1"/>
  <c r="CM160" i="13" s="1"/>
  <c r="CN160" i="13" s="1"/>
  <c r="CO160" i="13" s="1"/>
  <c r="CP160" i="13" s="1"/>
  <c r="CQ160" i="13" s="1"/>
  <c r="CR160" i="13" s="1"/>
  <c r="CS160" i="13" s="1"/>
  <c r="CT160" i="13" s="1"/>
  <c r="CU160" i="13" s="1"/>
  <c r="CV160" i="13" s="1"/>
  <c r="CW160" i="13" s="1"/>
  <c r="BE160" i="13"/>
  <c r="BF160" i="13" s="1"/>
  <c r="BG160" i="13" s="1"/>
  <c r="BH160" i="13" s="1"/>
  <c r="BI160" i="13" s="1"/>
  <c r="BJ160" i="13" s="1"/>
  <c r="BK160" i="13" s="1"/>
  <c r="BL160" i="13" s="1"/>
  <c r="BD160" i="13"/>
  <c r="BC160" i="13"/>
  <c r="BX159" i="13"/>
  <c r="BY159" i="13" s="1"/>
  <c r="BZ159" i="13" s="1"/>
  <c r="CA159" i="13" s="1"/>
  <c r="CB159" i="13" s="1"/>
  <c r="CC159" i="13" s="1"/>
  <c r="CD159" i="13" s="1"/>
  <c r="CE159" i="13" s="1"/>
  <c r="CF159" i="13" s="1"/>
  <c r="CG159" i="13" s="1"/>
  <c r="CH159" i="13" s="1"/>
  <c r="CI159" i="13" s="1"/>
  <c r="CJ159" i="13" s="1"/>
  <c r="CK159" i="13" s="1"/>
  <c r="CL159" i="13" s="1"/>
  <c r="CM159" i="13" s="1"/>
  <c r="CN159" i="13" s="1"/>
  <c r="CO159" i="13" s="1"/>
  <c r="CP159" i="13" s="1"/>
  <c r="CQ159" i="13" s="1"/>
  <c r="CR159" i="13" s="1"/>
  <c r="CS159" i="13" s="1"/>
  <c r="CT159" i="13" s="1"/>
  <c r="CU159" i="13" s="1"/>
  <c r="CV159" i="13" s="1"/>
  <c r="CW159" i="13" s="1"/>
  <c r="BL159" i="13"/>
  <c r="BM159" i="13" s="1"/>
  <c r="BN159" i="13" s="1"/>
  <c r="BO159" i="13" s="1"/>
  <c r="BP159" i="13" s="1"/>
  <c r="BQ159" i="13" s="1"/>
  <c r="BR159" i="13" s="1"/>
  <c r="BS159" i="13" s="1"/>
  <c r="BT159" i="13" s="1"/>
  <c r="BU159" i="13" s="1"/>
  <c r="BV159" i="13" s="1"/>
  <c r="BW159" i="13" s="1"/>
  <c r="BC159" i="13"/>
  <c r="BD159" i="13" s="1"/>
  <c r="BE159" i="13" s="1"/>
  <c r="BF159" i="13" s="1"/>
  <c r="BG159" i="13" s="1"/>
  <c r="BH159" i="13" s="1"/>
  <c r="BI159" i="13" s="1"/>
  <c r="BJ159" i="13" s="1"/>
  <c r="BK159" i="13" s="1"/>
  <c r="CT158" i="13"/>
  <c r="CU158" i="13" s="1"/>
  <c r="CV158" i="13" s="1"/>
  <c r="CW158" i="13" s="1"/>
  <c r="BZ158" i="13"/>
  <c r="CA158" i="13" s="1"/>
  <c r="CB158" i="13" s="1"/>
  <c r="CC158" i="13" s="1"/>
  <c r="CD158" i="13" s="1"/>
  <c r="CE158" i="13" s="1"/>
  <c r="CF158" i="13" s="1"/>
  <c r="CG158" i="13" s="1"/>
  <c r="CH158" i="13" s="1"/>
  <c r="CI158" i="13" s="1"/>
  <c r="CJ158" i="13" s="1"/>
  <c r="CK158" i="13" s="1"/>
  <c r="CL158" i="13" s="1"/>
  <c r="CM158" i="13" s="1"/>
  <c r="CN158" i="13" s="1"/>
  <c r="CO158" i="13" s="1"/>
  <c r="CP158" i="13" s="1"/>
  <c r="CQ158" i="13" s="1"/>
  <c r="CR158" i="13" s="1"/>
  <c r="CS158" i="13" s="1"/>
  <c r="BM158" i="13"/>
  <c r="BN158" i="13" s="1"/>
  <c r="BO158" i="13" s="1"/>
  <c r="BP158" i="13" s="1"/>
  <c r="BQ158" i="13" s="1"/>
  <c r="BR158" i="13" s="1"/>
  <c r="BS158" i="13" s="1"/>
  <c r="BT158" i="13" s="1"/>
  <c r="BU158" i="13" s="1"/>
  <c r="BV158" i="13" s="1"/>
  <c r="BW158" i="13" s="1"/>
  <c r="BX158" i="13" s="1"/>
  <c r="BY158" i="13" s="1"/>
  <c r="BF158" i="13"/>
  <c r="BG158" i="13" s="1"/>
  <c r="BH158" i="13" s="1"/>
  <c r="BI158" i="13" s="1"/>
  <c r="BJ158" i="13" s="1"/>
  <c r="BK158" i="13" s="1"/>
  <c r="BL158" i="13" s="1"/>
  <c r="BC158" i="13"/>
  <c r="BD158" i="13" s="1"/>
  <c r="BE158" i="13" s="1"/>
  <c r="BH157" i="13"/>
  <c r="BI157" i="13" s="1"/>
  <c r="BJ157" i="13" s="1"/>
  <c r="BK157" i="13" s="1"/>
  <c r="BL157" i="13" s="1"/>
  <c r="BM157" i="13" s="1"/>
  <c r="BN157" i="13" s="1"/>
  <c r="BO157" i="13" s="1"/>
  <c r="BP157" i="13" s="1"/>
  <c r="BQ157" i="13" s="1"/>
  <c r="BR157" i="13" s="1"/>
  <c r="BS157" i="13" s="1"/>
  <c r="BT157" i="13" s="1"/>
  <c r="BU157" i="13" s="1"/>
  <c r="BV157" i="13" s="1"/>
  <c r="BW157" i="13" s="1"/>
  <c r="BX157" i="13" s="1"/>
  <c r="BY157" i="13" s="1"/>
  <c r="BZ157" i="13" s="1"/>
  <c r="CA157" i="13" s="1"/>
  <c r="CB157" i="13" s="1"/>
  <c r="CC157" i="13" s="1"/>
  <c r="CD157" i="13" s="1"/>
  <c r="CE157" i="13" s="1"/>
  <c r="CF157" i="13" s="1"/>
  <c r="CG157" i="13" s="1"/>
  <c r="CH157" i="13" s="1"/>
  <c r="CI157" i="13" s="1"/>
  <c r="CJ157" i="13" s="1"/>
  <c r="CK157" i="13" s="1"/>
  <c r="CL157" i="13" s="1"/>
  <c r="CM157" i="13" s="1"/>
  <c r="CN157" i="13" s="1"/>
  <c r="CO157" i="13" s="1"/>
  <c r="CP157" i="13" s="1"/>
  <c r="CQ157" i="13" s="1"/>
  <c r="CR157" i="13" s="1"/>
  <c r="CS157" i="13" s="1"/>
  <c r="CT157" i="13" s="1"/>
  <c r="CU157" i="13" s="1"/>
  <c r="CV157" i="13" s="1"/>
  <c r="CW157" i="13" s="1"/>
  <c r="BC157" i="13"/>
  <c r="BD157" i="13" s="1"/>
  <c r="BE157" i="13" s="1"/>
  <c r="BF157" i="13" s="1"/>
  <c r="BG157" i="13" s="1"/>
  <c r="BD156" i="13"/>
  <c r="BE156" i="13" s="1"/>
  <c r="BF156" i="13" s="1"/>
  <c r="BG156" i="13" s="1"/>
  <c r="BH156" i="13" s="1"/>
  <c r="BI156" i="13" s="1"/>
  <c r="BJ156" i="13" s="1"/>
  <c r="BK156" i="13" s="1"/>
  <c r="BL156" i="13" s="1"/>
  <c r="BM156" i="13" s="1"/>
  <c r="BN156" i="13" s="1"/>
  <c r="BO156" i="13" s="1"/>
  <c r="BP156" i="13" s="1"/>
  <c r="BQ156" i="13" s="1"/>
  <c r="BR156" i="13" s="1"/>
  <c r="BS156" i="13" s="1"/>
  <c r="BT156" i="13" s="1"/>
  <c r="BU156" i="13" s="1"/>
  <c r="BV156" i="13" s="1"/>
  <c r="BW156" i="13" s="1"/>
  <c r="BX156" i="13" s="1"/>
  <c r="BY156" i="13" s="1"/>
  <c r="BZ156" i="13" s="1"/>
  <c r="CA156" i="13" s="1"/>
  <c r="CB156" i="13" s="1"/>
  <c r="CC156" i="13" s="1"/>
  <c r="CD156" i="13" s="1"/>
  <c r="CE156" i="13" s="1"/>
  <c r="CF156" i="13" s="1"/>
  <c r="CG156" i="13" s="1"/>
  <c r="CH156" i="13" s="1"/>
  <c r="CI156" i="13" s="1"/>
  <c r="CJ156" i="13" s="1"/>
  <c r="CK156" i="13" s="1"/>
  <c r="CL156" i="13" s="1"/>
  <c r="CM156" i="13" s="1"/>
  <c r="CN156" i="13" s="1"/>
  <c r="CO156" i="13" s="1"/>
  <c r="CP156" i="13" s="1"/>
  <c r="CQ156" i="13" s="1"/>
  <c r="CR156" i="13" s="1"/>
  <c r="CS156" i="13" s="1"/>
  <c r="CT156" i="13" s="1"/>
  <c r="CU156" i="13" s="1"/>
  <c r="CV156" i="13" s="1"/>
  <c r="CW156" i="13" s="1"/>
  <c r="BC156" i="13"/>
  <c r="CF155" i="13"/>
  <c r="CG155" i="13" s="1"/>
  <c r="CH155" i="13" s="1"/>
  <c r="CI155" i="13" s="1"/>
  <c r="CJ155" i="13" s="1"/>
  <c r="CK155" i="13" s="1"/>
  <c r="CL155" i="13" s="1"/>
  <c r="CM155" i="13" s="1"/>
  <c r="CN155" i="13" s="1"/>
  <c r="CO155" i="13" s="1"/>
  <c r="CP155" i="13" s="1"/>
  <c r="CQ155" i="13" s="1"/>
  <c r="CR155" i="13" s="1"/>
  <c r="CS155" i="13" s="1"/>
  <c r="CT155" i="13" s="1"/>
  <c r="CU155" i="13" s="1"/>
  <c r="CV155" i="13" s="1"/>
  <c r="CW155" i="13" s="1"/>
  <c r="BT155" i="13"/>
  <c r="BU155" i="13" s="1"/>
  <c r="BV155" i="13" s="1"/>
  <c r="BW155" i="13" s="1"/>
  <c r="BX155" i="13" s="1"/>
  <c r="BY155" i="13" s="1"/>
  <c r="BZ155" i="13" s="1"/>
  <c r="CA155" i="13" s="1"/>
  <c r="CB155" i="13" s="1"/>
  <c r="CC155" i="13" s="1"/>
  <c r="CD155" i="13" s="1"/>
  <c r="CE155" i="13" s="1"/>
  <c r="BG155" i="13"/>
  <c r="BH155" i="13" s="1"/>
  <c r="BI155" i="13" s="1"/>
  <c r="BJ155" i="13" s="1"/>
  <c r="BK155" i="13" s="1"/>
  <c r="BL155" i="13" s="1"/>
  <c r="BM155" i="13" s="1"/>
  <c r="BN155" i="13" s="1"/>
  <c r="BO155" i="13" s="1"/>
  <c r="BP155" i="13" s="1"/>
  <c r="BQ155" i="13" s="1"/>
  <c r="BR155" i="13" s="1"/>
  <c r="BS155" i="13" s="1"/>
  <c r="BD155" i="13"/>
  <c r="BE155" i="13" s="1"/>
  <c r="BF155" i="13" s="1"/>
  <c r="BC155" i="13"/>
  <c r="BZ154" i="13"/>
  <c r="CA154" i="13" s="1"/>
  <c r="CB154" i="13" s="1"/>
  <c r="CC154" i="13" s="1"/>
  <c r="CD154" i="13" s="1"/>
  <c r="CE154" i="13" s="1"/>
  <c r="CF154" i="13" s="1"/>
  <c r="CG154" i="13" s="1"/>
  <c r="CH154" i="13" s="1"/>
  <c r="CI154" i="13" s="1"/>
  <c r="CJ154" i="13" s="1"/>
  <c r="CK154" i="13" s="1"/>
  <c r="CL154" i="13" s="1"/>
  <c r="CM154" i="13" s="1"/>
  <c r="CN154" i="13" s="1"/>
  <c r="CO154" i="13" s="1"/>
  <c r="CP154" i="13" s="1"/>
  <c r="CQ154" i="13" s="1"/>
  <c r="CR154" i="13" s="1"/>
  <c r="CS154" i="13" s="1"/>
  <c r="CT154" i="13" s="1"/>
  <c r="CU154" i="13" s="1"/>
  <c r="CV154" i="13" s="1"/>
  <c r="CW154" i="13" s="1"/>
  <c r="BH154" i="13"/>
  <c r="BI154" i="13" s="1"/>
  <c r="BJ154" i="13" s="1"/>
  <c r="BK154" i="13" s="1"/>
  <c r="BL154" i="13" s="1"/>
  <c r="BM154" i="13" s="1"/>
  <c r="BN154" i="13" s="1"/>
  <c r="BO154" i="13" s="1"/>
  <c r="BP154" i="13" s="1"/>
  <c r="BQ154" i="13" s="1"/>
  <c r="BR154" i="13" s="1"/>
  <c r="BS154" i="13" s="1"/>
  <c r="BT154" i="13" s="1"/>
  <c r="BU154" i="13" s="1"/>
  <c r="BV154" i="13" s="1"/>
  <c r="BW154" i="13" s="1"/>
  <c r="BX154" i="13" s="1"/>
  <c r="BY154" i="13" s="1"/>
  <c r="BE154" i="13"/>
  <c r="BF154" i="13" s="1"/>
  <c r="BG154" i="13" s="1"/>
  <c r="BC154" i="13"/>
  <c r="BD154" i="13" s="1"/>
  <c r="BP153" i="13"/>
  <c r="BQ153" i="13" s="1"/>
  <c r="BR153" i="13" s="1"/>
  <c r="BS153" i="13" s="1"/>
  <c r="BT153" i="13" s="1"/>
  <c r="BU153" i="13" s="1"/>
  <c r="BV153" i="13" s="1"/>
  <c r="BW153" i="13" s="1"/>
  <c r="BX153" i="13" s="1"/>
  <c r="BY153" i="13" s="1"/>
  <c r="BZ153" i="13" s="1"/>
  <c r="CA153" i="13" s="1"/>
  <c r="CB153" i="13" s="1"/>
  <c r="CC153" i="13" s="1"/>
  <c r="CD153" i="13" s="1"/>
  <c r="CE153" i="13" s="1"/>
  <c r="CF153" i="13" s="1"/>
  <c r="CG153" i="13" s="1"/>
  <c r="CH153" i="13" s="1"/>
  <c r="CI153" i="13" s="1"/>
  <c r="CJ153" i="13" s="1"/>
  <c r="CK153" i="13" s="1"/>
  <c r="CL153" i="13" s="1"/>
  <c r="CM153" i="13" s="1"/>
  <c r="CN153" i="13" s="1"/>
  <c r="CO153" i="13" s="1"/>
  <c r="CP153" i="13" s="1"/>
  <c r="CQ153" i="13" s="1"/>
  <c r="CR153" i="13" s="1"/>
  <c r="CS153" i="13" s="1"/>
  <c r="CT153" i="13" s="1"/>
  <c r="CU153" i="13" s="1"/>
  <c r="CV153" i="13" s="1"/>
  <c r="CW153" i="13" s="1"/>
  <c r="BG153" i="13"/>
  <c r="BH153" i="13" s="1"/>
  <c r="BI153" i="13" s="1"/>
  <c r="BJ153" i="13" s="1"/>
  <c r="BK153" i="13" s="1"/>
  <c r="BL153" i="13" s="1"/>
  <c r="BM153" i="13" s="1"/>
  <c r="BN153" i="13" s="1"/>
  <c r="BO153" i="13" s="1"/>
  <c r="BD153" i="13"/>
  <c r="BE153" i="13" s="1"/>
  <c r="BF153" i="13" s="1"/>
  <c r="BC153" i="13"/>
  <c r="BF152" i="13"/>
  <c r="BG152" i="13" s="1"/>
  <c r="BH152" i="13" s="1"/>
  <c r="BI152" i="13" s="1"/>
  <c r="BJ152" i="13" s="1"/>
  <c r="BK152" i="13" s="1"/>
  <c r="BL152" i="13" s="1"/>
  <c r="BM152" i="13" s="1"/>
  <c r="BN152" i="13" s="1"/>
  <c r="BO152" i="13" s="1"/>
  <c r="BP152" i="13" s="1"/>
  <c r="BQ152" i="13" s="1"/>
  <c r="BR152" i="13" s="1"/>
  <c r="BS152" i="13" s="1"/>
  <c r="BT152" i="13" s="1"/>
  <c r="BU152" i="13" s="1"/>
  <c r="BV152" i="13" s="1"/>
  <c r="BW152" i="13" s="1"/>
  <c r="BX152" i="13" s="1"/>
  <c r="BY152" i="13" s="1"/>
  <c r="BZ152" i="13" s="1"/>
  <c r="CA152" i="13" s="1"/>
  <c r="CB152" i="13" s="1"/>
  <c r="CC152" i="13" s="1"/>
  <c r="CD152" i="13" s="1"/>
  <c r="CE152" i="13" s="1"/>
  <c r="CF152" i="13" s="1"/>
  <c r="CG152" i="13" s="1"/>
  <c r="CH152" i="13" s="1"/>
  <c r="CI152" i="13" s="1"/>
  <c r="CJ152" i="13" s="1"/>
  <c r="CK152" i="13" s="1"/>
  <c r="CL152" i="13" s="1"/>
  <c r="CM152" i="13" s="1"/>
  <c r="CN152" i="13" s="1"/>
  <c r="CO152" i="13" s="1"/>
  <c r="CP152" i="13" s="1"/>
  <c r="CQ152" i="13" s="1"/>
  <c r="CR152" i="13" s="1"/>
  <c r="CS152" i="13" s="1"/>
  <c r="CT152" i="13" s="1"/>
  <c r="CU152" i="13" s="1"/>
  <c r="CV152" i="13" s="1"/>
  <c r="CW152" i="13" s="1"/>
  <c r="BC152" i="13"/>
  <c r="BD152" i="13" s="1"/>
  <c r="BE152" i="13" s="1"/>
  <c r="BI151" i="13"/>
  <c r="BJ151" i="13" s="1"/>
  <c r="BK151" i="13" s="1"/>
  <c r="BL151" i="13" s="1"/>
  <c r="BM151" i="13" s="1"/>
  <c r="BN151" i="13" s="1"/>
  <c r="BO151" i="13" s="1"/>
  <c r="BP151" i="13" s="1"/>
  <c r="BQ151" i="13" s="1"/>
  <c r="BR151" i="13" s="1"/>
  <c r="BS151" i="13" s="1"/>
  <c r="BT151" i="13" s="1"/>
  <c r="BU151" i="13" s="1"/>
  <c r="BV151" i="13" s="1"/>
  <c r="BW151" i="13" s="1"/>
  <c r="BX151" i="13" s="1"/>
  <c r="BY151" i="13" s="1"/>
  <c r="BZ151" i="13" s="1"/>
  <c r="CA151" i="13" s="1"/>
  <c r="CB151" i="13" s="1"/>
  <c r="CC151" i="13" s="1"/>
  <c r="CD151" i="13" s="1"/>
  <c r="CE151" i="13" s="1"/>
  <c r="CF151" i="13" s="1"/>
  <c r="CG151" i="13" s="1"/>
  <c r="CH151" i="13" s="1"/>
  <c r="CI151" i="13" s="1"/>
  <c r="CJ151" i="13" s="1"/>
  <c r="CK151" i="13" s="1"/>
  <c r="CL151" i="13" s="1"/>
  <c r="CM151" i="13" s="1"/>
  <c r="CN151" i="13" s="1"/>
  <c r="CO151" i="13" s="1"/>
  <c r="CP151" i="13" s="1"/>
  <c r="CQ151" i="13" s="1"/>
  <c r="CR151" i="13" s="1"/>
  <c r="CS151" i="13" s="1"/>
  <c r="CT151" i="13" s="1"/>
  <c r="CU151" i="13" s="1"/>
  <c r="CV151" i="13" s="1"/>
  <c r="CW151" i="13" s="1"/>
  <c r="BC151" i="13"/>
  <c r="BD151" i="13" s="1"/>
  <c r="BE151" i="13" s="1"/>
  <c r="BF151" i="13" s="1"/>
  <c r="BG151" i="13" s="1"/>
  <c r="BH151" i="13" s="1"/>
  <c r="BX150" i="13"/>
  <c r="BY150" i="13" s="1"/>
  <c r="BZ150" i="13" s="1"/>
  <c r="CA150" i="13" s="1"/>
  <c r="CB150" i="13" s="1"/>
  <c r="CC150" i="13" s="1"/>
  <c r="CD150" i="13" s="1"/>
  <c r="CE150" i="13" s="1"/>
  <c r="CF150" i="13" s="1"/>
  <c r="CG150" i="13" s="1"/>
  <c r="CH150" i="13" s="1"/>
  <c r="CI150" i="13" s="1"/>
  <c r="CJ150" i="13" s="1"/>
  <c r="CK150" i="13" s="1"/>
  <c r="CL150" i="13" s="1"/>
  <c r="CM150" i="13" s="1"/>
  <c r="CN150" i="13" s="1"/>
  <c r="CO150" i="13" s="1"/>
  <c r="CP150" i="13" s="1"/>
  <c r="CQ150" i="13" s="1"/>
  <c r="CR150" i="13" s="1"/>
  <c r="CS150" i="13" s="1"/>
  <c r="CT150" i="13" s="1"/>
  <c r="CU150" i="13" s="1"/>
  <c r="CV150" i="13" s="1"/>
  <c r="CW150" i="13" s="1"/>
  <c r="BF150" i="13"/>
  <c r="BG150" i="13" s="1"/>
  <c r="BH150" i="13" s="1"/>
  <c r="BI150" i="13" s="1"/>
  <c r="BJ150" i="13" s="1"/>
  <c r="BK150" i="13" s="1"/>
  <c r="BL150" i="13" s="1"/>
  <c r="BM150" i="13" s="1"/>
  <c r="BN150" i="13" s="1"/>
  <c r="BO150" i="13" s="1"/>
  <c r="BP150" i="13" s="1"/>
  <c r="BQ150" i="13" s="1"/>
  <c r="BR150" i="13" s="1"/>
  <c r="BS150" i="13" s="1"/>
  <c r="BT150" i="13" s="1"/>
  <c r="BU150" i="13" s="1"/>
  <c r="BV150" i="13" s="1"/>
  <c r="BW150" i="13" s="1"/>
  <c r="BE150" i="13"/>
  <c r="BC150" i="13"/>
  <c r="BD150" i="13" s="1"/>
  <c r="CF149" i="13"/>
  <c r="CG149" i="13" s="1"/>
  <c r="CH149" i="13" s="1"/>
  <c r="CI149" i="13" s="1"/>
  <c r="CJ149" i="13" s="1"/>
  <c r="CK149" i="13" s="1"/>
  <c r="CL149" i="13" s="1"/>
  <c r="CM149" i="13" s="1"/>
  <c r="CN149" i="13" s="1"/>
  <c r="CO149" i="13" s="1"/>
  <c r="CP149" i="13" s="1"/>
  <c r="CQ149" i="13" s="1"/>
  <c r="CR149" i="13" s="1"/>
  <c r="CS149" i="13" s="1"/>
  <c r="CT149" i="13" s="1"/>
  <c r="CU149" i="13" s="1"/>
  <c r="CV149" i="13" s="1"/>
  <c r="CW149" i="13" s="1"/>
  <c r="BS149" i="13"/>
  <c r="BT149" i="13" s="1"/>
  <c r="BU149" i="13" s="1"/>
  <c r="BV149" i="13" s="1"/>
  <c r="BW149" i="13" s="1"/>
  <c r="BX149" i="13" s="1"/>
  <c r="BY149" i="13" s="1"/>
  <c r="BZ149" i="13" s="1"/>
  <c r="CA149" i="13" s="1"/>
  <c r="CB149" i="13" s="1"/>
  <c r="CC149" i="13" s="1"/>
  <c r="CD149" i="13" s="1"/>
  <c r="CE149" i="13" s="1"/>
  <c r="BQ149" i="13"/>
  <c r="BR149" i="13" s="1"/>
  <c r="BE149" i="13"/>
  <c r="BF149" i="13" s="1"/>
  <c r="BG149" i="13" s="1"/>
  <c r="BH149" i="13" s="1"/>
  <c r="BI149" i="13" s="1"/>
  <c r="BJ149" i="13" s="1"/>
  <c r="BK149" i="13" s="1"/>
  <c r="BL149" i="13" s="1"/>
  <c r="BM149" i="13" s="1"/>
  <c r="BN149" i="13" s="1"/>
  <c r="BO149" i="13" s="1"/>
  <c r="BP149" i="13" s="1"/>
  <c r="BD149" i="13"/>
  <c r="BC149" i="13"/>
  <c r="BD148" i="13"/>
  <c r="BE148" i="13" s="1"/>
  <c r="BF148" i="13" s="1"/>
  <c r="BG148" i="13" s="1"/>
  <c r="BH148" i="13" s="1"/>
  <c r="BI148" i="13" s="1"/>
  <c r="BJ148" i="13" s="1"/>
  <c r="BK148" i="13" s="1"/>
  <c r="BL148" i="13" s="1"/>
  <c r="BM148" i="13" s="1"/>
  <c r="BN148" i="13" s="1"/>
  <c r="BO148" i="13" s="1"/>
  <c r="BP148" i="13" s="1"/>
  <c r="BQ148" i="13" s="1"/>
  <c r="BR148" i="13" s="1"/>
  <c r="BS148" i="13" s="1"/>
  <c r="BT148" i="13" s="1"/>
  <c r="BU148" i="13" s="1"/>
  <c r="BV148" i="13" s="1"/>
  <c r="BW148" i="13" s="1"/>
  <c r="BX148" i="13" s="1"/>
  <c r="BY148" i="13" s="1"/>
  <c r="BZ148" i="13" s="1"/>
  <c r="CA148" i="13" s="1"/>
  <c r="CB148" i="13" s="1"/>
  <c r="CC148" i="13" s="1"/>
  <c r="CD148" i="13" s="1"/>
  <c r="CE148" i="13" s="1"/>
  <c r="CF148" i="13" s="1"/>
  <c r="CG148" i="13" s="1"/>
  <c r="CH148" i="13" s="1"/>
  <c r="CI148" i="13" s="1"/>
  <c r="CJ148" i="13" s="1"/>
  <c r="CK148" i="13" s="1"/>
  <c r="CL148" i="13" s="1"/>
  <c r="CM148" i="13" s="1"/>
  <c r="CN148" i="13" s="1"/>
  <c r="CO148" i="13" s="1"/>
  <c r="CP148" i="13" s="1"/>
  <c r="CQ148" i="13" s="1"/>
  <c r="CR148" i="13" s="1"/>
  <c r="CS148" i="13" s="1"/>
  <c r="CT148" i="13" s="1"/>
  <c r="CU148" i="13" s="1"/>
  <c r="CV148" i="13" s="1"/>
  <c r="CW148" i="13" s="1"/>
  <c r="BC148" i="13"/>
  <c r="BM147" i="13"/>
  <c r="BN147" i="13" s="1"/>
  <c r="BO147" i="13" s="1"/>
  <c r="BP147" i="13" s="1"/>
  <c r="BQ147" i="13" s="1"/>
  <c r="BR147" i="13" s="1"/>
  <c r="BS147" i="13" s="1"/>
  <c r="BT147" i="13" s="1"/>
  <c r="BU147" i="13" s="1"/>
  <c r="BV147" i="13" s="1"/>
  <c r="BW147" i="13" s="1"/>
  <c r="BX147" i="13" s="1"/>
  <c r="BY147" i="13" s="1"/>
  <c r="BZ147" i="13" s="1"/>
  <c r="CA147" i="13" s="1"/>
  <c r="CB147" i="13" s="1"/>
  <c r="CC147" i="13" s="1"/>
  <c r="CD147" i="13" s="1"/>
  <c r="CE147" i="13" s="1"/>
  <c r="CF147" i="13" s="1"/>
  <c r="CG147" i="13" s="1"/>
  <c r="CH147" i="13" s="1"/>
  <c r="CI147" i="13" s="1"/>
  <c r="CJ147" i="13" s="1"/>
  <c r="CK147" i="13" s="1"/>
  <c r="CL147" i="13" s="1"/>
  <c r="CM147" i="13" s="1"/>
  <c r="CN147" i="13" s="1"/>
  <c r="CO147" i="13" s="1"/>
  <c r="CP147" i="13" s="1"/>
  <c r="CQ147" i="13" s="1"/>
  <c r="CR147" i="13" s="1"/>
  <c r="CS147" i="13" s="1"/>
  <c r="CT147" i="13" s="1"/>
  <c r="CU147" i="13" s="1"/>
  <c r="CV147" i="13" s="1"/>
  <c r="CW147" i="13" s="1"/>
  <c r="BG147" i="13"/>
  <c r="BH147" i="13" s="1"/>
  <c r="BI147" i="13" s="1"/>
  <c r="BJ147" i="13" s="1"/>
  <c r="BK147" i="13" s="1"/>
  <c r="BL147" i="13" s="1"/>
  <c r="BC147" i="13"/>
  <c r="BD147" i="13" s="1"/>
  <c r="BE147" i="13" s="1"/>
  <c r="BF147" i="13" s="1"/>
  <c r="BE146" i="13"/>
  <c r="BF146" i="13" s="1"/>
  <c r="BG146" i="13" s="1"/>
  <c r="BH146" i="13" s="1"/>
  <c r="BI146" i="13" s="1"/>
  <c r="BJ146" i="13" s="1"/>
  <c r="BK146" i="13" s="1"/>
  <c r="BL146" i="13" s="1"/>
  <c r="BM146" i="13" s="1"/>
  <c r="BN146" i="13" s="1"/>
  <c r="BO146" i="13" s="1"/>
  <c r="BP146" i="13" s="1"/>
  <c r="BQ146" i="13" s="1"/>
  <c r="BR146" i="13" s="1"/>
  <c r="BS146" i="13" s="1"/>
  <c r="BT146" i="13" s="1"/>
  <c r="BU146" i="13" s="1"/>
  <c r="BV146" i="13" s="1"/>
  <c r="BW146" i="13" s="1"/>
  <c r="BX146" i="13" s="1"/>
  <c r="BY146" i="13" s="1"/>
  <c r="BZ146" i="13" s="1"/>
  <c r="CA146" i="13" s="1"/>
  <c r="CB146" i="13" s="1"/>
  <c r="CC146" i="13" s="1"/>
  <c r="CD146" i="13" s="1"/>
  <c r="CE146" i="13" s="1"/>
  <c r="CF146" i="13" s="1"/>
  <c r="CG146" i="13" s="1"/>
  <c r="CH146" i="13" s="1"/>
  <c r="CI146" i="13" s="1"/>
  <c r="CJ146" i="13" s="1"/>
  <c r="CK146" i="13" s="1"/>
  <c r="CL146" i="13" s="1"/>
  <c r="CM146" i="13" s="1"/>
  <c r="CN146" i="13" s="1"/>
  <c r="CO146" i="13" s="1"/>
  <c r="CP146" i="13" s="1"/>
  <c r="CQ146" i="13" s="1"/>
  <c r="CR146" i="13" s="1"/>
  <c r="CS146" i="13" s="1"/>
  <c r="CT146" i="13" s="1"/>
  <c r="CU146" i="13" s="1"/>
  <c r="CV146" i="13" s="1"/>
  <c r="CW146" i="13" s="1"/>
  <c r="BC146" i="13"/>
  <c r="BD146" i="13" s="1"/>
  <c r="BZ145" i="13"/>
  <c r="CA145" i="13" s="1"/>
  <c r="CB145" i="13" s="1"/>
  <c r="CC145" i="13" s="1"/>
  <c r="CD145" i="13" s="1"/>
  <c r="CE145" i="13" s="1"/>
  <c r="CF145" i="13" s="1"/>
  <c r="CG145" i="13" s="1"/>
  <c r="CH145" i="13" s="1"/>
  <c r="CI145" i="13" s="1"/>
  <c r="CJ145" i="13" s="1"/>
  <c r="CK145" i="13" s="1"/>
  <c r="CL145" i="13" s="1"/>
  <c r="CM145" i="13" s="1"/>
  <c r="CN145" i="13" s="1"/>
  <c r="CO145" i="13" s="1"/>
  <c r="CP145" i="13" s="1"/>
  <c r="CQ145" i="13" s="1"/>
  <c r="CR145" i="13" s="1"/>
  <c r="CS145" i="13" s="1"/>
  <c r="CT145" i="13" s="1"/>
  <c r="CU145" i="13" s="1"/>
  <c r="CV145" i="13" s="1"/>
  <c r="CW145" i="13" s="1"/>
  <c r="BR145" i="13"/>
  <c r="BS145" i="13" s="1"/>
  <c r="BT145" i="13" s="1"/>
  <c r="BU145" i="13" s="1"/>
  <c r="BV145" i="13" s="1"/>
  <c r="BW145" i="13" s="1"/>
  <c r="BX145" i="13" s="1"/>
  <c r="BY145" i="13" s="1"/>
  <c r="BN145" i="13"/>
  <c r="BO145" i="13" s="1"/>
  <c r="BP145" i="13" s="1"/>
  <c r="BQ145" i="13" s="1"/>
  <c r="BI145" i="13"/>
  <c r="BJ145" i="13" s="1"/>
  <c r="BK145" i="13" s="1"/>
  <c r="BL145" i="13" s="1"/>
  <c r="BM145" i="13" s="1"/>
  <c r="BF145" i="13"/>
  <c r="BG145" i="13" s="1"/>
  <c r="BH145" i="13" s="1"/>
  <c r="BC145" i="13"/>
  <c r="BD145" i="13" s="1"/>
  <c r="BE145" i="13" s="1"/>
  <c r="BH144" i="13"/>
  <c r="BI144" i="13" s="1"/>
  <c r="BJ144" i="13" s="1"/>
  <c r="BK144" i="13" s="1"/>
  <c r="BL144" i="13" s="1"/>
  <c r="BM144" i="13" s="1"/>
  <c r="BN144" i="13" s="1"/>
  <c r="BO144" i="13" s="1"/>
  <c r="BP144" i="13" s="1"/>
  <c r="BQ144" i="13" s="1"/>
  <c r="BR144" i="13" s="1"/>
  <c r="BS144" i="13" s="1"/>
  <c r="BT144" i="13" s="1"/>
  <c r="BU144" i="13" s="1"/>
  <c r="BV144" i="13" s="1"/>
  <c r="BW144" i="13" s="1"/>
  <c r="BX144" i="13" s="1"/>
  <c r="BY144" i="13" s="1"/>
  <c r="BZ144" i="13" s="1"/>
  <c r="CA144" i="13" s="1"/>
  <c r="CB144" i="13" s="1"/>
  <c r="CC144" i="13" s="1"/>
  <c r="CD144" i="13" s="1"/>
  <c r="CE144" i="13" s="1"/>
  <c r="CF144" i="13" s="1"/>
  <c r="CG144" i="13" s="1"/>
  <c r="CH144" i="13" s="1"/>
  <c r="CI144" i="13" s="1"/>
  <c r="CJ144" i="13" s="1"/>
  <c r="CK144" i="13" s="1"/>
  <c r="CL144" i="13" s="1"/>
  <c r="CM144" i="13" s="1"/>
  <c r="CN144" i="13" s="1"/>
  <c r="CO144" i="13" s="1"/>
  <c r="CP144" i="13" s="1"/>
  <c r="CQ144" i="13" s="1"/>
  <c r="CR144" i="13" s="1"/>
  <c r="CS144" i="13" s="1"/>
  <c r="CT144" i="13" s="1"/>
  <c r="CU144" i="13" s="1"/>
  <c r="CV144" i="13" s="1"/>
  <c r="CW144" i="13" s="1"/>
  <c r="BD144" i="13"/>
  <c r="BE144" i="13" s="1"/>
  <c r="BF144" i="13" s="1"/>
  <c r="BG144" i="13" s="1"/>
  <c r="BC144" i="13"/>
  <c r="BF143" i="13"/>
  <c r="BG143" i="13" s="1"/>
  <c r="BH143" i="13" s="1"/>
  <c r="BI143" i="13" s="1"/>
  <c r="BJ143" i="13" s="1"/>
  <c r="BK143" i="13" s="1"/>
  <c r="BL143" i="13" s="1"/>
  <c r="BM143" i="13" s="1"/>
  <c r="BN143" i="13" s="1"/>
  <c r="BO143" i="13" s="1"/>
  <c r="BP143" i="13" s="1"/>
  <c r="BQ143" i="13" s="1"/>
  <c r="BR143" i="13" s="1"/>
  <c r="BS143" i="13" s="1"/>
  <c r="BT143" i="13" s="1"/>
  <c r="BU143" i="13" s="1"/>
  <c r="BV143" i="13" s="1"/>
  <c r="BW143" i="13" s="1"/>
  <c r="BX143" i="13" s="1"/>
  <c r="BY143" i="13" s="1"/>
  <c r="BZ143" i="13" s="1"/>
  <c r="CA143" i="13" s="1"/>
  <c r="CB143" i="13" s="1"/>
  <c r="CC143" i="13" s="1"/>
  <c r="CD143" i="13" s="1"/>
  <c r="CE143" i="13" s="1"/>
  <c r="CF143" i="13" s="1"/>
  <c r="CG143" i="13" s="1"/>
  <c r="CH143" i="13" s="1"/>
  <c r="CI143" i="13" s="1"/>
  <c r="CJ143" i="13" s="1"/>
  <c r="CK143" i="13" s="1"/>
  <c r="CL143" i="13" s="1"/>
  <c r="CM143" i="13" s="1"/>
  <c r="CN143" i="13" s="1"/>
  <c r="CO143" i="13" s="1"/>
  <c r="CP143" i="13" s="1"/>
  <c r="CQ143" i="13" s="1"/>
  <c r="CR143" i="13" s="1"/>
  <c r="CS143" i="13" s="1"/>
  <c r="CT143" i="13" s="1"/>
  <c r="CU143" i="13" s="1"/>
  <c r="CV143" i="13" s="1"/>
  <c r="CW143" i="13" s="1"/>
  <c r="BC143" i="13"/>
  <c r="BD143" i="13" s="1"/>
  <c r="BE143" i="13" s="1"/>
  <c r="BC142" i="13"/>
  <c r="BD142" i="13" s="1"/>
  <c r="BE142" i="13" s="1"/>
  <c r="BF142" i="13" s="1"/>
  <c r="BG142" i="13" s="1"/>
  <c r="BH142" i="13" s="1"/>
  <c r="BI142" i="13" s="1"/>
  <c r="BJ142" i="13" s="1"/>
  <c r="BK142" i="13" s="1"/>
  <c r="BL142" i="13" s="1"/>
  <c r="BM142" i="13" s="1"/>
  <c r="BN142" i="13" s="1"/>
  <c r="BO142" i="13" s="1"/>
  <c r="BP142" i="13" s="1"/>
  <c r="BQ142" i="13" s="1"/>
  <c r="BR142" i="13" s="1"/>
  <c r="BS142" i="13" s="1"/>
  <c r="BT142" i="13" s="1"/>
  <c r="BU142" i="13" s="1"/>
  <c r="BV142" i="13" s="1"/>
  <c r="BW142" i="13" s="1"/>
  <c r="BX142" i="13" s="1"/>
  <c r="BY142" i="13" s="1"/>
  <c r="BZ142" i="13" s="1"/>
  <c r="CA142" i="13" s="1"/>
  <c r="CB142" i="13" s="1"/>
  <c r="CC142" i="13" s="1"/>
  <c r="CD142" i="13" s="1"/>
  <c r="CE142" i="13" s="1"/>
  <c r="CF142" i="13" s="1"/>
  <c r="CG142" i="13" s="1"/>
  <c r="CH142" i="13" s="1"/>
  <c r="CI142" i="13" s="1"/>
  <c r="CJ142" i="13" s="1"/>
  <c r="CK142" i="13" s="1"/>
  <c r="CL142" i="13" s="1"/>
  <c r="CM142" i="13" s="1"/>
  <c r="CN142" i="13" s="1"/>
  <c r="CO142" i="13" s="1"/>
  <c r="CP142" i="13" s="1"/>
  <c r="CQ142" i="13" s="1"/>
  <c r="CR142" i="13" s="1"/>
  <c r="CS142" i="13" s="1"/>
  <c r="CT142" i="13" s="1"/>
  <c r="CU142" i="13" s="1"/>
  <c r="CV142" i="13" s="1"/>
  <c r="CW142" i="13" s="1"/>
  <c r="BF141" i="13"/>
  <c r="BG141" i="13" s="1"/>
  <c r="BH141" i="13" s="1"/>
  <c r="BI141" i="13" s="1"/>
  <c r="BJ141" i="13" s="1"/>
  <c r="BK141" i="13" s="1"/>
  <c r="BL141" i="13" s="1"/>
  <c r="BM141" i="13" s="1"/>
  <c r="BN141" i="13" s="1"/>
  <c r="BO141" i="13" s="1"/>
  <c r="BP141" i="13" s="1"/>
  <c r="BQ141" i="13" s="1"/>
  <c r="BR141" i="13" s="1"/>
  <c r="BS141" i="13" s="1"/>
  <c r="BT141" i="13" s="1"/>
  <c r="BU141" i="13" s="1"/>
  <c r="BV141" i="13" s="1"/>
  <c r="BW141" i="13" s="1"/>
  <c r="BX141" i="13" s="1"/>
  <c r="BY141" i="13" s="1"/>
  <c r="BZ141" i="13" s="1"/>
  <c r="CA141" i="13" s="1"/>
  <c r="CB141" i="13" s="1"/>
  <c r="CC141" i="13" s="1"/>
  <c r="CD141" i="13" s="1"/>
  <c r="CE141" i="13" s="1"/>
  <c r="CF141" i="13" s="1"/>
  <c r="CG141" i="13" s="1"/>
  <c r="CH141" i="13" s="1"/>
  <c r="CI141" i="13" s="1"/>
  <c r="CJ141" i="13" s="1"/>
  <c r="CK141" i="13" s="1"/>
  <c r="CL141" i="13" s="1"/>
  <c r="CM141" i="13" s="1"/>
  <c r="CN141" i="13" s="1"/>
  <c r="CO141" i="13" s="1"/>
  <c r="CP141" i="13" s="1"/>
  <c r="CQ141" i="13" s="1"/>
  <c r="CR141" i="13" s="1"/>
  <c r="CS141" i="13" s="1"/>
  <c r="CT141" i="13" s="1"/>
  <c r="CU141" i="13" s="1"/>
  <c r="CV141" i="13" s="1"/>
  <c r="CW141" i="13" s="1"/>
  <c r="BC141" i="13"/>
  <c r="BD141" i="13" s="1"/>
  <c r="BE141" i="13" s="1"/>
  <c r="CN140" i="13"/>
  <c r="CO140" i="13" s="1"/>
  <c r="CP140" i="13" s="1"/>
  <c r="CQ140" i="13" s="1"/>
  <c r="CR140" i="13" s="1"/>
  <c r="CS140" i="13" s="1"/>
  <c r="CT140" i="13" s="1"/>
  <c r="CU140" i="13" s="1"/>
  <c r="CV140" i="13" s="1"/>
  <c r="CW140" i="13" s="1"/>
  <c r="BD140" i="13"/>
  <c r="BE140" i="13" s="1"/>
  <c r="BF140" i="13" s="1"/>
  <c r="BG140" i="13" s="1"/>
  <c r="BH140" i="13" s="1"/>
  <c r="BI140" i="13" s="1"/>
  <c r="BJ140" i="13" s="1"/>
  <c r="BK140" i="13" s="1"/>
  <c r="BL140" i="13" s="1"/>
  <c r="BM140" i="13" s="1"/>
  <c r="BN140" i="13" s="1"/>
  <c r="BO140" i="13" s="1"/>
  <c r="BP140" i="13" s="1"/>
  <c r="BQ140" i="13" s="1"/>
  <c r="BR140" i="13" s="1"/>
  <c r="BS140" i="13" s="1"/>
  <c r="BT140" i="13" s="1"/>
  <c r="BU140" i="13" s="1"/>
  <c r="BV140" i="13" s="1"/>
  <c r="BW140" i="13" s="1"/>
  <c r="BX140" i="13" s="1"/>
  <c r="BY140" i="13" s="1"/>
  <c r="BZ140" i="13" s="1"/>
  <c r="CA140" i="13" s="1"/>
  <c r="CB140" i="13" s="1"/>
  <c r="CC140" i="13" s="1"/>
  <c r="CD140" i="13" s="1"/>
  <c r="CE140" i="13" s="1"/>
  <c r="CF140" i="13" s="1"/>
  <c r="CG140" i="13" s="1"/>
  <c r="CH140" i="13" s="1"/>
  <c r="CI140" i="13" s="1"/>
  <c r="CJ140" i="13" s="1"/>
  <c r="CK140" i="13" s="1"/>
  <c r="CL140" i="13" s="1"/>
  <c r="CM140" i="13" s="1"/>
  <c r="BC140" i="13"/>
  <c r="BC139" i="13"/>
  <c r="BD139" i="13" s="1"/>
  <c r="BE139" i="13" s="1"/>
  <c r="BF139" i="13" s="1"/>
  <c r="BG139" i="13" s="1"/>
  <c r="BH139" i="13" s="1"/>
  <c r="BI139" i="13" s="1"/>
  <c r="BJ139" i="13" s="1"/>
  <c r="BK139" i="13" s="1"/>
  <c r="BL139" i="13" s="1"/>
  <c r="BM139" i="13" s="1"/>
  <c r="BN139" i="13" s="1"/>
  <c r="BO139" i="13" s="1"/>
  <c r="BP139" i="13" s="1"/>
  <c r="BQ139" i="13" s="1"/>
  <c r="BR139" i="13" s="1"/>
  <c r="BS139" i="13" s="1"/>
  <c r="BT139" i="13" s="1"/>
  <c r="BU139" i="13" s="1"/>
  <c r="BV139" i="13" s="1"/>
  <c r="BW139" i="13" s="1"/>
  <c r="BX139" i="13" s="1"/>
  <c r="BY139" i="13" s="1"/>
  <c r="BZ139" i="13" s="1"/>
  <c r="CA139" i="13" s="1"/>
  <c r="CB139" i="13" s="1"/>
  <c r="CC139" i="13" s="1"/>
  <c r="CD139" i="13" s="1"/>
  <c r="CE139" i="13" s="1"/>
  <c r="CF139" i="13" s="1"/>
  <c r="CG139" i="13" s="1"/>
  <c r="CH139" i="13" s="1"/>
  <c r="CI139" i="13" s="1"/>
  <c r="CJ139" i="13" s="1"/>
  <c r="CK139" i="13" s="1"/>
  <c r="CL139" i="13" s="1"/>
  <c r="CM139" i="13" s="1"/>
  <c r="CN139" i="13" s="1"/>
  <c r="CO139" i="13" s="1"/>
  <c r="CP139" i="13" s="1"/>
  <c r="CQ139" i="13" s="1"/>
  <c r="CR139" i="13" s="1"/>
  <c r="CS139" i="13" s="1"/>
  <c r="CT139" i="13" s="1"/>
  <c r="CU139" i="13" s="1"/>
  <c r="CV139" i="13" s="1"/>
  <c r="CW139" i="13" s="1"/>
  <c r="CA138" i="13"/>
  <c r="CB138" i="13" s="1"/>
  <c r="CC138" i="13" s="1"/>
  <c r="CD138" i="13" s="1"/>
  <c r="CE138" i="13" s="1"/>
  <c r="CF138" i="13" s="1"/>
  <c r="CG138" i="13" s="1"/>
  <c r="CH138" i="13" s="1"/>
  <c r="CI138" i="13" s="1"/>
  <c r="CJ138" i="13" s="1"/>
  <c r="CK138" i="13" s="1"/>
  <c r="CL138" i="13" s="1"/>
  <c r="CM138" i="13" s="1"/>
  <c r="CN138" i="13" s="1"/>
  <c r="CO138" i="13" s="1"/>
  <c r="CP138" i="13" s="1"/>
  <c r="CQ138" i="13" s="1"/>
  <c r="CR138" i="13" s="1"/>
  <c r="CS138" i="13" s="1"/>
  <c r="CT138" i="13" s="1"/>
  <c r="CU138" i="13" s="1"/>
  <c r="CV138" i="13" s="1"/>
  <c r="CW138" i="13" s="1"/>
  <c r="BE138" i="13"/>
  <c r="BF138" i="13" s="1"/>
  <c r="BG138" i="13" s="1"/>
  <c r="BH138" i="13" s="1"/>
  <c r="BI138" i="13" s="1"/>
  <c r="BJ138" i="13" s="1"/>
  <c r="BK138" i="13" s="1"/>
  <c r="BL138" i="13" s="1"/>
  <c r="BM138" i="13" s="1"/>
  <c r="BN138" i="13" s="1"/>
  <c r="BO138" i="13" s="1"/>
  <c r="BP138" i="13" s="1"/>
  <c r="BQ138" i="13" s="1"/>
  <c r="BR138" i="13" s="1"/>
  <c r="BS138" i="13" s="1"/>
  <c r="BT138" i="13" s="1"/>
  <c r="BU138" i="13" s="1"/>
  <c r="BV138" i="13" s="1"/>
  <c r="BW138" i="13" s="1"/>
  <c r="BX138" i="13" s="1"/>
  <c r="BY138" i="13" s="1"/>
  <c r="BZ138" i="13" s="1"/>
  <c r="BD138" i="13"/>
  <c r="BC138" i="13"/>
  <c r="BL137" i="13"/>
  <c r="BM137" i="13" s="1"/>
  <c r="BN137" i="13" s="1"/>
  <c r="BO137" i="13" s="1"/>
  <c r="BP137" i="13" s="1"/>
  <c r="BQ137" i="13" s="1"/>
  <c r="BR137" i="13" s="1"/>
  <c r="BS137" i="13" s="1"/>
  <c r="BT137" i="13" s="1"/>
  <c r="BU137" i="13" s="1"/>
  <c r="BV137" i="13" s="1"/>
  <c r="BW137" i="13" s="1"/>
  <c r="BX137" i="13" s="1"/>
  <c r="BY137" i="13" s="1"/>
  <c r="BZ137" i="13" s="1"/>
  <c r="CA137" i="13" s="1"/>
  <c r="CB137" i="13" s="1"/>
  <c r="CC137" i="13" s="1"/>
  <c r="CD137" i="13" s="1"/>
  <c r="CE137" i="13" s="1"/>
  <c r="CF137" i="13" s="1"/>
  <c r="CG137" i="13" s="1"/>
  <c r="CH137" i="13" s="1"/>
  <c r="CI137" i="13" s="1"/>
  <c r="CJ137" i="13" s="1"/>
  <c r="CK137" i="13" s="1"/>
  <c r="CL137" i="13" s="1"/>
  <c r="CM137" i="13" s="1"/>
  <c r="CN137" i="13" s="1"/>
  <c r="CO137" i="13" s="1"/>
  <c r="CP137" i="13" s="1"/>
  <c r="CQ137" i="13" s="1"/>
  <c r="CR137" i="13" s="1"/>
  <c r="CS137" i="13" s="1"/>
  <c r="CT137" i="13" s="1"/>
  <c r="CU137" i="13" s="1"/>
  <c r="CV137" i="13" s="1"/>
  <c r="CW137" i="13" s="1"/>
  <c r="BF137" i="13"/>
  <c r="BG137" i="13" s="1"/>
  <c r="BH137" i="13" s="1"/>
  <c r="BI137" i="13" s="1"/>
  <c r="BJ137" i="13" s="1"/>
  <c r="BK137" i="13" s="1"/>
  <c r="BE137" i="13"/>
  <c r="BD137" i="13"/>
  <c r="BC137" i="13"/>
  <c r="BC136" i="13"/>
  <c r="BD136" i="13" s="1"/>
  <c r="BE136" i="13" s="1"/>
  <c r="BF136" i="13" s="1"/>
  <c r="BG136" i="13" s="1"/>
  <c r="BH136" i="13" s="1"/>
  <c r="BI136" i="13" s="1"/>
  <c r="BJ136" i="13" s="1"/>
  <c r="BK136" i="13" s="1"/>
  <c r="BL136" i="13" s="1"/>
  <c r="BM136" i="13" s="1"/>
  <c r="BN136" i="13" s="1"/>
  <c r="BO136" i="13" s="1"/>
  <c r="BP136" i="13" s="1"/>
  <c r="BQ136" i="13" s="1"/>
  <c r="BR136" i="13" s="1"/>
  <c r="BS136" i="13" s="1"/>
  <c r="BT136" i="13" s="1"/>
  <c r="BU136" i="13" s="1"/>
  <c r="BV136" i="13" s="1"/>
  <c r="BW136" i="13" s="1"/>
  <c r="BX136" i="13" s="1"/>
  <c r="BY136" i="13" s="1"/>
  <c r="BZ136" i="13" s="1"/>
  <c r="CA136" i="13" s="1"/>
  <c r="CB136" i="13" s="1"/>
  <c r="CC136" i="13" s="1"/>
  <c r="CD136" i="13" s="1"/>
  <c r="CE136" i="13" s="1"/>
  <c r="CF136" i="13" s="1"/>
  <c r="CG136" i="13" s="1"/>
  <c r="CH136" i="13" s="1"/>
  <c r="CI136" i="13" s="1"/>
  <c r="CJ136" i="13" s="1"/>
  <c r="CK136" i="13" s="1"/>
  <c r="CL136" i="13" s="1"/>
  <c r="CM136" i="13" s="1"/>
  <c r="CN136" i="13" s="1"/>
  <c r="CO136" i="13" s="1"/>
  <c r="CP136" i="13" s="1"/>
  <c r="CQ136" i="13" s="1"/>
  <c r="CR136" i="13" s="1"/>
  <c r="CS136" i="13" s="1"/>
  <c r="CT136" i="13" s="1"/>
  <c r="CU136" i="13" s="1"/>
  <c r="CV136" i="13" s="1"/>
  <c r="CW136" i="13" s="1"/>
  <c r="BD135" i="13"/>
  <c r="BE135" i="13" s="1"/>
  <c r="BF135" i="13" s="1"/>
  <c r="BG135" i="13" s="1"/>
  <c r="BH135" i="13" s="1"/>
  <c r="BI135" i="13" s="1"/>
  <c r="BJ135" i="13" s="1"/>
  <c r="BK135" i="13" s="1"/>
  <c r="BL135" i="13" s="1"/>
  <c r="BM135" i="13" s="1"/>
  <c r="BN135" i="13" s="1"/>
  <c r="BO135" i="13" s="1"/>
  <c r="BP135" i="13" s="1"/>
  <c r="BQ135" i="13" s="1"/>
  <c r="BR135" i="13" s="1"/>
  <c r="BS135" i="13" s="1"/>
  <c r="BT135" i="13" s="1"/>
  <c r="BU135" i="13" s="1"/>
  <c r="BV135" i="13" s="1"/>
  <c r="BW135" i="13" s="1"/>
  <c r="BX135" i="13" s="1"/>
  <c r="BY135" i="13" s="1"/>
  <c r="BZ135" i="13" s="1"/>
  <c r="CA135" i="13" s="1"/>
  <c r="CB135" i="13" s="1"/>
  <c r="CC135" i="13" s="1"/>
  <c r="CD135" i="13" s="1"/>
  <c r="CE135" i="13" s="1"/>
  <c r="CF135" i="13" s="1"/>
  <c r="CG135" i="13" s="1"/>
  <c r="CH135" i="13" s="1"/>
  <c r="CI135" i="13" s="1"/>
  <c r="CJ135" i="13" s="1"/>
  <c r="CK135" i="13" s="1"/>
  <c r="CL135" i="13" s="1"/>
  <c r="CM135" i="13" s="1"/>
  <c r="CN135" i="13" s="1"/>
  <c r="CO135" i="13" s="1"/>
  <c r="CP135" i="13" s="1"/>
  <c r="CQ135" i="13" s="1"/>
  <c r="CR135" i="13" s="1"/>
  <c r="CS135" i="13" s="1"/>
  <c r="CT135" i="13" s="1"/>
  <c r="CU135" i="13" s="1"/>
  <c r="CV135" i="13" s="1"/>
  <c r="CW135" i="13" s="1"/>
  <c r="BC135" i="13"/>
  <c r="BS134" i="13"/>
  <c r="BT134" i="13" s="1"/>
  <c r="BU134" i="13" s="1"/>
  <c r="BV134" i="13" s="1"/>
  <c r="BW134" i="13" s="1"/>
  <c r="BX134" i="13" s="1"/>
  <c r="BY134" i="13" s="1"/>
  <c r="BZ134" i="13" s="1"/>
  <c r="CA134" i="13" s="1"/>
  <c r="CB134" i="13" s="1"/>
  <c r="CC134" i="13" s="1"/>
  <c r="CD134" i="13" s="1"/>
  <c r="CE134" i="13" s="1"/>
  <c r="CF134" i="13" s="1"/>
  <c r="CG134" i="13" s="1"/>
  <c r="CH134" i="13" s="1"/>
  <c r="CI134" i="13" s="1"/>
  <c r="CJ134" i="13" s="1"/>
  <c r="CK134" i="13" s="1"/>
  <c r="CL134" i="13" s="1"/>
  <c r="CM134" i="13" s="1"/>
  <c r="CN134" i="13" s="1"/>
  <c r="CO134" i="13" s="1"/>
  <c r="CP134" i="13" s="1"/>
  <c r="CQ134" i="13" s="1"/>
  <c r="CR134" i="13" s="1"/>
  <c r="CS134" i="13" s="1"/>
  <c r="CT134" i="13" s="1"/>
  <c r="CU134" i="13" s="1"/>
  <c r="CV134" i="13" s="1"/>
  <c r="CW134" i="13" s="1"/>
  <c r="BE134" i="13"/>
  <c r="BF134" i="13" s="1"/>
  <c r="BG134" i="13" s="1"/>
  <c r="BH134" i="13" s="1"/>
  <c r="BI134" i="13" s="1"/>
  <c r="BJ134" i="13" s="1"/>
  <c r="BK134" i="13" s="1"/>
  <c r="BL134" i="13" s="1"/>
  <c r="BM134" i="13" s="1"/>
  <c r="BN134" i="13" s="1"/>
  <c r="BO134" i="13" s="1"/>
  <c r="BP134" i="13" s="1"/>
  <c r="BQ134" i="13" s="1"/>
  <c r="BR134" i="13" s="1"/>
  <c r="BC134" i="13"/>
  <c r="BD134" i="13" s="1"/>
  <c r="CE133" i="13"/>
  <c r="CF133" i="13" s="1"/>
  <c r="CG133" i="13" s="1"/>
  <c r="CH133" i="13" s="1"/>
  <c r="CI133" i="13" s="1"/>
  <c r="CJ133" i="13" s="1"/>
  <c r="CK133" i="13" s="1"/>
  <c r="CL133" i="13" s="1"/>
  <c r="CM133" i="13" s="1"/>
  <c r="CN133" i="13" s="1"/>
  <c r="CO133" i="13" s="1"/>
  <c r="CP133" i="13" s="1"/>
  <c r="CQ133" i="13" s="1"/>
  <c r="CR133" i="13" s="1"/>
  <c r="CS133" i="13" s="1"/>
  <c r="CT133" i="13" s="1"/>
  <c r="CU133" i="13" s="1"/>
  <c r="CV133" i="13" s="1"/>
  <c r="CW133" i="13" s="1"/>
  <c r="BP133" i="13"/>
  <c r="BQ133" i="13" s="1"/>
  <c r="BR133" i="13" s="1"/>
  <c r="BS133" i="13" s="1"/>
  <c r="BT133" i="13" s="1"/>
  <c r="BU133" i="13" s="1"/>
  <c r="BV133" i="13" s="1"/>
  <c r="BW133" i="13" s="1"/>
  <c r="BX133" i="13" s="1"/>
  <c r="BY133" i="13" s="1"/>
  <c r="BZ133" i="13" s="1"/>
  <c r="CA133" i="13" s="1"/>
  <c r="CB133" i="13" s="1"/>
  <c r="CC133" i="13" s="1"/>
  <c r="CD133" i="13" s="1"/>
  <c r="BD133" i="13"/>
  <c r="BE133" i="13" s="1"/>
  <c r="BF133" i="13" s="1"/>
  <c r="BG133" i="13" s="1"/>
  <c r="BH133" i="13" s="1"/>
  <c r="BI133" i="13" s="1"/>
  <c r="BJ133" i="13" s="1"/>
  <c r="BK133" i="13" s="1"/>
  <c r="BL133" i="13" s="1"/>
  <c r="BM133" i="13" s="1"/>
  <c r="BN133" i="13" s="1"/>
  <c r="BO133" i="13" s="1"/>
  <c r="BC133" i="13"/>
  <c r="BF132" i="13"/>
  <c r="BG132" i="13" s="1"/>
  <c r="BH132" i="13" s="1"/>
  <c r="BI132" i="13" s="1"/>
  <c r="BJ132" i="13" s="1"/>
  <c r="BK132" i="13" s="1"/>
  <c r="BL132" i="13" s="1"/>
  <c r="BM132" i="13" s="1"/>
  <c r="BN132" i="13" s="1"/>
  <c r="BO132" i="13" s="1"/>
  <c r="BP132" i="13" s="1"/>
  <c r="BQ132" i="13" s="1"/>
  <c r="BR132" i="13" s="1"/>
  <c r="BS132" i="13" s="1"/>
  <c r="BT132" i="13" s="1"/>
  <c r="BU132" i="13" s="1"/>
  <c r="BV132" i="13" s="1"/>
  <c r="BW132" i="13" s="1"/>
  <c r="BX132" i="13" s="1"/>
  <c r="BY132" i="13" s="1"/>
  <c r="BZ132" i="13" s="1"/>
  <c r="CA132" i="13" s="1"/>
  <c r="CB132" i="13" s="1"/>
  <c r="CC132" i="13" s="1"/>
  <c r="CD132" i="13" s="1"/>
  <c r="CE132" i="13" s="1"/>
  <c r="CF132" i="13" s="1"/>
  <c r="CG132" i="13" s="1"/>
  <c r="CH132" i="13" s="1"/>
  <c r="CI132" i="13" s="1"/>
  <c r="CJ132" i="13" s="1"/>
  <c r="CK132" i="13" s="1"/>
  <c r="CL132" i="13" s="1"/>
  <c r="CM132" i="13" s="1"/>
  <c r="CN132" i="13" s="1"/>
  <c r="CO132" i="13" s="1"/>
  <c r="CP132" i="13" s="1"/>
  <c r="CQ132" i="13" s="1"/>
  <c r="CR132" i="13" s="1"/>
  <c r="CS132" i="13" s="1"/>
  <c r="CT132" i="13" s="1"/>
  <c r="CU132" i="13" s="1"/>
  <c r="CV132" i="13" s="1"/>
  <c r="CW132" i="13" s="1"/>
  <c r="BE132" i="13"/>
  <c r="BD132" i="13"/>
  <c r="BC132" i="13"/>
  <c r="BD131" i="13"/>
  <c r="BE131" i="13" s="1"/>
  <c r="BF131" i="13" s="1"/>
  <c r="BG131" i="13" s="1"/>
  <c r="BH131" i="13" s="1"/>
  <c r="BI131" i="13" s="1"/>
  <c r="BJ131" i="13" s="1"/>
  <c r="BK131" i="13" s="1"/>
  <c r="BL131" i="13" s="1"/>
  <c r="BM131" i="13" s="1"/>
  <c r="BN131" i="13" s="1"/>
  <c r="BO131" i="13" s="1"/>
  <c r="BP131" i="13" s="1"/>
  <c r="BQ131" i="13" s="1"/>
  <c r="BR131" i="13" s="1"/>
  <c r="BS131" i="13" s="1"/>
  <c r="BT131" i="13" s="1"/>
  <c r="BU131" i="13" s="1"/>
  <c r="BV131" i="13" s="1"/>
  <c r="BW131" i="13" s="1"/>
  <c r="BX131" i="13" s="1"/>
  <c r="BY131" i="13" s="1"/>
  <c r="BZ131" i="13" s="1"/>
  <c r="CA131" i="13" s="1"/>
  <c r="CB131" i="13" s="1"/>
  <c r="CC131" i="13" s="1"/>
  <c r="CD131" i="13" s="1"/>
  <c r="CE131" i="13" s="1"/>
  <c r="CF131" i="13" s="1"/>
  <c r="CG131" i="13" s="1"/>
  <c r="CH131" i="13" s="1"/>
  <c r="CI131" i="13" s="1"/>
  <c r="CJ131" i="13" s="1"/>
  <c r="CK131" i="13" s="1"/>
  <c r="CL131" i="13" s="1"/>
  <c r="CM131" i="13" s="1"/>
  <c r="CN131" i="13" s="1"/>
  <c r="CO131" i="13" s="1"/>
  <c r="CP131" i="13" s="1"/>
  <c r="CQ131" i="13" s="1"/>
  <c r="CR131" i="13" s="1"/>
  <c r="CS131" i="13" s="1"/>
  <c r="CT131" i="13" s="1"/>
  <c r="CU131" i="13" s="1"/>
  <c r="CV131" i="13" s="1"/>
  <c r="CW131" i="13" s="1"/>
  <c r="BC131" i="13"/>
  <c r="BC130" i="13"/>
  <c r="BD130" i="13" s="1"/>
  <c r="BE130" i="13" s="1"/>
  <c r="BF130" i="13" s="1"/>
  <c r="BG130" i="13" s="1"/>
  <c r="BH130" i="13" s="1"/>
  <c r="BI130" i="13" s="1"/>
  <c r="BJ130" i="13" s="1"/>
  <c r="BK130" i="13" s="1"/>
  <c r="BL130" i="13" s="1"/>
  <c r="BM130" i="13" s="1"/>
  <c r="BN130" i="13" s="1"/>
  <c r="BO130" i="13" s="1"/>
  <c r="BP130" i="13" s="1"/>
  <c r="BQ130" i="13" s="1"/>
  <c r="BR130" i="13" s="1"/>
  <c r="BS130" i="13" s="1"/>
  <c r="BT130" i="13" s="1"/>
  <c r="BU130" i="13" s="1"/>
  <c r="BV130" i="13" s="1"/>
  <c r="BW130" i="13" s="1"/>
  <c r="BX130" i="13" s="1"/>
  <c r="BY130" i="13" s="1"/>
  <c r="BZ130" i="13" s="1"/>
  <c r="CA130" i="13" s="1"/>
  <c r="CB130" i="13" s="1"/>
  <c r="CC130" i="13" s="1"/>
  <c r="CD130" i="13" s="1"/>
  <c r="CE130" i="13" s="1"/>
  <c r="CF130" i="13" s="1"/>
  <c r="CG130" i="13" s="1"/>
  <c r="CH130" i="13" s="1"/>
  <c r="CI130" i="13" s="1"/>
  <c r="CJ130" i="13" s="1"/>
  <c r="CK130" i="13" s="1"/>
  <c r="CL130" i="13" s="1"/>
  <c r="CM130" i="13" s="1"/>
  <c r="CN130" i="13" s="1"/>
  <c r="CO130" i="13" s="1"/>
  <c r="CP130" i="13" s="1"/>
  <c r="CQ130" i="13" s="1"/>
  <c r="CR130" i="13" s="1"/>
  <c r="CS130" i="13" s="1"/>
  <c r="CT130" i="13" s="1"/>
  <c r="CU130" i="13" s="1"/>
  <c r="CV130" i="13" s="1"/>
  <c r="CW130" i="13" s="1"/>
  <c r="BC129" i="13"/>
  <c r="BD129" i="13" s="1"/>
  <c r="BE129" i="13" s="1"/>
  <c r="BF129" i="13" s="1"/>
  <c r="BG129" i="13" s="1"/>
  <c r="BH129" i="13" s="1"/>
  <c r="BI129" i="13" s="1"/>
  <c r="BJ129" i="13" s="1"/>
  <c r="BK129" i="13" s="1"/>
  <c r="BL129" i="13" s="1"/>
  <c r="BM129" i="13" s="1"/>
  <c r="BN129" i="13" s="1"/>
  <c r="BO129" i="13" s="1"/>
  <c r="BP129" i="13" s="1"/>
  <c r="BQ129" i="13" s="1"/>
  <c r="BR129" i="13" s="1"/>
  <c r="BS129" i="13" s="1"/>
  <c r="BT129" i="13" s="1"/>
  <c r="BU129" i="13" s="1"/>
  <c r="BV129" i="13" s="1"/>
  <c r="BW129" i="13" s="1"/>
  <c r="BX129" i="13" s="1"/>
  <c r="BY129" i="13" s="1"/>
  <c r="BZ129" i="13" s="1"/>
  <c r="CA129" i="13" s="1"/>
  <c r="CB129" i="13" s="1"/>
  <c r="CC129" i="13" s="1"/>
  <c r="CD129" i="13" s="1"/>
  <c r="CE129" i="13" s="1"/>
  <c r="CF129" i="13" s="1"/>
  <c r="CG129" i="13" s="1"/>
  <c r="CH129" i="13" s="1"/>
  <c r="CI129" i="13" s="1"/>
  <c r="CJ129" i="13" s="1"/>
  <c r="CK129" i="13" s="1"/>
  <c r="CL129" i="13" s="1"/>
  <c r="CM129" i="13" s="1"/>
  <c r="CN129" i="13" s="1"/>
  <c r="CO129" i="13" s="1"/>
  <c r="CP129" i="13" s="1"/>
  <c r="CQ129" i="13" s="1"/>
  <c r="CR129" i="13" s="1"/>
  <c r="CS129" i="13" s="1"/>
  <c r="CT129" i="13" s="1"/>
  <c r="CU129" i="13" s="1"/>
  <c r="CV129" i="13" s="1"/>
  <c r="CW129" i="13" s="1"/>
  <c r="BE128" i="13"/>
  <c r="BF128" i="13" s="1"/>
  <c r="BG128" i="13" s="1"/>
  <c r="BH128" i="13" s="1"/>
  <c r="BI128" i="13" s="1"/>
  <c r="BJ128" i="13" s="1"/>
  <c r="BK128" i="13" s="1"/>
  <c r="BL128" i="13" s="1"/>
  <c r="BM128" i="13" s="1"/>
  <c r="BN128" i="13" s="1"/>
  <c r="BO128" i="13" s="1"/>
  <c r="BP128" i="13" s="1"/>
  <c r="BQ128" i="13" s="1"/>
  <c r="BR128" i="13" s="1"/>
  <c r="BS128" i="13" s="1"/>
  <c r="BT128" i="13" s="1"/>
  <c r="BU128" i="13" s="1"/>
  <c r="BV128" i="13" s="1"/>
  <c r="BW128" i="13" s="1"/>
  <c r="BX128" i="13" s="1"/>
  <c r="BY128" i="13" s="1"/>
  <c r="BZ128" i="13" s="1"/>
  <c r="CA128" i="13" s="1"/>
  <c r="CB128" i="13" s="1"/>
  <c r="CC128" i="13" s="1"/>
  <c r="CD128" i="13" s="1"/>
  <c r="CE128" i="13" s="1"/>
  <c r="CF128" i="13" s="1"/>
  <c r="CG128" i="13" s="1"/>
  <c r="CH128" i="13" s="1"/>
  <c r="CI128" i="13" s="1"/>
  <c r="CJ128" i="13" s="1"/>
  <c r="CK128" i="13" s="1"/>
  <c r="CL128" i="13" s="1"/>
  <c r="CM128" i="13" s="1"/>
  <c r="CN128" i="13" s="1"/>
  <c r="CO128" i="13" s="1"/>
  <c r="CP128" i="13" s="1"/>
  <c r="CQ128" i="13" s="1"/>
  <c r="CR128" i="13" s="1"/>
  <c r="CS128" i="13" s="1"/>
  <c r="CT128" i="13" s="1"/>
  <c r="CU128" i="13" s="1"/>
  <c r="CV128" i="13" s="1"/>
  <c r="CW128" i="13" s="1"/>
  <c r="BD128" i="13"/>
  <c r="BC128" i="13"/>
  <c r="BP127" i="13"/>
  <c r="BQ127" i="13" s="1"/>
  <c r="BR127" i="13" s="1"/>
  <c r="BS127" i="13" s="1"/>
  <c r="BT127" i="13" s="1"/>
  <c r="BU127" i="13" s="1"/>
  <c r="BV127" i="13" s="1"/>
  <c r="BW127" i="13" s="1"/>
  <c r="BX127" i="13" s="1"/>
  <c r="BY127" i="13" s="1"/>
  <c r="BZ127" i="13" s="1"/>
  <c r="CA127" i="13" s="1"/>
  <c r="CB127" i="13" s="1"/>
  <c r="CC127" i="13" s="1"/>
  <c r="CD127" i="13" s="1"/>
  <c r="CE127" i="13" s="1"/>
  <c r="CF127" i="13" s="1"/>
  <c r="CG127" i="13" s="1"/>
  <c r="CH127" i="13" s="1"/>
  <c r="CI127" i="13" s="1"/>
  <c r="CJ127" i="13" s="1"/>
  <c r="CK127" i="13" s="1"/>
  <c r="CL127" i="13" s="1"/>
  <c r="CM127" i="13" s="1"/>
  <c r="CN127" i="13" s="1"/>
  <c r="CO127" i="13" s="1"/>
  <c r="CP127" i="13" s="1"/>
  <c r="CQ127" i="13" s="1"/>
  <c r="CR127" i="13" s="1"/>
  <c r="CS127" i="13" s="1"/>
  <c r="CT127" i="13" s="1"/>
  <c r="CU127" i="13" s="1"/>
  <c r="CV127" i="13" s="1"/>
  <c r="CW127" i="13" s="1"/>
  <c r="BC127" i="13"/>
  <c r="BD127" i="13" s="1"/>
  <c r="BE127" i="13" s="1"/>
  <c r="BF127" i="13" s="1"/>
  <c r="BG127" i="13" s="1"/>
  <c r="BH127" i="13" s="1"/>
  <c r="BI127" i="13" s="1"/>
  <c r="BJ127" i="13" s="1"/>
  <c r="BK127" i="13" s="1"/>
  <c r="BL127" i="13" s="1"/>
  <c r="BM127" i="13" s="1"/>
  <c r="BN127" i="13" s="1"/>
  <c r="BO127" i="13" s="1"/>
  <c r="BC126" i="13"/>
  <c r="BD126" i="13" s="1"/>
  <c r="BE126" i="13" s="1"/>
  <c r="BF126" i="13" s="1"/>
  <c r="BG126" i="13" s="1"/>
  <c r="BH126" i="13" s="1"/>
  <c r="BI126" i="13" s="1"/>
  <c r="BJ126" i="13" s="1"/>
  <c r="BK126" i="13" s="1"/>
  <c r="BL126" i="13" s="1"/>
  <c r="BM126" i="13" s="1"/>
  <c r="BN126" i="13" s="1"/>
  <c r="BO126" i="13" s="1"/>
  <c r="BP126" i="13" s="1"/>
  <c r="BQ126" i="13" s="1"/>
  <c r="BR126" i="13" s="1"/>
  <c r="BS126" i="13" s="1"/>
  <c r="BT126" i="13" s="1"/>
  <c r="BU126" i="13" s="1"/>
  <c r="BV126" i="13" s="1"/>
  <c r="BW126" i="13" s="1"/>
  <c r="BX126" i="13" s="1"/>
  <c r="BY126" i="13" s="1"/>
  <c r="BZ126" i="13" s="1"/>
  <c r="CA126" i="13" s="1"/>
  <c r="CB126" i="13" s="1"/>
  <c r="CC126" i="13" s="1"/>
  <c r="CD126" i="13" s="1"/>
  <c r="CE126" i="13" s="1"/>
  <c r="CF126" i="13" s="1"/>
  <c r="CG126" i="13" s="1"/>
  <c r="CH126" i="13" s="1"/>
  <c r="CI126" i="13" s="1"/>
  <c r="CJ126" i="13" s="1"/>
  <c r="CK126" i="13" s="1"/>
  <c r="CL126" i="13" s="1"/>
  <c r="CM126" i="13" s="1"/>
  <c r="CN126" i="13" s="1"/>
  <c r="CO126" i="13" s="1"/>
  <c r="CP126" i="13" s="1"/>
  <c r="CQ126" i="13" s="1"/>
  <c r="CR126" i="13" s="1"/>
  <c r="CS126" i="13" s="1"/>
  <c r="CT126" i="13" s="1"/>
  <c r="CU126" i="13" s="1"/>
  <c r="CV126" i="13" s="1"/>
  <c r="CW126" i="13" s="1"/>
  <c r="BX125" i="13"/>
  <c r="BY125" i="13" s="1"/>
  <c r="BZ125" i="13" s="1"/>
  <c r="CA125" i="13" s="1"/>
  <c r="CB125" i="13" s="1"/>
  <c r="CC125" i="13" s="1"/>
  <c r="CD125" i="13" s="1"/>
  <c r="CE125" i="13" s="1"/>
  <c r="CF125" i="13" s="1"/>
  <c r="CG125" i="13" s="1"/>
  <c r="CH125" i="13" s="1"/>
  <c r="CI125" i="13" s="1"/>
  <c r="CJ125" i="13" s="1"/>
  <c r="CK125" i="13" s="1"/>
  <c r="CL125" i="13" s="1"/>
  <c r="CM125" i="13" s="1"/>
  <c r="CN125" i="13" s="1"/>
  <c r="CO125" i="13" s="1"/>
  <c r="CP125" i="13" s="1"/>
  <c r="CQ125" i="13" s="1"/>
  <c r="CR125" i="13" s="1"/>
  <c r="CS125" i="13" s="1"/>
  <c r="CT125" i="13" s="1"/>
  <c r="CU125" i="13" s="1"/>
  <c r="CV125" i="13" s="1"/>
  <c r="CW125" i="13" s="1"/>
  <c r="BN125" i="13"/>
  <c r="BO125" i="13" s="1"/>
  <c r="BP125" i="13" s="1"/>
  <c r="BQ125" i="13" s="1"/>
  <c r="BR125" i="13" s="1"/>
  <c r="BS125" i="13" s="1"/>
  <c r="BT125" i="13" s="1"/>
  <c r="BU125" i="13" s="1"/>
  <c r="BV125" i="13" s="1"/>
  <c r="BW125" i="13" s="1"/>
  <c r="BC125" i="13"/>
  <c r="BD125" i="13" s="1"/>
  <c r="BE125" i="13" s="1"/>
  <c r="BF125" i="13" s="1"/>
  <c r="BG125" i="13" s="1"/>
  <c r="BH125" i="13" s="1"/>
  <c r="BI125" i="13" s="1"/>
  <c r="BJ125" i="13" s="1"/>
  <c r="BK125" i="13" s="1"/>
  <c r="BL125" i="13" s="1"/>
  <c r="BM125" i="13" s="1"/>
  <c r="BN124" i="13"/>
  <c r="BO124" i="13" s="1"/>
  <c r="BP124" i="13" s="1"/>
  <c r="BQ124" i="13" s="1"/>
  <c r="BR124" i="13" s="1"/>
  <c r="BS124" i="13" s="1"/>
  <c r="BT124" i="13" s="1"/>
  <c r="BU124" i="13" s="1"/>
  <c r="BV124" i="13" s="1"/>
  <c r="BW124" i="13" s="1"/>
  <c r="BX124" i="13" s="1"/>
  <c r="BY124" i="13" s="1"/>
  <c r="BZ124" i="13" s="1"/>
  <c r="CA124" i="13" s="1"/>
  <c r="CB124" i="13" s="1"/>
  <c r="CC124" i="13" s="1"/>
  <c r="CD124" i="13" s="1"/>
  <c r="CE124" i="13" s="1"/>
  <c r="CF124" i="13" s="1"/>
  <c r="CG124" i="13" s="1"/>
  <c r="CH124" i="13" s="1"/>
  <c r="CI124" i="13" s="1"/>
  <c r="CJ124" i="13" s="1"/>
  <c r="CK124" i="13" s="1"/>
  <c r="CL124" i="13" s="1"/>
  <c r="CM124" i="13" s="1"/>
  <c r="CN124" i="13" s="1"/>
  <c r="CO124" i="13" s="1"/>
  <c r="CP124" i="13" s="1"/>
  <c r="CQ124" i="13" s="1"/>
  <c r="CR124" i="13" s="1"/>
  <c r="CS124" i="13" s="1"/>
  <c r="CT124" i="13" s="1"/>
  <c r="CU124" i="13" s="1"/>
  <c r="CV124" i="13" s="1"/>
  <c r="CW124" i="13" s="1"/>
  <c r="BD124" i="13"/>
  <c r="BE124" i="13" s="1"/>
  <c r="BF124" i="13" s="1"/>
  <c r="BG124" i="13" s="1"/>
  <c r="BH124" i="13" s="1"/>
  <c r="BI124" i="13" s="1"/>
  <c r="BJ124" i="13" s="1"/>
  <c r="BK124" i="13" s="1"/>
  <c r="BL124" i="13" s="1"/>
  <c r="BM124" i="13" s="1"/>
  <c r="BC124" i="13"/>
  <c r="BI123" i="13"/>
  <c r="BJ123" i="13" s="1"/>
  <c r="BK123" i="13" s="1"/>
  <c r="BL123" i="13" s="1"/>
  <c r="BM123" i="13" s="1"/>
  <c r="BN123" i="13" s="1"/>
  <c r="BO123" i="13" s="1"/>
  <c r="BP123" i="13" s="1"/>
  <c r="BQ123" i="13" s="1"/>
  <c r="BR123" i="13" s="1"/>
  <c r="BS123" i="13" s="1"/>
  <c r="BT123" i="13" s="1"/>
  <c r="BU123" i="13" s="1"/>
  <c r="BV123" i="13" s="1"/>
  <c r="BW123" i="13" s="1"/>
  <c r="BX123" i="13" s="1"/>
  <c r="BY123" i="13" s="1"/>
  <c r="BZ123" i="13" s="1"/>
  <c r="CA123" i="13" s="1"/>
  <c r="CB123" i="13" s="1"/>
  <c r="CC123" i="13" s="1"/>
  <c r="CD123" i="13" s="1"/>
  <c r="CE123" i="13" s="1"/>
  <c r="CF123" i="13" s="1"/>
  <c r="CG123" i="13" s="1"/>
  <c r="CH123" i="13" s="1"/>
  <c r="CI123" i="13" s="1"/>
  <c r="CJ123" i="13" s="1"/>
  <c r="CK123" i="13" s="1"/>
  <c r="CL123" i="13" s="1"/>
  <c r="CM123" i="13" s="1"/>
  <c r="CN123" i="13" s="1"/>
  <c r="CO123" i="13" s="1"/>
  <c r="CP123" i="13" s="1"/>
  <c r="CQ123" i="13" s="1"/>
  <c r="CR123" i="13" s="1"/>
  <c r="CS123" i="13" s="1"/>
  <c r="CT123" i="13" s="1"/>
  <c r="CU123" i="13" s="1"/>
  <c r="CV123" i="13" s="1"/>
  <c r="CW123" i="13" s="1"/>
  <c r="BC123" i="13"/>
  <c r="BD123" i="13" s="1"/>
  <c r="BE123" i="13" s="1"/>
  <c r="BF123" i="13" s="1"/>
  <c r="BG123" i="13" s="1"/>
  <c r="BH123" i="13" s="1"/>
  <c r="BG122" i="13"/>
  <c r="BH122" i="13" s="1"/>
  <c r="BI122" i="13" s="1"/>
  <c r="BJ122" i="13" s="1"/>
  <c r="BK122" i="13" s="1"/>
  <c r="BL122" i="13" s="1"/>
  <c r="BM122" i="13" s="1"/>
  <c r="BN122" i="13" s="1"/>
  <c r="BO122" i="13" s="1"/>
  <c r="BP122" i="13" s="1"/>
  <c r="BQ122" i="13" s="1"/>
  <c r="BR122" i="13" s="1"/>
  <c r="BS122" i="13" s="1"/>
  <c r="BT122" i="13" s="1"/>
  <c r="BU122" i="13" s="1"/>
  <c r="BV122" i="13" s="1"/>
  <c r="BW122" i="13" s="1"/>
  <c r="BX122" i="13" s="1"/>
  <c r="BY122" i="13" s="1"/>
  <c r="BZ122" i="13" s="1"/>
  <c r="CA122" i="13" s="1"/>
  <c r="CB122" i="13" s="1"/>
  <c r="CC122" i="13" s="1"/>
  <c r="CD122" i="13" s="1"/>
  <c r="CE122" i="13" s="1"/>
  <c r="CF122" i="13" s="1"/>
  <c r="CG122" i="13" s="1"/>
  <c r="CH122" i="13" s="1"/>
  <c r="CI122" i="13" s="1"/>
  <c r="CJ122" i="13" s="1"/>
  <c r="CK122" i="13" s="1"/>
  <c r="CL122" i="13" s="1"/>
  <c r="CM122" i="13" s="1"/>
  <c r="CN122" i="13" s="1"/>
  <c r="CO122" i="13" s="1"/>
  <c r="CP122" i="13" s="1"/>
  <c r="CQ122" i="13" s="1"/>
  <c r="CR122" i="13" s="1"/>
  <c r="CS122" i="13" s="1"/>
  <c r="CT122" i="13" s="1"/>
  <c r="CU122" i="13" s="1"/>
  <c r="CV122" i="13" s="1"/>
  <c r="CW122" i="13" s="1"/>
  <c r="BC122" i="13"/>
  <c r="BD122" i="13" s="1"/>
  <c r="BE122" i="13" s="1"/>
  <c r="BF122" i="13" s="1"/>
  <c r="BC121" i="13"/>
  <c r="BD121" i="13" s="1"/>
  <c r="BE121" i="13" s="1"/>
  <c r="BF121" i="13" s="1"/>
  <c r="BG121" i="13" s="1"/>
  <c r="BH121" i="13" s="1"/>
  <c r="BI121" i="13" s="1"/>
  <c r="BJ121" i="13" s="1"/>
  <c r="BK121" i="13" s="1"/>
  <c r="BL121" i="13" s="1"/>
  <c r="BM121" i="13" s="1"/>
  <c r="BN121" i="13" s="1"/>
  <c r="BO121" i="13" s="1"/>
  <c r="BP121" i="13" s="1"/>
  <c r="BQ121" i="13" s="1"/>
  <c r="BR121" i="13" s="1"/>
  <c r="BS121" i="13" s="1"/>
  <c r="BT121" i="13" s="1"/>
  <c r="BU121" i="13" s="1"/>
  <c r="BV121" i="13" s="1"/>
  <c r="BW121" i="13" s="1"/>
  <c r="BX121" i="13" s="1"/>
  <c r="BY121" i="13" s="1"/>
  <c r="BZ121" i="13" s="1"/>
  <c r="CA121" i="13" s="1"/>
  <c r="CB121" i="13" s="1"/>
  <c r="CC121" i="13" s="1"/>
  <c r="CD121" i="13" s="1"/>
  <c r="CE121" i="13" s="1"/>
  <c r="CF121" i="13" s="1"/>
  <c r="CG121" i="13" s="1"/>
  <c r="CH121" i="13" s="1"/>
  <c r="CI121" i="13" s="1"/>
  <c r="CJ121" i="13" s="1"/>
  <c r="CK121" i="13" s="1"/>
  <c r="CL121" i="13" s="1"/>
  <c r="CM121" i="13" s="1"/>
  <c r="CN121" i="13" s="1"/>
  <c r="CO121" i="13" s="1"/>
  <c r="CP121" i="13" s="1"/>
  <c r="CQ121" i="13" s="1"/>
  <c r="CR121" i="13" s="1"/>
  <c r="CS121" i="13" s="1"/>
  <c r="CT121" i="13" s="1"/>
  <c r="CU121" i="13" s="1"/>
  <c r="CV121" i="13" s="1"/>
  <c r="CW121" i="13" s="1"/>
  <c r="BI120" i="13"/>
  <c r="BJ120" i="13" s="1"/>
  <c r="BK120" i="13" s="1"/>
  <c r="BL120" i="13" s="1"/>
  <c r="BM120" i="13" s="1"/>
  <c r="BN120" i="13" s="1"/>
  <c r="BO120" i="13" s="1"/>
  <c r="BP120" i="13" s="1"/>
  <c r="BQ120" i="13" s="1"/>
  <c r="BR120" i="13" s="1"/>
  <c r="BS120" i="13" s="1"/>
  <c r="BT120" i="13" s="1"/>
  <c r="BU120" i="13" s="1"/>
  <c r="BV120" i="13" s="1"/>
  <c r="BW120" i="13" s="1"/>
  <c r="BX120" i="13" s="1"/>
  <c r="BY120" i="13" s="1"/>
  <c r="BZ120" i="13" s="1"/>
  <c r="CA120" i="13" s="1"/>
  <c r="CB120" i="13" s="1"/>
  <c r="CC120" i="13" s="1"/>
  <c r="CD120" i="13" s="1"/>
  <c r="CE120" i="13" s="1"/>
  <c r="CF120" i="13" s="1"/>
  <c r="CG120" i="13" s="1"/>
  <c r="CH120" i="13" s="1"/>
  <c r="CI120" i="13" s="1"/>
  <c r="CJ120" i="13" s="1"/>
  <c r="CK120" i="13" s="1"/>
  <c r="CL120" i="13" s="1"/>
  <c r="CM120" i="13" s="1"/>
  <c r="CN120" i="13" s="1"/>
  <c r="CO120" i="13" s="1"/>
  <c r="CP120" i="13" s="1"/>
  <c r="CQ120" i="13" s="1"/>
  <c r="CR120" i="13" s="1"/>
  <c r="CS120" i="13" s="1"/>
  <c r="CT120" i="13" s="1"/>
  <c r="CU120" i="13" s="1"/>
  <c r="CV120" i="13" s="1"/>
  <c r="CW120" i="13" s="1"/>
  <c r="BC120" i="13"/>
  <c r="BD120" i="13" s="1"/>
  <c r="BE120" i="13" s="1"/>
  <c r="BF120" i="13" s="1"/>
  <c r="BG120" i="13" s="1"/>
  <c r="BH120" i="13" s="1"/>
  <c r="BC119" i="13"/>
  <c r="BD119" i="13" s="1"/>
  <c r="BE119" i="13" s="1"/>
  <c r="BF119" i="13" s="1"/>
  <c r="BG119" i="13" s="1"/>
  <c r="BH119" i="13" s="1"/>
  <c r="BI119" i="13" s="1"/>
  <c r="BJ119" i="13" s="1"/>
  <c r="BK119" i="13" s="1"/>
  <c r="BL119" i="13" s="1"/>
  <c r="BM119" i="13" s="1"/>
  <c r="BN119" i="13" s="1"/>
  <c r="BO119" i="13" s="1"/>
  <c r="BP119" i="13" s="1"/>
  <c r="BQ119" i="13" s="1"/>
  <c r="BR119" i="13" s="1"/>
  <c r="BS119" i="13" s="1"/>
  <c r="BT119" i="13" s="1"/>
  <c r="BU119" i="13" s="1"/>
  <c r="BV119" i="13" s="1"/>
  <c r="BW119" i="13" s="1"/>
  <c r="BX119" i="13" s="1"/>
  <c r="BY119" i="13" s="1"/>
  <c r="BZ119" i="13" s="1"/>
  <c r="CA119" i="13" s="1"/>
  <c r="CB119" i="13" s="1"/>
  <c r="CC119" i="13" s="1"/>
  <c r="CD119" i="13" s="1"/>
  <c r="CE119" i="13" s="1"/>
  <c r="CF119" i="13" s="1"/>
  <c r="CG119" i="13" s="1"/>
  <c r="CH119" i="13" s="1"/>
  <c r="CI119" i="13" s="1"/>
  <c r="CJ119" i="13" s="1"/>
  <c r="CK119" i="13" s="1"/>
  <c r="CL119" i="13" s="1"/>
  <c r="CM119" i="13" s="1"/>
  <c r="CN119" i="13" s="1"/>
  <c r="CO119" i="13" s="1"/>
  <c r="CP119" i="13" s="1"/>
  <c r="CQ119" i="13" s="1"/>
  <c r="CR119" i="13" s="1"/>
  <c r="CS119" i="13" s="1"/>
  <c r="CT119" i="13" s="1"/>
  <c r="CU119" i="13" s="1"/>
  <c r="CV119" i="13" s="1"/>
  <c r="CW119" i="13" s="1"/>
  <c r="BG118" i="13"/>
  <c r="BH118" i="13" s="1"/>
  <c r="BI118" i="13" s="1"/>
  <c r="BJ118" i="13" s="1"/>
  <c r="BK118" i="13" s="1"/>
  <c r="BL118" i="13" s="1"/>
  <c r="BM118" i="13" s="1"/>
  <c r="BN118" i="13" s="1"/>
  <c r="BO118" i="13" s="1"/>
  <c r="BP118" i="13" s="1"/>
  <c r="BQ118" i="13" s="1"/>
  <c r="BR118" i="13" s="1"/>
  <c r="BS118" i="13" s="1"/>
  <c r="BT118" i="13" s="1"/>
  <c r="BU118" i="13" s="1"/>
  <c r="BV118" i="13" s="1"/>
  <c r="BW118" i="13" s="1"/>
  <c r="BX118" i="13" s="1"/>
  <c r="BY118" i="13" s="1"/>
  <c r="BZ118" i="13" s="1"/>
  <c r="CA118" i="13" s="1"/>
  <c r="CB118" i="13" s="1"/>
  <c r="CC118" i="13" s="1"/>
  <c r="CD118" i="13" s="1"/>
  <c r="CE118" i="13" s="1"/>
  <c r="CF118" i="13" s="1"/>
  <c r="CG118" i="13" s="1"/>
  <c r="CH118" i="13" s="1"/>
  <c r="CI118" i="13" s="1"/>
  <c r="CJ118" i="13" s="1"/>
  <c r="CK118" i="13" s="1"/>
  <c r="CL118" i="13" s="1"/>
  <c r="CM118" i="13" s="1"/>
  <c r="CN118" i="13" s="1"/>
  <c r="CO118" i="13" s="1"/>
  <c r="CP118" i="13" s="1"/>
  <c r="CQ118" i="13" s="1"/>
  <c r="CR118" i="13" s="1"/>
  <c r="CS118" i="13" s="1"/>
  <c r="CT118" i="13" s="1"/>
  <c r="CU118" i="13" s="1"/>
  <c r="CV118" i="13" s="1"/>
  <c r="CW118" i="13" s="1"/>
  <c r="BE118" i="13"/>
  <c r="BF118" i="13" s="1"/>
  <c r="BC118" i="13"/>
  <c r="BD118" i="13" s="1"/>
  <c r="BC117" i="13"/>
  <c r="BD117" i="13" s="1"/>
  <c r="BE117" i="13" s="1"/>
  <c r="BF117" i="13" s="1"/>
  <c r="BG117" i="13" s="1"/>
  <c r="BH117" i="13" s="1"/>
  <c r="BI117" i="13" s="1"/>
  <c r="BJ117" i="13" s="1"/>
  <c r="BK117" i="13" s="1"/>
  <c r="BL117" i="13" s="1"/>
  <c r="BM117" i="13" s="1"/>
  <c r="BN117" i="13" s="1"/>
  <c r="BO117" i="13" s="1"/>
  <c r="BP117" i="13" s="1"/>
  <c r="BQ117" i="13" s="1"/>
  <c r="BR117" i="13" s="1"/>
  <c r="BS117" i="13" s="1"/>
  <c r="BT117" i="13" s="1"/>
  <c r="BU117" i="13" s="1"/>
  <c r="BV117" i="13" s="1"/>
  <c r="BW117" i="13" s="1"/>
  <c r="BX117" i="13" s="1"/>
  <c r="BY117" i="13" s="1"/>
  <c r="BZ117" i="13" s="1"/>
  <c r="CA117" i="13" s="1"/>
  <c r="CB117" i="13" s="1"/>
  <c r="CC117" i="13" s="1"/>
  <c r="CD117" i="13" s="1"/>
  <c r="CE117" i="13" s="1"/>
  <c r="CF117" i="13" s="1"/>
  <c r="CG117" i="13" s="1"/>
  <c r="CH117" i="13" s="1"/>
  <c r="CI117" i="13" s="1"/>
  <c r="CJ117" i="13" s="1"/>
  <c r="CK117" i="13" s="1"/>
  <c r="CL117" i="13" s="1"/>
  <c r="CM117" i="13" s="1"/>
  <c r="CN117" i="13" s="1"/>
  <c r="CO117" i="13" s="1"/>
  <c r="CP117" i="13" s="1"/>
  <c r="CQ117" i="13" s="1"/>
  <c r="CR117" i="13" s="1"/>
  <c r="CS117" i="13" s="1"/>
  <c r="CT117" i="13" s="1"/>
  <c r="CU117" i="13" s="1"/>
  <c r="CV117" i="13" s="1"/>
  <c r="CW117" i="13" s="1"/>
  <c r="BI116" i="13"/>
  <c r="BJ116" i="13" s="1"/>
  <c r="BK116" i="13" s="1"/>
  <c r="BL116" i="13" s="1"/>
  <c r="BM116" i="13" s="1"/>
  <c r="BN116" i="13" s="1"/>
  <c r="BO116" i="13" s="1"/>
  <c r="BP116" i="13" s="1"/>
  <c r="BQ116" i="13" s="1"/>
  <c r="BR116" i="13" s="1"/>
  <c r="BS116" i="13" s="1"/>
  <c r="BT116" i="13" s="1"/>
  <c r="BU116" i="13" s="1"/>
  <c r="BV116" i="13" s="1"/>
  <c r="BW116" i="13" s="1"/>
  <c r="BX116" i="13" s="1"/>
  <c r="BY116" i="13" s="1"/>
  <c r="BZ116" i="13" s="1"/>
  <c r="CA116" i="13" s="1"/>
  <c r="CB116" i="13" s="1"/>
  <c r="CC116" i="13" s="1"/>
  <c r="CD116" i="13" s="1"/>
  <c r="CE116" i="13" s="1"/>
  <c r="CF116" i="13" s="1"/>
  <c r="CG116" i="13" s="1"/>
  <c r="CH116" i="13" s="1"/>
  <c r="CI116" i="13" s="1"/>
  <c r="CJ116" i="13" s="1"/>
  <c r="CK116" i="13" s="1"/>
  <c r="CL116" i="13" s="1"/>
  <c r="CM116" i="13" s="1"/>
  <c r="CN116" i="13" s="1"/>
  <c r="CO116" i="13" s="1"/>
  <c r="CP116" i="13" s="1"/>
  <c r="CQ116" i="13" s="1"/>
  <c r="CR116" i="13" s="1"/>
  <c r="CS116" i="13" s="1"/>
  <c r="CT116" i="13" s="1"/>
  <c r="CU116" i="13" s="1"/>
  <c r="CV116" i="13" s="1"/>
  <c r="CW116" i="13" s="1"/>
  <c r="BC116" i="13"/>
  <c r="BD116" i="13" s="1"/>
  <c r="BE116" i="13" s="1"/>
  <c r="BF116" i="13" s="1"/>
  <c r="BG116" i="13" s="1"/>
  <c r="BH116" i="13" s="1"/>
  <c r="BE115" i="13"/>
  <c r="BF115" i="13" s="1"/>
  <c r="BG115" i="13" s="1"/>
  <c r="BH115" i="13" s="1"/>
  <c r="BI115" i="13" s="1"/>
  <c r="BJ115" i="13" s="1"/>
  <c r="BK115" i="13" s="1"/>
  <c r="BL115" i="13" s="1"/>
  <c r="BM115" i="13" s="1"/>
  <c r="BN115" i="13" s="1"/>
  <c r="BO115" i="13" s="1"/>
  <c r="BP115" i="13" s="1"/>
  <c r="BQ115" i="13" s="1"/>
  <c r="BR115" i="13" s="1"/>
  <c r="BS115" i="13" s="1"/>
  <c r="BT115" i="13" s="1"/>
  <c r="BU115" i="13" s="1"/>
  <c r="BV115" i="13" s="1"/>
  <c r="BW115" i="13" s="1"/>
  <c r="BX115" i="13" s="1"/>
  <c r="BY115" i="13" s="1"/>
  <c r="BZ115" i="13" s="1"/>
  <c r="CA115" i="13" s="1"/>
  <c r="CB115" i="13" s="1"/>
  <c r="CC115" i="13" s="1"/>
  <c r="CD115" i="13" s="1"/>
  <c r="CE115" i="13" s="1"/>
  <c r="CF115" i="13" s="1"/>
  <c r="CG115" i="13" s="1"/>
  <c r="CH115" i="13" s="1"/>
  <c r="CI115" i="13" s="1"/>
  <c r="CJ115" i="13" s="1"/>
  <c r="CK115" i="13" s="1"/>
  <c r="CL115" i="13" s="1"/>
  <c r="CM115" i="13" s="1"/>
  <c r="CN115" i="13" s="1"/>
  <c r="CO115" i="13" s="1"/>
  <c r="CP115" i="13" s="1"/>
  <c r="CQ115" i="13" s="1"/>
  <c r="CR115" i="13" s="1"/>
  <c r="CS115" i="13" s="1"/>
  <c r="CT115" i="13" s="1"/>
  <c r="CU115" i="13" s="1"/>
  <c r="CV115" i="13" s="1"/>
  <c r="CW115" i="13" s="1"/>
  <c r="BD115" i="13"/>
  <c r="AW535" i="13"/>
  <c r="AX535" i="13"/>
  <c r="AY535" i="13"/>
  <c r="AZ535" i="13"/>
  <c r="BA535" i="13"/>
  <c r="AW536" i="13"/>
  <c r="AX536" i="13"/>
  <c r="AY536" i="13"/>
  <c r="AZ536" i="13"/>
  <c r="BA536" i="13"/>
  <c r="BB536" i="13"/>
  <c r="BB535" i="13"/>
  <c r="U429" i="13"/>
  <c r="V429" i="13"/>
  <c r="W429" i="13"/>
  <c r="X429" i="13"/>
  <c r="Y429" i="13"/>
  <c r="Z429" i="13"/>
  <c r="AA429" i="13"/>
  <c r="AB429" i="13"/>
  <c r="AC429" i="13"/>
  <c r="AD429" i="13"/>
  <c r="AE429" i="13"/>
  <c r="AF429" i="13"/>
  <c r="AG429" i="13"/>
  <c r="AH429" i="13"/>
  <c r="AI429" i="13"/>
  <c r="AJ429" i="13"/>
  <c r="AK429" i="13"/>
  <c r="AL429" i="13"/>
  <c r="AM429" i="13"/>
  <c r="AN429" i="13"/>
  <c r="AO429" i="13"/>
  <c r="AP429" i="13"/>
  <c r="AQ429" i="13"/>
  <c r="AR429" i="13"/>
  <c r="AS429" i="13"/>
  <c r="AT429" i="13"/>
  <c r="AU429" i="13"/>
  <c r="AV429" i="13"/>
  <c r="AW429" i="13"/>
  <c r="AX429" i="13"/>
  <c r="AY429" i="13"/>
  <c r="AZ429" i="13"/>
  <c r="BA429" i="13"/>
  <c r="BB429" i="13"/>
  <c r="U217" i="13"/>
  <c r="V217" i="13"/>
  <c r="W217" i="13"/>
  <c r="X217" i="13"/>
  <c r="Y217" i="13"/>
  <c r="Z217" i="13"/>
  <c r="AA217" i="13"/>
  <c r="AB217" i="13"/>
  <c r="AC217" i="13"/>
  <c r="AD217" i="13"/>
  <c r="AE217" i="13"/>
  <c r="BA217" i="13"/>
  <c r="AZ217" i="13"/>
  <c r="AY217" i="13"/>
  <c r="AX217" i="13"/>
  <c r="AW217" i="13"/>
  <c r="AV217" i="13"/>
  <c r="AU217" i="13"/>
  <c r="AT217" i="13"/>
  <c r="AS217" i="13"/>
  <c r="AR217" i="13"/>
  <c r="AQ217" i="13"/>
  <c r="AP217" i="13"/>
  <c r="AO217" i="13"/>
  <c r="AN217" i="13"/>
  <c r="AM217" i="13"/>
  <c r="AL217" i="13"/>
  <c r="AK217" i="13"/>
  <c r="AJ217" i="13"/>
  <c r="AI217" i="13"/>
  <c r="AH217" i="13"/>
  <c r="AG217" i="13"/>
  <c r="AF217" i="13"/>
  <c r="BB217" i="13"/>
  <c r="BB215" i="13"/>
  <c r="BB321" i="13" s="1"/>
  <c r="BB427" i="13" s="1"/>
  <c r="BA215" i="13"/>
  <c r="BA321" i="13" s="1"/>
  <c r="BA427" i="13" s="1"/>
  <c r="AZ215" i="13"/>
  <c r="AZ321" i="13" s="1"/>
  <c r="AZ427" i="13" s="1"/>
  <c r="AY215" i="13"/>
  <c r="AY321" i="13" s="1"/>
  <c r="AY427" i="13" s="1"/>
  <c r="AX215" i="13"/>
  <c r="AX321" i="13" s="1"/>
  <c r="AX427" i="13" s="1"/>
  <c r="AW215" i="13"/>
  <c r="AW321" i="13" s="1"/>
  <c r="AW427" i="13" s="1"/>
  <c r="AV215" i="13"/>
  <c r="AV321" i="13" s="1"/>
  <c r="AV427" i="13" s="1"/>
  <c r="BB214" i="13"/>
  <c r="BB320" i="13" s="1"/>
  <c r="BB426" i="13" s="1"/>
  <c r="BA214" i="13"/>
  <c r="BA320" i="13" s="1"/>
  <c r="BA426" i="13" s="1"/>
  <c r="AZ214" i="13"/>
  <c r="AZ320" i="13" s="1"/>
  <c r="AZ426" i="13" s="1"/>
  <c r="AY214" i="13"/>
  <c r="AY320" i="13" s="1"/>
  <c r="AY426" i="13" s="1"/>
  <c r="AX214" i="13"/>
  <c r="AX320" i="13" s="1"/>
  <c r="AX426" i="13" s="1"/>
  <c r="AW214" i="13"/>
  <c r="AW320" i="13" s="1"/>
  <c r="AW426" i="13" s="1"/>
  <c r="AV214" i="13"/>
  <c r="AV320" i="13" s="1"/>
  <c r="AV426" i="13" s="1"/>
  <c r="BB213" i="13"/>
  <c r="BB319" i="13" s="1"/>
  <c r="BB425" i="13" s="1"/>
  <c r="BA213" i="13"/>
  <c r="BA319" i="13" s="1"/>
  <c r="BA425" i="13" s="1"/>
  <c r="AZ213" i="13"/>
  <c r="AZ319" i="13" s="1"/>
  <c r="AZ425" i="13" s="1"/>
  <c r="AY213" i="13"/>
  <c r="AY319" i="13" s="1"/>
  <c r="AY425" i="13" s="1"/>
  <c r="AX213" i="13"/>
  <c r="AX319" i="13" s="1"/>
  <c r="AX425" i="13" s="1"/>
  <c r="AW213" i="13"/>
  <c r="AW319" i="13" s="1"/>
  <c r="AW425" i="13" s="1"/>
  <c r="AV213" i="13"/>
  <c r="AV319" i="13" s="1"/>
  <c r="AV425" i="13" s="1"/>
  <c r="BB212" i="13"/>
  <c r="BB318" i="13" s="1"/>
  <c r="BB424" i="13" s="1"/>
  <c r="BA212" i="13"/>
  <c r="BA318" i="13" s="1"/>
  <c r="BA424" i="13" s="1"/>
  <c r="AZ212" i="13"/>
  <c r="AZ318" i="13" s="1"/>
  <c r="AZ424" i="13" s="1"/>
  <c r="AY212" i="13"/>
  <c r="AY318" i="13" s="1"/>
  <c r="AY424" i="13" s="1"/>
  <c r="AX212" i="13"/>
  <c r="AX318" i="13" s="1"/>
  <c r="AX424" i="13" s="1"/>
  <c r="AW212" i="13"/>
  <c r="AW318" i="13" s="1"/>
  <c r="AW424" i="13" s="1"/>
  <c r="AV212" i="13"/>
  <c r="AV318" i="13" s="1"/>
  <c r="AV424" i="13" s="1"/>
  <c r="BB211" i="13"/>
  <c r="BB317" i="13" s="1"/>
  <c r="BB423" i="13" s="1"/>
  <c r="BA211" i="13"/>
  <c r="BA317" i="13" s="1"/>
  <c r="BA423" i="13" s="1"/>
  <c r="AZ211" i="13"/>
  <c r="AZ317" i="13" s="1"/>
  <c r="AZ423" i="13" s="1"/>
  <c r="AY211" i="13"/>
  <c r="AY317" i="13" s="1"/>
  <c r="AY423" i="13" s="1"/>
  <c r="AX211" i="13"/>
  <c r="AX317" i="13" s="1"/>
  <c r="AX423" i="13" s="1"/>
  <c r="AW211" i="13"/>
  <c r="AW317" i="13" s="1"/>
  <c r="AW423" i="13" s="1"/>
  <c r="AV211" i="13"/>
  <c r="AV317" i="13" s="1"/>
  <c r="AV423" i="13" s="1"/>
  <c r="BB210" i="13"/>
  <c r="BB316" i="13" s="1"/>
  <c r="BB422" i="13" s="1"/>
  <c r="BA210" i="13"/>
  <c r="BA316" i="13" s="1"/>
  <c r="BA422" i="13" s="1"/>
  <c r="AZ210" i="13"/>
  <c r="AZ316" i="13" s="1"/>
  <c r="AZ422" i="13" s="1"/>
  <c r="AY210" i="13"/>
  <c r="AY316" i="13" s="1"/>
  <c r="AY422" i="13" s="1"/>
  <c r="AX210" i="13"/>
  <c r="AX316" i="13" s="1"/>
  <c r="AX422" i="13" s="1"/>
  <c r="AW210" i="13"/>
  <c r="AW316" i="13" s="1"/>
  <c r="AW422" i="13" s="1"/>
  <c r="AV210" i="13"/>
  <c r="AV316" i="13" s="1"/>
  <c r="AV422" i="13" s="1"/>
  <c r="BB209" i="13"/>
  <c r="BB315" i="13" s="1"/>
  <c r="BB421" i="13" s="1"/>
  <c r="BA209" i="13"/>
  <c r="BA315" i="13" s="1"/>
  <c r="BA421" i="13" s="1"/>
  <c r="AZ209" i="13"/>
  <c r="AZ315" i="13" s="1"/>
  <c r="AZ421" i="13" s="1"/>
  <c r="AY209" i="13"/>
  <c r="AY315" i="13" s="1"/>
  <c r="AY421" i="13" s="1"/>
  <c r="AX209" i="13"/>
  <c r="AX315" i="13" s="1"/>
  <c r="AX421" i="13" s="1"/>
  <c r="AW209" i="13"/>
  <c r="AW315" i="13" s="1"/>
  <c r="AW421" i="13" s="1"/>
  <c r="AV209" i="13"/>
  <c r="AV315" i="13" s="1"/>
  <c r="AV421" i="13" s="1"/>
  <c r="BB208" i="13"/>
  <c r="BB314" i="13" s="1"/>
  <c r="BB420" i="13" s="1"/>
  <c r="BA208" i="13"/>
  <c r="BA314" i="13" s="1"/>
  <c r="BA420" i="13" s="1"/>
  <c r="AZ208" i="13"/>
  <c r="AZ314" i="13" s="1"/>
  <c r="AZ420" i="13" s="1"/>
  <c r="AY208" i="13"/>
  <c r="AY314" i="13" s="1"/>
  <c r="AY420" i="13" s="1"/>
  <c r="AX208" i="13"/>
  <c r="AX314" i="13" s="1"/>
  <c r="AX420" i="13" s="1"/>
  <c r="AW208" i="13"/>
  <c r="AW314" i="13" s="1"/>
  <c r="AW420" i="13" s="1"/>
  <c r="AV208" i="13"/>
  <c r="AV314" i="13" s="1"/>
  <c r="AV420" i="13" s="1"/>
  <c r="BB207" i="13"/>
  <c r="BB313" i="13" s="1"/>
  <c r="BB419" i="13" s="1"/>
  <c r="BA207" i="13"/>
  <c r="BA313" i="13" s="1"/>
  <c r="BA419" i="13" s="1"/>
  <c r="AZ207" i="13"/>
  <c r="AZ313" i="13" s="1"/>
  <c r="AZ419" i="13" s="1"/>
  <c r="AY207" i="13"/>
  <c r="AY313" i="13" s="1"/>
  <c r="AY419" i="13" s="1"/>
  <c r="AX207" i="13"/>
  <c r="AX313" i="13" s="1"/>
  <c r="AX419" i="13" s="1"/>
  <c r="AW207" i="13"/>
  <c r="AW313" i="13" s="1"/>
  <c r="AW419" i="13" s="1"/>
  <c r="AV207" i="13"/>
  <c r="AV313" i="13" s="1"/>
  <c r="AV419" i="13" s="1"/>
  <c r="BB206" i="13"/>
  <c r="BB312" i="13" s="1"/>
  <c r="BB418" i="13" s="1"/>
  <c r="BA206" i="13"/>
  <c r="BA312" i="13" s="1"/>
  <c r="BA418" i="13" s="1"/>
  <c r="AZ206" i="13"/>
  <c r="AZ312" i="13" s="1"/>
  <c r="AZ418" i="13" s="1"/>
  <c r="AY206" i="13"/>
  <c r="AY312" i="13" s="1"/>
  <c r="AY418" i="13" s="1"/>
  <c r="AX206" i="13"/>
  <c r="AX312" i="13" s="1"/>
  <c r="AX418" i="13" s="1"/>
  <c r="AW206" i="13"/>
  <c r="AW312" i="13" s="1"/>
  <c r="AW418" i="13" s="1"/>
  <c r="AV206" i="13"/>
  <c r="AV312" i="13" s="1"/>
  <c r="AV418" i="13" s="1"/>
  <c r="BB205" i="13"/>
  <c r="BB311" i="13" s="1"/>
  <c r="BB417" i="13" s="1"/>
  <c r="BA205" i="13"/>
  <c r="BA311" i="13" s="1"/>
  <c r="BA417" i="13" s="1"/>
  <c r="AZ205" i="13"/>
  <c r="AZ311" i="13" s="1"/>
  <c r="AZ417" i="13" s="1"/>
  <c r="AY205" i="13"/>
  <c r="AY311" i="13" s="1"/>
  <c r="AY417" i="13" s="1"/>
  <c r="AX205" i="13"/>
  <c r="AX311" i="13" s="1"/>
  <c r="AX417" i="13" s="1"/>
  <c r="AW205" i="13"/>
  <c r="AW311" i="13" s="1"/>
  <c r="AW417" i="13" s="1"/>
  <c r="AV205" i="13"/>
  <c r="AV311" i="13" s="1"/>
  <c r="AV417" i="13" s="1"/>
  <c r="BB204" i="13"/>
  <c r="BB310" i="13" s="1"/>
  <c r="BB416" i="13" s="1"/>
  <c r="BA204" i="13"/>
  <c r="BA310" i="13" s="1"/>
  <c r="BA416" i="13" s="1"/>
  <c r="AZ204" i="13"/>
  <c r="AZ310" i="13" s="1"/>
  <c r="AZ416" i="13" s="1"/>
  <c r="AY204" i="13"/>
  <c r="AY310" i="13" s="1"/>
  <c r="AY416" i="13" s="1"/>
  <c r="AX204" i="13"/>
  <c r="AX310" i="13" s="1"/>
  <c r="AX416" i="13" s="1"/>
  <c r="AW204" i="13"/>
  <c r="AW310" i="13" s="1"/>
  <c r="AW416" i="13" s="1"/>
  <c r="AV204" i="13"/>
  <c r="AV310" i="13" s="1"/>
  <c r="AV416" i="13" s="1"/>
  <c r="BB203" i="13"/>
  <c r="BB309" i="13" s="1"/>
  <c r="BB415" i="13" s="1"/>
  <c r="BA203" i="13"/>
  <c r="BA309" i="13" s="1"/>
  <c r="BA415" i="13" s="1"/>
  <c r="AZ203" i="13"/>
  <c r="AZ309" i="13" s="1"/>
  <c r="AZ415" i="13" s="1"/>
  <c r="AY203" i="13"/>
  <c r="AY309" i="13" s="1"/>
  <c r="AY415" i="13" s="1"/>
  <c r="AX203" i="13"/>
  <c r="AX309" i="13" s="1"/>
  <c r="AX415" i="13" s="1"/>
  <c r="AW203" i="13"/>
  <c r="AW309" i="13" s="1"/>
  <c r="AW415" i="13" s="1"/>
  <c r="AV203" i="13"/>
  <c r="AV309" i="13" s="1"/>
  <c r="AV415" i="13" s="1"/>
  <c r="BB202" i="13"/>
  <c r="BB308" i="13" s="1"/>
  <c r="BB414" i="13" s="1"/>
  <c r="BA202" i="13"/>
  <c r="BA308" i="13" s="1"/>
  <c r="BA414" i="13" s="1"/>
  <c r="AZ202" i="13"/>
  <c r="AZ308" i="13" s="1"/>
  <c r="AZ414" i="13" s="1"/>
  <c r="AY202" i="13"/>
  <c r="AY308" i="13" s="1"/>
  <c r="AY414" i="13" s="1"/>
  <c r="AX202" i="13"/>
  <c r="AX308" i="13" s="1"/>
  <c r="AX414" i="13" s="1"/>
  <c r="AW202" i="13"/>
  <c r="AW308" i="13" s="1"/>
  <c r="AW414" i="13" s="1"/>
  <c r="AV202" i="13"/>
  <c r="AV308" i="13" s="1"/>
  <c r="AV414" i="13" s="1"/>
  <c r="BB201" i="13"/>
  <c r="BB307" i="13" s="1"/>
  <c r="BB413" i="13" s="1"/>
  <c r="BA201" i="13"/>
  <c r="BA307" i="13" s="1"/>
  <c r="BA413" i="13" s="1"/>
  <c r="AZ201" i="13"/>
  <c r="AZ307" i="13" s="1"/>
  <c r="AZ413" i="13" s="1"/>
  <c r="AY201" i="13"/>
  <c r="AY307" i="13" s="1"/>
  <c r="AY413" i="13" s="1"/>
  <c r="AX201" i="13"/>
  <c r="AX307" i="13" s="1"/>
  <c r="AX413" i="13" s="1"/>
  <c r="AW201" i="13"/>
  <c r="AW307" i="13" s="1"/>
  <c r="AW413" i="13" s="1"/>
  <c r="AV201" i="13"/>
  <c r="AV307" i="13" s="1"/>
  <c r="AV413" i="13" s="1"/>
  <c r="BB200" i="13"/>
  <c r="BB306" i="13" s="1"/>
  <c r="BB412" i="13" s="1"/>
  <c r="BA200" i="13"/>
  <c r="BA306" i="13" s="1"/>
  <c r="BA412" i="13" s="1"/>
  <c r="AZ200" i="13"/>
  <c r="AZ306" i="13" s="1"/>
  <c r="AZ412" i="13" s="1"/>
  <c r="AY200" i="13"/>
  <c r="AY306" i="13" s="1"/>
  <c r="AY412" i="13" s="1"/>
  <c r="AX200" i="13"/>
  <c r="AX306" i="13" s="1"/>
  <c r="AX412" i="13" s="1"/>
  <c r="AW200" i="13"/>
  <c r="AW306" i="13" s="1"/>
  <c r="AW412" i="13" s="1"/>
  <c r="AV200" i="13"/>
  <c r="AV306" i="13" s="1"/>
  <c r="AV412" i="13" s="1"/>
  <c r="BB199" i="13"/>
  <c r="BB305" i="13" s="1"/>
  <c r="BB411" i="13" s="1"/>
  <c r="BA199" i="13"/>
  <c r="BA305" i="13" s="1"/>
  <c r="BA411" i="13" s="1"/>
  <c r="AZ199" i="13"/>
  <c r="AZ305" i="13" s="1"/>
  <c r="AZ411" i="13" s="1"/>
  <c r="AY199" i="13"/>
  <c r="AY305" i="13" s="1"/>
  <c r="AY411" i="13" s="1"/>
  <c r="AX199" i="13"/>
  <c r="AX305" i="13" s="1"/>
  <c r="AX411" i="13" s="1"/>
  <c r="AW199" i="13"/>
  <c r="AW305" i="13" s="1"/>
  <c r="AW411" i="13" s="1"/>
  <c r="AV199" i="13"/>
  <c r="AV305" i="13" s="1"/>
  <c r="AV411" i="13" s="1"/>
  <c r="BB198" i="13"/>
  <c r="BB304" i="13" s="1"/>
  <c r="BB410" i="13" s="1"/>
  <c r="BA198" i="13"/>
  <c r="BA304" i="13" s="1"/>
  <c r="BA410" i="13" s="1"/>
  <c r="AZ198" i="13"/>
  <c r="AZ304" i="13" s="1"/>
  <c r="AZ410" i="13" s="1"/>
  <c r="AY198" i="13"/>
  <c r="AY304" i="13" s="1"/>
  <c r="AY410" i="13" s="1"/>
  <c r="AX198" i="13"/>
  <c r="AX304" i="13" s="1"/>
  <c r="AX410" i="13" s="1"/>
  <c r="AW198" i="13"/>
  <c r="AW304" i="13" s="1"/>
  <c r="AW410" i="13" s="1"/>
  <c r="AV198" i="13"/>
  <c r="AV304" i="13" s="1"/>
  <c r="AV410" i="13" s="1"/>
  <c r="BB197" i="13"/>
  <c r="BB303" i="13" s="1"/>
  <c r="BB409" i="13" s="1"/>
  <c r="BA197" i="13"/>
  <c r="BA303" i="13" s="1"/>
  <c r="BA409" i="13" s="1"/>
  <c r="AZ197" i="13"/>
  <c r="AZ303" i="13" s="1"/>
  <c r="AZ409" i="13" s="1"/>
  <c r="AY197" i="13"/>
  <c r="AY303" i="13" s="1"/>
  <c r="AY409" i="13" s="1"/>
  <c r="AX197" i="13"/>
  <c r="AX303" i="13" s="1"/>
  <c r="AX409" i="13" s="1"/>
  <c r="AW197" i="13"/>
  <c r="AW303" i="13" s="1"/>
  <c r="AW409" i="13" s="1"/>
  <c r="AV197" i="13"/>
  <c r="AV303" i="13" s="1"/>
  <c r="AV409" i="13" s="1"/>
  <c r="BB196" i="13"/>
  <c r="BB302" i="13" s="1"/>
  <c r="BB408" i="13" s="1"/>
  <c r="BA196" i="13"/>
  <c r="BA302" i="13" s="1"/>
  <c r="BA408" i="13" s="1"/>
  <c r="AZ196" i="13"/>
  <c r="AZ302" i="13" s="1"/>
  <c r="AZ408" i="13" s="1"/>
  <c r="AY196" i="13"/>
  <c r="AY302" i="13" s="1"/>
  <c r="AY408" i="13" s="1"/>
  <c r="AX196" i="13"/>
  <c r="AX302" i="13" s="1"/>
  <c r="AX408" i="13" s="1"/>
  <c r="AW196" i="13"/>
  <c r="AW302" i="13" s="1"/>
  <c r="AW408" i="13" s="1"/>
  <c r="AV196" i="13"/>
  <c r="AV302" i="13" s="1"/>
  <c r="AV408" i="13" s="1"/>
  <c r="BB195" i="13"/>
  <c r="BB301" i="13" s="1"/>
  <c r="BB407" i="13" s="1"/>
  <c r="BA195" i="13"/>
  <c r="BA301" i="13" s="1"/>
  <c r="BA407" i="13" s="1"/>
  <c r="AZ195" i="13"/>
  <c r="AZ301" i="13" s="1"/>
  <c r="AZ407" i="13" s="1"/>
  <c r="AY195" i="13"/>
  <c r="AY301" i="13" s="1"/>
  <c r="AY407" i="13" s="1"/>
  <c r="AX195" i="13"/>
  <c r="AX301" i="13" s="1"/>
  <c r="AX407" i="13" s="1"/>
  <c r="AW195" i="13"/>
  <c r="AW301" i="13" s="1"/>
  <c r="AW407" i="13" s="1"/>
  <c r="AV195" i="13"/>
  <c r="AV301" i="13" s="1"/>
  <c r="AV407" i="13" s="1"/>
  <c r="BB194" i="13"/>
  <c r="BB300" i="13" s="1"/>
  <c r="BB406" i="13" s="1"/>
  <c r="BA194" i="13"/>
  <c r="BA300" i="13" s="1"/>
  <c r="BA406" i="13" s="1"/>
  <c r="AZ194" i="13"/>
  <c r="AZ300" i="13" s="1"/>
  <c r="AZ406" i="13" s="1"/>
  <c r="AY194" i="13"/>
  <c r="AY300" i="13" s="1"/>
  <c r="AY406" i="13" s="1"/>
  <c r="AX194" i="13"/>
  <c r="AX300" i="13" s="1"/>
  <c r="AX406" i="13" s="1"/>
  <c r="AW194" i="13"/>
  <c r="AW300" i="13" s="1"/>
  <c r="AW406" i="13" s="1"/>
  <c r="AV194" i="13"/>
  <c r="AV300" i="13" s="1"/>
  <c r="AV406" i="13" s="1"/>
  <c r="BB193" i="13"/>
  <c r="BB299" i="13" s="1"/>
  <c r="BB405" i="13" s="1"/>
  <c r="BA193" i="13"/>
  <c r="BA299" i="13" s="1"/>
  <c r="BA405" i="13" s="1"/>
  <c r="AZ193" i="13"/>
  <c r="AZ299" i="13" s="1"/>
  <c r="AZ405" i="13" s="1"/>
  <c r="AY193" i="13"/>
  <c r="AY299" i="13" s="1"/>
  <c r="AY405" i="13" s="1"/>
  <c r="AX193" i="13"/>
  <c r="AX299" i="13" s="1"/>
  <c r="AX405" i="13" s="1"/>
  <c r="AW193" i="13"/>
  <c r="AW299" i="13" s="1"/>
  <c r="AW405" i="13" s="1"/>
  <c r="AV193" i="13"/>
  <c r="AV299" i="13" s="1"/>
  <c r="AV405" i="13" s="1"/>
  <c r="BB192" i="13"/>
  <c r="BB298" i="13" s="1"/>
  <c r="BB404" i="13" s="1"/>
  <c r="BA192" i="13"/>
  <c r="BA298" i="13" s="1"/>
  <c r="BA404" i="13" s="1"/>
  <c r="AZ192" i="13"/>
  <c r="AZ298" i="13" s="1"/>
  <c r="AZ404" i="13" s="1"/>
  <c r="AY192" i="13"/>
  <c r="AY298" i="13" s="1"/>
  <c r="AY404" i="13" s="1"/>
  <c r="AX192" i="13"/>
  <c r="AX298" i="13" s="1"/>
  <c r="AX404" i="13" s="1"/>
  <c r="AW192" i="13"/>
  <c r="AW298" i="13" s="1"/>
  <c r="AW404" i="13" s="1"/>
  <c r="AV192" i="13"/>
  <c r="AV298" i="13" s="1"/>
  <c r="AV404" i="13" s="1"/>
  <c r="BB191" i="13"/>
  <c r="BB297" i="13" s="1"/>
  <c r="BB403" i="13" s="1"/>
  <c r="BA191" i="13"/>
  <c r="BA297" i="13" s="1"/>
  <c r="BA403" i="13" s="1"/>
  <c r="AZ191" i="13"/>
  <c r="AZ297" i="13" s="1"/>
  <c r="AZ403" i="13" s="1"/>
  <c r="AY191" i="13"/>
  <c r="AY297" i="13" s="1"/>
  <c r="AY403" i="13" s="1"/>
  <c r="AX191" i="13"/>
  <c r="AX297" i="13" s="1"/>
  <c r="AX403" i="13" s="1"/>
  <c r="AW191" i="13"/>
  <c r="AW297" i="13" s="1"/>
  <c r="AW403" i="13" s="1"/>
  <c r="AV191" i="13"/>
  <c r="AV297" i="13" s="1"/>
  <c r="AV403" i="13" s="1"/>
  <c r="BB190" i="13"/>
  <c r="BB296" i="13" s="1"/>
  <c r="BB402" i="13" s="1"/>
  <c r="BA190" i="13"/>
  <c r="BA296" i="13" s="1"/>
  <c r="BA402" i="13" s="1"/>
  <c r="AZ190" i="13"/>
  <c r="AZ296" i="13" s="1"/>
  <c r="AZ402" i="13" s="1"/>
  <c r="AY190" i="13"/>
  <c r="AY296" i="13" s="1"/>
  <c r="AY402" i="13" s="1"/>
  <c r="AX190" i="13"/>
  <c r="AX296" i="13" s="1"/>
  <c r="AX402" i="13" s="1"/>
  <c r="AW190" i="13"/>
  <c r="AW296" i="13" s="1"/>
  <c r="AW402" i="13" s="1"/>
  <c r="AV190" i="13"/>
  <c r="AV296" i="13" s="1"/>
  <c r="AV402" i="13" s="1"/>
  <c r="BB189" i="13"/>
  <c r="BB295" i="13" s="1"/>
  <c r="BB401" i="13" s="1"/>
  <c r="BA189" i="13"/>
  <c r="BA295" i="13" s="1"/>
  <c r="BA401" i="13" s="1"/>
  <c r="AZ189" i="13"/>
  <c r="AZ295" i="13" s="1"/>
  <c r="AZ401" i="13" s="1"/>
  <c r="AY189" i="13"/>
  <c r="AY295" i="13" s="1"/>
  <c r="AY401" i="13" s="1"/>
  <c r="AX189" i="13"/>
  <c r="AX295" i="13" s="1"/>
  <c r="AX401" i="13" s="1"/>
  <c r="AW189" i="13"/>
  <c r="AW295" i="13" s="1"/>
  <c r="AW401" i="13" s="1"/>
  <c r="AV189" i="13"/>
  <c r="AV295" i="13" s="1"/>
  <c r="AV401" i="13" s="1"/>
  <c r="BB188" i="13"/>
  <c r="BB294" i="13" s="1"/>
  <c r="BB400" i="13" s="1"/>
  <c r="BA188" i="13"/>
  <c r="BA294" i="13" s="1"/>
  <c r="BA400" i="13" s="1"/>
  <c r="AZ188" i="13"/>
  <c r="AZ294" i="13" s="1"/>
  <c r="AZ400" i="13" s="1"/>
  <c r="AY188" i="13"/>
  <c r="AY294" i="13" s="1"/>
  <c r="AY400" i="13" s="1"/>
  <c r="AX188" i="13"/>
  <c r="AX294" i="13" s="1"/>
  <c r="AX400" i="13" s="1"/>
  <c r="AW188" i="13"/>
  <c r="AW294" i="13" s="1"/>
  <c r="AW400" i="13" s="1"/>
  <c r="AV188" i="13"/>
  <c r="AV294" i="13" s="1"/>
  <c r="AV400" i="13" s="1"/>
  <c r="BB187" i="13"/>
  <c r="BB293" i="13" s="1"/>
  <c r="BB399" i="13" s="1"/>
  <c r="BA187" i="13"/>
  <c r="BA293" i="13" s="1"/>
  <c r="BA399" i="13" s="1"/>
  <c r="AZ187" i="13"/>
  <c r="AZ293" i="13" s="1"/>
  <c r="AZ399" i="13" s="1"/>
  <c r="AY187" i="13"/>
  <c r="AY293" i="13" s="1"/>
  <c r="AY399" i="13" s="1"/>
  <c r="AX187" i="13"/>
  <c r="AX293" i="13" s="1"/>
  <c r="AX399" i="13" s="1"/>
  <c r="AW187" i="13"/>
  <c r="AW293" i="13" s="1"/>
  <c r="AW399" i="13" s="1"/>
  <c r="AV187" i="13"/>
  <c r="AV293" i="13" s="1"/>
  <c r="AV399" i="13" s="1"/>
  <c r="BB186" i="13"/>
  <c r="BB292" i="13" s="1"/>
  <c r="BB398" i="13" s="1"/>
  <c r="BA186" i="13"/>
  <c r="BA292" i="13" s="1"/>
  <c r="BA398" i="13" s="1"/>
  <c r="AZ186" i="13"/>
  <c r="AZ292" i="13" s="1"/>
  <c r="AZ398" i="13" s="1"/>
  <c r="AY186" i="13"/>
  <c r="AY292" i="13" s="1"/>
  <c r="AY398" i="13" s="1"/>
  <c r="AX186" i="13"/>
  <c r="AX292" i="13" s="1"/>
  <c r="AX398" i="13" s="1"/>
  <c r="AW186" i="13"/>
  <c r="AW292" i="13" s="1"/>
  <c r="AW398" i="13" s="1"/>
  <c r="AV186" i="13"/>
  <c r="AV292" i="13" s="1"/>
  <c r="AV398" i="13" s="1"/>
  <c r="BB185" i="13"/>
  <c r="BB291" i="13" s="1"/>
  <c r="BB397" i="13" s="1"/>
  <c r="BA185" i="13"/>
  <c r="BA291" i="13" s="1"/>
  <c r="BA397" i="13" s="1"/>
  <c r="AZ185" i="13"/>
  <c r="AZ291" i="13" s="1"/>
  <c r="AZ397" i="13" s="1"/>
  <c r="AY185" i="13"/>
  <c r="AY291" i="13" s="1"/>
  <c r="AY397" i="13" s="1"/>
  <c r="AX185" i="13"/>
  <c r="AX291" i="13" s="1"/>
  <c r="AX397" i="13" s="1"/>
  <c r="AW185" i="13"/>
  <c r="AW291" i="13" s="1"/>
  <c r="AW397" i="13" s="1"/>
  <c r="AV185" i="13"/>
  <c r="AV291" i="13" s="1"/>
  <c r="AV397" i="13" s="1"/>
  <c r="BB184" i="13"/>
  <c r="BB290" i="13" s="1"/>
  <c r="BB396" i="13" s="1"/>
  <c r="BA184" i="13"/>
  <c r="BA290" i="13" s="1"/>
  <c r="BA396" i="13" s="1"/>
  <c r="AZ184" i="13"/>
  <c r="AZ290" i="13" s="1"/>
  <c r="AZ396" i="13" s="1"/>
  <c r="AY184" i="13"/>
  <c r="AY290" i="13" s="1"/>
  <c r="AY396" i="13" s="1"/>
  <c r="AX184" i="13"/>
  <c r="AX290" i="13" s="1"/>
  <c r="AX396" i="13" s="1"/>
  <c r="AW184" i="13"/>
  <c r="AW290" i="13" s="1"/>
  <c r="AW396" i="13" s="1"/>
  <c r="AV184" i="13"/>
  <c r="AV290" i="13" s="1"/>
  <c r="AV396" i="13" s="1"/>
  <c r="BB183" i="13"/>
  <c r="BB289" i="13" s="1"/>
  <c r="BB395" i="13" s="1"/>
  <c r="BA183" i="13"/>
  <c r="BA289" i="13" s="1"/>
  <c r="BA395" i="13" s="1"/>
  <c r="AZ183" i="13"/>
  <c r="AZ289" i="13" s="1"/>
  <c r="AZ395" i="13" s="1"/>
  <c r="AY183" i="13"/>
  <c r="AY289" i="13" s="1"/>
  <c r="AY395" i="13" s="1"/>
  <c r="AX183" i="13"/>
  <c r="AX289" i="13" s="1"/>
  <c r="AX395" i="13" s="1"/>
  <c r="AW183" i="13"/>
  <c r="AW289" i="13" s="1"/>
  <c r="AW395" i="13" s="1"/>
  <c r="AV183" i="13"/>
  <c r="AV289" i="13" s="1"/>
  <c r="AV395" i="13" s="1"/>
  <c r="BB182" i="13"/>
  <c r="BB288" i="13" s="1"/>
  <c r="BB394" i="13" s="1"/>
  <c r="BA182" i="13"/>
  <c r="BA288" i="13" s="1"/>
  <c r="BA394" i="13" s="1"/>
  <c r="AZ182" i="13"/>
  <c r="AZ288" i="13" s="1"/>
  <c r="AZ394" i="13" s="1"/>
  <c r="AY182" i="13"/>
  <c r="AY288" i="13" s="1"/>
  <c r="AY394" i="13" s="1"/>
  <c r="AX182" i="13"/>
  <c r="AX288" i="13" s="1"/>
  <c r="AX394" i="13" s="1"/>
  <c r="AW182" i="13"/>
  <c r="AW288" i="13" s="1"/>
  <c r="AW394" i="13" s="1"/>
  <c r="AV182" i="13"/>
  <c r="AV288" i="13" s="1"/>
  <c r="AV394" i="13" s="1"/>
  <c r="BB181" i="13"/>
  <c r="BB287" i="13" s="1"/>
  <c r="BB393" i="13" s="1"/>
  <c r="BA181" i="13"/>
  <c r="BA287" i="13" s="1"/>
  <c r="BA393" i="13" s="1"/>
  <c r="AZ181" i="13"/>
  <c r="AZ287" i="13" s="1"/>
  <c r="AZ393" i="13" s="1"/>
  <c r="AY181" i="13"/>
  <c r="AY287" i="13" s="1"/>
  <c r="AY393" i="13" s="1"/>
  <c r="AX181" i="13"/>
  <c r="AX287" i="13" s="1"/>
  <c r="AX393" i="13" s="1"/>
  <c r="AW181" i="13"/>
  <c r="AW287" i="13" s="1"/>
  <c r="AW393" i="13" s="1"/>
  <c r="AV181" i="13"/>
  <c r="AV287" i="13" s="1"/>
  <c r="AV393" i="13" s="1"/>
  <c r="BB180" i="13"/>
  <c r="BB286" i="13" s="1"/>
  <c r="BB392" i="13" s="1"/>
  <c r="BA180" i="13"/>
  <c r="BA286" i="13" s="1"/>
  <c r="BA392" i="13" s="1"/>
  <c r="AZ180" i="13"/>
  <c r="AZ286" i="13" s="1"/>
  <c r="AZ392" i="13" s="1"/>
  <c r="AY180" i="13"/>
  <c r="AY286" i="13" s="1"/>
  <c r="AY392" i="13" s="1"/>
  <c r="AX180" i="13"/>
  <c r="AX286" i="13" s="1"/>
  <c r="AX392" i="13" s="1"/>
  <c r="AW180" i="13"/>
  <c r="AW286" i="13" s="1"/>
  <c r="AW392" i="13" s="1"/>
  <c r="AV180" i="13"/>
  <c r="AV286" i="13" s="1"/>
  <c r="AV392" i="13" s="1"/>
  <c r="BB179" i="13"/>
  <c r="BB285" i="13" s="1"/>
  <c r="BB391" i="13" s="1"/>
  <c r="BA179" i="13"/>
  <c r="BA285" i="13" s="1"/>
  <c r="BA391" i="13" s="1"/>
  <c r="AZ179" i="13"/>
  <c r="AZ285" i="13" s="1"/>
  <c r="AZ391" i="13" s="1"/>
  <c r="AY179" i="13"/>
  <c r="AY285" i="13" s="1"/>
  <c r="AY391" i="13" s="1"/>
  <c r="AX179" i="13"/>
  <c r="AX285" i="13" s="1"/>
  <c r="AX391" i="13" s="1"/>
  <c r="AW179" i="13"/>
  <c r="AW285" i="13" s="1"/>
  <c r="AW391" i="13" s="1"/>
  <c r="AV179" i="13"/>
  <c r="AV285" i="13" s="1"/>
  <c r="AV391" i="13" s="1"/>
  <c r="BB178" i="13"/>
  <c r="BB284" i="13" s="1"/>
  <c r="BB390" i="13" s="1"/>
  <c r="BA178" i="13"/>
  <c r="BA284" i="13" s="1"/>
  <c r="BA390" i="13" s="1"/>
  <c r="AZ178" i="13"/>
  <c r="AZ284" i="13" s="1"/>
  <c r="AZ390" i="13" s="1"/>
  <c r="AY178" i="13"/>
  <c r="AY284" i="13" s="1"/>
  <c r="AY390" i="13" s="1"/>
  <c r="AX178" i="13"/>
  <c r="AX284" i="13" s="1"/>
  <c r="AX390" i="13" s="1"/>
  <c r="AW178" i="13"/>
  <c r="AW284" i="13" s="1"/>
  <c r="AW390" i="13" s="1"/>
  <c r="AV178" i="13"/>
  <c r="AV284" i="13" s="1"/>
  <c r="AV390" i="13" s="1"/>
  <c r="BB177" i="13"/>
  <c r="BB283" i="13" s="1"/>
  <c r="BB389" i="13" s="1"/>
  <c r="BA177" i="13"/>
  <c r="BA283" i="13" s="1"/>
  <c r="BA389" i="13" s="1"/>
  <c r="AZ177" i="13"/>
  <c r="AZ283" i="13" s="1"/>
  <c r="AZ389" i="13" s="1"/>
  <c r="AY177" i="13"/>
  <c r="AY283" i="13" s="1"/>
  <c r="AY389" i="13" s="1"/>
  <c r="AX177" i="13"/>
  <c r="AX283" i="13" s="1"/>
  <c r="AX389" i="13" s="1"/>
  <c r="AW177" i="13"/>
  <c r="AW283" i="13" s="1"/>
  <c r="AW389" i="13" s="1"/>
  <c r="AV177" i="13"/>
  <c r="AV283" i="13" s="1"/>
  <c r="AV389" i="13" s="1"/>
  <c r="BB176" i="13"/>
  <c r="BB282" i="13" s="1"/>
  <c r="BB388" i="13" s="1"/>
  <c r="BA176" i="13"/>
  <c r="BA282" i="13" s="1"/>
  <c r="BA388" i="13" s="1"/>
  <c r="AZ176" i="13"/>
  <c r="AZ282" i="13" s="1"/>
  <c r="AZ388" i="13" s="1"/>
  <c r="AY176" i="13"/>
  <c r="AY282" i="13" s="1"/>
  <c r="AY388" i="13" s="1"/>
  <c r="AX176" i="13"/>
  <c r="AX282" i="13" s="1"/>
  <c r="AX388" i="13" s="1"/>
  <c r="AW176" i="13"/>
  <c r="AW282" i="13" s="1"/>
  <c r="AW388" i="13" s="1"/>
  <c r="AV176" i="13"/>
  <c r="AV282" i="13" s="1"/>
  <c r="AV388" i="13" s="1"/>
  <c r="BB175" i="13"/>
  <c r="BB281" i="13" s="1"/>
  <c r="BB387" i="13" s="1"/>
  <c r="BA175" i="13"/>
  <c r="BA281" i="13" s="1"/>
  <c r="BA387" i="13" s="1"/>
  <c r="AZ175" i="13"/>
  <c r="AZ281" i="13" s="1"/>
  <c r="AZ387" i="13" s="1"/>
  <c r="AY175" i="13"/>
  <c r="AY281" i="13" s="1"/>
  <c r="AY387" i="13" s="1"/>
  <c r="AX175" i="13"/>
  <c r="AX281" i="13" s="1"/>
  <c r="AX387" i="13" s="1"/>
  <c r="AW175" i="13"/>
  <c r="AW281" i="13" s="1"/>
  <c r="AW387" i="13" s="1"/>
  <c r="AV175" i="13"/>
  <c r="AV281" i="13" s="1"/>
  <c r="AV387" i="13" s="1"/>
  <c r="BB174" i="13"/>
  <c r="BB280" i="13" s="1"/>
  <c r="BB386" i="13" s="1"/>
  <c r="BA174" i="13"/>
  <c r="BA280" i="13" s="1"/>
  <c r="BA386" i="13" s="1"/>
  <c r="AZ174" i="13"/>
  <c r="AZ280" i="13" s="1"/>
  <c r="AZ386" i="13" s="1"/>
  <c r="AY174" i="13"/>
  <c r="AY280" i="13" s="1"/>
  <c r="AY386" i="13" s="1"/>
  <c r="AX174" i="13"/>
  <c r="AX280" i="13" s="1"/>
  <c r="AX386" i="13" s="1"/>
  <c r="AW174" i="13"/>
  <c r="AW280" i="13" s="1"/>
  <c r="AW386" i="13" s="1"/>
  <c r="AV174" i="13"/>
  <c r="AV280" i="13" s="1"/>
  <c r="AV386" i="13" s="1"/>
  <c r="BB173" i="13"/>
  <c r="BB279" i="13" s="1"/>
  <c r="BB385" i="13" s="1"/>
  <c r="BA173" i="13"/>
  <c r="BA279" i="13" s="1"/>
  <c r="BA385" i="13" s="1"/>
  <c r="AZ173" i="13"/>
  <c r="AZ279" i="13" s="1"/>
  <c r="AZ385" i="13" s="1"/>
  <c r="AY173" i="13"/>
  <c r="AY279" i="13" s="1"/>
  <c r="AY385" i="13" s="1"/>
  <c r="AX173" i="13"/>
  <c r="AX279" i="13" s="1"/>
  <c r="AX385" i="13" s="1"/>
  <c r="AW173" i="13"/>
  <c r="AW279" i="13" s="1"/>
  <c r="AW385" i="13" s="1"/>
  <c r="AV173" i="13"/>
  <c r="AV279" i="13" s="1"/>
  <c r="AV385" i="13" s="1"/>
  <c r="BB172" i="13"/>
  <c r="BB278" i="13" s="1"/>
  <c r="BB384" i="13" s="1"/>
  <c r="BA172" i="13"/>
  <c r="BA278" i="13" s="1"/>
  <c r="BA384" i="13" s="1"/>
  <c r="AZ172" i="13"/>
  <c r="AZ278" i="13" s="1"/>
  <c r="AZ384" i="13" s="1"/>
  <c r="AY172" i="13"/>
  <c r="AY278" i="13" s="1"/>
  <c r="AY384" i="13" s="1"/>
  <c r="AX172" i="13"/>
  <c r="AX278" i="13" s="1"/>
  <c r="AX384" i="13" s="1"/>
  <c r="AW172" i="13"/>
  <c r="AW278" i="13" s="1"/>
  <c r="AW384" i="13" s="1"/>
  <c r="AV172" i="13"/>
  <c r="AV278" i="13" s="1"/>
  <c r="AV384" i="13" s="1"/>
  <c r="BB171" i="13"/>
  <c r="BB277" i="13" s="1"/>
  <c r="BB383" i="13" s="1"/>
  <c r="BA171" i="13"/>
  <c r="BA277" i="13" s="1"/>
  <c r="BA383" i="13" s="1"/>
  <c r="AZ171" i="13"/>
  <c r="AZ277" i="13" s="1"/>
  <c r="AZ383" i="13" s="1"/>
  <c r="AY171" i="13"/>
  <c r="AY277" i="13" s="1"/>
  <c r="AY383" i="13" s="1"/>
  <c r="AX171" i="13"/>
  <c r="AX277" i="13" s="1"/>
  <c r="AX383" i="13" s="1"/>
  <c r="AW171" i="13"/>
  <c r="AW277" i="13" s="1"/>
  <c r="AW383" i="13" s="1"/>
  <c r="AV171" i="13"/>
  <c r="AV277" i="13" s="1"/>
  <c r="AV383" i="13" s="1"/>
  <c r="BB170" i="13"/>
  <c r="BB276" i="13" s="1"/>
  <c r="BB382" i="13" s="1"/>
  <c r="BA170" i="13"/>
  <c r="BA276" i="13" s="1"/>
  <c r="BA382" i="13" s="1"/>
  <c r="AZ170" i="13"/>
  <c r="AZ276" i="13" s="1"/>
  <c r="AZ382" i="13" s="1"/>
  <c r="AY170" i="13"/>
  <c r="AY276" i="13" s="1"/>
  <c r="AY382" i="13" s="1"/>
  <c r="AX170" i="13"/>
  <c r="AX276" i="13" s="1"/>
  <c r="AX382" i="13" s="1"/>
  <c r="AW170" i="13"/>
  <c r="AW276" i="13" s="1"/>
  <c r="AW382" i="13" s="1"/>
  <c r="AV170" i="13"/>
  <c r="AV276" i="13" s="1"/>
  <c r="AV382" i="13" s="1"/>
  <c r="BB169" i="13"/>
  <c r="BB275" i="13" s="1"/>
  <c r="BB381" i="13" s="1"/>
  <c r="BA169" i="13"/>
  <c r="BA275" i="13" s="1"/>
  <c r="BA381" i="13" s="1"/>
  <c r="AZ169" i="13"/>
  <c r="AZ275" i="13" s="1"/>
  <c r="AZ381" i="13" s="1"/>
  <c r="AY169" i="13"/>
  <c r="AY275" i="13" s="1"/>
  <c r="AY381" i="13" s="1"/>
  <c r="AX169" i="13"/>
  <c r="AX275" i="13" s="1"/>
  <c r="AX381" i="13" s="1"/>
  <c r="AW169" i="13"/>
  <c r="AW275" i="13" s="1"/>
  <c r="AW381" i="13" s="1"/>
  <c r="AV169" i="13"/>
  <c r="AV275" i="13" s="1"/>
  <c r="AV381" i="13" s="1"/>
  <c r="BB168" i="13"/>
  <c r="BB274" i="13" s="1"/>
  <c r="BB380" i="13" s="1"/>
  <c r="BA168" i="13"/>
  <c r="BA274" i="13" s="1"/>
  <c r="BA380" i="13" s="1"/>
  <c r="AZ168" i="13"/>
  <c r="AZ274" i="13" s="1"/>
  <c r="AZ380" i="13" s="1"/>
  <c r="AY168" i="13"/>
  <c r="AY274" i="13" s="1"/>
  <c r="AY380" i="13" s="1"/>
  <c r="AX168" i="13"/>
  <c r="AX274" i="13" s="1"/>
  <c r="AX380" i="13" s="1"/>
  <c r="AW168" i="13"/>
  <c r="AW274" i="13" s="1"/>
  <c r="AW380" i="13" s="1"/>
  <c r="AV168" i="13"/>
  <c r="AV274" i="13" s="1"/>
  <c r="AV380" i="13" s="1"/>
  <c r="BB167" i="13"/>
  <c r="BB273" i="13" s="1"/>
  <c r="BB379" i="13" s="1"/>
  <c r="BA167" i="13"/>
  <c r="BA273" i="13" s="1"/>
  <c r="BA379" i="13" s="1"/>
  <c r="AZ167" i="13"/>
  <c r="AZ273" i="13" s="1"/>
  <c r="AZ379" i="13" s="1"/>
  <c r="AY167" i="13"/>
  <c r="AY273" i="13" s="1"/>
  <c r="AY379" i="13" s="1"/>
  <c r="AX167" i="13"/>
  <c r="AX273" i="13" s="1"/>
  <c r="AX379" i="13" s="1"/>
  <c r="AW167" i="13"/>
  <c r="AW273" i="13" s="1"/>
  <c r="AW379" i="13" s="1"/>
  <c r="AV167" i="13"/>
  <c r="AV273" i="13" s="1"/>
  <c r="AV379" i="13" s="1"/>
  <c r="BB166" i="13"/>
  <c r="BB272" i="13" s="1"/>
  <c r="BB378" i="13" s="1"/>
  <c r="BA166" i="13"/>
  <c r="BA272" i="13" s="1"/>
  <c r="BA378" i="13" s="1"/>
  <c r="AZ166" i="13"/>
  <c r="AZ272" i="13" s="1"/>
  <c r="AZ378" i="13" s="1"/>
  <c r="AY166" i="13"/>
  <c r="AY272" i="13" s="1"/>
  <c r="AY378" i="13" s="1"/>
  <c r="AX166" i="13"/>
  <c r="AX272" i="13" s="1"/>
  <c r="AX378" i="13" s="1"/>
  <c r="AW166" i="13"/>
  <c r="AW272" i="13" s="1"/>
  <c r="AW378" i="13" s="1"/>
  <c r="AV166" i="13"/>
  <c r="AV272" i="13" s="1"/>
  <c r="AV378" i="13" s="1"/>
  <c r="BB165" i="13"/>
  <c r="BB271" i="13" s="1"/>
  <c r="BB377" i="13" s="1"/>
  <c r="BA165" i="13"/>
  <c r="BA271" i="13" s="1"/>
  <c r="BA377" i="13" s="1"/>
  <c r="AZ165" i="13"/>
  <c r="AZ271" i="13" s="1"/>
  <c r="AZ377" i="13" s="1"/>
  <c r="AY165" i="13"/>
  <c r="AY271" i="13" s="1"/>
  <c r="AY377" i="13" s="1"/>
  <c r="AX165" i="13"/>
  <c r="AX271" i="13" s="1"/>
  <c r="AX377" i="13" s="1"/>
  <c r="AW165" i="13"/>
  <c r="AW271" i="13" s="1"/>
  <c r="AW377" i="13" s="1"/>
  <c r="AV165" i="13"/>
  <c r="AV271" i="13" s="1"/>
  <c r="AV377" i="13" s="1"/>
  <c r="BB164" i="13"/>
  <c r="BB270" i="13" s="1"/>
  <c r="BB376" i="13" s="1"/>
  <c r="BA164" i="13"/>
  <c r="BA270" i="13" s="1"/>
  <c r="BA376" i="13" s="1"/>
  <c r="AZ164" i="13"/>
  <c r="AZ270" i="13" s="1"/>
  <c r="AZ376" i="13" s="1"/>
  <c r="AY164" i="13"/>
  <c r="AY270" i="13" s="1"/>
  <c r="AY376" i="13" s="1"/>
  <c r="AX164" i="13"/>
  <c r="AX270" i="13" s="1"/>
  <c r="AX376" i="13" s="1"/>
  <c r="AW164" i="13"/>
  <c r="AW270" i="13" s="1"/>
  <c r="AW376" i="13" s="1"/>
  <c r="AV164" i="13"/>
  <c r="AV270" i="13" s="1"/>
  <c r="AV376" i="13" s="1"/>
  <c r="BB163" i="13"/>
  <c r="BB269" i="13" s="1"/>
  <c r="BB375" i="13" s="1"/>
  <c r="BA163" i="13"/>
  <c r="BA269" i="13" s="1"/>
  <c r="BA375" i="13" s="1"/>
  <c r="AZ163" i="13"/>
  <c r="AZ269" i="13" s="1"/>
  <c r="AZ375" i="13" s="1"/>
  <c r="AY163" i="13"/>
  <c r="AY269" i="13" s="1"/>
  <c r="AY375" i="13" s="1"/>
  <c r="AX163" i="13"/>
  <c r="AX269" i="13" s="1"/>
  <c r="AX375" i="13" s="1"/>
  <c r="AW163" i="13"/>
  <c r="AW269" i="13" s="1"/>
  <c r="AW375" i="13" s="1"/>
  <c r="AV163" i="13"/>
  <c r="AV269" i="13" s="1"/>
  <c r="AV375" i="13" s="1"/>
  <c r="BB162" i="13"/>
  <c r="BB268" i="13" s="1"/>
  <c r="BB374" i="13" s="1"/>
  <c r="BA162" i="13"/>
  <c r="BA268" i="13" s="1"/>
  <c r="BA374" i="13" s="1"/>
  <c r="AZ162" i="13"/>
  <c r="AZ268" i="13" s="1"/>
  <c r="AZ374" i="13" s="1"/>
  <c r="AY162" i="13"/>
  <c r="AY268" i="13" s="1"/>
  <c r="AY374" i="13" s="1"/>
  <c r="AX162" i="13"/>
  <c r="AX268" i="13" s="1"/>
  <c r="AX374" i="13" s="1"/>
  <c r="AW162" i="13"/>
  <c r="AW268" i="13" s="1"/>
  <c r="AW374" i="13" s="1"/>
  <c r="AV162" i="13"/>
  <c r="AV268" i="13" s="1"/>
  <c r="AV374" i="13" s="1"/>
  <c r="BB161" i="13"/>
  <c r="BB267" i="13" s="1"/>
  <c r="BB373" i="13" s="1"/>
  <c r="BA161" i="13"/>
  <c r="BA267" i="13" s="1"/>
  <c r="BA373" i="13" s="1"/>
  <c r="AZ161" i="13"/>
  <c r="AZ267" i="13" s="1"/>
  <c r="AZ373" i="13" s="1"/>
  <c r="AY161" i="13"/>
  <c r="AY267" i="13" s="1"/>
  <c r="AY373" i="13" s="1"/>
  <c r="AX161" i="13"/>
  <c r="AX267" i="13" s="1"/>
  <c r="AX373" i="13" s="1"/>
  <c r="AW161" i="13"/>
  <c r="AW267" i="13" s="1"/>
  <c r="AW373" i="13" s="1"/>
  <c r="AV161" i="13"/>
  <c r="AV267" i="13" s="1"/>
  <c r="AV373" i="13" s="1"/>
  <c r="BB160" i="13"/>
  <c r="BB266" i="13" s="1"/>
  <c r="BB372" i="13" s="1"/>
  <c r="BA160" i="13"/>
  <c r="BA266" i="13" s="1"/>
  <c r="BA372" i="13" s="1"/>
  <c r="AZ160" i="13"/>
  <c r="AZ266" i="13" s="1"/>
  <c r="AZ372" i="13" s="1"/>
  <c r="AY160" i="13"/>
  <c r="AY266" i="13" s="1"/>
  <c r="AY372" i="13" s="1"/>
  <c r="AX160" i="13"/>
  <c r="AX266" i="13" s="1"/>
  <c r="AX372" i="13" s="1"/>
  <c r="AW160" i="13"/>
  <c r="AW266" i="13" s="1"/>
  <c r="AW372" i="13" s="1"/>
  <c r="AV160" i="13"/>
  <c r="AV266" i="13" s="1"/>
  <c r="AV372" i="13" s="1"/>
  <c r="BB159" i="13"/>
  <c r="BB265" i="13" s="1"/>
  <c r="BB371" i="13" s="1"/>
  <c r="BA159" i="13"/>
  <c r="BA265" i="13" s="1"/>
  <c r="BA371" i="13" s="1"/>
  <c r="AZ159" i="13"/>
  <c r="AZ265" i="13" s="1"/>
  <c r="AZ371" i="13" s="1"/>
  <c r="AY159" i="13"/>
  <c r="AY265" i="13" s="1"/>
  <c r="AY371" i="13" s="1"/>
  <c r="AX159" i="13"/>
  <c r="AX265" i="13" s="1"/>
  <c r="AX371" i="13" s="1"/>
  <c r="AW159" i="13"/>
  <c r="AW265" i="13" s="1"/>
  <c r="AW371" i="13" s="1"/>
  <c r="AV159" i="13"/>
  <c r="AV265" i="13" s="1"/>
  <c r="AV371" i="13" s="1"/>
  <c r="BB158" i="13"/>
  <c r="BB264" i="13" s="1"/>
  <c r="BB370" i="13" s="1"/>
  <c r="BA158" i="13"/>
  <c r="BA264" i="13" s="1"/>
  <c r="BA370" i="13" s="1"/>
  <c r="AZ158" i="13"/>
  <c r="AZ264" i="13" s="1"/>
  <c r="AZ370" i="13" s="1"/>
  <c r="AY158" i="13"/>
  <c r="AY264" i="13" s="1"/>
  <c r="AY370" i="13" s="1"/>
  <c r="AX158" i="13"/>
  <c r="AX264" i="13" s="1"/>
  <c r="AX370" i="13" s="1"/>
  <c r="AW158" i="13"/>
  <c r="AW264" i="13" s="1"/>
  <c r="AW370" i="13" s="1"/>
  <c r="AV158" i="13"/>
  <c r="AV264" i="13" s="1"/>
  <c r="AV370" i="13" s="1"/>
  <c r="BB157" i="13"/>
  <c r="BB263" i="13" s="1"/>
  <c r="BB369" i="13" s="1"/>
  <c r="BA157" i="13"/>
  <c r="BA263" i="13" s="1"/>
  <c r="BA369" i="13" s="1"/>
  <c r="AZ157" i="13"/>
  <c r="AZ263" i="13" s="1"/>
  <c r="AZ369" i="13" s="1"/>
  <c r="AY157" i="13"/>
  <c r="AY263" i="13" s="1"/>
  <c r="AY369" i="13" s="1"/>
  <c r="AX157" i="13"/>
  <c r="AX263" i="13" s="1"/>
  <c r="AX369" i="13" s="1"/>
  <c r="AW157" i="13"/>
  <c r="AW263" i="13" s="1"/>
  <c r="AW369" i="13" s="1"/>
  <c r="AV157" i="13"/>
  <c r="AV263" i="13" s="1"/>
  <c r="AV369" i="13" s="1"/>
  <c r="BB156" i="13"/>
  <c r="BB262" i="13" s="1"/>
  <c r="BB368" i="13" s="1"/>
  <c r="BA156" i="13"/>
  <c r="BA262" i="13" s="1"/>
  <c r="BA368" i="13" s="1"/>
  <c r="AZ156" i="13"/>
  <c r="AZ262" i="13" s="1"/>
  <c r="AZ368" i="13" s="1"/>
  <c r="AY156" i="13"/>
  <c r="AY262" i="13" s="1"/>
  <c r="AY368" i="13" s="1"/>
  <c r="AX156" i="13"/>
  <c r="AX262" i="13" s="1"/>
  <c r="AX368" i="13" s="1"/>
  <c r="AW156" i="13"/>
  <c r="AW262" i="13" s="1"/>
  <c r="AW368" i="13" s="1"/>
  <c r="AV156" i="13"/>
  <c r="AV262" i="13" s="1"/>
  <c r="AV368" i="13" s="1"/>
  <c r="BB155" i="13"/>
  <c r="BB261" i="13" s="1"/>
  <c r="BB367" i="13" s="1"/>
  <c r="BA155" i="13"/>
  <c r="BA261" i="13" s="1"/>
  <c r="BA367" i="13" s="1"/>
  <c r="AZ155" i="13"/>
  <c r="AZ261" i="13" s="1"/>
  <c r="AZ367" i="13" s="1"/>
  <c r="AY155" i="13"/>
  <c r="AY261" i="13" s="1"/>
  <c r="AY367" i="13" s="1"/>
  <c r="AX155" i="13"/>
  <c r="AX261" i="13" s="1"/>
  <c r="AX367" i="13" s="1"/>
  <c r="AW155" i="13"/>
  <c r="AW261" i="13" s="1"/>
  <c r="AW367" i="13" s="1"/>
  <c r="AV155" i="13"/>
  <c r="AV261" i="13" s="1"/>
  <c r="AV367" i="13" s="1"/>
  <c r="BB154" i="13"/>
  <c r="BB260" i="13" s="1"/>
  <c r="BB366" i="13" s="1"/>
  <c r="BA154" i="13"/>
  <c r="BA260" i="13" s="1"/>
  <c r="BA366" i="13" s="1"/>
  <c r="AZ154" i="13"/>
  <c r="AZ260" i="13" s="1"/>
  <c r="AZ366" i="13" s="1"/>
  <c r="AY154" i="13"/>
  <c r="AY260" i="13" s="1"/>
  <c r="AY366" i="13" s="1"/>
  <c r="AX154" i="13"/>
  <c r="AX260" i="13" s="1"/>
  <c r="AX366" i="13" s="1"/>
  <c r="AW154" i="13"/>
  <c r="AW260" i="13" s="1"/>
  <c r="AW366" i="13" s="1"/>
  <c r="AV154" i="13"/>
  <c r="AV260" i="13" s="1"/>
  <c r="AV366" i="13" s="1"/>
  <c r="BB153" i="13"/>
  <c r="BB259" i="13" s="1"/>
  <c r="BB365" i="13" s="1"/>
  <c r="BA153" i="13"/>
  <c r="BA259" i="13" s="1"/>
  <c r="BA365" i="13" s="1"/>
  <c r="AZ153" i="13"/>
  <c r="AZ259" i="13" s="1"/>
  <c r="AZ365" i="13" s="1"/>
  <c r="AY153" i="13"/>
  <c r="AY259" i="13" s="1"/>
  <c r="AY365" i="13" s="1"/>
  <c r="AX153" i="13"/>
  <c r="AX259" i="13" s="1"/>
  <c r="AX365" i="13" s="1"/>
  <c r="AW153" i="13"/>
  <c r="AW259" i="13" s="1"/>
  <c r="AW365" i="13" s="1"/>
  <c r="AV153" i="13"/>
  <c r="AV259" i="13" s="1"/>
  <c r="AV365" i="13" s="1"/>
  <c r="BB152" i="13"/>
  <c r="BB258" i="13" s="1"/>
  <c r="BB364" i="13" s="1"/>
  <c r="BA152" i="13"/>
  <c r="BA258" i="13" s="1"/>
  <c r="BA364" i="13" s="1"/>
  <c r="AZ152" i="13"/>
  <c r="AZ258" i="13" s="1"/>
  <c r="AZ364" i="13" s="1"/>
  <c r="AY152" i="13"/>
  <c r="AY258" i="13" s="1"/>
  <c r="AY364" i="13" s="1"/>
  <c r="AX152" i="13"/>
  <c r="AX258" i="13" s="1"/>
  <c r="AX364" i="13" s="1"/>
  <c r="AW152" i="13"/>
  <c r="AW258" i="13" s="1"/>
  <c r="AW364" i="13" s="1"/>
  <c r="AV152" i="13"/>
  <c r="AV258" i="13" s="1"/>
  <c r="AV364" i="13" s="1"/>
  <c r="BB151" i="13"/>
  <c r="BB257" i="13" s="1"/>
  <c r="BB363" i="13" s="1"/>
  <c r="BA151" i="13"/>
  <c r="BA257" i="13" s="1"/>
  <c r="BA363" i="13" s="1"/>
  <c r="AZ151" i="13"/>
  <c r="AZ257" i="13" s="1"/>
  <c r="AZ363" i="13" s="1"/>
  <c r="AY151" i="13"/>
  <c r="AY257" i="13" s="1"/>
  <c r="AY363" i="13" s="1"/>
  <c r="AX151" i="13"/>
  <c r="AX257" i="13" s="1"/>
  <c r="AX363" i="13" s="1"/>
  <c r="AW151" i="13"/>
  <c r="AW257" i="13" s="1"/>
  <c r="AW363" i="13" s="1"/>
  <c r="AV151" i="13"/>
  <c r="AV257" i="13" s="1"/>
  <c r="AV363" i="13" s="1"/>
  <c r="BB150" i="13"/>
  <c r="BB256" i="13" s="1"/>
  <c r="BB362" i="13" s="1"/>
  <c r="BA150" i="13"/>
  <c r="BA256" i="13" s="1"/>
  <c r="BA362" i="13" s="1"/>
  <c r="AZ150" i="13"/>
  <c r="AZ256" i="13" s="1"/>
  <c r="AZ362" i="13" s="1"/>
  <c r="AY150" i="13"/>
  <c r="AY256" i="13" s="1"/>
  <c r="AY362" i="13" s="1"/>
  <c r="AX150" i="13"/>
  <c r="AX256" i="13" s="1"/>
  <c r="AX362" i="13" s="1"/>
  <c r="AW150" i="13"/>
  <c r="AW256" i="13" s="1"/>
  <c r="AW362" i="13" s="1"/>
  <c r="AV150" i="13"/>
  <c r="AV256" i="13" s="1"/>
  <c r="AV362" i="13" s="1"/>
  <c r="BB149" i="13"/>
  <c r="BB255" i="13" s="1"/>
  <c r="BB361" i="13" s="1"/>
  <c r="BA149" i="13"/>
  <c r="BA255" i="13" s="1"/>
  <c r="BA361" i="13" s="1"/>
  <c r="AZ149" i="13"/>
  <c r="AZ255" i="13" s="1"/>
  <c r="AZ361" i="13" s="1"/>
  <c r="AY149" i="13"/>
  <c r="AY255" i="13" s="1"/>
  <c r="AY361" i="13" s="1"/>
  <c r="AX149" i="13"/>
  <c r="AX255" i="13" s="1"/>
  <c r="AX361" i="13" s="1"/>
  <c r="AW149" i="13"/>
  <c r="AW255" i="13" s="1"/>
  <c r="AW361" i="13" s="1"/>
  <c r="AV149" i="13"/>
  <c r="AV255" i="13" s="1"/>
  <c r="AV361" i="13" s="1"/>
  <c r="BB148" i="13"/>
  <c r="BB254" i="13" s="1"/>
  <c r="BB360" i="13" s="1"/>
  <c r="BA148" i="13"/>
  <c r="BA254" i="13" s="1"/>
  <c r="BA360" i="13" s="1"/>
  <c r="AZ148" i="13"/>
  <c r="AZ254" i="13" s="1"/>
  <c r="AZ360" i="13" s="1"/>
  <c r="AY148" i="13"/>
  <c r="AY254" i="13" s="1"/>
  <c r="AY360" i="13" s="1"/>
  <c r="AX148" i="13"/>
  <c r="AX254" i="13" s="1"/>
  <c r="AX360" i="13" s="1"/>
  <c r="AW148" i="13"/>
  <c r="AW254" i="13" s="1"/>
  <c r="AW360" i="13" s="1"/>
  <c r="AV148" i="13"/>
  <c r="AV254" i="13" s="1"/>
  <c r="AV360" i="13" s="1"/>
  <c r="BB147" i="13"/>
  <c r="BB253" i="13" s="1"/>
  <c r="BB359" i="13" s="1"/>
  <c r="BA147" i="13"/>
  <c r="BA253" i="13" s="1"/>
  <c r="BA359" i="13" s="1"/>
  <c r="AZ147" i="13"/>
  <c r="AZ253" i="13" s="1"/>
  <c r="AZ359" i="13" s="1"/>
  <c r="AY147" i="13"/>
  <c r="AY253" i="13" s="1"/>
  <c r="AY359" i="13" s="1"/>
  <c r="AX147" i="13"/>
  <c r="AX253" i="13" s="1"/>
  <c r="AX359" i="13" s="1"/>
  <c r="AW147" i="13"/>
  <c r="AW253" i="13" s="1"/>
  <c r="AW359" i="13" s="1"/>
  <c r="AV147" i="13"/>
  <c r="AV253" i="13" s="1"/>
  <c r="AV359" i="13" s="1"/>
  <c r="BB146" i="13"/>
  <c r="BB252" i="13" s="1"/>
  <c r="BB358" i="13" s="1"/>
  <c r="BA146" i="13"/>
  <c r="BA252" i="13" s="1"/>
  <c r="BA358" i="13" s="1"/>
  <c r="AZ146" i="13"/>
  <c r="AZ252" i="13" s="1"/>
  <c r="AZ358" i="13" s="1"/>
  <c r="AY146" i="13"/>
  <c r="AY252" i="13" s="1"/>
  <c r="AY358" i="13" s="1"/>
  <c r="AX146" i="13"/>
  <c r="AX252" i="13" s="1"/>
  <c r="AX358" i="13" s="1"/>
  <c r="AW146" i="13"/>
  <c r="AW252" i="13" s="1"/>
  <c r="AW358" i="13" s="1"/>
  <c r="AV146" i="13"/>
  <c r="AV252" i="13" s="1"/>
  <c r="AV358" i="13" s="1"/>
  <c r="BB145" i="13"/>
  <c r="BB251" i="13" s="1"/>
  <c r="BB357" i="13" s="1"/>
  <c r="BA145" i="13"/>
  <c r="BA251" i="13" s="1"/>
  <c r="BA357" i="13" s="1"/>
  <c r="AZ145" i="13"/>
  <c r="AZ251" i="13" s="1"/>
  <c r="AZ357" i="13" s="1"/>
  <c r="AY145" i="13"/>
  <c r="AY251" i="13" s="1"/>
  <c r="AY357" i="13" s="1"/>
  <c r="AX145" i="13"/>
  <c r="AX251" i="13" s="1"/>
  <c r="AX357" i="13" s="1"/>
  <c r="AW145" i="13"/>
  <c r="AW251" i="13" s="1"/>
  <c r="AW357" i="13" s="1"/>
  <c r="AV145" i="13"/>
  <c r="AV251" i="13" s="1"/>
  <c r="AV357" i="13" s="1"/>
  <c r="BB144" i="13"/>
  <c r="BB250" i="13" s="1"/>
  <c r="BB356" i="13" s="1"/>
  <c r="BA144" i="13"/>
  <c r="BA250" i="13" s="1"/>
  <c r="BA356" i="13" s="1"/>
  <c r="AZ144" i="13"/>
  <c r="AZ250" i="13" s="1"/>
  <c r="AZ356" i="13" s="1"/>
  <c r="AY144" i="13"/>
  <c r="AY250" i="13" s="1"/>
  <c r="AY356" i="13" s="1"/>
  <c r="AX144" i="13"/>
  <c r="AX250" i="13" s="1"/>
  <c r="AX356" i="13" s="1"/>
  <c r="AW144" i="13"/>
  <c r="AW250" i="13" s="1"/>
  <c r="AW356" i="13" s="1"/>
  <c r="AV144" i="13"/>
  <c r="AV250" i="13" s="1"/>
  <c r="AV356" i="13" s="1"/>
  <c r="BB143" i="13"/>
  <c r="BB249" i="13" s="1"/>
  <c r="BB355" i="13" s="1"/>
  <c r="BA143" i="13"/>
  <c r="BA249" i="13" s="1"/>
  <c r="BA355" i="13" s="1"/>
  <c r="AZ143" i="13"/>
  <c r="AZ249" i="13" s="1"/>
  <c r="AZ355" i="13" s="1"/>
  <c r="AY143" i="13"/>
  <c r="AY249" i="13" s="1"/>
  <c r="AY355" i="13" s="1"/>
  <c r="AX143" i="13"/>
  <c r="AX249" i="13" s="1"/>
  <c r="AX355" i="13" s="1"/>
  <c r="AW143" i="13"/>
  <c r="AW249" i="13" s="1"/>
  <c r="AW355" i="13" s="1"/>
  <c r="AV143" i="13"/>
  <c r="AV249" i="13" s="1"/>
  <c r="AV355" i="13" s="1"/>
  <c r="BB142" i="13"/>
  <c r="BB248" i="13" s="1"/>
  <c r="BB354" i="13" s="1"/>
  <c r="BA142" i="13"/>
  <c r="BA248" i="13" s="1"/>
  <c r="BA354" i="13" s="1"/>
  <c r="AZ142" i="13"/>
  <c r="AZ248" i="13" s="1"/>
  <c r="AZ354" i="13" s="1"/>
  <c r="AY142" i="13"/>
  <c r="AY248" i="13" s="1"/>
  <c r="AY354" i="13" s="1"/>
  <c r="AX142" i="13"/>
  <c r="AX248" i="13" s="1"/>
  <c r="AX354" i="13" s="1"/>
  <c r="AW142" i="13"/>
  <c r="AW248" i="13" s="1"/>
  <c r="AW354" i="13" s="1"/>
  <c r="AV142" i="13"/>
  <c r="AV248" i="13" s="1"/>
  <c r="AV354" i="13" s="1"/>
  <c r="BB141" i="13"/>
  <c r="BB247" i="13" s="1"/>
  <c r="BB353" i="13" s="1"/>
  <c r="BA141" i="13"/>
  <c r="BA247" i="13" s="1"/>
  <c r="BA353" i="13" s="1"/>
  <c r="AZ141" i="13"/>
  <c r="AZ247" i="13" s="1"/>
  <c r="AZ353" i="13" s="1"/>
  <c r="AY141" i="13"/>
  <c r="AY247" i="13" s="1"/>
  <c r="AY353" i="13" s="1"/>
  <c r="AX141" i="13"/>
  <c r="AX247" i="13" s="1"/>
  <c r="AX353" i="13" s="1"/>
  <c r="AW141" i="13"/>
  <c r="AW247" i="13" s="1"/>
  <c r="AW353" i="13" s="1"/>
  <c r="AV141" i="13"/>
  <c r="AV247" i="13" s="1"/>
  <c r="AV353" i="13" s="1"/>
  <c r="BB140" i="13"/>
  <c r="BB246" i="13" s="1"/>
  <c r="BB352" i="13" s="1"/>
  <c r="BA140" i="13"/>
  <c r="BA246" i="13" s="1"/>
  <c r="BA352" i="13" s="1"/>
  <c r="AZ140" i="13"/>
  <c r="AZ246" i="13" s="1"/>
  <c r="AZ352" i="13" s="1"/>
  <c r="AY140" i="13"/>
  <c r="AY246" i="13" s="1"/>
  <c r="AY352" i="13" s="1"/>
  <c r="AX140" i="13"/>
  <c r="AX246" i="13" s="1"/>
  <c r="AX352" i="13" s="1"/>
  <c r="AW140" i="13"/>
  <c r="AW246" i="13" s="1"/>
  <c r="AW352" i="13" s="1"/>
  <c r="AV140" i="13"/>
  <c r="AV246" i="13" s="1"/>
  <c r="AV352" i="13" s="1"/>
  <c r="BB139" i="13"/>
  <c r="BB245" i="13" s="1"/>
  <c r="BB351" i="13" s="1"/>
  <c r="BA139" i="13"/>
  <c r="BA245" i="13" s="1"/>
  <c r="BA351" i="13" s="1"/>
  <c r="AZ139" i="13"/>
  <c r="AZ245" i="13" s="1"/>
  <c r="AZ351" i="13" s="1"/>
  <c r="AY139" i="13"/>
  <c r="AY245" i="13" s="1"/>
  <c r="AY351" i="13" s="1"/>
  <c r="AX139" i="13"/>
  <c r="AX245" i="13" s="1"/>
  <c r="AX351" i="13" s="1"/>
  <c r="AW139" i="13"/>
  <c r="AW245" i="13" s="1"/>
  <c r="AW351" i="13" s="1"/>
  <c r="AV139" i="13"/>
  <c r="AV245" i="13" s="1"/>
  <c r="AV351" i="13" s="1"/>
  <c r="BB138" i="13"/>
  <c r="BB244" i="13" s="1"/>
  <c r="BB350" i="13" s="1"/>
  <c r="BA138" i="13"/>
  <c r="BA244" i="13" s="1"/>
  <c r="BA350" i="13" s="1"/>
  <c r="AZ138" i="13"/>
  <c r="AZ244" i="13" s="1"/>
  <c r="AZ350" i="13" s="1"/>
  <c r="AY138" i="13"/>
  <c r="AY244" i="13" s="1"/>
  <c r="AY350" i="13" s="1"/>
  <c r="AX138" i="13"/>
  <c r="AX244" i="13" s="1"/>
  <c r="AX350" i="13" s="1"/>
  <c r="AW138" i="13"/>
  <c r="AW244" i="13" s="1"/>
  <c r="AW350" i="13" s="1"/>
  <c r="AV138" i="13"/>
  <c r="AV244" i="13" s="1"/>
  <c r="AV350" i="13" s="1"/>
  <c r="BB137" i="13"/>
  <c r="BB243" i="13" s="1"/>
  <c r="BB349" i="13" s="1"/>
  <c r="BA137" i="13"/>
  <c r="BA243" i="13" s="1"/>
  <c r="BA349" i="13" s="1"/>
  <c r="AZ137" i="13"/>
  <c r="AZ243" i="13" s="1"/>
  <c r="AZ349" i="13" s="1"/>
  <c r="AY137" i="13"/>
  <c r="AY243" i="13" s="1"/>
  <c r="AY349" i="13" s="1"/>
  <c r="AX137" i="13"/>
  <c r="AX243" i="13" s="1"/>
  <c r="AX349" i="13" s="1"/>
  <c r="AW137" i="13"/>
  <c r="AW243" i="13" s="1"/>
  <c r="AW349" i="13" s="1"/>
  <c r="AV137" i="13"/>
  <c r="AV243" i="13" s="1"/>
  <c r="AV349" i="13" s="1"/>
  <c r="BB136" i="13"/>
  <c r="BB242" i="13" s="1"/>
  <c r="BB348" i="13" s="1"/>
  <c r="BA136" i="13"/>
  <c r="BA242" i="13" s="1"/>
  <c r="BA348" i="13" s="1"/>
  <c r="AZ136" i="13"/>
  <c r="AZ242" i="13" s="1"/>
  <c r="AZ348" i="13" s="1"/>
  <c r="AY136" i="13"/>
  <c r="AY242" i="13" s="1"/>
  <c r="AY348" i="13" s="1"/>
  <c r="AX136" i="13"/>
  <c r="AX242" i="13" s="1"/>
  <c r="AX348" i="13" s="1"/>
  <c r="AW136" i="13"/>
  <c r="AW242" i="13" s="1"/>
  <c r="AW348" i="13" s="1"/>
  <c r="AV136" i="13"/>
  <c r="AV242" i="13" s="1"/>
  <c r="AV348" i="13" s="1"/>
  <c r="BB135" i="13"/>
  <c r="BB241" i="13" s="1"/>
  <c r="BB347" i="13" s="1"/>
  <c r="BA135" i="13"/>
  <c r="BA241" i="13" s="1"/>
  <c r="BA347" i="13" s="1"/>
  <c r="AZ135" i="13"/>
  <c r="AZ241" i="13" s="1"/>
  <c r="AZ347" i="13" s="1"/>
  <c r="AY135" i="13"/>
  <c r="AY241" i="13" s="1"/>
  <c r="AY347" i="13" s="1"/>
  <c r="AX135" i="13"/>
  <c r="AX241" i="13" s="1"/>
  <c r="AX347" i="13" s="1"/>
  <c r="AW135" i="13"/>
  <c r="AW241" i="13" s="1"/>
  <c r="AW347" i="13" s="1"/>
  <c r="AV135" i="13"/>
  <c r="AV241" i="13" s="1"/>
  <c r="AV347" i="13" s="1"/>
  <c r="BB134" i="13"/>
  <c r="BB240" i="13" s="1"/>
  <c r="BB346" i="13" s="1"/>
  <c r="BA134" i="13"/>
  <c r="BA240" i="13" s="1"/>
  <c r="BA346" i="13" s="1"/>
  <c r="AZ134" i="13"/>
  <c r="AZ240" i="13" s="1"/>
  <c r="AZ346" i="13" s="1"/>
  <c r="AY134" i="13"/>
  <c r="AY240" i="13" s="1"/>
  <c r="AY346" i="13" s="1"/>
  <c r="AX134" i="13"/>
  <c r="AX240" i="13" s="1"/>
  <c r="AX346" i="13" s="1"/>
  <c r="AW134" i="13"/>
  <c r="AW240" i="13" s="1"/>
  <c r="AW346" i="13" s="1"/>
  <c r="AV134" i="13"/>
  <c r="AV240" i="13" s="1"/>
  <c r="AV346" i="13" s="1"/>
  <c r="BB133" i="13"/>
  <c r="BB239" i="13" s="1"/>
  <c r="BB345" i="13" s="1"/>
  <c r="BA133" i="13"/>
  <c r="BA239" i="13" s="1"/>
  <c r="BA345" i="13" s="1"/>
  <c r="AZ133" i="13"/>
  <c r="AZ239" i="13" s="1"/>
  <c r="AZ345" i="13" s="1"/>
  <c r="AY133" i="13"/>
  <c r="AY239" i="13" s="1"/>
  <c r="AY345" i="13" s="1"/>
  <c r="AX133" i="13"/>
  <c r="AX239" i="13" s="1"/>
  <c r="AX345" i="13" s="1"/>
  <c r="AW133" i="13"/>
  <c r="AW239" i="13" s="1"/>
  <c r="AW345" i="13" s="1"/>
  <c r="AV133" i="13"/>
  <c r="AV239" i="13" s="1"/>
  <c r="AV345" i="13" s="1"/>
  <c r="BB132" i="13"/>
  <c r="BB238" i="13" s="1"/>
  <c r="BB344" i="13" s="1"/>
  <c r="BA132" i="13"/>
  <c r="BA238" i="13" s="1"/>
  <c r="BA344" i="13" s="1"/>
  <c r="AZ132" i="13"/>
  <c r="AZ238" i="13" s="1"/>
  <c r="AZ344" i="13" s="1"/>
  <c r="AY132" i="13"/>
  <c r="AY238" i="13" s="1"/>
  <c r="AY344" i="13" s="1"/>
  <c r="AX132" i="13"/>
  <c r="AX238" i="13" s="1"/>
  <c r="AX344" i="13" s="1"/>
  <c r="AW132" i="13"/>
  <c r="AW238" i="13" s="1"/>
  <c r="AW344" i="13" s="1"/>
  <c r="AV132" i="13"/>
  <c r="AV238" i="13" s="1"/>
  <c r="AV344" i="13" s="1"/>
  <c r="BB131" i="13"/>
  <c r="BB237" i="13" s="1"/>
  <c r="BB343" i="13" s="1"/>
  <c r="BA131" i="13"/>
  <c r="BA237" i="13" s="1"/>
  <c r="BA343" i="13" s="1"/>
  <c r="AZ131" i="13"/>
  <c r="AZ237" i="13" s="1"/>
  <c r="AZ343" i="13" s="1"/>
  <c r="AY131" i="13"/>
  <c r="AY237" i="13" s="1"/>
  <c r="AY343" i="13" s="1"/>
  <c r="AX131" i="13"/>
  <c r="AX237" i="13" s="1"/>
  <c r="AX343" i="13" s="1"/>
  <c r="AW131" i="13"/>
  <c r="AW237" i="13" s="1"/>
  <c r="AW343" i="13" s="1"/>
  <c r="AV131" i="13"/>
  <c r="AV237" i="13" s="1"/>
  <c r="AV343" i="13" s="1"/>
  <c r="BB130" i="13"/>
  <c r="BB236" i="13" s="1"/>
  <c r="BB342" i="13" s="1"/>
  <c r="BA130" i="13"/>
  <c r="BA236" i="13" s="1"/>
  <c r="BA342" i="13" s="1"/>
  <c r="AZ130" i="13"/>
  <c r="AZ236" i="13" s="1"/>
  <c r="AZ342" i="13" s="1"/>
  <c r="AY130" i="13"/>
  <c r="AY236" i="13" s="1"/>
  <c r="AY342" i="13" s="1"/>
  <c r="AX130" i="13"/>
  <c r="AX236" i="13" s="1"/>
  <c r="AX342" i="13" s="1"/>
  <c r="AW130" i="13"/>
  <c r="AW236" i="13" s="1"/>
  <c r="AW342" i="13" s="1"/>
  <c r="AV130" i="13"/>
  <c r="AV236" i="13" s="1"/>
  <c r="AV342" i="13" s="1"/>
  <c r="BB129" i="13"/>
  <c r="BB235" i="13" s="1"/>
  <c r="BB341" i="13" s="1"/>
  <c r="BA129" i="13"/>
  <c r="BA235" i="13" s="1"/>
  <c r="BA341" i="13" s="1"/>
  <c r="AZ129" i="13"/>
  <c r="AZ235" i="13" s="1"/>
  <c r="AZ341" i="13" s="1"/>
  <c r="AY129" i="13"/>
  <c r="AY235" i="13" s="1"/>
  <c r="AY341" i="13" s="1"/>
  <c r="AX129" i="13"/>
  <c r="AX235" i="13" s="1"/>
  <c r="AX341" i="13" s="1"/>
  <c r="AW129" i="13"/>
  <c r="AW235" i="13" s="1"/>
  <c r="AW341" i="13" s="1"/>
  <c r="AV129" i="13"/>
  <c r="AV235" i="13" s="1"/>
  <c r="AV341" i="13" s="1"/>
  <c r="BB128" i="13"/>
  <c r="BB234" i="13" s="1"/>
  <c r="BB340" i="13" s="1"/>
  <c r="BA128" i="13"/>
  <c r="BA234" i="13" s="1"/>
  <c r="BA340" i="13" s="1"/>
  <c r="AZ128" i="13"/>
  <c r="AZ234" i="13" s="1"/>
  <c r="AZ340" i="13" s="1"/>
  <c r="AY128" i="13"/>
  <c r="AY234" i="13" s="1"/>
  <c r="AY340" i="13" s="1"/>
  <c r="AX128" i="13"/>
  <c r="AX234" i="13" s="1"/>
  <c r="AX340" i="13" s="1"/>
  <c r="AW128" i="13"/>
  <c r="AW234" i="13" s="1"/>
  <c r="AW340" i="13" s="1"/>
  <c r="AV128" i="13"/>
  <c r="AV234" i="13" s="1"/>
  <c r="AV340" i="13" s="1"/>
  <c r="BB127" i="13"/>
  <c r="BB233" i="13" s="1"/>
  <c r="BB339" i="13" s="1"/>
  <c r="BA127" i="13"/>
  <c r="BA233" i="13" s="1"/>
  <c r="BA339" i="13" s="1"/>
  <c r="AZ127" i="13"/>
  <c r="AZ233" i="13" s="1"/>
  <c r="AZ339" i="13" s="1"/>
  <c r="AY127" i="13"/>
  <c r="AY233" i="13" s="1"/>
  <c r="AY339" i="13" s="1"/>
  <c r="AX127" i="13"/>
  <c r="AX233" i="13" s="1"/>
  <c r="AX339" i="13" s="1"/>
  <c r="AW127" i="13"/>
  <c r="AW233" i="13" s="1"/>
  <c r="AW339" i="13" s="1"/>
  <c r="AV127" i="13"/>
  <c r="AV233" i="13" s="1"/>
  <c r="AV339" i="13" s="1"/>
  <c r="BB126" i="13"/>
  <c r="BB232" i="13" s="1"/>
  <c r="BB338" i="13" s="1"/>
  <c r="BA126" i="13"/>
  <c r="BA232" i="13" s="1"/>
  <c r="BA338" i="13" s="1"/>
  <c r="AZ126" i="13"/>
  <c r="AZ232" i="13" s="1"/>
  <c r="AZ338" i="13" s="1"/>
  <c r="AY126" i="13"/>
  <c r="AY232" i="13" s="1"/>
  <c r="AY338" i="13" s="1"/>
  <c r="AX126" i="13"/>
  <c r="AX232" i="13" s="1"/>
  <c r="AX338" i="13" s="1"/>
  <c r="AW126" i="13"/>
  <c r="AW232" i="13" s="1"/>
  <c r="AW338" i="13" s="1"/>
  <c r="AV126" i="13"/>
  <c r="AV232" i="13" s="1"/>
  <c r="AV338" i="13" s="1"/>
  <c r="BB125" i="13"/>
  <c r="BB231" i="13" s="1"/>
  <c r="BB337" i="13" s="1"/>
  <c r="BA125" i="13"/>
  <c r="BA231" i="13" s="1"/>
  <c r="BA337" i="13" s="1"/>
  <c r="AZ125" i="13"/>
  <c r="AZ231" i="13" s="1"/>
  <c r="AZ337" i="13" s="1"/>
  <c r="AY125" i="13"/>
  <c r="AY231" i="13" s="1"/>
  <c r="AY337" i="13" s="1"/>
  <c r="AX125" i="13"/>
  <c r="AX231" i="13" s="1"/>
  <c r="AX337" i="13" s="1"/>
  <c r="AW125" i="13"/>
  <c r="AW231" i="13" s="1"/>
  <c r="AW337" i="13" s="1"/>
  <c r="AV125" i="13"/>
  <c r="AV231" i="13" s="1"/>
  <c r="AV337" i="13" s="1"/>
  <c r="BB124" i="13"/>
  <c r="BB230" i="13" s="1"/>
  <c r="BB336" i="13" s="1"/>
  <c r="BA124" i="13"/>
  <c r="BA230" i="13" s="1"/>
  <c r="BA336" i="13" s="1"/>
  <c r="AZ124" i="13"/>
  <c r="AZ230" i="13" s="1"/>
  <c r="AZ336" i="13" s="1"/>
  <c r="AY124" i="13"/>
  <c r="AY230" i="13" s="1"/>
  <c r="AY336" i="13" s="1"/>
  <c r="AX124" i="13"/>
  <c r="AX230" i="13" s="1"/>
  <c r="AX336" i="13" s="1"/>
  <c r="AW124" i="13"/>
  <c r="AW230" i="13" s="1"/>
  <c r="AW336" i="13" s="1"/>
  <c r="AV124" i="13"/>
  <c r="AV230" i="13" s="1"/>
  <c r="AV336" i="13" s="1"/>
  <c r="BB123" i="13"/>
  <c r="BB229" i="13" s="1"/>
  <c r="BB335" i="13" s="1"/>
  <c r="BA123" i="13"/>
  <c r="BA229" i="13" s="1"/>
  <c r="BA335" i="13" s="1"/>
  <c r="AZ123" i="13"/>
  <c r="AZ229" i="13" s="1"/>
  <c r="AZ335" i="13" s="1"/>
  <c r="AY123" i="13"/>
  <c r="AY229" i="13" s="1"/>
  <c r="AY335" i="13" s="1"/>
  <c r="AX123" i="13"/>
  <c r="AX229" i="13" s="1"/>
  <c r="AX335" i="13" s="1"/>
  <c r="AW123" i="13"/>
  <c r="AW229" i="13" s="1"/>
  <c r="AW335" i="13" s="1"/>
  <c r="AV123" i="13"/>
  <c r="AV229" i="13" s="1"/>
  <c r="AV335" i="13" s="1"/>
  <c r="BB122" i="13"/>
  <c r="BB228" i="13" s="1"/>
  <c r="BB334" i="13" s="1"/>
  <c r="BA122" i="13"/>
  <c r="BA228" i="13" s="1"/>
  <c r="BA334" i="13" s="1"/>
  <c r="AZ122" i="13"/>
  <c r="AZ228" i="13" s="1"/>
  <c r="AZ334" i="13" s="1"/>
  <c r="AY122" i="13"/>
  <c r="AY228" i="13" s="1"/>
  <c r="AY334" i="13" s="1"/>
  <c r="AX122" i="13"/>
  <c r="AX228" i="13" s="1"/>
  <c r="AW122" i="13"/>
  <c r="AW228" i="13" s="1"/>
  <c r="AW334" i="13" s="1"/>
  <c r="AV122" i="13"/>
  <c r="AV228" i="13" s="1"/>
  <c r="AV334" i="13" s="1"/>
  <c r="BB121" i="13"/>
  <c r="BB227" i="13" s="1"/>
  <c r="BB333" i="13" s="1"/>
  <c r="BA121" i="13"/>
  <c r="BA227" i="13" s="1"/>
  <c r="BA333" i="13" s="1"/>
  <c r="AZ121" i="13"/>
  <c r="AZ227" i="13" s="1"/>
  <c r="AZ333" i="13" s="1"/>
  <c r="AY121" i="13"/>
  <c r="AY227" i="13" s="1"/>
  <c r="AY333" i="13" s="1"/>
  <c r="AX121" i="13"/>
  <c r="AX227" i="13" s="1"/>
  <c r="AX333" i="13" s="1"/>
  <c r="AW121" i="13"/>
  <c r="AW227" i="13" s="1"/>
  <c r="AW333" i="13" s="1"/>
  <c r="AV121" i="13"/>
  <c r="AV227" i="13" s="1"/>
  <c r="AV333" i="13" s="1"/>
  <c r="BB120" i="13"/>
  <c r="BB226" i="13" s="1"/>
  <c r="BB332" i="13" s="1"/>
  <c r="BA120" i="13"/>
  <c r="BA226" i="13" s="1"/>
  <c r="BA332" i="13" s="1"/>
  <c r="AZ120" i="13"/>
  <c r="AZ226" i="13" s="1"/>
  <c r="AZ332" i="13" s="1"/>
  <c r="AY120" i="13"/>
  <c r="AY226" i="13" s="1"/>
  <c r="AY332" i="13" s="1"/>
  <c r="AX120" i="13"/>
  <c r="AX226" i="13" s="1"/>
  <c r="AX332" i="13" s="1"/>
  <c r="AW120" i="13"/>
  <c r="AW226" i="13" s="1"/>
  <c r="AW332" i="13" s="1"/>
  <c r="AV120" i="13"/>
  <c r="AV226" i="13" s="1"/>
  <c r="AV332" i="13" s="1"/>
  <c r="BB119" i="13"/>
  <c r="BB225" i="13" s="1"/>
  <c r="BB331" i="13" s="1"/>
  <c r="BA119" i="13"/>
  <c r="BA225" i="13" s="1"/>
  <c r="BA331" i="13" s="1"/>
  <c r="AZ119" i="13"/>
  <c r="AZ225" i="13" s="1"/>
  <c r="AZ331" i="13" s="1"/>
  <c r="AY119" i="13"/>
  <c r="AY225" i="13" s="1"/>
  <c r="AY331" i="13" s="1"/>
  <c r="AX119" i="13"/>
  <c r="AX225" i="13" s="1"/>
  <c r="AX331" i="13" s="1"/>
  <c r="AW119" i="13"/>
  <c r="AW225" i="13" s="1"/>
  <c r="AW331" i="13" s="1"/>
  <c r="AV119" i="13"/>
  <c r="AV225" i="13" s="1"/>
  <c r="AV331" i="13" s="1"/>
  <c r="BB118" i="13"/>
  <c r="BB224" i="13" s="1"/>
  <c r="BA118" i="13"/>
  <c r="BA224" i="13" s="1"/>
  <c r="BA330" i="13" s="1"/>
  <c r="AZ118" i="13"/>
  <c r="AZ224" i="13" s="1"/>
  <c r="AZ330" i="13" s="1"/>
  <c r="AY118" i="13"/>
  <c r="AY224" i="13" s="1"/>
  <c r="AY330" i="13" s="1"/>
  <c r="AX118" i="13"/>
  <c r="AX224" i="13" s="1"/>
  <c r="AX330" i="13" s="1"/>
  <c r="AW118" i="13"/>
  <c r="AW224" i="13" s="1"/>
  <c r="AW330" i="13" s="1"/>
  <c r="AV118" i="13"/>
  <c r="AV224" i="13" s="1"/>
  <c r="AV330" i="13" s="1"/>
  <c r="BB117" i="13"/>
  <c r="BB223" i="13" s="1"/>
  <c r="BB329" i="13" s="1"/>
  <c r="BA117" i="13"/>
  <c r="BA223" i="13" s="1"/>
  <c r="AZ117" i="13"/>
  <c r="AZ223" i="13" s="1"/>
  <c r="AZ329" i="13" s="1"/>
  <c r="AY117" i="13"/>
  <c r="AY223" i="13" s="1"/>
  <c r="AY329" i="13" s="1"/>
  <c r="AX117" i="13"/>
  <c r="AX223" i="13" s="1"/>
  <c r="AX329" i="13" s="1"/>
  <c r="AW117" i="13"/>
  <c r="AW223" i="13" s="1"/>
  <c r="AW329" i="13" s="1"/>
  <c r="AV117" i="13"/>
  <c r="AV223" i="13" s="1"/>
  <c r="AV329" i="13" s="1"/>
  <c r="BB116" i="13"/>
  <c r="BB222" i="13" s="1"/>
  <c r="BB328" i="13" s="1"/>
  <c r="BA116" i="13"/>
  <c r="BA222" i="13" s="1"/>
  <c r="BA328" i="13" s="1"/>
  <c r="AZ116" i="13"/>
  <c r="AZ222" i="13" s="1"/>
  <c r="AY116" i="13"/>
  <c r="AY222" i="13" s="1"/>
  <c r="AY328" i="13" s="1"/>
  <c r="AX116" i="13"/>
  <c r="AX222" i="13" s="1"/>
  <c r="AX328" i="13" s="1"/>
  <c r="AW116" i="13"/>
  <c r="AW222" i="13" s="1"/>
  <c r="AV116" i="13"/>
  <c r="AV222" i="13" s="1"/>
  <c r="AV328" i="13" s="1"/>
  <c r="BB115" i="13"/>
  <c r="BC115" i="13" s="1"/>
  <c r="BA115" i="13"/>
  <c r="AZ115" i="13"/>
  <c r="AZ221" i="13" s="1"/>
  <c r="AZ327" i="13" s="1"/>
  <c r="AY115" i="13"/>
  <c r="AY221" i="13" s="1"/>
  <c r="AX115" i="13"/>
  <c r="AX221" i="13" s="1"/>
  <c r="AX327" i="13" s="1"/>
  <c r="AW115" i="13"/>
  <c r="AR110" i="13"/>
  <c r="AQ110" i="13"/>
  <c r="AP110" i="13"/>
  <c r="AO110" i="13"/>
  <c r="AN110" i="13"/>
  <c r="AM110" i="13"/>
  <c r="AL110" i="13"/>
  <c r="AK110" i="13"/>
  <c r="AJ110" i="13"/>
  <c r="AI110" i="13"/>
  <c r="AH110" i="13"/>
  <c r="AG110" i="13"/>
  <c r="AF110" i="13"/>
  <c r="AE110" i="13"/>
  <c r="AD110" i="13"/>
  <c r="AC110" i="13"/>
  <c r="AB110" i="13"/>
  <c r="AA110" i="13"/>
  <c r="Z110" i="13"/>
  <c r="Y110" i="13"/>
  <c r="X110" i="13"/>
  <c r="W110" i="13"/>
  <c r="V110" i="13"/>
  <c r="U110" i="13"/>
  <c r="T110" i="13"/>
  <c r="S110" i="13"/>
  <c r="R110" i="13"/>
  <c r="Q110" i="13"/>
  <c r="P110" i="13"/>
  <c r="O110" i="13"/>
  <c r="N110" i="13"/>
  <c r="M110" i="13"/>
  <c r="L110" i="13"/>
  <c r="K110" i="13"/>
  <c r="J110" i="13"/>
  <c r="I110" i="13"/>
  <c r="H110" i="13"/>
  <c r="G110" i="13"/>
  <c r="F110" i="13"/>
  <c r="AS111" i="13"/>
  <c r="AS323" i="13" s="1"/>
  <c r="AT111" i="13"/>
  <c r="AT323" i="13" s="1"/>
  <c r="AU111" i="13"/>
  <c r="AU323" i="13" s="1"/>
  <c r="AV111" i="13"/>
  <c r="AV323" i="13" s="1"/>
  <c r="AW111" i="13"/>
  <c r="AW323" i="13" s="1"/>
  <c r="AX111" i="13"/>
  <c r="AX323" i="13" s="1"/>
  <c r="AY111" i="13"/>
  <c r="AY323" i="13" s="1"/>
  <c r="AZ111" i="13"/>
  <c r="AZ323" i="13" s="1"/>
  <c r="BA111" i="13"/>
  <c r="BA323" i="13" s="1"/>
  <c r="BB111" i="13"/>
  <c r="BB323" i="13" s="1"/>
  <c r="AS110" i="13"/>
  <c r="AT110" i="13"/>
  <c r="AU110" i="13"/>
  <c r="AV110" i="13"/>
  <c r="AW110" i="13"/>
  <c r="AX110" i="13"/>
  <c r="AY110" i="13"/>
  <c r="AZ110" i="13"/>
  <c r="BA110" i="13"/>
  <c r="BB110" i="13"/>
  <c r="BA183" i="14"/>
  <c r="BA162" i="14"/>
  <c r="BA141" i="14"/>
  <c r="BA101" i="14"/>
  <c r="BA120" i="14"/>
  <c r="BA94" i="14"/>
  <c r="BA93" i="14"/>
  <c r="BA92" i="14"/>
  <c r="BA91" i="14"/>
  <c r="BA90" i="14"/>
  <c r="BA89" i="14"/>
  <c r="BA88" i="14"/>
  <c r="BA87" i="14"/>
  <c r="BA86" i="14"/>
  <c r="BA85" i="14"/>
  <c r="BA84" i="14"/>
  <c r="BA83" i="14"/>
  <c r="BA82" i="14"/>
  <c r="BA81" i="14"/>
  <c r="BA80" i="14"/>
  <c r="BA79" i="14"/>
  <c r="BA78" i="14"/>
  <c r="BA77" i="14"/>
  <c r="BA70" i="14"/>
  <c r="BA69" i="14"/>
  <c r="BA68" i="14"/>
  <c r="BA67" i="14"/>
  <c r="BA66" i="14"/>
  <c r="BA65" i="14"/>
  <c r="BA64" i="14"/>
  <c r="BA63" i="14"/>
  <c r="BA62" i="14"/>
  <c r="BA61" i="14"/>
  <c r="BA60" i="14"/>
  <c r="BA59" i="14"/>
  <c r="BA58" i="14"/>
  <c r="BA57" i="14"/>
  <c r="BA56" i="14"/>
  <c r="BA55" i="14"/>
  <c r="BA54" i="14"/>
  <c r="BA53" i="14"/>
  <c r="BA46" i="14"/>
  <c r="BA45" i="14"/>
  <c r="BA44" i="14"/>
  <c r="BA43" i="14"/>
  <c r="BA42" i="14"/>
  <c r="BA41" i="14"/>
  <c r="BA40" i="14"/>
  <c r="BA39" i="14"/>
  <c r="BA38" i="14"/>
  <c r="BA37" i="14"/>
  <c r="BA36" i="14"/>
  <c r="BA35" i="14"/>
  <c r="BA34" i="14"/>
  <c r="BA33" i="14"/>
  <c r="BA32" i="14"/>
  <c r="BA31" i="14"/>
  <c r="BA30" i="14"/>
  <c r="BA29" i="14"/>
  <c r="BA25" i="14"/>
  <c r="BA24" i="14"/>
  <c r="BB330" i="13" l="1"/>
  <c r="AY322" i="13"/>
  <c r="AY327" i="13"/>
  <c r="AY428" i="13" s="1"/>
  <c r="BA329" i="13"/>
  <c r="AZ322" i="13"/>
  <c r="AZ328" i="13"/>
  <c r="AZ428" i="13" s="1"/>
  <c r="AX322" i="13"/>
  <c r="AX334" i="13"/>
  <c r="AX428" i="13" s="1"/>
  <c r="AW328" i="13"/>
  <c r="AX216" i="13"/>
  <c r="AW216" i="13"/>
  <c r="AW221" i="13"/>
  <c r="AW327" i="13" s="1"/>
  <c r="BA216" i="13"/>
  <c r="BA221" i="13"/>
  <c r="BA327" i="13" s="1"/>
  <c r="BB221" i="13"/>
  <c r="BB327" i="13" s="1"/>
  <c r="AY216" i="13"/>
  <c r="AZ216" i="13"/>
  <c r="BB216" i="13"/>
  <c r="BC3" i="16"/>
  <c r="BD3" i="16" s="1"/>
  <c r="BE3" i="16" s="1"/>
  <c r="BF3" i="16" s="1"/>
  <c r="BG3" i="16" s="1"/>
  <c r="BH3" i="16" s="1"/>
  <c r="BI3" i="16" s="1"/>
  <c r="BJ3" i="16" s="1"/>
  <c r="BK3" i="16" s="1"/>
  <c r="BL3" i="16" s="1"/>
  <c r="BM3" i="16" s="1"/>
  <c r="BN3" i="16" s="1"/>
  <c r="BO3" i="16" s="1"/>
  <c r="BP3" i="16" s="1"/>
  <c r="BQ3" i="16" s="1"/>
  <c r="BR3" i="16" s="1"/>
  <c r="BS3" i="16" s="1"/>
  <c r="BT3" i="16" s="1"/>
  <c r="BU3" i="16" s="1"/>
  <c r="BV3" i="16" s="1"/>
  <c r="BW3" i="16" s="1"/>
  <c r="BX3" i="16" s="1"/>
  <c r="BY3" i="16" s="1"/>
  <c r="BZ3" i="16" s="1"/>
  <c r="CA3" i="16" s="1"/>
  <c r="CB3" i="16" s="1"/>
  <c r="CC3" i="16" s="1"/>
  <c r="CD3" i="16" s="1"/>
  <c r="CE3" i="16" s="1"/>
  <c r="CF3" i="16" s="1"/>
  <c r="CG3" i="16" s="1"/>
  <c r="CH3" i="16" s="1"/>
  <c r="CI3" i="16" s="1"/>
  <c r="CJ3" i="16" s="1"/>
  <c r="CK3" i="16" s="1"/>
  <c r="CL3" i="16" s="1"/>
  <c r="CM3" i="16" s="1"/>
  <c r="CN3" i="16" s="1"/>
  <c r="CO3" i="16" s="1"/>
  <c r="CP3" i="16" s="1"/>
  <c r="CQ3" i="16" s="1"/>
  <c r="BB3" i="16"/>
  <c r="BA3" i="16"/>
  <c r="AW428" i="13" l="1"/>
  <c r="BA428" i="13"/>
  <c r="BA322" i="13"/>
  <c r="AW322" i="13"/>
  <c r="BB428" i="13"/>
  <c r="BB322" i="13"/>
  <c r="AI59" i="18"/>
  <c r="AH59" i="18"/>
  <c r="AG59" i="18"/>
  <c r="AF59" i="18"/>
  <c r="AE59" i="18"/>
  <c r="AD59" i="18"/>
  <c r="AC59" i="18"/>
  <c r="AB59" i="18"/>
  <c r="AA59" i="18"/>
  <c r="Z59" i="18"/>
  <c r="Y59" i="18"/>
  <c r="X59" i="18"/>
  <c r="W59" i="18"/>
  <c r="V59" i="18"/>
  <c r="U59" i="18"/>
  <c r="T59" i="18"/>
  <c r="S59" i="18"/>
  <c r="R59" i="18"/>
  <c r="Q59" i="18"/>
  <c r="P59" i="18"/>
  <c r="O59" i="18"/>
  <c r="N59" i="18"/>
  <c r="M59" i="18"/>
  <c r="L59" i="18"/>
  <c r="K59" i="18"/>
  <c r="J59" i="18"/>
  <c r="I59" i="18"/>
  <c r="H59" i="18"/>
  <c r="G59" i="18"/>
  <c r="F59" i="18"/>
  <c r="E59" i="18"/>
  <c r="D59" i="18"/>
  <c r="C59" i="18"/>
  <c r="B59" i="18"/>
  <c r="O64" i="18"/>
  <c r="N64" i="18"/>
  <c r="M64" i="18"/>
  <c r="L64" i="18"/>
  <c r="K64" i="18"/>
  <c r="J64" i="18"/>
  <c r="I64" i="18"/>
  <c r="H64" i="18"/>
  <c r="G64" i="18"/>
  <c r="F64" i="18"/>
  <c r="E64" i="18"/>
  <c r="D64" i="18"/>
  <c r="C64" i="18"/>
  <c r="B64" i="18"/>
  <c r="O63" i="18"/>
  <c r="N63" i="18"/>
  <c r="M63" i="18"/>
  <c r="L63" i="18"/>
  <c r="K63" i="18"/>
  <c r="J63" i="18"/>
  <c r="I63" i="18"/>
  <c r="H63" i="18"/>
  <c r="G63" i="18"/>
  <c r="F63" i="18"/>
  <c r="E63" i="18"/>
  <c r="D63" i="18"/>
  <c r="C63" i="18"/>
  <c r="B63" i="18"/>
  <c r="CU49" i="14"/>
  <c r="CT49" i="14"/>
  <c r="CS49" i="14"/>
  <c r="CR49" i="14"/>
  <c r="CQ49" i="14"/>
  <c r="CP49" i="14"/>
  <c r="CO49" i="14"/>
  <c r="CN49" i="14"/>
  <c r="CM49" i="14"/>
  <c r="CL49" i="14"/>
  <c r="CK49" i="14"/>
  <c r="CJ49" i="14"/>
  <c r="CI49" i="14"/>
  <c r="CH49" i="14"/>
  <c r="CG49" i="14"/>
  <c r="CF49" i="14"/>
  <c r="CE49" i="14"/>
  <c r="CD49" i="14"/>
  <c r="CC49" i="14"/>
  <c r="CB49" i="14"/>
  <c r="CA49" i="14"/>
  <c r="BZ49" i="14"/>
  <c r="BY49" i="14"/>
  <c r="BX49" i="14"/>
  <c r="BW49" i="14"/>
  <c r="BV49" i="14"/>
  <c r="BU49" i="14"/>
  <c r="BT49" i="14"/>
  <c r="BS49" i="14"/>
  <c r="BR49" i="14"/>
  <c r="BQ49" i="14"/>
  <c r="BP49" i="14"/>
  <c r="BO49" i="14"/>
  <c r="BN49" i="14"/>
  <c r="BM49" i="14"/>
  <c r="BL49" i="14"/>
  <c r="BK49" i="14"/>
  <c r="BJ49" i="14"/>
  <c r="BI49" i="14"/>
  <c r="BH49" i="14"/>
  <c r="BG49" i="14"/>
  <c r="BF49" i="14"/>
  <c r="BE49" i="14"/>
  <c r="BD49" i="14"/>
  <c r="BC49" i="14"/>
  <c r="BB49" i="14"/>
  <c r="BA49" i="14"/>
  <c r="AW49" i="14"/>
  <c r="AV49" i="14"/>
  <c r="AU49" i="14"/>
  <c r="AT49" i="14"/>
  <c r="AS49" i="14"/>
  <c r="AR49" i="14"/>
  <c r="AQ49" i="14"/>
  <c r="AP49" i="14"/>
  <c r="AO49" i="14"/>
  <c r="AN49" i="14"/>
  <c r="AM49" i="14"/>
  <c r="AL49" i="14"/>
  <c r="AK49" i="14"/>
  <c r="AJ49" i="14"/>
  <c r="AI49" i="14"/>
  <c r="AH49" i="14"/>
  <c r="AG49" i="14"/>
  <c r="AF49" i="14"/>
  <c r="AE49" i="14"/>
  <c r="AD49" i="14"/>
  <c r="AC49" i="14"/>
  <c r="AB49" i="14"/>
  <c r="AA49" i="14"/>
  <c r="Z49" i="14"/>
  <c r="Y49" i="14"/>
  <c r="X49" i="14"/>
  <c r="W49" i="14"/>
  <c r="V49" i="14"/>
  <c r="U49" i="14"/>
  <c r="T49" i="14"/>
  <c r="CV49" i="14"/>
  <c r="CU73" i="14"/>
  <c r="CT73" i="14"/>
  <c r="CS73" i="14"/>
  <c r="CR73" i="14"/>
  <c r="CQ73" i="14"/>
  <c r="CP73" i="14"/>
  <c r="CO73" i="14"/>
  <c r="CN73" i="14"/>
  <c r="CM73" i="14"/>
  <c r="CL73" i="14"/>
  <c r="CK73" i="14"/>
  <c r="CJ73" i="14"/>
  <c r="CI73" i="14"/>
  <c r="CH73" i="14"/>
  <c r="CG73" i="14"/>
  <c r="CF73" i="14"/>
  <c r="CE73" i="14"/>
  <c r="CD73" i="14"/>
  <c r="CC73" i="14"/>
  <c r="CB73" i="14"/>
  <c r="CA73" i="14"/>
  <c r="BZ73" i="14"/>
  <c r="BY73" i="14"/>
  <c r="BX73" i="14"/>
  <c r="BW73" i="14"/>
  <c r="BV73" i="14"/>
  <c r="BU73" i="14"/>
  <c r="BT73" i="14"/>
  <c r="BS73" i="14"/>
  <c r="BR73" i="14"/>
  <c r="BQ73" i="14"/>
  <c r="BP73" i="14"/>
  <c r="BO73" i="14"/>
  <c r="BN73" i="14"/>
  <c r="BM73" i="14"/>
  <c r="BL73" i="14"/>
  <c r="BK73" i="14"/>
  <c r="BJ73" i="14"/>
  <c r="BI73" i="14"/>
  <c r="BH73" i="14"/>
  <c r="BG73" i="14"/>
  <c r="BF73" i="14"/>
  <c r="BE73" i="14"/>
  <c r="BD73" i="14"/>
  <c r="BC73" i="14"/>
  <c r="BB73" i="14"/>
  <c r="BA73" i="14"/>
  <c r="AW73" i="14"/>
  <c r="AV73" i="14"/>
  <c r="AU73" i="14"/>
  <c r="AT73" i="14"/>
  <c r="AS73" i="14"/>
  <c r="AR73" i="14"/>
  <c r="AQ73" i="14"/>
  <c r="AP73" i="14"/>
  <c r="AO73" i="14"/>
  <c r="AN73" i="14"/>
  <c r="AM73" i="14"/>
  <c r="AL73" i="14"/>
  <c r="AK73" i="14"/>
  <c r="AJ73" i="14"/>
  <c r="AI73" i="14"/>
  <c r="AH73" i="14"/>
  <c r="AG73" i="14"/>
  <c r="AF73" i="14"/>
  <c r="AE73" i="14"/>
  <c r="AD73" i="14"/>
  <c r="AC73" i="14"/>
  <c r="AB73" i="14"/>
  <c r="AA73" i="14"/>
  <c r="Z73" i="14"/>
  <c r="Y73" i="14"/>
  <c r="X73" i="14"/>
  <c r="W73" i="14"/>
  <c r="V73" i="14"/>
  <c r="U73" i="14"/>
  <c r="T73" i="14"/>
  <c r="CV73" i="14"/>
  <c r="CU97" i="14"/>
  <c r="CT97" i="14"/>
  <c r="CS97" i="14"/>
  <c r="CR97" i="14"/>
  <c r="CQ97" i="14"/>
  <c r="CP97" i="14"/>
  <c r="CO97" i="14"/>
  <c r="CN97" i="14"/>
  <c r="CM97" i="14"/>
  <c r="CL97" i="14"/>
  <c r="CK97" i="14"/>
  <c r="CJ97" i="14"/>
  <c r="CI97" i="14"/>
  <c r="CH97" i="14"/>
  <c r="CG97" i="14"/>
  <c r="CF97" i="14"/>
  <c r="CE97" i="14"/>
  <c r="CD97" i="14"/>
  <c r="CC97" i="14"/>
  <c r="CB97" i="14"/>
  <c r="CA97" i="14"/>
  <c r="BZ97" i="14"/>
  <c r="BY97" i="14"/>
  <c r="BX97" i="14"/>
  <c r="BW97" i="14"/>
  <c r="BV97" i="14"/>
  <c r="BU97" i="14"/>
  <c r="BT97" i="14"/>
  <c r="BS97" i="14"/>
  <c r="BR97" i="14"/>
  <c r="BQ97" i="14"/>
  <c r="BP97" i="14"/>
  <c r="BO97" i="14"/>
  <c r="BN97" i="14"/>
  <c r="BM97" i="14"/>
  <c r="BL97" i="14"/>
  <c r="BK97" i="14"/>
  <c r="BJ97" i="14"/>
  <c r="BI97" i="14"/>
  <c r="BH97" i="14"/>
  <c r="BG97" i="14"/>
  <c r="BF97" i="14"/>
  <c r="BE97" i="14"/>
  <c r="BD97" i="14"/>
  <c r="BC97" i="14"/>
  <c r="BB97" i="14"/>
  <c r="BA97" i="14"/>
  <c r="CV97" i="14"/>
  <c r="AZ46" i="14"/>
  <c r="BB46" i="14" s="1"/>
  <c r="BC46" i="14" s="1"/>
  <c r="BD46" i="14" s="1"/>
  <c r="BE46" i="14" s="1"/>
  <c r="BF46" i="14" s="1"/>
  <c r="BG46" i="14" s="1"/>
  <c r="BH46" i="14" s="1"/>
  <c r="BI46" i="14" s="1"/>
  <c r="BJ46" i="14" s="1"/>
  <c r="BK46" i="14" s="1"/>
  <c r="BL46" i="14" s="1"/>
  <c r="BM46" i="14" s="1"/>
  <c r="BN46" i="14" s="1"/>
  <c r="BO46" i="14" s="1"/>
  <c r="BP46" i="14" s="1"/>
  <c r="BQ46" i="14" s="1"/>
  <c r="BR46" i="14" s="1"/>
  <c r="BS46" i="14" s="1"/>
  <c r="BT46" i="14" s="1"/>
  <c r="BU46" i="14" s="1"/>
  <c r="BV46" i="14" s="1"/>
  <c r="BW46" i="14" s="1"/>
  <c r="BX46" i="14" s="1"/>
  <c r="BY46" i="14" s="1"/>
  <c r="BZ46" i="14" s="1"/>
  <c r="CA46" i="14" s="1"/>
  <c r="CB46" i="14" s="1"/>
  <c r="CC46" i="14" s="1"/>
  <c r="CD46" i="14" s="1"/>
  <c r="CE46" i="14" s="1"/>
  <c r="CF46" i="14" s="1"/>
  <c r="CG46" i="14" s="1"/>
  <c r="CH46" i="14" s="1"/>
  <c r="CI46" i="14" s="1"/>
  <c r="CJ46" i="14" s="1"/>
  <c r="CK46" i="14" s="1"/>
  <c r="CL46" i="14" s="1"/>
  <c r="CM46" i="14" s="1"/>
  <c r="CN46" i="14" s="1"/>
  <c r="CO46" i="14" s="1"/>
  <c r="CP46" i="14" s="1"/>
  <c r="CQ46" i="14" s="1"/>
  <c r="CR46" i="14" s="1"/>
  <c r="CS46" i="14" s="1"/>
  <c r="CT46" i="14" s="1"/>
  <c r="CU46" i="14" s="1"/>
  <c r="CV46" i="14" s="1"/>
  <c r="AY46" i="14"/>
  <c r="AY70" i="14" s="1"/>
  <c r="AY94" i="14" s="1"/>
  <c r="AX46" i="14"/>
  <c r="AX70" i="14" s="1"/>
  <c r="AX94" i="14" s="1"/>
  <c r="AW46" i="14"/>
  <c r="AW70" i="14" s="1"/>
  <c r="AW94" i="14" s="1"/>
  <c r="AV46" i="14"/>
  <c r="AV70" i="14" s="1"/>
  <c r="AV94" i="14" s="1"/>
  <c r="AU46" i="14"/>
  <c r="AU70" i="14" s="1"/>
  <c r="AU94" i="14" s="1"/>
  <c r="AZ45" i="14"/>
  <c r="BB45" i="14" s="1"/>
  <c r="BC45" i="14" s="1"/>
  <c r="BD45" i="14" s="1"/>
  <c r="BE45" i="14" s="1"/>
  <c r="BF45" i="14" s="1"/>
  <c r="BG45" i="14" s="1"/>
  <c r="BH45" i="14" s="1"/>
  <c r="BI45" i="14" s="1"/>
  <c r="BJ45" i="14" s="1"/>
  <c r="BK45" i="14" s="1"/>
  <c r="BL45" i="14" s="1"/>
  <c r="BM45" i="14" s="1"/>
  <c r="BN45" i="14" s="1"/>
  <c r="BO45" i="14" s="1"/>
  <c r="BP45" i="14" s="1"/>
  <c r="BQ45" i="14" s="1"/>
  <c r="BR45" i="14" s="1"/>
  <c r="BS45" i="14" s="1"/>
  <c r="BT45" i="14" s="1"/>
  <c r="BU45" i="14" s="1"/>
  <c r="BV45" i="14" s="1"/>
  <c r="BW45" i="14" s="1"/>
  <c r="BX45" i="14" s="1"/>
  <c r="BY45" i="14" s="1"/>
  <c r="BZ45" i="14" s="1"/>
  <c r="CA45" i="14" s="1"/>
  <c r="CB45" i="14" s="1"/>
  <c r="CC45" i="14" s="1"/>
  <c r="CD45" i="14" s="1"/>
  <c r="CE45" i="14" s="1"/>
  <c r="CF45" i="14" s="1"/>
  <c r="CG45" i="14" s="1"/>
  <c r="CH45" i="14" s="1"/>
  <c r="CI45" i="14" s="1"/>
  <c r="CJ45" i="14" s="1"/>
  <c r="CK45" i="14" s="1"/>
  <c r="CL45" i="14" s="1"/>
  <c r="CM45" i="14" s="1"/>
  <c r="CN45" i="14" s="1"/>
  <c r="CO45" i="14" s="1"/>
  <c r="CP45" i="14" s="1"/>
  <c r="CQ45" i="14" s="1"/>
  <c r="CR45" i="14" s="1"/>
  <c r="CS45" i="14" s="1"/>
  <c r="CT45" i="14" s="1"/>
  <c r="CU45" i="14" s="1"/>
  <c r="CV45" i="14" s="1"/>
  <c r="AY45" i="14"/>
  <c r="AY69" i="14" s="1"/>
  <c r="AY93" i="14" s="1"/>
  <c r="AX45" i="14"/>
  <c r="AX69" i="14" s="1"/>
  <c r="AX93" i="14" s="1"/>
  <c r="AW45" i="14"/>
  <c r="AW69" i="14" s="1"/>
  <c r="AW93" i="14" s="1"/>
  <c r="AV45" i="14"/>
  <c r="AV69" i="14" s="1"/>
  <c r="AV93" i="14" s="1"/>
  <c r="AU45" i="14"/>
  <c r="AU69" i="14" s="1"/>
  <c r="AU93" i="14" s="1"/>
  <c r="AZ44" i="14"/>
  <c r="AZ68" i="14" s="1"/>
  <c r="AY44" i="14"/>
  <c r="AY68" i="14" s="1"/>
  <c r="AY92" i="14" s="1"/>
  <c r="AX44" i="14"/>
  <c r="AX68" i="14" s="1"/>
  <c r="AX92" i="14" s="1"/>
  <c r="AW44" i="14"/>
  <c r="AW68" i="14" s="1"/>
  <c r="AW92" i="14" s="1"/>
  <c r="AV44" i="14"/>
  <c r="AV68" i="14" s="1"/>
  <c r="AV92" i="14" s="1"/>
  <c r="AU44" i="14"/>
  <c r="AU68" i="14" s="1"/>
  <c r="AU92" i="14" s="1"/>
  <c r="AZ43" i="14"/>
  <c r="BB43" i="14" s="1"/>
  <c r="BC43" i="14" s="1"/>
  <c r="BD43" i="14" s="1"/>
  <c r="BE43" i="14" s="1"/>
  <c r="BF43" i="14" s="1"/>
  <c r="BG43" i="14" s="1"/>
  <c r="BH43" i="14" s="1"/>
  <c r="BI43" i="14" s="1"/>
  <c r="BJ43" i="14" s="1"/>
  <c r="BK43" i="14" s="1"/>
  <c r="BL43" i="14" s="1"/>
  <c r="BM43" i="14" s="1"/>
  <c r="BN43" i="14" s="1"/>
  <c r="BO43" i="14" s="1"/>
  <c r="BP43" i="14" s="1"/>
  <c r="BQ43" i="14" s="1"/>
  <c r="BR43" i="14" s="1"/>
  <c r="BS43" i="14" s="1"/>
  <c r="BT43" i="14" s="1"/>
  <c r="BU43" i="14" s="1"/>
  <c r="BV43" i="14" s="1"/>
  <c r="BW43" i="14" s="1"/>
  <c r="BX43" i="14" s="1"/>
  <c r="BY43" i="14" s="1"/>
  <c r="BZ43" i="14" s="1"/>
  <c r="CA43" i="14" s="1"/>
  <c r="CB43" i="14" s="1"/>
  <c r="CC43" i="14" s="1"/>
  <c r="CD43" i="14" s="1"/>
  <c r="CE43" i="14" s="1"/>
  <c r="CF43" i="14" s="1"/>
  <c r="CG43" i="14" s="1"/>
  <c r="CH43" i="14" s="1"/>
  <c r="CI43" i="14" s="1"/>
  <c r="CJ43" i="14" s="1"/>
  <c r="CK43" i="14" s="1"/>
  <c r="CL43" i="14" s="1"/>
  <c r="CM43" i="14" s="1"/>
  <c r="CN43" i="14" s="1"/>
  <c r="CO43" i="14" s="1"/>
  <c r="CP43" i="14" s="1"/>
  <c r="CQ43" i="14" s="1"/>
  <c r="CR43" i="14" s="1"/>
  <c r="CS43" i="14" s="1"/>
  <c r="CT43" i="14" s="1"/>
  <c r="CU43" i="14" s="1"/>
  <c r="CV43" i="14" s="1"/>
  <c r="AY43" i="14"/>
  <c r="AY67" i="14" s="1"/>
  <c r="AY91" i="14" s="1"/>
  <c r="AX43" i="14"/>
  <c r="AX67" i="14" s="1"/>
  <c r="AX91" i="14" s="1"/>
  <c r="AW43" i="14"/>
  <c r="AW67" i="14" s="1"/>
  <c r="AW91" i="14" s="1"/>
  <c r="AV43" i="14"/>
  <c r="AV67" i="14" s="1"/>
  <c r="AV91" i="14" s="1"/>
  <c r="AU43" i="14"/>
  <c r="AU67" i="14" s="1"/>
  <c r="AU91" i="14" s="1"/>
  <c r="AZ42" i="14"/>
  <c r="AZ66" i="14" s="1"/>
  <c r="AY42" i="14"/>
  <c r="AY66" i="14" s="1"/>
  <c r="AY90" i="14" s="1"/>
  <c r="AX42" i="14"/>
  <c r="AX66" i="14" s="1"/>
  <c r="AX90" i="14" s="1"/>
  <c r="AW42" i="14"/>
  <c r="AW66" i="14" s="1"/>
  <c r="AW90" i="14" s="1"/>
  <c r="AV42" i="14"/>
  <c r="AV66" i="14" s="1"/>
  <c r="AV90" i="14" s="1"/>
  <c r="AU42" i="14"/>
  <c r="AU66" i="14" s="1"/>
  <c r="AU90" i="14" s="1"/>
  <c r="AZ41" i="14"/>
  <c r="BB41" i="14" s="1"/>
  <c r="BC41" i="14" s="1"/>
  <c r="BD41" i="14" s="1"/>
  <c r="BE41" i="14" s="1"/>
  <c r="BF41" i="14" s="1"/>
  <c r="BG41" i="14" s="1"/>
  <c r="BH41" i="14" s="1"/>
  <c r="BI41" i="14" s="1"/>
  <c r="BJ41" i="14" s="1"/>
  <c r="BK41" i="14" s="1"/>
  <c r="BL41" i="14" s="1"/>
  <c r="BM41" i="14" s="1"/>
  <c r="BN41" i="14" s="1"/>
  <c r="BO41" i="14" s="1"/>
  <c r="BP41" i="14" s="1"/>
  <c r="BQ41" i="14" s="1"/>
  <c r="BR41" i="14" s="1"/>
  <c r="BS41" i="14" s="1"/>
  <c r="BT41" i="14" s="1"/>
  <c r="BU41" i="14" s="1"/>
  <c r="BV41" i="14" s="1"/>
  <c r="BW41" i="14" s="1"/>
  <c r="BX41" i="14" s="1"/>
  <c r="BY41" i="14" s="1"/>
  <c r="BZ41" i="14" s="1"/>
  <c r="CA41" i="14" s="1"/>
  <c r="CB41" i="14" s="1"/>
  <c r="CC41" i="14" s="1"/>
  <c r="CD41" i="14" s="1"/>
  <c r="CE41" i="14" s="1"/>
  <c r="CF41" i="14" s="1"/>
  <c r="CG41" i="14" s="1"/>
  <c r="CH41" i="14" s="1"/>
  <c r="CI41" i="14" s="1"/>
  <c r="CJ41" i="14" s="1"/>
  <c r="CK41" i="14" s="1"/>
  <c r="CL41" i="14" s="1"/>
  <c r="CM41" i="14" s="1"/>
  <c r="CN41" i="14" s="1"/>
  <c r="CO41" i="14" s="1"/>
  <c r="CP41" i="14" s="1"/>
  <c r="CQ41" i="14" s="1"/>
  <c r="CR41" i="14" s="1"/>
  <c r="CS41" i="14" s="1"/>
  <c r="CT41" i="14" s="1"/>
  <c r="CU41" i="14" s="1"/>
  <c r="CV41" i="14" s="1"/>
  <c r="AY41" i="14"/>
  <c r="AY65" i="14" s="1"/>
  <c r="AY89" i="14" s="1"/>
  <c r="AX41" i="14"/>
  <c r="AX65" i="14" s="1"/>
  <c r="AX89" i="14" s="1"/>
  <c r="AW41" i="14"/>
  <c r="AW65" i="14" s="1"/>
  <c r="AW89" i="14" s="1"/>
  <c r="AV41" i="14"/>
  <c r="AV65" i="14" s="1"/>
  <c r="AV89" i="14" s="1"/>
  <c r="AU41" i="14"/>
  <c r="AU65" i="14" s="1"/>
  <c r="AU89" i="14" s="1"/>
  <c r="AZ40" i="14"/>
  <c r="BB40" i="14" s="1"/>
  <c r="BC40" i="14" s="1"/>
  <c r="BD40" i="14" s="1"/>
  <c r="BE40" i="14" s="1"/>
  <c r="BF40" i="14" s="1"/>
  <c r="BG40" i="14" s="1"/>
  <c r="BH40" i="14" s="1"/>
  <c r="BI40" i="14" s="1"/>
  <c r="BJ40" i="14" s="1"/>
  <c r="BK40" i="14" s="1"/>
  <c r="BL40" i="14" s="1"/>
  <c r="BM40" i="14" s="1"/>
  <c r="BN40" i="14" s="1"/>
  <c r="BO40" i="14" s="1"/>
  <c r="BP40" i="14" s="1"/>
  <c r="BQ40" i="14" s="1"/>
  <c r="BR40" i="14" s="1"/>
  <c r="BS40" i="14" s="1"/>
  <c r="BT40" i="14" s="1"/>
  <c r="BU40" i="14" s="1"/>
  <c r="BV40" i="14" s="1"/>
  <c r="BW40" i="14" s="1"/>
  <c r="BX40" i="14" s="1"/>
  <c r="BY40" i="14" s="1"/>
  <c r="BZ40" i="14" s="1"/>
  <c r="CA40" i="14" s="1"/>
  <c r="CB40" i="14" s="1"/>
  <c r="CC40" i="14" s="1"/>
  <c r="CD40" i="14" s="1"/>
  <c r="CE40" i="14" s="1"/>
  <c r="CF40" i="14" s="1"/>
  <c r="CG40" i="14" s="1"/>
  <c r="CH40" i="14" s="1"/>
  <c r="CI40" i="14" s="1"/>
  <c r="CJ40" i="14" s="1"/>
  <c r="CK40" i="14" s="1"/>
  <c r="CL40" i="14" s="1"/>
  <c r="CM40" i="14" s="1"/>
  <c r="CN40" i="14" s="1"/>
  <c r="CO40" i="14" s="1"/>
  <c r="CP40" i="14" s="1"/>
  <c r="CQ40" i="14" s="1"/>
  <c r="CR40" i="14" s="1"/>
  <c r="CS40" i="14" s="1"/>
  <c r="CT40" i="14" s="1"/>
  <c r="CU40" i="14" s="1"/>
  <c r="CV40" i="14" s="1"/>
  <c r="AY40" i="14"/>
  <c r="AY64" i="14" s="1"/>
  <c r="AY88" i="14" s="1"/>
  <c r="AX40" i="14"/>
  <c r="AX64" i="14" s="1"/>
  <c r="AX88" i="14" s="1"/>
  <c r="AW40" i="14"/>
  <c r="AW64" i="14" s="1"/>
  <c r="AW88" i="14" s="1"/>
  <c r="AV40" i="14"/>
  <c r="AV64" i="14" s="1"/>
  <c r="AV88" i="14" s="1"/>
  <c r="AU40" i="14"/>
  <c r="AU64" i="14" s="1"/>
  <c r="AU88" i="14" s="1"/>
  <c r="AZ39" i="14"/>
  <c r="BB39" i="14" s="1"/>
  <c r="BC39" i="14" s="1"/>
  <c r="BD39" i="14" s="1"/>
  <c r="BE39" i="14" s="1"/>
  <c r="BF39" i="14" s="1"/>
  <c r="BG39" i="14" s="1"/>
  <c r="BH39" i="14" s="1"/>
  <c r="BI39" i="14" s="1"/>
  <c r="BJ39" i="14" s="1"/>
  <c r="BK39" i="14" s="1"/>
  <c r="BL39" i="14" s="1"/>
  <c r="BM39" i="14" s="1"/>
  <c r="BN39" i="14" s="1"/>
  <c r="BO39" i="14" s="1"/>
  <c r="BP39" i="14" s="1"/>
  <c r="BQ39" i="14" s="1"/>
  <c r="BR39" i="14" s="1"/>
  <c r="BS39" i="14" s="1"/>
  <c r="BT39" i="14" s="1"/>
  <c r="BU39" i="14" s="1"/>
  <c r="BV39" i="14" s="1"/>
  <c r="BW39" i="14" s="1"/>
  <c r="BX39" i="14" s="1"/>
  <c r="BY39" i="14" s="1"/>
  <c r="BZ39" i="14" s="1"/>
  <c r="CA39" i="14" s="1"/>
  <c r="CB39" i="14" s="1"/>
  <c r="CC39" i="14" s="1"/>
  <c r="CD39" i="14" s="1"/>
  <c r="CE39" i="14" s="1"/>
  <c r="CF39" i="14" s="1"/>
  <c r="CG39" i="14" s="1"/>
  <c r="CH39" i="14" s="1"/>
  <c r="CI39" i="14" s="1"/>
  <c r="CJ39" i="14" s="1"/>
  <c r="CK39" i="14" s="1"/>
  <c r="CL39" i="14" s="1"/>
  <c r="CM39" i="14" s="1"/>
  <c r="CN39" i="14" s="1"/>
  <c r="CO39" i="14" s="1"/>
  <c r="CP39" i="14" s="1"/>
  <c r="CQ39" i="14" s="1"/>
  <c r="CR39" i="14" s="1"/>
  <c r="CS39" i="14" s="1"/>
  <c r="CT39" i="14" s="1"/>
  <c r="CU39" i="14" s="1"/>
  <c r="CV39" i="14" s="1"/>
  <c r="AY39" i="14"/>
  <c r="AY63" i="14" s="1"/>
  <c r="AY87" i="14" s="1"/>
  <c r="AX39" i="14"/>
  <c r="AX63" i="14" s="1"/>
  <c r="AX87" i="14" s="1"/>
  <c r="AW39" i="14"/>
  <c r="AW63" i="14" s="1"/>
  <c r="AW87" i="14" s="1"/>
  <c r="AV39" i="14"/>
  <c r="AV63" i="14" s="1"/>
  <c r="AV87" i="14" s="1"/>
  <c r="AU39" i="14"/>
  <c r="AU63" i="14" s="1"/>
  <c r="AU87" i="14" s="1"/>
  <c r="AZ38" i="14"/>
  <c r="BB38" i="14" s="1"/>
  <c r="BC38" i="14" s="1"/>
  <c r="BD38" i="14" s="1"/>
  <c r="BE38" i="14" s="1"/>
  <c r="BF38" i="14" s="1"/>
  <c r="BG38" i="14" s="1"/>
  <c r="BH38" i="14" s="1"/>
  <c r="BI38" i="14" s="1"/>
  <c r="BJ38" i="14" s="1"/>
  <c r="BK38" i="14" s="1"/>
  <c r="BL38" i="14" s="1"/>
  <c r="BM38" i="14" s="1"/>
  <c r="BN38" i="14" s="1"/>
  <c r="BO38" i="14" s="1"/>
  <c r="BP38" i="14" s="1"/>
  <c r="BQ38" i="14" s="1"/>
  <c r="BR38" i="14" s="1"/>
  <c r="BS38" i="14" s="1"/>
  <c r="BT38" i="14" s="1"/>
  <c r="BU38" i="14" s="1"/>
  <c r="BV38" i="14" s="1"/>
  <c r="BW38" i="14" s="1"/>
  <c r="BX38" i="14" s="1"/>
  <c r="BY38" i="14" s="1"/>
  <c r="BZ38" i="14" s="1"/>
  <c r="CA38" i="14" s="1"/>
  <c r="CB38" i="14" s="1"/>
  <c r="CC38" i="14" s="1"/>
  <c r="CD38" i="14" s="1"/>
  <c r="CE38" i="14" s="1"/>
  <c r="CF38" i="14" s="1"/>
  <c r="CG38" i="14" s="1"/>
  <c r="CH38" i="14" s="1"/>
  <c r="CI38" i="14" s="1"/>
  <c r="CJ38" i="14" s="1"/>
  <c r="CK38" i="14" s="1"/>
  <c r="CL38" i="14" s="1"/>
  <c r="CM38" i="14" s="1"/>
  <c r="CN38" i="14" s="1"/>
  <c r="CO38" i="14" s="1"/>
  <c r="CP38" i="14" s="1"/>
  <c r="CQ38" i="14" s="1"/>
  <c r="CR38" i="14" s="1"/>
  <c r="CS38" i="14" s="1"/>
  <c r="CT38" i="14" s="1"/>
  <c r="CU38" i="14" s="1"/>
  <c r="CV38" i="14" s="1"/>
  <c r="AY38" i="14"/>
  <c r="AY62" i="14" s="1"/>
  <c r="AY86" i="14" s="1"/>
  <c r="AX38" i="14"/>
  <c r="AX62" i="14" s="1"/>
  <c r="AX86" i="14" s="1"/>
  <c r="AW38" i="14"/>
  <c r="AW62" i="14" s="1"/>
  <c r="AW86" i="14" s="1"/>
  <c r="AV38" i="14"/>
  <c r="AV62" i="14" s="1"/>
  <c r="AV86" i="14" s="1"/>
  <c r="AU38" i="14"/>
  <c r="AU62" i="14" s="1"/>
  <c r="AU86" i="14" s="1"/>
  <c r="AZ37" i="14"/>
  <c r="AZ61" i="14" s="1"/>
  <c r="AY37" i="14"/>
  <c r="AY61" i="14" s="1"/>
  <c r="AY85" i="14" s="1"/>
  <c r="AX37" i="14"/>
  <c r="AX61" i="14" s="1"/>
  <c r="AX85" i="14" s="1"/>
  <c r="AW37" i="14"/>
  <c r="AW61" i="14" s="1"/>
  <c r="AW85" i="14" s="1"/>
  <c r="AV37" i="14"/>
  <c r="AV61" i="14" s="1"/>
  <c r="AV85" i="14" s="1"/>
  <c r="AU37" i="14"/>
  <c r="AU61" i="14" s="1"/>
  <c r="AU85" i="14" s="1"/>
  <c r="AZ36" i="14"/>
  <c r="AZ60" i="14" s="1"/>
  <c r="AY36" i="14"/>
  <c r="AY60" i="14" s="1"/>
  <c r="AY84" i="14" s="1"/>
  <c r="AX36" i="14"/>
  <c r="AX60" i="14" s="1"/>
  <c r="AX84" i="14" s="1"/>
  <c r="AW36" i="14"/>
  <c r="AW60" i="14" s="1"/>
  <c r="AW84" i="14" s="1"/>
  <c r="AV36" i="14"/>
  <c r="AV60" i="14" s="1"/>
  <c r="AV84" i="14" s="1"/>
  <c r="AU36" i="14"/>
  <c r="AU60" i="14" s="1"/>
  <c r="AU84" i="14" s="1"/>
  <c r="AZ35" i="14"/>
  <c r="AZ59" i="14" s="1"/>
  <c r="BB59" i="14" s="1"/>
  <c r="BC59" i="14" s="1"/>
  <c r="BD59" i="14" s="1"/>
  <c r="BE59" i="14" s="1"/>
  <c r="BF59" i="14" s="1"/>
  <c r="BG59" i="14" s="1"/>
  <c r="BH59" i="14" s="1"/>
  <c r="BI59" i="14" s="1"/>
  <c r="BJ59" i="14" s="1"/>
  <c r="BK59" i="14" s="1"/>
  <c r="BL59" i="14" s="1"/>
  <c r="BM59" i="14" s="1"/>
  <c r="BN59" i="14" s="1"/>
  <c r="BO59" i="14" s="1"/>
  <c r="BP59" i="14" s="1"/>
  <c r="BQ59" i="14" s="1"/>
  <c r="BR59" i="14" s="1"/>
  <c r="BS59" i="14" s="1"/>
  <c r="BT59" i="14" s="1"/>
  <c r="BU59" i="14" s="1"/>
  <c r="BV59" i="14" s="1"/>
  <c r="BW59" i="14" s="1"/>
  <c r="BX59" i="14" s="1"/>
  <c r="BY59" i="14" s="1"/>
  <c r="BZ59" i="14" s="1"/>
  <c r="CA59" i="14" s="1"/>
  <c r="CB59" i="14" s="1"/>
  <c r="CC59" i="14" s="1"/>
  <c r="CD59" i="14" s="1"/>
  <c r="CE59" i="14" s="1"/>
  <c r="CF59" i="14" s="1"/>
  <c r="CG59" i="14" s="1"/>
  <c r="CH59" i="14" s="1"/>
  <c r="CI59" i="14" s="1"/>
  <c r="CJ59" i="14" s="1"/>
  <c r="CK59" i="14" s="1"/>
  <c r="CL59" i="14" s="1"/>
  <c r="CM59" i="14" s="1"/>
  <c r="CN59" i="14" s="1"/>
  <c r="CO59" i="14" s="1"/>
  <c r="CP59" i="14" s="1"/>
  <c r="CQ59" i="14" s="1"/>
  <c r="CR59" i="14" s="1"/>
  <c r="CS59" i="14" s="1"/>
  <c r="CT59" i="14" s="1"/>
  <c r="CU59" i="14" s="1"/>
  <c r="CV59" i="14" s="1"/>
  <c r="AY35" i="14"/>
  <c r="AY59" i="14" s="1"/>
  <c r="AY83" i="14" s="1"/>
  <c r="AX35" i="14"/>
  <c r="AX59" i="14" s="1"/>
  <c r="AX83" i="14" s="1"/>
  <c r="AW35" i="14"/>
  <c r="AW59" i="14" s="1"/>
  <c r="AW83" i="14" s="1"/>
  <c r="AV35" i="14"/>
  <c r="AV59" i="14" s="1"/>
  <c r="AV83" i="14" s="1"/>
  <c r="AU35" i="14"/>
  <c r="AU59" i="14" s="1"/>
  <c r="AU83" i="14" s="1"/>
  <c r="AZ34" i="14"/>
  <c r="AZ58" i="14" s="1"/>
  <c r="AY34" i="14"/>
  <c r="AY58" i="14" s="1"/>
  <c r="AY82" i="14" s="1"/>
  <c r="AX34" i="14"/>
  <c r="AX58" i="14" s="1"/>
  <c r="AX82" i="14" s="1"/>
  <c r="AW34" i="14"/>
  <c r="AW58" i="14" s="1"/>
  <c r="AW82" i="14" s="1"/>
  <c r="AV34" i="14"/>
  <c r="AV58" i="14" s="1"/>
  <c r="AV82" i="14" s="1"/>
  <c r="AU34" i="14"/>
  <c r="AU58" i="14" s="1"/>
  <c r="AU82" i="14" s="1"/>
  <c r="AZ33" i="14"/>
  <c r="BB33" i="14" s="1"/>
  <c r="BC33" i="14" s="1"/>
  <c r="BD33" i="14" s="1"/>
  <c r="BE33" i="14" s="1"/>
  <c r="BF33" i="14" s="1"/>
  <c r="BG33" i="14" s="1"/>
  <c r="BH33" i="14" s="1"/>
  <c r="BI33" i="14" s="1"/>
  <c r="BJ33" i="14" s="1"/>
  <c r="BK33" i="14" s="1"/>
  <c r="BL33" i="14" s="1"/>
  <c r="BM33" i="14" s="1"/>
  <c r="BN33" i="14" s="1"/>
  <c r="BO33" i="14" s="1"/>
  <c r="BP33" i="14" s="1"/>
  <c r="BQ33" i="14" s="1"/>
  <c r="BR33" i="14" s="1"/>
  <c r="BS33" i="14" s="1"/>
  <c r="BT33" i="14" s="1"/>
  <c r="BU33" i="14" s="1"/>
  <c r="BV33" i="14" s="1"/>
  <c r="BW33" i="14" s="1"/>
  <c r="BX33" i="14" s="1"/>
  <c r="BY33" i="14" s="1"/>
  <c r="BZ33" i="14" s="1"/>
  <c r="CA33" i="14" s="1"/>
  <c r="CB33" i="14" s="1"/>
  <c r="CC33" i="14" s="1"/>
  <c r="CD33" i="14" s="1"/>
  <c r="CE33" i="14" s="1"/>
  <c r="CF33" i="14" s="1"/>
  <c r="CG33" i="14" s="1"/>
  <c r="CH33" i="14" s="1"/>
  <c r="CI33" i="14" s="1"/>
  <c r="CJ33" i="14" s="1"/>
  <c r="CK33" i="14" s="1"/>
  <c r="CL33" i="14" s="1"/>
  <c r="CM33" i="14" s="1"/>
  <c r="CN33" i="14" s="1"/>
  <c r="CO33" i="14" s="1"/>
  <c r="CP33" i="14" s="1"/>
  <c r="CQ33" i="14" s="1"/>
  <c r="CR33" i="14" s="1"/>
  <c r="CS33" i="14" s="1"/>
  <c r="CT33" i="14" s="1"/>
  <c r="CU33" i="14" s="1"/>
  <c r="CV33" i="14" s="1"/>
  <c r="AY33" i="14"/>
  <c r="AY57" i="14" s="1"/>
  <c r="AY81" i="14" s="1"/>
  <c r="AX33" i="14"/>
  <c r="AX57" i="14" s="1"/>
  <c r="AX81" i="14" s="1"/>
  <c r="AW33" i="14"/>
  <c r="AW57" i="14" s="1"/>
  <c r="AW81" i="14" s="1"/>
  <c r="AV33" i="14"/>
  <c r="AV57" i="14" s="1"/>
  <c r="AV81" i="14" s="1"/>
  <c r="AU33" i="14"/>
  <c r="AU57" i="14" s="1"/>
  <c r="AU81" i="14" s="1"/>
  <c r="AZ32" i="14"/>
  <c r="AZ56" i="14" s="1"/>
  <c r="AY32" i="14"/>
  <c r="AY56" i="14" s="1"/>
  <c r="AY80" i="14" s="1"/>
  <c r="AX32" i="14"/>
  <c r="AX56" i="14" s="1"/>
  <c r="AX80" i="14" s="1"/>
  <c r="AW32" i="14"/>
  <c r="AW56" i="14" s="1"/>
  <c r="AW80" i="14" s="1"/>
  <c r="AV32" i="14"/>
  <c r="AV56" i="14" s="1"/>
  <c r="AV80" i="14" s="1"/>
  <c r="AU32" i="14"/>
  <c r="AU56" i="14" s="1"/>
  <c r="AU80" i="14" s="1"/>
  <c r="AZ31" i="14"/>
  <c r="BB31" i="14" s="1"/>
  <c r="BC31" i="14" s="1"/>
  <c r="BD31" i="14" s="1"/>
  <c r="BE31" i="14" s="1"/>
  <c r="BF31" i="14" s="1"/>
  <c r="BG31" i="14" s="1"/>
  <c r="BH31" i="14" s="1"/>
  <c r="BI31" i="14" s="1"/>
  <c r="BJ31" i="14" s="1"/>
  <c r="BK31" i="14" s="1"/>
  <c r="BL31" i="14" s="1"/>
  <c r="BM31" i="14" s="1"/>
  <c r="BN31" i="14" s="1"/>
  <c r="BO31" i="14" s="1"/>
  <c r="BP31" i="14" s="1"/>
  <c r="BQ31" i="14" s="1"/>
  <c r="BR31" i="14" s="1"/>
  <c r="BS31" i="14" s="1"/>
  <c r="BT31" i="14" s="1"/>
  <c r="BU31" i="14" s="1"/>
  <c r="BV31" i="14" s="1"/>
  <c r="BW31" i="14" s="1"/>
  <c r="BX31" i="14" s="1"/>
  <c r="BY31" i="14" s="1"/>
  <c r="BZ31" i="14" s="1"/>
  <c r="CA31" i="14" s="1"/>
  <c r="CB31" i="14" s="1"/>
  <c r="CC31" i="14" s="1"/>
  <c r="CD31" i="14" s="1"/>
  <c r="CE31" i="14" s="1"/>
  <c r="CF31" i="14" s="1"/>
  <c r="CG31" i="14" s="1"/>
  <c r="CH31" i="14" s="1"/>
  <c r="CI31" i="14" s="1"/>
  <c r="CJ31" i="14" s="1"/>
  <c r="CK31" i="14" s="1"/>
  <c r="CL31" i="14" s="1"/>
  <c r="CM31" i="14" s="1"/>
  <c r="CN31" i="14" s="1"/>
  <c r="CO31" i="14" s="1"/>
  <c r="CP31" i="14" s="1"/>
  <c r="CQ31" i="14" s="1"/>
  <c r="CR31" i="14" s="1"/>
  <c r="CS31" i="14" s="1"/>
  <c r="CT31" i="14" s="1"/>
  <c r="CU31" i="14" s="1"/>
  <c r="CV31" i="14" s="1"/>
  <c r="AY31" i="14"/>
  <c r="AY55" i="14" s="1"/>
  <c r="AY79" i="14" s="1"/>
  <c r="AX31" i="14"/>
  <c r="AX55" i="14" s="1"/>
  <c r="AX79" i="14" s="1"/>
  <c r="AW31" i="14"/>
  <c r="AW55" i="14" s="1"/>
  <c r="AW79" i="14" s="1"/>
  <c r="AV31" i="14"/>
  <c r="AV55" i="14" s="1"/>
  <c r="AV79" i="14" s="1"/>
  <c r="AU31" i="14"/>
  <c r="AU55" i="14" s="1"/>
  <c r="AU79" i="14" s="1"/>
  <c r="AZ30" i="14"/>
  <c r="AZ54" i="14" s="1"/>
  <c r="AY30" i="14"/>
  <c r="AY54" i="14" s="1"/>
  <c r="AY78" i="14" s="1"/>
  <c r="AX30" i="14"/>
  <c r="AX54" i="14" s="1"/>
  <c r="AX78" i="14" s="1"/>
  <c r="AW30" i="14"/>
  <c r="AW54" i="14" s="1"/>
  <c r="AW78" i="14" s="1"/>
  <c r="AV30" i="14"/>
  <c r="AV54" i="14" s="1"/>
  <c r="AV78" i="14" s="1"/>
  <c r="AU30" i="14"/>
  <c r="AU54" i="14" s="1"/>
  <c r="AU78" i="14" s="1"/>
  <c r="AZ29" i="14"/>
  <c r="BB29" i="14" s="1"/>
  <c r="BC29" i="14" s="1"/>
  <c r="BD29" i="14" s="1"/>
  <c r="BE29" i="14" s="1"/>
  <c r="BF29" i="14" s="1"/>
  <c r="BG29" i="14" s="1"/>
  <c r="BH29" i="14" s="1"/>
  <c r="BI29" i="14" s="1"/>
  <c r="BJ29" i="14" s="1"/>
  <c r="BK29" i="14" s="1"/>
  <c r="BL29" i="14" s="1"/>
  <c r="BM29" i="14" s="1"/>
  <c r="BN29" i="14" s="1"/>
  <c r="BO29" i="14" s="1"/>
  <c r="BP29" i="14" s="1"/>
  <c r="BQ29" i="14" s="1"/>
  <c r="BR29" i="14" s="1"/>
  <c r="BS29" i="14" s="1"/>
  <c r="BT29" i="14" s="1"/>
  <c r="BU29" i="14" s="1"/>
  <c r="BV29" i="14" s="1"/>
  <c r="BW29" i="14" s="1"/>
  <c r="BX29" i="14" s="1"/>
  <c r="BY29" i="14" s="1"/>
  <c r="BZ29" i="14" s="1"/>
  <c r="CA29" i="14" s="1"/>
  <c r="CB29" i="14" s="1"/>
  <c r="CC29" i="14" s="1"/>
  <c r="CD29" i="14" s="1"/>
  <c r="CE29" i="14" s="1"/>
  <c r="CF29" i="14" s="1"/>
  <c r="CG29" i="14" s="1"/>
  <c r="CH29" i="14" s="1"/>
  <c r="CI29" i="14" s="1"/>
  <c r="CJ29" i="14" s="1"/>
  <c r="CK29" i="14" s="1"/>
  <c r="CL29" i="14" s="1"/>
  <c r="CM29" i="14" s="1"/>
  <c r="CN29" i="14" s="1"/>
  <c r="CO29" i="14" s="1"/>
  <c r="CP29" i="14" s="1"/>
  <c r="CQ29" i="14" s="1"/>
  <c r="CR29" i="14" s="1"/>
  <c r="CS29" i="14" s="1"/>
  <c r="CT29" i="14" s="1"/>
  <c r="CU29" i="14" s="1"/>
  <c r="CV29" i="14" s="1"/>
  <c r="AY29" i="14"/>
  <c r="AY53" i="14" s="1"/>
  <c r="AY77" i="14" s="1"/>
  <c r="AX29" i="14"/>
  <c r="AX53" i="14" s="1"/>
  <c r="AX77" i="14" s="1"/>
  <c r="AW29" i="14"/>
  <c r="AW53" i="14" s="1"/>
  <c r="AW77" i="14" s="1"/>
  <c r="AV29" i="14"/>
  <c r="AV53" i="14" s="1"/>
  <c r="AV77" i="14" s="1"/>
  <c r="AZ55" i="14" l="1"/>
  <c r="BB55" i="14" s="1"/>
  <c r="BC55" i="14" s="1"/>
  <c r="BD55" i="14" s="1"/>
  <c r="BE55" i="14" s="1"/>
  <c r="BF55" i="14" s="1"/>
  <c r="BG55" i="14" s="1"/>
  <c r="BH55" i="14" s="1"/>
  <c r="BI55" i="14" s="1"/>
  <c r="BJ55" i="14" s="1"/>
  <c r="BK55" i="14" s="1"/>
  <c r="BL55" i="14" s="1"/>
  <c r="BM55" i="14" s="1"/>
  <c r="BN55" i="14" s="1"/>
  <c r="BO55" i="14" s="1"/>
  <c r="BP55" i="14" s="1"/>
  <c r="BQ55" i="14" s="1"/>
  <c r="BR55" i="14" s="1"/>
  <c r="BS55" i="14" s="1"/>
  <c r="BT55" i="14" s="1"/>
  <c r="BU55" i="14" s="1"/>
  <c r="BV55" i="14" s="1"/>
  <c r="BW55" i="14" s="1"/>
  <c r="BX55" i="14" s="1"/>
  <c r="BY55" i="14" s="1"/>
  <c r="BZ55" i="14" s="1"/>
  <c r="CA55" i="14" s="1"/>
  <c r="CB55" i="14" s="1"/>
  <c r="CC55" i="14" s="1"/>
  <c r="CD55" i="14" s="1"/>
  <c r="CE55" i="14" s="1"/>
  <c r="CF55" i="14" s="1"/>
  <c r="CG55" i="14" s="1"/>
  <c r="CH55" i="14" s="1"/>
  <c r="CI55" i="14" s="1"/>
  <c r="CJ55" i="14" s="1"/>
  <c r="CK55" i="14" s="1"/>
  <c r="CL55" i="14" s="1"/>
  <c r="CM55" i="14" s="1"/>
  <c r="CN55" i="14" s="1"/>
  <c r="CO55" i="14" s="1"/>
  <c r="CP55" i="14" s="1"/>
  <c r="CQ55" i="14" s="1"/>
  <c r="CR55" i="14" s="1"/>
  <c r="CS55" i="14" s="1"/>
  <c r="CT55" i="14" s="1"/>
  <c r="CU55" i="14" s="1"/>
  <c r="CV55" i="14" s="1"/>
  <c r="BB30" i="14"/>
  <c r="BC30" i="14" s="1"/>
  <c r="BD30" i="14" s="1"/>
  <c r="BE30" i="14" s="1"/>
  <c r="BF30" i="14" s="1"/>
  <c r="BG30" i="14" s="1"/>
  <c r="BH30" i="14" s="1"/>
  <c r="BI30" i="14" s="1"/>
  <c r="BJ30" i="14" s="1"/>
  <c r="BK30" i="14" s="1"/>
  <c r="BL30" i="14" s="1"/>
  <c r="BM30" i="14" s="1"/>
  <c r="BN30" i="14" s="1"/>
  <c r="BO30" i="14" s="1"/>
  <c r="BP30" i="14" s="1"/>
  <c r="BQ30" i="14" s="1"/>
  <c r="BR30" i="14" s="1"/>
  <c r="BS30" i="14" s="1"/>
  <c r="BT30" i="14" s="1"/>
  <c r="BU30" i="14" s="1"/>
  <c r="BV30" i="14" s="1"/>
  <c r="BW30" i="14" s="1"/>
  <c r="BX30" i="14" s="1"/>
  <c r="BY30" i="14" s="1"/>
  <c r="BZ30" i="14" s="1"/>
  <c r="CA30" i="14" s="1"/>
  <c r="CB30" i="14" s="1"/>
  <c r="CC30" i="14" s="1"/>
  <c r="CD30" i="14" s="1"/>
  <c r="CE30" i="14" s="1"/>
  <c r="CF30" i="14" s="1"/>
  <c r="CG30" i="14" s="1"/>
  <c r="CH30" i="14" s="1"/>
  <c r="CI30" i="14" s="1"/>
  <c r="CJ30" i="14" s="1"/>
  <c r="CK30" i="14" s="1"/>
  <c r="CL30" i="14" s="1"/>
  <c r="CM30" i="14" s="1"/>
  <c r="CN30" i="14" s="1"/>
  <c r="CO30" i="14" s="1"/>
  <c r="CP30" i="14" s="1"/>
  <c r="CQ30" i="14" s="1"/>
  <c r="CR30" i="14" s="1"/>
  <c r="CS30" i="14" s="1"/>
  <c r="CT30" i="14" s="1"/>
  <c r="CU30" i="14" s="1"/>
  <c r="CV30" i="14" s="1"/>
  <c r="BB32" i="14"/>
  <c r="BC32" i="14" s="1"/>
  <c r="BD32" i="14" s="1"/>
  <c r="BE32" i="14" s="1"/>
  <c r="BF32" i="14" s="1"/>
  <c r="BG32" i="14" s="1"/>
  <c r="BH32" i="14" s="1"/>
  <c r="BI32" i="14" s="1"/>
  <c r="BJ32" i="14" s="1"/>
  <c r="BK32" i="14" s="1"/>
  <c r="BL32" i="14" s="1"/>
  <c r="BM32" i="14" s="1"/>
  <c r="BN32" i="14" s="1"/>
  <c r="BO32" i="14" s="1"/>
  <c r="BP32" i="14" s="1"/>
  <c r="BQ32" i="14" s="1"/>
  <c r="BR32" i="14" s="1"/>
  <c r="BS32" i="14" s="1"/>
  <c r="BT32" i="14" s="1"/>
  <c r="BU32" i="14" s="1"/>
  <c r="BV32" i="14" s="1"/>
  <c r="BW32" i="14" s="1"/>
  <c r="BX32" i="14" s="1"/>
  <c r="BY32" i="14" s="1"/>
  <c r="BZ32" i="14" s="1"/>
  <c r="CA32" i="14" s="1"/>
  <c r="CB32" i="14" s="1"/>
  <c r="CC32" i="14" s="1"/>
  <c r="CD32" i="14" s="1"/>
  <c r="CE32" i="14" s="1"/>
  <c r="CF32" i="14" s="1"/>
  <c r="CG32" i="14" s="1"/>
  <c r="CH32" i="14" s="1"/>
  <c r="CI32" i="14" s="1"/>
  <c r="CJ32" i="14" s="1"/>
  <c r="CK32" i="14" s="1"/>
  <c r="CL32" i="14" s="1"/>
  <c r="CM32" i="14" s="1"/>
  <c r="CN32" i="14" s="1"/>
  <c r="CO32" i="14" s="1"/>
  <c r="CP32" i="14" s="1"/>
  <c r="CQ32" i="14" s="1"/>
  <c r="CR32" i="14" s="1"/>
  <c r="CS32" i="14" s="1"/>
  <c r="CT32" i="14" s="1"/>
  <c r="CU32" i="14" s="1"/>
  <c r="CV32" i="14" s="1"/>
  <c r="AZ67" i="14"/>
  <c r="BB67" i="14" s="1"/>
  <c r="BC67" i="14" s="1"/>
  <c r="BD67" i="14" s="1"/>
  <c r="BE67" i="14" s="1"/>
  <c r="BF67" i="14" s="1"/>
  <c r="BG67" i="14" s="1"/>
  <c r="BH67" i="14" s="1"/>
  <c r="BI67" i="14" s="1"/>
  <c r="BJ67" i="14" s="1"/>
  <c r="BK67" i="14" s="1"/>
  <c r="BL67" i="14" s="1"/>
  <c r="BM67" i="14" s="1"/>
  <c r="BN67" i="14" s="1"/>
  <c r="BO67" i="14" s="1"/>
  <c r="BP67" i="14" s="1"/>
  <c r="BQ67" i="14" s="1"/>
  <c r="BR67" i="14" s="1"/>
  <c r="BS67" i="14" s="1"/>
  <c r="BT67" i="14" s="1"/>
  <c r="BU67" i="14" s="1"/>
  <c r="BV67" i="14" s="1"/>
  <c r="BW67" i="14" s="1"/>
  <c r="BX67" i="14" s="1"/>
  <c r="BY67" i="14" s="1"/>
  <c r="BZ67" i="14" s="1"/>
  <c r="CA67" i="14" s="1"/>
  <c r="CB67" i="14" s="1"/>
  <c r="CC67" i="14" s="1"/>
  <c r="CD67" i="14" s="1"/>
  <c r="CE67" i="14" s="1"/>
  <c r="CF67" i="14" s="1"/>
  <c r="CG67" i="14" s="1"/>
  <c r="CH67" i="14" s="1"/>
  <c r="CI67" i="14" s="1"/>
  <c r="CJ67" i="14" s="1"/>
  <c r="CK67" i="14" s="1"/>
  <c r="CL67" i="14" s="1"/>
  <c r="CM67" i="14" s="1"/>
  <c r="CN67" i="14" s="1"/>
  <c r="CO67" i="14" s="1"/>
  <c r="CP67" i="14" s="1"/>
  <c r="CQ67" i="14" s="1"/>
  <c r="CR67" i="14" s="1"/>
  <c r="CS67" i="14" s="1"/>
  <c r="CT67" i="14" s="1"/>
  <c r="CU67" i="14" s="1"/>
  <c r="CV67" i="14" s="1"/>
  <c r="BB34" i="14"/>
  <c r="BC34" i="14" s="1"/>
  <c r="BD34" i="14" s="1"/>
  <c r="BE34" i="14" s="1"/>
  <c r="BF34" i="14" s="1"/>
  <c r="BG34" i="14" s="1"/>
  <c r="BH34" i="14" s="1"/>
  <c r="BI34" i="14" s="1"/>
  <c r="BJ34" i="14" s="1"/>
  <c r="BK34" i="14" s="1"/>
  <c r="BL34" i="14" s="1"/>
  <c r="BM34" i="14" s="1"/>
  <c r="BN34" i="14" s="1"/>
  <c r="BO34" i="14" s="1"/>
  <c r="BP34" i="14" s="1"/>
  <c r="BQ34" i="14" s="1"/>
  <c r="BR34" i="14" s="1"/>
  <c r="BS34" i="14" s="1"/>
  <c r="BT34" i="14" s="1"/>
  <c r="BU34" i="14" s="1"/>
  <c r="BV34" i="14" s="1"/>
  <c r="BW34" i="14" s="1"/>
  <c r="BX34" i="14" s="1"/>
  <c r="BY34" i="14" s="1"/>
  <c r="BZ34" i="14" s="1"/>
  <c r="CA34" i="14" s="1"/>
  <c r="CB34" i="14" s="1"/>
  <c r="CC34" i="14" s="1"/>
  <c r="CD34" i="14" s="1"/>
  <c r="CE34" i="14" s="1"/>
  <c r="CF34" i="14" s="1"/>
  <c r="CG34" i="14" s="1"/>
  <c r="CH34" i="14" s="1"/>
  <c r="CI34" i="14" s="1"/>
  <c r="CJ34" i="14" s="1"/>
  <c r="CK34" i="14" s="1"/>
  <c r="CL34" i="14" s="1"/>
  <c r="CM34" i="14" s="1"/>
  <c r="CN34" i="14" s="1"/>
  <c r="CO34" i="14" s="1"/>
  <c r="CP34" i="14" s="1"/>
  <c r="CQ34" i="14" s="1"/>
  <c r="CR34" i="14" s="1"/>
  <c r="CS34" i="14" s="1"/>
  <c r="CT34" i="14" s="1"/>
  <c r="CU34" i="14" s="1"/>
  <c r="CV34" i="14" s="1"/>
  <c r="BB35" i="14"/>
  <c r="BC35" i="14" s="1"/>
  <c r="BD35" i="14" s="1"/>
  <c r="BE35" i="14" s="1"/>
  <c r="BF35" i="14" s="1"/>
  <c r="BG35" i="14" s="1"/>
  <c r="BH35" i="14" s="1"/>
  <c r="BI35" i="14" s="1"/>
  <c r="BJ35" i="14" s="1"/>
  <c r="BK35" i="14" s="1"/>
  <c r="BL35" i="14" s="1"/>
  <c r="BM35" i="14" s="1"/>
  <c r="BN35" i="14" s="1"/>
  <c r="BO35" i="14" s="1"/>
  <c r="BP35" i="14" s="1"/>
  <c r="BQ35" i="14" s="1"/>
  <c r="BR35" i="14" s="1"/>
  <c r="BS35" i="14" s="1"/>
  <c r="BT35" i="14" s="1"/>
  <c r="BU35" i="14" s="1"/>
  <c r="BV35" i="14" s="1"/>
  <c r="BW35" i="14" s="1"/>
  <c r="BX35" i="14" s="1"/>
  <c r="BY35" i="14" s="1"/>
  <c r="BZ35" i="14" s="1"/>
  <c r="CA35" i="14" s="1"/>
  <c r="CB35" i="14" s="1"/>
  <c r="CC35" i="14" s="1"/>
  <c r="CD35" i="14" s="1"/>
  <c r="CE35" i="14" s="1"/>
  <c r="CF35" i="14" s="1"/>
  <c r="CG35" i="14" s="1"/>
  <c r="CH35" i="14" s="1"/>
  <c r="CI35" i="14" s="1"/>
  <c r="CJ35" i="14" s="1"/>
  <c r="CK35" i="14" s="1"/>
  <c r="CL35" i="14" s="1"/>
  <c r="CM35" i="14" s="1"/>
  <c r="CN35" i="14" s="1"/>
  <c r="CO35" i="14" s="1"/>
  <c r="CP35" i="14" s="1"/>
  <c r="CQ35" i="14" s="1"/>
  <c r="CR35" i="14" s="1"/>
  <c r="CS35" i="14" s="1"/>
  <c r="CT35" i="14" s="1"/>
  <c r="CU35" i="14" s="1"/>
  <c r="CV35" i="14" s="1"/>
  <c r="AZ63" i="14"/>
  <c r="BB63" i="14" s="1"/>
  <c r="BC63" i="14" s="1"/>
  <c r="BD63" i="14" s="1"/>
  <c r="BE63" i="14" s="1"/>
  <c r="BF63" i="14" s="1"/>
  <c r="BG63" i="14" s="1"/>
  <c r="BH63" i="14" s="1"/>
  <c r="BI63" i="14" s="1"/>
  <c r="BJ63" i="14" s="1"/>
  <c r="BK63" i="14" s="1"/>
  <c r="BL63" i="14" s="1"/>
  <c r="BM63" i="14" s="1"/>
  <c r="BN63" i="14" s="1"/>
  <c r="BO63" i="14" s="1"/>
  <c r="BP63" i="14" s="1"/>
  <c r="BQ63" i="14" s="1"/>
  <c r="BR63" i="14" s="1"/>
  <c r="BS63" i="14" s="1"/>
  <c r="BT63" i="14" s="1"/>
  <c r="BU63" i="14" s="1"/>
  <c r="BV63" i="14" s="1"/>
  <c r="BW63" i="14" s="1"/>
  <c r="BX63" i="14" s="1"/>
  <c r="BY63" i="14" s="1"/>
  <c r="BZ63" i="14" s="1"/>
  <c r="CA63" i="14" s="1"/>
  <c r="CB63" i="14" s="1"/>
  <c r="CC63" i="14" s="1"/>
  <c r="CD63" i="14" s="1"/>
  <c r="CE63" i="14" s="1"/>
  <c r="CF63" i="14" s="1"/>
  <c r="CG63" i="14" s="1"/>
  <c r="CH63" i="14" s="1"/>
  <c r="CI63" i="14" s="1"/>
  <c r="CJ63" i="14" s="1"/>
  <c r="CK63" i="14" s="1"/>
  <c r="CL63" i="14" s="1"/>
  <c r="CM63" i="14" s="1"/>
  <c r="CN63" i="14" s="1"/>
  <c r="CO63" i="14" s="1"/>
  <c r="CP63" i="14" s="1"/>
  <c r="CQ63" i="14" s="1"/>
  <c r="CR63" i="14" s="1"/>
  <c r="CS63" i="14" s="1"/>
  <c r="CT63" i="14" s="1"/>
  <c r="CU63" i="14" s="1"/>
  <c r="CV63" i="14" s="1"/>
  <c r="BB42" i="14"/>
  <c r="BC42" i="14" s="1"/>
  <c r="BD42" i="14" s="1"/>
  <c r="BE42" i="14" s="1"/>
  <c r="BF42" i="14" s="1"/>
  <c r="BG42" i="14" s="1"/>
  <c r="BH42" i="14" s="1"/>
  <c r="BI42" i="14" s="1"/>
  <c r="BJ42" i="14" s="1"/>
  <c r="BK42" i="14" s="1"/>
  <c r="BL42" i="14" s="1"/>
  <c r="BM42" i="14" s="1"/>
  <c r="BN42" i="14" s="1"/>
  <c r="BO42" i="14" s="1"/>
  <c r="BP42" i="14" s="1"/>
  <c r="BQ42" i="14" s="1"/>
  <c r="BR42" i="14" s="1"/>
  <c r="BS42" i="14" s="1"/>
  <c r="BT42" i="14" s="1"/>
  <c r="BU42" i="14" s="1"/>
  <c r="BV42" i="14" s="1"/>
  <c r="BW42" i="14" s="1"/>
  <c r="BX42" i="14" s="1"/>
  <c r="BY42" i="14" s="1"/>
  <c r="BZ42" i="14" s="1"/>
  <c r="CA42" i="14" s="1"/>
  <c r="CB42" i="14" s="1"/>
  <c r="CC42" i="14" s="1"/>
  <c r="CD42" i="14" s="1"/>
  <c r="CE42" i="14" s="1"/>
  <c r="CF42" i="14" s="1"/>
  <c r="CG42" i="14" s="1"/>
  <c r="CH42" i="14" s="1"/>
  <c r="CI42" i="14" s="1"/>
  <c r="CJ42" i="14" s="1"/>
  <c r="CK42" i="14" s="1"/>
  <c r="CL42" i="14" s="1"/>
  <c r="CM42" i="14" s="1"/>
  <c r="CN42" i="14" s="1"/>
  <c r="CO42" i="14" s="1"/>
  <c r="CP42" i="14" s="1"/>
  <c r="CQ42" i="14" s="1"/>
  <c r="CR42" i="14" s="1"/>
  <c r="CS42" i="14" s="1"/>
  <c r="CT42" i="14" s="1"/>
  <c r="CU42" i="14" s="1"/>
  <c r="CV42" i="14" s="1"/>
  <c r="BB44" i="14"/>
  <c r="BC44" i="14" s="1"/>
  <c r="BD44" i="14" s="1"/>
  <c r="BE44" i="14" s="1"/>
  <c r="BF44" i="14" s="1"/>
  <c r="BG44" i="14" s="1"/>
  <c r="BH44" i="14" s="1"/>
  <c r="BI44" i="14" s="1"/>
  <c r="BJ44" i="14" s="1"/>
  <c r="BK44" i="14" s="1"/>
  <c r="BL44" i="14" s="1"/>
  <c r="BM44" i="14" s="1"/>
  <c r="BN44" i="14" s="1"/>
  <c r="BO44" i="14" s="1"/>
  <c r="BP44" i="14" s="1"/>
  <c r="BQ44" i="14" s="1"/>
  <c r="BR44" i="14" s="1"/>
  <c r="BS44" i="14" s="1"/>
  <c r="BT44" i="14" s="1"/>
  <c r="BU44" i="14" s="1"/>
  <c r="BV44" i="14" s="1"/>
  <c r="BW44" i="14" s="1"/>
  <c r="BX44" i="14" s="1"/>
  <c r="BY44" i="14" s="1"/>
  <c r="BZ44" i="14" s="1"/>
  <c r="CA44" i="14" s="1"/>
  <c r="CB44" i="14" s="1"/>
  <c r="CC44" i="14" s="1"/>
  <c r="CD44" i="14" s="1"/>
  <c r="CE44" i="14" s="1"/>
  <c r="CF44" i="14" s="1"/>
  <c r="CG44" i="14" s="1"/>
  <c r="CH44" i="14" s="1"/>
  <c r="CI44" i="14" s="1"/>
  <c r="CJ44" i="14" s="1"/>
  <c r="CK44" i="14" s="1"/>
  <c r="CL44" i="14" s="1"/>
  <c r="CM44" i="14" s="1"/>
  <c r="CN44" i="14" s="1"/>
  <c r="CO44" i="14" s="1"/>
  <c r="CP44" i="14" s="1"/>
  <c r="CQ44" i="14" s="1"/>
  <c r="CR44" i="14" s="1"/>
  <c r="CS44" i="14" s="1"/>
  <c r="CT44" i="14" s="1"/>
  <c r="CU44" i="14" s="1"/>
  <c r="CV44" i="14" s="1"/>
  <c r="BB54" i="14"/>
  <c r="BC54" i="14" s="1"/>
  <c r="BD54" i="14" s="1"/>
  <c r="BE54" i="14" s="1"/>
  <c r="BF54" i="14" s="1"/>
  <c r="BG54" i="14" s="1"/>
  <c r="BH54" i="14" s="1"/>
  <c r="BI54" i="14" s="1"/>
  <c r="BJ54" i="14" s="1"/>
  <c r="BK54" i="14" s="1"/>
  <c r="BL54" i="14" s="1"/>
  <c r="BM54" i="14" s="1"/>
  <c r="BN54" i="14" s="1"/>
  <c r="BO54" i="14" s="1"/>
  <c r="BP54" i="14" s="1"/>
  <c r="BQ54" i="14" s="1"/>
  <c r="BR54" i="14" s="1"/>
  <c r="BS54" i="14" s="1"/>
  <c r="BT54" i="14" s="1"/>
  <c r="BU54" i="14" s="1"/>
  <c r="BV54" i="14" s="1"/>
  <c r="BW54" i="14" s="1"/>
  <c r="BX54" i="14" s="1"/>
  <c r="BY54" i="14" s="1"/>
  <c r="BZ54" i="14" s="1"/>
  <c r="CA54" i="14" s="1"/>
  <c r="CB54" i="14" s="1"/>
  <c r="CC54" i="14" s="1"/>
  <c r="CD54" i="14" s="1"/>
  <c r="CE54" i="14" s="1"/>
  <c r="CF54" i="14" s="1"/>
  <c r="CG54" i="14" s="1"/>
  <c r="CH54" i="14" s="1"/>
  <c r="CI54" i="14" s="1"/>
  <c r="CJ54" i="14" s="1"/>
  <c r="CK54" i="14" s="1"/>
  <c r="CL54" i="14" s="1"/>
  <c r="CM54" i="14" s="1"/>
  <c r="CN54" i="14" s="1"/>
  <c r="CO54" i="14" s="1"/>
  <c r="CP54" i="14" s="1"/>
  <c r="CQ54" i="14" s="1"/>
  <c r="CR54" i="14" s="1"/>
  <c r="CS54" i="14" s="1"/>
  <c r="CT54" i="14" s="1"/>
  <c r="CU54" i="14" s="1"/>
  <c r="CV54" i="14" s="1"/>
  <c r="AZ78" i="14"/>
  <c r="BB78" i="14" s="1"/>
  <c r="BC78" i="14" s="1"/>
  <c r="BD78" i="14" s="1"/>
  <c r="BE78" i="14" s="1"/>
  <c r="BF78" i="14" s="1"/>
  <c r="BG78" i="14" s="1"/>
  <c r="BH78" i="14" s="1"/>
  <c r="BI78" i="14" s="1"/>
  <c r="BJ78" i="14" s="1"/>
  <c r="BK78" i="14" s="1"/>
  <c r="BL78" i="14" s="1"/>
  <c r="BM78" i="14" s="1"/>
  <c r="BN78" i="14" s="1"/>
  <c r="BO78" i="14" s="1"/>
  <c r="BP78" i="14" s="1"/>
  <c r="BQ78" i="14" s="1"/>
  <c r="BR78" i="14" s="1"/>
  <c r="BS78" i="14" s="1"/>
  <c r="BT78" i="14" s="1"/>
  <c r="BU78" i="14" s="1"/>
  <c r="BV78" i="14" s="1"/>
  <c r="BW78" i="14" s="1"/>
  <c r="BX78" i="14" s="1"/>
  <c r="BY78" i="14" s="1"/>
  <c r="BZ78" i="14" s="1"/>
  <c r="CA78" i="14" s="1"/>
  <c r="CB78" i="14" s="1"/>
  <c r="CC78" i="14" s="1"/>
  <c r="CD78" i="14" s="1"/>
  <c r="CE78" i="14" s="1"/>
  <c r="CF78" i="14" s="1"/>
  <c r="CG78" i="14" s="1"/>
  <c r="CH78" i="14" s="1"/>
  <c r="CI78" i="14" s="1"/>
  <c r="CJ78" i="14" s="1"/>
  <c r="CK78" i="14" s="1"/>
  <c r="CL78" i="14" s="1"/>
  <c r="CM78" i="14" s="1"/>
  <c r="CN78" i="14" s="1"/>
  <c r="CO78" i="14" s="1"/>
  <c r="CP78" i="14" s="1"/>
  <c r="CQ78" i="14" s="1"/>
  <c r="CR78" i="14" s="1"/>
  <c r="CS78" i="14" s="1"/>
  <c r="CT78" i="14" s="1"/>
  <c r="CU78" i="14" s="1"/>
  <c r="CV78" i="14" s="1"/>
  <c r="AZ82" i="14"/>
  <c r="BB82" i="14" s="1"/>
  <c r="BC82" i="14" s="1"/>
  <c r="BD82" i="14" s="1"/>
  <c r="BE82" i="14" s="1"/>
  <c r="BF82" i="14" s="1"/>
  <c r="BG82" i="14" s="1"/>
  <c r="BH82" i="14" s="1"/>
  <c r="BI82" i="14" s="1"/>
  <c r="BJ82" i="14" s="1"/>
  <c r="BK82" i="14" s="1"/>
  <c r="BL82" i="14" s="1"/>
  <c r="BM82" i="14" s="1"/>
  <c r="BN82" i="14" s="1"/>
  <c r="BO82" i="14" s="1"/>
  <c r="BP82" i="14" s="1"/>
  <c r="BQ82" i="14" s="1"/>
  <c r="BR82" i="14" s="1"/>
  <c r="BS82" i="14" s="1"/>
  <c r="BT82" i="14" s="1"/>
  <c r="BU82" i="14" s="1"/>
  <c r="BV82" i="14" s="1"/>
  <c r="BW82" i="14" s="1"/>
  <c r="BX82" i="14" s="1"/>
  <c r="BY82" i="14" s="1"/>
  <c r="BZ82" i="14" s="1"/>
  <c r="CA82" i="14" s="1"/>
  <c r="CB82" i="14" s="1"/>
  <c r="CC82" i="14" s="1"/>
  <c r="CD82" i="14" s="1"/>
  <c r="CE82" i="14" s="1"/>
  <c r="CF82" i="14" s="1"/>
  <c r="CG82" i="14" s="1"/>
  <c r="CH82" i="14" s="1"/>
  <c r="CI82" i="14" s="1"/>
  <c r="CJ82" i="14" s="1"/>
  <c r="CK82" i="14" s="1"/>
  <c r="CL82" i="14" s="1"/>
  <c r="CM82" i="14" s="1"/>
  <c r="CN82" i="14" s="1"/>
  <c r="CO82" i="14" s="1"/>
  <c r="CP82" i="14" s="1"/>
  <c r="CQ82" i="14" s="1"/>
  <c r="CR82" i="14" s="1"/>
  <c r="CS82" i="14" s="1"/>
  <c r="CT82" i="14" s="1"/>
  <c r="CU82" i="14" s="1"/>
  <c r="CV82" i="14" s="1"/>
  <c r="BB58" i="14"/>
  <c r="BC58" i="14" s="1"/>
  <c r="BD58" i="14" s="1"/>
  <c r="BE58" i="14" s="1"/>
  <c r="BF58" i="14" s="1"/>
  <c r="BG58" i="14" s="1"/>
  <c r="BH58" i="14" s="1"/>
  <c r="BI58" i="14" s="1"/>
  <c r="BJ58" i="14" s="1"/>
  <c r="BK58" i="14" s="1"/>
  <c r="BL58" i="14" s="1"/>
  <c r="BM58" i="14" s="1"/>
  <c r="BN58" i="14" s="1"/>
  <c r="BO58" i="14" s="1"/>
  <c r="BP58" i="14" s="1"/>
  <c r="BQ58" i="14" s="1"/>
  <c r="BR58" i="14" s="1"/>
  <c r="BS58" i="14" s="1"/>
  <c r="BT58" i="14" s="1"/>
  <c r="BU58" i="14" s="1"/>
  <c r="BV58" i="14" s="1"/>
  <c r="BW58" i="14" s="1"/>
  <c r="BX58" i="14" s="1"/>
  <c r="BY58" i="14" s="1"/>
  <c r="BZ58" i="14" s="1"/>
  <c r="CA58" i="14" s="1"/>
  <c r="CB58" i="14" s="1"/>
  <c r="CC58" i="14" s="1"/>
  <c r="CD58" i="14" s="1"/>
  <c r="CE58" i="14" s="1"/>
  <c r="CF58" i="14" s="1"/>
  <c r="CG58" i="14" s="1"/>
  <c r="CH58" i="14" s="1"/>
  <c r="CI58" i="14" s="1"/>
  <c r="CJ58" i="14" s="1"/>
  <c r="CK58" i="14" s="1"/>
  <c r="CL58" i="14" s="1"/>
  <c r="CM58" i="14" s="1"/>
  <c r="CN58" i="14" s="1"/>
  <c r="CO58" i="14" s="1"/>
  <c r="CP58" i="14" s="1"/>
  <c r="CQ58" i="14" s="1"/>
  <c r="CR58" i="14" s="1"/>
  <c r="CS58" i="14" s="1"/>
  <c r="CT58" i="14" s="1"/>
  <c r="CU58" i="14" s="1"/>
  <c r="CV58" i="14" s="1"/>
  <c r="AZ90" i="14"/>
  <c r="BB90" i="14" s="1"/>
  <c r="BC90" i="14" s="1"/>
  <c r="BD90" i="14" s="1"/>
  <c r="BE90" i="14" s="1"/>
  <c r="BF90" i="14" s="1"/>
  <c r="BG90" i="14" s="1"/>
  <c r="BH90" i="14" s="1"/>
  <c r="BI90" i="14" s="1"/>
  <c r="BJ90" i="14" s="1"/>
  <c r="BK90" i="14" s="1"/>
  <c r="BL90" i="14" s="1"/>
  <c r="BM90" i="14" s="1"/>
  <c r="BN90" i="14" s="1"/>
  <c r="BO90" i="14" s="1"/>
  <c r="BP90" i="14" s="1"/>
  <c r="BQ90" i="14" s="1"/>
  <c r="BR90" i="14" s="1"/>
  <c r="BS90" i="14" s="1"/>
  <c r="BT90" i="14" s="1"/>
  <c r="BU90" i="14" s="1"/>
  <c r="BV90" i="14" s="1"/>
  <c r="BW90" i="14" s="1"/>
  <c r="BX90" i="14" s="1"/>
  <c r="BY90" i="14" s="1"/>
  <c r="BZ90" i="14" s="1"/>
  <c r="CA90" i="14" s="1"/>
  <c r="CB90" i="14" s="1"/>
  <c r="CC90" i="14" s="1"/>
  <c r="CD90" i="14" s="1"/>
  <c r="CE90" i="14" s="1"/>
  <c r="CF90" i="14" s="1"/>
  <c r="CG90" i="14" s="1"/>
  <c r="CH90" i="14" s="1"/>
  <c r="CI90" i="14" s="1"/>
  <c r="CJ90" i="14" s="1"/>
  <c r="CK90" i="14" s="1"/>
  <c r="CL90" i="14" s="1"/>
  <c r="CM90" i="14" s="1"/>
  <c r="CN90" i="14" s="1"/>
  <c r="CO90" i="14" s="1"/>
  <c r="CP90" i="14" s="1"/>
  <c r="CQ90" i="14" s="1"/>
  <c r="CR90" i="14" s="1"/>
  <c r="CS90" i="14" s="1"/>
  <c r="CT90" i="14" s="1"/>
  <c r="CU90" i="14" s="1"/>
  <c r="CV90" i="14" s="1"/>
  <c r="BB66" i="14"/>
  <c r="BC66" i="14" s="1"/>
  <c r="BD66" i="14" s="1"/>
  <c r="BE66" i="14" s="1"/>
  <c r="BF66" i="14" s="1"/>
  <c r="BG66" i="14" s="1"/>
  <c r="BH66" i="14" s="1"/>
  <c r="BI66" i="14" s="1"/>
  <c r="BJ66" i="14" s="1"/>
  <c r="BK66" i="14" s="1"/>
  <c r="BL66" i="14" s="1"/>
  <c r="BM66" i="14" s="1"/>
  <c r="BN66" i="14" s="1"/>
  <c r="BO66" i="14" s="1"/>
  <c r="BP66" i="14" s="1"/>
  <c r="BQ66" i="14" s="1"/>
  <c r="BR66" i="14" s="1"/>
  <c r="BS66" i="14" s="1"/>
  <c r="BT66" i="14" s="1"/>
  <c r="BU66" i="14" s="1"/>
  <c r="BV66" i="14" s="1"/>
  <c r="BW66" i="14" s="1"/>
  <c r="BX66" i="14" s="1"/>
  <c r="BY66" i="14" s="1"/>
  <c r="BZ66" i="14" s="1"/>
  <c r="CA66" i="14" s="1"/>
  <c r="CB66" i="14" s="1"/>
  <c r="CC66" i="14" s="1"/>
  <c r="CD66" i="14" s="1"/>
  <c r="CE66" i="14" s="1"/>
  <c r="CF66" i="14" s="1"/>
  <c r="CG66" i="14" s="1"/>
  <c r="CH66" i="14" s="1"/>
  <c r="CI66" i="14" s="1"/>
  <c r="CJ66" i="14" s="1"/>
  <c r="CK66" i="14" s="1"/>
  <c r="CL66" i="14" s="1"/>
  <c r="CM66" i="14" s="1"/>
  <c r="CN66" i="14" s="1"/>
  <c r="CO66" i="14" s="1"/>
  <c r="CP66" i="14" s="1"/>
  <c r="CQ66" i="14" s="1"/>
  <c r="CR66" i="14" s="1"/>
  <c r="CS66" i="14" s="1"/>
  <c r="CT66" i="14" s="1"/>
  <c r="CU66" i="14" s="1"/>
  <c r="CV66" i="14" s="1"/>
  <c r="BB56" i="14"/>
  <c r="BC56" i="14" s="1"/>
  <c r="BD56" i="14" s="1"/>
  <c r="BE56" i="14" s="1"/>
  <c r="BF56" i="14" s="1"/>
  <c r="BG56" i="14" s="1"/>
  <c r="BH56" i="14" s="1"/>
  <c r="BI56" i="14" s="1"/>
  <c r="BJ56" i="14" s="1"/>
  <c r="BK56" i="14" s="1"/>
  <c r="BL56" i="14" s="1"/>
  <c r="BM56" i="14" s="1"/>
  <c r="BN56" i="14" s="1"/>
  <c r="BO56" i="14" s="1"/>
  <c r="BP56" i="14" s="1"/>
  <c r="BQ56" i="14" s="1"/>
  <c r="BR56" i="14" s="1"/>
  <c r="BS56" i="14" s="1"/>
  <c r="BT56" i="14" s="1"/>
  <c r="BU56" i="14" s="1"/>
  <c r="BV56" i="14" s="1"/>
  <c r="BW56" i="14" s="1"/>
  <c r="BX56" i="14" s="1"/>
  <c r="BY56" i="14" s="1"/>
  <c r="BZ56" i="14" s="1"/>
  <c r="CA56" i="14" s="1"/>
  <c r="CB56" i="14" s="1"/>
  <c r="CC56" i="14" s="1"/>
  <c r="CD56" i="14" s="1"/>
  <c r="CE56" i="14" s="1"/>
  <c r="CF56" i="14" s="1"/>
  <c r="CG56" i="14" s="1"/>
  <c r="CH56" i="14" s="1"/>
  <c r="CI56" i="14" s="1"/>
  <c r="CJ56" i="14" s="1"/>
  <c r="CK56" i="14" s="1"/>
  <c r="CL56" i="14" s="1"/>
  <c r="CM56" i="14" s="1"/>
  <c r="CN56" i="14" s="1"/>
  <c r="CO56" i="14" s="1"/>
  <c r="CP56" i="14" s="1"/>
  <c r="CQ56" i="14" s="1"/>
  <c r="CR56" i="14" s="1"/>
  <c r="CS56" i="14" s="1"/>
  <c r="CT56" i="14" s="1"/>
  <c r="CU56" i="14" s="1"/>
  <c r="CV56" i="14" s="1"/>
  <c r="AZ80" i="14"/>
  <c r="BB80" i="14" s="1"/>
  <c r="BC80" i="14" s="1"/>
  <c r="BD80" i="14" s="1"/>
  <c r="BE80" i="14" s="1"/>
  <c r="BF80" i="14" s="1"/>
  <c r="BG80" i="14" s="1"/>
  <c r="BH80" i="14" s="1"/>
  <c r="BI80" i="14" s="1"/>
  <c r="BJ80" i="14" s="1"/>
  <c r="BK80" i="14" s="1"/>
  <c r="BL80" i="14" s="1"/>
  <c r="BM80" i="14" s="1"/>
  <c r="BN80" i="14" s="1"/>
  <c r="BO80" i="14" s="1"/>
  <c r="BP80" i="14" s="1"/>
  <c r="BQ80" i="14" s="1"/>
  <c r="BR80" i="14" s="1"/>
  <c r="BS80" i="14" s="1"/>
  <c r="BT80" i="14" s="1"/>
  <c r="BU80" i="14" s="1"/>
  <c r="BV80" i="14" s="1"/>
  <c r="BW80" i="14" s="1"/>
  <c r="BX80" i="14" s="1"/>
  <c r="BY80" i="14" s="1"/>
  <c r="BZ80" i="14" s="1"/>
  <c r="CA80" i="14" s="1"/>
  <c r="CB80" i="14" s="1"/>
  <c r="CC80" i="14" s="1"/>
  <c r="CD80" i="14" s="1"/>
  <c r="CE80" i="14" s="1"/>
  <c r="CF80" i="14" s="1"/>
  <c r="CG80" i="14" s="1"/>
  <c r="CH80" i="14" s="1"/>
  <c r="CI80" i="14" s="1"/>
  <c r="CJ80" i="14" s="1"/>
  <c r="CK80" i="14" s="1"/>
  <c r="CL80" i="14" s="1"/>
  <c r="CM80" i="14" s="1"/>
  <c r="CN80" i="14" s="1"/>
  <c r="CO80" i="14" s="1"/>
  <c r="CP80" i="14" s="1"/>
  <c r="CQ80" i="14" s="1"/>
  <c r="CR80" i="14" s="1"/>
  <c r="CS80" i="14" s="1"/>
  <c r="CT80" i="14" s="1"/>
  <c r="CU80" i="14" s="1"/>
  <c r="CV80" i="14" s="1"/>
  <c r="AZ85" i="14"/>
  <c r="BB85" i="14" s="1"/>
  <c r="BC85" i="14" s="1"/>
  <c r="BD85" i="14" s="1"/>
  <c r="BE85" i="14" s="1"/>
  <c r="BF85" i="14" s="1"/>
  <c r="BG85" i="14" s="1"/>
  <c r="BH85" i="14" s="1"/>
  <c r="BI85" i="14" s="1"/>
  <c r="BJ85" i="14" s="1"/>
  <c r="BK85" i="14" s="1"/>
  <c r="BL85" i="14" s="1"/>
  <c r="BM85" i="14" s="1"/>
  <c r="BN85" i="14" s="1"/>
  <c r="BO85" i="14" s="1"/>
  <c r="BP85" i="14" s="1"/>
  <c r="BQ85" i="14" s="1"/>
  <c r="BR85" i="14" s="1"/>
  <c r="BS85" i="14" s="1"/>
  <c r="BT85" i="14" s="1"/>
  <c r="BU85" i="14" s="1"/>
  <c r="BV85" i="14" s="1"/>
  <c r="BW85" i="14" s="1"/>
  <c r="BX85" i="14" s="1"/>
  <c r="BY85" i="14" s="1"/>
  <c r="BZ85" i="14" s="1"/>
  <c r="CA85" i="14" s="1"/>
  <c r="CB85" i="14" s="1"/>
  <c r="CC85" i="14" s="1"/>
  <c r="CD85" i="14" s="1"/>
  <c r="CE85" i="14" s="1"/>
  <c r="CF85" i="14" s="1"/>
  <c r="CG85" i="14" s="1"/>
  <c r="CH85" i="14" s="1"/>
  <c r="CI85" i="14" s="1"/>
  <c r="CJ85" i="14" s="1"/>
  <c r="CK85" i="14" s="1"/>
  <c r="CL85" i="14" s="1"/>
  <c r="CM85" i="14" s="1"/>
  <c r="CN85" i="14" s="1"/>
  <c r="CO85" i="14" s="1"/>
  <c r="CP85" i="14" s="1"/>
  <c r="CQ85" i="14" s="1"/>
  <c r="CR85" i="14" s="1"/>
  <c r="CS85" i="14" s="1"/>
  <c r="CT85" i="14" s="1"/>
  <c r="CU85" i="14" s="1"/>
  <c r="CV85" i="14" s="1"/>
  <c r="BB61" i="14"/>
  <c r="BC61" i="14" s="1"/>
  <c r="BD61" i="14" s="1"/>
  <c r="BE61" i="14" s="1"/>
  <c r="BF61" i="14" s="1"/>
  <c r="BG61" i="14" s="1"/>
  <c r="BH61" i="14" s="1"/>
  <c r="BI61" i="14" s="1"/>
  <c r="BJ61" i="14" s="1"/>
  <c r="BK61" i="14" s="1"/>
  <c r="BL61" i="14" s="1"/>
  <c r="BM61" i="14" s="1"/>
  <c r="BN61" i="14" s="1"/>
  <c r="BO61" i="14" s="1"/>
  <c r="BP61" i="14" s="1"/>
  <c r="BQ61" i="14" s="1"/>
  <c r="BR61" i="14" s="1"/>
  <c r="BS61" i="14" s="1"/>
  <c r="BT61" i="14" s="1"/>
  <c r="BU61" i="14" s="1"/>
  <c r="BV61" i="14" s="1"/>
  <c r="BW61" i="14" s="1"/>
  <c r="BX61" i="14" s="1"/>
  <c r="BY61" i="14" s="1"/>
  <c r="BZ61" i="14" s="1"/>
  <c r="CA61" i="14" s="1"/>
  <c r="CB61" i="14" s="1"/>
  <c r="CC61" i="14" s="1"/>
  <c r="CD61" i="14" s="1"/>
  <c r="CE61" i="14" s="1"/>
  <c r="CF61" i="14" s="1"/>
  <c r="CG61" i="14" s="1"/>
  <c r="CH61" i="14" s="1"/>
  <c r="CI61" i="14" s="1"/>
  <c r="CJ61" i="14" s="1"/>
  <c r="CK61" i="14" s="1"/>
  <c r="CL61" i="14" s="1"/>
  <c r="CM61" i="14" s="1"/>
  <c r="CN61" i="14" s="1"/>
  <c r="CO61" i="14" s="1"/>
  <c r="CP61" i="14" s="1"/>
  <c r="CQ61" i="14" s="1"/>
  <c r="CR61" i="14" s="1"/>
  <c r="CS61" i="14" s="1"/>
  <c r="CT61" i="14" s="1"/>
  <c r="CU61" i="14" s="1"/>
  <c r="CV61" i="14" s="1"/>
  <c r="BB68" i="14"/>
  <c r="BC68" i="14" s="1"/>
  <c r="BD68" i="14" s="1"/>
  <c r="BE68" i="14" s="1"/>
  <c r="BF68" i="14" s="1"/>
  <c r="BG68" i="14" s="1"/>
  <c r="BH68" i="14" s="1"/>
  <c r="BI68" i="14" s="1"/>
  <c r="BJ68" i="14" s="1"/>
  <c r="BK68" i="14" s="1"/>
  <c r="BL68" i="14" s="1"/>
  <c r="BM68" i="14" s="1"/>
  <c r="BN68" i="14" s="1"/>
  <c r="BO68" i="14" s="1"/>
  <c r="BP68" i="14" s="1"/>
  <c r="BQ68" i="14" s="1"/>
  <c r="BR68" i="14" s="1"/>
  <c r="BS68" i="14" s="1"/>
  <c r="BT68" i="14" s="1"/>
  <c r="BU68" i="14" s="1"/>
  <c r="BV68" i="14" s="1"/>
  <c r="BW68" i="14" s="1"/>
  <c r="BX68" i="14" s="1"/>
  <c r="BY68" i="14" s="1"/>
  <c r="BZ68" i="14" s="1"/>
  <c r="CA68" i="14" s="1"/>
  <c r="CB68" i="14" s="1"/>
  <c r="CC68" i="14" s="1"/>
  <c r="CD68" i="14" s="1"/>
  <c r="CE68" i="14" s="1"/>
  <c r="CF68" i="14" s="1"/>
  <c r="CG68" i="14" s="1"/>
  <c r="CH68" i="14" s="1"/>
  <c r="CI68" i="14" s="1"/>
  <c r="CJ68" i="14" s="1"/>
  <c r="CK68" i="14" s="1"/>
  <c r="CL68" i="14" s="1"/>
  <c r="CM68" i="14" s="1"/>
  <c r="CN68" i="14" s="1"/>
  <c r="CO68" i="14" s="1"/>
  <c r="CP68" i="14" s="1"/>
  <c r="CQ68" i="14" s="1"/>
  <c r="CR68" i="14" s="1"/>
  <c r="CS68" i="14" s="1"/>
  <c r="CT68" i="14" s="1"/>
  <c r="CU68" i="14" s="1"/>
  <c r="CV68" i="14" s="1"/>
  <c r="AZ92" i="14"/>
  <c r="BB92" i="14" s="1"/>
  <c r="BC92" i="14" s="1"/>
  <c r="BD92" i="14" s="1"/>
  <c r="BE92" i="14" s="1"/>
  <c r="BF92" i="14" s="1"/>
  <c r="BG92" i="14" s="1"/>
  <c r="BH92" i="14" s="1"/>
  <c r="BI92" i="14" s="1"/>
  <c r="BJ92" i="14" s="1"/>
  <c r="BK92" i="14" s="1"/>
  <c r="BL92" i="14" s="1"/>
  <c r="BM92" i="14" s="1"/>
  <c r="BN92" i="14" s="1"/>
  <c r="BO92" i="14" s="1"/>
  <c r="BP92" i="14" s="1"/>
  <c r="BQ92" i="14" s="1"/>
  <c r="BR92" i="14" s="1"/>
  <c r="BS92" i="14" s="1"/>
  <c r="BT92" i="14" s="1"/>
  <c r="BU92" i="14" s="1"/>
  <c r="BV92" i="14" s="1"/>
  <c r="BW92" i="14" s="1"/>
  <c r="BX92" i="14" s="1"/>
  <c r="BY92" i="14" s="1"/>
  <c r="BZ92" i="14" s="1"/>
  <c r="CA92" i="14" s="1"/>
  <c r="CB92" i="14" s="1"/>
  <c r="CC92" i="14" s="1"/>
  <c r="CD92" i="14" s="1"/>
  <c r="CE92" i="14" s="1"/>
  <c r="CF92" i="14" s="1"/>
  <c r="CG92" i="14" s="1"/>
  <c r="CH92" i="14" s="1"/>
  <c r="CI92" i="14" s="1"/>
  <c r="CJ92" i="14" s="1"/>
  <c r="CK92" i="14" s="1"/>
  <c r="CL92" i="14" s="1"/>
  <c r="CM92" i="14" s="1"/>
  <c r="CN92" i="14" s="1"/>
  <c r="CO92" i="14" s="1"/>
  <c r="CP92" i="14" s="1"/>
  <c r="CQ92" i="14" s="1"/>
  <c r="CR92" i="14" s="1"/>
  <c r="CS92" i="14" s="1"/>
  <c r="CT92" i="14" s="1"/>
  <c r="CU92" i="14" s="1"/>
  <c r="CV92" i="14" s="1"/>
  <c r="BB60" i="14"/>
  <c r="BC60" i="14" s="1"/>
  <c r="BD60" i="14" s="1"/>
  <c r="BE60" i="14" s="1"/>
  <c r="BF60" i="14" s="1"/>
  <c r="BG60" i="14" s="1"/>
  <c r="BH60" i="14" s="1"/>
  <c r="BI60" i="14" s="1"/>
  <c r="BJ60" i="14" s="1"/>
  <c r="BK60" i="14" s="1"/>
  <c r="BL60" i="14" s="1"/>
  <c r="BM60" i="14" s="1"/>
  <c r="BN60" i="14" s="1"/>
  <c r="BO60" i="14" s="1"/>
  <c r="BP60" i="14" s="1"/>
  <c r="BQ60" i="14" s="1"/>
  <c r="BR60" i="14" s="1"/>
  <c r="BS60" i="14" s="1"/>
  <c r="BT60" i="14" s="1"/>
  <c r="BU60" i="14" s="1"/>
  <c r="BV60" i="14" s="1"/>
  <c r="BW60" i="14" s="1"/>
  <c r="BX60" i="14" s="1"/>
  <c r="BY60" i="14" s="1"/>
  <c r="BZ60" i="14" s="1"/>
  <c r="CA60" i="14" s="1"/>
  <c r="CB60" i="14" s="1"/>
  <c r="CC60" i="14" s="1"/>
  <c r="CD60" i="14" s="1"/>
  <c r="CE60" i="14" s="1"/>
  <c r="CF60" i="14" s="1"/>
  <c r="CG60" i="14" s="1"/>
  <c r="CH60" i="14" s="1"/>
  <c r="CI60" i="14" s="1"/>
  <c r="CJ60" i="14" s="1"/>
  <c r="CK60" i="14" s="1"/>
  <c r="CL60" i="14" s="1"/>
  <c r="CM60" i="14" s="1"/>
  <c r="CN60" i="14" s="1"/>
  <c r="CO60" i="14" s="1"/>
  <c r="CP60" i="14" s="1"/>
  <c r="CQ60" i="14" s="1"/>
  <c r="CR60" i="14" s="1"/>
  <c r="CS60" i="14" s="1"/>
  <c r="CT60" i="14" s="1"/>
  <c r="CU60" i="14" s="1"/>
  <c r="CV60" i="14" s="1"/>
  <c r="AZ84" i="14"/>
  <c r="BB84" i="14" s="1"/>
  <c r="BC84" i="14" s="1"/>
  <c r="BD84" i="14" s="1"/>
  <c r="BE84" i="14" s="1"/>
  <c r="BF84" i="14" s="1"/>
  <c r="BG84" i="14" s="1"/>
  <c r="BH84" i="14" s="1"/>
  <c r="BI84" i="14" s="1"/>
  <c r="BJ84" i="14" s="1"/>
  <c r="BK84" i="14" s="1"/>
  <c r="BL84" i="14" s="1"/>
  <c r="BM84" i="14" s="1"/>
  <c r="BN84" i="14" s="1"/>
  <c r="BO84" i="14" s="1"/>
  <c r="BP84" i="14" s="1"/>
  <c r="BQ84" i="14" s="1"/>
  <c r="BR84" i="14" s="1"/>
  <c r="BS84" i="14" s="1"/>
  <c r="BT84" i="14" s="1"/>
  <c r="BU84" i="14" s="1"/>
  <c r="BV84" i="14" s="1"/>
  <c r="BW84" i="14" s="1"/>
  <c r="BX84" i="14" s="1"/>
  <c r="BY84" i="14" s="1"/>
  <c r="BZ84" i="14" s="1"/>
  <c r="CA84" i="14" s="1"/>
  <c r="CB84" i="14" s="1"/>
  <c r="CC84" i="14" s="1"/>
  <c r="CD84" i="14" s="1"/>
  <c r="CE84" i="14" s="1"/>
  <c r="CF84" i="14" s="1"/>
  <c r="CG84" i="14" s="1"/>
  <c r="CH84" i="14" s="1"/>
  <c r="CI84" i="14" s="1"/>
  <c r="CJ84" i="14" s="1"/>
  <c r="CK84" i="14" s="1"/>
  <c r="CL84" i="14" s="1"/>
  <c r="CM84" i="14" s="1"/>
  <c r="CN84" i="14" s="1"/>
  <c r="CO84" i="14" s="1"/>
  <c r="CP84" i="14" s="1"/>
  <c r="CQ84" i="14" s="1"/>
  <c r="CR84" i="14" s="1"/>
  <c r="CS84" i="14" s="1"/>
  <c r="CT84" i="14" s="1"/>
  <c r="CU84" i="14" s="1"/>
  <c r="CV84" i="14" s="1"/>
  <c r="AZ62" i="14"/>
  <c r="AZ70" i="14"/>
  <c r="BB36" i="14"/>
  <c r="BC36" i="14" s="1"/>
  <c r="BD36" i="14" s="1"/>
  <c r="BE36" i="14" s="1"/>
  <c r="BF36" i="14" s="1"/>
  <c r="BG36" i="14" s="1"/>
  <c r="BH36" i="14" s="1"/>
  <c r="BI36" i="14" s="1"/>
  <c r="BJ36" i="14" s="1"/>
  <c r="BK36" i="14" s="1"/>
  <c r="BL36" i="14" s="1"/>
  <c r="BM36" i="14" s="1"/>
  <c r="BN36" i="14" s="1"/>
  <c r="BO36" i="14" s="1"/>
  <c r="BP36" i="14" s="1"/>
  <c r="BQ36" i="14" s="1"/>
  <c r="BR36" i="14" s="1"/>
  <c r="BS36" i="14" s="1"/>
  <c r="BT36" i="14" s="1"/>
  <c r="BU36" i="14" s="1"/>
  <c r="BV36" i="14" s="1"/>
  <c r="BW36" i="14" s="1"/>
  <c r="BX36" i="14" s="1"/>
  <c r="BY36" i="14" s="1"/>
  <c r="BZ36" i="14" s="1"/>
  <c r="CA36" i="14" s="1"/>
  <c r="CB36" i="14" s="1"/>
  <c r="CC36" i="14" s="1"/>
  <c r="CD36" i="14" s="1"/>
  <c r="CE36" i="14" s="1"/>
  <c r="CF36" i="14" s="1"/>
  <c r="CG36" i="14" s="1"/>
  <c r="CH36" i="14" s="1"/>
  <c r="CI36" i="14" s="1"/>
  <c r="CJ36" i="14" s="1"/>
  <c r="CK36" i="14" s="1"/>
  <c r="CL36" i="14" s="1"/>
  <c r="CM36" i="14" s="1"/>
  <c r="CN36" i="14" s="1"/>
  <c r="CO36" i="14" s="1"/>
  <c r="CP36" i="14" s="1"/>
  <c r="CQ36" i="14" s="1"/>
  <c r="CR36" i="14" s="1"/>
  <c r="CS36" i="14" s="1"/>
  <c r="CT36" i="14" s="1"/>
  <c r="CU36" i="14" s="1"/>
  <c r="CV36" i="14" s="1"/>
  <c r="AZ83" i="14"/>
  <c r="BB83" i="14" s="1"/>
  <c r="BC83" i="14" s="1"/>
  <c r="BD83" i="14" s="1"/>
  <c r="BE83" i="14" s="1"/>
  <c r="BF83" i="14" s="1"/>
  <c r="BG83" i="14" s="1"/>
  <c r="BH83" i="14" s="1"/>
  <c r="BI83" i="14" s="1"/>
  <c r="BJ83" i="14" s="1"/>
  <c r="BK83" i="14" s="1"/>
  <c r="BL83" i="14" s="1"/>
  <c r="BM83" i="14" s="1"/>
  <c r="BN83" i="14" s="1"/>
  <c r="BO83" i="14" s="1"/>
  <c r="BP83" i="14" s="1"/>
  <c r="BQ83" i="14" s="1"/>
  <c r="BR83" i="14" s="1"/>
  <c r="BS83" i="14" s="1"/>
  <c r="BT83" i="14" s="1"/>
  <c r="BU83" i="14" s="1"/>
  <c r="BV83" i="14" s="1"/>
  <c r="BW83" i="14" s="1"/>
  <c r="BX83" i="14" s="1"/>
  <c r="BY83" i="14" s="1"/>
  <c r="BZ83" i="14" s="1"/>
  <c r="CA83" i="14" s="1"/>
  <c r="CB83" i="14" s="1"/>
  <c r="CC83" i="14" s="1"/>
  <c r="CD83" i="14" s="1"/>
  <c r="CE83" i="14" s="1"/>
  <c r="CF83" i="14" s="1"/>
  <c r="CG83" i="14" s="1"/>
  <c r="CH83" i="14" s="1"/>
  <c r="CI83" i="14" s="1"/>
  <c r="CJ83" i="14" s="1"/>
  <c r="CK83" i="14" s="1"/>
  <c r="CL83" i="14" s="1"/>
  <c r="CM83" i="14" s="1"/>
  <c r="CN83" i="14" s="1"/>
  <c r="CO83" i="14" s="1"/>
  <c r="CP83" i="14" s="1"/>
  <c r="CQ83" i="14" s="1"/>
  <c r="CR83" i="14" s="1"/>
  <c r="CS83" i="14" s="1"/>
  <c r="CT83" i="14" s="1"/>
  <c r="CU83" i="14" s="1"/>
  <c r="CV83" i="14" s="1"/>
  <c r="AZ91" i="14"/>
  <c r="BB91" i="14" s="1"/>
  <c r="BC91" i="14" s="1"/>
  <c r="BD91" i="14" s="1"/>
  <c r="BE91" i="14" s="1"/>
  <c r="BF91" i="14" s="1"/>
  <c r="BG91" i="14" s="1"/>
  <c r="BH91" i="14" s="1"/>
  <c r="BI91" i="14" s="1"/>
  <c r="BJ91" i="14" s="1"/>
  <c r="BK91" i="14" s="1"/>
  <c r="BL91" i="14" s="1"/>
  <c r="BM91" i="14" s="1"/>
  <c r="BN91" i="14" s="1"/>
  <c r="BO91" i="14" s="1"/>
  <c r="BP91" i="14" s="1"/>
  <c r="BQ91" i="14" s="1"/>
  <c r="BR91" i="14" s="1"/>
  <c r="BS91" i="14" s="1"/>
  <c r="BT91" i="14" s="1"/>
  <c r="BU91" i="14" s="1"/>
  <c r="BV91" i="14" s="1"/>
  <c r="BW91" i="14" s="1"/>
  <c r="BX91" i="14" s="1"/>
  <c r="BY91" i="14" s="1"/>
  <c r="BZ91" i="14" s="1"/>
  <c r="CA91" i="14" s="1"/>
  <c r="CB91" i="14" s="1"/>
  <c r="CC91" i="14" s="1"/>
  <c r="CD91" i="14" s="1"/>
  <c r="CE91" i="14" s="1"/>
  <c r="CF91" i="14" s="1"/>
  <c r="CG91" i="14" s="1"/>
  <c r="CH91" i="14" s="1"/>
  <c r="CI91" i="14" s="1"/>
  <c r="CJ91" i="14" s="1"/>
  <c r="CK91" i="14" s="1"/>
  <c r="CL91" i="14" s="1"/>
  <c r="CM91" i="14" s="1"/>
  <c r="CN91" i="14" s="1"/>
  <c r="CO91" i="14" s="1"/>
  <c r="CP91" i="14" s="1"/>
  <c r="CQ91" i="14" s="1"/>
  <c r="CR91" i="14" s="1"/>
  <c r="CS91" i="14" s="1"/>
  <c r="CT91" i="14" s="1"/>
  <c r="CU91" i="14" s="1"/>
  <c r="CV91" i="14" s="1"/>
  <c r="BB37" i="14"/>
  <c r="BC37" i="14" s="1"/>
  <c r="BD37" i="14" s="1"/>
  <c r="BE37" i="14" s="1"/>
  <c r="BF37" i="14" s="1"/>
  <c r="BG37" i="14" s="1"/>
  <c r="BH37" i="14" s="1"/>
  <c r="BI37" i="14" s="1"/>
  <c r="BJ37" i="14" s="1"/>
  <c r="BK37" i="14" s="1"/>
  <c r="BL37" i="14" s="1"/>
  <c r="BM37" i="14" s="1"/>
  <c r="BN37" i="14" s="1"/>
  <c r="BO37" i="14" s="1"/>
  <c r="BP37" i="14" s="1"/>
  <c r="BQ37" i="14" s="1"/>
  <c r="BR37" i="14" s="1"/>
  <c r="BS37" i="14" s="1"/>
  <c r="BT37" i="14" s="1"/>
  <c r="BU37" i="14" s="1"/>
  <c r="BV37" i="14" s="1"/>
  <c r="BW37" i="14" s="1"/>
  <c r="BX37" i="14" s="1"/>
  <c r="BY37" i="14" s="1"/>
  <c r="BZ37" i="14" s="1"/>
  <c r="CA37" i="14" s="1"/>
  <c r="CB37" i="14" s="1"/>
  <c r="CC37" i="14" s="1"/>
  <c r="CD37" i="14" s="1"/>
  <c r="CE37" i="14" s="1"/>
  <c r="CF37" i="14" s="1"/>
  <c r="CG37" i="14" s="1"/>
  <c r="CH37" i="14" s="1"/>
  <c r="CI37" i="14" s="1"/>
  <c r="CJ37" i="14" s="1"/>
  <c r="CK37" i="14" s="1"/>
  <c r="CL37" i="14" s="1"/>
  <c r="CM37" i="14" s="1"/>
  <c r="CN37" i="14" s="1"/>
  <c r="CO37" i="14" s="1"/>
  <c r="CP37" i="14" s="1"/>
  <c r="CQ37" i="14" s="1"/>
  <c r="CR37" i="14" s="1"/>
  <c r="CS37" i="14" s="1"/>
  <c r="CT37" i="14" s="1"/>
  <c r="CU37" i="14" s="1"/>
  <c r="CV37" i="14" s="1"/>
  <c r="AZ65" i="14"/>
  <c r="AZ53" i="14"/>
  <c r="AZ57" i="14"/>
  <c r="AZ69" i="14"/>
  <c r="AZ64" i="14"/>
  <c r="AW9" i="7"/>
  <c r="AX9" i="7" s="1"/>
  <c r="AY9" i="7" s="1"/>
  <c r="AZ9" i="7" s="1"/>
  <c r="BA9" i="7" s="1"/>
  <c r="BB9" i="7" s="1"/>
  <c r="BC9" i="7" s="1"/>
  <c r="BD9" i="7" s="1"/>
  <c r="BE9" i="7" s="1"/>
  <c r="BF9" i="7" s="1"/>
  <c r="BG9" i="7" s="1"/>
  <c r="BH9" i="7" s="1"/>
  <c r="BI9" i="7" s="1"/>
  <c r="BJ9" i="7" s="1"/>
  <c r="BK9" i="7" s="1"/>
  <c r="BL9" i="7" s="1"/>
  <c r="BM9" i="7" s="1"/>
  <c r="BN9" i="7" s="1"/>
  <c r="BO9" i="7" s="1"/>
  <c r="BP9" i="7" s="1"/>
  <c r="BQ9" i="7" s="1"/>
  <c r="BR9" i="7" s="1"/>
  <c r="BS9" i="7" s="1"/>
  <c r="BT9" i="7" s="1"/>
  <c r="BU9" i="7" s="1"/>
  <c r="BV9" i="7" s="1"/>
  <c r="BW9" i="7" s="1"/>
  <c r="BX9" i="7" s="1"/>
  <c r="BY9" i="7" s="1"/>
  <c r="BZ9" i="7" s="1"/>
  <c r="CA9" i="7" s="1"/>
  <c r="CB9" i="7" s="1"/>
  <c r="CC9" i="7" s="1"/>
  <c r="CD9" i="7" s="1"/>
  <c r="CE9" i="7" s="1"/>
  <c r="CF9" i="7" s="1"/>
  <c r="CG9" i="7" s="1"/>
  <c r="CH9" i="7" s="1"/>
  <c r="CI9" i="7" s="1"/>
  <c r="CJ9" i="7" s="1"/>
  <c r="CK9" i="7" s="1"/>
  <c r="CL9" i="7" s="1"/>
  <c r="CM9" i="7" s="1"/>
  <c r="CN9" i="7" s="1"/>
  <c r="CO9" i="7" s="1"/>
  <c r="CP9" i="7" s="1"/>
  <c r="CQ9" i="7" s="1"/>
  <c r="AW6" i="7"/>
  <c r="AX6" i="7" s="1"/>
  <c r="AY6" i="7" s="1"/>
  <c r="AZ6" i="7" s="1"/>
  <c r="BA6" i="7" s="1"/>
  <c r="BB6" i="7" s="1"/>
  <c r="BC6" i="7" s="1"/>
  <c r="BD6" i="7" s="1"/>
  <c r="BE6" i="7" s="1"/>
  <c r="BF6" i="7" s="1"/>
  <c r="BG6" i="7" s="1"/>
  <c r="BH6" i="7" s="1"/>
  <c r="BI6" i="7" s="1"/>
  <c r="BJ6" i="7" s="1"/>
  <c r="BK6" i="7" s="1"/>
  <c r="BL6" i="7" s="1"/>
  <c r="BM6" i="7" s="1"/>
  <c r="BN6" i="7" s="1"/>
  <c r="BO6" i="7" s="1"/>
  <c r="BP6" i="7" s="1"/>
  <c r="BQ6" i="7" s="1"/>
  <c r="BR6" i="7" s="1"/>
  <c r="BS6" i="7" s="1"/>
  <c r="BT6" i="7" s="1"/>
  <c r="BU6" i="7" s="1"/>
  <c r="BV6" i="7" s="1"/>
  <c r="BW6" i="7" s="1"/>
  <c r="BX6" i="7" s="1"/>
  <c r="BY6" i="7" s="1"/>
  <c r="BZ6" i="7" s="1"/>
  <c r="CA6" i="7" s="1"/>
  <c r="CB6" i="7" s="1"/>
  <c r="CC6" i="7" s="1"/>
  <c r="CD6" i="7" s="1"/>
  <c r="CE6" i="7" s="1"/>
  <c r="CF6" i="7" s="1"/>
  <c r="CG6" i="7" s="1"/>
  <c r="CH6" i="7" s="1"/>
  <c r="CI6" i="7" s="1"/>
  <c r="CJ6" i="7" s="1"/>
  <c r="CK6" i="7" s="1"/>
  <c r="CL6" i="7" s="1"/>
  <c r="CM6" i="7" s="1"/>
  <c r="CN6" i="7" s="1"/>
  <c r="CO6" i="7" s="1"/>
  <c r="CP6" i="7" s="1"/>
  <c r="CQ6" i="7" s="1"/>
  <c r="AX3" i="7"/>
  <c r="AY3" i="7" s="1"/>
  <c r="AZ3" i="7" s="1"/>
  <c r="BA3" i="7" s="1"/>
  <c r="BB3" i="7" s="1"/>
  <c r="BC3" i="7" s="1"/>
  <c r="BD3" i="7" s="1"/>
  <c r="BE3" i="7" s="1"/>
  <c r="BF3" i="7" s="1"/>
  <c r="BG3" i="7" s="1"/>
  <c r="BH3" i="7" s="1"/>
  <c r="BI3" i="7" s="1"/>
  <c r="BJ3" i="7" s="1"/>
  <c r="BK3" i="7" s="1"/>
  <c r="BL3" i="7" s="1"/>
  <c r="BM3" i="7" s="1"/>
  <c r="BN3" i="7" s="1"/>
  <c r="BO3" i="7" s="1"/>
  <c r="BP3" i="7" s="1"/>
  <c r="BQ3" i="7" s="1"/>
  <c r="BR3" i="7" s="1"/>
  <c r="BS3" i="7" s="1"/>
  <c r="BT3" i="7" s="1"/>
  <c r="BU3" i="7" s="1"/>
  <c r="BV3" i="7" s="1"/>
  <c r="BW3" i="7" s="1"/>
  <c r="BX3" i="7" s="1"/>
  <c r="BY3" i="7" s="1"/>
  <c r="BZ3" i="7" s="1"/>
  <c r="CA3" i="7" s="1"/>
  <c r="CB3" i="7" s="1"/>
  <c r="CC3" i="7" s="1"/>
  <c r="CD3" i="7" s="1"/>
  <c r="CE3" i="7" s="1"/>
  <c r="CF3" i="7" s="1"/>
  <c r="CG3" i="7" s="1"/>
  <c r="CH3" i="7" s="1"/>
  <c r="CI3" i="7" s="1"/>
  <c r="CJ3" i="7" s="1"/>
  <c r="CK3" i="7" s="1"/>
  <c r="CL3" i="7" s="1"/>
  <c r="CM3" i="7" s="1"/>
  <c r="CN3" i="7" s="1"/>
  <c r="CO3" i="7" s="1"/>
  <c r="CP3" i="7" s="1"/>
  <c r="CQ3" i="7" s="1"/>
  <c r="AW3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CQ4" i="7"/>
  <c r="CP4" i="7"/>
  <c r="CO4" i="7"/>
  <c r="CN4" i="7"/>
  <c r="CM4" i="7"/>
  <c r="CL4" i="7"/>
  <c r="CK4" i="7"/>
  <c r="CJ4" i="7"/>
  <c r="CI4" i="7"/>
  <c r="CH4" i="7"/>
  <c r="CG4" i="7"/>
  <c r="CF4" i="7"/>
  <c r="CE4" i="7"/>
  <c r="CD4" i="7"/>
  <c r="CC4" i="7"/>
  <c r="CB4" i="7"/>
  <c r="CA4" i="7"/>
  <c r="BZ4" i="7"/>
  <c r="BY4" i="7"/>
  <c r="BX4" i="7"/>
  <c r="BW4" i="7"/>
  <c r="BV4" i="7"/>
  <c r="BU4" i="7"/>
  <c r="BT4" i="7"/>
  <c r="BS4" i="7"/>
  <c r="BR4" i="7"/>
  <c r="BQ4" i="7"/>
  <c r="BP4" i="7"/>
  <c r="BO4" i="7"/>
  <c r="BN4" i="7"/>
  <c r="BM4" i="7"/>
  <c r="BL4" i="7"/>
  <c r="BK4" i="7"/>
  <c r="BJ4" i="7"/>
  <c r="BI4" i="7"/>
  <c r="BH4" i="7"/>
  <c r="BG4" i="7"/>
  <c r="BF4" i="7"/>
  <c r="BE4" i="7"/>
  <c r="BD4" i="7"/>
  <c r="BC4" i="7"/>
  <c r="BB4" i="7"/>
  <c r="BA4" i="7"/>
  <c r="AZ4" i="7"/>
  <c r="AY4" i="7"/>
  <c r="AX4" i="7"/>
  <c r="AW4" i="7"/>
  <c r="AV9" i="7"/>
  <c r="AV6" i="7"/>
  <c r="AV3" i="7"/>
  <c r="AU3" i="7"/>
  <c r="AZ49" i="14" s="1"/>
  <c r="AQ19" i="7"/>
  <c r="AP19" i="7"/>
  <c r="AT16" i="7"/>
  <c r="AV18" i="7"/>
  <c r="AU18" i="7"/>
  <c r="AU9" i="7" l="1"/>
  <c r="AU6" i="7"/>
  <c r="AZ73" i="14" s="1"/>
  <c r="AZ87" i="14"/>
  <c r="BB87" i="14" s="1"/>
  <c r="BC87" i="14" s="1"/>
  <c r="BD87" i="14" s="1"/>
  <c r="BE87" i="14" s="1"/>
  <c r="BF87" i="14" s="1"/>
  <c r="BG87" i="14" s="1"/>
  <c r="BH87" i="14" s="1"/>
  <c r="BI87" i="14" s="1"/>
  <c r="BJ87" i="14" s="1"/>
  <c r="BK87" i="14" s="1"/>
  <c r="BL87" i="14" s="1"/>
  <c r="BM87" i="14" s="1"/>
  <c r="BN87" i="14" s="1"/>
  <c r="BO87" i="14" s="1"/>
  <c r="BP87" i="14" s="1"/>
  <c r="BQ87" i="14" s="1"/>
  <c r="BR87" i="14" s="1"/>
  <c r="BS87" i="14" s="1"/>
  <c r="BT87" i="14" s="1"/>
  <c r="BU87" i="14" s="1"/>
  <c r="BV87" i="14" s="1"/>
  <c r="BW87" i="14" s="1"/>
  <c r="BX87" i="14" s="1"/>
  <c r="BY87" i="14" s="1"/>
  <c r="BZ87" i="14" s="1"/>
  <c r="CA87" i="14" s="1"/>
  <c r="CB87" i="14" s="1"/>
  <c r="CC87" i="14" s="1"/>
  <c r="CD87" i="14" s="1"/>
  <c r="CE87" i="14" s="1"/>
  <c r="CF87" i="14" s="1"/>
  <c r="CG87" i="14" s="1"/>
  <c r="CH87" i="14" s="1"/>
  <c r="CI87" i="14" s="1"/>
  <c r="CJ87" i="14" s="1"/>
  <c r="CK87" i="14" s="1"/>
  <c r="CL87" i="14" s="1"/>
  <c r="CM87" i="14" s="1"/>
  <c r="CN87" i="14" s="1"/>
  <c r="CO87" i="14" s="1"/>
  <c r="CP87" i="14" s="1"/>
  <c r="CQ87" i="14" s="1"/>
  <c r="CR87" i="14" s="1"/>
  <c r="CS87" i="14" s="1"/>
  <c r="CT87" i="14" s="1"/>
  <c r="CU87" i="14" s="1"/>
  <c r="CV87" i="14" s="1"/>
  <c r="AZ79" i="14"/>
  <c r="BB79" i="14" s="1"/>
  <c r="BC79" i="14" s="1"/>
  <c r="BD79" i="14" s="1"/>
  <c r="BE79" i="14" s="1"/>
  <c r="BF79" i="14" s="1"/>
  <c r="BG79" i="14" s="1"/>
  <c r="BH79" i="14" s="1"/>
  <c r="BI79" i="14" s="1"/>
  <c r="BJ79" i="14" s="1"/>
  <c r="BK79" i="14" s="1"/>
  <c r="BL79" i="14" s="1"/>
  <c r="BM79" i="14" s="1"/>
  <c r="BN79" i="14" s="1"/>
  <c r="BO79" i="14" s="1"/>
  <c r="BP79" i="14" s="1"/>
  <c r="BQ79" i="14" s="1"/>
  <c r="BR79" i="14" s="1"/>
  <c r="BS79" i="14" s="1"/>
  <c r="BT79" i="14" s="1"/>
  <c r="BU79" i="14" s="1"/>
  <c r="BV79" i="14" s="1"/>
  <c r="BW79" i="14" s="1"/>
  <c r="BX79" i="14" s="1"/>
  <c r="BY79" i="14" s="1"/>
  <c r="BZ79" i="14" s="1"/>
  <c r="CA79" i="14" s="1"/>
  <c r="CB79" i="14" s="1"/>
  <c r="CC79" i="14" s="1"/>
  <c r="CD79" i="14" s="1"/>
  <c r="CE79" i="14" s="1"/>
  <c r="CF79" i="14" s="1"/>
  <c r="CG79" i="14" s="1"/>
  <c r="CH79" i="14" s="1"/>
  <c r="CI79" i="14" s="1"/>
  <c r="CJ79" i="14" s="1"/>
  <c r="CK79" i="14" s="1"/>
  <c r="CL79" i="14" s="1"/>
  <c r="CM79" i="14" s="1"/>
  <c r="CN79" i="14" s="1"/>
  <c r="CO79" i="14" s="1"/>
  <c r="CP79" i="14" s="1"/>
  <c r="CQ79" i="14" s="1"/>
  <c r="CR79" i="14" s="1"/>
  <c r="CS79" i="14" s="1"/>
  <c r="CT79" i="14" s="1"/>
  <c r="CU79" i="14" s="1"/>
  <c r="CV79" i="14" s="1"/>
  <c r="BB53" i="14"/>
  <c r="BC53" i="14" s="1"/>
  <c r="BD53" i="14" s="1"/>
  <c r="BE53" i="14" s="1"/>
  <c r="BF53" i="14" s="1"/>
  <c r="BG53" i="14" s="1"/>
  <c r="BH53" i="14" s="1"/>
  <c r="BI53" i="14" s="1"/>
  <c r="BJ53" i="14" s="1"/>
  <c r="BK53" i="14" s="1"/>
  <c r="BL53" i="14" s="1"/>
  <c r="BM53" i="14" s="1"/>
  <c r="BN53" i="14" s="1"/>
  <c r="BO53" i="14" s="1"/>
  <c r="BP53" i="14" s="1"/>
  <c r="BQ53" i="14" s="1"/>
  <c r="BR53" i="14" s="1"/>
  <c r="BS53" i="14" s="1"/>
  <c r="BT53" i="14" s="1"/>
  <c r="BU53" i="14" s="1"/>
  <c r="BV53" i="14" s="1"/>
  <c r="BW53" i="14" s="1"/>
  <c r="BX53" i="14" s="1"/>
  <c r="BY53" i="14" s="1"/>
  <c r="BZ53" i="14" s="1"/>
  <c r="CA53" i="14" s="1"/>
  <c r="CB53" i="14" s="1"/>
  <c r="CC53" i="14" s="1"/>
  <c r="CD53" i="14" s="1"/>
  <c r="CE53" i="14" s="1"/>
  <c r="CF53" i="14" s="1"/>
  <c r="CG53" i="14" s="1"/>
  <c r="CH53" i="14" s="1"/>
  <c r="CI53" i="14" s="1"/>
  <c r="CJ53" i="14" s="1"/>
  <c r="CK53" i="14" s="1"/>
  <c r="CL53" i="14" s="1"/>
  <c r="CM53" i="14" s="1"/>
  <c r="CN53" i="14" s="1"/>
  <c r="CO53" i="14" s="1"/>
  <c r="CP53" i="14" s="1"/>
  <c r="CQ53" i="14" s="1"/>
  <c r="CR53" i="14" s="1"/>
  <c r="CS53" i="14" s="1"/>
  <c r="CT53" i="14" s="1"/>
  <c r="CU53" i="14" s="1"/>
  <c r="CV53" i="14" s="1"/>
  <c r="AZ77" i="14"/>
  <c r="BB77" i="14" s="1"/>
  <c r="BC77" i="14" s="1"/>
  <c r="BD77" i="14" s="1"/>
  <c r="BE77" i="14" s="1"/>
  <c r="BF77" i="14" s="1"/>
  <c r="BG77" i="14" s="1"/>
  <c r="BH77" i="14" s="1"/>
  <c r="BI77" i="14" s="1"/>
  <c r="BJ77" i="14" s="1"/>
  <c r="BK77" i="14" s="1"/>
  <c r="BL77" i="14" s="1"/>
  <c r="BM77" i="14" s="1"/>
  <c r="BN77" i="14" s="1"/>
  <c r="BO77" i="14" s="1"/>
  <c r="BP77" i="14" s="1"/>
  <c r="BQ77" i="14" s="1"/>
  <c r="BR77" i="14" s="1"/>
  <c r="BS77" i="14" s="1"/>
  <c r="BT77" i="14" s="1"/>
  <c r="BU77" i="14" s="1"/>
  <c r="BV77" i="14" s="1"/>
  <c r="BW77" i="14" s="1"/>
  <c r="BX77" i="14" s="1"/>
  <c r="BY77" i="14" s="1"/>
  <c r="BZ77" i="14" s="1"/>
  <c r="CA77" i="14" s="1"/>
  <c r="CB77" i="14" s="1"/>
  <c r="CC77" i="14" s="1"/>
  <c r="CD77" i="14" s="1"/>
  <c r="CE77" i="14" s="1"/>
  <c r="CF77" i="14" s="1"/>
  <c r="CG77" i="14" s="1"/>
  <c r="CH77" i="14" s="1"/>
  <c r="CI77" i="14" s="1"/>
  <c r="CJ77" i="14" s="1"/>
  <c r="CK77" i="14" s="1"/>
  <c r="CL77" i="14" s="1"/>
  <c r="CM77" i="14" s="1"/>
  <c r="CN77" i="14" s="1"/>
  <c r="CO77" i="14" s="1"/>
  <c r="CP77" i="14" s="1"/>
  <c r="CQ77" i="14" s="1"/>
  <c r="CR77" i="14" s="1"/>
  <c r="CS77" i="14" s="1"/>
  <c r="CT77" i="14" s="1"/>
  <c r="CU77" i="14" s="1"/>
  <c r="CV77" i="14" s="1"/>
  <c r="AZ94" i="14"/>
  <c r="BB94" i="14" s="1"/>
  <c r="BC94" i="14" s="1"/>
  <c r="BD94" i="14" s="1"/>
  <c r="BE94" i="14" s="1"/>
  <c r="BF94" i="14" s="1"/>
  <c r="BG94" i="14" s="1"/>
  <c r="BH94" i="14" s="1"/>
  <c r="BI94" i="14" s="1"/>
  <c r="BJ94" i="14" s="1"/>
  <c r="BK94" i="14" s="1"/>
  <c r="BL94" i="14" s="1"/>
  <c r="BM94" i="14" s="1"/>
  <c r="BN94" i="14" s="1"/>
  <c r="BO94" i="14" s="1"/>
  <c r="BP94" i="14" s="1"/>
  <c r="BQ94" i="14" s="1"/>
  <c r="BR94" i="14" s="1"/>
  <c r="BS94" i="14" s="1"/>
  <c r="BT94" i="14" s="1"/>
  <c r="BU94" i="14" s="1"/>
  <c r="BV94" i="14" s="1"/>
  <c r="BW94" i="14" s="1"/>
  <c r="BX94" i="14" s="1"/>
  <c r="BY94" i="14" s="1"/>
  <c r="BZ94" i="14" s="1"/>
  <c r="CA94" i="14" s="1"/>
  <c r="CB94" i="14" s="1"/>
  <c r="CC94" i="14" s="1"/>
  <c r="CD94" i="14" s="1"/>
  <c r="CE94" i="14" s="1"/>
  <c r="CF94" i="14" s="1"/>
  <c r="CG94" i="14" s="1"/>
  <c r="CH94" i="14" s="1"/>
  <c r="CI94" i="14" s="1"/>
  <c r="CJ94" i="14" s="1"/>
  <c r="CK94" i="14" s="1"/>
  <c r="CL94" i="14" s="1"/>
  <c r="CM94" i="14" s="1"/>
  <c r="CN94" i="14" s="1"/>
  <c r="CO94" i="14" s="1"/>
  <c r="CP94" i="14" s="1"/>
  <c r="CQ94" i="14" s="1"/>
  <c r="CR94" i="14" s="1"/>
  <c r="CS94" i="14" s="1"/>
  <c r="CT94" i="14" s="1"/>
  <c r="CU94" i="14" s="1"/>
  <c r="CV94" i="14" s="1"/>
  <c r="BB70" i="14"/>
  <c r="BC70" i="14" s="1"/>
  <c r="BD70" i="14" s="1"/>
  <c r="BE70" i="14" s="1"/>
  <c r="BF70" i="14" s="1"/>
  <c r="BG70" i="14" s="1"/>
  <c r="BH70" i="14" s="1"/>
  <c r="BI70" i="14" s="1"/>
  <c r="BJ70" i="14" s="1"/>
  <c r="BK70" i="14" s="1"/>
  <c r="BL70" i="14" s="1"/>
  <c r="BM70" i="14" s="1"/>
  <c r="BN70" i="14" s="1"/>
  <c r="BO70" i="14" s="1"/>
  <c r="BP70" i="14" s="1"/>
  <c r="BQ70" i="14" s="1"/>
  <c r="BR70" i="14" s="1"/>
  <c r="BS70" i="14" s="1"/>
  <c r="BT70" i="14" s="1"/>
  <c r="BU70" i="14" s="1"/>
  <c r="BV70" i="14" s="1"/>
  <c r="BW70" i="14" s="1"/>
  <c r="BX70" i="14" s="1"/>
  <c r="BY70" i="14" s="1"/>
  <c r="BZ70" i="14" s="1"/>
  <c r="CA70" i="14" s="1"/>
  <c r="CB70" i="14" s="1"/>
  <c r="CC70" i="14" s="1"/>
  <c r="CD70" i="14" s="1"/>
  <c r="CE70" i="14" s="1"/>
  <c r="CF70" i="14" s="1"/>
  <c r="CG70" i="14" s="1"/>
  <c r="CH70" i="14" s="1"/>
  <c r="CI70" i="14" s="1"/>
  <c r="CJ70" i="14" s="1"/>
  <c r="CK70" i="14" s="1"/>
  <c r="CL70" i="14" s="1"/>
  <c r="CM70" i="14" s="1"/>
  <c r="CN70" i="14" s="1"/>
  <c r="CO70" i="14" s="1"/>
  <c r="CP70" i="14" s="1"/>
  <c r="CQ70" i="14" s="1"/>
  <c r="CR70" i="14" s="1"/>
  <c r="CS70" i="14" s="1"/>
  <c r="CT70" i="14" s="1"/>
  <c r="CU70" i="14" s="1"/>
  <c r="CV70" i="14" s="1"/>
  <c r="AZ89" i="14"/>
  <c r="BB89" i="14" s="1"/>
  <c r="BC89" i="14" s="1"/>
  <c r="BD89" i="14" s="1"/>
  <c r="BE89" i="14" s="1"/>
  <c r="BF89" i="14" s="1"/>
  <c r="BG89" i="14" s="1"/>
  <c r="BH89" i="14" s="1"/>
  <c r="BI89" i="14" s="1"/>
  <c r="BJ89" i="14" s="1"/>
  <c r="BK89" i="14" s="1"/>
  <c r="BL89" i="14" s="1"/>
  <c r="BM89" i="14" s="1"/>
  <c r="BN89" i="14" s="1"/>
  <c r="BO89" i="14" s="1"/>
  <c r="BP89" i="14" s="1"/>
  <c r="BQ89" i="14" s="1"/>
  <c r="BR89" i="14" s="1"/>
  <c r="BS89" i="14" s="1"/>
  <c r="BT89" i="14" s="1"/>
  <c r="BU89" i="14" s="1"/>
  <c r="BV89" i="14" s="1"/>
  <c r="BW89" i="14" s="1"/>
  <c r="BX89" i="14" s="1"/>
  <c r="BY89" i="14" s="1"/>
  <c r="BZ89" i="14" s="1"/>
  <c r="CA89" i="14" s="1"/>
  <c r="CB89" i="14" s="1"/>
  <c r="CC89" i="14" s="1"/>
  <c r="CD89" i="14" s="1"/>
  <c r="CE89" i="14" s="1"/>
  <c r="CF89" i="14" s="1"/>
  <c r="CG89" i="14" s="1"/>
  <c r="CH89" i="14" s="1"/>
  <c r="CI89" i="14" s="1"/>
  <c r="CJ89" i="14" s="1"/>
  <c r="CK89" i="14" s="1"/>
  <c r="CL89" i="14" s="1"/>
  <c r="CM89" i="14" s="1"/>
  <c r="CN89" i="14" s="1"/>
  <c r="CO89" i="14" s="1"/>
  <c r="CP89" i="14" s="1"/>
  <c r="CQ89" i="14" s="1"/>
  <c r="CR89" i="14" s="1"/>
  <c r="CS89" i="14" s="1"/>
  <c r="CT89" i="14" s="1"/>
  <c r="CU89" i="14" s="1"/>
  <c r="CV89" i="14" s="1"/>
  <c r="BB65" i="14"/>
  <c r="BC65" i="14" s="1"/>
  <c r="BD65" i="14" s="1"/>
  <c r="BE65" i="14" s="1"/>
  <c r="BF65" i="14" s="1"/>
  <c r="BG65" i="14" s="1"/>
  <c r="BH65" i="14" s="1"/>
  <c r="BI65" i="14" s="1"/>
  <c r="BJ65" i="14" s="1"/>
  <c r="BK65" i="14" s="1"/>
  <c r="BL65" i="14" s="1"/>
  <c r="BM65" i="14" s="1"/>
  <c r="BN65" i="14" s="1"/>
  <c r="BO65" i="14" s="1"/>
  <c r="BP65" i="14" s="1"/>
  <c r="BQ65" i="14" s="1"/>
  <c r="BR65" i="14" s="1"/>
  <c r="BS65" i="14" s="1"/>
  <c r="BT65" i="14" s="1"/>
  <c r="BU65" i="14" s="1"/>
  <c r="BV65" i="14" s="1"/>
  <c r="BW65" i="14" s="1"/>
  <c r="BX65" i="14" s="1"/>
  <c r="BY65" i="14" s="1"/>
  <c r="BZ65" i="14" s="1"/>
  <c r="CA65" i="14" s="1"/>
  <c r="CB65" i="14" s="1"/>
  <c r="CC65" i="14" s="1"/>
  <c r="CD65" i="14" s="1"/>
  <c r="CE65" i="14" s="1"/>
  <c r="CF65" i="14" s="1"/>
  <c r="CG65" i="14" s="1"/>
  <c r="CH65" i="14" s="1"/>
  <c r="CI65" i="14" s="1"/>
  <c r="CJ65" i="14" s="1"/>
  <c r="CK65" i="14" s="1"/>
  <c r="CL65" i="14" s="1"/>
  <c r="CM65" i="14" s="1"/>
  <c r="CN65" i="14" s="1"/>
  <c r="CO65" i="14" s="1"/>
  <c r="CP65" i="14" s="1"/>
  <c r="CQ65" i="14" s="1"/>
  <c r="CR65" i="14" s="1"/>
  <c r="CS65" i="14" s="1"/>
  <c r="CT65" i="14" s="1"/>
  <c r="CU65" i="14" s="1"/>
  <c r="CV65" i="14" s="1"/>
  <c r="BB62" i="14"/>
  <c r="BC62" i="14" s="1"/>
  <c r="BD62" i="14" s="1"/>
  <c r="BE62" i="14" s="1"/>
  <c r="BF62" i="14" s="1"/>
  <c r="BG62" i="14" s="1"/>
  <c r="BH62" i="14" s="1"/>
  <c r="BI62" i="14" s="1"/>
  <c r="BJ62" i="14" s="1"/>
  <c r="BK62" i="14" s="1"/>
  <c r="BL62" i="14" s="1"/>
  <c r="BM62" i="14" s="1"/>
  <c r="BN62" i="14" s="1"/>
  <c r="BO62" i="14" s="1"/>
  <c r="BP62" i="14" s="1"/>
  <c r="BQ62" i="14" s="1"/>
  <c r="BR62" i="14" s="1"/>
  <c r="BS62" i="14" s="1"/>
  <c r="BT62" i="14" s="1"/>
  <c r="BU62" i="14" s="1"/>
  <c r="BV62" i="14" s="1"/>
  <c r="BW62" i="14" s="1"/>
  <c r="BX62" i="14" s="1"/>
  <c r="BY62" i="14" s="1"/>
  <c r="BZ62" i="14" s="1"/>
  <c r="CA62" i="14" s="1"/>
  <c r="CB62" i="14" s="1"/>
  <c r="CC62" i="14" s="1"/>
  <c r="CD62" i="14" s="1"/>
  <c r="CE62" i="14" s="1"/>
  <c r="CF62" i="14" s="1"/>
  <c r="CG62" i="14" s="1"/>
  <c r="CH62" i="14" s="1"/>
  <c r="CI62" i="14" s="1"/>
  <c r="CJ62" i="14" s="1"/>
  <c r="CK62" i="14" s="1"/>
  <c r="CL62" i="14" s="1"/>
  <c r="CM62" i="14" s="1"/>
  <c r="CN62" i="14" s="1"/>
  <c r="CO62" i="14" s="1"/>
  <c r="CP62" i="14" s="1"/>
  <c r="CQ62" i="14" s="1"/>
  <c r="CR62" i="14" s="1"/>
  <c r="CS62" i="14" s="1"/>
  <c r="CT62" i="14" s="1"/>
  <c r="CU62" i="14" s="1"/>
  <c r="CV62" i="14" s="1"/>
  <c r="AZ86" i="14"/>
  <c r="BB86" i="14" s="1"/>
  <c r="BC86" i="14" s="1"/>
  <c r="BD86" i="14" s="1"/>
  <c r="BE86" i="14" s="1"/>
  <c r="BF86" i="14" s="1"/>
  <c r="BG86" i="14" s="1"/>
  <c r="BH86" i="14" s="1"/>
  <c r="BI86" i="14" s="1"/>
  <c r="BJ86" i="14" s="1"/>
  <c r="BK86" i="14" s="1"/>
  <c r="BL86" i="14" s="1"/>
  <c r="BM86" i="14" s="1"/>
  <c r="BN86" i="14" s="1"/>
  <c r="BO86" i="14" s="1"/>
  <c r="BP86" i="14" s="1"/>
  <c r="BQ86" i="14" s="1"/>
  <c r="BR86" i="14" s="1"/>
  <c r="BS86" i="14" s="1"/>
  <c r="BT86" i="14" s="1"/>
  <c r="BU86" i="14" s="1"/>
  <c r="BV86" i="14" s="1"/>
  <c r="BW86" i="14" s="1"/>
  <c r="BX86" i="14" s="1"/>
  <c r="BY86" i="14" s="1"/>
  <c r="BZ86" i="14" s="1"/>
  <c r="CA86" i="14" s="1"/>
  <c r="CB86" i="14" s="1"/>
  <c r="CC86" i="14" s="1"/>
  <c r="CD86" i="14" s="1"/>
  <c r="CE86" i="14" s="1"/>
  <c r="CF86" i="14" s="1"/>
  <c r="CG86" i="14" s="1"/>
  <c r="CH86" i="14" s="1"/>
  <c r="CI86" i="14" s="1"/>
  <c r="CJ86" i="14" s="1"/>
  <c r="CK86" i="14" s="1"/>
  <c r="CL86" i="14" s="1"/>
  <c r="CM86" i="14" s="1"/>
  <c r="CN86" i="14" s="1"/>
  <c r="CO86" i="14" s="1"/>
  <c r="CP86" i="14" s="1"/>
  <c r="CQ86" i="14" s="1"/>
  <c r="CR86" i="14" s="1"/>
  <c r="CS86" i="14" s="1"/>
  <c r="CT86" i="14" s="1"/>
  <c r="CU86" i="14" s="1"/>
  <c r="CV86" i="14" s="1"/>
  <c r="BB64" i="14"/>
  <c r="BC64" i="14" s="1"/>
  <c r="BD64" i="14" s="1"/>
  <c r="BE64" i="14" s="1"/>
  <c r="BF64" i="14" s="1"/>
  <c r="BG64" i="14" s="1"/>
  <c r="BH64" i="14" s="1"/>
  <c r="BI64" i="14" s="1"/>
  <c r="BJ64" i="14" s="1"/>
  <c r="BK64" i="14" s="1"/>
  <c r="BL64" i="14" s="1"/>
  <c r="BM64" i="14" s="1"/>
  <c r="BN64" i="14" s="1"/>
  <c r="BO64" i="14" s="1"/>
  <c r="BP64" i="14" s="1"/>
  <c r="BQ64" i="14" s="1"/>
  <c r="BR64" i="14" s="1"/>
  <c r="BS64" i="14" s="1"/>
  <c r="BT64" i="14" s="1"/>
  <c r="BU64" i="14" s="1"/>
  <c r="BV64" i="14" s="1"/>
  <c r="BW64" i="14" s="1"/>
  <c r="BX64" i="14" s="1"/>
  <c r="BY64" i="14" s="1"/>
  <c r="BZ64" i="14" s="1"/>
  <c r="CA64" i="14" s="1"/>
  <c r="CB64" i="14" s="1"/>
  <c r="CC64" i="14" s="1"/>
  <c r="CD64" i="14" s="1"/>
  <c r="CE64" i="14" s="1"/>
  <c r="CF64" i="14" s="1"/>
  <c r="CG64" i="14" s="1"/>
  <c r="CH64" i="14" s="1"/>
  <c r="CI64" i="14" s="1"/>
  <c r="CJ64" i="14" s="1"/>
  <c r="CK64" i="14" s="1"/>
  <c r="CL64" i="14" s="1"/>
  <c r="CM64" i="14" s="1"/>
  <c r="CN64" i="14" s="1"/>
  <c r="CO64" i="14" s="1"/>
  <c r="CP64" i="14" s="1"/>
  <c r="CQ64" i="14" s="1"/>
  <c r="CR64" i="14" s="1"/>
  <c r="CS64" i="14" s="1"/>
  <c r="CT64" i="14" s="1"/>
  <c r="CU64" i="14" s="1"/>
  <c r="CV64" i="14" s="1"/>
  <c r="AZ88" i="14"/>
  <c r="BB88" i="14" s="1"/>
  <c r="BC88" i="14" s="1"/>
  <c r="BD88" i="14" s="1"/>
  <c r="BE88" i="14" s="1"/>
  <c r="BF88" i="14" s="1"/>
  <c r="BG88" i="14" s="1"/>
  <c r="BH88" i="14" s="1"/>
  <c r="BI88" i="14" s="1"/>
  <c r="BJ88" i="14" s="1"/>
  <c r="BK88" i="14" s="1"/>
  <c r="BL88" i="14" s="1"/>
  <c r="BM88" i="14" s="1"/>
  <c r="BN88" i="14" s="1"/>
  <c r="BO88" i="14" s="1"/>
  <c r="BP88" i="14" s="1"/>
  <c r="BQ88" i="14" s="1"/>
  <c r="BR88" i="14" s="1"/>
  <c r="BS88" i="14" s="1"/>
  <c r="BT88" i="14" s="1"/>
  <c r="BU88" i="14" s="1"/>
  <c r="BV88" i="14" s="1"/>
  <c r="BW88" i="14" s="1"/>
  <c r="BX88" i="14" s="1"/>
  <c r="BY88" i="14" s="1"/>
  <c r="BZ88" i="14" s="1"/>
  <c r="CA88" i="14" s="1"/>
  <c r="CB88" i="14" s="1"/>
  <c r="CC88" i="14" s="1"/>
  <c r="CD88" i="14" s="1"/>
  <c r="CE88" i="14" s="1"/>
  <c r="CF88" i="14" s="1"/>
  <c r="CG88" i="14" s="1"/>
  <c r="CH88" i="14" s="1"/>
  <c r="CI88" i="14" s="1"/>
  <c r="CJ88" i="14" s="1"/>
  <c r="CK88" i="14" s="1"/>
  <c r="CL88" i="14" s="1"/>
  <c r="CM88" i="14" s="1"/>
  <c r="CN88" i="14" s="1"/>
  <c r="CO88" i="14" s="1"/>
  <c r="CP88" i="14" s="1"/>
  <c r="CQ88" i="14" s="1"/>
  <c r="CR88" i="14" s="1"/>
  <c r="CS88" i="14" s="1"/>
  <c r="CT88" i="14" s="1"/>
  <c r="CU88" i="14" s="1"/>
  <c r="CV88" i="14" s="1"/>
  <c r="AZ93" i="14"/>
  <c r="BB93" i="14" s="1"/>
  <c r="BC93" i="14" s="1"/>
  <c r="BD93" i="14" s="1"/>
  <c r="BE93" i="14" s="1"/>
  <c r="BF93" i="14" s="1"/>
  <c r="BG93" i="14" s="1"/>
  <c r="BH93" i="14" s="1"/>
  <c r="BI93" i="14" s="1"/>
  <c r="BJ93" i="14" s="1"/>
  <c r="BK93" i="14" s="1"/>
  <c r="BL93" i="14" s="1"/>
  <c r="BM93" i="14" s="1"/>
  <c r="BN93" i="14" s="1"/>
  <c r="BO93" i="14" s="1"/>
  <c r="BP93" i="14" s="1"/>
  <c r="BQ93" i="14" s="1"/>
  <c r="BR93" i="14" s="1"/>
  <c r="BS93" i="14" s="1"/>
  <c r="BT93" i="14" s="1"/>
  <c r="BU93" i="14" s="1"/>
  <c r="BV93" i="14" s="1"/>
  <c r="BW93" i="14" s="1"/>
  <c r="BX93" i="14" s="1"/>
  <c r="BY93" i="14" s="1"/>
  <c r="BZ93" i="14" s="1"/>
  <c r="CA93" i="14" s="1"/>
  <c r="CB93" i="14" s="1"/>
  <c r="CC93" i="14" s="1"/>
  <c r="CD93" i="14" s="1"/>
  <c r="CE93" i="14" s="1"/>
  <c r="CF93" i="14" s="1"/>
  <c r="CG93" i="14" s="1"/>
  <c r="CH93" i="14" s="1"/>
  <c r="CI93" i="14" s="1"/>
  <c r="CJ93" i="14" s="1"/>
  <c r="CK93" i="14" s="1"/>
  <c r="CL93" i="14" s="1"/>
  <c r="CM93" i="14" s="1"/>
  <c r="CN93" i="14" s="1"/>
  <c r="CO93" i="14" s="1"/>
  <c r="CP93" i="14" s="1"/>
  <c r="CQ93" i="14" s="1"/>
  <c r="CR93" i="14" s="1"/>
  <c r="CS93" i="14" s="1"/>
  <c r="CT93" i="14" s="1"/>
  <c r="CU93" i="14" s="1"/>
  <c r="CV93" i="14" s="1"/>
  <c r="BB69" i="14"/>
  <c r="BC69" i="14" s="1"/>
  <c r="BD69" i="14" s="1"/>
  <c r="BE69" i="14" s="1"/>
  <c r="BF69" i="14" s="1"/>
  <c r="BG69" i="14" s="1"/>
  <c r="BH69" i="14" s="1"/>
  <c r="BI69" i="14" s="1"/>
  <c r="BJ69" i="14" s="1"/>
  <c r="BK69" i="14" s="1"/>
  <c r="BL69" i="14" s="1"/>
  <c r="BM69" i="14" s="1"/>
  <c r="BN69" i="14" s="1"/>
  <c r="BO69" i="14" s="1"/>
  <c r="BP69" i="14" s="1"/>
  <c r="BQ69" i="14" s="1"/>
  <c r="BR69" i="14" s="1"/>
  <c r="BS69" i="14" s="1"/>
  <c r="BT69" i="14" s="1"/>
  <c r="BU69" i="14" s="1"/>
  <c r="BV69" i="14" s="1"/>
  <c r="BW69" i="14" s="1"/>
  <c r="BX69" i="14" s="1"/>
  <c r="BY69" i="14" s="1"/>
  <c r="BZ69" i="14" s="1"/>
  <c r="CA69" i="14" s="1"/>
  <c r="CB69" i="14" s="1"/>
  <c r="CC69" i="14" s="1"/>
  <c r="CD69" i="14" s="1"/>
  <c r="CE69" i="14" s="1"/>
  <c r="CF69" i="14" s="1"/>
  <c r="CG69" i="14" s="1"/>
  <c r="CH69" i="14" s="1"/>
  <c r="CI69" i="14" s="1"/>
  <c r="CJ69" i="14" s="1"/>
  <c r="CK69" i="14" s="1"/>
  <c r="CL69" i="14" s="1"/>
  <c r="CM69" i="14" s="1"/>
  <c r="CN69" i="14" s="1"/>
  <c r="CO69" i="14" s="1"/>
  <c r="CP69" i="14" s="1"/>
  <c r="CQ69" i="14" s="1"/>
  <c r="CR69" i="14" s="1"/>
  <c r="CS69" i="14" s="1"/>
  <c r="CT69" i="14" s="1"/>
  <c r="CU69" i="14" s="1"/>
  <c r="CV69" i="14" s="1"/>
  <c r="AZ81" i="14"/>
  <c r="BB81" i="14" s="1"/>
  <c r="BC81" i="14" s="1"/>
  <c r="BD81" i="14" s="1"/>
  <c r="BE81" i="14" s="1"/>
  <c r="BF81" i="14" s="1"/>
  <c r="BG81" i="14" s="1"/>
  <c r="BH81" i="14" s="1"/>
  <c r="BI81" i="14" s="1"/>
  <c r="BJ81" i="14" s="1"/>
  <c r="BK81" i="14" s="1"/>
  <c r="BL81" i="14" s="1"/>
  <c r="BM81" i="14" s="1"/>
  <c r="BN81" i="14" s="1"/>
  <c r="BO81" i="14" s="1"/>
  <c r="BP81" i="14" s="1"/>
  <c r="BQ81" i="14" s="1"/>
  <c r="BR81" i="14" s="1"/>
  <c r="BS81" i="14" s="1"/>
  <c r="BT81" i="14" s="1"/>
  <c r="BU81" i="14" s="1"/>
  <c r="BV81" i="14" s="1"/>
  <c r="BW81" i="14" s="1"/>
  <c r="BX81" i="14" s="1"/>
  <c r="BY81" i="14" s="1"/>
  <c r="BZ81" i="14" s="1"/>
  <c r="CA81" i="14" s="1"/>
  <c r="CB81" i="14" s="1"/>
  <c r="CC81" i="14" s="1"/>
  <c r="CD81" i="14" s="1"/>
  <c r="CE81" i="14" s="1"/>
  <c r="CF81" i="14" s="1"/>
  <c r="CG81" i="14" s="1"/>
  <c r="CH81" i="14" s="1"/>
  <c r="CI81" i="14" s="1"/>
  <c r="CJ81" i="14" s="1"/>
  <c r="CK81" i="14" s="1"/>
  <c r="CL81" i="14" s="1"/>
  <c r="CM81" i="14" s="1"/>
  <c r="CN81" i="14" s="1"/>
  <c r="CO81" i="14" s="1"/>
  <c r="CP81" i="14" s="1"/>
  <c r="CQ81" i="14" s="1"/>
  <c r="CR81" i="14" s="1"/>
  <c r="CS81" i="14" s="1"/>
  <c r="CT81" i="14" s="1"/>
  <c r="CU81" i="14" s="1"/>
  <c r="CV81" i="14" s="1"/>
  <c r="BB57" i="14"/>
  <c r="BC57" i="14" s="1"/>
  <c r="BD57" i="14" s="1"/>
  <c r="BE57" i="14" s="1"/>
  <c r="BF57" i="14" s="1"/>
  <c r="BG57" i="14" s="1"/>
  <c r="BH57" i="14" s="1"/>
  <c r="BI57" i="14" s="1"/>
  <c r="BJ57" i="14" s="1"/>
  <c r="BK57" i="14" s="1"/>
  <c r="BL57" i="14" s="1"/>
  <c r="BM57" i="14" s="1"/>
  <c r="BN57" i="14" s="1"/>
  <c r="BO57" i="14" s="1"/>
  <c r="BP57" i="14" s="1"/>
  <c r="BQ57" i="14" s="1"/>
  <c r="BR57" i="14" s="1"/>
  <c r="BS57" i="14" s="1"/>
  <c r="BT57" i="14" s="1"/>
  <c r="BU57" i="14" s="1"/>
  <c r="BV57" i="14" s="1"/>
  <c r="BW57" i="14" s="1"/>
  <c r="BX57" i="14" s="1"/>
  <c r="BY57" i="14" s="1"/>
  <c r="BZ57" i="14" s="1"/>
  <c r="CA57" i="14" s="1"/>
  <c r="CB57" i="14" s="1"/>
  <c r="CC57" i="14" s="1"/>
  <c r="CD57" i="14" s="1"/>
  <c r="CE57" i="14" s="1"/>
  <c r="CF57" i="14" s="1"/>
  <c r="CG57" i="14" s="1"/>
  <c r="CH57" i="14" s="1"/>
  <c r="CI57" i="14" s="1"/>
  <c r="CJ57" i="14" s="1"/>
  <c r="CK57" i="14" s="1"/>
  <c r="CL57" i="14" s="1"/>
  <c r="CM57" i="14" s="1"/>
  <c r="CN57" i="14" s="1"/>
  <c r="CO57" i="14" s="1"/>
  <c r="CP57" i="14" s="1"/>
  <c r="CQ57" i="14" s="1"/>
  <c r="CR57" i="14" s="1"/>
  <c r="CS57" i="14" s="1"/>
  <c r="CT57" i="14" s="1"/>
  <c r="CU57" i="14" s="1"/>
  <c r="CV57" i="14" s="1"/>
  <c r="AJ90" i="17"/>
  <c r="AJ89" i="17"/>
  <c r="AJ41" i="17"/>
  <c r="AJ15" i="17"/>
  <c r="AJ14" i="17"/>
  <c r="B17" i="17"/>
  <c r="AJ65" i="17" l="1"/>
  <c r="AJ64" i="17"/>
  <c r="AI186" i="17"/>
  <c r="AI187" i="17" s="1"/>
  <c r="AI185" i="17"/>
  <c r="AI184" i="17"/>
  <c r="AI183" i="17"/>
  <c r="AI182" i="17"/>
  <c r="AI181" i="17"/>
  <c r="AI180" i="17"/>
  <c r="AI179" i="17"/>
  <c r="AI178" i="17"/>
  <c r="AI177" i="17"/>
  <c r="AI176" i="17"/>
  <c r="AI175" i="17"/>
  <c r="AI174" i="17"/>
  <c r="AI173" i="17"/>
  <c r="AI172" i="17"/>
  <c r="AI171" i="17"/>
  <c r="AI170" i="17"/>
  <c r="AI169" i="17"/>
  <c r="AI168" i="17"/>
  <c r="AI167" i="17"/>
  <c r="AI166" i="17"/>
  <c r="AI86" i="17"/>
  <c r="AI84" i="17"/>
  <c r="AI83" i="17"/>
  <c r="AI82" i="17"/>
  <c r="AI81" i="17"/>
  <c r="AI80" i="17"/>
  <c r="AI79" i="17"/>
  <c r="AI78" i="17"/>
  <c r="AI77" i="17"/>
  <c r="AI76" i="17"/>
  <c r="AI75" i="17"/>
  <c r="AI74" i="17"/>
  <c r="AI73" i="17"/>
  <c r="AI72" i="17"/>
  <c r="AI71" i="17"/>
  <c r="AI70" i="17"/>
  <c r="AI69" i="17"/>
  <c r="AI68" i="17"/>
  <c r="AI67" i="17"/>
  <c r="AI35" i="17"/>
  <c r="AH35" i="17"/>
  <c r="AG35" i="17"/>
  <c r="AF35" i="17"/>
  <c r="AE35" i="17"/>
  <c r="AD35" i="17"/>
  <c r="AC35" i="17"/>
  <c r="AB35" i="17"/>
  <c r="AA35" i="17"/>
  <c r="Z35" i="17"/>
  <c r="Y35" i="17"/>
  <c r="X35" i="17"/>
  <c r="W35" i="17"/>
  <c r="V35" i="17"/>
  <c r="U35" i="17"/>
  <c r="T35" i="17"/>
  <c r="S35" i="17"/>
  <c r="R35" i="17"/>
  <c r="Q35" i="17"/>
  <c r="P35" i="17"/>
  <c r="O35" i="17"/>
  <c r="N35" i="17"/>
  <c r="BA20" i="16" l="1"/>
  <c r="AU34" i="1" l="1"/>
  <c r="AT34" i="1"/>
  <c r="AT35" i="1" s="1"/>
  <c r="AS34" i="1"/>
  <c r="AR34" i="1"/>
  <c r="AQ34" i="1"/>
  <c r="AP34" i="1"/>
  <c r="AO34" i="1"/>
  <c r="AN34" i="1"/>
  <c r="AM34" i="1"/>
  <c r="AL34" i="1"/>
  <c r="AK34" i="1"/>
  <c r="AJ34" i="1"/>
  <c r="AI34" i="1"/>
  <c r="AH34" i="1"/>
  <c r="AG34" i="1"/>
  <c r="AF34" i="1"/>
  <c r="AE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BB20" i="16"/>
  <c r="BC20" i="16" s="1"/>
  <c r="BD20" i="16" s="1"/>
  <c r="BE20" i="16" s="1"/>
  <c r="BF20" i="16" s="1"/>
  <c r="BG20" i="16" s="1"/>
  <c r="BH20" i="16" s="1"/>
  <c r="BI20" i="16" s="1"/>
  <c r="BJ20" i="16" s="1"/>
  <c r="BK20" i="16" s="1"/>
  <c r="BL20" i="16" s="1"/>
  <c r="BM20" i="16" s="1"/>
  <c r="BN20" i="16" s="1"/>
  <c r="BO20" i="16" s="1"/>
  <c r="BP20" i="16" s="1"/>
  <c r="BQ20" i="16" s="1"/>
  <c r="BR20" i="16" s="1"/>
  <c r="BS20" i="16" s="1"/>
  <c r="BT20" i="16" s="1"/>
  <c r="BU20" i="16" s="1"/>
  <c r="BV20" i="16" s="1"/>
  <c r="BW20" i="16" s="1"/>
  <c r="BX20" i="16" s="1"/>
  <c r="BY20" i="16" s="1"/>
  <c r="BZ20" i="16" s="1"/>
  <c r="CA20" i="16" s="1"/>
  <c r="CB20" i="16" s="1"/>
  <c r="CC20" i="16" s="1"/>
  <c r="CD20" i="16" s="1"/>
  <c r="CE20" i="16" s="1"/>
  <c r="CF20" i="16" s="1"/>
  <c r="CG20" i="16" s="1"/>
  <c r="CH20" i="16" s="1"/>
  <c r="CI20" i="16" s="1"/>
  <c r="CJ20" i="16" s="1"/>
  <c r="CK20" i="16" s="1"/>
  <c r="CL20" i="16" s="1"/>
  <c r="CM20" i="16" s="1"/>
  <c r="CN20" i="16" s="1"/>
  <c r="CO20" i="16" s="1"/>
  <c r="CP20" i="16" s="1"/>
  <c r="CQ20" i="16" s="1"/>
  <c r="AZ19" i="16"/>
  <c r="AY19" i="16"/>
  <c r="AX19" i="16"/>
  <c r="AW19" i="16"/>
  <c r="AV19" i="16"/>
  <c r="AU19" i="16"/>
  <c r="AZ3" i="16"/>
  <c r="AY3" i="16"/>
  <c r="AX3" i="16"/>
  <c r="AW3" i="16"/>
  <c r="AV3" i="16"/>
  <c r="AU3" i="16"/>
  <c r="AZ12" i="16"/>
  <c r="AY12" i="16"/>
  <c r="AX12" i="16"/>
  <c r="AW12" i="16"/>
  <c r="AZ11" i="16"/>
  <c r="AY11" i="16"/>
  <c r="AX11" i="16"/>
  <c r="AW11" i="16"/>
  <c r="AV12" i="16"/>
  <c r="AV11" i="16"/>
  <c r="AZ16" i="16"/>
  <c r="AY16" i="16"/>
  <c r="AX16" i="16"/>
  <c r="AW16" i="16"/>
  <c r="AV16" i="16"/>
  <c r="AU35" i="1" l="1"/>
  <c r="AU16" i="16" l="1"/>
  <c r="AU17" i="16"/>
  <c r="AU15" i="16"/>
  <c r="OS64" i="18" l="1"/>
  <c r="OR64" i="18"/>
  <c r="OQ64" i="18"/>
  <c r="OP64" i="18"/>
  <c r="OO64" i="18"/>
  <c r="ON64" i="18"/>
  <c r="OM64" i="18"/>
  <c r="OL64" i="18"/>
  <c r="OK64" i="18"/>
  <c r="OJ64" i="18"/>
  <c r="OI64" i="18"/>
  <c r="OH64" i="18"/>
  <c r="OG64" i="18"/>
  <c r="OF64" i="18"/>
  <c r="OE64" i="18"/>
  <c r="OD64" i="18"/>
  <c r="OC64" i="18"/>
  <c r="OB64" i="18"/>
  <c r="OA64" i="18"/>
  <c r="NZ64" i="18"/>
  <c r="NY64" i="18"/>
  <c r="NX64" i="18"/>
  <c r="NW64" i="18"/>
  <c r="NV64" i="18"/>
  <c r="NU64" i="18"/>
  <c r="NT64" i="18"/>
  <c r="NS64" i="18"/>
  <c r="NR64" i="18"/>
  <c r="NQ64" i="18"/>
  <c r="NP64" i="18"/>
  <c r="NO64" i="18"/>
  <c r="NN64" i="18"/>
  <c r="NM64" i="18"/>
  <c r="NL64" i="18"/>
  <c r="NK64" i="18"/>
  <c r="NJ64" i="18"/>
  <c r="NI64" i="18"/>
  <c r="NH64" i="18"/>
  <c r="NG64" i="18"/>
  <c r="NF64" i="18"/>
  <c r="NE64" i="18"/>
  <c r="ND64" i="18"/>
  <c r="NC64" i="18"/>
  <c r="NB64" i="18"/>
  <c r="NA64" i="18"/>
  <c r="MZ64" i="18"/>
  <c r="MY64" i="18"/>
  <c r="MX64" i="18"/>
  <c r="MW64" i="18"/>
  <c r="MV64" i="18"/>
  <c r="MU64" i="18"/>
  <c r="MT64" i="18"/>
  <c r="MS64" i="18"/>
  <c r="MR64" i="18"/>
  <c r="MQ64" i="18"/>
  <c r="MP64" i="18"/>
  <c r="MO64" i="18"/>
  <c r="MN64" i="18"/>
  <c r="MM64" i="18"/>
  <c r="ML64" i="18"/>
  <c r="MK64" i="18"/>
  <c r="MJ64" i="18"/>
  <c r="MI64" i="18"/>
  <c r="MH64" i="18"/>
  <c r="MG64" i="18"/>
  <c r="MF64" i="18"/>
  <c r="ME64" i="18"/>
  <c r="MD64" i="18"/>
  <c r="MC64" i="18"/>
  <c r="MB64" i="18"/>
  <c r="MA64" i="18"/>
  <c r="LZ64" i="18"/>
  <c r="LY64" i="18"/>
  <c r="LX64" i="18"/>
  <c r="LW64" i="18"/>
  <c r="LV64" i="18"/>
  <c r="LU64" i="18"/>
  <c r="LT64" i="18"/>
  <c r="LS64" i="18"/>
  <c r="LR64" i="18"/>
  <c r="LQ64" i="18"/>
  <c r="LP64" i="18"/>
  <c r="LO64" i="18"/>
  <c r="LN64" i="18"/>
  <c r="LM64" i="18"/>
  <c r="LL64" i="18"/>
  <c r="LK64" i="18"/>
  <c r="LJ64" i="18"/>
  <c r="LI64" i="18"/>
  <c r="LH64" i="18"/>
  <c r="LG64" i="18"/>
  <c r="LF64" i="18"/>
  <c r="LE64" i="18"/>
  <c r="LD64" i="18"/>
  <c r="LC64" i="18"/>
  <c r="LB64" i="18"/>
  <c r="LA64" i="18"/>
  <c r="KZ64" i="18"/>
  <c r="KY64" i="18"/>
  <c r="KX64" i="18"/>
  <c r="KW64" i="18"/>
  <c r="KV64" i="18"/>
  <c r="KU64" i="18"/>
  <c r="KT64" i="18"/>
  <c r="KS64" i="18"/>
  <c r="KR64" i="18"/>
  <c r="KQ64" i="18"/>
  <c r="KP64" i="18"/>
  <c r="KO64" i="18"/>
  <c r="KN64" i="18"/>
  <c r="KM64" i="18"/>
  <c r="KL64" i="18"/>
  <c r="KK64" i="18"/>
  <c r="KJ64" i="18"/>
  <c r="KI64" i="18"/>
  <c r="KH64" i="18"/>
  <c r="KG64" i="18"/>
  <c r="KF64" i="18"/>
  <c r="KE64" i="18"/>
  <c r="KD64" i="18"/>
  <c r="KC64" i="18"/>
  <c r="KB64" i="18"/>
  <c r="KA64" i="18"/>
  <c r="JZ64" i="18"/>
  <c r="JY64" i="18"/>
  <c r="JX64" i="18"/>
  <c r="JW64" i="18"/>
  <c r="JV64" i="18"/>
  <c r="JU64" i="18"/>
  <c r="JT64" i="18"/>
  <c r="JS64" i="18"/>
  <c r="JR64" i="18"/>
  <c r="JQ64" i="18"/>
  <c r="JP64" i="18"/>
  <c r="JO64" i="18"/>
  <c r="JN64" i="18"/>
  <c r="JM64" i="18"/>
  <c r="JL64" i="18"/>
  <c r="JK64" i="18"/>
  <c r="JJ64" i="18"/>
  <c r="JI64" i="18"/>
  <c r="JH64" i="18"/>
  <c r="JG64" i="18"/>
  <c r="JF64" i="18"/>
  <c r="JE64" i="18"/>
  <c r="JD64" i="18"/>
  <c r="JC64" i="18"/>
  <c r="JB64" i="18"/>
  <c r="JA64" i="18"/>
  <c r="IZ64" i="18"/>
  <c r="IY64" i="18"/>
  <c r="IX64" i="18"/>
  <c r="IW64" i="18"/>
  <c r="IV64" i="18"/>
  <c r="IU64" i="18"/>
  <c r="IT64" i="18"/>
  <c r="IS64" i="18"/>
  <c r="IR64" i="18"/>
  <c r="IQ64" i="18"/>
  <c r="IP64" i="18"/>
  <c r="IO64" i="18"/>
  <c r="IN64" i="18"/>
  <c r="IM64" i="18"/>
  <c r="IL64" i="18"/>
  <c r="IK64" i="18"/>
  <c r="IJ64" i="18"/>
  <c r="II64" i="18"/>
  <c r="IH64" i="18"/>
  <c r="IG64" i="18"/>
  <c r="IF64" i="18"/>
  <c r="IE64" i="18"/>
  <c r="ID64" i="18"/>
  <c r="IC64" i="18"/>
  <c r="IB64" i="18"/>
  <c r="IA64" i="18"/>
  <c r="HZ64" i="18"/>
  <c r="HY64" i="18"/>
  <c r="HX64" i="18"/>
  <c r="HW64" i="18"/>
  <c r="HV64" i="18"/>
  <c r="HU64" i="18"/>
  <c r="HT64" i="18"/>
  <c r="HS64" i="18"/>
  <c r="HR64" i="18"/>
  <c r="HQ64" i="18"/>
  <c r="HP64" i="18"/>
  <c r="HO64" i="18"/>
  <c r="HN64" i="18"/>
  <c r="HM64" i="18"/>
  <c r="HL64" i="18"/>
  <c r="HK64" i="18"/>
  <c r="HJ64" i="18"/>
  <c r="HI64" i="18"/>
  <c r="HH64" i="18"/>
  <c r="HG64" i="18"/>
  <c r="HF64" i="18"/>
  <c r="HE64" i="18"/>
  <c r="HD64" i="18"/>
  <c r="HC64" i="18"/>
  <c r="HB64" i="18"/>
  <c r="HA64" i="18"/>
  <c r="GZ64" i="18"/>
  <c r="GY64" i="18"/>
  <c r="GX64" i="18"/>
  <c r="GW64" i="18"/>
  <c r="GV64" i="18"/>
  <c r="GU64" i="18"/>
  <c r="GT64" i="18"/>
  <c r="GS64" i="18"/>
  <c r="GR64" i="18"/>
  <c r="GQ64" i="18"/>
  <c r="GP64" i="18"/>
  <c r="GO64" i="18"/>
  <c r="GN64" i="18"/>
  <c r="GM64" i="18"/>
  <c r="GL64" i="18"/>
  <c r="GK64" i="18"/>
  <c r="GJ64" i="18"/>
  <c r="GI64" i="18"/>
  <c r="GH64" i="18"/>
  <c r="GG64" i="18"/>
  <c r="GF64" i="18"/>
  <c r="GE64" i="18"/>
  <c r="GD64" i="18"/>
  <c r="GC64" i="18"/>
  <c r="GB64" i="18"/>
  <c r="GA64" i="18"/>
  <c r="FZ64" i="18"/>
  <c r="FY64" i="18"/>
  <c r="FX64" i="18"/>
  <c r="FW64" i="18"/>
  <c r="FV64" i="18"/>
  <c r="FU64" i="18"/>
  <c r="FT64" i="18"/>
  <c r="FS64" i="18"/>
  <c r="FR64" i="18"/>
  <c r="FQ64" i="18"/>
  <c r="FP64" i="18"/>
  <c r="FO64" i="18"/>
  <c r="FN64" i="18"/>
  <c r="FM64" i="18"/>
  <c r="FL64" i="18"/>
  <c r="FK64" i="18"/>
  <c r="FJ64" i="18"/>
  <c r="FI64" i="18"/>
  <c r="FH64" i="18"/>
  <c r="FG64" i="18"/>
  <c r="FF64" i="18"/>
  <c r="FE64" i="18"/>
  <c r="FD64" i="18"/>
  <c r="FC64" i="18"/>
  <c r="FB64" i="18"/>
  <c r="FA64" i="18"/>
  <c r="EZ64" i="18"/>
  <c r="EY64" i="18"/>
  <c r="EX64" i="18"/>
  <c r="EW64" i="18"/>
  <c r="EV64" i="18"/>
  <c r="EU64" i="18"/>
  <c r="ET64" i="18"/>
  <c r="ES64" i="18"/>
  <c r="ER64" i="18"/>
  <c r="EQ64" i="18"/>
  <c r="EP64" i="18"/>
  <c r="EO64" i="18"/>
  <c r="EN64" i="18"/>
  <c r="EM64" i="18"/>
  <c r="EL64" i="18"/>
  <c r="EK64" i="18"/>
  <c r="EJ64" i="18"/>
  <c r="EI64" i="18"/>
  <c r="EH64" i="18"/>
  <c r="EG64" i="18"/>
  <c r="EF64" i="18"/>
  <c r="EE64" i="18"/>
  <c r="ED64" i="18"/>
  <c r="EC64" i="18"/>
  <c r="EB64" i="18"/>
  <c r="EA64" i="18"/>
  <c r="DZ64" i="18"/>
  <c r="DY64" i="18"/>
  <c r="DX64" i="18"/>
  <c r="DW64" i="18"/>
  <c r="DV64" i="18"/>
  <c r="DU64" i="18"/>
  <c r="DT64" i="18"/>
  <c r="DS64" i="18"/>
  <c r="DR64" i="18"/>
  <c r="DQ64" i="18"/>
  <c r="DP64" i="18"/>
  <c r="DO64" i="18"/>
  <c r="DN64" i="18"/>
  <c r="DM64" i="18"/>
  <c r="DL64" i="18"/>
  <c r="DK64" i="18"/>
  <c r="DJ64" i="18"/>
  <c r="DI64" i="18"/>
  <c r="DH64" i="18"/>
  <c r="DG64" i="18"/>
  <c r="DF64" i="18"/>
  <c r="DE64" i="18"/>
  <c r="DD64" i="18"/>
  <c r="DC64" i="18"/>
  <c r="DB64" i="18"/>
  <c r="DA64" i="18"/>
  <c r="CZ64" i="18"/>
  <c r="CY64" i="18"/>
  <c r="CX64" i="18"/>
  <c r="CW64" i="18"/>
  <c r="CV64" i="18"/>
  <c r="CU64" i="18"/>
  <c r="CT64" i="18"/>
  <c r="CS64" i="18"/>
  <c r="CR64" i="18"/>
  <c r="CQ64" i="18"/>
  <c r="CP64" i="18"/>
  <c r="CO64" i="18"/>
  <c r="CN64" i="18"/>
  <c r="CM64" i="18"/>
  <c r="CL64" i="18"/>
  <c r="CK64" i="18"/>
  <c r="CJ64" i="18"/>
  <c r="CI64" i="18"/>
  <c r="CH64" i="18"/>
  <c r="CG64" i="18"/>
  <c r="CF64" i="18"/>
  <c r="CE64" i="18"/>
  <c r="CD64" i="18"/>
  <c r="CC64" i="18"/>
  <c r="CB64" i="18"/>
  <c r="CA64" i="18"/>
  <c r="BZ64" i="18"/>
  <c r="BY64" i="18"/>
  <c r="BX64" i="18"/>
  <c r="BW64" i="18"/>
  <c r="BV64" i="18"/>
  <c r="BU64" i="18"/>
  <c r="BT64" i="18"/>
  <c r="BS64" i="18"/>
  <c r="BR64" i="18"/>
  <c r="BQ64" i="18"/>
  <c r="BP64" i="18"/>
  <c r="BO64" i="18"/>
  <c r="BN64" i="18"/>
  <c r="BM64" i="18"/>
  <c r="BL64" i="18"/>
  <c r="BK64" i="18"/>
  <c r="BJ64" i="18"/>
  <c r="BI64" i="18"/>
  <c r="BH64" i="18"/>
  <c r="BG64" i="18"/>
  <c r="BF64" i="18"/>
  <c r="BE64" i="18"/>
  <c r="BD64" i="18"/>
  <c r="BC64" i="18"/>
  <c r="BB64" i="18"/>
  <c r="BA64" i="18"/>
  <c r="AZ64" i="18"/>
  <c r="AY64" i="18"/>
  <c r="AX64" i="18"/>
  <c r="AW64" i="18"/>
  <c r="AV64" i="18"/>
  <c r="AU64" i="18"/>
  <c r="AT64" i="18"/>
  <c r="AS64" i="18"/>
  <c r="AR64" i="18"/>
  <c r="AQ64" i="18"/>
  <c r="AP64" i="18"/>
  <c r="AO64" i="18"/>
  <c r="AN64" i="18"/>
  <c r="AM64" i="18"/>
  <c r="AL64" i="18"/>
  <c r="AK64" i="18"/>
  <c r="AJ64" i="18"/>
  <c r="AI64" i="18"/>
  <c r="AH64" i="18"/>
  <c r="AG64" i="18"/>
  <c r="AF64" i="18"/>
  <c r="AE64" i="18"/>
  <c r="AD64" i="18"/>
  <c r="AC64" i="18"/>
  <c r="AB64" i="18"/>
  <c r="AA64" i="18"/>
  <c r="Z64" i="18"/>
  <c r="Y64" i="18"/>
  <c r="X64" i="18"/>
  <c r="W64" i="18"/>
  <c r="V64" i="18"/>
  <c r="U64" i="18"/>
  <c r="T64" i="18"/>
  <c r="S64" i="18"/>
  <c r="R64" i="18"/>
  <c r="Q64" i="18"/>
  <c r="P64" i="18"/>
  <c r="OS63" i="18"/>
  <c r="OR63" i="18"/>
  <c r="OQ63" i="18"/>
  <c r="OP63" i="18"/>
  <c r="OO63" i="18"/>
  <c r="ON63" i="18"/>
  <c r="OM63" i="18"/>
  <c r="OL63" i="18"/>
  <c r="OK63" i="18"/>
  <c r="OJ63" i="18"/>
  <c r="OI63" i="18"/>
  <c r="OH63" i="18"/>
  <c r="OG63" i="18"/>
  <c r="OF63" i="18"/>
  <c r="OE63" i="18"/>
  <c r="OD63" i="18"/>
  <c r="OC63" i="18"/>
  <c r="OB63" i="18"/>
  <c r="OA63" i="18"/>
  <c r="NZ63" i="18"/>
  <c r="NY63" i="18"/>
  <c r="NX63" i="18"/>
  <c r="NW63" i="18"/>
  <c r="NV63" i="18"/>
  <c r="NU63" i="18"/>
  <c r="NT63" i="18"/>
  <c r="NS63" i="18"/>
  <c r="NR63" i="18"/>
  <c r="NQ63" i="18"/>
  <c r="NP63" i="18"/>
  <c r="NO63" i="18"/>
  <c r="NN63" i="18"/>
  <c r="NM63" i="18"/>
  <c r="NL63" i="18"/>
  <c r="NK63" i="18"/>
  <c r="NJ63" i="18"/>
  <c r="NI63" i="18"/>
  <c r="NH63" i="18"/>
  <c r="NG63" i="18"/>
  <c r="NF63" i="18"/>
  <c r="NE63" i="18"/>
  <c r="ND63" i="18"/>
  <c r="NC63" i="18"/>
  <c r="NB63" i="18"/>
  <c r="NA63" i="18"/>
  <c r="MZ63" i="18"/>
  <c r="MY63" i="18"/>
  <c r="MX63" i="18"/>
  <c r="MW63" i="18"/>
  <c r="MV63" i="18"/>
  <c r="MU63" i="18"/>
  <c r="MT63" i="18"/>
  <c r="MS63" i="18"/>
  <c r="MR63" i="18"/>
  <c r="MQ63" i="18"/>
  <c r="MP63" i="18"/>
  <c r="MO63" i="18"/>
  <c r="MN63" i="18"/>
  <c r="MM63" i="18"/>
  <c r="ML63" i="18"/>
  <c r="MK63" i="18"/>
  <c r="MJ63" i="18"/>
  <c r="MI63" i="18"/>
  <c r="MH63" i="18"/>
  <c r="MG63" i="18"/>
  <c r="MF63" i="18"/>
  <c r="ME63" i="18"/>
  <c r="MD63" i="18"/>
  <c r="MC63" i="18"/>
  <c r="MB63" i="18"/>
  <c r="MA63" i="18"/>
  <c r="LZ63" i="18"/>
  <c r="LY63" i="18"/>
  <c r="LX63" i="18"/>
  <c r="LW63" i="18"/>
  <c r="LV63" i="18"/>
  <c r="LU63" i="18"/>
  <c r="LT63" i="18"/>
  <c r="LS63" i="18"/>
  <c r="LR63" i="18"/>
  <c r="LQ63" i="18"/>
  <c r="LP63" i="18"/>
  <c r="LO63" i="18"/>
  <c r="LN63" i="18"/>
  <c r="LM63" i="18"/>
  <c r="LL63" i="18"/>
  <c r="LK63" i="18"/>
  <c r="LJ63" i="18"/>
  <c r="LI63" i="18"/>
  <c r="LH63" i="18"/>
  <c r="LG63" i="18"/>
  <c r="LF63" i="18"/>
  <c r="LE63" i="18"/>
  <c r="LD63" i="18"/>
  <c r="LC63" i="18"/>
  <c r="LB63" i="18"/>
  <c r="LA63" i="18"/>
  <c r="KZ63" i="18"/>
  <c r="KY63" i="18"/>
  <c r="KX63" i="18"/>
  <c r="KW63" i="18"/>
  <c r="KV63" i="18"/>
  <c r="KU63" i="18"/>
  <c r="KT63" i="18"/>
  <c r="KS63" i="18"/>
  <c r="KR63" i="18"/>
  <c r="KQ63" i="18"/>
  <c r="KP63" i="18"/>
  <c r="KO63" i="18"/>
  <c r="KN63" i="18"/>
  <c r="KM63" i="18"/>
  <c r="KL63" i="18"/>
  <c r="KK63" i="18"/>
  <c r="KJ63" i="18"/>
  <c r="KI63" i="18"/>
  <c r="KH63" i="18"/>
  <c r="KG63" i="18"/>
  <c r="KF63" i="18"/>
  <c r="KE63" i="18"/>
  <c r="KD63" i="18"/>
  <c r="KC63" i="18"/>
  <c r="KB63" i="18"/>
  <c r="KA63" i="18"/>
  <c r="JZ63" i="18"/>
  <c r="JY63" i="18"/>
  <c r="JX63" i="18"/>
  <c r="JW63" i="18"/>
  <c r="JV63" i="18"/>
  <c r="JU63" i="18"/>
  <c r="JT63" i="18"/>
  <c r="JS63" i="18"/>
  <c r="JR63" i="18"/>
  <c r="JQ63" i="18"/>
  <c r="JP63" i="18"/>
  <c r="JO63" i="18"/>
  <c r="JN63" i="18"/>
  <c r="JM63" i="18"/>
  <c r="JL63" i="18"/>
  <c r="JK63" i="18"/>
  <c r="JJ63" i="18"/>
  <c r="JI63" i="18"/>
  <c r="JH63" i="18"/>
  <c r="JG63" i="18"/>
  <c r="JF63" i="18"/>
  <c r="JE63" i="18"/>
  <c r="JD63" i="18"/>
  <c r="JC63" i="18"/>
  <c r="JB63" i="18"/>
  <c r="JA63" i="18"/>
  <c r="IZ63" i="18"/>
  <c r="IY63" i="18"/>
  <c r="IX63" i="18"/>
  <c r="IW63" i="18"/>
  <c r="IV63" i="18"/>
  <c r="IU63" i="18"/>
  <c r="IT63" i="18"/>
  <c r="IS63" i="18"/>
  <c r="IR63" i="18"/>
  <c r="IQ63" i="18"/>
  <c r="IP63" i="18"/>
  <c r="IO63" i="18"/>
  <c r="IN63" i="18"/>
  <c r="IM63" i="18"/>
  <c r="IL63" i="18"/>
  <c r="IK63" i="18"/>
  <c r="IJ63" i="18"/>
  <c r="II63" i="18"/>
  <c r="IH63" i="18"/>
  <c r="IG63" i="18"/>
  <c r="IF63" i="18"/>
  <c r="IE63" i="18"/>
  <c r="ID63" i="18"/>
  <c r="IC63" i="18"/>
  <c r="IB63" i="18"/>
  <c r="IA63" i="18"/>
  <c r="HZ63" i="18"/>
  <c r="HY63" i="18"/>
  <c r="HX63" i="18"/>
  <c r="HW63" i="18"/>
  <c r="HV63" i="18"/>
  <c r="HU63" i="18"/>
  <c r="HT63" i="18"/>
  <c r="HS63" i="18"/>
  <c r="HR63" i="18"/>
  <c r="HQ63" i="18"/>
  <c r="HP63" i="18"/>
  <c r="HO63" i="18"/>
  <c r="HN63" i="18"/>
  <c r="HM63" i="18"/>
  <c r="HL63" i="18"/>
  <c r="HK63" i="18"/>
  <c r="HJ63" i="18"/>
  <c r="HI63" i="18"/>
  <c r="HH63" i="18"/>
  <c r="HG63" i="18"/>
  <c r="HF63" i="18"/>
  <c r="HE63" i="18"/>
  <c r="HD63" i="18"/>
  <c r="HC63" i="18"/>
  <c r="HB63" i="18"/>
  <c r="HA63" i="18"/>
  <c r="GZ63" i="18"/>
  <c r="GY63" i="18"/>
  <c r="GX63" i="18"/>
  <c r="GW63" i="18"/>
  <c r="GV63" i="18"/>
  <c r="GU63" i="18"/>
  <c r="GT63" i="18"/>
  <c r="GS63" i="18"/>
  <c r="GR63" i="18"/>
  <c r="GQ63" i="18"/>
  <c r="GP63" i="18"/>
  <c r="GO63" i="18"/>
  <c r="GN63" i="18"/>
  <c r="GM63" i="18"/>
  <c r="GL63" i="18"/>
  <c r="GK63" i="18"/>
  <c r="GJ63" i="18"/>
  <c r="GI63" i="18"/>
  <c r="GH63" i="18"/>
  <c r="GG63" i="18"/>
  <c r="GF63" i="18"/>
  <c r="GE63" i="18"/>
  <c r="GD63" i="18"/>
  <c r="GC63" i="18"/>
  <c r="GB63" i="18"/>
  <c r="GA63" i="18"/>
  <c r="FZ63" i="18"/>
  <c r="FY63" i="18"/>
  <c r="FX63" i="18"/>
  <c r="FW63" i="18"/>
  <c r="FV63" i="18"/>
  <c r="FU63" i="18"/>
  <c r="FT63" i="18"/>
  <c r="FS63" i="18"/>
  <c r="FR63" i="18"/>
  <c r="FQ63" i="18"/>
  <c r="FP63" i="18"/>
  <c r="FO63" i="18"/>
  <c r="FN63" i="18"/>
  <c r="FM63" i="18"/>
  <c r="FL63" i="18"/>
  <c r="FK63" i="18"/>
  <c r="FJ63" i="18"/>
  <c r="FI63" i="18"/>
  <c r="FH63" i="18"/>
  <c r="FG63" i="18"/>
  <c r="FF63" i="18"/>
  <c r="FE63" i="18"/>
  <c r="FD63" i="18"/>
  <c r="FC63" i="18"/>
  <c r="FB63" i="18"/>
  <c r="FA63" i="18"/>
  <c r="EZ63" i="18"/>
  <c r="EY63" i="18"/>
  <c r="EX63" i="18"/>
  <c r="EW63" i="18"/>
  <c r="EV63" i="18"/>
  <c r="EU63" i="18"/>
  <c r="ET63" i="18"/>
  <c r="ES63" i="18"/>
  <c r="ER63" i="18"/>
  <c r="EQ63" i="18"/>
  <c r="EP63" i="18"/>
  <c r="EO63" i="18"/>
  <c r="EN63" i="18"/>
  <c r="EM63" i="18"/>
  <c r="EL63" i="18"/>
  <c r="EK63" i="18"/>
  <c r="EJ63" i="18"/>
  <c r="EI63" i="18"/>
  <c r="EH63" i="18"/>
  <c r="EG63" i="18"/>
  <c r="EF63" i="18"/>
  <c r="EE63" i="18"/>
  <c r="ED63" i="18"/>
  <c r="EC63" i="18"/>
  <c r="EB63" i="18"/>
  <c r="EA63" i="18"/>
  <c r="DZ63" i="18"/>
  <c r="DY63" i="18"/>
  <c r="DX63" i="18"/>
  <c r="DW63" i="18"/>
  <c r="DV63" i="18"/>
  <c r="DU63" i="18"/>
  <c r="DT63" i="18"/>
  <c r="DS63" i="18"/>
  <c r="DR63" i="18"/>
  <c r="DQ63" i="18"/>
  <c r="DP63" i="18"/>
  <c r="DO63" i="18"/>
  <c r="DN63" i="18"/>
  <c r="DM63" i="18"/>
  <c r="DL63" i="18"/>
  <c r="DK63" i="18"/>
  <c r="DJ63" i="18"/>
  <c r="DI63" i="18"/>
  <c r="DH63" i="18"/>
  <c r="DG63" i="18"/>
  <c r="DF63" i="18"/>
  <c r="DE63" i="18"/>
  <c r="DD63" i="18"/>
  <c r="DC63" i="18"/>
  <c r="DB63" i="18"/>
  <c r="DA63" i="18"/>
  <c r="CZ63" i="18"/>
  <c r="CY63" i="18"/>
  <c r="CX63" i="18"/>
  <c r="CW63" i="18"/>
  <c r="CV63" i="18"/>
  <c r="CU63" i="18"/>
  <c r="CT63" i="18"/>
  <c r="CS63" i="18"/>
  <c r="CR63" i="18"/>
  <c r="CQ63" i="18"/>
  <c r="CP63" i="18"/>
  <c r="CO63" i="18"/>
  <c r="CN63" i="18"/>
  <c r="CM63" i="18"/>
  <c r="CL63" i="18"/>
  <c r="CK63" i="18"/>
  <c r="CJ63" i="18"/>
  <c r="CI63" i="18"/>
  <c r="CH63" i="18"/>
  <c r="CG63" i="18"/>
  <c r="CF63" i="18"/>
  <c r="CE63" i="18"/>
  <c r="CD63" i="18"/>
  <c r="CC63" i="18"/>
  <c r="CB63" i="18"/>
  <c r="CA63" i="18"/>
  <c r="BZ63" i="18"/>
  <c r="BY63" i="18"/>
  <c r="BX63" i="18"/>
  <c r="BW63" i="18"/>
  <c r="BV63" i="18"/>
  <c r="BU63" i="18"/>
  <c r="BT63" i="18"/>
  <c r="BS63" i="18"/>
  <c r="BR63" i="18"/>
  <c r="BQ63" i="18"/>
  <c r="BP63" i="18"/>
  <c r="BO63" i="18"/>
  <c r="BN63" i="18"/>
  <c r="BM63" i="18"/>
  <c r="BL63" i="18"/>
  <c r="BK63" i="18"/>
  <c r="BJ63" i="18"/>
  <c r="BI63" i="18"/>
  <c r="BH63" i="18"/>
  <c r="BG63" i="18"/>
  <c r="BF63" i="18"/>
  <c r="BE63" i="18"/>
  <c r="BD63" i="18"/>
  <c r="BC63" i="18"/>
  <c r="BB63" i="18"/>
  <c r="BA63" i="18"/>
  <c r="AZ63" i="18"/>
  <c r="AY63" i="18"/>
  <c r="AX63" i="18"/>
  <c r="AW63" i="18"/>
  <c r="AV63" i="18"/>
  <c r="AU63" i="18"/>
  <c r="AT63" i="18"/>
  <c r="AS63" i="18"/>
  <c r="AR63" i="18"/>
  <c r="AQ63" i="18"/>
  <c r="AP63" i="18"/>
  <c r="AO63" i="18"/>
  <c r="AN63" i="18"/>
  <c r="AM63" i="18"/>
  <c r="AL63" i="18"/>
  <c r="AK63" i="18"/>
  <c r="AJ63" i="18"/>
  <c r="AI63" i="18"/>
  <c r="AH63" i="18"/>
  <c r="AG63" i="18"/>
  <c r="AF63" i="18"/>
  <c r="AE63" i="18"/>
  <c r="AD63" i="18"/>
  <c r="AC63" i="18"/>
  <c r="AB63" i="18"/>
  <c r="AA63" i="18"/>
  <c r="Z63" i="18"/>
  <c r="Y63" i="18"/>
  <c r="X63" i="18"/>
  <c r="W63" i="18"/>
  <c r="V63" i="18"/>
  <c r="U63" i="18"/>
  <c r="T63" i="18"/>
  <c r="S63" i="18"/>
  <c r="R63" i="18"/>
  <c r="Q63" i="18"/>
  <c r="P63" i="18"/>
  <c r="AZ183" i="14" l="1"/>
  <c r="AY183" i="14"/>
  <c r="AX183" i="14"/>
  <c r="AW183" i="14"/>
  <c r="AV183" i="14"/>
  <c r="AZ162" i="14"/>
  <c r="AY162" i="14"/>
  <c r="AX162" i="14"/>
  <c r="AW162" i="14"/>
  <c r="AV162" i="14"/>
  <c r="AZ141" i="14" l="1"/>
  <c r="AY141" i="14"/>
  <c r="AX141" i="14"/>
  <c r="AW141" i="14"/>
  <c r="AV141" i="14"/>
  <c r="CE165" i="17" l="1"/>
  <c r="CF165" i="17" s="1"/>
  <c r="BM165" i="17"/>
  <c r="BN165" i="17" s="1"/>
  <c r="BO165" i="17" s="1"/>
  <c r="BP165" i="17" s="1"/>
  <c r="BQ165" i="17" s="1"/>
  <c r="BR165" i="17" s="1"/>
  <c r="BS165" i="17" s="1"/>
  <c r="BT165" i="17" s="1"/>
  <c r="BU165" i="17" s="1"/>
  <c r="BV165" i="17" s="1"/>
  <c r="BW165" i="17" s="1"/>
  <c r="BX165" i="17" s="1"/>
  <c r="BY165" i="17" s="1"/>
  <c r="BZ165" i="17" s="1"/>
  <c r="CA165" i="17" s="1"/>
  <c r="CB165" i="17" s="1"/>
  <c r="CC165" i="17" s="1"/>
  <c r="CD165" i="17" s="1"/>
  <c r="BO140" i="17"/>
  <c r="BP140" i="17" s="1"/>
  <c r="BQ140" i="17" s="1"/>
  <c r="BR140" i="17" s="1"/>
  <c r="BS140" i="17" s="1"/>
  <c r="BT140" i="17" s="1"/>
  <c r="BU140" i="17" s="1"/>
  <c r="BV140" i="17" s="1"/>
  <c r="BW140" i="17" s="1"/>
  <c r="BX140" i="17" s="1"/>
  <c r="BY140" i="17" s="1"/>
  <c r="BZ140" i="17" s="1"/>
  <c r="CA140" i="17" s="1"/>
  <c r="CB140" i="17" s="1"/>
  <c r="CC140" i="17" s="1"/>
  <c r="CD140" i="17" s="1"/>
  <c r="CE140" i="17" s="1"/>
  <c r="CF140" i="17" s="1"/>
  <c r="BM140" i="17"/>
  <c r="BN140" i="17" s="1"/>
  <c r="BW91" i="17"/>
  <c r="BX91" i="17" s="1"/>
  <c r="BY91" i="17" s="1"/>
  <c r="BZ91" i="17" s="1"/>
  <c r="CA91" i="17" s="1"/>
  <c r="CB91" i="17" s="1"/>
  <c r="CC91" i="17" s="1"/>
  <c r="CD91" i="17" s="1"/>
  <c r="CE91" i="17" s="1"/>
  <c r="CF91" i="17" s="1"/>
  <c r="BW66" i="17"/>
  <c r="BX66" i="17" s="1"/>
  <c r="BY66" i="17" s="1"/>
  <c r="BZ66" i="17" s="1"/>
  <c r="CA66" i="17" s="1"/>
  <c r="CB66" i="17" s="1"/>
  <c r="CC66" i="17" s="1"/>
  <c r="CD66" i="17" s="1"/>
  <c r="CE66" i="17" s="1"/>
  <c r="CF66" i="17" s="1"/>
  <c r="BW42" i="17"/>
  <c r="BX42" i="17" s="1"/>
  <c r="BY42" i="17" s="1"/>
  <c r="BZ42" i="17" s="1"/>
  <c r="CA42" i="17" s="1"/>
  <c r="CB42" i="17" s="1"/>
  <c r="CC42" i="17" s="1"/>
  <c r="CD42" i="17" s="1"/>
  <c r="CE42" i="17" s="1"/>
  <c r="CF42" i="17" s="1"/>
  <c r="CF16" i="17"/>
  <c r="CC16" i="17"/>
  <c r="CD16" i="17" s="1"/>
  <c r="CE16" i="17" s="1"/>
  <c r="BW16" i="17"/>
  <c r="BX16" i="17" s="1"/>
  <c r="BY16" i="17" s="1"/>
  <c r="BZ16" i="17" s="1"/>
  <c r="CA16" i="17" s="1"/>
  <c r="CB16" i="17" s="1"/>
  <c r="AH183" i="17"/>
  <c r="AH182" i="17"/>
  <c r="AH181" i="17"/>
  <c r="AH180" i="17"/>
  <c r="AH179" i="17"/>
  <c r="AH178" i="17"/>
  <c r="AH177" i="17"/>
  <c r="AH176" i="17"/>
  <c r="AH175" i="17"/>
  <c r="AH174" i="17"/>
  <c r="AH173" i="17"/>
  <c r="AH172" i="17"/>
  <c r="AH171" i="17"/>
  <c r="AH170" i="17"/>
  <c r="AH169" i="17"/>
  <c r="AH168" i="17"/>
  <c r="AH167" i="17"/>
  <c r="AH166" i="17"/>
  <c r="AG183" i="17"/>
  <c r="AG182" i="17"/>
  <c r="AG181" i="17"/>
  <c r="AG180" i="17"/>
  <c r="AG179" i="17"/>
  <c r="AG178" i="17"/>
  <c r="AG177" i="17"/>
  <c r="AG176" i="17"/>
  <c r="AG175" i="17"/>
  <c r="AG174" i="17"/>
  <c r="AG173" i="17"/>
  <c r="AG172" i="17"/>
  <c r="AG171" i="17"/>
  <c r="AG170" i="17"/>
  <c r="AG169" i="17"/>
  <c r="AG168" i="17"/>
  <c r="AG167" i="17"/>
  <c r="AG166" i="17"/>
  <c r="AF183" i="17"/>
  <c r="AF182" i="17"/>
  <c r="AF181" i="17"/>
  <c r="AF180" i="17"/>
  <c r="AF179" i="17"/>
  <c r="AF178" i="17"/>
  <c r="AF177" i="17"/>
  <c r="AF176" i="17"/>
  <c r="AF175" i="17"/>
  <c r="AF174" i="17"/>
  <c r="AF173" i="17"/>
  <c r="AF172" i="17"/>
  <c r="AF171" i="17"/>
  <c r="AF170" i="17"/>
  <c r="AF169" i="17"/>
  <c r="AF168" i="17"/>
  <c r="AF167" i="17"/>
  <c r="AF166" i="17"/>
  <c r="AE183" i="17"/>
  <c r="AE182" i="17"/>
  <c r="AE181" i="17"/>
  <c r="AE180" i="17"/>
  <c r="AE179" i="17"/>
  <c r="AE178" i="17"/>
  <c r="AE177" i="17"/>
  <c r="AE176" i="17"/>
  <c r="AE175" i="17"/>
  <c r="AE174" i="17"/>
  <c r="AE173" i="17"/>
  <c r="AE172" i="17"/>
  <c r="AE171" i="17"/>
  <c r="AE170" i="17"/>
  <c r="AE169" i="17"/>
  <c r="AE168" i="17"/>
  <c r="AE167" i="17"/>
  <c r="AE166" i="17"/>
  <c r="AD183" i="17"/>
  <c r="AD182" i="17"/>
  <c r="AD181" i="17"/>
  <c r="AD180" i="17"/>
  <c r="AD179" i="17"/>
  <c r="AD178" i="17"/>
  <c r="AD177" i="17"/>
  <c r="AD176" i="17"/>
  <c r="AD175" i="17"/>
  <c r="AD174" i="17"/>
  <c r="AD173" i="17"/>
  <c r="AD172" i="17"/>
  <c r="AD171" i="17"/>
  <c r="AD170" i="17"/>
  <c r="AD169" i="17"/>
  <c r="AD168" i="17"/>
  <c r="AD167" i="17"/>
  <c r="AD166" i="17"/>
  <c r="AH84" i="17"/>
  <c r="AH83" i="17"/>
  <c r="AH82" i="17"/>
  <c r="AH81" i="17"/>
  <c r="AH80" i="17"/>
  <c r="AH79" i="17"/>
  <c r="AH78" i="17"/>
  <c r="AH77" i="17"/>
  <c r="AH76" i="17"/>
  <c r="AH75" i="17"/>
  <c r="AH74" i="17"/>
  <c r="AH73" i="17"/>
  <c r="AH98" i="17" s="1"/>
  <c r="AH72" i="17"/>
  <c r="AH71" i="17"/>
  <c r="AH70" i="17"/>
  <c r="AH69" i="17"/>
  <c r="AH68" i="17"/>
  <c r="AH67" i="17"/>
  <c r="AG84" i="17"/>
  <c r="AG83" i="17"/>
  <c r="AG82" i="17"/>
  <c r="AG81" i="17"/>
  <c r="AG80" i="17"/>
  <c r="AG79" i="17"/>
  <c r="AG78" i="17"/>
  <c r="AG77" i="17"/>
  <c r="AG76" i="17"/>
  <c r="AG75" i="17"/>
  <c r="AG74" i="17"/>
  <c r="AG73" i="17"/>
  <c r="AG72" i="17"/>
  <c r="AG71" i="17"/>
  <c r="AG70" i="17"/>
  <c r="AG69" i="17"/>
  <c r="AG68" i="17"/>
  <c r="AG67" i="17"/>
  <c r="AF84" i="17"/>
  <c r="AF83" i="17"/>
  <c r="AF82" i="17"/>
  <c r="AF81" i="17"/>
  <c r="AF80" i="17"/>
  <c r="AF79" i="17"/>
  <c r="AF78" i="17"/>
  <c r="AF77" i="17"/>
  <c r="AF76" i="17"/>
  <c r="AF75" i="17"/>
  <c r="AF74" i="17"/>
  <c r="AF73" i="17"/>
  <c r="AF72" i="17"/>
  <c r="AF71" i="17"/>
  <c r="AF70" i="17"/>
  <c r="AF69" i="17"/>
  <c r="AF94" i="17" s="1"/>
  <c r="AF68" i="17"/>
  <c r="AF67" i="17"/>
  <c r="AE84" i="17"/>
  <c r="AE83" i="17"/>
  <c r="AE82" i="17"/>
  <c r="AE81" i="17"/>
  <c r="AE80" i="17"/>
  <c r="AE79" i="17"/>
  <c r="AE104" i="17" s="1"/>
  <c r="AE78" i="17"/>
  <c r="AE77" i="17"/>
  <c r="AE76" i="17"/>
  <c r="AE75" i="17"/>
  <c r="AE74" i="17"/>
  <c r="AE73" i="17"/>
  <c r="AE72" i="17"/>
  <c r="AE71" i="17"/>
  <c r="AE96" i="17" s="1"/>
  <c r="AE70" i="17"/>
  <c r="AE69" i="17"/>
  <c r="AE68" i="17"/>
  <c r="AE67" i="17"/>
  <c r="AD84" i="17"/>
  <c r="AD83" i="17"/>
  <c r="AD82" i="17"/>
  <c r="AD81" i="17"/>
  <c r="AD80" i="17"/>
  <c r="AD79" i="17"/>
  <c r="AD78" i="17"/>
  <c r="AD77" i="17"/>
  <c r="AD76" i="17"/>
  <c r="AD75" i="17"/>
  <c r="AD74" i="17"/>
  <c r="AD73" i="17"/>
  <c r="AD72" i="17"/>
  <c r="AD71" i="17"/>
  <c r="AD70" i="17"/>
  <c r="AD69" i="17"/>
  <c r="AD68" i="17"/>
  <c r="AD67" i="17"/>
  <c r="AH60" i="17"/>
  <c r="AH59" i="17"/>
  <c r="AH58" i="17"/>
  <c r="AH57" i="17"/>
  <c r="AH56" i="17"/>
  <c r="AH55" i="17"/>
  <c r="AH54" i="17"/>
  <c r="AH53" i="17"/>
  <c r="AH52" i="17"/>
  <c r="AH51" i="17"/>
  <c r="AH50" i="17"/>
  <c r="AH49" i="17"/>
  <c r="AH48" i="17"/>
  <c r="AH47" i="17"/>
  <c r="AH46" i="17"/>
  <c r="AH45" i="17"/>
  <c r="AH44" i="17"/>
  <c r="AH43" i="17"/>
  <c r="AG60" i="17"/>
  <c r="AG59" i="17"/>
  <c r="AG58" i="17"/>
  <c r="AG57" i="17"/>
  <c r="AG56" i="17"/>
  <c r="AG55" i="17"/>
  <c r="AG54" i="17"/>
  <c r="AG53" i="17"/>
  <c r="AG52" i="17"/>
  <c r="AG51" i="17"/>
  <c r="AG50" i="17"/>
  <c r="AG49" i="17"/>
  <c r="AG48" i="17"/>
  <c r="AG47" i="17"/>
  <c r="AG46" i="17"/>
  <c r="AG45" i="17"/>
  <c r="AG44" i="17"/>
  <c r="AG43" i="17"/>
  <c r="AF60" i="17"/>
  <c r="AF59" i="17"/>
  <c r="AF58" i="17"/>
  <c r="AF57" i="17"/>
  <c r="AF56" i="17"/>
  <c r="AF55" i="17"/>
  <c r="AF54" i="17"/>
  <c r="AF53" i="17"/>
  <c r="AF52" i="17"/>
  <c r="AF51" i="17"/>
  <c r="AF50" i="17"/>
  <c r="AF49" i="17"/>
  <c r="AF48" i="17"/>
  <c r="AF47" i="17"/>
  <c r="AF46" i="17"/>
  <c r="AF45" i="17"/>
  <c r="AF44" i="17"/>
  <c r="AF43" i="17"/>
  <c r="AE60" i="17"/>
  <c r="AE59" i="17"/>
  <c r="AE58" i="17"/>
  <c r="AE57" i="17"/>
  <c r="AE56" i="17"/>
  <c r="AE55" i="17"/>
  <c r="AE54" i="17"/>
  <c r="AE53" i="17"/>
  <c r="AE52" i="17"/>
  <c r="AE51" i="17"/>
  <c r="AE50" i="17"/>
  <c r="AE49" i="17"/>
  <c r="AE48" i="17"/>
  <c r="AE47" i="17"/>
  <c r="AE46" i="17"/>
  <c r="AE45" i="17"/>
  <c r="AE44" i="17"/>
  <c r="AE43" i="17"/>
  <c r="AD60" i="17"/>
  <c r="AD59" i="17"/>
  <c r="AD58" i="17"/>
  <c r="AD57" i="17"/>
  <c r="AD56" i="17"/>
  <c r="AD55" i="17"/>
  <c r="AD54" i="17"/>
  <c r="AD53" i="17"/>
  <c r="AD52" i="17"/>
  <c r="AD51" i="17"/>
  <c r="AD50" i="17"/>
  <c r="AD49" i="17"/>
  <c r="AD48" i="17"/>
  <c r="AD47" i="17"/>
  <c r="AD46" i="17"/>
  <c r="AD45" i="17"/>
  <c r="AD44" i="17"/>
  <c r="AD43" i="17"/>
  <c r="A7" i="17"/>
  <c r="CC5" i="14"/>
  <c r="CD5" i="14" s="1"/>
  <c r="CE5" i="14" s="1"/>
  <c r="CF5" i="14" s="1"/>
  <c r="CG5" i="14" s="1"/>
  <c r="CH5" i="14" s="1"/>
  <c r="CI5" i="14" s="1"/>
  <c r="CJ5" i="14" s="1"/>
  <c r="CK5" i="14" s="1"/>
  <c r="CL5" i="14" s="1"/>
  <c r="CM5" i="14" s="1"/>
  <c r="CN5" i="14" s="1"/>
  <c r="CO5" i="14" s="1"/>
  <c r="CP5" i="14" s="1"/>
  <c r="CQ5" i="14" s="1"/>
  <c r="CR5" i="14" s="1"/>
  <c r="CS5" i="14" s="1"/>
  <c r="CT5" i="14" s="1"/>
  <c r="CU5" i="14" s="1"/>
  <c r="CV5" i="14" s="1"/>
  <c r="CC164" i="14"/>
  <c r="CD164" i="14" s="1"/>
  <c r="CE164" i="14" s="1"/>
  <c r="CF164" i="14" s="1"/>
  <c r="CG164" i="14" s="1"/>
  <c r="CH164" i="14" s="1"/>
  <c r="CI164" i="14" s="1"/>
  <c r="CJ164" i="14" s="1"/>
  <c r="CK164" i="14" s="1"/>
  <c r="CL164" i="14" s="1"/>
  <c r="CM164" i="14" s="1"/>
  <c r="CN164" i="14" s="1"/>
  <c r="CO164" i="14" s="1"/>
  <c r="CP164" i="14" s="1"/>
  <c r="CQ164" i="14" s="1"/>
  <c r="CR164" i="14" s="1"/>
  <c r="CS164" i="14" s="1"/>
  <c r="CT164" i="14" s="1"/>
  <c r="CU164" i="14" s="1"/>
  <c r="CV164" i="14" s="1"/>
  <c r="CC143" i="14"/>
  <c r="CD143" i="14" s="1"/>
  <c r="CE143" i="14" s="1"/>
  <c r="CF143" i="14" s="1"/>
  <c r="CG143" i="14" s="1"/>
  <c r="CH143" i="14" s="1"/>
  <c r="CI143" i="14" s="1"/>
  <c r="CJ143" i="14" s="1"/>
  <c r="CK143" i="14" s="1"/>
  <c r="CL143" i="14" s="1"/>
  <c r="CM143" i="14" s="1"/>
  <c r="CN143" i="14" s="1"/>
  <c r="CO143" i="14" s="1"/>
  <c r="CP143" i="14" s="1"/>
  <c r="CQ143" i="14" s="1"/>
  <c r="CR143" i="14" s="1"/>
  <c r="CS143" i="14" s="1"/>
  <c r="CT143" i="14" s="1"/>
  <c r="CU143" i="14" s="1"/>
  <c r="CV143" i="14" s="1"/>
  <c r="CC122" i="14"/>
  <c r="CD122" i="14" s="1"/>
  <c r="CE122" i="14" s="1"/>
  <c r="CF122" i="14" s="1"/>
  <c r="CG122" i="14" s="1"/>
  <c r="CH122" i="14" s="1"/>
  <c r="CI122" i="14" s="1"/>
  <c r="CJ122" i="14" s="1"/>
  <c r="CK122" i="14" s="1"/>
  <c r="CL122" i="14" s="1"/>
  <c r="CM122" i="14" s="1"/>
  <c r="CN122" i="14" s="1"/>
  <c r="CO122" i="14" s="1"/>
  <c r="CP122" i="14" s="1"/>
  <c r="CQ122" i="14" s="1"/>
  <c r="CR122" i="14" s="1"/>
  <c r="CS122" i="14" s="1"/>
  <c r="CT122" i="14" s="1"/>
  <c r="CU122" i="14" s="1"/>
  <c r="CV122" i="14" s="1"/>
  <c r="AZ119" i="14"/>
  <c r="AY119" i="14"/>
  <c r="AX119" i="14"/>
  <c r="AW119" i="14"/>
  <c r="AV119" i="14"/>
  <c r="AU119" i="14"/>
  <c r="AT119" i="14"/>
  <c r="AS119" i="14"/>
  <c r="AR119" i="14"/>
  <c r="AQ119" i="14"/>
  <c r="AP119" i="14"/>
  <c r="AO119" i="14"/>
  <c r="AN119" i="14"/>
  <c r="AM119" i="14"/>
  <c r="AL119" i="14"/>
  <c r="AK119" i="14"/>
  <c r="AJ119" i="14"/>
  <c r="AI119" i="14"/>
  <c r="AH119" i="14"/>
  <c r="AG119" i="14"/>
  <c r="AF119" i="14"/>
  <c r="AE119" i="14"/>
  <c r="AD119" i="14"/>
  <c r="AC119" i="14"/>
  <c r="AB119" i="14"/>
  <c r="AA119" i="14"/>
  <c r="Z119" i="14"/>
  <c r="Y119" i="14"/>
  <c r="X119" i="14"/>
  <c r="W119" i="14"/>
  <c r="V119" i="14"/>
  <c r="U119" i="14"/>
  <c r="T119" i="14"/>
  <c r="S119" i="14"/>
  <c r="R119" i="14"/>
  <c r="Q119" i="14"/>
  <c r="P119" i="14"/>
  <c r="O119" i="14"/>
  <c r="N119" i="14"/>
  <c r="M119" i="14"/>
  <c r="L119" i="14"/>
  <c r="K119" i="14"/>
  <c r="J119" i="14"/>
  <c r="I119" i="14"/>
  <c r="H119" i="14"/>
  <c r="G119" i="14"/>
  <c r="F119" i="14"/>
  <c r="E119" i="14"/>
  <c r="AZ118" i="14"/>
  <c r="AY118" i="14"/>
  <c r="AX118" i="14"/>
  <c r="AW118" i="14"/>
  <c r="AV118" i="14"/>
  <c r="AU118" i="14"/>
  <c r="AT118" i="14"/>
  <c r="AS118" i="14"/>
  <c r="AR118" i="14"/>
  <c r="AQ118" i="14"/>
  <c r="AP118" i="14"/>
  <c r="AO118" i="14"/>
  <c r="AN118" i="14"/>
  <c r="AM118" i="14"/>
  <c r="AL118" i="14"/>
  <c r="AK118" i="14"/>
  <c r="AJ118" i="14"/>
  <c r="AI118" i="14"/>
  <c r="AH118" i="14"/>
  <c r="AG118" i="14"/>
  <c r="AF118" i="14"/>
  <c r="AE118" i="14"/>
  <c r="AD118" i="14"/>
  <c r="AC118" i="14"/>
  <c r="AB118" i="14"/>
  <c r="AA118" i="14"/>
  <c r="Z118" i="14"/>
  <c r="Y118" i="14"/>
  <c r="X118" i="14"/>
  <c r="W118" i="14"/>
  <c r="V118" i="14"/>
  <c r="U118" i="14"/>
  <c r="T118" i="14"/>
  <c r="S118" i="14"/>
  <c r="R118" i="14"/>
  <c r="Q118" i="14"/>
  <c r="P118" i="14"/>
  <c r="O118" i="14"/>
  <c r="N118" i="14"/>
  <c r="M118" i="14"/>
  <c r="L118" i="14"/>
  <c r="K118" i="14"/>
  <c r="J118" i="14"/>
  <c r="I118" i="14"/>
  <c r="H118" i="14"/>
  <c r="G118" i="14"/>
  <c r="F118" i="14"/>
  <c r="E118" i="14"/>
  <c r="AZ117" i="14"/>
  <c r="AY117" i="14"/>
  <c r="AX117" i="14"/>
  <c r="AW117" i="14"/>
  <c r="AV117" i="14"/>
  <c r="AU117" i="14"/>
  <c r="AT117" i="14"/>
  <c r="AS117" i="14"/>
  <c r="AR117" i="14"/>
  <c r="AQ117" i="14"/>
  <c r="AP117" i="14"/>
  <c r="AO117" i="14"/>
  <c r="AN117" i="14"/>
  <c r="AM117" i="14"/>
  <c r="AL117" i="14"/>
  <c r="AK117" i="14"/>
  <c r="AJ117" i="14"/>
  <c r="AI117" i="14"/>
  <c r="AH117" i="14"/>
  <c r="AG117" i="14"/>
  <c r="AF117" i="14"/>
  <c r="AE117" i="14"/>
  <c r="AD117" i="14"/>
  <c r="AC117" i="14"/>
  <c r="AB117" i="14"/>
  <c r="AA117" i="14"/>
  <c r="Z117" i="14"/>
  <c r="Y117" i="14"/>
  <c r="X117" i="14"/>
  <c r="W117" i="14"/>
  <c r="V117" i="14"/>
  <c r="U117" i="14"/>
  <c r="T117" i="14"/>
  <c r="S117" i="14"/>
  <c r="R117" i="14"/>
  <c r="Q117" i="14"/>
  <c r="P117" i="14"/>
  <c r="O117" i="14"/>
  <c r="N117" i="14"/>
  <c r="M117" i="14"/>
  <c r="L117" i="14"/>
  <c r="K117" i="14"/>
  <c r="J117" i="14"/>
  <c r="I117" i="14"/>
  <c r="H117" i="14"/>
  <c r="G117" i="14"/>
  <c r="F117" i="14"/>
  <c r="E117" i="14"/>
  <c r="AZ116" i="14"/>
  <c r="AY116" i="14"/>
  <c r="AX116" i="14"/>
  <c r="AW116" i="14"/>
  <c r="AV116" i="14"/>
  <c r="AU116" i="14"/>
  <c r="AT116" i="14"/>
  <c r="AS116" i="14"/>
  <c r="AR116" i="14"/>
  <c r="AQ116" i="14"/>
  <c r="AP116" i="14"/>
  <c r="AO116" i="14"/>
  <c r="AN116" i="14"/>
  <c r="AM116" i="14"/>
  <c r="AL116" i="14"/>
  <c r="AK116" i="14"/>
  <c r="AJ116" i="14"/>
  <c r="AI116" i="14"/>
  <c r="AH116" i="14"/>
  <c r="AG116" i="14"/>
  <c r="AF116" i="14"/>
  <c r="AE116" i="14"/>
  <c r="AD116" i="14"/>
  <c r="AC116" i="14"/>
  <c r="AB116" i="14"/>
  <c r="AA116" i="14"/>
  <c r="Z116" i="14"/>
  <c r="Y116" i="14"/>
  <c r="X116" i="14"/>
  <c r="W116" i="14"/>
  <c r="V116" i="14"/>
  <c r="U116" i="14"/>
  <c r="T116" i="14"/>
  <c r="S116" i="14"/>
  <c r="R116" i="14"/>
  <c r="Q116" i="14"/>
  <c r="P116" i="14"/>
  <c r="O116" i="14"/>
  <c r="N116" i="14"/>
  <c r="M116" i="14"/>
  <c r="L116" i="14"/>
  <c r="K116" i="14"/>
  <c r="J116" i="14"/>
  <c r="I116" i="14"/>
  <c r="H116" i="14"/>
  <c r="G116" i="14"/>
  <c r="F116" i="14"/>
  <c r="E116" i="14"/>
  <c r="AZ115" i="14"/>
  <c r="AY115" i="14"/>
  <c r="AX115" i="14"/>
  <c r="AW115" i="14"/>
  <c r="AV115" i="14"/>
  <c r="AU115" i="14"/>
  <c r="AT115" i="14"/>
  <c r="AS115" i="14"/>
  <c r="AR115" i="14"/>
  <c r="AQ115" i="14"/>
  <c r="AP115" i="14"/>
  <c r="AO115" i="14"/>
  <c r="AN115" i="14"/>
  <c r="AM115" i="14"/>
  <c r="AL115" i="14"/>
  <c r="AK115" i="14"/>
  <c r="AJ115" i="14"/>
  <c r="AI115" i="14"/>
  <c r="AH115" i="14"/>
  <c r="AG115" i="14"/>
  <c r="AF115" i="14"/>
  <c r="AE115" i="14"/>
  <c r="AD115" i="14"/>
  <c r="AC115" i="14"/>
  <c r="AB115" i="14"/>
  <c r="AA115" i="14"/>
  <c r="Z115" i="14"/>
  <c r="Y115" i="14"/>
  <c r="X115" i="14"/>
  <c r="W115" i="14"/>
  <c r="V115" i="14"/>
  <c r="U115" i="14"/>
  <c r="T115" i="14"/>
  <c r="S115" i="14"/>
  <c r="R115" i="14"/>
  <c r="Q115" i="14"/>
  <c r="P115" i="14"/>
  <c r="O115" i="14"/>
  <c r="N115" i="14"/>
  <c r="M115" i="14"/>
  <c r="L115" i="14"/>
  <c r="K115" i="14"/>
  <c r="J115" i="14"/>
  <c r="I115" i="14"/>
  <c r="H115" i="14"/>
  <c r="G115" i="14"/>
  <c r="F115" i="14"/>
  <c r="E115" i="14"/>
  <c r="AZ114" i="14"/>
  <c r="AY114" i="14"/>
  <c r="AX114" i="14"/>
  <c r="AW114" i="14"/>
  <c r="AV114" i="14"/>
  <c r="AU114" i="14"/>
  <c r="AT114" i="14"/>
  <c r="AS114" i="14"/>
  <c r="AR114" i="14"/>
  <c r="AQ114" i="14"/>
  <c r="AP114" i="14"/>
  <c r="AO114" i="14"/>
  <c r="AN114" i="14"/>
  <c r="AM114" i="14"/>
  <c r="AL114" i="14"/>
  <c r="AK114" i="14"/>
  <c r="AJ114" i="14"/>
  <c r="AI114" i="14"/>
  <c r="AH114" i="14"/>
  <c r="AG114" i="14"/>
  <c r="AF114" i="14"/>
  <c r="AE114" i="14"/>
  <c r="AD114" i="14"/>
  <c r="AC114" i="14"/>
  <c r="AB114" i="14"/>
  <c r="AA114" i="14"/>
  <c r="Z114" i="14"/>
  <c r="Y114" i="14"/>
  <c r="X114" i="14"/>
  <c r="W114" i="14"/>
  <c r="V114" i="14"/>
  <c r="U114" i="14"/>
  <c r="T114" i="14"/>
  <c r="S114" i="14"/>
  <c r="R114" i="14"/>
  <c r="Q114" i="14"/>
  <c r="P114" i="14"/>
  <c r="O114" i="14"/>
  <c r="N114" i="14"/>
  <c r="M114" i="14"/>
  <c r="L114" i="14"/>
  <c r="K114" i="14"/>
  <c r="J114" i="14"/>
  <c r="I114" i="14"/>
  <c r="H114" i="14"/>
  <c r="G114" i="14"/>
  <c r="F114" i="14"/>
  <c r="E114" i="14"/>
  <c r="AZ113" i="14"/>
  <c r="AY113" i="14"/>
  <c r="AX113" i="14"/>
  <c r="AW113" i="14"/>
  <c r="AV113" i="14"/>
  <c r="AU113" i="14"/>
  <c r="AT113" i="14"/>
  <c r="AS113" i="14"/>
  <c r="AR113" i="14"/>
  <c r="AQ113" i="14"/>
  <c r="AP113" i="14"/>
  <c r="AO113" i="14"/>
  <c r="AN113" i="14"/>
  <c r="AM113" i="14"/>
  <c r="AL113" i="14"/>
  <c r="AK113" i="14"/>
  <c r="AJ113" i="14"/>
  <c r="AI113" i="14"/>
  <c r="AH113" i="14"/>
  <c r="AG113" i="14"/>
  <c r="AF113" i="14"/>
  <c r="AE113" i="14"/>
  <c r="AD113" i="14"/>
  <c r="AC113" i="14"/>
  <c r="AB113" i="14"/>
  <c r="AA113" i="14"/>
  <c r="Z113" i="14"/>
  <c r="Y113" i="14"/>
  <c r="X113" i="14"/>
  <c r="W113" i="14"/>
  <c r="V113" i="14"/>
  <c r="U113" i="14"/>
  <c r="T113" i="14"/>
  <c r="S113" i="14"/>
  <c r="R113" i="14"/>
  <c r="Q113" i="14"/>
  <c r="P113" i="14"/>
  <c r="O113" i="14"/>
  <c r="N113" i="14"/>
  <c r="M113" i="14"/>
  <c r="L113" i="14"/>
  <c r="K113" i="14"/>
  <c r="J113" i="14"/>
  <c r="I113" i="14"/>
  <c r="H113" i="14"/>
  <c r="G113" i="14"/>
  <c r="F113" i="14"/>
  <c r="E113" i="14"/>
  <c r="AZ112" i="14"/>
  <c r="AY112" i="14"/>
  <c r="AX112" i="14"/>
  <c r="AW112" i="14"/>
  <c r="AV112" i="14"/>
  <c r="AU112" i="14"/>
  <c r="AT112" i="14"/>
  <c r="AS112" i="14"/>
  <c r="AR112" i="14"/>
  <c r="AQ112" i="14"/>
  <c r="AP112" i="14"/>
  <c r="AO112" i="14"/>
  <c r="AN112" i="14"/>
  <c r="AM112" i="14"/>
  <c r="AL112" i="14"/>
  <c r="AK112" i="14"/>
  <c r="AJ112" i="14"/>
  <c r="AI112" i="14"/>
  <c r="AH112" i="14"/>
  <c r="AG112" i="14"/>
  <c r="AF112" i="14"/>
  <c r="AE112" i="14"/>
  <c r="AD112" i="14"/>
  <c r="AC112" i="14"/>
  <c r="AB112" i="14"/>
  <c r="AA112" i="14"/>
  <c r="Z112" i="14"/>
  <c r="Y112" i="14"/>
  <c r="X112" i="14"/>
  <c r="W112" i="14"/>
  <c r="V112" i="14"/>
  <c r="U112" i="14"/>
  <c r="T112" i="14"/>
  <c r="S112" i="14"/>
  <c r="R112" i="14"/>
  <c r="Q112" i="14"/>
  <c r="P112" i="14"/>
  <c r="O112" i="14"/>
  <c r="N112" i="14"/>
  <c r="M112" i="14"/>
  <c r="L112" i="14"/>
  <c r="K112" i="14"/>
  <c r="J112" i="14"/>
  <c r="I112" i="14"/>
  <c r="H112" i="14"/>
  <c r="G112" i="14"/>
  <c r="F112" i="14"/>
  <c r="E112" i="14"/>
  <c r="AZ111" i="14"/>
  <c r="AY111" i="14"/>
  <c r="AX111" i="14"/>
  <c r="AW111" i="14"/>
  <c r="AV111" i="14"/>
  <c r="AU111" i="14"/>
  <c r="AT111" i="14"/>
  <c r="AS111" i="14"/>
  <c r="AR111" i="14"/>
  <c r="AQ111" i="14"/>
  <c r="AP111" i="14"/>
  <c r="AO111" i="14"/>
  <c r="AN111" i="14"/>
  <c r="AM111" i="14"/>
  <c r="AL111" i="14"/>
  <c r="AK111" i="14"/>
  <c r="AJ111" i="14"/>
  <c r="AI111" i="14"/>
  <c r="AH111" i="14"/>
  <c r="AG111" i="14"/>
  <c r="AF111" i="14"/>
  <c r="AE111" i="14"/>
  <c r="AD111" i="14"/>
  <c r="AC111" i="14"/>
  <c r="AB111" i="14"/>
  <c r="AA111" i="14"/>
  <c r="Z111" i="14"/>
  <c r="Y111" i="14"/>
  <c r="X111" i="14"/>
  <c r="W111" i="14"/>
  <c r="V111" i="14"/>
  <c r="U111" i="14"/>
  <c r="T111" i="14"/>
  <c r="S111" i="14"/>
  <c r="R111" i="14"/>
  <c r="Q111" i="14"/>
  <c r="P111" i="14"/>
  <c r="O111" i="14"/>
  <c r="N111" i="14"/>
  <c r="M111" i="14"/>
  <c r="L111" i="14"/>
  <c r="K111" i="14"/>
  <c r="J111" i="14"/>
  <c r="I111" i="14"/>
  <c r="H111" i="14"/>
  <c r="G111" i="14"/>
  <c r="F111" i="14"/>
  <c r="E111" i="14"/>
  <c r="AZ110" i="14"/>
  <c r="AY110" i="14"/>
  <c r="AX110" i="14"/>
  <c r="AW110" i="14"/>
  <c r="AV110" i="14"/>
  <c r="AU110" i="14"/>
  <c r="AT110" i="14"/>
  <c r="AS110" i="14"/>
  <c r="AR110" i="14"/>
  <c r="AQ110" i="14"/>
  <c r="AP110" i="14"/>
  <c r="AO110" i="14"/>
  <c r="AN110" i="14"/>
  <c r="AM110" i="14"/>
  <c r="AL110" i="14"/>
  <c r="AK110" i="14"/>
  <c r="AJ110" i="14"/>
  <c r="AI110" i="14"/>
  <c r="AH110" i="14"/>
  <c r="AG110" i="14"/>
  <c r="AF110" i="14"/>
  <c r="AE110" i="14"/>
  <c r="AD110" i="14"/>
  <c r="AC110" i="14"/>
  <c r="AB110" i="14"/>
  <c r="AA110" i="14"/>
  <c r="Z110" i="14"/>
  <c r="Y110" i="14"/>
  <c r="X110" i="14"/>
  <c r="W110" i="14"/>
  <c r="V110" i="14"/>
  <c r="U110" i="14"/>
  <c r="T110" i="14"/>
  <c r="S110" i="14"/>
  <c r="R110" i="14"/>
  <c r="Q110" i="14"/>
  <c r="P110" i="14"/>
  <c r="O110" i="14"/>
  <c r="N110" i="14"/>
  <c r="M110" i="14"/>
  <c r="L110" i="14"/>
  <c r="K110" i="14"/>
  <c r="J110" i="14"/>
  <c r="I110" i="14"/>
  <c r="H110" i="14"/>
  <c r="G110" i="14"/>
  <c r="F110" i="14"/>
  <c r="E110" i="14"/>
  <c r="AZ109" i="14"/>
  <c r="AY109" i="14"/>
  <c r="AX109" i="14"/>
  <c r="AW109" i="14"/>
  <c r="AV109" i="14"/>
  <c r="AU109" i="14"/>
  <c r="AT109" i="14"/>
  <c r="AS109" i="14"/>
  <c r="AR109" i="14"/>
  <c r="AQ109" i="14"/>
  <c r="AP109" i="14"/>
  <c r="AO109" i="14"/>
  <c r="AN109" i="14"/>
  <c r="AM109" i="14"/>
  <c r="AL109" i="14"/>
  <c r="AK109" i="14"/>
  <c r="AJ109" i="14"/>
  <c r="AI109" i="14"/>
  <c r="AH109" i="14"/>
  <c r="AG109" i="14"/>
  <c r="AF109" i="14"/>
  <c r="AE109" i="14"/>
  <c r="AD109" i="14"/>
  <c r="AC109" i="14"/>
  <c r="AB109" i="14"/>
  <c r="AA109" i="14"/>
  <c r="Z109" i="14"/>
  <c r="Y109" i="14"/>
  <c r="X109" i="14"/>
  <c r="W109" i="14"/>
  <c r="V109" i="14"/>
  <c r="U109" i="14"/>
  <c r="T109" i="14"/>
  <c r="S109" i="14"/>
  <c r="R109" i="14"/>
  <c r="Q109" i="14"/>
  <c r="P109" i="14"/>
  <c r="O109" i="14"/>
  <c r="N109" i="14"/>
  <c r="M109" i="14"/>
  <c r="L109" i="14"/>
  <c r="K109" i="14"/>
  <c r="J109" i="14"/>
  <c r="I109" i="14"/>
  <c r="H109" i="14"/>
  <c r="G109" i="14"/>
  <c r="F109" i="14"/>
  <c r="E109" i="14"/>
  <c r="AZ108" i="14"/>
  <c r="AY108" i="14"/>
  <c r="AX108" i="14"/>
  <c r="AW108" i="14"/>
  <c r="AV108" i="14"/>
  <c r="AU108" i="14"/>
  <c r="AT108" i="14"/>
  <c r="AS108" i="14"/>
  <c r="AR108" i="14"/>
  <c r="AQ108" i="14"/>
  <c r="AP108" i="14"/>
  <c r="AO108" i="14"/>
  <c r="AN108" i="14"/>
  <c r="AM108" i="14"/>
  <c r="AL108" i="14"/>
  <c r="AK108" i="14"/>
  <c r="AJ108" i="14"/>
  <c r="AI108" i="14"/>
  <c r="AH108" i="14"/>
  <c r="AG108" i="14"/>
  <c r="AF108" i="14"/>
  <c r="AE108" i="14"/>
  <c r="AD108" i="14"/>
  <c r="AC108" i="14"/>
  <c r="AB108" i="14"/>
  <c r="AA108" i="14"/>
  <c r="Z108" i="14"/>
  <c r="Y108" i="14"/>
  <c r="X108" i="14"/>
  <c r="W108" i="14"/>
  <c r="V108" i="14"/>
  <c r="U108" i="14"/>
  <c r="T108" i="14"/>
  <c r="S108" i="14"/>
  <c r="R108" i="14"/>
  <c r="Q108" i="14"/>
  <c r="P108" i="14"/>
  <c r="O108" i="14"/>
  <c r="N108" i="14"/>
  <c r="M108" i="14"/>
  <c r="L108" i="14"/>
  <c r="K108" i="14"/>
  <c r="J108" i="14"/>
  <c r="I108" i="14"/>
  <c r="H108" i="14"/>
  <c r="G108" i="14"/>
  <c r="F108" i="14"/>
  <c r="E108" i="14"/>
  <c r="AZ107" i="14"/>
  <c r="AY107" i="14"/>
  <c r="AX107" i="14"/>
  <c r="AW107" i="14"/>
  <c r="AV107" i="14"/>
  <c r="AU107" i="14"/>
  <c r="AT107" i="14"/>
  <c r="AS107" i="14"/>
  <c r="AR107" i="14"/>
  <c r="AQ107" i="14"/>
  <c r="AP107" i="14"/>
  <c r="AO107" i="14"/>
  <c r="AN107" i="14"/>
  <c r="AM107" i="14"/>
  <c r="AL107" i="14"/>
  <c r="AK107" i="14"/>
  <c r="AJ107" i="14"/>
  <c r="AI107" i="14"/>
  <c r="AH107" i="14"/>
  <c r="AG107" i="14"/>
  <c r="AF107" i="14"/>
  <c r="AE107" i="14"/>
  <c r="AD107" i="14"/>
  <c r="AC107" i="14"/>
  <c r="AB107" i="14"/>
  <c r="AA107" i="14"/>
  <c r="Z107" i="14"/>
  <c r="Y107" i="14"/>
  <c r="X107" i="14"/>
  <c r="W107" i="14"/>
  <c r="V107" i="14"/>
  <c r="U107" i="14"/>
  <c r="T107" i="14"/>
  <c r="S107" i="14"/>
  <c r="R107" i="14"/>
  <c r="Q107" i="14"/>
  <c r="P107" i="14"/>
  <c r="O107" i="14"/>
  <c r="N107" i="14"/>
  <c r="M107" i="14"/>
  <c r="L107" i="14"/>
  <c r="K107" i="14"/>
  <c r="J107" i="14"/>
  <c r="I107" i="14"/>
  <c r="H107" i="14"/>
  <c r="G107" i="14"/>
  <c r="F107" i="14"/>
  <c r="E107" i="14"/>
  <c r="AZ106" i="14"/>
  <c r="AY106" i="14"/>
  <c r="AX106" i="14"/>
  <c r="AW106" i="14"/>
  <c r="AV106" i="14"/>
  <c r="AU106" i="14"/>
  <c r="AT106" i="14"/>
  <c r="AS106" i="14"/>
  <c r="AR106" i="14"/>
  <c r="AQ106" i="14"/>
  <c r="AP106" i="14"/>
  <c r="AO106" i="14"/>
  <c r="AN106" i="14"/>
  <c r="AM106" i="14"/>
  <c r="AL106" i="14"/>
  <c r="AK106" i="14"/>
  <c r="AJ106" i="14"/>
  <c r="AI106" i="14"/>
  <c r="AH106" i="14"/>
  <c r="AG106" i="14"/>
  <c r="AF106" i="14"/>
  <c r="AE106" i="14"/>
  <c r="AD106" i="14"/>
  <c r="AC106" i="14"/>
  <c r="AB106" i="14"/>
  <c r="AA106" i="14"/>
  <c r="Z106" i="14"/>
  <c r="Y106" i="14"/>
  <c r="X106" i="14"/>
  <c r="W106" i="14"/>
  <c r="V106" i="14"/>
  <c r="U106" i="14"/>
  <c r="T106" i="14"/>
  <c r="S106" i="14"/>
  <c r="R106" i="14"/>
  <c r="Q106" i="14"/>
  <c r="P106" i="14"/>
  <c r="O106" i="14"/>
  <c r="N106" i="14"/>
  <c r="M106" i="14"/>
  <c r="L106" i="14"/>
  <c r="K106" i="14"/>
  <c r="J106" i="14"/>
  <c r="I106" i="14"/>
  <c r="H106" i="14"/>
  <c r="G106" i="14"/>
  <c r="F106" i="14"/>
  <c r="E106" i="14"/>
  <c r="AZ105" i="14"/>
  <c r="AY105" i="14"/>
  <c r="AX105" i="14"/>
  <c r="AW105" i="14"/>
  <c r="AV105" i="14"/>
  <c r="AU105" i="14"/>
  <c r="AT105" i="14"/>
  <c r="AS105" i="14"/>
  <c r="AR105" i="14"/>
  <c r="AQ105" i="14"/>
  <c r="AP105" i="14"/>
  <c r="AO105" i="14"/>
  <c r="AN105" i="14"/>
  <c r="AM105" i="14"/>
  <c r="AL105" i="14"/>
  <c r="AK105" i="14"/>
  <c r="AJ105" i="14"/>
  <c r="AI105" i="14"/>
  <c r="AH105" i="14"/>
  <c r="AG105" i="14"/>
  <c r="AF105" i="14"/>
  <c r="AE105" i="14"/>
  <c r="AD105" i="14"/>
  <c r="AC105" i="14"/>
  <c r="AB105" i="14"/>
  <c r="AA105" i="14"/>
  <c r="Z105" i="14"/>
  <c r="Y105" i="14"/>
  <c r="X105" i="14"/>
  <c r="W105" i="14"/>
  <c r="V105" i="14"/>
  <c r="U105" i="14"/>
  <c r="T105" i="14"/>
  <c r="S105" i="14"/>
  <c r="R105" i="14"/>
  <c r="Q105" i="14"/>
  <c r="P105" i="14"/>
  <c r="O105" i="14"/>
  <c r="N105" i="14"/>
  <c r="M105" i="14"/>
  <c r="L105" i="14"/>
  <c r="K105" i="14"/>
  <c r="J105" i="14"/>
  <c r="I105" i="14"/>
  <c r="H105" i="14"/>
  <c r="G105" i="14"/>
  <c r="F105" i="14"/>
  <c r="E105" i="14"/>
  <c r="AZ104" i="14"/>
  <c r="AY104" i="14"/>
  <c r="AX104" i="14"/>
  <c r="AW104" i="14"/>
  <c r="AV104" i="14"/>
  <c r="AU104" i="14"/>
  <c r="AT104" i="14"/>
  <c r="AS104" i="14"/>
  <c r="AR104" i="14"/>
  <c r="AQ104" i="14"/>
  <c r="AP104" i="14"/>
  <c r="AO104" i="14"/>
  <c r="AN104" i="14"/>
  <c r="AM104" i="14"/>
  <c r="AL104" i="14"/>
  <c r="AK104" i="14"/>
  <c r="AJ104" i="14"/>
  <c r="AI104" i="14"/>
  <c r="AH104" i="14"/>
  <c r="AG104" i="14"/>
  <c r="AF104" i="14"/>
  <c r="AE104" i="14"/>
  <c r="AD104" i="14"/>
  <c r="AC104" i="14"/>
  <c r="AB104" i="14"/>
  <c r="AA104" i="14"/>
  <c r="Z104" i="14"/>
  <c r="Y104" i="14"/>
  <c r="X104" i="14"/>
  <c r="W104" i="14"/>
  <c r="V104" i="14"/>
  <c r="U104" i="14"/>
  <c r="T104" i="14"/>
  <c r="S104" i="14"/>
  <c r="R104" i="14"/>
  <c r="Q104" i="14"/>
  <c r="P104" i="14"/>
  <c r="O104" i="14"/>
  <c r="N104" i="14"/>
  <c r="M104" i="14"/>
  <c r="L104" i="14"/>
  <c r="K104" i="14"/>
  <c r="J104" i="14"/>
  <c r="I104" i="14"/>
  <c r="H104" i="14"/>
  <c r="G104" i="14"/>
  <c r="F104" i="14"/>
  <c r="E104" i="14"/>
  <c r="AZ103" i="14"/>
  <c r="AY103" i="14"/>
  <c r="AX103" i="14"/>
  <c r="AW103" i="14"/>
  <c r="AV103" i="14"/>
  <c r="AU103" i="14"/>
  <c r="AT103" i="14"/>
  <c r="AS103" i="14"/>
  <c r="AR103" i="14"/>
  <c r="AQ103" i="14"/>
  <c r="AP103" i="14"/>
  <c r="AO103" i="14"/>
  <c r="AN103" i="14"/>
  <c r="AM103" i="14"/>
  <c r="AL103" i="14"/>
  <c r="AK103" i="14"/>
  <c r="AJ103" i="14"/>
  <c r="AI103" i="14"/>
  <c r="AH103" i="14"/>
  <c r="AG103" i="14"/>
  <c r="AF103" i="14"/>
  <c r="AE103" i="14"/>
  <c r="AD103" i="14"/>
  <c r="AC103" i="14"/>
  <c r="AB103" i="14"/>
  <c r="AA103" i="14"/>
  <c r="Z103" i="14"/>
  <c r="Y103" i="14"/>
  <c r="X103" i="14"/>
  <c r="W103" i="14"/>
  <c r="V103" i="14"/>
  <c r="U103" i="14"/>
  <c r="T103" i="14"/>
  <c r="S103" i="14"/>
  <c r="R103" i="14"/>
  <c r="Q103" i="14"/>
  <c r="P103" i="14"/>
  <c r="O103" i="14"/>
  <c r="N103" i="14"/>
  <c r="M103" i="14"/>
  <c r="L103" i="14"/>
  <c r="K103" i="14"/>
  <c r="J103" i="14"/>
  <c r="I103" i="14"/>
  <c r="H103" i="14"/>
  <c r="G103" i="14"/>
  <c r="F103" i="14"/>
  <c r="E103" i="14"/>
  <c r="AZ102" i="14"/>
  <c r="AY102" i="14"/>
  <c r="AX102" i="14"/>
  <c r="AW102" i="14"/>
  <c r="AV102" i="14"/>
  <c r="AU102" i="14"/>
  <c r="AT102" i="14"/>
  <c r="AS102" i="14"/>
  <c r="AR102" i="14"/>
  <c r="AQ102" i="14"/>
  <c r="AP102" i="14"/>
  <c r="AO102" i="14"/>
  <c r="AN102" i="14"/>
  <c r="AM102" i="14"/>
  <c r="AL102" i="14"/>
  <c r="AK102" i="14"/>
  <c r="AJ102" i="14"/>
  <c r="AI102" i="14"/>
  <c r="AH102" i="14"/>
  <c r="AG102" i="14"/>
  <c r="AF102" i="14"/>
  <c r="AE102" i="14"/>
  <c r="AD102" i="14"/>
  <c r="AC102" i="14"/>
  <c r="AB102" i="14"/>
  <c r="AA102" i="14"/>
  <c r="Z102" i="14"/>
  <c r="Y102" i="14"/>
  <c r="X102" i="14"/>
  <c r="W102" i="14"/>
  <c r="V102" i="14"/>
  <c r="U102" i="14"/>
  <c r="T102" i="14"/>
  <c r="S102" i="14"/>
  <c r="R102" i="14"/>
  <c r="Q102" i="14"/>
  <c r="P102" i="14"/>
  <c r="O102" i="14"/>
  <c r="N102" i="14"/>
  <c r="M102" i="14"/>
  <c r="L102" i="14"/>
  <c r="K102" i="14"/>
  <c r="J102" i="14"/>
  <c r="I102" i="14"/>
  <c r="H102" i="14"/>
  <c r="G102" i="14"/>
  <c r="F102" i="14"/>
  <c r="E102" i="14"/>
  <c r="AG107" i="17" l="1"/>
  <c r="AE92" i="17"/>
  <c r="AE100" i="17"/>
  <c r="AE108" i="17"/>
  <c r="AF98" i="17"/>
  <c r="AF106" i="17"/>
  <c r="AG96" i="17"/>
  <c r="AG104" i="17"/>
  <c r="AH94" i="17"/>
  <c r="AH102" i="17"/>
  <c r="AG97" i="17"/>
  <c r="AF102" i="17"/>
  <c r="AG92" i="17"/>
  <c r="AF109" i="17"/>
  <c r="AG99" i="17"/>
  <c r="AG100" i="17"/>
  <c r="AG108" i="17"/>
  <c r="AH106" i="17"/>
  <c r="AE97" i="17"/>
  <c r="AE105" i="17"/>
  <c r="AG93" i="17"/>
  <c r="AG101" i="17"/>
  <c r="AG109" i="17"/>
  <c r="AF99" i="17"/>
  <c r="AE107" i="17"/>
  <c r="AF97" i="17"/>
  <c r="AF105" i="17"/>
  <c r="AE98" i="17"/>
  <c r="AE106" i="17"/>
  <c r="AF96" i="17"/>
  <c r="AF104" i="17"/>
  <c r="AG94" i="17"/>
  <c r="AG102" i="17"/>
  <c r="AH92" i="17"/>
  <c r="AH100" i="17"/>
  <c r="AH108" i="17"/>
  <c r="AF93" i="17"/>
  <c r="AF101" i="17"/>
  <c r="AE109" i="17"/>
  <c r="AF107" i="17"/>
  <c r="AH105" i="17"/>
  <c r="AE93" i="17"/>
  <c r="AE101" i="17"/>
  <c r="AE94" i="17"/>
  <c r="AE102" i="17"/>
  <c r="AF92" i="17"/>
  <c r="AF100" i="17"/>
  <c r="AF108" i="17"/>
  <c r="AG98" i="17"/>
  <c r="AG106" i="17"/>
  <c r="AH96" i="17"/>
  <c r="AH104" i="17"/>
  <c r="AG95" i="17"/>
  <c r="AG103" i="17"/>
  <c r="AH93" i="17"/>
  <c r="AH101" i="17"/>
  <c r="AH109" i="17"/>
  <c r="AH99" i="17"/>
  <c r="AG105" i="17"/>
  <c r="AH107" i="17"/>
  <c r="AE95" i="17"/>
  <c r="AE99" i="17"/>
  <c r="AE103" i="17"/>
  <c r="AF95" i="17"/>
  <c r="AF103" i="17"/>
  <c r="AH95" i="17"/>
  <c r="AH97" i="17"/>
  <c r="AH103" i="17"/>
  <c r="CD645" i="13"/>
  <c r="CE645" i="13" s="1"/>
  <c r="CF645" i="13" s="1"/>
  <c r="CG645" i="13" s="1"/>
  <c r="CH645" i="13" s="1"/>
  <c r="CI645" i="13" s="1"/>
  <c r="CJ645" i="13" s="1"/>
  <c r="CK645" i="13" s="1"/>
  <c r="CL645" i="13" s="1"/>
  <c r="CM645" i="13" s="1"/>
  <c r="CN645" i="13" s="1"/>
  <c r="CO645" i="13" s="1"/>
  <c r="CP645" i="13" s="1"/>
  <c r="CQ645" i="13" s="1"/>
  <c r="CR645" i="13" s="1"/>
  <c r="CS645" i="13" s="1"/>
  <c r="CT645" i="13" s="1"/>
  <c r="CU645" i="13" s="1"/>
  <c r="CV645" i="13" s="1"/>
  <c r="CW645" i="13" s="1"/>
  <c r="CD539" i="13"/>
  <c r="CE539" i="13" s="1"/>
  <c r="CF539" i="13" s="1"/>
  <c r="CG539" i="13" s="1"/>
  <c r="CH539" i="13" s="1"/>
  <c r="CI539" i="13" s="1"/>
  <c r="CJ539" i="13" s="1"/>
  <c r="CK539" i="13" s="1"/>
  <c r="CL539" i="13" s="1"/>
  <c r="CM539" i="13" s="1"/>
  <c r="CN539" i="13" s="1"/>
  <c r="CO539" i="13" s="1"/>
  <c r="CP539" i="13" s="1"/>
  <c r="CQ539" i="13" s="1"/>
  <c r="CR539" i="13" s="1"/>
  <c r="CS539" i="13" s="1"/>
  <c r="CT539" i="13" s="1"/>
  <c r="CU539" i="13" s="1"/>
  <c r="CV539" i="13" s="1"/>
  <c r="CW539" i="13" s="1"/>
  <c r="CD433" i="13"/>
  <c r="CE433" i="13" s="1"/>
  <c r="CF433" i="13" s="1"/>
  <c r="CG433" i="13" s="1"/>
  <c r="CH433" i="13" s="1"/>
  <c r="CI433" i="13" s="1"/>
  <c r="CJ433" i="13" s="1"/>
  <c r="CK433" i="13" s="1"/>
  <c r="CL433" i="13" s="1"/>
  <c r="CM433" i="13" s="1"/>
  <c r="CN433" i="13" s="1"/>
  <c r="CO433" i="13" s="1"/>
  <c r="CP433" i="13" s="1"/>
  <c r="CQ433" i="13" s="1"/>
  <c r="CR433" i="13" s="1"/>
  <c r="CS433" i="13" s="1"/>
  <c r="CT433" i="13" s="1"/>
  <c r="CU433" i="13" s="1"/>
  <c r="CV433" i="13" s="1"/>
  <c r="CW433" i="13" s="1"/>
  <c r="CC1" i="14"/>
  <c r="CD1" i="14" s="1"/>
  <c r="CE1" i="14" s="1"/>
  <c r="CF1" i="14" s="1"/>
  <c r="CG1" i="14" s="1"/>
  <c r="CH1" i="14" s="1"/>
  <c r="CI1" i="14" s="1"/>
  <c r="CJ1" i="14" s="1"/>
  <c r="CK1" i="14" s="1"/>
  <c r="CL1" i="14" s="1"/>
  <c r="CM1" i="14" s="1"/>
  <c r="CN1" i="14" s="1"/>
  <c r="CO1" i="14" s="1"/>
  <c r="CP1" i="14" s="1"/>
  <c r="CQ1" i="14" s="1"/>
  <c r="CR1" i="14" s="1"/>
  <c r="CS1" i="14" s="1"/>
  <c r="CT1" i="14" s="1"/>
  <c r="CU1" i="14" s="1"/>
  <c r="CV1" i="14" s="1"/>
  <c r="CC95" i="14"/>
  <c r="CD95" i="14"/>
  <c r="CE95" i="14"/>
  <c r="CF95" i="14"/>
  <c r="CG95" i="14"/>
  <c r="CH95" i="14"/>
  <c r="CI95" i="14"/>
  <c r="CJ95" i="14"/>
  <c r="CK95" i="14"/>
  <c r="CL95" i="14"/>
  <c r="CM95" i="14"/>
  <c r="CN95" i="14"/>
  <c r="CO95" i="14"/>
  <c r="CP95" i="14"/>
  <c r="CQ95" i="14"/>
  <c r="CR95" i="14"/>
  <c r="CS95" i="14"/>
  <c r="CT95" i="14"/>
  <c r="CU95" i="14"/>
  <c r="CV95" i="14"/>
  <c r="CC96" i="14"/>
  <c r="CD96" i="14"/>
  <c r="CE96" i="14"/>
  <c r="CF96" i="14"/>
  <c r="CG96" i="14"/>
  <c r="CH96" i="14"/>
  <c r="CI96" i="14"/>
  <c r="CJ96" i="14"/>
  <c r="CK96" i="14"/>
  <c r="CL96" i="14"/>
  <c r="CM96" i="14"/>
  <c r="CN96" i="14"/>
  <c r="CO96" i="14"/>
  <c r="CP96" i="14"/>
  <c r="CQ96" i="14"/>
  <c r="CR96" i="14"/>
  <c r="CS96" i="14"/>
  <c r="CT96" i="14"/>
  <c r="CU96" i="14"/>
  <c r="CV96" i="14"/>
  <c r="CC76" i="14"/>
  <c r="CD76" i="14"/>
  <c r="CE76" i="14" s="1"/>
  <c r="CF76" i="14" s="1"/>
  <c r="CG76" i="14" s="1"/>
  <c r="CH76" i="14" s="1"/>
  <c r="CI76" i="14" s="1"/>
  <c r="CJ76" i="14" s="1"/>
  <c r="CK76" i="14" s="1"/>
  <c r="CL76" i="14" s="1"/>
  <c r="CM76" i="14" s="1"/>
  <c r="CN76" i="14" s="1"/>
  <c r="CO76" i="14" s="1"/>
  <c r="CP76" i="14" s="1"/>
  <c r="CQ76" i="14" s="1"/>
  <c r="CR76" i="14" s="1"/>
  <c r="CS76" i="14" s="1"/>
  <c r="CT76" i="14" s="1"/>
  <c r="CU76" i="14" s="1"/>
  <c r="CV76" i="14" s="1"/>
  <c r="CC71" i="14"/>
  <c r="CD71" i="14"/>
  <c r="CE71" i="14"/>
  <c r="CF71" i="14"/>
  <c r="CG71" i="14"/>
  <c r="CH71" i="14"/>
  <c r="CI71" i="14"/>
  <c r="CJ71" i="14"/>
  <c r="CK71" i="14"/>
  <c r="CL71" i="14"/>
  <c r="CM71" i="14"/>
  <c r="CN71" i="14"/>
  <c r="CO71" i="14"/>
  <c r="CP71" i="14"/>
  <c r="CQ71" i="14"/>
  <c r="CR71" i="14"/>
  <c r="CS71" i="14"/>
  <c r="CT71" i="14"/>
  <c r="CU71" i="14"/>
  <c r="CV71" i="14"/>
  <c r="CC72" i="14"/>
  <c r="CD72" i="14"/>
  <c r="CE72" i="14"/>
  <c r="CF72" i="14"/>
  <c r="CG72" i="14"/>
  <c r="CH72" i="14"/>
  <c r="CI72" i="14"/>
  <c r="CJ72" i="14"/>
  <c r="CK72" i="14"/>
  <c r="CL72" i="14"/>
  <c r="CM72" i="14"/>
  <c r="CN72" i="14"/>
  <c r="CO72" i="14"/>
  <c r="CP72" i="14"/>
  <c r="CQ72" i="14"/>
  <c r="CR72" i="14"/>
  <c r="CS72" i="14"/>
  <c r="CT72" i="14"/>
  <c r="CU72" i="14"/>
  <c r="CV72" i="14"/>
  <c r="CC52" i="14"/>
  <c r="CD52" i="14"/>
  <c r="CE52" i="14" s="1"/>
  <c r="CF52" i="14" s="1"/>
  <c r="CG52" i="14" s="1"/>
  <c r="CH52" i="14" s="1"/>
  <c r="CI52" i="14" s="1"/>
  <c r="CJ52" i="14" s="1"/>
  <c r="CK52" i="14" s="1"/>
  <c r="CL52" i="14" s="1"/>
  <c r="CM52" i="14" s="1"/>
  <c r="CN52" i="14" s="1"/>
  <c r="CO52" i="14" s="1"/>
  <c r="CP52" i="14" s="1"/>
  <c r="CQ52" i="14" s="1"/>
  <c r="CR52" i="14" s="1"/>
  <c r="CS52" i="14" s="1"/>
  <c r="CT52" i="14" s="1"/>
  <c r="CU52" i="14" s="1"/>
  <c r="CV52" i="14" s="1"/>
  <c r="CV48" i="14"/>
  <c r="CU48" i="14"/>
  <c r="CT48" i="14"/>
  <c r="CS48" i="14"/>
  <c r="CR48" i="14"/>
  <c r="CQ48" i="14"/>
  <c r="CP48" i="14"/>
  <c r="CO48" i="14"/>
  <c r="CN48" i="14"/>
  <c r="CM48" i="14"/>
  <c r="CL48" i="14"/>
  <c r="CK48" i="14"/>
  <c r="CJ48" i="14"/>
  <c r="CI48" i="14"/>
  <c r="CH48" i="14"/>
  <c r="CG48" i="14"/>
  <c r="CF48" i="14"/>
  <c r="CE48" i="14"/>
  <c r="CD48" i="14"/>
  <c r="CC48" i="14"/>
  <c r="CV47" i="14"/>
  <c r="CU47" i="14"/>
  <c r="CT47" i="14"/>
  <c r="CS47" i="14"/>
  <c r="CR47" i="14"/>
  <c r="CQ47" i="14"/>
  <c r="CP47" i="14"/>
  <c r="CO47" i="14"/>
  <c r="CN47" i="14"/>
  <c r="CM47" i="14"/>
  <c r="CL47" i="14"/>
  <c r="CK47" i="14"/>
  <c r="CJ47" i="14"/>
  <c r="CI47" i="14"/>
  <c r="CH47" i="14"/>
  <c r="CG47" i="14"/>
  <c r="CF47" i="14"/>
  <c r="CE47" i="14"/>
  <c r="CD47" i="14"/>
  <c r="CC47" i="14"/>
  <c r="CC28" i="14"/>
  <c r="CD28" i="14" s="1"/>
  <c r="CE28" i="14" s="1"/>
  <c r="CF28" i="14" s="1"/>
  <c r="CG28" i="14" s="1"/>
  <c r="CH28" i="14" s="1"/>
  <c r="CI28" i="14" s="1"/>
  <c r="CJ28" i="14" s="1"/>
  <c r="CK28" i="14" s="1"/>
  <c r="CL28" i="14" s="1"/>
  <c r="CM28" i="14" s="1"/>
  <c r="CN28" i="14" s="1"/>
  <c r="CO28" i="14" s="1"/>
  <c r="CP28" i="14" s="1"/>
  <c r="CQ28" i="14" s="1"/>
  <c r="CR28" i="14" s="1"/>
  <c r="CS28" i="14" s="1"/>
  <c r="CT28" i="14" s="1"/>
  <c r="CU28" i="14" s="1"/>
  <c r="CV28" i="14" s="1"/>
  <c r="AW72" i="14" l="1"/>
  <c r="AZ48" i="14"/>
  <c r="AY47" i="14"/>
  <c r="AY48" i="14"/>
  <c r="AX48" i="14"/>
  <c r="AX47" i="14"/>
  <c r="AW48" i="14"/>
  <c r="AY25" i="14"/>
  <c r="AW25" i="14"/>
  <c r="AZ25" i="14"/>
  <c r="AZ24" i="14"/>
  <c r="AY24" i="14"/>
  <c r="AI85" i="17" s="1"/>
  <c r="AX25" i="14"/>
  <c r="AW24" i="14"/>
  <c r="AZ120" i="14"/>
  <c r="AY120" i="14"/>
  <c r="AX120" i="14"/>
  <c r="AW120" i="14"/>
  <c r="AW101" i="14"/>
  <c r="AX101" i="14" s="1"/>
  <c r="AY101" i="14" s="1"/>
  <c r="AZ101" i="14" s="1"/>
  <c r="AY96" i="14" l="1"/>
  <c r="AZ96" i="14"/>
  <c r="AW71" i="14"/>
  <c r="AX72" i="14"/>
  <c r="AW95" i="14"/>
  <c r="AY72" i="14"/>
  <c r="AZ72" i="14"/>
  <c r="AX96" i="14"/>
  <c r="AZ95" i="14"/>
  <c r="AY95" i="14"/>
  <c r="AX71" i="14"/>
  <c r="AY71" i="14"/>
  <c r="AZ71" i="14"/>
  <c r="AZ47" i="14"/>
  <c r="AW47" i="14"/>
  <c r="AX24" i="14"/>
  <c r="AX95" i="14" l="1"/>
  <c r="AW96" i="14"/>
  <c r="AM4" i="7"/>
  <c r="AM18" i="7"/>
  <c r="AJ3" i="16" l="1"/>
  <c r="AR3" i="7" l="1"/>
  <c r="AW97" i="14" s="1"/>
  <c r="AS3" i="7"/>
  <c r="AT3" i="7"/>
  <c r="AM20" i="7"/>
  <c r="AM22" i="7" s="1"/>
  <c r="AM24" i="7" s="1"/>
  <c r="CS23" i="7"/>
  <c r="CS21" i="7"/>
  <c r="AL23" i="7"/>
  <c r="AK23" i="7"/>
  <c r="AJ23" i="7"/>
  <c r="AI23" i="7"/>
  <c r="AH23" i="7"/>
  <c r="AG23" i="7"/>
  <c r="AF23" i="7"/>
  <c r="AE23" i="7"/>
  <c r="AD23" i="7"/>
  <c r="AC23" i="7"/>
  <c r="AB23" i="7"/>
  <c r="AA23" i="7"/>
  <c r="Z23" i="7"/>
  <c r="Y23" i="7"/>
  <c r="X23" i="7"/>
  <c r="W23" i="7"/>
  <c r="V23" i="7"/>
  <c r="U23" i="7"/>
  <c r="T23" i="7"/>
  <c r="S23" i="7"/>
  <c r="R23" i="7"/>
  <c r="Q23" i="7"/>
  <c r="P23" i="7"/>
  <c r="AQ21" i="7"/>
  <c r="AQ23" i="7" s="1"/>
  <c r="AP21" i="7"/>
  <c r="AP23" i="7" s="1"/>
  <c r="AL21" i="7"/>
  <c r="AK21" i="7"/>
  <c r="AJ21" i="7"/>
  <c r="AI21" i="7"/>
  <c r="AH21" i="7"/>
  <c r="AG21" i="7"/>
  <c r="AF21" i="7"/>
  <c r="AE21" i="7"/>
  <c r="AD21" i="7"/>
  <c r="AC21" i="7"/>
  <c r="AB21" i="7"/>
  <c r="AA21" i="7"/>
  <c r="Z21" i="7"/>
  <c r="Y21" i="7"/>
  <c r="X21" i="7"/>
  <c r="W21" i="7"/>
  <c r="V21" i="7"/>
  <c r="U21" i="7"/>
  <c r="T21" i="7"/>
  <c r="S21" i="7"/>
  <c r="R21" i="7"/>
  <c r="Q21" i="7"/>
  <c r="P21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AT21" i="7"/>
  <c r="AS21" i="7"/>
  <c r="AR21" i="7"/>
  <c r="AR23" i="7" s="1"/>
  <c r="AO19" i="7"/>
  <c r="AO21" i="7" s="1"/>
  <c r="AO23" i="7" s="1"/>
  <c r="AN19" i="7"/>
  <c r="AN21" i="7" s="1"/>
  <c r="AN23" i="7" s="1"/>
  <c r="AM19" i="7"/>
  <c r="AM21" i="7" s="1"/>
  <c r="AM23" i="7" s="1"/>
  <c r="AL19" i="7"/>
  <c r="CS17" i="7"/>
  <c r="CS19" i="7"/>
  <c r="AS18" i="7"/>
  <c r="AR18" i="7"/>
  <c r="AQ18" i="7"/>
  <c r="AT18" i="7"/>
  <c r="AX97" i="14" l="1"/>
  <c r="AX49" i="14"/>
  <c r="AY97" i="14"/>
  <c r="AY49" i="14"/>
  <c r="AT6" i="7"/>
  <c r="AY73" i="14" s="1"/>
  <c r="AT9" i="7"/>
  <c r="AS6" i="7"/>
  <c r="AX73" i="14" s="1"/>
  <c r="AS9" i="7"/>
  <c r="AR6" i="7"/>
  <c r="AR9" i="7"/>
  <c r="AT3" i="1"/>
  <c r="AI39" i="17" s="1"/>
  <c r="AS3" i="1"/>
  <c r="AH38" i="17" s="1"/>
  <c r="AR3" i="1"/>
  <c r="AG38" i="17" s="1"/>
  <c r="AQ3" i="1"/>
  <c r="AF38" i="17" s="1"/>
  <c r="A45" i="1"/>
  <c r="A43" i="1"/>
  <c r="A41" i="1"/>
  <c r="A39" i="1"/>
  <c r="B37" i="1"/>
  <c r="B36" i="1"/>
  <c r="A37" i="1"/>
  <c r="A36" i="1"/>
  <c r="AS35" i="1"/>
  <c r="AR35" i="1"/>
  <c r="AQ35" i="1"/>
  <c r="AP35" i="1"/>
  <c r="AT3" i="16"/>
  <c r="AS3" i="16"/>
  <c r="AR3" i="16"/>
  <c r="AQ3" i="16"/>
  <c r="AS9" i="1" l="1"/>
  <c r="AR4" i="1"/>
  <c r="AQ12" i="1"/>
  <c r="AQ6" i="1"/>
  <c r="AS4" i="1"/>
  <c r="AR12" i="1"/>
  <c r="AR6" i="1"/>
  <c r="AR7" i="1" s="1"/>
  <c r="AQ9" i="1"/>
  <c r="AS12" i="1"/>
  <c r="AS6" i="1"/>
  <c r="AR9" i="1"/>
  <c r="AT4" i="1"/>
  <c r="AT6" i="1"/>
  <c r="AT7" i="1" s="1"/>
  <c r="AT9" i="1"/>
  <c r="AT12" i="1"/>
  <c r="AQ3" i="7"/>
  <c r="AQ9" i="7" s="1"/>
  <c r="AH63" i="17" l="1"/>
  <c r="AS10" i="1"/>
  <c r="AS13" i="1"/>
  <c r="AG63" i="17"/>
  <c r="AR10" i="1"/>
  <c r="AR13" i="1"/>
  <c r="AS7" i="1"/>
  <c r="AT10" i="1"/>
  <c r="AT13" i="1"/>
  <c r="AQ6" i="7"/>
  <c r="AC60" i="17"/>
  <c r="M185" i="17"/>
  <c r="L185" i="17"/>
  <c r="K185" i="17"/>
  <c r="J185" i="17"/>
  <c r="I185" i="17"/>
  <c r="H185" i="17"/>
  <c r="G185" i="17"/>
  <c r="F185" i="17"/>
  <c r="E185" i="17"/>
  <c r="D185" i="17"/>
  <c r="AC183" i="17"/>
  <c r="AB183" i="17"/>
  <c r="AA183" i="17"/>
  <c r="Z183" i="17"/>
  <c r="Y183" i="17"/>
  <c r="X183" i="17"/>
  <c r="W183" i="17"/>
  <c r="V183" i="17"/>
  <c r="U183" i="17"/>
  <c r="T183" i="17"/>
  <c r="S183" i="17"/>
  <c r="R183" i="17"/>
  <c r="Q183" i="17"/>
  <c r="P183" i="17"/>
  <c r="O183" i="17"/>
  <c r="N183" i="17"/>
  <c r="M183" i="17"/>
  <c r="L183" i="17"/>
  <c r="K183" i="17"/>
  <c r="J183" i="17"/>
  <c r="I183" i="17"/>
  <c r="H183" i="17"/>
  <c r="G183" i="17"/>
  <c r="F183" i="17"/>
  <c r="E183" i="17"/>
  <c r="D183" i="17"/>
  <c r="AC182" i="17"/>
  <c r="AB182" i="17"/>
  <c r="AA182" i="17"/>
  <c r="Z182" i="17"/>
  <c r="Y182" i="17"/>
  <c r="X182" i="17"/>
  <c r="W182" i="17"/>
  <c r="V182" i="17"/>
  <c r="U182" i="17"/>
  <c r="T182" i="17"/>
  <c r="S182" i="17"/>
  <c r="R182" i="17"/>
  <c r="Q182" i="17"/>
  <c r="P182" i="17"/>
  <c r="O182" i="17"/>
  <c r="N182" i="17"/>
  <c r="M182" i="17"/>
  <c r="L182" i="17"/>
  <c r="K182" i="17"/>
  <c r="J182" i="17"/>
  <c r="I182" i="17"/>
  <c r="H182" i="17"/>
  <c r="G182" i="17"/>
  <c r="F182" i="17"/>
  <c r="E182" i="17"/>
  <c r="D182" i="17"/>
  <c r="AC181" i="17"/>
  <c r="AB181" i="17"/>
  <c r="AA181" i="17"/>
  <c r="Z181" i="17"/>
  <c r="Y181" i="17"/>
  <c r="X181" i="17"/>
  <c r="W181" i="17"/>
  <c r="V181" i="17"/>
  <c r="U181" i="17"/>
  <c r="T181" i="17"/>
  <c r="S181" i="17"/>
  <c r="R181" i="17"/>
  <c r="Q181" i="17"/>
  <c r="P181" i="17"/>
  <c r="O181" i="17"/>
  <c r="N181" i="17"/>
  <c r="M181" i="17"/>
  <c r="L181" i="17"/>
  <c r="K181" i="17"/>
  <c r="J181" i="17"/>
  <c r="I181" i="17"/>
  <c r="H181" i="17"/>
  <c r="G181" i="17"/>
  <c r="F181" i="17"/>
  <c r="E181" i="17"/>
  <c r="D181" i="17"/>
  <c r="AC180" i="17"/>
  <c r="AB180" i="17"/>
  <c r="AA180" i="17"/>
  <c r="Z180" i="17"/>
  <c r="Y180" i="17"/>
  <c r="X180" i="17"/>
  <c r="W180" i="17"/>
  <c r="V180" i="17"/>
  <c r="U180" i="17"/>
  <c r="T180" i="17"/>
  <c r="S180" i="17"/>
  <c r="R180" i="17"/>
  <c r="Q180" i="17"/>
  <c r="P180" i="17"/>
  <c r="O180" i="17"/>
  <c r="N180" i="17"/>
  <c r="M180" i="17"/>
  <c r="L180" i="17"/>
  <c r="K180" i="17"/>
  <c r="J180" i="17"/>
  <c r="I180" i="17"/>
  <c r="H180" i="17"/>
  <c r="G180" i="17"/>
  <c r="F180" i="17"/>
  <c r="E180" i="17"/>
  <c r="D180" i="17"/>
  <c r="AC179" i="17"/>
  <c r="AB179" i="17"/>
  <c r="AA179" i="17"/>
  <c r="Z179" i="17"/>
  <c r="Y179" i="17"/>
  <c r="X179" i="17"/>
  <c r="W179" i="17"/>
  <c r="V179" i="17"/>
  <c r="U179" i="17"/>
  <c r="T179" i="17"/>
  <c r="S179" i="17"/>
  <c r="R179" i="17"/>
  <c r="Q179" i="17"/>
  <c r="P179" i="17"/>
  <c r="O179" i="17"/>
  <c r="N179" i="17"/>
  <c r="M179" i="17"/>
  <c r="L179" i="17"/>
  <c r="K179" i="17"/>
  <c r="J179" i="17"/>
  <c r="I179" i="17"/>
  <c r="H179" i="17"/>
  <c r="G179" i="17"/>
  <c r="F179" i="17"/>
  <c r="E179" i="17"/>
  <c r="D179" i="17"/>
  <c r="AC178" i="17"/>
  <c r="AB178" i="17"/>
  <c r="AA178" i="17"/>
  <c r="Z178" i="17"/>
  <c r="Y178" i="17"/>
  <c r="X178" i="17"/>
  <c r="W178" i="17"/>
  <c r="V178" i="17"/>
  <c r="U178" i="17"/>
  <c r="T178" i="17"/>
  <c r="S178" i="17"/>
  <c r="R178" i="17"/>
  <c r="Q178" i="17"/>
  <c r="P178" i="17"/>
  <c r="O178" i="17"/>
  <c r="N178" i="17"/>
  <c r="M178" i="17"/>
  <c r="L178" i="17"/>
  <c r="K178" i="17"/>
  <c r="J178" i="17"/>
  <c r="I178" i="17"/>
  <c r="H178" i="17"/>
  <c r="G178" i="17"/>
  <c r="F178" i="17"/>
  <c r="E178" i="17"/>
  <c r="D178" i="17"/>
  <c r="AC177" i="17"/>
  <c r="AB177" i="17"/>
  <c r="AA177" i="17"/>
  <c r="Z177" i="17"/>
  <c r="Y177" i="17"/>
  <c r="X177" i="17"/>
  <c r="W177" i="17"/>
  <c r="V177" i="17"/>
  <c r="U177" i="17"/>
  <c r="T177" i="17"/>
  <c r="S177" i="17"/>
  <c r="R177" i="17"/>
  <c r="Q177" i="17"/>
  <c r="P177" i="17"/>
  <c r="O177" i="17"/>
  <c r="N177" i="17"/>
  <c r="M177" i="17"/>
  <c r="L177" i="17"/>
  <c r="K177" i="17"/>
  <c r="J177" i="17"/>
  <c r="I177" i="17"/>
  <c r="H177" i="17"/>
  <c r="G177" i="17"/>
  <c r="F177" i="17"/>
  <c r="E177" i="17"/>
  <c r="D177" i="17"/>
  <c r="AC176" i="17"/>
  <c r="AB176" i="17"/>
  <c r="AA176" i="17"/>
  <c r="Z176" i="17"/>
  <c r="Y176" i="17"/>
  <c r="X176" i="17"/>
  <c r="W176" i="17"/>
  <c r="V176" i="17"/>
  <c r="U176" i="17"/>
  <c r="T176" i="17"/>
  <c r="S176" i="17"/>
  <c r="R176" i="17"/>
  <c r="Q176" i="17"/>
  <c r="P176" i="17"/>
  <c r="O176" i="17"/>
  <c r="N176" i="17"/>
  <c r="M176" i="17"/>
  <c r="L176" i="17"/>
  <c r="K176" i="17"/>
  <c r="J176" i="17"/>
  <c r="I176" i="17"/>
  <c r="H176" i="17"/>
  <c r="G176" i="17"/>
  <c r="F176" i="17"/>
  <c r="E176" i="17"/>
  <c r="D176" i="17"/>
  <c r="AC175" i="17"/>
  <c r="AB175" i="17"/>
  <c r="AA175" i="17"/>
  <c r="Z175" i="17"/>
  <c r="Y175" i="17"/>
  <c r="X175" i="17"/>
  <c r="W175" i="17"/>
  <c r="V175" i="17"/>
  <c r="U175" i="17"/>
  <c r="T175" i="17"/>
  <c r="S175" i="17"/>
  <c r="R175" i="17"/>
  <c r="Q175" i="17"/>
  <c r="P175" i="17"/>
  <c r="O175" i="17"/>
  <c r="N175" i="17"/>
  <c r="M175" i="17"/>
  <c r="L175" i="17"/>
  <c r="K175" i="17"/>
  <c r="J175" i="17"/>
  <c r="I175" i="17"/>
  <c r="H175" i="17"/>
  <c r="G175" i="17"/>
  <c r="F175" i="17"/>
  <c r="E175" i="17"/>
  <c r="D175" i="17"/>
  <c r="AC174" i="17"/>
  <c r="AB174" i="17"/>
  <c r="AA174" i="17"/>
  <c r="Z174" i="17"/>
  <c r="Y174" i="17"/>
  <c r="X174" i="17"/>
  <c r="W174" i="17"/>
  <c r="V174" i="17"/>
  <c r="U174" i="17"/>
  <c r="T174" i="17"/>
  <c r="S174" i="17"/>
  <c r="R174" i="17"/>
  <c r="Q174" i="17"/>
  <c r="P174" i="17"/>
  <c r="O174" i="17"/>
  <c r="N174" i="17"/>
  <c r="M174" i="17"/>
  <c r="L174" i="17"/>
  <c r="K174" i="17"/>
  <c r="J174" i="17"/>
  <c r="I174" i="17"/>
  <c r="H174" i="17"/>
  <c r="G174" i="17"/>
  <c r="F174" i="17"/>
  <c r="E174" i="17"/>
  <c r="D174" i="17"/>
  <c r="AC173" i="17"/>
  <c r="AB173" i="17"/>
  <c r="AA173" i="17"/>
  <c r="Z173" i="17"/>
  <c r="Y173" i="17"/>
  <c r="X173" i="17"/>
  <c r="W173" i="17"/>
  <c r="V173" i="17"/>
  <c r="U173" i="17"/>
  <c r="T173" i="17"/>
  <c r="S173" i="17"/>
  <c r="R173" i="17"/>
  <c r="Q173" i="17"/>
  <c r="P173" i="17"/>
  <c r="O173" i="17"/>
  <c r="N173" i="17"/>
  <c r="M173" i="17"/>
  <c r="L173" i="17"/>
  <c r="K173" i="17"/>
  <c r="J173" i="17"/>
  <c r="I173" i="17"/>
  <c r="H173" i="17"/>
  <c r="G173" i="17"/>
  <c r="F173" i="17"/>
  <c r="E173" i="17"/>
  <c r="D173" i="17"/>
  <c r="AC172" i="17"/>
  <c r="AB172" i="17"/>
  <c r="AA172" i="17"/>
  <c r="Z172" i="17"/>
  <c r="Y172" i="17"/>
  <c r="X172" i="17"/>
  <c r="W172" i="17"/>
  <c r="V172" i="17"/>
  <c r="U172" i="17"/>
  <c r="T172" i="17"/>
  <c r="S172" i="17"/>
  <c r="R172" i="17"/>
  <c r="Q172" i="17"/>
  <c r="P172" i="17"/>
  <c r="O172" i="17"/>
  <c r="N172" i="17"/>
  <c r="M172" i="17"/>
  <c r="L172" i="17"/>
  <c r="K172" i="17"/>
  <c r="J172" i="17"/>
  <c r="I172" i="17"/>
  <c r="H172" i="17"/>
  <c r="G172" i="17"/>
  <c r="F172" i="17"/>
  <c r="E172" i="17"/>
  <c r="D172" i="17"/>
  <c r="AC171" i="17"/>
  <c r="AB171" i="17"/>
  <c r="AA171" i="17"/>
  <c r="Z171" i="17"/>
  <c r="Y171" i="17"/>
  <c r="X171" i="17"/>
  <c r="W171" i="17"/>
  <c r="V171" i="17"/>
  <c r="U171" i="17"/>
  <c r="T171" i="17"/>
  <c r="S171" i="17"/>
  <c r="R171" i="17"/>
  <c r="Q171" i="17"/>
  <c r="P171" i="17"/>
  <c r="O171" i="17"/>
  <c r="N171" i="17"/>
  <c r="M171" i="17"/>
  <c r="L171" i="17"/>
  <c r="K171" i="17"/>
  <c r="J171" i="17"/>
  <c r="I171" i="17"/>
  <c r="H171" i="17"/>
  <c r="G171" i="17"/>
  <c r="F171" i="17"/>
  <c r="E171" i="17"/>
  <c r="D171" i="17"/>
  <c r="AC170" i="17"/>
  <c r="AB170" i="17"/>
  <c r="AA170" i="17"/>
  <c r="Z170" i="17"/>
  <c r="Y170" i="17"/>
  <c r="X170" i="17"/>
  <c r="W170" i="17"/>
  <c r="V170" i="17"/>
  <c r="U170" i="17"/>
  <c r="T170" i="17"/>
  <c r="S170" i="17"/>
  <c r="R170" i="17"/>
  <c r="Q170" i="17"/>
  <c r="P170" i="17"/>
  <c r="O170" i="17"/>
  <c r="N170" i="17"/>
  <c r="M170" i="17"/>
  <c r="L170" i="17"/>
  <c r="K170" i="17"/>
  <c r="J170" i="17"/>
  <c r="I170" i="17"/>
  <c r="H170" i="17"/>
  <c r="G170" i="17"/>
  <c r="F170" i="17"/>
  <c r="E170" i="17"/>
  <c r="D170" i="17"/>
  <c r="AC169" i="17"/>
  <c r="AB169" i="17"/>
  <c r="AA169" i="17"/>
  <c r="Z169" i="17"/>
  <c r="Y169" i="17"/>
  <c r="X169" i="17"/>
  <c r="W169" i="17"/>
  <c r="V169" i="17"/>
  <c r="U169" i="17"/>
  <c r="T169" i="17"/>
  <c r="S169" i="17"/>
  <c r="R169" i="17"/>
  <c r="Q169" i="17"/>
  <c r="P169" i="17"/>
  <c r="O169" i="17"/>
  <c r="N169" i="17"/>
  <c r="M169" i="17"/>
  <c r="L169" i="17"/>
  <c r="K169" i="17"/>
  <c r="J169" i="17"/>
  <c r="I169" i="17"/>
  <c r="H169" i="17"/>
  <c r="G169" i="17"/>
  <c r="F169" i="17"/>
  <c r="E169" i="17"/>
  <c r="D169" i="17"/>
  <c r="AC168" i="17"/>
  <c r="AB168" i="17"/>
  <c r="AA168" i="17"/>
  <c r="Z168" i="17"/>
  <c r="Y168" i="17"/>
  <c r="X168" i="17"/>
  <c r="W168" i="17"/>
  <c r="V168" i="17"/>
  <c r="U168" i="17"/>
  <c r="T168" i="17"/>
  <c r="S168" i="17"/>
  <c r="R168" i="17"/>
  <c r="Q168" i="17"/>
  <c r="P168" i="17"/>
  <c r="O168" i="17"/>
  <c r="N168" i="17"/>
  <c r="M168" i="17"/>
  <c r="L168" i="17"/>
  <c r="K168" i="17"/>
  <c r="J168" i="17"/>
  <c r="I168" i="17"/>
  <c r="H168" i="17"/>
  <c r="G168" i="17"/>
  <c r="F168" i="17"/>
  <c r="E168" i="17"/>
  <c r="D168" i="17"/>
  <c r="AC167" i="17"/>
  <c r="AB167" i="17"/>
  <c r="AA167" i="17"/>
  <c r="Z167" i="17"/>
  <c r="Y167" i="17"/>
  <c r="X167" i="17"/>
  <c r="W167" i="17"/>
  <c r="V167" i="17"/>
  <c r="U167" i="17"/>
  <c r="T167" i="17"/>
  <c r="S167" i="17"/>
  <c r="R167" i="17"/>
  <c r="Q167" i="17"/>
  <c r="P167" i="17"/>
  <c r="O167" i="17"/>
  <c r="N167" i="17"/>
  <c r="M167" i="17"/>
  <c r="L167" i="17"/>
  <c r="K167" i="17"/>
  <c r="J167" i="17"/>
  <c r="I167" i="17"/>
  <c r="H167" i="17"/>
  <c r="G167" i="17"/>
  <c r="F167" i="17"/>
  <c r="E167" i="17"/>
  <c r="D167" i="17"/>
  <c r="AC166" i="17"/>
  <c r="AB166" i="17"/>
  <c r="AA166" i="17"/>
  <c r="Z166" i="17"/>
  <c r="Y166" i="17"/>
  <c r="X166" i="17"/>
  <c r="W166" i="17"/>
  <c r="V166" i="17"/>
  <c r="U166" i="17"/>
  <c r="T166" i="17"/>
  <c r="S166" i="17"/>
  <c r="R166" i="17"/>
  <c r="Q166" i="17"/>
  <c r="P166" i="17"/>
  <c r="O166" i="17"/>
  <c r="N166" i="17"/>
  <c r="M166" i="17"/>
  <c r="L166" i="17"/>
  <c r="K166" i="17"/>
  <c r="J166" i="17"/>
  <c r="I166" i="17"/>
  <c r="H166" i="17"/>
  <c r="G166" i="17"/>
  <c r="F166" i="17"/>
  <c r="E166" i="17"/>
  <c r="D166" i="17"/>
  <c r="AF140" i="17"/>
  <c r="AG140" i="17" s="1"/>
  <c r="AH140" i="17" s="1"/>
  <c r="AI140" i="17" s="1"/>
  <c r="AJ140" i="17" s="1"/>
  <c r="AK140" i="17" s="1"/>
  <c r="AL140" i="17" s="1"/>
  <c r="AM140" i="17" s="1"/>
  <c r="AN140" i="17" s="1"/>
  <c r="AO140" i="17" s="1"/>
  <c r="AP140" i="17" s="1"/>
  <c r="AQ140" i="17" s="1"/>
  <c r="AR140" i="17" s="1"/>
  <c r="AS140" i="17" s="1"/>
  <c r="AT140" i="17" s="1"/>
  <c r="AU140" i="17" s="1"/>
  <c r="AV140" i="17" s="1"/>
  <c r="AW140" i="17" s="1"/>
  <c r="AX140" i="17" s="1"/>
  <c r="AY140" i="17" s="1"/>
  <c r="AZ140" i="17" s="1"/>
  <c r="BA140" i="17" s="1"/>
  <c r="BB140" i="17" s="1"/>
  <c r="BC140" i="17" s="1"/>
  <c r="BD140" i="17" s="1"/>
  <c r="BE140" i="17" s="1"/>
  <c r="BF140" i="17" s="1"/>
  <c r="BG140" i="17" s="1"/>
  <c r="BH140" i="17" s="1"/>
  <c r="BI140" i="17" s="1"/>
  <c r="BJ140" i="17" s="1"/>
  <c r="BK140" i="17" s="1"/>
  <c r="BL140" i="17" s="1"/>
  <c r="AC140" i="17"/>
  <c r="AD140" i="17" s="1"/>
  <c r="AE140" i="17" s="1"/>
  <c r="AC165" i="17"/>
  <c r="AD165" i="17" s="1"/>
  <c r="AE165" i="17" s="1"/>
  <c r="AF165" i="17" s="1"/>
  <c r="AG165" i="17" s="1"/>
  <c r="AH165" i="17" s="1"/>
  <c r="AI165" i="17" s="1"/>
  <c r="AJ165" i="17" s="1"/>
  <c r="AK165" i="17" s="1"/>
  <c r="AL165" i="17" s="1"/>
  <c r="AM165" i="17" s="1"/>
  <c r="AN165" i="17" s="1"/>
  <c r="AO165" i="17" s="1"/>
  <c r="AP165" i="17" s="1"/>
  <c r="AQ165" i="17" s="1"/>
  <c r="AR165" i="17" s="1"/>
  <c r="AS165" i="17" s="1"/>
  <c r="AT165" i="17" s="1"/>
  <c r="AU165" i="17" s="1"/>
  <c r="AV165" i="17" s="1"/>
  <c r="AW165" i="17" s="1"/>
  <c r="AX165" i="17" s="1"/>
  <c r="AY165" i="17" s="1"/>
  <c r="AZ165" i="17" s="1"/>
  <c r="BA165" i="17" s="1"/>
  <c r="BB165" i="17" s="1"/>
  <c r="BC165" i="17" s="1"/>
  <c r="BD165" i="17" s="1"/>
  <c r="BE165" i="17" s="1"/>
  <c r="BF165" i="17" s="1"/>
  <c r="BG165" i="17" s="1"/>
  <c r="BH165" i="17" s="1"/>
  <c r="BI165" i="17" s="1"/>
  <c r="BJ165" i="17" s="1"/>
  <c r="BK165" i="17" s="1"/>
  <c r="BL165" i="17" s="1"/>
  <c r="AV120" i="14" l="1"/>
  <c r="AU120" i="14"/>
  <c r="AT120" i="14"/>
  <c r="AS120" i="14"/>
  <c r="AR120" i="14"/>
  <c r="AC36" i="17" l="1"/>
  <c r="AC185" i="17" s="1"/>
  <c r="F321" i="13" l="1"/>
  <c r="F427" i="13" s="1"/>
  <c r="F320" i="13"/>
  <c r="F426" i="13" s="1"/>
  <c r="F319" i="13"/>
  <c r="F425" i="13" s="1"/>
  <c r="F318" i="13"/>
  <c r="F424" i="13" s="1"/>
  <c r="F317" i="13"/>
  <c r="F423" i="13" s="1"/>
  <c r="A267" i="13"/>
  <c r="A373" i="13" s="1"/>
  <c r="AU215" i="13"/>
  <c r="AU321" i="13" s="1"/>
  <c r="AU427" i="13" s="1"/>
  <c r="AT215" i="13"/>
  <c r="AT321" i="13" s="1"/>
  <c r="AT427" i="13" s="1"/>
  <c r="AS215" i="13"/>
  <c r="AS321" i="13" s="1"/>
  <c r="AS427" i="13" s="1"/>
  <c r="B215" i="13"/>
  <c r="B321" i="13" s="1"/>
  <c r="B427" i="13" s="1"/>
  <c r="A215" i="13"/>
  <c r="A321" i="13" s="1"/>
  <c r="A427" i="13" s="1"/>
  <c r="AU214" i="13"/>
  <c r="AU320" i="13" s="1"/>
  <c r="AU426" i="13" s="1"/>
  <c r="AT214" i="13"/>
  <c r="AT320" i="13" s="1"/>
  <c r="AT426" i="13" s="1"/>
  <c r="AS214" i="13"/>
  <c r="AS320" i="13" s="1"/>
  <c r="AS426" i="13" s="1"/>
  <c r="AR214" i="13"/>
  <c r="AR320" i="13" s="1"/>
  <c r="AR426" i="13" s="1"/>
  <c r="AQ214" i="13"/>
  <c r="AQ320" i="13" s="1"/>
  <c r="AQ426" i="13" s="1"/>
  <c r="AP214" i="13"/>
  <c r="AP320" i="13" s="1"/>
  <c r="AP426" i="13" s="1"/>
  <c r="AO214" i="13"/>
  <c r="AO320" i="13" s="1"/>
  <c r="AO426" i="13" s="1"/>
  <c r="AN214" i="13"/>
  <c r="AN320" i="13" s="1"/>
  <c r="AN426" i="13" s="1"/>
  <c r="AM214" i="13"/>
  <c r="AM320" i="13" s="1"/>
  <c r="AM426" i="13" s="1"/>
  <c r="AL214" i="13"/>
  <c r="AL320" i="13" s="1"/>
  <c r="AL426" i="13" s="1"/>
  <c r="AK214" i="13"/>
  <c r="AK320" i="13" s="1"/>
  <c r="AK426" i="13" s="1"/>
  <c r="AJ214" i="13"/>
  <c r="AJ320" i="13" s="1"/>
  <c r="AJ426" i="13" s="1"/>
  <c r="AI214" i="13"/>
  <c r="AI320" i="13" s="1"/>
  <c r="AI426" i="13" s="1"/>
  <c r="AH214" i="13"/>
  <c r="AH320" i="13" s="1"/>
  <c r="AH426" i="13" s="1"/>
  <c r="AG214" i="13"/>
  <c r="AG320" i="13" s="1"/>
  <c r="AG426" i="13" s="1"/>
  <c r="AF214" i="13"/>
  <c r="AF320" i="13" s="1"/>
  <c r="AF426" i="13" s="1"/>
  <c r="AE214" i="13"/>
  <c r="AE320" i="13" s="1"/>
  <c r="AE426" i="13" s="1"/>
  <c r="AD214" i="13"/>
  <c r="AD320" i="13" s="1"/>
  <c r="AD426" i="13" s="1"/>
  <c r="AC214" i="13"/>
  <c r="AC320" i="13" s="1"/>
  <c r="AC426" i="13" s="1"/>
  <c r="AB214" i="13"/>
  <c r="AB320" i="13" s="1"/>
  <c r="AB426" i="13" s="1"/>
  <c r="AA214" i="13"/>
  <c r="AA320" i="13" s="1"/>
  <c r="AA426" i="13" s="1"/>
  <c r="Z214" i="13"/>
  <c r="Z320" i="13" s="1"/>
  <c r="Z426" i="13" s="1"/>
  <c r="Y214" i="13"/>
  <c r="Y320" i="13" s="1"/>
  <c r="Y426" i="13" s="1"/>
  <c r="X214" i="13"/>
  <c r="X320" i="13" s="1"/>
  <c r="X426" i="13" s="1"/>
  <c r="W214" i="13"/>
  <c r="W320" i="13" s="1"/>
  <c r="W426" i="13" s="1"/>
  <c r="V214" i="13"/>
  <c r="V320" i="13" s="1"/>
  <c r="V426" i="13" s="1"/>
  <c r="U214" i="13"/>
  <c r="U320" i="13" s="1"/>
  <c r="U426" i="13" s="1"/>
  <c r="B214" i="13"/>
  <c r="B320" i="13" s="1"/>
  <c r="B426" i="13" s="1"/>
  <c r="A214" i="13"/>
  <c r="A320" i="13" s="1"/>
  <c r="A426" i="13" s="1"/>
  <c r="AU213" i="13"/>
  <c r="AU319" i="13" s="1"/>
  <c r="AU425" i="13" s="1"/>
  <c r="AT213" i="13"/>
  <c r="AT319" i="13" s="1"/>
  <c r="AT425" i="13" s="1"/>
  <c r="AS213" i="13"/>
  <c r="AS319" i="13" s="1"/>
  <c r="AS425" i="13" s="1"/>
  <c r="AR213" i="13"/>
  <c r="AR319" i="13" s="1"/>
  <c r="AR425" i="13" s="1"/>
  <c r="AQ213" i="13"/>
  <c r="AQ319" i="13" s="1"/>
  <c r="AQ425" i="13" s="1"/>
  <c r="AP213" i="13"/>
  <c r="AP319" i="13" s="1"/>
  <c r="AP425" i="13" s="1"/>
  <c r="AO213" i="13"/>
  <c r="AO319" i="13" s="1"/>
  <c r="AO425" i="13" s="1"/>
  <c r="AN213" i="13"/>
  <c r="AN319" i="13" s="1"/>
  <c r="AN425" i="13" s="1"/>
  <c r="AM213" i="13"/>
  <c r="AM319" i="13" s="1"/>
  <c r="AM425" i="13" s="1"/>
  <c r="AL213" i="13"/>
  <c r="AL319" i="13" s="1"/>
  <c r="AL425" i="13" s="1"/>
  <c r="AK213" i="13"/>
  <c r="AK319" i="13" s="1"/>
  <c r="AK425" i="13" s="1"/>
  <c r="AJ213" i="13"/>
  <c r="AJ319" i="13" s="1"/>
  <c r="AJ425" i="13" s="1"/>
  <c r="AI213" i="13"/>
  <c r="AI319" i="13" s="1"/>
  <c r="AI425" i="13" s="1"/>
  <c r="AH213" i="13"/>
  <c r="AH319" i="13" s="1"/>
  <c r="AH425" i="13" s="1"/>
  <c r="AG213" i="13"/>
  <c r="AG319" i="13" s="1"/>
  <c r="AG425" i="13" s="1"/>
  <c r="AF213" i="13"/>
  <c r="AF319" i="13" s="1"/>
  <c r="AF425" i="13" s="1"/>
  <c r="AE213" i="13"/>
  <c r="AE319" i="13" s="1"/>
  <c r="AE425" i="13" s="1"/>
  <c r="AD213" i="13"/>
  <c r="AD319" i="13" s="1"/>
  <c r="AD425" i="13" s="1"/>
  <c r="AC213" i="13"/>
  <c r="AC319" i="13" s="1"/>
  <c r="AC425" i="13" s="1"/>
  <c r="AB213" i="13"/>
  <c r="AB319" i="13" s="1"/>
  <c r="AB425" i="13" s="1"/>
  <c r="AA213" i="13"/>
  <c r="AA319" i="13" s="1"/>
  <c r="AA425" i="13" s="1"/>
  <c r="Z213" i="13"/>
  <c r="Z319" i="13" s="1"/>
  <c r="Z425" i="13" s="1"/>
  <c r="Y213" i="13"/>
  <c r="Y319" i="13" s="1"/>
  <c r="Y425" i="13" s="1"/>
  <c r="X213" i="13"/>
  <c r="X319" i="13" s="1"/>
  <c r="X425" i="13" s="1"/>
  <c r="W213" i="13"/>
  <c r="W319" i="13" s="1"/>
  <c r="W425" i="13" s="1"/>
  <c r="V213" i="13"/>
  <c r="V319" i="13" s="1"/>
  <c r="V425" i="13" s="1"/>
  <c r="U213" i="13"/>
  <c r="U319" i="13" s="1"/>
  <c r="U425" i="13" s="1"/>
  <c r="B213" i="13"/>
  <c r="B319" i="13" s="1"/>
  <c r="B425" i="13" s="1"/>
  <c r="A213" i="13"/>
  <c r="A319" i="13" s="1"/>
  <c r="A425" i="13" s="1"/>
  <c r="AU212" i="13"/>
  <c r="AU318" i="13" s="1"/>
  <c r="AU424" i="13" s="1"/>
  <c r="AT212" i="13"/>
  <c r="AT318" i="13" s="1"/>
  <c r="AT424" i="13" s="1"/>
  <c r="AS212" i="13"/>
  <c r="AS318" i="13" s="1"/>
  <c r="AS424" i="13" s="1"/>
  <c r="AR212" i="13"/>
  <c r="AR318" i="13" s="1"/>
  <c r="AR424" i="13" s="1"/>
  <c r="AQ212" i="13"/>
  <c r="AQ318" i="13" s="1"/>
  <c r="AQ424" i="13" s="1"/>
  <c r="AP212" i="13"/>
  <c r="AP318" i="13" s="1"/>
  <c r="AP424" i="13" s="1"/>
  <c r="AO212" i="13"/>
  <c r="AO318" i="13" s="1"/>
  <c r="AO424" i="13" s="1"/>
  <c r="AN212" i="13"/>
  <c r="AN318" i="13" s="1"/>
  <c r="AN424" i="13" s="1"/>
  <c r="AM212" i="13"/>
  <c r="AM318" i="13" s="1"/>
  <c r="AM424" i="13" s="1"/>
  <c r="AL212" i="13"/>
  <c r="AL318" i="13" s="1"/>
  <c r="AL424" i="13" s="1"/>
  <c r="AK212" i="13"/>
  <c r="AK318" i="13" s="1"/>
  <c r="AK424" i="13" s="1"/>
  <c r="AJ212" i="13"/>
  <c r="AJ318" i="13" s="1"/>
  <c r="AJ424" i="13" s="1"/>
  <c r="AI212" i="13"/>
  <c r="AI318" i="13" s="1"/>
  <c r="AI424" i="13" s="1"/>
  <c r="AH212" i="13"/>
  <c r="AH318" i="13" s="1"/>
  <c r="AH424" i="13" s="1"/>
  <c r="AG212" i="13"/>
  <c r="AG318" i="13" s="1"/>
  <c r="AG424" i="13" s="1"/>
  <c r="AF212" i="13"/>
  <c r="AF318" i="13" s="1"/>
  <c r="AF424" i="13" s="1"/>
  <c r="AE212" i="13"/>
  <c r="AE318" i="13" s="1"/>
  <c r="AE424" i="13" s="1"/>
  <c r="AD212" i="13"/>
  <c r="AD318" i="13" s="1"/>
  <c r="AD424" i="13" s="1"/>
  <c r="AC212" i="13"/>
  <c r="AC318" i="13" s="1"/>
  <c r="AC424" i="13" s="1"/>
  <c r="AB212" i="13"/>
  <c r="AB318" i="13" s="1"/>
  <c r="AB424" i="13" s="1"/>
  <c r="AA212" i="13"/>
  <c r="AA318" i="13" s="1"/>
  <c r="AA424" i="13" s="1"/>
  <c r="Z212" i="13"/>
  <c r="Z318" i="13" s="1"/>
  <c r="Z424" i="13" s="1"/>
  <c r="Y212" i="13"/>
  <c r="Y318" i="13" s="1"/>
  <c r="Y424" i="13" s="1"/>
  <c r="X212" i="13"/>
  <c r="X318" i="13" s="1"/>
  <c r="X424" i="13" s="1"/>
  <c r="W212" i="13"/>
  <c r="W318" i="13" s="1"/>
  <c r="W424" i="13" s="1"/>
  <c r="V212" i="13"/>
  <c r="V318" i="13" s="1"/>
  <c r="V424" i="13" s="1"/>
  <c r="U212" i="13"/>
  <c r="U318" i="13" s="1"/>
  <c r="U424" i="13" s="1"/>
  <c r="B212" i="13"/>
  <c r="B318" i="13" s="1"/>
  <c r="B424" i="13" s="1"/>
  <c r="A212" i="13"/>
  <c r="A318" i="13" s="1"/>
  <c r="A424" i="13" s="1"/>
  <c r="AU211" i="13"/>
  <c r="AU317" i="13" s="1"/>
  <c r="AU423" i="13" s="1"/>
  <c r="AT211" i="13"/>
  <c r="AT317" i="13" s="1"/>
  <c r="AT423" i="13" s="1"/>
  <c r="AS211" i="13"/>
  <c r="AS317" i="13" s="1"/>
  <c r="AS423" i="13" s="1"/>
  <c r="AR211" i="13"/>
  <c r="AR317" i="13" s="1"/>
  <c r="AR423" i="13" s="1"/>
  <c r="AQ211" i="13"/>
  <c r="AQ317" i="13" s="1"/>
  <c r="AQ423" i="13" s="1"/>
  <c r="AP211" i="13"/>
  <c r="AP317" i="13" s="1"/>
  <c r="AP423" i="13" s="1"/>
  <c r="AO211" i="13"/>
  <c r="AO317" i="13" s="1"/>
  <c r="AO423" i="13" s="1"/>
  <c r="AN211" i="13"/>
  <c r="AN317" i="13" s="1"/>
  <c r="AN423" i="13" s="1"/>
  <c r="AM211" i="13"/>
  <c r="AM317" i="13" s="1"/>
  <c r="AM423" i="13" s="1"/>
  <c r="AL211" i="13"/>
  <c r="AL317" i="13" s="1"/>
  <c r="AL423" i="13" s="1"/>
  <c r="AK211" i="13"/>
  <c r="AK317" i="13" s="1"/>
  <c r="AK423" i="13" s="1"/>
  <c r="AJ211" i="13"/>
  <c r="AJ317" i="13" s="1"/>
  <c r="AJ423" i="13" s="1"/>
  <c r="AI211" i="13"/>
  <c r="AI317" i="13" s="1"/>
  <c r="AI423" i="13" s="1"/>
  <c r="AH211" i="13"/>
  <c r="AH317" i="13" s="1"/>
  <c r="AH423" i="13" s="1"/>
  <c r="AG211" i="13"/>
  <c r="AG317" i="13" s="1"/>
  <c r="AG423" i="13" s="1"/>
  <c r="AF211" i="13"/>
  <c r="AF317" i="13" s="1"/>
  <c r="AF423" i="13" s="1"/>
  <c r="AE211" i="13"/>
  <c r="AE317" i="13" s="1"/>
  <c r="AE423" i="13" s="1"/>
  <c r="AD211" i="13"/>
  <c r="AD317" i="13" s="1"/>
  <c r="AD423" i="13" s="1"/>
  <c r="AC211" i="13"/>
  <c r="AC317" i="13" s="1"/>
  <c r="AC423" i="13" s="1"/>
  <c r="AB211" i="13"/>
  <c r="AB317" i="13" s="1"/>
  <c r="AB423" i="13" s="1"/>
  <c r="AA211" i="13"/>
  <c r="AA317" i="13" s="1"/>
  <c r="AA423" i="13" s="1"/>
  <c r="Z211" i="13"/>
  <c r="Z317" i="13" s="1"/>
  <c r="Z423" i="13" s="1"/>
  <c r="Y211" i="13"/>
  <c r="Y317" i="13" s="1"/>
  <c r="Y423" i="13" s="1"/>
  <c r="X211" i="13"/>
  <c r="X317" i="13" s="1"/>
  <c r="X423" i="13" s="1"/>
  <c r="W211" i="13"/>
  <c r="W317" i="13" s="1"/>
  <c r="W423" i="13" s="1"/>
  <c r="V211" i="13"/>
  <c r="V317" i="13" s="1"/>
  <c r="V423" i="13" s="1"/>
  <c r="U211" i="13"/>
  <c r="U317" i="13" s="1"/>
  <c r="U423" i="13" s="1"/>
  <c r="B211" i="13"/>
  <c r="B317" i="13" s="1"/>
  <c r="B423" i="13" s="1"/>
  <c r="A211" i="13"/>
  <c r="A317" i="13" s="1"/>
  <c r="A423" i="13" s="1"/>
  <c r="AU210" i="13"/>
  <c r="AU316" i="13" s="1"/>
  <c r="AU422" i="13" s="1"/>
  <c r="AT210" i="13"/>
  <c r="AT316" i="13" s="1"/>
  <c r="AT422" i="13" s="1"/>
  <c r="AS210" i="13"/>
  <c r="AS316" i="13" s="1"/>
  <c r="AS422" i="13" s="1"/>
  <c r="AR210" i="13"/>
  <c r="AR316" i="13" s="1"/>
  <c r="AR422" i="13" s="1"/>
  <c r="AQ210" i="13"/>
  <c r="AQ316" i="13" s="1"/>
  <c r="AQ422" i="13" s="1"/>
  <c r="AP210" i="13"/>
  <c r="AP316" i="13" s="1"/>
  <c r="AP422" i="13" s="1"/>
  <c r="AO210" i="13"/>
  <c r="AO316" i="13" s="1"/>
  <c r="AO422" i="13" s="1"/>
  <c r="AN210" i="13"/>
  <c r="AN316" i="13" s="1"/>
  <c r="AN422" i="13" s="1"/>
  <c r="AM210" i="13"/>
  <c r="AM316" i="13" s="1"/>
  <c r="AM422" i="13" s="1"/>
  <c r="AL210" i="13"/>
  <c r="AL316" i="13" s="1"/>
  <c r="AL422" i="13" s="1"/>
  <c r="AK210" i="13"/>
  <c r="AK316" i="13" s="1"/>
  <c r="AK422" i="13" s="1"/>
  <c r="AJ210" i="13"/>
  <c r="AJ316" i="13" s="1"/>
  <c r="AJ422" i="13" s="1"/>
  <c r="AI210" i="13"/>
  <c r="AI316" i="13" s="1"/>
  <c r="AI422" i="13" s="1"/>
  <c r="AH210" i="13"/>
  <c r="AH316" i="13" s="1"/>
  <c r="AH422" i="13" s="1"/>
  <c r="AG210" i="13"/>
  <c r="AG316" i="13" s="1"/>
  <c r="AG422" i="13" s="1"/>
  <c r="AF210" i="13"/>
  <c r="AF316" i="13" s="1"/>
  <c r="AF422" i="13" s="1"/>
  <c r="AE210" i="13"/>
  <c r="AE316" i="13" s="1"/>
  <c r="AE422" i="13" s="1"/>
  <c r="AD210" i="13"/>
  <c r="AD316" i="13" s="1"/>
  <c r="AD422" i="13" s="1"/>
  <c r="AC210" i="13"/>
  <c r="AC316" i="13" s="1"/>
  <c r="AC422" i="13" s="1"/>
  <c r="AB210" i="13"/>
  <c r="AB316" i="13" s="1"/>
  <c r="AB422" i="13" s="1"/>
  <c r="AA210" i="13"/>
  <c r="AA316" i="13" s="1"/>
  <c r="AA422" i="13" s="1"/>
  <c r="Z210" i="13"/>
  <c r="Z316" i="13" s="1"/>
  <c r="Z422" i="13" s="1"/>
  <c r="Y210" i="13"/>
  <c r="Y316" i="13" s="1"/>
  <c r="Y422" i="13" s="1"/>
  <c r="X210" i="13"/>
  <c r="X316" i="13" s="1"/>
  <c r="X422" i="13" s="1"/>
  <c r="W210" i="13"/>
  <c r="W316" i="13" s="1"/>
  <c r="W422" i="13" s="1"/>
  <c r="V210" i="13"/>
  <c r="V316" i="13" s="1"/>
  <c r="V422" i="13" s="1"/>
  <c r="U210" i="13"/>
  <c r="U316" i="13" s="1"/>
  <c r="U422" i="13" s="1"/>
  <c r="T210" i="13"/>
  <c r="T316" i="13" s="1"/>
  <c r="T422" i="13" s="1"/>
  <c r="S210" i="13"/>
  <c r="S316" i="13" s="1"/>
  <c r="S422" i="13" s="1"/>
  <c r="R210" i="13"/>
  <c r="R316" i="13" s="1"/>
  <c r="R422" i="13" s="1"/>
  <c r="Q210" i="13"/>
  <c r="Q316" i="13" s="1"/>
  <c r="Q422" i="13" s="1"/>
  <c r="P210" i="13"/>
  <c r="P316" i="13" s="1"/>
  <c r="P422" i="13" s="1"/>
  <c r="O210" i="13"/>
  <c r="O316" i="13" s="1"/>
  <c r="O422" i="13" s="1"/>
  <c r="N210" i="13"/>
  <c r="N316" i="13" s="1"/>
  <c r="N422" i="13" s="1"/>
  <c r="M210" i="13"/>
  <c r="M316" i="13" s="1"/>
  <c r="M422" i="13" s="1"/>
  <c r="L210" i="13"/>
  <c r="L316" i="13" s="1"/>
  <c r="L422" i="13" s="1"/>
  <c r="K210" i="13"/>
  <c r="K316" i="13" s="1"/>
  <c r="K422" i="13" s="1"/>
  <c r="J210" i="13"/>
  <c r="J316" i="13" s="1"/>
  <c r="J422" i="13" s="1"/>
  <c r="I210" i="13"/>
  <c r="I316" i="13" s="1"/>
  <c r="I422" i="13" s="1"/>
  <c r="H210" i="13"/>
  <c r="H316" i="13" s="1"/>
  <c r="H422" i="13" s="1"/>
  <c r="G210" i="13"/>
  <c r="G316" i="13" s="1"/>
  <c r="G422" i="13" s="1"/>
  <c r="F210" i="13"/>
  <c r="F316" i="13" s="1"/>
  <c r="F422" i="13" s="1"/>
  <c r="B210" i="13"/>
  <c r="B316" i="13" s="1"/>
  <c r="B422" i="13" s="1"/>
  <c r="A210" i="13"/>
  <c r="A316" i="13" s="1"/>
  <c r="A422" i="13" s="1"/>
  <c r="AU209" i="13"/>
  <c r="AU315" i="13" s="1"/>
  <c r="AU421" i="13" s="1"/>
  <c r="AT209" i="13"/>
  <c r="AT315" i="13" s="1"/>
  <c r="AT421" i="13" s="1"/>
  <c r="AS209" i="13"/>
  <c r="AS315" i="13" s="1"/>
  <c r="AS421" i="13" s="1"/>
  <c r="AR209" i="13"/>
  <c r="AR315" i="13" s="1"/>
  <c r="AR421" i="13" s="1"/>
  <c r="AQ209" i="13"/>
  <c r="AQ315" i="13" s="1"/>
  <c r="AQ421" i="13" s="1"/>
  <c r="AP209" i="13"/>
  <c r="AP315" i="13" s="1"/>
  <c r="AP421" i="13" s="1"/>
  <c r="AO209" i="13"/>
  <c r="AO315" i="13" s="1"/>
  <c r="AO421" i="13" s="1"/>
  <c r="AN209" i="13"/>
  <c r="AN315" i="13" s="1"/>
  <c r="AN421" i="13" s="1"/>
  <c r="AM209" i="13"/>
  <c r="AM315" i="13" s="1"/>
  <c r="AM421" i="13" s="1"/>
  <c r="AL209" i="13"/>
  <c r="AL315" i="13" s="1"/>
  <c r="AL421" i="13" s="1"/>
  <c r="AK209" i="13"/>
  <c r="AK315" i="13" s="1"/>
  <c r="AK421" i="13" s="1"/>
  <c r="AJ209" i="13"/>
  <c r="AJ315" i="13" s="1"/>
  <c r="AJ421" i="13" s="1"/>
  <c r="AI209" i="13"/>
  <c r="AI315" i="13" s="1"/>
  <c r="AI421" i="13" s="1"/>
  <c r="AH209" i="13"/>
  <c r="AH315" i="13" s="1"/>
  <c r="AH421" i="13" s="1"/>
  <c r="AG209" i="13"/>
  <c r="AG315" i="13" s="1"/>
  <c r="AG421" i="13" s="1"/>
  <c r="AF209" i="13"/>
  <c r="AF315" i="13" s="1"/>
  <c r="AF421" i="13" s="1"/>
  <c r="AE209" i="13"/>
  <c r="AE315" i="13" s="1"/>
  <c r="AE421" i="13" s="1"/>
  <c r="AD209" i="13"/>
  <c r="AD315" i="13" s="1"/>
  <c r="AD421" i="13" s="1"/>
  <c r="AC209" i="13"/>
  <c r="AC315" i="13" s="1"/>
  <c r="AC421" i="13" s="1"/>
  <c r="AB209" i="13"/>
  <c r="AB315" i="13" s="1"/>
  <c r="AB421" i="13" s="1"/>
  <c r="AA209" i="13"/>
  <c r="AA315" i="13" s="1"/>
  <c r="AA421" i="13" s="1"/>
  <c r="Z209" i="13"/>
  <c r="Z315" i="13" s="1"/>
  <c r="Z421" i="13" s="1"/>
  <c r="Y209" i="13"/>
  <c r="Y315" i="13" s="1"/>
  <c r="Y421" i="13" s="1"/>
  <c r="X209" i="13"/>
  <c r="X315" i="13" s="1"/>
  <c r="X421" i="13" s="1"/>
  <c r="W209" i="13"/>
  <c r="W315" i="13" s="1"/>
  <c r="W421" i="13" s="1"/>
  <c r="V209" i="13"/>
  <c r="V315" i="13" s="1"/>
  <c r="V421" i="13" s="1"/>
  <c r="U209" i="13"/>
  <c r="U315" i="13" s="1"/>
  <c r="U421" i="13" s="1"/>
  <c r="T209" i="13"/>
  <c r="T315" i="13" s="1"/>
  <c r="T421" i="13" s="1"/>
  <c r="S209" i="13"/>
  <c r="S315" i="13" s="1"/>
  <c r="S421" i="13" s="1"/>
  <c r="R209" i="13"/>
  <c r="R315" i="13" s="1"/>
  <c r="R421" i="13" s="1"/>
  <c r="Q209" i="13"/>
  <c r="Q315" i="13" s="1"/>
  <c r="Q421" i="13" s="1"/>
  <c r="P209" i="13"/>
  <c r="P315" i="13" s="1"/>
  <c r="P421" i="13" s="1"/>
  <c r="O209" i="13"/>
  <c r="O315" i="13" s="1"/>
  <c r="O421" i="13" s="1"/>
  <c r="N209" i="13"/>
  <c r="N315" i="13" s="1"/>
  <c r="N421" i="13" s="1"/>
  <c r="M209" i="13"/>
  <c r="M315" i="13" s="1"/>
  <c r="M421" i="13" s="1"/>
  <c r="L209" i="13"/>
  <c r="L315" i="13" s="1"/>
  <c r="L421" i="13" s="1"/>
  <c r="K209" i="13"/>
  <c r="K315" i="13" s="1"/>
  <c r="K421" i="13" s="1"/>
  <c r="J209" i="13"/>
  <c r="J315" i="13" s="1"/>
  <c r="J421" i="13" s="1"/>
  <c r="I209" i="13"/>
  <c r="I315" i="13" s="1"/>
  <c r="I421" i="13" s="1"/>
  <c r="H209" i="13"/>
  <c r="H315" i="13" s="1"/>
  <c r="H421" i="13" s="1"/>
  <c r="G209" i="13"/>
  <c r="G315" i="13" s="1"/>
  <c r="G421" i="13" s="1"/>
  <c r="F209" i="13"/>
  <c r="F315" i="13" s="1"/>
  <c r="F421" i="13" s="1"/>
  <c r="B209" i="13"/>
  <c r="B315" i="13" s="1"/>
  <c r="B421" i="13" s="1"/>
  <c r="A209" i="13"/>
  <c r="A315" i="13" s="1"/>
  <c r="A421" i="13" s="1"/>
  <c r="AU208" i="13"/>
  <c r="AU314" i="13" s="1"/>
  <c r="AU420" i="13" s="1"/>
  <c r="AT208" i="13"/>
  <c r="AT314" i="13" s="1"/>
  <c r="AT420" i="13" s="1"/>
  <c r="AS208" i="13"/>
  <c r="AS314" i="13" s="1"/>
  <c r="AS420" i="13" s="1"/>
  <c r="AR208" i="13"/>
  <c r="AR314" i="13" s="1"/>
  <c r="AR420" i="13" s="1"/>
  <c r="AQ208" i="13"/>
  <c r="AQ314" i="13" s="1"/>
  <c r="AQ420" i="13" s="1"/>
  <c r="AP208" i="13"/>
  <c r="AP314" i="13" s="1"/>
  <c r="AP420" i="13" s="1"/>
  <c r="AO208" i="13"/>
  <c r="AO314" i="13" s="1"/>
  <c r="AO420" i="13" s="1"/>
  <c r="AN208" i="13"/>
  <c r="AN314" i="13" s="1"/>
  <c r="AN420" i="13" s="1"/>
  <c r="AM208" i="13"/>
  <c r="AM314" i="13" s="1"/>
  <c r="AM420" i="13" s="1"/>
  <c r="AL208" i="13"/>
  <c r="AL314" i="13" s="1"/>
  <c r="AL420" i="13" s="1"/>
  <c r="AK208" i="13"/>
  <c r="AK314" i="13" s="1"/>
  <c r="AK420" i="13" s="1"/>
  <c r="AJ208" i="13"/>
  <c r="AJ314" i="13" s="1"/>
  <c r="AJ420" i="13" s="1"/>
  <c r="AI208" i="13"/>
  <c r="AI314" i="13" s="1"/>
  <c r="AI420" i="13" s="1"/>
  <c r="AH208" i="13"/>
  <c r="AH314" i="13" s="1"/>
  <c r="AH420" i="13" s="1"/>
  <c r="AG208" i="13"/>
  <c r="AG314" i="13" s="1"/>
  <c r="AG420" i="13" s="1"/>
  <c r="AF208" i="13"/>
  <c r="AF314" i="13" s="1"/>
  <c r="AF420" i="13" s="1"/>
  <c r="AE208" i="13"/>
  <c r="AE314" i="13" s="1"/>
  <c r="AE420" i="13" s="1"/>
  <c r="AD208" i="13"/>
  <c r="AD314" i="13" s="1"/>
  <c r="AD420" i="13" s="1"/>
  <c r="AC208" i="13"/>
  <c r="AC314" i="13" s="1"/>
  <c r="AC420" i="13" s="1"/>
  <c r="AB208" i="13"/>
  <c r="AB314" i="13" s="1"/>
  <c r="AB420" i="13" s="1"/>
  <c r="AA208" i="13"/>
  <c r="AA314" i="13" s="1"/>
  <c r="AA420" i="13" s="1"/>
  <c r="Z208" i="13"/>
  <c r="Z314" i="13" s="1"/>
  <c r="Z420" i="13" s="1"/>
  <c r="Y208" i="13"/>
  <c r="Y314" i="13" s="1"/>
  <c r="Y420" i="13" s="1"/>
  <c r="X208" i="13"/>
  <c r="X314" i="13" s="1"/>
  <c r="X420" i="13" s="1"/>
  <c r="W208" i="13"/>
  <c r="W314" i="13" s="1"/>
  <c r="W420" i="13" s="1"/>
  <c r="V208" i="13"/>
  <c r="V314" i="13" s="1"/>
  <c r="V420" i="13" s="1"/>
  <c r="U208" i="13"/>
  <c r="U314" i="13" s="1"/>
  <c r="U420" i="13" s="1"/>
  <c r="T208" i="13"/>
  <c r="T314" i="13" s="1"/>
  <c r="T420" i="13" s="1"/>
  <c r="S208" i="13"/>
  <c r="S314" i="13" s="1"/>
  <c r="S420" i="13" s="1"/>
  <c r="R208" i="13"/>
  <c r="R314" i="13" s="1"/>
  <c r="R420" i="13" s="1"/>
  <c r="Q208" i="13"/>
  <c r="Q314" i="13" s="1"/>
  <c r="Q420" i="13" s="1"/>
  <c r="P208" i="13"/>
  <c r="P314" i="13" s="1"/>
  <c r="P420" i="13" s="1"/>
  <c r="O208" i="13"/>
  <c r="O314" i="13" s="1"/>
  <c r="O420" i="13" s="1"/>
  <c r="N208" i="13"/>
  <c r="N314" i="13" s="1"/>
  <c r="N420" i="13" s="1"/>
  <c r="M208" i="13"/>
  <c r="M314" i="13" s="1"/>
  <c r="M420" i="13" s="1"/>
  <c r="L208" i="13"/>
  <c r="L314" i="13" s="1"/>
  <c r="L420" i="13" s="1"/>
  <c r="K208" i="13"/>
  <c r="K314" i="13" s="1"/>
  <c r="K420" i="13" s="1"/>
  <c r="J208" i="13"/>
  <c r="J314" i="13" s="1"/>
  <c r="J420" i="13" s="1"/>
  <c r="I208" i="13"/>
  <c r="I314" i="13" s="1"/>
  <c r="I420" i="13" s="1"/>
  <c r="H208" i="13"/>
  <c r="H314" i="13" s="1"/>
  <c r="H420" i="13" s="1"/>
  <c r="G208" i="13"/>
  <c r="G314" i="13" s="1"/>
  <c r="G420" i="13" s="1"/>
  <c r="F208" i="13"/>
  <c r="F314" i="13" s="1"/>
  <c r="F420" i="13" s="1"/>
  <c r="B208" i="13"/>
  <c r="B314" i="13" s="1"/>
  <c r="B420" i="13" s="1"/>
  <c r="A208" i="13"/>
  <c r="A314" i="13" s="1"/>
  <c r="A420" i="13" s="1"/>
  <c r="AU207" i="13"/>
  <c r="AU313" i="13" s="1"/>
  <c r="AU419" i="13" s="1"/>
  <c r="AT207" i="13"/>
  <c r="AT313" i="13" s="1"/>
  <c r="AT419" i="13" s="1"/>
  <c r="AS207" i="13"/>
  <c r="AS313" i="13" s="1"/>
  <c r="AS419" i="13" s="1"/>
  <c r="AR207" i="13"/>
  <c r="AR313" i="13" s="1"/>
  <c r="AR419" i="13" s="1"/>
  <c r="AQ207" i="13"/>
  <c r="AQ313" i="13" s="1"/>
  <c r="AQ419" i="13" s="1"/>
  <c r="AP207" i="13"/>
  <c r="AP313" i="13" s="1"/>
  <c r="AP419" i="13" s="1"/>
  <c r="AO207" i="13"/>
  <c r="AO313" i="13" s="1"/>
  <c r="AO419" i="13" s="1"/>
  <c r="AN207" i="13"/>
  <c r="AN313" i="13" s="1"/>
  <c r="AN419" i="13" s="1"/>
  <c r="AM207" i="13"/>
  <c r="AM313" i="13" s="1"/>
  <c r="AM419" i="13" s="1"/>
  <c r="AL207" i="13"/>
  <c r="AL313" i="13" s="1"/>
  <c r="AL419" i="13" s="1"/>
  <c r="AK207" i="13"/>
  <c r="AK313" i="13" s="1"/>
  <c r="AK419" i="13" s="1"/>
  <c r="AJ207" i="13"/>
  <c r="AJ313" i="13" s="1"/>
  <c r="AJ419" i="13" s="1"/>
  <c r="AI207" i="13"/>
  <c r="AI313" i="13" s="1"/>
  <c r="AI419" i="13" s="1"/>
  <c r="AH207" i="13"/>
  <c r="AH313" i="13" s="1"/>
  <c r="AH419" i="13" s="1"/>
  <c r="AG207" i="13"/>
  <c r="AG313" i="13" s="1"/>
  <c r="AG419" i="13" s="1"/>
  <c r="AF207" i="13"/>
  <c r="AF313" i="13" s="1"/>
  <c r="AF419" i="13" s="1"/>
  <c r="AE207" i="13"/>
  <c r="AE313" i="13" s="1"/>
  <c r="AE419" i="13" s="1"/>
  <c r="AD207" i="13"/>
  <c r="AD313" i="13" s="1"/>
  <c r="AD419" i="13" s="1"/>
  <c r="AC207" i="13"/>
  <c r="AC313" i="13" s="1"/>
  <c r="AC419" i="13" s="1"/>
  <c r="AB207" i="13"/>
  <c r="AB313" i="13" s="1"/>
  <c r="AB419" i="13" s="1"/>
  <c r="AA207" i="13"/>
  <c r="AA313" i="13" s="1"/>
  <c r="AA419" i="13" s="1"/>
  <c r="Z207" i="13"/>
  <c r="Z313" i="13" s="1"/>
  <c r="Z419" i="13" s="1"/>
  <c r="Y207" i="13"/>
  <c r="Y313" i="13" s="1"/>
  <c r="Y419" i="13" s="1"/>
  <c r="X207" i="13"/>
  <c r="X313" i="13" s="1"/>
  <c r="X419" i="13" s="1"/>
  <c r="W207" i="13"/>
  <c r="W313" i="13" s="1"/>
  <c r="W419" i="13" s="1"/>
  <c r="V207" i="13"/>
  <c r="V313" i="13" s="1"/>
  <c r="V419" i="13" s="1"/>
  <c r="U207" i="13"/>
  <c r="U313" i="13" s="1"/>
  <c r="U419" i="13" s="1"/>
  <c r="T207" i="13"/>
  <c r="T313" i="13" s="1"/>
  <c r="T419" i="13" s="1"/>
  <c r="S207" i="13"/>
  <c r="S313" i="13" s="1"/>
  <c r="S419" i="13" s="1"/>
  <c r="R207" i="13"/>
  <c r="R313" i="13" s="1"/>
  <c r="R419" i="13" s="1"/>
  <c r="Q207" i="13"/>
  <c r="Q313" i="13" s="1"/>
  <c r="Q419" i="13" s="1"/>
  <c r="P207" i="13"/>
  <c r="P313" i="13" s="1"/>
  <c r="P419" i="13" s="1"/>
  <c r="O207" i="13"/>
  <c r="O313" i="13" s="1"/>
  <c r="O419" i="13" s="1"/>
  <c r="N207" i="13"/>
  <c r="N313" i="13" s="1"/>
  <c r="N419" i="13" s="1"/>
  <c r="M207" i="13"/>
  <c r="M313" i="13" s="1"/>
  <c r="M419" i="13" s="1"/>
  <c r="L207" i="13"/>
  <c r="L313" i="13" s="1"/>
  <c r="L419" i="13" s="1"/>
  <c r="K207" i="13"/>
  <c r="K313" i="13" s="1"/>
  <c r="K419" i="13" s="1"/>
  <c r="J207" i="13"/>
  <c r="J313" i="13" s="1"/>
  <c r="J419" i="13" s="1"/>
  <c r="I207" i="13"/>
  <c r="I313" i="13" s="1"/>
  <c r="I419" i="13" s="1"/>
  <c r="H207" i="13"/>
  <c r="H313" i="13" s="1"/>
  <c r="H419" i="13" s="1"/>
  <c r="G207" i="13"/>
  <c r="G313" i="13" s="1"/>
  <c r="G419" i="13" s="1"/>
  <c r="F207" i="13"/>
  <c r="F313" i="13" s="1"/>
  <c r="F419" i="13" s="1"/>
  <c r="B207" i="13"/>
  <c r="B313" i="13" s="1"/>
  <c r="B419" i="13" s="1"/>
  <c r="A207" i="13"/>
  <c r="A313" i="13" s="1"/>
  <c r="A419" i="13" s="1"/>
  <c r="AU206" i="13"/>
  <c r="AU312" i="13" s="1"/>
  <c r="AU418" i="13" s="1"/>
  <c r="AT206" i="13"/>
  <c r="AT312" i="13" s="1"/>
  <c r="AT418" i="13" s="1"/>
  <c r="AS206" i="13"/>
  <c r="AS312" i="13" s="1"/>
  <c r="AS418" i="13" s="1"/>
  <c r="AR206" i="13"/>
  <c r="AR312" i="13" s="1"/>
  <c r="AR418" i="13" s="1"/>
  <c r="AQ206" i="13"/>
  <c r="AQ312" i="13" s="1"/>
  <c r="AQ418" i="13" s="1"/>
  <c r="AP206" i="13"/>
  <c r="AP312" i="13" s="1"/>
  <c r="AP418" i="13" s="1"/>
  <c r="AO206" i="13"/>
  <c r="AO312" i="13" s="1"/>
  <c r="AO418" i="13" s="1"/>
  <c r="AN206" i="13"/>
  <c r="AN312" i="13" s="1"/>
  <c r="AN418" i="13" s="1"/>
  <c r="AM206" i="13"/>
  <c r="AM312" i="13" s="1"/>
  <c r="AM418" i="13" s="1"/>
  <c r="AL206" i="13"/>
  <c r="AL312" i="13" s="1"/>
  <c r="AL418" i="13" s="1"/>
  <c r="AK206" i="13"/>
  <c r="AK312" i="13" s="1"/>
  <c r="AK418" i="13" s="1"/>
  <c r="AJ206" i="13"/>
  <c r="AJ312" i="13" s="1"/>
  <c r="AJ418" i="13" s="1"/>
  <c r="AI206" i="13"/>
  <c r="AI312" i="13" s="1"/>
  <c r="AI418" i="13" s="1"/>
  <c r="AH206" i="13"/>
  <c r="AH312" i="13" s="1"/>
  <c r="AH418" i="13" s="1"/>
  <c r="AG206" i="13"/>
  <c r="AG312" i="13" s="1"/>
  <c r="AG418" i="13" s="1"/>
  <c r="AF206" i="13"/>
  <c r="AF312" i="13" s="1"/>
  <c r="AF418" i="13" s="1"/>
  <c r="AE206" i="13"/>
  <c r="AE312" i="13" s="1"/>
  <c r="AE418" i="13" s="1"/>
  <c r="AD206" i="13"/>
  <c r="AD312" i="13" s="1"/>
  <c r="AD418" i="13" s="1"/>
  <c r="AC206" i="13"/>
  <c r="AC312" i="13" s="1"/>
  <c r="AC418" i="13" s="1"/>
  <c r="AB206" i="13"/>
  <c r="AB312" i="13" s="1"/>
  <c r="AB418" i="13" s="1"/>
  <c r="AA206" i="13"/>
  <c r="AA312" i="13" s="1"/>
  <c r="AA418" i="13" s="1"/>
  <c r="Z206" i="13"/>
  <c r="Z312" i="13" s="1"/>
  <c r="Z418" i="13" s="1"/>
  <c r="Y206" i="13"/>
  <c r="Y312" i="13" s="1"/>
  <c r="Y418" i="13" s="1"/>
  <c r="X206" i="13"/>
  <c r="X312" i="13" s="1"/>
  <c r="X418" i="13" s="1"/>
  <c r="W206" i="13"/>
  <c r="W312" i="13" s="1"/>
  <c r="W418" i="13" s="1"/>
  <c r="V206" i="13"/>
  <c r="V312" i="13" s="1"/>
  <c r="V418" i="13" s="1"/>
  <c r="U206" i="13"/>
  <c r="U312" i="13" s="1"/>
  <c r="U418" i="13" s="1"/>
  <c r="T206" i="13"/>
  <c r="T312" i="13" s="1"/>
  <c r="T418" i="13" s="1"/>
  <c r="S206" i="13"/>
  <c r="S312" i="13" s="1"/>
  <c r="S418" i="13" s="1"/>
  <c r="R206" i="13"/>
  <c r="R312" i="13" s="1"/>
  <c r="R418" i="13" s="1"/>
  <c r="Q206" i="13"/>
  <c r="Q312" i="13" s="1"/>
  <c r="Q418" i="13" s="1"/>
  <c r="P206" i="13"/>
  <c r="P312" i="13" s="1"/>
  <c r="P418" i="13" s="1"/>
  <c r="O206" i="13"/>
  <c r="O312" i="13" s="1"/>
  <c r="O418" i="13" s="1"/>
  <c r="N206" i="13"/>
  <c r="N312" i="13" s="1"/>
  <c r="N418" i="13" s="1"/>
  <c r="M206" i="13"/>
  <c r="M312" i="13" s="1"/>
  <c r="M418" i="13" s="1"/>
  <c r="L206" i="13"/>
  <c r="L312" i="13" s="1"/>
  <c r="L418" i="13" s="1"/>
  <c r="K206" i="13"/>
  <c r="K312" i="13" s="1"/>
  <c r="K418" i="13" s="1"/>
  <c r="J206" i="13"/>
  <c r="J312" i="13" s="1"/>
  <c r="J418" i="13" s="1"/>
  <c r="I206" i="13"/>
  <c r="I312" i="13" s="1"/>
  <c r="I418" i="13" s="1"/>
  <c r="H206" i="13"/>
  <c r="H312" i="13" s="1"/>
  <c r="H418" i="13" s="1"/>
  <c r="G206" i="13"/>
  <c r="G312" i="13" s="1"/>
  <c r="G418" i="13" s="1"/>
  <c r="F206" i="13"/>
  <c r="F312" i="13" s="1"/>
  <c r="F418" i="13" s="1"/>
  <c r="B206" i="13"/>
  <c r="B312" i="13" s="1"/>
  <c r="B418" i="13" s="1"/>
  <c r="A206" i="13"/>
  <c r="A312" i="13" s="1"/>
  <c r="A418" i="13" s="1"/>
  <c r="AU205" i="13"/>
  <c r="AU311" i="13" s="1"/>
  <c r="AU417" i="13" s="1"/>
  <c r="AT205" i="13"/>
  <c r="AT311" i="13" s="1"/>
  <c r="AT417" i="13" s="1"/>
  <c r="AS205" i="13"/>
  <c r="AS311" i="13" s="1"/>
  <c r="AS417" i="13" s="1"/>
  <c r="AR205" i="13"/>
  <c r="AR311" i="13" s="1"/>
  <c r="AR417" i="13" s="1"/>
  <c r="AQ205" i="13"/>
  <c r="AQ311" i="13" s="1"/>
  <c r="AQ417" i="13" s="1"/>
  <c r="AP205" i="13"/>
  <c r="AP311" i="13" s="1"/>
  <c r="AP417" i="13" s="1"/>
  <c r="AO205" i="13"/>
  <c r="AO311" i="13" s="1"/>
  <c r="AO417" i="13" s="1"/>
  <c r="AN205" i="13"/>
  <c r="AN311" i="13" s="1"/>
  <c r="AN417" i="13" s="1"/>
  <c r="AM205" i="13"/>
  <c r="AM311" i="13" s="1"/>
  <c r="AM417" i="13" s="1"/>
  <c r="AL205" i="13"/>
  <c r="AL311" i="13" s="1"/>
  <c r="AL417" i="13" s="1"/>
  <c r="AK205" i="13"/>
  <c r="AK311" i="13" s="1"/>
  <c r="AK417" i="13" s="1"/>
  <c r="AJ205" i="13"/>
  <c r="AJ311" i="13" s="1"/>
  <c r="AJ417" i="13" s="1"/>
  <c r="AI205" i="13"/>
  <c r="AI311" i="13" s="1"/>
  <c r="AI417" i="13" s="1"/>
  <c r="AH205" i="13"/>
  <c r="AH311" i="13" s="1"/>
  <c r="AH417" i="13" s="1"/>
  <c r="AG205" i="13"/>
  <c r="AG311" i="13" s="1"/>
  <c r="AG417" i="13" s="1"/>
  <c r="AF205" i="13"/>
  <c r="AF311" i="13" s="1"/>
  <c r="AF417" i="13" s="1"/>
  <c r="AE205" i="13"/>
  <c r="AE311" i="13" s="1"/>
  <c r="AE417" i="13" s="1"/>
  <c r="AD205" i="13"/>
  <c r="AD311" i="13" s="1"/>
  <c r="AD417" i="13" s="1"/>
  <c r="AC205" i="13"/>
  <c r="AC311" i="13" s="1"/>
  <c r="AC417" i="13" s="1"/>
  <c r="AB205" i="13"/>
  <c r="AB311" i="13" s="1"/>
  <c r="AB417" i="13" s="1"/>
  <c r="AA205" i="13"/>
  <c r="AA311" i="13" s="1"/>
  <c r="AA417" i="13" s="1"/>
  <c r="Z205" i="13"/>
  <c r="Z311" i="13" s="1"/>
  <c r="Z417" i="13" s="1"/>
  <c r="Y205" i="13"/>
  <c r="Y311" i="13" s="1"/>
  <c r="Y417" i="13" s="1"/>
  <c r="X205" i="13"/>
  <c r="X311" i="13" s="1"/>
  <c r="X417" i="13" s="1"/>
  <c r="W205" i="13"/>
  <c r="W311" i="13" s="1"/>
  <c r="W417" i="13" s="1"/>
  <c r="V205" i="13"/>
  <c r="V311" i="13" s="1"/>
  <c r="V417" i="13" s="1"/>
  <c r="U205" i="13"/>
  <c r="U311" i="13" s="1"/>
  <c r="U417" i="13" s="1"/>
  <c r="T205" i="13"/>
  <c r="T311" i="13" s="1"/>
  <c r="T417" i="13" s="1"/>
  <c r="S205" i="13"/>
  <c r="S311" i="13" s="1"/>
  <c r="S417" i="13" s="1"/>
  <c r="R205" i="13"/>
  <c r="R311" i="13" s="1"/>
  <c r="R417" i="13" s="1"/>
  <c r="Q205" i="13"/>
  <c r="Q311" i="13" s="1"/>
  <c r="Q417" i="13" s="1"/>
  <c r="P205" i="13"/>
  <c r="P311" i="13" s="1"/>
  <c r="P417" i="13" s="1"/>
  <c r="O205" i="13"/>
  <c r="O311" i="13" s="1"/>
  <c r="O417" i="13" s="1"/>
  <c r="N205" i="13"/>
  <c r="N311" i="13" s="1"/>
  <c r="N417" i="13" s="1"/>
  <c r="M205" i="13"/>
  <c r="M311" i="13" s="1"/>
  <c r="M417" i="13" s="1"/>
  <c r="L205" i="13"/>
  <c r="L311" i="13" s="1"/>
  <c r="L417" i="13" s="1"/>
  <c r="K205" i="13"/>
  <c r="K311" i="13" s="1"/>
  <c r="K417" i="13" s="1"/>
  <c r="J205" i="13"/>
  <c r="J311" i="13" s="1"/>
  <c r="J417" i="13" s="1"/>
  <c r="I205" i="13"/>
  <c r="I311" i="13" s="1"/>
  <c r="I417" i="13" s="1"/>
  <c r="H205" i="13"/>
  <c r="H311" i="13" s="1"/>
  <c r="H417" i="13" s="1"/>
  <c r="G205" i="13"/>
  <c r="G311" i="13" s="1"/>
  <c r="G417" i="13" s="1"/>
  <c r="F205" i="13"/>
  <c r="F311" i="13" s="1"/>
  <c r="F417" i="13" s="1"/>
  <c r="B205" i="13"/>
  <c r="B311" i="13" s="1"/>
  <c r="B417" i="13" s="1"/>
  <c r="A205" i="13"/>
  <c r="A311" i="13" s="1"/>
  <c r="A417" i="13" s="1"/>
  <c r="AU204" i="13"/>
  <c r="AU310" i="13" s="1"/>
  <c r="AU416" i="13" s="1"/>
  <c r="AT204" i="13"/>
  <c r="AT310" i="13" s="1"/>
  <c r="AT416" i="13" s="1"/>
  <c r="AS204" i="13"/>
  <c r="AS310" i="13" s="1"/>
  <c r="AS416" i="13" s="1"/>
  <c r="AR204" i="13"/>
  <c r="AR310" i="13" s="1"/>
  <c r="AR416" i="13" s="1"/>
  <c r="AQ204" i="13"/>
  <c r="AQ310" i="13" s="1"/>
  <c r="AQ416" i="13" s="1"/>
  <c r="AP204" i="13"/>
  <c r="AP310" i="13" s="1"/>
  <c r="AP416" i="13" s="1"/>
  <c r="AO204" i="13"/>
  <c r="AO310" i="13" s="1"/>
  <c r="AO416" i="13" s="1"/>
  <c r="AN204" i="13"/>
  <c r="AN310" i="13" s="1"/>
  <c r="AN416" i="13" s="1"/>
  <c r="AM204" i="13"/>
  <c r="AM310" i="13" s="1"/>
  <c r="AM416" i="13" s="1"/>
  <c r="AL204" i="13"/>
  <c r="AL310" i="13" s="1"/>
  <c r="AL416" i="13" s="1"/>
  <c r="AK204" i="13"/>
  <c r="AK310" i="13" s="1"/>
  <c r="AK416" i="13" s="1"/>
  <c r="AJ204" i="13"/>
  <c r="AJ310" i="13" s="1"/>
  <c r="AJ416" i="13" s="1"/>
  <c r="AI204" i="13"/>
  <c r="AI310" i="13" s="1"/>
  <c r="AI416" i="13" s="1"/>
  <c r="AH204" i="13"/>
  <c r="AH310" i="13" s="1"/>
  <c r="AH416" i="13" s="1"/>
  <c r="AG204" i="13"/>
  <c r="AG310" i="13" s="1"/>
  <c r="AG416" i="13" s="1"/>
  <c r="AF204" i="13"/>
  <c r="AF310" i="13" s="1"/>
  <c r="AF416" i="13" s="1"/>
  <c r="AE204" i="13"/>
  <c r="AE310" i="13" s="1"/>
  <c r="AE416" i="13" s="1"/>
  <c r="AD204" i="13"/>
  <c r="AD310" i="13" s="1"/>
  <c r="AD416" i="13" s="1"/>
  <c r="AC204" i="13"/>
  <c r="AC310" i="13" s="1"/>
  <c r="AC416" i="13" s="1"/>
  <c r="AB204" i="13"/>
  <c r="AB310" i="13" s="1"/>
  <c r="AB416" i="13" s="1"/>
  <c r="AA204" i="13"/>
  <c r="AA310" i="13" s="1"/>
  <c r="AA416" i="13" s="1"/>
  <c r="Z204" i="13"/>
  <c r="Z310" i="13" s="1"/>
  <c r="Z416" i="13" s="1"/>
  <c r="Y204" i="13"/>
  <c r="Y310" i="13" s="1"/>
  <c r="Y416" i="13" s="1"/>
  <c r="X204" i="13"/>
  <c r="X310" i="13" s="1"/>
  <c r="X416" i="13" s="1"/>
  <c r="W204" i="13"/>
  <c r="W310" i="13" s="1"/>
  <c r="W416" i="13" s="1"/>
  <c r="V204" i="13"/>
  <c r="V310" i="13" s="1"/>
  <c r="V416" i="13" s="1"/>
  <c r="U204" i="13"/>
  <c r="U310" i="13" s="1"/>
  <c r="U416" i="13" s="1"/>
  <c r="T204" i="13"/>
  <c r="T310" i="13" s="1"/>
  <c r="T416" i="13" s="1"/>
  <c r="S204" i="13"/>
  <c r="S310" i="13" s="1"/>
  <c r="S416" i="13" s="1"/>
  <c r="R204" i="13"/>
  <c r="R310" i="13" s="1"/>
  <c r="R416" i="13" s="1"/>
  <c r="Q204" i="13"/>
  <c r="Q310" i="13" s="1"/>
  <c r="Q416" i="13" s="1"/>
  <c r="P204" i="13"/>
  <c r="P310" i="13" s="1"/>
  <c r="P416" i="13" s="1"/>
  <c r="O204" i="13"/>
  <c r="O310" i="13" s="1"/>
  <c r="O416" i="13" s="1"/>
  <c r="N204" i="13"/>
  <c r="N310" i="13" s="1"/>
  <c r="N416" i="13" s="1"/>
  <c r="M204" i="13"/>
  <c r="M310" i="13" s="1"/>
  <c r="M416" i="13" s="1"/>
  <c r="L204" i="13"/>
  <c r="L310" i="13" s="1"/>
  <c r="L416" i="13" s="1"/>
  <c r="K204" i="13"/>
  <c r="K310" i="13" s="1"/>
  <c r="K416" i="13" s="1"/>
  <c r="J204" i="13"/>
  <c r="J310" i="13" s="1"/>
  <c r="J416" i="13" s="1"/>
  <c r="I204" i="13"/>
  <c r="I310" i="13" s="1"/>
  <c r="I416" i="13" s="1"/>
  <c r="H204" i="13"/>
  <c r="H310" i="13" s="1"/>
  <c r="H416" i="13" s="1"/>
  <c r="G204" i="13"/>
  <c r="G310" i="13" s="1"/>
  <c r="G416" i="13" s="1"/>
  <c r="F204" i="13"/>
  <c r="F310" i="13" s="1"/>
  <c r="F416" i="13" s="1"/>
  <c r="B204" i="13"/>
  <c r="B310" i="13" s="1"/>
  <c r="B416" i="13" s="1"/>
  <c r="A204" i="13"/>
  <c r="A310" i="13" s="1"/>
  <c r="A416" i="13" s="1"/>
  <c r="AU203" i="13"/>
  <c r="AU309" i="13" s="1"/>
  <c r="AU415" i="13" s="1"/>
  <c r="AT203" i="13"/>
  <c r="AT309" i="13" s="1"/>
  <c r="AT415" i="13" s="1"/>
  <c r="AS203" i="13"/>
  <c r="AS309" i="13" s="1"/>
  <c r="AS415" i="13" s="1"/>
  <c r="AR203" i="13"/>
  <c r="AR309" i="13" s="1"/>
  <c r="AR415" i="13" s="1"/>
  <c r="AQ203" i="13"/>
  <c r="AQ309" i="13" s="1"/>
  <c r="AQ415" i="13" s="1"/>
  <c r="AP203" i="13"/>
  <c r="AP309" i="13" s="1"/>
  <c r="AP415" i="13" s="1"/>
  <c r="AO203" i="13"/>
  <c r="AO309" i="13" s="1"/>
  <c r="AO415" i="13" s="1"/>
  <c r="AN203" i="13"/>
  <c r="AN309" i="13" s="1"/>
  <c r="AN415" i="13" s="1"/>
  <c r="AM203" i="13"/>
  <c r="AM309" i="13" s="1"/>
  <c r="AM415" i="13" s="1"/>
  <c r="AL203" i="13"/>
  <c r="AL309" i="13" s="1"/>
  <c r="AL415" i="13" s="1"/>
  <c r="AK203" i="13"/>
  <c r="AK309" i="13" s="1"/>
  <c r="AK415" i="13" s="1"/>
  <c r="AJ203" i="13"/>
  <c r="AJ309" i="13" s="1"/>
  <c r="AJ415" i="13" s="1"/>
  <c r="AI203" i="13"/>
  <c r="AI309" i="13" s="1"/>
  <c r="AI415" i="13" s="1"/>
  <c r="AH203" i="13"/>
  <c r="AH309" i="13" s="1"/>
  <c r="AH415" i="13" s="1"/>
  <c r="AG203" i="13"/>
  <c r="AG309" i="13" s="1"/>
  <c r="AG415" i="13" s="1"/>
  <c r="AF203" i="13"/>
  <c r="AF309" i="13" s="1"/>
  <c r="AF415" i="13" s="1"/>
  <c r="AE203" i="13"/>
  <c r="AE309" i="13" s="1"/>
  <c r="AE415" i="13" s="1"/>
  <c r="AD203" i="13"/>
  <c r="AD309" i="13" s="1"/>
  <c r="AD415" i="13" s="1"/>
  <c r="AC203" i="13"/>
  <c r="AC309" i="13" s="1"/>
  <c r="AC415" i="13" s="1"/>
  <c r="AB203" i="13"/>
  <c r="AB309" i="13" s="1"/>
  <c r="AB415" i="13" s="1"/>
  <c r="AA203" i="13"/>
  <c r="AA309" i="13" s="1"/>
  <c r="AA415" i="13" s="1"/>
  <c r="Z203" i="13"/>
  <c r="Z309" i="13" s="1"/>
  <c r="Z415" i="13" s="1"/>
  <c r="Y203" i="13"/>
  <c r="Y309" i="13" s="1"/>
  <c r="Y415" i="13" s="1"/>
  <c r="X203" i="13"/>
  <c r="X309" i="13" s="1"/>
  <c r="X415" i="13" s="1"/>
  <c r="W203" i="13"/>
  <c r="W309" i="13" s="1"/>
  <c r="W415" i="13" s="1"/>
  <c r="V203" i="13"/>
  <c r="V309" i="13" s="1"/>
  <c r="V415" i="13" s="1"/>
  <c r="U203" i="13"/>
  <c r="U309" i="13" s="1"/>
  <c r="U415" i="13" s="1"/>
  <c r="T203" i="13"/>
  <c r="T309" i="13" s="1"/>
  <c r="T415" i="13" s="1"/>
  <c r="S203" i="13"/>
  <c r="S309" i="13" s="1"/>
  <c r="S415" i="13" s="1"/>
  <c r="R203" i="13"/>
  <c r="R309" i="13" s="1"/>
  <c r="R415" i="13" s="1"/>
  <c r="Q203" i="13"/>
  <c r="Q309" i="13" s="1"/>
  <c r="Q415" i="13" s="1"/>
  <c r="P203" i="13"/>
  <c r="P309" i="13" s="1"/>
  <c r="P415" i="13" s="1"/>
  <c r="O203" i="13"/>
  <c r="O309" i="13" s="1"/>
  <c r="O415" i="13" s="1"/>
  <c r="N203" i="13"/>
  <c r="N309" i="13" s="1"/>
  <c r="N415" i="13" s="1"/>
  <c r="M203" i="13"/>
  <c r="M309" i="13" s="1"/>
  <c r="M415" i="13" s="1"/>
  <c r="L203" i="13"/>
  <c r="L309" i="13" s="1"/>
  <c r="L415" i="13" s="1"/>
  <c r="K203" i="13"/>
  <c r="K309" i="13" s="1"/>
  <c r="K415" i="13" s="1"/>
  <c r="J203" i="13"/>
  <c r="J309" i="13" s="1"/>
  <c r="J415" i="13" s="1"/>
  <c r="I203" i="13"/>
  <c r="I309" i="13" s="1"/>
  <c r="I415" i="13" s="1"/>
  <c r="H203" i="13"/>
  <c r="H309" i="13" s="1"/>
  <c r="H415" i="13" s="1"/>
  <c r="G203" i="13"/>
  <c r="G309" i="13" s="1"/>
  <c r="G415" i="13" s="1"/>
  <c r="F203" i="13"/>
  <c r="F309" i="13" s="1"/>
  <c r="F415" i="13" s="1"/>
  <c r="B203" i="13"/>
  <c r="B309" i="13" s="1"/>
  <c r="B415" i="13" s="1"/>
  <c r="A203" i="13"/>
  <c r="A309" i="13" s="1"/>
  <c r="A415" i="13" s="1"/>
  <c r="AU202" i="13"/>
  <c r="AU308" i="13" s="1"/>
  <c r="AU414" i="13" s="1"/>
  <c r="AT202" i="13"/>
  <c r="AT308" i="13" s="1"/>
  <c r="AT414" i="13" s="1"/>
  <c r="AS202" i="13"/>
  <c r="AS308" i="13" s="1"/>
  <c r="AS414" i="13" s="1"/>
  <c r="AR202" i="13"/>
  <c r="AR308" i="13" s="1"/>
  <c r="AR414" i="13" s="1"/>
  <c r="AQ202" i="13"/>
  <c r="AQ308" i="13" s="1"/>
  <c r="AQ414" i="13" s="1"/>
  <c r="AP202" i="13"/>
  <c r="AP308" i="13" s="1"/>
  <c r="AP414" i="13" s="1"/>
  <c r="AO202" i="13"/>
  <c r="AO308" i="13" s="1"/>
  <c r="AO414" i="13" s="1"/>
  <c r="AN202" i="13"/>
  <c r="AN308" i="13" s="1"/>
  <c r="AN414" i="13" s="1"/>
  <c r="AM202" i="13"/>
  <c r="AM308" i="13" s="1"/>
  <c r="AM414" i="13" s="1"/>
  <c r="AL202" i="13"/>
  <c r="AL308" i="13" s="1"/>
  <c r="AL414" i="13" s="1"/>
  <c r="AK202" i="13"/>
  <c r="AK308" i="13" s="1"/>
  <c r="AK414" i="13" s="1"/>
  <c r="AJ202" i="13"/>
  <c r="AJ308" i="13" s="1"/>
  <c r="AJ414" i="13" s="1"/>
  <c r="AI202" i="13"/>
  <c r="AI308" i="13" s="1"/>
  <c r="AI414" i="13" s="1"/>
  <c r="AH202" i="13"/>
  <c r="AH308" i="13" s="1"/>
  <c r="AH414" i="13" s="1"/>
  <c r="AG202" i="13"/>
  <c r="AG308" i="13" s="1"/>
  <c r="AG414" i="13" s="1"/>
  <c r="AF202" i="13"/>
  <c r="AF308" i="13" s="1"/>
  <c r="AF414" i="13" s="1"/>
  <c r="AE202" i="13"/>
  <c r="AE308" i="13" s="1"/>
  <c r="AE414" i="13" s="1"/>
  <c r="AD202" i="13"/>
  <c r="AD308" i="13" s="1"/>
  <c r="AD414" i="13" s="1"/>
  <c r="AC202" i="13"/>
  <c r="AC308" i="13" s="1"/>
  <c r="AC414" i="13" s="1"/>
  <c r="AB202" i="13"/>
  <c r="AB308" i="13" s="1"/>
  <c r="AB414" i="13" s="1"/>
  <c r="AA202" i="13"/>
  <c r="AA308" i="13" s="1"/>
  <c r="AA414" i="13" s="1"/>
  <c r="Z202" i="13"/>
  <c r="Z308" i="13" s="1"/>
  <c r="Z414" i="13" s="1"/>
  <c r="Y202" i="13"/>
  <c r="Y308" i="13" s="1"/>
  <c r="Y414" i="13" s="1"/>
  <c r="X202" i="13"/>
  <c r="X308" i="13" s="1"/>
  <c r="X414" i="13" s="1"/>
  <c r="W202" i="13"/>
  <c r="W308" i="13" s="1"/>
  <c r="W414" i="13" s="1"/>
  <c r="V202" i="13"/>
  <c r="V308" i="13" s="1"/>
  <c r="V414" i="13" s="1"/>
  <c r="U202" i="13"/>
  <c r="U308" i="13" s="1"/>
  <c r="U414" i="13" s="1"/>
  <c r="T202" i="13"/>
  <c r="T308" i="13" s="1"/>
  <c r="T414" i="13" s="1"/>
  <c r="S202" i="13"/>
  <c r="S308" i="13" s="1"/>
  <c r="S414" i="13" s="1"/>
  <c r="R202" i="13"/>
  <c r="R308" i="13" s="1"/>
  <c r="R414" i="13" s="1"/>
  <c r="Q202" i="13"/>
  <c r="Q308" i="13" s="1"/>
  <c r="Q414" i="13" s="1"/>
  <c r="P202" i="13"/>
  <c r="P308" i="13" s="1"/>
  <c r="P414" i="13" s="1"/>
  <c r="O202" i="13"/>
  <c r="O308" i="13" s="1"/>
  <c r="O414" i="13" s="1"/>
  <c r="N202" i="13"/>
  <c r="N308" i="13" s="1"/>
  <c r="N414" i="13" s="1"/>
  <c r="M202" i="13"/>
  <c r="M308" i="13" s="1"/>
  <c r="M414" i="13" s="1"/>
  <c r="L202" i="13"/>
  <c r="L308" i="13" s="1"/>
  <c r="L414" i="13" s="1"/>
  <c r="K202" i="13"/>
  <c r="K308" i="13" s="1"/>
  <c r="K414" i="13" s="1"/>
  <c r="J202" i="13"/>
  <c r="J308" i="13" s="1"/>
  <c r="J414" i="13" s="1"/>
  <c r="I202" i="13"/>
  <c r="I308" i="13" s="1"/>
  <c r="I414" i="13" s="1"/>
  <c r="H202" i="13"/>
  <c r="H308" i="13" s="1"/>
  <c r="H414" i="13" s="1"/>
  <c r="G202" i="13"/>
  <c r="G308" i="13" s="1"/>
  <c r="G414" i="13" s="1"/>
  <c r="F202" i="13"/>
  <c r="F308" i="13" s="1"/>
  <c r="F414" i="13" s="1"/>
  <c r="B202" i="13"/>
  <c r="B308" i="13" s="1"/>
  <c r="B414" i="13" s="1"/>
  <c r="A202" i="13"/>
  <c r="A308" i="13" s="1"/>
  <c r="A414" i="13" s="1"/>
  <c r="AU201" i="13"/>
  <c r="AU307" i="13" s="1"/>
  <c r="AU413" i="13" s="1"/>
  <c r="AT201" i="13"/>
  <c r="AT307" i="13" s="1"/>
  <c r="AT413" i="13" s="1"/>
  <c r="AS201" i="13"/>
  <c r="AS307" i="13" s="1"/>
  <c r="AS413" i="13" s="1"/>
  <c r="AR201" i="13"/>
  <c r="AR307" i="13" s="1"/>
  <c r="AR413" i="13" s="1"/>
  <c r="AQ201" i="13"/>
  <c r="AQ307" i="13" s="1"/>
  <c r="AQ413" i="13" s="1"/>
  <c r="AP201" i="13"/>
  <c r="AP307" i="13" s="1"/>
  <c r="AP413" i="13" s="1"/>
  <c r="AO201" i="13"/>
  <c r="AO307" i="13" s="1"/>
  <c r="AO413" i="13" s="1"/>
  <c r="AN201" i="13"/>
  <c r="AN307" i="13" s="1"/>
  <c r="AN413" i="13" s="1"/>
  <c r="AM201" i="13"/>
  <c r="AM307" i="13" s="1"/>
  <c r="AM413" i="13" s="1"/>
  <c r="AL201" i="13"/>
  <c r="AL307" i="13" s="1"/>
  <c r="AL413" i="13" s="1"/>
  <c r="AK201" i="13"/>
  <c r="AK307" i="13" s="1"/>
  <c r="AK413" i="13" s="1"/>
  <c r="AJ201" i="13"/>
  <c r="AJ307" i="13" s="1"/>
  <c r="AJ413" i="13" s="1"/>
  <c r="AI201" i="13"/>
  <c r="AI307" i="13" s="1"/>
  <c r="AI413" i="13" s="1"/>
  <c r="AH201" i="13"/>
  <c r="AH307" i="13" s="1"/>
  <c r="AH413" i="13" s="1"/>
  <c r="AG201" i="13"/>
  <c r="AG307" i="13" s="1"/>
  <c r="AG413" i="13" s="1"/>
  <c r="AF201" i="13"/>
  <c r="AF307" i="13" s="1"/>
  <c r="AF413" i="13" s="1"/>
  <c r="AE201" i="13"/>
  <c r="AE307" i="13" s="1"/>
  <c r="AE413" i="13" s="1"/>
  <c r="AD201" i="13"/>
  <c r="AD307" i="13" s="1"/>
  <c r="AD413" i="13" s="1"/>
  <c r="AC201" i="13"/>
  <c r="AC307" i="13" s="1"/>
  <c r="AC413" i="13" s="1"/>
  <c r="AB201" i="13"/>
  <c r="AB307" i="13" s="1"/>
  <c r="AB413" i="13" s="1"/>
  <c r="AA201" i="13"/>
  <c r="AA307" i="13" s="1"/>
  <c r="AA413" i="13" s="1"/>
  <c r="Z201" i="13"/>
  <c r="Z307" i="13" s="1"/>
  <c r="Z413" i="13" s="1"/>
  <c r="Y201" i="13"/>
  <c r="Y307" i="13" s="1"/>
  <c r="Y413" i="13" s="1"/>
  <c r="X201" i="13"/>
  <c r="X307" i="13" s="1"/>
  <c r="X413" i="13" s="1"/>
  <c r="W201" i="13"/>
  <c r="W307" i="13" s="1"/>
  <c r="W413" i="13" s="1"/>
  <c r="V201" i="13"/>
  <c r="V307" i="13" s="1"/>
  <c r="V413" i="13" s="1"/>
  <c r="U201" i="13"/>
  <c r="U307" i="13" s="1"/>
  <c r="U413" i="13" s="1"/>
  <c r="T201" i="13"/>
  <c r="T307" i="13" s="1"/>
  <c r="T413" i="13" s="1"/>
  <c r="S201" i="13"/>
  <c r="S307" i="13" s="1"/>
  <c r="S413" i="13" s="1"/>
  <c r="R201" i="13"/>
  <c r="R307" i="13" s="1"/>
  <c r="R413" i="13" s="1"/>
  <c r="Q201" i="13"/>
  <c r="Q307" i="13" s="1"/>
  <c r="Q413" i="13" s="1"/>
  <c r="P201" i="13"/>
  <c r="P307" i="13" s="1"/>
  <c r="P413" i="13" s="1"/>
  <c r="O201" i="13"/>
  <c r="O307" i="13" s="1"/>
  <c r="O413" i="13" s="1"/>
  <c r="N201" i="13"/>
  <c r="N307" i="13" s="1"/>
  <c r="N413" i="13" s="1"/>
  <c r="M201" i="13"/>
  <c r="M307" i="13" s="1"/>
  <c r="M413" i="13" s="1"/>
  <c r="L201" i="13"/>
  <c r="L307" i="13" s="1"/>
  <c r="L413" i="13" s="1"/>
  <c r="K201" i="13"/>
  <c r="K307" i="13" s="1"/>
  <c r="K413" i="13" s="1"/>
  <c r="J201" i="13"/>
  <c r="J307" i="13" s="1"/>
  <c r="J413" i="13" s="1"/>
  <c r="I201" i="13"/>
  <c r="I307" i="13" s="1"/>
  <c r="I413" i="13" s="1"/>
  <c r="H201" i="13"/>
  <c r="H307" i="13" s="1"/>
  <c r="H413" i="13" s="1"/>
  <c r="G201" i="13"/>
  <c r="G307" i="13" s="1"/>
  <c r="G413" i="13" s="1"/>
  <c r="F201" i="13"/>
  <c r="F307" i="13" s="1"/>
  <c r="F413" i="13" s="1"/>
  <c r="B201" i="13"/>
  <c r="B307" i="13" s="1"/>
  <c r="B413" i="13" s="1"/>
  <c r="A201" i="13"/>
  <c r="A307" i="13" s="1"/>
  <c r="A413" i="13" s="1"/>
  <c r="AU200" i="13"/>
  <c r="AU306" i="13" s="1"/>
  <c r="AU412" i="13" s="1"/>
  <c r="AT200" i="13"/>
  <c r="AT306" i="13" s="1"/>
  <c r="AT412" i="13" s="1"/>
  <c r="AS200" i="13"/>
  <c r="AS306" i="13" s="1"/>
  <c r="AS412" i="13" s="1"/>
  <c r="AR200" i="13"/>
  <c r="AR306" i="13" s="1"/>
  <c r="AR412" i="13" s="1"/>
  <c r="AQ200" i="13"/>
  <c r="AQ306" i="13" s="1"/>
  <c r="AQ412" i="13" s="1"/>
  <c r="AP200" i="13"/>
  <c r="AP306" i="13" s="1"/>
  <c r="AP412" i="13" s="1"/>
  <c r="AO200" i="13"/>
  <c r="AO306" i="13" s="1"/>
  <c r="AO412" i="13" s="1"/>
  <c r="AN200" i="13"/>
  <c r="AN306" i="13" s="1"/>
  <c r="AN412" i="13" s="1"/>
  <c r="AM200" i="13"/>
  <c r="AM306" i="13" s="1"/>
  <c r="AM412" i="13" s="1"/>
  <c r="AL200" i="13"/>
  <c r="AL306" i="13" s="1"/>
  <c r="AL412" i="13" s="1"/>
  <c r="AK200" i="13"/>
  <c r="AK306" i="13" s="1"/>
  <c r="AK412" i="13" s="1"/>
  <c r="AJ200" i="13"/>
  <c r="AJ306" i="13" s="1"/>
  <c r="AJ412" i="13" s="1"/>
  <c r="AI200" i="13"/>
  <c r="AI306" i="13" s="1"/>
  <c r="AI412" i="13" s="1"/>
  <c r="AH200" i="13"/>
  <c r="AH306" i="13" s="1"/>
  <c r="AH412" i="13" s="1"/>
  <c r="AG200" i="13"/>
  <c r="AG306" i="13" s="1"/>
  <c r="AG412" i="13" s="1"/>
  <c r="AF200" i="13"/>
  <c r="AF306" i="13" s="1"/>
  <c r="AF412" i="13" s="1"/>
  <c r="AE200" i="13"/>
  <c r="AE306" i="13" s="1"/>
  <c r="AE412" i="13" s="1"/>
  <c r="AD200" i="13"/>
  <c r="AD306" i="13" s="1"/>
  <c r="AD412" i="13" s="1"/>
  <c r="AC200" i="13"/>
  <c r="AC306" i="13" s="1"/>
  <c r="AC412" i="13" s="1"/>
  <c r="AB200" i="13"/>
  <c r="AB306" i="13" s="1"/>
  <c r="AB412" i="13" s="1"/>
  <c r="AA200" i="13"/>
  <c r="AA306" i="13" s="1"/>
  <c r="AA412" i="13" s="1"/>
  <c r="Z200" i="13"/>
  <c r="Z306" i="13" s="1"/>
  <c r="Z412" i="13" s="1"/>
  <c r="Y200" i="13"/>
  <c r="Y306" i="13" s="1"/>
  <c r="Y412" i="13" s="1"/>
  <c r="X200" i="13"/>
  <c r="X306" i="13" s="1"/>
  <c r="X412" i="13" s="1"/>
  <c r="W200" i="13"/>
  <c r="W306" i="13" s="1"/>
  <c r="W412" i="13" s="1"/>
  <c r="V200" i="13"/>
  <c r="V306" i="13" s="1"/>
  <c r="V412" i="13" s="1"/>
  <c r="U200" i="13"/>
  <c r="U306" i="13" s="1"/>
  <c r="U412" i="13" s="1"/>
  <c r="T200" i="13"/>
  <c r="T306" i="13" s="1"/>
  <c r="T412" i="13" s="1"/>
  <c r="S200" i="13"/>
  <c r="S306" i="13" s="1"/>
  <c r="S412" i="13" s="1"/>
  <c r="R200" i="13"/>
  <c r="R306" i="13" s="1"/>
  <c r="R412" i="13" s="1"/>
  <c r="Q200" i="13"/>
  <c r="Q306" i="13" s="1"/>
  <c r="Q412" i="13" s="1"/>
  <c r="P200" i="13"/>
  <c r="P306" i="13" s="1"/>
  <c r="P412" i="13" s="1"/>
  <c r="O200" i="13"/>
  <c r="O306" i="13" s="1"/>
  <c r="O412" i="13" s="1"/>
  <c r="N200" i="13"/>
  <c r="N306" i="13" s="1"/>
  <c r="N412" i="13" s="1"/>
  <c r="M200" i="13"/>
  <c r="M306" i="13" s="1"/>
  <c r="M412" i="13" s="1"/>
  <c r="L200" i="13"/>
  <c r="L306" i="13" s="1"/>
  <c r="L412" i="13" s="1"/>
  <c r="K200" i="13"/>
  <c r="K306" i="13" s="1"/>
  <c r="K412" i="13" s="1"/>
  <c r="J200" i="13"/>
  <c r="J306" i="13" s="1"/>
  <c r="J412" i="13" s="1"/>
  <c r="I200" i="13"/>
  <c r="I306" i="13" s="1"/>
  <c r="I412" i="13" s="1"/>
  <c r="H200" i="13"/>
  <c r="H306" i="13" s="1"/>
  <c r="H412" i="13" s="1"/>
  <c r="G200" i="13"/>
  <c r="G306" i="13" s="1"/>
  <c r="G412" i="13" s="1"/>
  <c r="F200" i="13"/>
  <c r="F306" i="13" s="1"/>
  <c r="F412" i="13" s="1"/>
  <c r="B200" i="13"/>
  <c r="B306" i="13" s="1"/>
  <c r="B412" i="13" s="1"/>
  <c r="A200" i="13"/>
  <c r="A306" i="13" s="1"/>
  <c r="A412" i="13" s="1"/>
  <c r="AU199" i="13"/>
  <c r="AU305" i="13" s="1"/>
  <c r="AU411" i="13" s="1"/>
  <c r="AT199" i="13"/>
  <c r="AT305" i="13" s="1"/>
  <c r="AT411" i="13" s="1"/>
  <c r="AS199" i="13"/>
  <c r="AS305" i="13" s="1"/>
  <c r="AS411" i="13" s="1"/>
  <c r="AR199" i="13"/>
  <c r="AR305" i="13" s="1"/>
  <c r="AR411" i="13" s="1"/>
  <c r="AQ199" i="13"/>
  <c r="AQ305" i="13" s="1"/>
  <c r="AQ411" i="13" s="1"/>
  <c r="AP199" i="13"/>
  <c r="AP305" i="13" s="1"/>
  <c r="AP411" i="13" s="1"/>
  <c r="AO199" i="13"/>
  <c r="AO305" i="13" s="1"/>
  <c r="AO411" i="13" s="1"/>
  <c r="AN199" i="13"/>
  <c r="AN305" i="13" s="1"/>
  <c r="AN411" i="13" s="1"/>
  <c r="AM199" i="13"/>
  <c r="AM305" i="13" s="1"/>
  <c r="AM411" i="13" s="1"/>
  <c r="AL199" i="13"/>
  <c r="AL305" i="13" s="1"/>
  <c r="AL411" i="13" s="1"/>
  <c r="AK199" i="13"/>
  <c r="AK305" i="13" s="1"/>
  <c r="AK411" i="13" s="1"/>
  <c r="AJ199" i="13"/>
  <c r="AJ305" i="13" s="1"/>
  <c r="AJ411" i="13" s="1"/>
  <c r="AI199" i="13"/>
  <c r="AI305" i="13" s="1"/>
  <c r="AI411" i="13" s="1"/>
  <c r="AH199" i="13"/>
  <c r="AH305" i="13" s="1"/>
  <c r="AH411" i="13" s="1"/>
  <c r="AG199" i="13"/>
  <c r="AG305" i="13" s="1"/>
  <c r="AG411" i="13" s="1"/>
  <c r="AF199" i="13"/>
  <c r="AF305" i="13" s="1"/>
  <c r="AF411" i="13" s="1"/>
  <c r="AE199" i="13"/>
  <c r="AE305" i="13" s="1"/>
  <c r="AE411" i="13" s="1"/>
  <c r="AD199" i="13"/>
  <c r="AD305" i="13" s="1"/>
  <c r="AD411" i="13" s="1"/>
  <c r="AC199" i="13"/>
  <c r="AC305" i="13" s="1"/>
  <c r="AC411" i="13" s="1"/>
  <c r="AB199" i="13"/>
  <c r="AB305" i="13" s="1"/>
  <c r="AB411" i="13" s="1"/>
  <c r="AA199" i="13"/>
  <c r="AA305" i="13" s="1"/>
  <c r="AA411" i="13" s="1"/>
  <c r="Z199" i="13"/>
  <c r="Z305" i="13" s="1"/>
  <c r="Z411" i="13" s="1"/>
  <c r="Y199" i="13"/>
  <c r="Y305" i="13" s="1"/>
  <c r="Y411" i="13" s="1"/>
  <c r="X199" i="13"/>
  <c r="X305" i="13" s="1"/>
  <c r="X411" i="13" s="1"/>
  <c r="W199" i="13"/>
  <c r="W305" i="13" s="1"/>
  <c r="W411" i="13" s="1"/>
  <c r="V199" i="13"/>
  <c r="V305" i="13" s="1"/>
  <c r="V411" i="13" s="1"/>
  <c r="U199" i="13"/>
  <c r="U305" i="13" s="1"/>
  <c r="U411" i="13" s="1"/>
  <c r="T199" i="13"/>
  <c r="T305" i="13" s="1"/>
  <c r="T411" i="13" s="1"/>
  <c r="S199" i="13"/>
  <c r="S305" i="13" s="1"/>
  <c r="S411" i="13" s="1"/>
  <c r="R199" i="13"/>
  <c r="R305" i="13" s="1"/>
  <c r="R411" i="13" s="1"/>
  <c r="Q199" i="13"/>
  <c r="Q305" i="13" s="1"/>
  <c r="Q411" i="13" s="1"/>
  <c r="P199" i="13"/>
  <c r="P305" i="13" s="1"/>
  <c r="P411" i="13" s="1"/>
  <c r="O199" i="13"/>
  <c r="O305" i="13" s="1"/>
  <c r="O411" i="13" s="1"/>
  <c r="N199" i="13"/>
  <c r="N305" i="13" s="1"/>
  <c r="N411" i="13" s="1"/>
  <c r="M199" i="13"/>
  <c r="M305" i="13" s="1"/>
  <c r="M411" i="13" s="1"/>
  <c r="L199" i="13"/>
  <c r="L305" i="13" s="1"/>
  <c r="L411" i="13" s="1"/>
  <c r="K199" i="13"/>
  <c r="K305" i="13" s="1"/>
  <c r="K411" i="13" s="1"/>
  <c r="J199" i="13"/>
  <c r="J305" i="13" s="1"/>
  <c r="J411" i="13" s="1"/>
  <c r="I199" i="13"/>
  <c r="I305" i="13" s="1"/>
  <c r="I411" i="13" s="1"/>
  <c r="H199" i="13"/>
  <c r="H305" i="13" s="1"/>
  <c r="H411" i="13" s="1"/>
  <c r="G199" i="13"/>
  <c r="G305" i="13" s="1"/>
  <c r="G411" i="13" s="1"/>
  <c r="F199" i="13"/>
  <c r="F305" i="13" s="1"/>
  <c r="F411" i="13" s="1"/>
  <c r="B199" i="13"/>
  <c r="B305" i="13" s="1"/>
  <c r="B411" i="13" s="1"/>
  <c r="A199" i="13"/>
  <c r="A305" i="13" s="1"/>
  <c r="A411" i="13" s="1"/>
  <c r="AU198" i="13"/>
  <c r="AU304" i="13" s="1"/>
  <c r="AU410" i="13" s="1"/>
  <c r="AT198" i="13"/>
  <c r="AT304" i="13" s="1"/>
  <c r="AT410" i="13" s="1"/>
  <c r="AS198" i="13"/>
  <c r="AS304" i="13" s="1"/>
  <c r="AS410" i="13" s="1"/>
  <c r="AR198" i="13"/>
  <c r="AR304" i="13" s="1"/>
  <c r="AR410" i="13" s="1"/>
  <c r="AQ198" i="13"/>
  <c r="AQ304" i="13" s="1"/>
  <c r="AQ410" i="13" s="1"/>
  <c r="AP198" i="13"/>
  <c r="AP304" i="13" s="1"/>
  <c r="AP410" i="13" s="1"/>
  <c r="AO198" i="13"/>
  <c r="AO304" i="13" s="1"/>
  <c r="AO410" i="13" s="1"/>
  <c r="AN198" i="13"/>
  <c r="AN304" i="13" s="1"/>
  <c r="AN410" i="13" s="1"/>
  <c r="AM198" i="13"/>
  <c r="AM304" i="13" s="1"/>
  <c r="AM410" i="13" s="1"/>
  <c r="AL198" i="13"/>
  <c r="AL304" i="13" s="1"/>
  <c r="AL410" i="13" s="1"/>
  <c r="AK198" i="13"/>
  <c r="AK304" i="13" s="1"/>
  <c r="AK410" i="13" s="1"/>
  <c r="AJ198" i="13"/>
  <c r="AJ304" i="13" s="1"/>
  <c r="AJ410" i="13" s="1"/>
  <c r="AI198" i="13"/>
  <c r="AI304" i="13" s="1"/>
  <c r="AI410" i="13" s="1"/>
  <c r="AH198" i="13"/>
  <c r="AH304" i="13" s="1"/>
  <c r="AH410" i="13" s="1"/>
  <c r="AG198" i="13"/>
  <c r="AG304" i="13" s="1"/>
  <c r="AG410" i="13" s="1"/>
  <c r="AF198" i="13"/>
  <c r="AF304" i="13" s="1"/>
  <c r="AF410" i="13" s="1"/>
  <c r="AE198" i="13"/>
  <c r="AE304" i="13" s="1"/>
  <c r="AE410" i="13" s="1"/>
  <c r="AD198" i="13"/>
  <c r="AD304" i="13" s="1"/>
  <c r="AD410" i="13" s="1"/>
  <c r="AC198" i="13"/>
  <c r="AC304" i="13" s="1"/>
  <c r="AC410" i="13" s="1"/>
  <c r="AB198" i="13"/>
  <c r="AB304" i="13" s="1"/>
  <c r="AB410" i="13" s="1"/>
  <c r="AA198" i="13"/>
  <c r="AA304" i="13" s="1"/>
  <c r="AA410" i="13" s="1"/>
  <c r="Z198" i="13"/>
  <c r="Z304" i="13" s="1"/>
  <c r="Z410" i="13" s="1"/>
  <c r="Y198" i="13"/>
  <c r="Y304" i="13" s="1"/>
  <c r="Y410" i="13" s="1"/>
  <c r="X198" i="13"/>
  <c r="X304" i="13" s="1"/>
  <c r="X410" i="13" s="1"/>
  <c r="W198" i="13"/>
  <c r="W304" i="13" s="1"/>
  <c r="W410" i="13" s="1"/>
  <c r="V198" i="13"/>
  <c r="V304" i="13" s="1"/>
  <c r="V410" i="13" s="1"/>
  <c r="U198" i="13"/>
  <c r="U304" i="13" s="1"/>
  <c r="U410" i="13" s="1"/>
  <c r="T198" i="13"/>
  <c r="T304" i="13" s="1"/>
  <c r="T410" i="13" s="1"/>
  <c r="S198" i="13"/>
  <c r="S304" i="13" s="1"/>
  <c r="S410" i="13" s="1"/>
  <c r="R198" i="13"/>
  <c r="R304" i="13" s="1"/>
  <c r="R410" i="13" s="1"/>
  <c r="Q198" i="13"/>
  <c r="Q304" i="13" s="1"/>
  <c r="Q410" i="13" s="1"/>
  <c r="P198" i="13"/>
  <c r="P304" i="13" s="1"/>
  <c r="P410" i="13" s="1"/>
  <c r="O198" i="13"/>
  <c r="O304" i="13" s="1"/>
  <c r="O410" i="13" s="1"/>
  <c r="N198" i="13"/>
  <c r="N304" i="13" s="1"/>
  <c r="N410" i="13" s="1"/>
  <c r="M198" i="13"/>
  <c r="M304" i="13" s="1"/>
  <c r="M410" i="13" s="1"/>
  <c r="L198" i="13"/>
  <c r="L304" i="13" s="1"/>
  <c r="L410" i="13" s="1"/>
  <c r="K198" i="13"/>
  <c r="K304" i="13" s="1"/>
  <c r="K410" i="13" s="1"/>
  <c r="J198" i="13"/>
  <c r="J304" i="13" s="1"/>
  <c r="J410" i="13" s="1"/>
  <c r="I198" i="13"/>
  <c r="I304" i="13" s="1"/>
  <c r="I410" i="13" s="1"/>
  <c r="H198" i="13"/>
  <c r="H304" i="13" s="1"/>
  <c r="H410" i="13" s="1"/>
  <c r="G198" i="13"/>
  <c r="G304" i="13" s="1"/>
  <c r="G410" i="13" s="1"/>
  <c r="F198" i="13"/>
  <c r="F304" i="13" s="1"/>
  <c r="F410" i="13" s="1"/>
  <c r="B198" i="13"/>
  <c r="B304" i="13" s="1"/>
  <c r="B410" i="13" s="1"/>
  <c r="A198" i="13"/>
  <c r="A304" i="13" s="1"/>
  <c r="A410" i="13" s="1"/>
  <c r="AU197" i="13"/>
  <c r="AU303" i="13" s="1"/>
  <c r="AU409" i="13" s="1"/>
  <c r="AT197" i="13"/>
  <c r="AT303" i="13" s="1"/>
  <c r="AT409" i="13" s="1"/>
  <c r="AS197" i="13"/>
  <c r="AS303" i="13" s="1"/>
  <c r="AS409" i="13" s="1"/>
  <c r="AR197" i="13"/>
  <c r="AR303" i="13" s="1"/>
  <c r="AR409" i="13" s="1"/>
  <c r="AQ197" i="13"/>
  <c r="AQ303" i="13" s="1"/>
  <c r="AQ409" i="13" s="1"/>
  <c r="AP197" i="13"/>
  <c r="AP303" i="13" s="1"/>
  <c r="AP409" i="13" s="1"/>
  <c r="AO197" i="13"/>
  <c r="AO303" i="13" s="1"/>
  <c r="AO409" i="13" s="1"/>
  <c r="AN197" i="13"/>
  <c r="AN303" i="13" s="1"/>
  <c r="AN409" i="13" s="1"/>
  <c r="AM197" i="13"/>
  <c r="AM303" i="13" s="1"/>
  <c r="AM409" i="13" s="1"/>
  <c r="AL197" i="13"/>
  <c r="AL303" i="13" s="1"/>
  <c r="AL409" i="13" s="1"/>
  <c r="AK197" i="13"/>
  <c r="AK303" i="13" s="1"/>
  <c r="AK409" i="13" s="1"/>
  <c r="AJ197" i="13"/>
  <c r="AJ303" i="13" s="1"/>
  <c r="AJ409" i="13" s="1"/>
  <c r="AI197" i="13"/>
  <c r="AI303" i="13" s="1"/>
  <c r="AI409" i="13" s="1"/>
  <c r="AH197" i="13"/>
  <c r="AH303" i="13" s="1"/>
  <c r="AH409" i="13" s="1"/>
  <c r="AG197" i="13"/>
  <c r="AG303" i="13" s="1"/>
  <c r="AG409" i="13" s="1"/>
  <c r="AF197" i="13"/>
  <c r="AF303" i="13" s="1"/>
  <c r="AF409" i="13" s="1"/>
  <c r="AE197" i="13"/>
  <c r="AE303" i="13" s="1"/>
  <c r="AE409" i="13" s="1"/>
  <c r="AD197" i="13"/>
  <c r="AD303" i="13" s="1"/>
  <c r="AD409" i="13" s="1"/>
  <c r="AC197" i="13"/>
  <c r="AC303" i="13" s="1"/>
  <c r="AC409" i="13" s="1"/>
  <c r="AB197" i="13"/>
  <c r="AB303" i="13" s="1"/>
  <c r="AB409" i="13" s="1"/>
  <c r="AA197" i="13"/>
  <c r="AA303" i="13" s="1"/>
  <c r="AA409" i="13" s="1"/>
  <c r="Z197" i="13"/>
  <c r="Z303" i="13" s="1"/>
  <c r="Z409" i="13" s="1"/>
  <c r="Y197" i="13"/>
  <c r="Y303" i="13" s="1"/>
  <c r="Y409" i="13" s="1"/>
  <c r="X197" i="13"/>
  <c r="X303" i="13" s="1"/>
  <c r="X409" i="13" s="1"/>
  <c r="W197" i="13"/>
  <c r="W303" i="13" s="1"/>
  <c r="W409" i="13" s="1"/>
  <c r="V197" i="13"/>
  <c r="V303" i="13" s="1"/>
  <c r="V409" i="13" s="1"/>
  <c r="U197" i="13"/>
  <c r="U303" i="13" s="1"/>
  <c r="U409" i="13" s="1"/>
  <c r="T197" i="13"/>
  <c r="T303" i="13" s="1"/>
  <c r="T409" i="13" s="1"/>
  <c r="S197" i="13"/>
  <c r="S303" i="13" s="1"/>
  <c r="S409" i="13" s="1"/>
  <c r="R197" i="13"/>
  <c r="R303" i="13" s="1"/>
  <c r="R409" i="13" s="1"/>
  <c r="Q197" i="13"/>
  <c r="Q303" i="13" s="1"/>
  <c r="Q409" i="13" s="1"/>
  <c r="P197" i="13"/>
  <c r="P303" i="13" s="1"/>
  <c r="P409" i="13" s="1"/>
  <c r="O197" i="13"/>
  <c r="O303" i="13" s="1"/>
  <c r="O409" i="13" s="1"/>
  <c r="N197" i="13"/>
  <c r="N303" i="13" s="1"/>
  <c r="N409" i="13" s="1"/>
  <c r="M197" i="13"/>
  <c r="M303" i="13" s="1"/>
  <c r="M409" i="13" s="1"/>
  <c r="L197" i="13"/>
  <c r="L303" i="13" s="1"/>
  <c r="L409" i="13" s="1"/>
  <c r="K197" i="13"/>
  <c r="K303" i="13" s="1"/>
  <c r="K409" i="13" s="1"/>
  <c r="J197" i="13"/>
  <c r="J303" i="13" s="1"/>
  <c r="J409" i="13" s="1"/>
  <c r="I197" i="13"/>
  <c r="I303" i="13" s="1"/>
  <c r="I409" i="13" s="1"/>
  <c r="H197" i="13"/>
  <c r="H303" i="13" s="1"/>
  <c r="H409" i="13" s="1"/>
  <c r="G197" i="13"/>
  <c r="G303" i="13" s="1"/>
  <c r="G409" i="13" s="1"/>
  <c r="F197" i="13"/>
  <c r="F303" i="13" s="1"/>
  <c r="F409" i="13" s="1"/>
  <c r="B197" i="13"/>
  <c r="B303" i="13" s="1"/>
  <c r="B409" i="13" s="1"/>
  <c r="A197" i="13"/>
  <c r="A303" i="13" s="1"/>
  <c r="A409" i="13" s="1"/>
  <c r="AU196" i="13"/>
  <c r="AU302" i="13" s="1"/>
  <c r="AU408" i="13" s="1"/>
  <c r="AT196" i="13"/>
  <c r="AT302" i="13" s="1"/>
  <c r="AT408" i="13" s="1"/>
  <c r="AS196" i="13"/>
  <c r="AS302" i="13" s="1"/>
  <c r="AS408" i="13" s="1"/>
  <c r="AR196" i="13"/>
  <c r="AR302" i="13" s="1"/>
  <c r="AR408" i="13" s="1"/>
  <c r="AQ196" i="13"/>
  <c r="AQ302" i="13" s="1"/>
  <c r="AQ408" i="13" s="1"/>
  <c r="AP196" i="13"/>
  <c r="AP302" i="13" s="1"/>
  <c r="AP408" i="13" s="1"/>
  <c r="AO196" i="13"/>
  <c r="AO302" i="13" s="1"/>
  <c r="AO408" i="13" s="1"/>
  <c r="AN196" i="13"/>
  <c r="AN302" i="13" s="1"/>
  <c r="AN408" i="13" s="1"/>
  <c r="AM196" i="13"/>
  <c r="AM302" i="13" s="1"/>
  <c r="AM408" i="13" s="1"/>
  <c r="AL196" i="13"/>
  <c r="AL302" i="13" s="1"/>
  <c r="AL408" i="13" s="1"/>
  <c r="AK196" i="13"/>
  <c r="AK302" i="13" s="1"/>
  <c r="AK408" i="13" s="1"/>
  <c r="AJ196" i="13"/>
  <c r="AJ302" i="13" s="1"/>
  <c r="AJ408" i="13" s="1"/>
  <c r="AI196" i="13"/>
  <c r="AI302" i="13" s="1"/>
  <c r="AI408" i="13" s="1"/>
  <c r="AH196" i="13"/>
  <c r="AH302" i="13" s="1"/>
  <c r="AH408" i="13" s="1"/>
  <c r="AG196" i="13"/>
  <c r="AG302" i="13" s="1"/>
  <c r="AG408" i="13" s="1"/>
  <c r="AF196" i="13"/>
  <c r="AF302" i="13" s="1"/>
  <c r="AF408" i="13" s="1"/>
  <c r="AE196" i="13"/>
  <c r="AE302" i="13" s="1"/>
  <c r="AE408" i="13" s="1"/>
  <c r="AD196" i="13"/>
  <c r="AD302" i="13" s="1"/>
  <c r="AD408" i="13" s="1"/>
  <c r="AC196" i="13"/>
  <c r="AC302" i="13" s="1"/>
  <c r="AC408" i="13" s="1"/>
  <c r="AB196" i="13"/>
  <c r="AB302" i="13" s="1"/>
  <c r="AB408" i="13" s="1"/>
  <c r="AA196" i="13"/>
  <c r="AA302" i="13" s="1"/>
  <c r="AA408" i="13" s="1"/>
  <c r="Z196" i="13"/>
  <c r="Z302" i="13" s="1"/>
  <c r="Z408" i="13" s="1"/>
  <c r="Y196" i="13"/>
  <c r="Y302" i="13" s="1"/>
  <c r="Y408" i="13" s="1"/>
  <c r="X196" i="13"/>
  <c r="X302" i="13" s="1"/>
  <c r="X408" i="13" s="1"/>
  <c r="W196" i="13"/>
  <c r="W302" i="13" s="1"/>
  <c r="W408" i="13" s="1"/>
  <c r="V196" i="13"/>
  <c r="V302" i="13" s="1"/>
  <c r="V408" i="13" s="1"/>
  <c r="U196" i="13"/>
  <c r="U302" i="13" s="1"/>
  <c r="U408" i="13" s="1"/>
  <c r="T196" i="13"/>
  <c r="T302" i="13" s="1"/>
  <c r="T408" i="13" s="1"/>
  <c r="S196" i="13"/>
  <c r="S302" i="13" s="1"/>
  <c r="S408" i="13" s="1"/>
  <c r="R196" i="13"/>
  <c r="R302" i="13" s="1"/>
  <c r="R408" i="13" s="1"/>
  <c r="Q196" i="13"/>
  <c r="Q302" i="13" s="1"/>
  <c r="Q408" i="13" s="1"/>
  <c r="P196" i="13"/>
  <c r="P302" i="13" s="1"/>
  <c r="P408" i="13" s="1"/>
  <c r="O196" i="13"/>
  <c r="O302" i="13" s="1"/>
  <c r="O408" i="13" s="1"/>
  <c r="N196" i="13"/>
  <c r="N302" i="13" s="1"/>
  <c r="N408" i="13" s="1"/>
  <c r="M196" i="13"/>
  <c r="M302" i="13" s="1"/>
  <c r="M408" i="13" s="1"/>
  <c r="L196" i="13"/>
  <c r="L302" i="13" s="1"/>
  <c r="L408" i="13" s="1"/>
  <c r="K196" i="13"/>
  <c r="K302" i="13" s="1"/>
  <c r="K408" i="13" s="1"/>
  <c r="J196" i="13"/>
  <c r="J302" i="13" s="1"/>
  <c r="J408" i="13" s="1"/>
  <c r="I196" i="13"/>
  <c r="I302" i="13" s="1"/>
  <c r="I408" i="13" s="1"/>
  <c r="H196" i="13"/>
  <c r="H302" i="13" s="1"/>
  <c r="H408" i="13" s="1"/>
  <c r="G196" i="13"/>
  <c r="G302" i="13" s="1"/>
  <c r="G408" i="13" s="1"/>
  <c r="F196" i="13"/>
  <c r="F302" i="13" s="1"/>
  <c r="F408" i="13" s="1"/>
  <c r="B196" i="13"/>
  <c r="B302" i="13" s="1"/>
  <c r="B408" i="13" s="1"/>
  <c r="A196" i="13"/>
  <c r="A302" i="13" s="1"/>
  <c r="A408" i="13" s="1"/>
  <c r="AU195" i="13"/>
  <c r="AU301" i="13" s="1"/>
  <c r="AU407" i="13" s="1"/>
  <c r="AT195" i="13"/>
  <c r="AT301" i="13" s="1"/>
  <c r="AT407" i="13" s="1"/>
  <c r="AS195" i="13"/>
  <c r="AS301" i="13" s="1"/>
  <c r="AS407" i="13" s="1"/>
  <c r="AR195" i="13"/>
  <c r="AR301" i="13" s="1"/>
  <c r="AR407" i="13" s="1"/>
  <c r="AQ195" i="13"/>
  <c r="AQ301" i="13" s="1"/>
  <c r="AQ407" i="13" s="1"/>
  <c r="AP195" i="13"/>
  <c r="AP301" i="13" s="1"/>
  <c r="AP407" i="13" s="1"/>
  <c r="AO195" i="13"/>
  <c r="AO301" i="13" s="1"/>
  <c r="AO407" i="13" s="1"/>
  <c r="AN195" i="13"/>
  <c r="AN301" i="13" s="1"/>
  <c r="AN407" i="13" s="1"/>
  <c r="AM195" i="13"/>
  <c r="AM301" i="13" s="1"/>
  <c r="AM407" i="13" s="1"/>
  <c r="AL195" i="13"/>
  <c r="AL301" i="13" s="1"/>
  <c r="AL407" i="13" s="1"/>
  <c r="AK195" i="13"/>
  <c r="AK301" i="13" s="1"/>
  <c r="AK407" i="13" s="1"/>
  <c r="AJ195" i="13"/>
  <c r="AJ301" i="13" s="1"/>
  <c r="AJ407" i="13" s="1"/>
  <c r="AI195" i="13"/>
  <c r="AI301" i="13" s="1"/>
  <c r="AI407" i="13" s="1"/>
  <c r="AH195" i="13"/>
  <c r="AH301" i="13" s="1"/>
  <c r="AH407" i="13" s="1"/>
  <c r="AG195" i="13"/>
  <c r="AG301" i="13" s="1"/>
  <c r="AG407" i="13" s="1"/>
  <c r="AF195" i="13"/>
  <c r="AF301" i="13" s="1"/>
  <c r="AF407" i="13" s="1"/>
  <c r="AE195" i="13"/>
  <c r="AE301" i="13" s="1"/>
  <c r="AE407" i="13" s="1"/>
  <c r="AD195" i="13"/>
  <c r="AD301" i="13" s="1"/>
  <c r="AD407" i="13" s="1"/>
  <c r="AC195" i="13"/>
  <c r="AC301" i="13" s="1"/>
  <c r="AC407" i="13" s="1"/>
  <c r="AB195" i="13"/>
  <c r="AB301" i="13" s="1"/>
  <c r="AB407" i="13" s="1"/>
  <c r="AA195" i="13"/>
  <c r="AA301" i="13" s="1"/>
  <c r="AA407" i="13" s="1"/>
  <c r="Z195" i="13"/>
  <c r="Z301" i="13" s="1"/>
  <c r="Z407" i="13" s="1"/>
  <c r="Y195" i="13"/>
  <c r="Y301" i="13" s="1"/>
  <c r="Y407" i="13" s="1"/>
  <c r="X195" i="13"/>
  <c r="X301" i="13" s="1"/>
  <c r="X407" i="13" s="1"/>
  <c r="W195" i="13"/>
  <c r="W301" i="13" s="1"/>
  <c r="W407" i="13" s="1"/>
  <c r="V195" i="13"/>
  <c r="V301" i="13" s="1"/>
  <c r="V407" i="13" s="1"/>
  <c r="U195" i="13"/>
  <c r="U301" i="13" s="1"/>
  <c r="U407" i="13" s="1"/>
  <c r="T195" i="13"/>
  <c r="T301" i="13" s="1"/>
  <c r="T407" i="13" s="1"/>
  <c r="S195" i="13"/>
  <c r="S301" i="13" s="1"/>
  <c r="S407" i="13" s="1"/>
  <c r="R195" i="13"/>
  <c r="R301" i="13" s="1"/>
  <c r="R407" i="13" s="1"/>
  <c r="Q195" i="13"/>
  <c r="Q301" i="13" s="1"/>
  <c r="Q407" i="13" s="1"/>
  <c r="P195" i="13"/>
  <c r="P301" i="13" s="1"/>
  <c r="P407" i="13" s="1"/>
  <c r="O195" i="13"/>
  <c r="O301" i="13" s="1"/>
  <c r="O407" i="13" s="1"/>
  <c r="N195" i="13"/>
  <c r="N301" i="13" s="1"/>
  <c r="N407" i="13" s="1"/>
  <c r="M195" i="13"/>
  <c r="M301" i="13" s="1"/>
  <c r="M407" i="13" s="1"/>
  <c r="L195" i="13"/>
  <c r="L301" i="13" s="1"/>
  <c r="L407" i="13" s="1"/>
  <c r="K195" i="13"/>
  <c r="K301" i="13" s="1"/>
  <c r="K407" i="13" s="1"/>
  <c r="J195" i="13"/>
  <c r="J301" i="13" s="1"/>
  <c r="J407" i="13" s="1"/>
  <c r="I195" i="13"/>
  <c r="I301" i="13" s="1"/>
  <c r="I407" i="13" s="1"/>
  <c r="H195" i="13"/>
  <c r="H301" i="13" s="1"/>
  <c r="H407" i="13" s="1"/>
  <c r="G195" i="13"/>
  <c r="G301" i="13" s="1"/>
  <c r="G407" i="13" s="1"/>
  <c r="F195" i="13"/>
  <c r="F301" i="13" s="1"/>
  <c r="F407" i="13" s="1"/>
  <c r="B195" i="13"/>
  <c r="B301" i="13" s="1"/>
  <c r="B407" i="13" s="1"/>
  <c r="A195" i="13"/>
  <c r="A301" i="13" s="1"/>
  <c r="A407" i="13" s="1"/>
  <c r="AU194" i="13"/>
  <c r="AU300" i="13" s="1"/>
  <c r="AU406" i="13" s="1"/>
  <c r="AT194" i="13"/>
  <c r="AT300" i="13" s="1"/>
  <c r="AT406" i="13" s="1"/>
  <c r="AS194" i="13"/>
  <c r="AS300" i="13" s="1"/>
  <c r="AS406" i="13" s="1"/>
  <c r="AR194" i="13"/>
  <c r="AR300" i="13" s="1"/>
  <c r="AR406" i="13" s="1"/>
  <c r="AQ194" i="13"/>
  <c r="AQ300" i="13" s="1"/>
  <c r="AQ406" i="13" s="1"/>
  <c r="AP194" i="13"/>
  <c r="AP300" i="13" s="1"/>
  <c r="AP406" i="13" s="1"/>
  <c r="AO194" i="13"/>
  <c r="AO300" i="13" s="1"/>
  <c r="AO406" i="13" s="1"/>
  <c r="AN194" i="13"/>
  <c r="AN300" i="13" s="1"/>
  <c r="AN406" i="13" s="1"/>
  <c r="AM194" i="13"/>
  <c r="AM300" i="13" s="1"/>
  <c r="AM406" i="13" s="1"/>
  <c r="AL194" i="13"/>
  <c r="AL300" i="13" s="1"/>
  <c r="AL406" i="13" s="1"/>
  <c r="AK194" i="13"/>
  <c r="AK300" i="13" s="1"/>
  <c r="AK406" i="13" s="1"/>
  <c r="AJ194" i="13"/>
  <c r="AJ300" i="13" s="1"/>
  <c r="AJ406" i="13" s="1"/>
  <c r="AI194" i="13"/>
  <c r="AI300" i="13" s="1"/>
  <c r="AI406" i="13" s="1"/>
  <c r="AH194" i="13"/>
  <c r="AH300" i="13" s="1"/>
  <c r="AH406" i="13" s="1"/>
  <c r="AG194" i="13"/>
  <c r="AG300" i="13" s="1"/>
  <c r="AG406" i="13" s="1"/>
  <c r="AF194" i="13"/>
  <c r="AF300" i="13" s="1"/>
  <c r="AF406" i="13" s="1"/>
  <c r="AE194" i="13"/>
  <c r="AE300" i="13" s="1"/>
  <c r="AE406" i="13" s="1"/>
  <c r="AD194" i="13"/>
  <c r="AD300" i="13" s="1"/>
  <c r="AD406" i="13" s="1"/>
  <c r="AC194" i="13"/>
  <c r="AC300" i="13" s="1"/>
  <c r="AC406" i="13" s="1"/>
  <c r="AB194" i="13"/>
  <c r="AB300" i="13" s="1"/>
  <c r="AB406" i="13" s="1"/>
  <c r="AA194" i="13"/>
  <c r="AA300" i="13" s="1"/>
  <c r="AA406" i="13" s="1"/>
  <c r="Z194" i="13"/>
  <c r="Z300" i="13" s="1"/>
  <c r="Z406" i="13" s="1"/>
  <c r="Y194" i="13"/>
  <c r="Y300" i="13" s="1"/>
  <c r="Y406" i="13" s="1"/>
  <c r="X194" i="13"/>
  <c r="X300" i="13" s="1"/>
  <c r="X406" i="13" s="1"/>
  <c r="W194" i="13"/>
  <c r="W300" i="13" s="1"/>
  <c r="W406" i="13" s="1"/>
  <c r="V194" i="13"/>
  <c r="V300" i="13" s="1"/>
  <c r="V406" i="13" s="1"/>
  <c r="U194" i="13"/>
  <c r="U300" i="13" s="1"/>
  <c r="U406" i="13" s="1"/>
  <c r="T194" i="13"/>
  <c r="T300" i="13" s="1"/>
  <c r="T406" i="13" s="1"/>
  <c r="S194" i="13"/>
  <c r="S300" i="13" s="1"/>
  <c r="S406" i="13" s="1"/>
  <c r="R194" i="13"/>
  <c r="R300" i="13" s="1"/>
  <c r="R406" i="13" s="1"/>
  <c r="Q194" i="13"/>
  <c r="Q300" i="13" s="1"/>
  <c r="Q406" i="13" s="1"/>
  <c r="P194" i="13"/>
  <c r="P300" i="13" s="1"/>
  <c r="P406" i="13" s="1"/>
  <c r="O194" i="13"/>
  <c r="O300" i="13" s="1"/>
  <c r="O406" i="13" s="1"/>
  <c r="N194" i="13"/>
  <c r="N300" i="13" s="1"/>
  <c r="N406" i="13" s="1"/>
  <c r="M194" i="13"/>
  <c r="M300" i="13" s="1"/>
  <c r="M406" i="13" s="1"/>
  <c r="L194" i="13"/>
  <c r="L300" i="13" s="1"/>
  <c r="L406" i="13" s="1"/>
  <c r="K194" i="13"/>
  <c r="K300" i="13" s="1"/>
  <c r="K406" i="13" s="1"/>
  <c r="J194" i="13"/>
  <c r="J300" i="13" s="1"/>
  <c r="J406" i="13" s="1"/>
  <c r="I194" i="13"/>
  <c r="I300" i="13" s="1"/>
  <c r="I406" i="13" s="1"/>
  <c r="H194" i="13"/>
  <c r="H300" i="13" s="1"/>
  <c r="H406" i="13" s="1"/>
  <c r="G194" i="13"/>
  <c r="G300" i="13" s="1"/>
  <c r="G406" i="13" s="1"/>
  <c r="F194" i="13"/>
  <c r="F300" i="13" s="1"/>
  <c r="F406" i="13" s="1"/>
  <c r="B194" i="13"/>
  <c r="B300" i="13" s="1"/>
  <c r="B406" i="13" s="1"/>
  <c r="A194" i="13"/>
  <c r="A300" i="13" s="1"/>
  <c r="A406" i="13" s="1"/>
  <c r="AU193" i="13"/>
  <c r="AU299" i="13" s="1"/>
  <c r="AU405" i="13" s="1"/>
  <c r="AT193" i="13"/>
  <c r="AT299" i="13" s="1"/>
  <c r="AT405" i="13" s="1"/>
  <c r="AS193" i="13"/>
  <c r="AS299" i="13" s="1"/>
  <c r="AS405" i="13" s="1"/>
  <c r="AR193" i="13"/>
  <c r="AR299" i="13" s="1"/>
  <c r="AR405" i="13" s="1"/>
  <c r="AQ193" i="13"/>
  <c r="AQ299" i="13" s="1"/>
  <c r="AQ405" i="13" s="1"/>
  <c r="AP193" i="13"/>
  <c r="AP299" i="13" s="1"/>
  <c r="AP405" i="13" s="1"/>
  <c r="AO193" i="13"/>
  <c r="AO299" i="13" s="1"/>
  <c r="AO405" i="13" s="1"/>
  <c r="AN193" i="13"/>
  <c r="AN299" i="13" s="1"/>
  <c r="AN405" i="13" s="1"/>
  <c r="AM193" i="13"/>
  <c r="AM299" i="13" s="1"/>
  <c r="AM405" i="13" s="1"/>
  <c r="AL193" i="13"/>
  <c r="AL299" i="13" s="1"/>
  <c r="AL405" i="13" s="1"/>
  <c r="AK193" i="13"/>
  <c r="AK299" i="13" s="1"/>
  <c r="AK405" i="13" s="1"/>
  <c r="AJ193" i="13"/>
  <c r="AJ299" i="13" s="1"/>
  <c r="AJ405" i="13" s="1"/>
  <c r="AI193" i="13"/>
  <c r="AI299" i="13" s="1"/>
  <c r="AI405" i="13" s="1"/>
  <c r="AH193" i="13"/>
  <c r="AH299" i="13" s="1"/>
  <c r="AH405" i="13" s="1"/>
  <c r="AG193" i="13"/>
  <c r="AG299" i="13" s="1"/>
  <c r="AG405" i="13" s="1"/>
  <c r="AF193" i="13"/>
  <c r="AF299" i="13" s="1"/>
  <c r="AF405" i="13" s="1"/>
  <c r="AE193" i="13"/>
  <c r="AE299" i="13" s="1"/>
  <c r="AE405" i="13" s="1"/>
  <c r="AD193" i="13"/>
  <c r="AD299" i="13" s="1"/>
  <c r="AD405" i="13" s="1"/>
  <c r="AC193" i="13"/>
  <c r="AC299" i="13" s="1"/>
  <c r="AC405" i="13" s="1"/>
  <c r="AB193" i="13"/>
  <c r="AB299" i="13" s="1"/>
  <c r="AB405" i="13" s="1"/>
  <c r="AA193" i="13"/>
  <c r="AA299" i="13" s="1"/>
  <c r="AA405" i="13" s="1"/>
  <c r="Z193" i="13"/>
  <c r="Z299" i="13" s="1"/>
  <c r="Z405" i="13" s="1"/>
  <c r="Y193" i="13"/>
  <c r="Y299" i="13" s="1"/>
  <c r="Y405" i="13" s="1"/>
  <c r="X193" i="13"/>
  <c r="X299" i="13" s="1"/>
  <c r="X405" i="13" s="1"/>
  <c r="W193" i="13"/>
  <c r="W299" i="13" s="1"/>
  <c r="W405" i="13" s="1"/>
  <c r="V193" i="13"/>
  <c r="V299" i="13" s="1"/>
  <c r="V405" i="13" s="1"/>
  <c r="U193" i="13"/>
  <c r="U299" i="13" s="1"/>
  <c r="U405" i="13" s="1"/>
  <c r="T193" i="13"/>
  <c r="T299" i="13" s="1"/>
  <c r="T405" i="13" s="1"/>
  <c r="S193" i="13"/>
  <c r="S299" i="13" s="1"/>
  <c r="S405" i="13" s="1"/>
  <c r="R193" i="13"/>
  <c r="R299" i="13" s="1"/>
  <c r="R405" i="13" s="1"/>
  <c r="Q193" i="13"/>
  <c r="Q299" i="13" s="1"/>
  <c r="Q405" i="13" s="1"/>
  <c r="P193" i="13"/>
  <c r="P299" i="13" s="1"/>
  <c r="P405" i="13" s="1"/>
  <c r="O193" i="13"/>
  <c r="O299" i="13" s="1"/>
  <c r="O405" i="13" s="1"/>
  <c r="N193" i="13"/>
  <c r="N299" i="13" s="1"/>
  <c r="N405" i="13" s="1"/>
  <c r="M193" i="13"/>
  <c r="M299" i="13" s="1"/>
  <c r="M405" i="13" s="1"/>
  <c r="L193" i="13"/>
  <c r="L299" i="13" s="1"/>
  <c r="L405" i="13" s="1"/>
  <c r="K193" i="13"/>
  <c r="K299" i="13" s="1"/>
  <c r="K405" i="13" s="1"/>
  <c r="J193" i="13"/>
  <c r="J299" i="13" s="1"/>
  <c r="J405" i="13" s="1"/>
  <c r="I193" i="13"/>
  <c r="I299" i="13" s="1"/>
  <c r="I405" i="13" s="1"/>
  <c r="H193" i="13"/>
  <c r="H299" i="13" s="1"/>
  <c r="H405" i="13" s="1"/>
  <c r="G193" i="13"/>
  <c r="G299" i="13" s="1"/>
  <c r="G405" i="13" s="1"/>
  <c r="F193" i="13"/>
  <c r="F299" i="13" s="1"/>
  <c r="F405" i="13" s="1"/>
  <c r="B193" i="13"/>
  <c r="B299" i="13" s="1"/>
  <c r="B405" i="13" s="1"/>
  <c r="A193" i="13"/>
  <c r="A299" i="13" s="1"/>
  <c r="A405" i="13" s="1"/>
  <c r="AU192" i="13"/>
  <c r="AU298" i="13" s="1"/>
  <c r="AU404" i="13" s="1"/>
  <c r="AT192" i="13"/>
  <c r="AT298" i="13" s="1"/>
  <c r="AT404" i="13" s="1"/>
  <c r="AS192" i="13"/>
  <c r="AS298" i="13" s="1"/>
  <c r="AS404" i="13" s="1"/>
  <c r="AR192" i="13"/>
  <c r="AR298" i="13" s="1"/>
  <c r="AR404" i="13" s="1"/>
  <c r="AQ192" i="13"/>
  <c r="AQ298" i="13" s="1"/>
  <c r="AQ404" i="13" s="1"/>
  <c r="AP192" i="13"/>
  <c r="AP298" i="13" s="1"/>
  <c r="AP404" i="13" s="1"/>
  <c r="AO192" i="13"/>
  <c r="AO298" i="13" s="1"/>
  <c r="AO404" i="13" s="1"/>
  <c r="AN192" i="13"/>
  <c r="AN298" i="13" s="1"/>
  <c r="AN404" i="13" s="1"/>
  <c r="AM192" i="13"/>
  <c r="AM298" i="13" s="1"/>
  <c r="AM404" i="13" s="1"/>
  <c r="AL192" i="13"/>
  <c r="AL298" i="13" s="1"/>
  <c r="AL404" i="13" s="1"/>
  <c r="AK192" i="13"/>
  <c r="AK298" i="13" s="1"/>
  <c r="AK404" i="13" s="1"/>
  <c r="AJ192" i="13"/>
  <c r="AJ298" i="13" s="1"/>
  <c r="AJ404" i="13" s="1"/>
  <c r="AI192" i="13"/>
  <c r="AI298" i="13" s="1"/>
  <c r="AI404" i="13" s="1"/>
  <c r="AH192" i="13"/>
  <c r="AH298" i="13" s="1"/>
  <c r="AH404" i="13" s="1"/>
  <c r="AG192" i="13"/>
  <c r="AG298" i="13" s="1"/>
  <c r="AG404" i="13" s="1"/>
  <c r="AF192" i="13"/>
  <c r="AF298" i="13" s="1"/>
  <c r="AF404" i="13" s="1"/>
  <c r="AE192" i="13"/>
  <c r="AE298" i="13" s="1"/>
  <c r="AE404" i="13" s="1"/>
  <c r="AD192" i="13"/>
  <c r="AD298" i="13" s="1"/>
  <c r="AD404" i="13" s="1"/>
  <c r="AC192" i="13"/>
  <c r="AC298" i="13" s="1"/>
  <c r="AC404" i="13" s="1"/>
  <c r="AB192" i="13"/>
  <c r="AB298" i="13" s="1"/>
  <c r="AB404" i="13" s="1"/>
  <c r="AA192" i="13"/>
  <c r="AA298" i="13" s="1"/>
  <c r="AA404" i="13" s="1"/>
  <c r="Z192" i="13"/>
  <c r="Z298" i="13" s="1"/>
  <c r="Z404" i="13" s="1"/>
  <c r="Y192" i="13"/>
  <c r="Y298" i="13" s="1"/>
  <c r="Y404" i="13" s="1"/>
  <c r="X192" i="13"/>
  <c r="X298" i="13" s="1"/>
  <c r="X404" i="13" s="1"/>
  <c r="W192" i="13"/>
  <c r="W298" i="13" s="1"/>
  <c r="W404" i="13" s="1"/>
  <c r="V192" i="13"/>
  <c r="V298" i="13" s="1"/>
  <c r="V404" i="13" s="1"/>
  <c r="U192" i="13"/>
  <c r="U298" i="13" s="1"/>
  <c r="U404" i="13" s="1"/>
  <c r="T192" i="13"/>
  <c r="T298" i="13" s="1"/>
  <c r="T404" i="13" s="1"/>
  <c r="S192" i="13"/>
  <c r="S298" i="13" s="1"/>
  <c r="S404" i="13" s="1"/>
  <c r="R192" i="13"/>
  <c r="R298" i="13" s="1"/>
  <c r="R404" i="13" s="1"/>
  <c r="Q192" i="13"/>
  <c r="Q298" i="13" s="1"/>
  <c r="Q404" i="13" s="1"/>
  <c r="P192" i="13"/>
  <c r="P298" i="13" s="1"/>
  <c r="P404" i="13" s="1"/>
  <c r="O192" i="13"/>
  <c r="O298" i="13" s="1"/>
  <c r="O404" i="13" s="1"/>
  <c r="N192" i="13"/>
  <c r="N298" i="13" s="1"/>
  <c r="N404" i="13" s="1"/>
  <c r="M192" i="13"/>
  <c r="M298" i="13" s="1"/>
  <c r="M404" i="13" s="1"/>
  <c r="L192" i="13"/>
  <c r="L298" i="13" s="1"/>
  <c r="L404" i="13" s="1"/>
  <c r="K192" i="13"/>
  <c r="K298" i="13" s="1"/>
  <c r="K404" i="13" s="1"/>
  <c r="J192" i="13"/>
  <c r="J298" i="13" s="1"/>
  <c r="J404" i="13" s="1"/>
  <c r="I192" i="13"/>
  <c r="I298" i="13" s="1"/>
  <c r="I404" i="13" s="1"/>
  <c r="H192" i="13"/>
  <c r="H298" i="13" s="1"/>
  <c r="H404" i="13" s="1"/>
  <c r="G192" i="13"/>
  <c r="G298" i="13" s="1"/>
  <c r="G404" i="13" s="1"/>
  <c r="F192" i="13"/>
  <c r="F298" i="13" s="1"/>
  <c r="F404" i="13" s="1"/>
  <c r="B192" i="13"/>
  <c r="B298" i="13" s="1"/>
  <c r="B404" i="13" s="1"/>
  <c r="A192" i="13"/>
  <c r="A298" i="13" s="1"/>
  <c r="A404" i="13" s="1"/>
  <c r="AU191" i="13"/>
  <c r="AU297" i="13" s="1"/>
  <c r="AU403" i="13" s="1"/>
  <c r="AT191" i="13"/>
  <c r="AT297" i="13" s="1"/>
  <c r="AT403" i="13" s="1"/>
  <c r="AS191" i="13"/>
  <c r="AS297" i="13" s="1"/>
  <c r="AS403" i="13" s="1"/>
  <c r="AR191" i="13"/>
  <c r="AR297" i="13" s="1"/>
  <c r="AR403" i="13" s="1"/>
  <c r="AQ191" i="13"/>
  <c r="AQ297" i="13" s="1"/>
  <c r="AQ403" i="13" s="1"/>
  <c r="AP191" i="13"/>
  <c r="AP297" i="13" s="1"/>
  <c r="AP403" i="13" s="1"/>
  <c r="AO191" i="13"/>
  <c r="AO297" i="13" s="1"/>
  <c r="AO403" i="13" s="1"/>
  <c r="AN191" i="13"/>
  <c r="AN297" i="13" s="1"/>
  <c r="AN403" i="13" s="1"/>
  <c r="AM191" i="13"/>
  <c r="AM297" i="13" s="1"/>
  <c r="AM403" i="13" s="1"/>
  <c r="AL191" i="13"/>
  <c r="AL297" i="13" s="1"/>
  <c r="AL403" i="13" s="1"/>
  <c r="AK191" i="13"/>
  <c r="AK297" i="13" s="1"/>
  <c r="AK403" i="13" s="1"/>
  <c r="AJ191" i="13"/>
  <c r="AJ297" i="13" s="1"/>
  <c r="AJ403" i="13" s="1"/>
  <c r="AI191" i="13"/>
  <c r="AI297" i="13" s="1"/>
  <c r="AI403" i="13" s="1"/>
  <c r="AH191" i="13"/>
  <c r="AH297" i="13" s="1"/>
  <c r="AH403" i="13" s="1"/>
  <c r="AG191" i="13"/>
  <c r="AG297" i="13" s="1"/>
  <c r="AG403" i="13" s="1"/>
  <c r="AF191" i="13"/>
  <c r="AF297" i="13" s="1"/>
  <c r="AF403" i="13" s="1"/>
  <c r="AE191" i="13"/>
  <c r="AE297" i="13" s="1"/>
  <c r="AE403" i="13" s="1"/>
  <c r="AD191" i="13"/>
  <c r="AD297" i="13" s="1"/>
  <c r="AD403" i="13" s="1"/>
  <c r="AC191" i="13"/>
  <c r="AC297" i="13" s="1"/>
  <c r="AC403" i="13" s="1"/>
  <c r="AB191" i="13"/>
  <c r="AB297" i="13" s="1"/>
  <c r="AB403" i="13" s="1"/>
  <c r="AA191" i="13"/>
  <c r="AA297" i="13" s="1"/>
  <c r="AA403" i="13" s="1"/>
  <c r="Z191" i="13"/>
  <c r="Z297" i="13" s="1"/>
  <c r="Z403" i="13" s="1"/>
  <c r="Y191" i="13"/>
  <c r="Y297" i="13" s="1"/>
  <c r="Y403" i="13" s="1"/>
  <c r="X191" i="13"/>
  <c r="X297" i="13" s="1"/>
  <c r="X403" i="13" s="1"/>
  <c r="W191" i="13"/>
  <c r="W297" i="13" s="1"/>
  <c r="W403" i="13" s="1"/>
  <c r="V191" i="13"/>
  <c r="V297" i="13" s="1"/>
  <c r="V403" i="13" s="1"/>
  <c r="U191" i="13"/>
  <c r="U297" i="13" s="1"/>
  <c r="U403" i="13" s="1"/>
  <c r="T191" i="13"/>
  <c r="T297" i="13" s="1"/>
  <c r="T403" i="13" s="1"/>
  <c r="S191" i="13"/>
  <c r="S297" i="13" s="1"/>
  <c r="S403" i="13" s="1"/>
  <c r="R191" i="13"/>
  <c r="R297" i="13" s="1"/>
  <c r="R403" i="13" s="1"/>
  <c r="Q191" i="13"/>
  <c r="Q297" i="13" s="1"/>
  <c r="Q403" i="13" s="1"/>
  <c r="P191" i="13"/>
  <c r="P297" i="13" s="1"/>
  <c r="P403" i="13" s="1"/>
  <c r="O191" i="13"/>
  <c r="O297" i="13" s="1"/>
  <c r="O403" i="13" s="1"/>
  <c r="N191" i="13"/>
  <c r="N297" i="13" s="1"/>
  <c r="N403" i="13" s="1"/>
  <c r="M191" i="13"/>
  <c r="M297" i="13" s="1"/>
  <c r="M403" i="13" s="1"/>
  <c r="L191" i="13"/>
  <c r="L297" i="13" s="1"/>
  <c r="L403" i="13" s="1"/>
  <c r="K191" i="13"/>
  <c r="K297" i="13" s="1"/>
  <c r="K403" i="13" s="1"/>
  <c r="J191" i="13"/>
  <c r="J297" i="13" s="1"/>
  <c r="J403" i="13" s="1"/>
  <c r="I191" i="13"/>
  <c r="I297" i="13" s="1"/>
  <c r="I403" i="13" s="1"/>
  <c r="H191" i="13"/>
  <c r="H297" i="13" s="1"/>
  <c r="H403" i="13" s="1"/>
  <c r="G191" i="13"/>
  <c r="G297" i="13" s="1"/>
  <c r="G403" i="13" s="1"/>
  <c r="F191" i="13"/>
  <c r="F297" i="13" s="1"/>
  <c r="F403" i="13" s="1"/>
  <c r="B191" i="13"/>
  <c r="B297" i="13" s="1"/>
  <c r="B403" i="13" s="1"/>
  <c r="A191" i="13"/>
  <c r="A297" i="13" s="1"/>
  <c r="A403" i="13" s="1"/>
  <c r="AU190" i="13"/>
  <c r="AU296" i="13" s="1"/>
  <c r="AU402" i="13" s="1"/>
  <c r="AT190" i="13"/>
  <c r="AT296" i="13" s="1"/>
  <c r="AT402" i="13" s="1"/>
  <c r="AS190" i="13"/>
  <c r="AS296" i="13" s="1"/>
  <c r="AS402" i="13" s="1"/>
  <c r="AR190" i="13"/>
  <c r="AR296" i="13" s="1"/>
  <c r="AR402" i="13" s="1"/>
  <c r="AQ190" i="13"/>
  <c r="AQ296" i="13" s="1"/>
  <c r="AQ402" i="13" s="1"/>
  <c r="AP190" i="13"/>
  <c r="AP296" i="13" s="1"/>
  <c r="AP402" i="13" s="1"/>
  <c r="AO190" i="13"/>
  <c r="AO296" i="13" s="1"/>
  <c r="AO402" i="13" s="1"/>
  <c r="AN190" i="13"/>
  <c r="AN296" i="13" s="1"/>
  <c r="AN402" i="13" s="1"/>
  <c r="AM190" i="13"/>
  <c r="AM296" i="13" s="1"/>
  <c r="AM402" i="13" s="1"/>
  <c r="AL190" i="13"/>
  <c r="AL296" i="13" s="1"/>
  <c r="AL402" i="13" s="1"/>
  <c r="AK190" i="13"/>
  <c r="AK296" i="13" s="1"/>
  <c r="AK402" i="13" s="1"/>
  <c r="AJ190" i="13"/>
  <c r="AJ296" i="13" s="1"/>
  <c r="AJ402" i="13" s="1"/>
  <c r="AI190" i="13"/>
  <c r="AI296" i="13" s="1"/>
  <c r="AI402" i="13" s="1"/>
  <c r="AH190" i="13"/>
  <c r="AH296" i="13" s="1"/>
  <c r="AH402" i="13" s="1"/>
  <c r="AG190" i="13"/>
  <c r="AG296" i="13" s="1"/>
  <c r="AG402" i="13" s="1"/>
  <c r="AF190" i="13"/>
  <c r="AF296" i="13" s="1"/>
  <c r="AF402" i="13" s="1"/>
  <c r="AE190" i="13"/>
  <c r="AE296" i="13" s="1"/>
  <c r="AE402" i="13" s="1"/>
  <c r="AD190" i="13"/>
  <c r="AD296" i="13" s="1"/>
  <c r="AD402" i="13" s="1"/>
  <c r="AC190" i="13"/>
  <c r="AC296" i="13" s="1"/>
  <c r="AC402" i="13" s="1"/>
  <c r="AB190" i="13"/>
  <c r="AB296" i="13" s="1"/>
  <c r="AB402" i="13" s="1"/>
  <c r="AA190" i="13"/>
  <c r="AA296" i="13" s="1"/>
  <c r="AA402" i="13" s="1"/>
  <c r="Z190" i="13"/>
  <c r="Z296" i="13" s="1"/>
  <c r="Z402" i="13" s="1"/>
  <c r="Y190" i="13"/>
  <c r="Y296" i="13" s="1"/>
  <c r="Y402" i="13" s="1"/>
  <c r="X190" i="13"/>
  <c r="X296" i="13" s="1"/>
  <c r="X402" i="13" s="1"/>
  <c r="W190" i="13"/>
  <c r="W296" i="13" s="1"/>
  <c r="W402" i="13" s="1"/>
  <c r="V190" i="13"/>
  <c r="V296" i="13" s="1"/>
  <c r="V402" i="13" s="1"/>
  <c r="U190" i="13"/>
  <c r="U296" i="13" s="1"/>
  <c r="U402" i="13" s="1"/>
  <c r="T190" i="13"/>
  <c r="T296" i="13" s="1"/>
  <c r="T402" i="13" s="1"/>
  <c r="S190" i="13"/>
  <c r="S296" i="13" s="1"/>
  <c r="S402" i="13" s="1"/>
  <c r="R190" i="13"/>
  <c r="R296" i="13" s="1"/>
  <c r="R402" i="13" s="1"/>
  <c r="Q190" i="13"/>
  <c r="Q296" i="13" s="1"/>
  <c r="Q402" i="13" s="1"/>
  <c r="P190" i="13"/>
  <c r="P296" i="13" s="1"/>
  <c r="P402" i="13" s="1"/>
  <c r="O190" i="13"/>
  <c r="O296" i="13" s="1"/>
  <c r="O402" i="13" s="1"/>
  <c r="N190" i="13"/>
  <c r="N296" i="13" s="1"/>
  <c r="N402" i="13" s="1"/>
  <c r="M190" i="13"/>
  <c r="M296" i="13" s="1"/>
  <c r="M402" i="13" s="1"/>
  <c r="L190" i="13"/>
  <c r="L296" i="13" s="1"/>
  <c r="L402" i="13" s="1"/>
  <c r="K190" i="13"/>
  <c r="K296" i="13" s="1"/>
  <c r="K402" i="13" s="1"/>
  <c r="J190" i="13"/>
  <c r="J296" i="13" s="1"/>
  <c r="J402" i="13" s="1"/>
  <c r="I190" i="13"/>
  <c r="I296" i="13" s="1"/>
  <c r="I402" i="13" s="1"/>
  <c r="H190" i="13"/>
  <c r="H296" i="13" s="1"/>
  <c r="H402" i="13" s="1"/>
  <c r="G190" i="13"/>
  <c r="G296" i="13" s="1"/>
  <c r="G402" i="13" s="1"/>
  <c r="F190" i="13"/>
  <c r="F296" i="13" s="1"/>
  <c r="F402" i="13" s="1"/>
  <c r="B190" i="13"/>
  <c r="B296" i="13" s="1"/>
  <c r="B402" i="13" s="1"/>
  <c r="A190" i="13"/>
  <c r="A296" i="13" s="1"/>
  <c r="A402" i="13" s="1"/>
  <c r="AU189" i="13"/>
  <c r="AU295" i="13" s="1"/>
  <c r="AU401" i="13" s="1"/>
  <c r="AT189" i="13"/>
  <c r="AT295" i="13" s="1"/>
  <c r="AT401" i="13" s="1"/>
  <c r="AS189" i="13"/>
  <c r="AS295" i="13" s="1"/>
  <c r="AS401" i="13" s="1"/>
  <c r="AR189" i="13"/>
  <c r="AR295" i="13" s="1"/>
  <c r="AR401" i="13" s="1"/>
  <c r="AQ189" i="13"/>
  <c r="AQ295" i="13" s="1"/>
  <c r="AQ401" i="13" s="1"/>
  <c r="AP189" i="13"/>
  <c r="AP295" i="13" s="1"/>
  <c r="AP401" i="13" s="1"/>
  <c r="AO189" i="13"/>
  <c r="AO295" i="13" s="1"/>
  <c r="AO401" i="13" s="1"/>
  <c r="AN189" i="13"/>
  <c r="AN295" i="13" s="1"/>
  <c r="AN401" i="13" s="1"/>
  <c r="AM189" i="13"/>
  <c r="AM295" i="13" s="1"/>
  <c r="AM401" i="13" s="1"/>
  <c r="AL189" i="13"/>
  <c r="AL295" i="13" s="1"/>
  <c r="AL401" i="13" s="1"/>
  <c r="AK189" i="13"/>
  <c r="AK295" i="13" s="1"/>
  <c r="AK401" i="13" s="1"/>
  <c r="AJ189" i="13"/>
  <c r="AJ295" i="13" s="1"/>
  <c r="AJ401" i="13" s="1"/>
  <c r="AI189" i="13"/>
  <c r="AI295" i="13" s="1"/>
  <c r="AI401" i="13" s="1"/>
  <c r="AH189" i="13"/>
  <c r="AH295" i="13" s="1"/>
  <c r="AH401" i="13" s="1"/>
  <c r="AG189" i="13"/>
  <c r="AG295" i="13" s="1"/>
  <c r="AG401" i="13" s="1"/>
  <c r="AF189" i="13"/>
  <c r="AF295" i="13" s="1"/>
  <c r="AF401" i="13" s="1"/>
  <c r="AE189" i="13"/>
  <c r="AE295" i="13" s="1"/>
  <c r="AE401" i="13" s="1"/>
  <c r="AD189" i="13"/>
  <c r="AD295" i="13" s="1"/>
  <c r="AD401" i="13" s="1"/>
  <c r="AC189" i="13"/>
  <c r="AC295" i="13" s="1"/>
  <c r="AC401" i="13" s="1"/>
  <c r="AB189" i="13"/>
  <c r="AB295" i="13" s="1"/>
  <c r="AB401" i="13" s="1"/>
  <c r="AA189" i="13"/>
  <c r="AA295" i="13" s="1"/>
  <c r="AA401" i="13" s="1"/>
  <c r="Z189" i="13"/>
  <c r="Z295" i="13" s="1"/>
  <c r="Z401" i="13" s="1"/>
  <c r="Y189" i="13"/>
  <c r="Y295" i="13" s="1"/>
  <c r="Y401" i="13" s="1"/>
  <c r="X189" i="13"/>
  <c r="X295" i="13" s="1"/>
  <c r="X401" i="13" s="1"/>
  <c r="W189" i="13"/>
  <c r="W295" i="13" s="1"/>
  <c r="W401" i="13" s="1"/>
  <c r="V189" i="13"/>
  <c r="V295" i="13" s="1"/>
  <c r="V401" i="13" s="1"/>
  <c r="U189" i="13"/>
  <c r="U295" i="13" s="1"/>
  <c r="U401" i="13" s="1"/>
  <c r="T189" i="13"/>
  <c r="T295" i="13" s="1"/>
  <c r="T401" i="13" s="1"/>
  <c r="S189" i="13"/>
  <c r="S295" i="13" s="1"/>
  <c r="S401" i="13" s="1"/>
  <c r="R189" i="13"/>
  <c r="R295" i="13" s="1"/>
  <c r="R401" i="13" s="1"/>
  <c r="Q189" i="13"/>
  <c r="Q295" i="13" s="1"/>
  <c r="Q401" i="13" s="1"/>
  <c r="P189" i="13"/>
  <c r="P295" i="13" s="1"/>
  <c r="P401" i="13" s="1"/>
  <c r="O189" i="13"/>
  <c r="O295" i="13" s="1"/>
  <c r="O401" i="13" s="1"/>
  <c r="N189" i="13"/>
  <c r="N295" i="13" s="1"/>
  <c r="N401" i="13" s="1"/>
  <c r="M189" i="13"/>
  <c r="M295" i="13" s="1"/>
  <c r="M401" i="13" s="1"/>
  <c r="L189" i="13"/>
  <c r="L295" i="13" s="1"/>
  <c r="L401" i="13" s="1"/>
  <c r="K189" i="13"/>
  <c r="K295" i="13" s="1"/>
  <c r="K401" i="13" s="1"/>
  <c r="J189" i="13"/>
  <c r="J295" i="13" s="1"/>
  <c r="J401" i="13" s="1"/>
  <c r="I189" i="13"/>
  <c r="I295" i="13" s="1"/>
  <c r="I401" i="13" s="1"/>
  <c r="H189" i="13"/>
  <c r="H295" i="13" s="1"/>
  <c r="H401" i="13" s="1"/>
  <c r="G189" i="13"/>
  <c r="G295" i="13" s="1"/>
  <c r="G401" i="13" s="1"/>
  <c r="F189" i="13"/>
  <c r="F295" i="13" s="1"/>
  <c r="F401" i="13" s="1"/>
  <c r="B189" i="13"/>
  <c r="B295" i="13" s="1"/>
  <c r="B401" i="13" s="1"/>
  <c r="A189" i="13"/>
  <c r="A295" i="13" s="1"/>
  <c r="A401" i="13" s="1"/>
  <c r="AU188" i="13"/>
  <c r="AU294" i="13" s="1"/>
  <c r="AU400" i="13" s="1"/>
  <c r="AT188" i="13"/>
  <c r="AT294" i="13" s="1"/>
  <c r="AT400" i="13" s="1"/>
  <c r="AS188" i="13"/>
  <c r="AS294" i="13" s="1"/>
  <c r="AS400" i="13" s="1"/>
  <c r="AR188" i="13"/>
  <c r="AR294" i="13" s="1"/>
  <c r="AR400" i="13" s="1"/>
  <c r="AQ188" i="13"/>
  <c r="AQ294" i="13" s="1"/>
  <c r="AQ400" i="13" s="1"/>
  <c r="AP188" i="13"/>
  <c r="AP294" i="13" s="1"/>
  <c r="AP400" i="13" s="1"/>
  <c r="AO188" i="13"/>
  <c r="AO294" i="13" s="1"/>
  <c r="AO400" i="13" s="1"/>
  <c r="AN188" i="13"/>
  <c r="AN294" i="13" s="1"/>
  <c r="AN400" i="13" s="1"/>
  <c r="AM188" i="13"/>
  <c r="AM294" i="13" s="1"/>
  <c r="AM400" i="13" s="1"/>
  <c r="AL188" i="13"/>
  <c r="AL294" i="13" s="1"/>
  <c r="AL400" i="13" s="1"/>
  <c r="AK188" i="13"/>
  <c r="AK294" i="13" s="1"/>
  <c r="AK400" i="13" s="1"/>
  <c r="AJ188" i="13"/>
  <c r="AJ294" i="13" s="1"/>
  <c r="AJ400" i="13" s="1"/>
  <c r="AI188" i="13"/>
  <c r="AI294" i="13" s="1"/>
  <c r="AI400" i="13" s="1"/>
  <c r="AH188" i="13"/>
  <c r="AH294" i="13" s="1"/>
  <c r="AH400" i="13" s="1"/>
  <c r="AG188" i="13"/>
  <c r="AG294" i="13" s="1"/>
  <c r="AG400" i="13" s="1"/>
  <c r="AF188" i="13"/>
  <c r="AF294" i="13" s="1"/>
  <c r="AF400" i="13" s="1"/>
  <c r="AE188" i="13"/>
  <c r="AE294" i="13" s="1"/>
  <c r="AE400" i="13" s="1"/>
  <c r="AD188" i="13"/>
  <c r="AD294" i="13" s="1"/>
  <c r="AD400" i="13" s="1"/>
  <c r="AC188" i="13"/>
  <c r="AC294" i="13" s="1"/>
  <c r="AC400" i="13" s="1"/>
  <c r="AB188" i="13"/>
  <c r="AB294" i="13" s="1"/>
  <c r="AB400" i="13" s="1"/>
  <c r="AA188" i="13"/>
  <c r="AA294" i="13" s="1"/>
  <c r="AA400" i="13" s="1"/>
  <c r="Z188" i="13"/>
  <c r="Z294" i="13" s="1"/>
  <c r="Z400" i="13" s="1"/>
  <c r="Y188" i="13"/>
  <c r="Y294" i="13" s="1"/>
  <c r="Y400" i="13" s="1"/>
  <c r="X188" i="13"/>
  <c r="X294" i="13" s="1"/>
  <c r="X400" i="13" s="1"/>
  <c r="W188" i="13"/>
  <c r="W294" i="13" s="1"/>
  <c r="W400" i="13" s="1"/>
  <c r="V188" i="13"/>
  <c r="V294" i="13" s="1"/>
  <c r="V400" i="13" s="1"/>
  <c r="U188" i="13"/>
  <c r="U294" i="13" s="1"/>
  <c r="U400" i="13" s="1"/>
  <c r="T188" i="13"/>
  <c r="T294" i="13" s="1"/>
  <c r="T400" i="13" s="1"/>
  <c r="S188" i="13"/>
  <c r="S294" i="13" s="1"/>
  <c r="S400" i="13" s="1"/>
  <c r="R188" i="13"/>
  <c r="R294" i="13" s="1"/>
  <c r="R400" i="13" s="1"/>
  <c r="Q188" i="13"/>
  <c r="Q294" i="13" s="1"/>
  <c r="Q400" i="13" s="1"/>
  <c r="P188" i="13"/>
  <c r="P294" i="13" s="1"/>
  <c r="P400" i="13" s="1"/>
  <c r="O188" i="13"/>
  <c r="O294" i="13" s="1"/>
  <c r="O400" i="13" s="1"/>
  <c r="N188" i="13"/>
  <c r="N294" i="13" s="1"/>
  <c r="N400" i="13" s="1"/>
  <c r="M188" i="13"/>
  <c r="M294" i="13" s="1"/>
  <c r="M400" i="13" s="1"/>
  <c r="L188" i="13"/>
  <c r="L294" i="13" s="1"/>
  <c r="L400" i="13" s="1"/>
  <c r="K188" i="13"/>
  <c r="K294" i="13" s="1"/>
  <c r="K400" i="13" s="1"/>
  <c r="J188" i="13"/>
  <c r="J294" i="13" s="1"/>
  <c r="J400" i="13" s="1"/>
  <c r="I188" i="13"/>
  <c r="I294" i="13" s="1"/>
  <c r="I400" i="13" s="1"/>
  <c r="H188" i="13"/>
  <c r="H294" i="13" s="1"/>
  <c r="H400" i="13" s="1"/>
  <c r="G188" i="13"/>
  <c r="G294" i="13" s="1"/>
  <c r="G400" i="13" s="1"/>
  <c r="F188" i="13"/>
  <c r="F294" i="13" s="1"/>
  <c r="F400" i="13" s="1"/>
  <c r="B188" i="13"/>
  <c r="B294" i="13" s="1"/>
  <c r="B400" i="13" s="1"/>
  <c r="A188" i="13"/>
  <c r="A294" i="13" s="1"/>
  <c r="A400" i="13" s="1"/>
  <c r="AU187" i="13"/>
  <c r="AU293" i="13" s="1"/>
  <c r="AU399" i="13" s="1"/>
  <c r="AT187" i="13"/>
  <c r="AT293" i="13" s="1"/>
  <c r="AT399" i="13" s="1"/>
  <c r="AS187" i="13"/>
  <c r="AS293" i="13" s="1"/>
  <c r="AS399" i="13" s="1"/>
  <c r="AR187" i="13"/>
  <c r="AR293" i="13" s="1"/>
  <c r="AR399" i="13" s="1"/>
  <c r="AQ187" i="13"/>
  <c r="AQ293" i="13" s="1"/>
  <c r="AQ399" i="13" s="1"/>
  <c r="AP187" i="13"/>
  <c r="AP293" i="13" s="1"/>
  <c r="AP399" i="13" s="1"/>
  <c r="AO187" i="13"/>
  <c r="AO293" i="13" s="1"/>
  <c r="AO399" i="13" s="1"/>
  <c r="AN187" i="13"/>
  <c r="AN293" i="13" s="1"/>
  <c r="AN399" i="13" s="1"/>
  <c r="AM187" i="13"/>
  <c r="AM293" i="13" s="1"/>
  <c r="AM399" i="13" s="1"/>
  <c r="AL187" i="13"/>
  <c r="AL293" i="13" s="1"/>
  <c r="AL399" i="13" s="1"/>
  <c r="AK187" i="13"/>
  <c r="AK293" i="13" s="1"/>
  <c r="AK399" i="13" s="1"/>
  <c r="AJ187" i="13"/>
  <c r="AJ293" i="13" s="1"/>
  <c r="AJ399" i="13" s="1"/>
  <c r="AI187" i="13"/>
  <c r="AI293" i="13" s="1"/>
  <c r="AI399" i="13" s="1"/>
  <c r="AH187" i="13"/>
  <c r="AH293" i="13" s="1"/>
  <c r="AH399" i="13" s="1"/>
  <c r="AG187" i="13"/>
  <c r="AG293" i="13" s="1"/>
  <c r="AG399" i="13" s="1"/>
  <c r="AF187" i="13"/>
  <c r="AF293" i="13" s="1"/>
  <c r="AF399" i="13" s="1"/>
  <c r="AE187" i="13"/>
  <c r="AE293" i="13" s="1"/>
  <c r="AE399" i="13" s="1"/>
  <c r="AD187" i="13"/>
  <c r="AD293" i="13" s="1"/>
  <c r="AD399" i="13" s="1"/>
  <c r="AC187" i="13"/>
  <c r="AC293" i="13" s="1"/>
  <c r="AC399" i="13" s="1"/>
  <c r="AB187" i="13"/>
  <c r="AB293" i="13" s="1"/>
  <c r="AB399" i="13" s="1"/>
  <c r="AA187" i="13"/>
  <c r="AA293" i="13" s="1"/>
  <c r="AA399" i="13" s="1"/>
  <c r="Z187" i="13"/>
  <c r="Z293" i="13" s="1"/>
  <c r="Z399" i="13" s="1"/>
  <c r="Y187" i="13"/>
  <c r="Y293" i="13" s="1"/>
  <c r="Y399" i="13" s="1"/>
  <c r="X187" i="13"/>
  <c r="X293" i="13" s="1"/>
  <c r="X399" i="13" s="1"/>
  <c r="W187" i="13"/>
  <c r="W293" i="13" s="1"/>
  <c r="W399" i="13" s="1"/>
  <c r="V187" i="13"/>
  <c r="V293" i="13" s="1"/>
  <c r="V399" i="13" s="1"/>
  <c r="U187" i="13"/>
  <c r="U293" i="13" s="1"/>
  <c r="U399" i="13" s="1"/>
  <c r="T187" i="13"/>
  <c r="T293" i="13" s="1"/>
  <c r="T399" i="13" s="1"/>
  <c r="S187" i="13"/>
  <c r="S293" i="13" s="1"/>
  <c r="S399" i="13" s="1"/>
  <c r="R187" i="13"/>
  <c r="R293" i="13" s="1"/>
  <c r="R399" i="13" s="1"/>
  <c r="Q187" i="13"/>
  <c r="Q293" i="13" s="1"/>
  <c r="Q399" i="13" s="1"/>
  <c r="P187" i="13"/>
  <c r="P293" i="13" s="1"/>
  <c r="P399" i="13" s="1"/>
  <c r="O187" i="13"/>
  <c r="O293" i="13" s="1"/>
  <c r="O399" i="13" s="1"/>
  <c r="N187" i="13"/>
  <c r="N293" i="13" s="1"/>
  <c r="N399" i="13" s="1"/>
  <c r="M187" i="13"/>
  <c r="M293" i="13" s="1"/>
  <c r="M399" i="13" s="1"/>
  <c r="L187" i="13"/>
  <c r="L293" i="13" s="1"/>
  <c r="L399" i="13" s="1"/>
  <c r="K187" i="13"/>
  <c r="K293" i="13" s="1"/>
  <c r="K399" i="13" s="1"/>
  <c r="J187" i="13"/>
  <c r="J293" i="13" s="1"/>
  <c r="J399" i="13" s="1"/>
  <c r="I187" i="13"/>
  <c r="I293" i="13" s="1"/>
  <c r="I399" i="13" s="1"/>
  <c r="H187" i="13"/>
  <c r="H293" i="13" s="1"/>
  <c r="H399" i="13" s="1"/>
  <c r="G187" i="13"/>
  <c r="G293" i="13" s="1"/>
  <c r="G399" i="13" s="1"/>
  <c r="F187" i="13"/>
  <c r="F293" i="13" s="1"/>
  <c r="F399" i="13" s="1"/>
  <c r="B187" i="13"/>
  <c r="B293" i="13" s="1"/>
  <c r="B399" i="13" s="1"/>
  <c r="A187" i="13"/>
  <c r="A293" i="13" s="1"/>
  <c r="A399" i="13" s="1"/>
  <c r="AU186" i="13"/>
  <c r="AU292" i="13" s="1"/>
  <c r="AU398" i="13" s="1"/>
  <c r="AT186" i="13"/>
  <c r="AT292" i="13" s="1"/>
  <c r="AT398" i="13" s="1"/>
  <c r="AS186" i="13"/>
  <c r="AS292" i="13" s="1"/>
  <c r="AS398" i="13" s="1"/>
  <c r="AR186" i="13"/>
  <c r="AR292" i="13" s="1"/>
  <c r="AR398" i="13" s="1"/>
  <c r="AQ186" i="13"/>
  <c r="AQ292" i="13" s="1"/>
  <c r="AQ398" i="13" s="1"/>
  <c r="AP186" i="13"/>
  <c r="AP292" i="13" s="1"/>
  <c r="AP398" i="13" s="1"/>
  <c r="AO186" i="13"/>
  <c r="AO292" i="13" s="1"/>
  <c r="AO398" i="13" s="1"/>
  <c r="AN186" i="13"/>
  <c r="AN292" i="13" s="1"/>
  <c r="AN398" i="13" s="1"/>
  <c r="AM186" i="13"/>
  <c r="AM292" i="13" s="1"/>
  <c r="AM398" i="13" s="1"/>
  <c r="AL186" i="13"/>
  <c r="AL292" i="13" s="1"/>
  <c r="AL398" i="13" s="1"/>
  <c r="AK186" i="13"/>
  <c r="AK292" i="13" s="1"/>
  <c r="AK398" i="13" s="1"/>
  <c r="AJ186" i="13"/>
  <c r="AJ292" i="13" s="1"/>
  <c r="AJ398" i="13" s="1"/>
  <c r="AI186" i="13"/>
  <c r="AI292" i="13" s="1"/>
  <c r="AI398" i="13" s="1"/>
  <c r="AH186" i="13"/>
  <c r="AH292" i="13" s="1"/>
  <c r="AH398" i="13" s="1"/>
  <c r="AG186" i="13"/>
  <c r="AG292" i="13" s="1"/>
  <c r="AG398" i="13" s="1"/>
  <c r="AF186" i="13"/>
  <c r="AF292" i="13" s="1"/>
  <c r="AF398" i="13" s="1"/>
  <c r="AE186" i="13"/>
  <c r="AE292" i="13" s="1"/>
  <c r="AE398" i="13" s="1"/>
  <c r="AD186" i="13"/>
  <c r="AD292" i="13" s="1"/>
  <c r="AD398" i="13" s="1"/>
  <c r="AC186" i="13"/>
  <c r="AC292" i="13" s="1"/>
  <c r="AC398" i="13" s="1"/>
  <c r="AB186" i="13"/>
  <c r="AB292" i="13" s="1"/>
  <c r="AB398" i="13" s="1"/>
  <c r="AA186" i="13"/>
  <c r="AA292" i="13" s="1"/>
  <c r="AA398" i="13" s="1"/>
  <c r="Z186" i="13"/>
  <c r="Z292" i="13" s="1"/>
  <c r="Z398" i="13" s="1"/>
  <c r="Y186" i="13"/>
  <c r="Y292" i="13" s="1"/>
  <c r="Y398" i="13" s="1"/>
  <c r="X186" i="13"/>
  <c r="X292" i="13" s="1"/>
  <c r="X398" i="13" s="1"/>
  <c r="W186" i="13"/>
  <c r="W292" i="13" s="1"/>
  <c r="W398" i="13" s="1"/>
  <c r="V186" i="13"/>
  <c r="V292" i="13" s="1"/>
  <c r="V398" i="13" s="1"/>
  <c r="U186" i="13"/>
  <c r="U292" i="13" s="1"/>
  <c r="U398" i="13" s="1"/>
  <c r="T186" i="13"/>
  <c r="T292" i="13" s="1"/>
  <c r="T398" i="13" s="1"/>
  <c r="S186" i="13"/>
  <c r="S292" i="13" s="1"/>
  <c r="S398" i="13" s="1"/>
  <c r="R186" i="13"/>
  <c r="R292" i="13" s="1"/>
  <c r="R398" i="13" s="1"/>
  <c r="Q186" i="13"/>
  <c r="Q292" i="13" s="1"/>
  <c r="Q398" i="13" s="1"/>
  <c r="P186" i="13"/>
  <c r="P292" i="13" s="1"/>
  <c r="P398" i="13" s="1"/>
  <c r="O186" i="13"/>
  <c r="O292" i="13" s="1"/>
  <c r="O398" i="13" s="1"/>
  <c r="N186" i="13"/>
  <c r="N292" i="13" s="1"/>
  <c r="N398" i="13" s="1"/>
  <c r="M186" i="13"/>
  <c r="M292" i="13" s="1"/>
  <c r="M398" i="13" s="1"/>
  <c r="L186" i="13"/>
  <c r="L292" i="13" s="1"/>
  <c r="L398" i="13" s="1"/>
  <c r="K186" i="13"/>
  <c r="K292" i="13" s="1"/>
  <c r="K398" i="13" s="1"/>
  <c r="J186" i="13"/>
  <c r="J292" i="13" s="1"/>
  <c r="J398" i="13" s="1"/>
  <c r="I186" i="13"/>
  <c r="I292" i="13" s="1"/>
  <c r="I398" i="13" s="1"/>
  <c r="H186" i="13"/>
  <c r="H292" i="13" s="1"/>
  <c r="H398" i="13" s="1"/>
  <c r="G186" i="13"/>
  <c r="G292" i="13" s="1"/>
  <c r="G398" i="13" s="1"/>
  <c r="F186" i="13"/>
  <c r="F292" i="13" s="1"/>
  <c r="F398" i="13" s="1"/>
  <c r="B186" i="13"/>
  <c r="B292" i="13" s="1"/>
  <c r="B398" i="13" s="1"/>
  <c r="A186" i="13"/>
  <c r="A292" i="13" s="1"/>
  <c r="A398" i="13" s="1"/>
  <c r="AU185" i="13"/>
  <c r="AU291" i="13" s="1"/>
  <c r="AU397" i="13" s="1"/>
  <c r="AT185" i="13"/>
  <c r="AT291" i="13" s="1"/>
  <c r="AT397" i="13" s="1"/>
  <c r="AS185" i="13"/>
  <c r="AS291" i="13" s="1"/>
  <c r="AS397" i="13" s="1"/>
  <c r="AR185" i="13"/>
  <c r="AR291" i="13" s="1"/>
  <c r="AR397" i="13" s="1"/>
  <c r="AQ185" i="13"/>
  <c r="AQ291" i="13" s="1"/>
  <c r="AQ397" i="13" s="1"/>
  <c r="AP185" i="13"/>
  <c r="AP291" i="13" s="1"/>
  <c r="AP397" i="13" s="1"/>
  <c r="AO185" i="13"/>
  <c r="AO291" i="13" s="1"/>
  <c r="AO397" i="13" s="1"/>
  <c r="AN185" i="13"/>
  <c r="AN291" i="13" s="1"/>
  <c r="AN397" i="13" s="1"/>
  <c r="AM185" i="13"/>
  <c r="AM291" i="13" s="1"/>
  <c r="AM397" i="13" s="1"/>
  <c r="AL185" i="13"/>
  <c r="AL291" i="13" s="1"/>
  <c r="AL397" i="13" s="1"/>
  <c r="AK185" i="13"/>
  <c r="AK291" i="13" s="1"/>
  <c r="AK397" i="13" s="1"/>
  <c r="AJ185" i="13"/>
  <c r="AJ291" i="13" s="1"/>
  <c r="AJ397" i="13" s="1"/>
  <c r="AI185" i="13"/>
  <c r="AI291" i="13" s="1"/>
  <c r="AI397" i="13" s="1"/>
  <c r="AH185" i="13"/>
  <c r="AH291" i="13" s="1"/>
  <c r="AH397" i="13" s="1"/>
  <c r="AG185" i="13"/>
  <c r="AG291" i="13" s="1"/>
  <c r="AG397" i="13" s="1"/>
  <c r="AF185" i="13"/>
  <c r="AF291" i="13" s="1"/>
  <c r="AF397" i="13" s="1"/>
  <c r="AE185" i="13"/>
  <c r="AE291" i="13" s="1"/>
  <c r="AE397" i="13" s="1"/>
  <c r="AD185" i="13"/>
  <c r="AD291" i="13" s="1"/>
  <c r="AD397" i="13" s="1"/>
  <c r="AC185" i="13"/>
  <c r="AC291" i="13" s="1"/>
  <c r="AC397" i="13" s="1"/>
  <c r="AB185" i="13"/>
  <c r="AB291" i="13" s="1"/>
  <c r="AB397" i="13" s="1"/>
  <c r="AA185" i="13"/>
  <c r="AA291" i="13" s="1"/>
  <c r="AA397" i="13" s="1"/>
  <c r="Z185" i="13"/>
  <c r="Z291" i="13" s="1"/>
  <c r="Z397" i="13" s="1"/>
  <c r="Y185" i="13"/>
  <c r="Y291" i="13" s="1"/>
  <c r="Y397" i="13" s="1"/>
  <c r="X185" i="13"/>
  <c r="X291" i="13" s="1"/>
  <c r="X397" i="13" s="1"/>
  <c r="W185" i="13"/>
  <c r="W291" i="13" s="1"/>
  <c r="W397" i="13" s="1"/>
  <c r="V185" i="13"/>
  <c r="V291" i="13" s="1"/>
  <c r="V397" i="13" s="1"/>
  <c r="U185" i="13"/>
  <c r="U291" i="13" s="1"/>
  <c r="U397" i="13" s="1"/>
  <c r="T185" i="13"/>
  <c r="T291" i="13" s="1"/>
  <c r="T397" i="13" s="1"/>
  <c r="S185" i="13"/>
  <c r="S291" i="13" s="1"/>
  <c r="S397" i="13" s="1"/>
  <c r="R185" i="13"/>
  <c r="R291" i="13" s="1"/>
  <c r="R397" i="13" s="1"/>
  <c r="Q185" i="13"/>
  <c r="Q291" i="13" s="1"/>
  <c r="Q397" i="13" s="1"/>
  <c r="P185" i="13"/>
  <c r="P291" i="13" s="1"/>
  <c r="P397" i="13" s="1"/>
  <c r="O185" i="13"/>
  <c r="O291" i="13" s="1"/>
  <c r="O397" i="13" s="1"/>
  <c r="N185" i="13"/>
  <c r="N291" i="13" s="1"/>
  <c r="N397" i="13" s="1"/>
  <c r="M185" i="13"/>
  <c r="M291" i="13" s="1"/>
  <c r="M397" i="13" s="1"/>
  <c r="L185" i="13"/>
  <c r="L291" i="13" s="1"/>
  <c r="L397" i="13" s="1"/>
  <c r="K185" i="13"/>
  <c r="K291" i="13" s="1"/>
  <c r="K397" i="13" s="1"/>
  <c r="J185" i="13"/>
  <c r="J291" i="13" s="1"/>
  <c r="J397" i="13" s="1"/>
  <c r="I185" i="13"/>
  <c r="I291" i="13" s="1"/>
  <c r="I397" i="13" s="1"/>
  <c r="H185" i="13"/>
  <c r="H291" i="13" s="1"/>
  <c r="H397" i="13" s="1"/>
  <c r="G185" i="13"/>
  <c r="G291" i="13" s="1"/>
  <c r="G397" i="13" s="1"/>
  <c r="F185" i="13"/>
  <c r="F291" i="13" s="1"/>
  <c r="F397" i="13" s="1"/>
  <c r="B185" i="13"/>
  <c r="B291" i="13" s="1"/>
  <c r="B397" i="13" s="1"/>
  <c r="A185" i="13"/>
  <c r="A291" i="13" s="1"/>
  <c r="A397" i="13" s="1"/>
  <c r="AU184" i="13"/>
  <c r="AU290" i="13" s="1"/>
  <c r="AU396" i="13" s="1"/>
  <c r="AT184" i="13"/>
  <c r="AT290" i="13" s="1"/>
  <c r="AT396" i="13" s="1"/>
  <c r="AS184" i="13"/>
  <c r="AS290" i="13" s="1"/>
  <c r="AS396" i="13" s="1"/>
  <c r="AR184" i="13"/>
  <c r="AR290" i="13" s="1"/>
  <c r="AR396" i="13" s="1"/>
  <c r="AQ184" i="13"/>
  <c r="AQ290" i="13" s="1"/>
  <c r="AQ396" i="13" s="1"/>
  <c r="AP184" i="13"/>
  <c r="AP290" i="13" s="1"/>
  <c r="AP396" i="13" s="1"/>
  <c r="AO184" i="13"/>
  <c r="AO290" i="13" s="1"/>
  <c r="AO396" i="13" s="1"/>
  <c r="AN184" i="13"/>
  <c r="AN290" i="13" s="1"/>
  <c r="AN396" i="13" s="1"/>
  <c r="AM184" i="13"/>
  <c r="AM290" i="13" s="1"/>
  <c r="AM396" i="13" s="1"/>
  <c r="AL184" i="13"/>
  <c r="AL290" i="13" s="1"/>
  <c r="AL396" i="13" s="1"/>
  <c r="AK184" i="13"/>
  <c r="AK290" i="13" s="1"/>
  <c r="AK396" i="13" s="1"/>
  <c r="AJ184" i="13"/>
  <c r="AJ290" i="13" s="1"/>
  <c r="AJ396" i="13" s="1"/>
  <c r="AI184" i="13"/>
  <c r="AI290" i="13" s="1"/>
  <c r="AI396" i="13" s="1"/>
  <c r="AH184" i="13"/>
  <c r="AH290" i="13" s="1"/>
  <c r="AH396" i="13" s="1"/>
  <c r="AG184" i="13"/>
  <c r="AG290" i="13" s="1"/>
  <c r="AG396" i="13" s="1"/>
  <c r="AF184" i="13"/>
  <c r="AF290" i="13" s="1"/>
  <c r="AF396" i="13" s="1"/>
  <c r="AE184" i="13"/>
  <c r="AE290" i="13" s="1"/>
  <c r="AE396" i="13" s="1"/>
  <c r="AD184" i="13"/>
  <c r="AD290" i="13" s="1"/>
  <c r="AD396" i="13" s="1"/>
  <c r="AC184" i="13"/>
  <c r="AC290" i="13" s="1"/>
  <c r="AC396" i="13" s="1"/>
  <c r="AB184" i="13"/>
  <c r="AB290" i="13" s="1"/>
  <c r="AB396" i="13" s="1"/>
  <c r="AA184" i="13"/>
  <c r="AA290" i="13" s="1"/>
  <c r="AA396" i="13" s="1"/>
  <c r="Z184" i="13"/>
  <c r="Z290" i="13" s="1"/>
  <c r="Z396" i="13" s="1"/>
  <c r="Y184" i="13"/>
  <c r="Y290" i="13" s="1"/>
  <c r="Y396" i="13" s="1"/>
  <c r="X184" i="13"/>
  <c r="X290" i="13" s="1"/>
  <c r="X396" i="13" s="1"/>
  <c r="W184" i="13"/>
  <c r="W290" i="13" s="1"/>
  <c r="W396" i="13" s="1"/>
  <c r="V184" i="13"/>
  <c r="V290" i="13" s="1"/>
  <c r="V396" i="13" s="1"/>
  <c r="U184" i="13"/>
  <c r="U290" i="13" s="1"/>
  <c r="U396" i="13" s="1"/>
  <c r="T184" i="13"/>
  <c r="T290" i="13" s="1"/>
  <c r="T396" i="13" s="1"/>
  <c r="S184" i="13"/>
  <c r="S290" i="13" s="1"/>
  <c r="S396" i="13" s="1"/>
  <c r="R184" i="13"/>
  <c r="R290" i="13" s="1"/>
  <c r="R396" i="13" s="1"/>
  <c r="Q184" i="13"/>
  <c r="Q290" i="13" s="1"/>
  <c r="Q396" i="13" s="1"/>
  <c r="P184" i="13"/>
  <c r="P290" i="13" s="1"/>
  <c r="P396" i="13" s="1"/>
  <c r="O184" i="13"/>
  <c r="O290" i="13" s="1"/>
  <c r="O396" i="13" s="1"/>
  <c r="N184" i="13"/>
  <c r="N290" i="13" s="1"/>
  <c r="N396" i="13" s="1"/>
  <c r="M184" i="13"/>
  <c r="M290" i="13" s="1"/>
  <c r="M396" i="13" s="1"/>
  <c r="L184" i="13"/>
  <c r="L290" i="13" s="1"/>
  <c r="L396" i="13" s="1"/>
  <c r="K184" i="13"/>
  <c r="K290" i="13" s="1"/>
  <c r="K396" i="13" s="1"/>
  <c r="J184" i="13"/>
  <c r="J290" i="13" s="1"/>
  <c r="J396" i="13" s="1"/>
  <c r="I184" i="13"/>
  <c r="I290" i="13" s="1"/>
  <c r="I396" i="13" s="1"/>
  <c r="H184" i="13"/>
  <c r="H290" i="13" s="1"/>
  <c r="H396" i="13" s="1"/>
  <c r="G184" i="13"/>
  <c r="G290" i="13" s="1"/>
  <c r="G396" i="13" s="1"/>
  <c r="F184" i="13"/>
  <c r="F290" i="13" s="1"/>
  <c r="F396" i="13" s="1"/>
  <c r="B184" i="13"/>
  <c r="B290" i="13" s="1"/>
  <c r="B396" i="13" s="1"/>
  <c r="A184" i="13"/>
  <c r="A290" i="13" s="1"/>
  <c r="A396" i="13" s="1"/>
  <c r="AU183" i="13"/>
  <c r="AU289" i="13" s="1"/>
  <c r="AU395" i="13" s="1"/>
  <c r="AT183" i="13"/>
  <c r="AT289" i="13" s="1"/>
  <c r="AT395" i="13" s="1"/>
  <c r="AS183" i="13"/>
  <c r="AS289" i="13" s="1"/>
  <c r="AS395" i="13" s="1"/>
  <c r="AR183" i="13"/>
  <c r="AR289" i="13" s="1"/>
  <c r="AR395" i="13" s="1"/>
  <c r="AQ183" i="13"/>
  <c r="AQ289" i="13" s="1"/>
  <c r="AQ395" i="13" s="1"/>
  <c r="AP183" i="13"/>
  <c r="AP289" i="13" s="1"/>
  <c r="AP395" i="13" s="1"/>
  <c r="AO183" i="13"/>
  <c r="AO289" i="13" s="1"/>
  <c r="AO395" i="13" s="1"/>
  <c r="AN183" i="13"/>
  <c r="AN289" i="13" s="1"/>
  <c r="AN395" i="13" s="1"/>
  <c r="AM183" i="13"/>
  <c r="AM289" i="13" s="1"/>
  <c r="AM395" i="13" s="1"/>
  <c r="AL183" i="13"/>
  <c r="AL289" i="13" s="1"/>
  <c r="AL395" i="13" s="1"/>
  <c r="AK183" i="13"/>
  <c r="AK289" i="13" s="1"/>
  <c r="AK395" i="13" s="1"/>
  <c r="AJ183" i="13"/>
  <c r="AJ289" i="13" s="1"/>
  <c r="AJ395" i="13" s="1"/>
  <c r="AI183" i="13"/>
  <c r="AI289" i="13" s="1"/>
  <c r="AI395" i="13" s="1"/>
  <c r="AH183" i="13"/>
  <c r="AH289" i="13" s="1"/>
  <c r="AH395" i="13" s="1"/>
  <c r="AG183" i="13"/>
  <c r="AG289" i="13" s="1"/>
  <c r="AG395" i="13" s="1"/>
  <c r="AF183" i="13"/>
  <c r="AF289" i="13" s="1"/>
  <c r="AF395" i="13" s="1"/>
  <c r="AE183" i="13"/>
  <c r="AE289" i="13" s="1"/>
  <c r="AE395" i="13" s="1"/>
  <c r="AD183" i="13"/>
  <c r="AD289" i="13" s="1"/>
  <c r="AD395" i="13" s="1"/>
  <c r="AC183" i="13"/>
  <c r="AC289" i="13" s="1"/>
  <c r="AC395" i="13" s="1"/>
  <c r="AB183" i="13"/>
  <c r="AB289" i="13" s="1"/>
  <c r="AB395" i="13" s="1"/>
  <c r="AA183" i="13"/>
  <c r="AA289" i="13" s="1"/>
  <c r="AA395" i="13" s="1"/>
  <c r="Z183" i="13"/>
  <c r="Z289" i="13" s="1"/>
  <c r="Z395" i="13" s="1"/>
  <c r="Y183" i="13"/>
  <c r="Y289" i="13" s="1"/>
  <c r="Y395" i="13" s="1"/>
  <c r="X183" i="13"/>
  <c r="X289" i="13" s="1"/>
  <c r="X395" i="13" s="1"/>
  <c r="W183" i="13"/>
  <c r="W289" i="13" s="1"/>
  <c r="W395" i="13" s="1"/>
  <c r="V183" i="13"/>
  <c r="V289" i="13" s="1"/>
  <c r="V395" i="13" s="1"/>
  <c r="U183" i="13"/>
  <c r="U289" i="13" s="1"/>
  <c r="U395" i="13" s="1"/>
  <c r="T183" i="13"/>
  <c r="T289" i="13" s="1"/>
  <c r="T395" i="13" s="1"/>
  <c r="S183" i="13"/>
  <c r="S289" i="13" s="1"/>
  <c r="S395" i="13" s="1"/>
  <c r="R183" i="13"/>
  <c r="R289" i="13" s="1"/>
  <c r="R395" i="13" s="1"/>
  <c r="Q183" i="13"/>
  <c r="Q289" i="13" s="1"/>
  <c r="Q395" i="13" s="1"/>
  <c r="P183" i="13"/>
  <c r="P289" i="13" s="1"/>
  <c r="P395" i="13" s="1"/>
  <c r="O183" i="13"/>
  <c r="O289" i="13" s="1"/>
  <c r="O395" i="13" s="1"/>
  <c r="N183" i="13"/>
  <c r="N289" i="13" s="1"/>
  <c r="N395" i="13" s="1"/>
  <c r="M183" i="13"/>
  <c r="M289" i="13" s="1"/>
  <c r="M395" i="13" s="1"/>
  <c r="L183" i="13"/>
  <c r="L289" i="13" s="1"/>
  <c r="L395" i="13" s="1"/>
  <c r="K183" i="13"/>
  <c r="K289" i="13" s="1"/>
  <c r="K395" i="13" s="1"/>
  <c r="J183" i="13"/>
  <c r="J289" i="13" s="1"/>
  <c r="J395" i="13" s="1"/>
  <c r="I183" i="13"/>
  <c r="I289" i="13" s="1"/>
  <c r="I395" i="13" s="1"/>
  <c r="H183" i="13"/>
  <c r="H289" i="13" s="1"/>
  <c r="H395" i="13" s="1"/>
  <c r="G183" i="13"/>
  <c r="G289" i="13" s="1"/>
  <c r="G395" i="13" s="1"/>
  <c r="F183" i="13"/>
  <c r="F289" i="13" s="1"/>
  <c r="F395" i="13" s="1"/>
  <c r="B183" i="13"/>
  <c r="B289" i="13" s="1"/>
  <c r="B395" i="13" s="1"/>
  <c r="A183" i="13"/>
  <c r="A289" i="13" s="1"/>
  <c r="A395" i="13" s="1"/>
  <c r="AU182" i="13"/>
  <c r="AU288" i="13" s="1"/>
  <c r="AU394" i="13" s="1"/>
  <c r="AT182" i="13"/>
  <c r="AT288" i="13" s="1"/>
  <c r="AT394" i="13" s="1"/>
  <c r="AS182" i="13"/>
  <c r="AS288" i="13" s="1"/>
  <c r="AS394" i="13" s="1"/>
  <c r="AR182" i="13"/>
  <c r="AR288" i="13" s="1"/>
  <c r="AR394" i="13" s="1"/>
  <c r="AQ182" i="13"/>
  <c r="AQ288" i="13" s="1"/>
  <c r="AQ394" i="13" s="1"/>
  <c r="AP182" i="13"/>
  <c r="AP288" i="13" s="1"/>
  <c r="AP394" i="13" s="1"/>
  <c r="AO182" i="13"/>
  <c r="AO288" i="13" s="1"/>
  <c r="AO394" i="13" s="1"/>
  <c r="AN182" i="13"/>
  <c r="AN288" i="13" s="1"/>
  <c r="AN394" i="13" s="1"/>
  <c r="AM182" i="13"/>
  <c r="AM288" i="13" s="1"/>
  <c r="AM394" i="13" s="1"/>
  <c r="AL182" i="13"/>
  <c r="AL288" i="13" s="1"/>
  <c r="AL394" i="13" s="1"/>
  <c r="AK182" i="13"/>
  <c r="AK288" i="13" s="1"/>
  <c r="AK394" i="13" s="1"/>
  <c r="AJ182" i="13"/>
  <c r="AJ288" i="13" s="1"/>
  <c r="AJ394" i="13" s="1"/>
  <c r="AI182" i="13"/>
  <c r="AI288" i="13" s="1"/>
  <c r="AI394" i="13" s="1"/>
  <c r="AH182" i="13"/>
  <c r="AH288" i="13" s="1"/>
  <c r="AH394" i="13" s="1"/>
  <c r="AG182" i="13"/>
  <c r="AG288" i="13" s="1"/>
  <c r="AG394" i="13" s="1"/>
  <c r="AF182" i="13"/>
  <c r="AF288" i="13" s="1"/>
  <c r="AF394" i="13" s="1"/>
  <c r="AE182" i="13"/>
  <c r="AE288" i="13" s="1"/>
  <c r="AE394" i="13" s="1"/>
  <c r="AD182" i="13"/>
  <c r="AD288" i="13" s="1"/>
  <c r="AD394" i="13" s="1"/>
  <c r="AC182" i="13"/>
  <c r="AC288" i="13" s="1"/>
  <c r="AC394" i="13" s="1"/>
  <c r="AB182" i="13"/>
  <c r="AB288" i="13" s="1"/>
  <c r="AB394" i="13" s="1"/>
  <c r="AA182" i="13"/>
  <c r="AA288" i="13" s="1"/>
  <c r="AA394" i="13" s="1"/>
  <c r="Z182" i="13"/>
  <c r="Z288" i="13" s="1"/>
  <c r="Z394" i="13" s="1"/>
  <c r="Y182" i="13"/>
  <c r="Y288" i="13" s="1"/>
  <c r="Y394" i="13" s="1"/>
  <c r="X182" i="13"/>
  <c r="X288" i="13" s="1"/>
  <c r="X394" i="13" s="1"/>
  <c r="W182" i="13"/>
  <c r="W288" i="13" s="1"/>
  <c r="W394" i="13" s="1"/>
  <c r="V182" i="13"/>
  <c r="V288" i="13" s="1"/>
  <c r="V394" i="13" s="1"/>
  <c r="U182" i="13"/>
  <c r="U288" i="13" s="1"/>
  <c r="U394" i="13" s="1"/>
  <c r="T182" i="13"/>
  <c r="T288" i="13" s="1"/>
  <c r="T394" i="13" s="1"/>
  <c r="S182" i="13"/>
  <c r="S288" i="13" s="1"/>
  <c r="S394" i="13" s="1"/>
  <c r="R182" i="13"/>
  <c r="R288" i="13" s="1"/>
  <c r="R394" i="13" s="1"/>
  <c r="Q182" i="13"/>
  <c r="Q288" i="13" s="1"/>
  <c r="Q394" i="13" s="1"/>
  <c r="P182" i="13"/>
  <c r="P288" i="13" s="1"/>
  <c r="P394" i="13" s="1"/>
  <c r="O182" i="13"/>
  <c r="O288" i="13" s="1"/>
  <c r="O394" i="13" s="1"/>
  <c r="N182" i="13"/>
  <c r="N288" i="13" s="1"/>
  <c r="N394" i="13" s="1"/>
  <c r="M182" i="13"/>
  <c r="M288" i="13" s="1"/>
  <c r="M394" i="13" s="1"/>
  <c r="L182" i="13"/>
  <c r="L288" i="13" s="1"/>
  <c r="L394" i="13" s="1"/>
  <c r="K182" i="13"/>
  <c r="K288" i="13" s="1"/>
  <c r="K394" i="13" s="1"/>
  <c r="J182" i="13"/>
  <c r="J288" i="13" s="1"/>
  <c r="J394" i="13" s="1"/>
  <c r="I182" i="13"/>
  <c r="I288" i="13" s="1"/>
  <c r="I394" i="13" s="1"/>
  <c r="H182" i="13"/>
  <c r="H288" i="13" s="1"/>
  <c r="H394" i="13" s="1"/>
  <c r="G182" i="13"/>
  <c r="G288" i="13" s="1"/>
  <c r="G394" i="13" s="1"/>
  <c r="F182" i="13"/>
  <c r="F288" i="13" s="1"/>
  <c r="F394" i="13" s="1"/>
  <c r="B182" i="13"/>
  <c r="B288" i="13" s="1"/>
  <c r="B394" i="13" s="1"/>
  <c r="A182" i="13"/>
  <c r="A288" i="13" s="1"/>
  <c r="A394" i="13" s="1"/>
  <c r="AU181" i="13"/>
  <c r="AU287" i="13" s="1"/>
  <c r="AU393" i="13" s="1"/>
  <c r="AT181" i="13"/>
  <c r="AT287" i="13" s="1"/>
  <c r="AT393" i="13" s="1"/>
  <c r="AS181" i="13"/>
  <c r="AS287" i="13" s="1"/>
  <c r="AS393" i="13" s="1"/>
  <c r="AR181" i="13"/>
  <c r="AR287" i="13" s="1"/>
  <c r="AR393" i="13" s="1"/>
  <c r="AQ181" i="13"/>
  <c r="AQ287" i="13" s="1"/>
  <c r="AQ393" i="13" s="1"/>
  <c r="AP181" i="13"/>
  <c r="AP287" i="13" s="1"/>
  <c r="AP393" i="13" s="1"/>
  <c r="AO181" i="13"/>
  <c r="AO287" i="13" s="1"/>
  <c r="AO393" i="13" s="1"/>
  <c r="AN181" i="13"/>
  <c r="AN287" i="13" s="1"/>
  <c r="AN393" i="13" s="1"/>
  <c r="AM181" i="13"/>
  <c r="AM287" i="13" s="1"/>
  <c r="AM393" i="13" s="1"/>
  <c r="AL181" i="13"/>
  <c r="AL287" i="13" s="1"/>
  <c r="AL393" i="13" s="1"/>
  <c r="AK181" i="13"/>
  <c r="AK287" i="13" s="1"/>
  <c r="AK393" i="13" s="1"/>
  <c r="AJ181" i="13"/>
  <c r="AJ287" i="13" s="1"/>
  <c r="AJ393" i="13" s="1"/>
  <c r="AI181" i="13"/>
  <c r="AI287" i="13" s="1"/>
  <c r="AI393" i="13" s="1"/>
  <c r="AH181" i="13"/>
  <c r="AH287" i="13" s="1"/>
  <c r="AH393" i="13" s="1"/>
  <c r="AG181" i="13"/>
  <c r="AG287" i="13" s="1"/>
  <c r="AG393" i="13" s="1"/>
  <c r="AF181" i="13"/>
  <c r="AF287" i="13" s="1"/>
  <c r="AF393" i="13" s="1"/>
  <c r="AE181" i="13"/>
  <c r="AE287" i="13" s="1"/>
  <c r="AE393" i="13" s="1"/>
  <c r="AD181" i="13"/>
  <c r="AD287" i="13" s="1"/>
  <c r="AD393" i="13" s="1"/>
  <c r="AC181" i="13"/>
  <c r="AC287" i="13" s="1"/>
  <c r="AC393" i="13" s="1"/>
  <c r="AB181" i="13"/>
  <c r="AB287" i="13" s="1"/>
  <c r="AB393" i="13" s="1"/>
  <c r="AA181" i="13"/>
  <c r="AA287" i="13" s="1"/>
  <c r="AA393" i="13" s="1"/>
  <c r="Z181" i="13"/>
  <c r="Z287" i="13" s="1"/>
  <c r="Z393" i="13" s="1"/>
  <c r="Y181" i="13"/>
  <c r="Y287" i="13" s="1"/>
  <c r="Y393" i="13" s="1"/>
  <c r="X181" i="13"/>
  <c r="X287" i="13" s="1"/>
  <c r="X393" i="13" s="1"/>
  <c r="W181" i="13"/>
  <c r="W287" i="13" s="1"/>
  <c r="W393" i="13" s="1"/>
  <c r="V181" i="13"/>
  <c r="V287" i="13" s="1"/>
  <c r="V393" i="13" s="1"/>
  <c r="U181" i="13"/>
  <c r="U287" i="13" s="1"/>
  <c r="U393" i="13" s="1"/>
  <c r="T181" i="13"/>
  <c r="T287" i="13" s="1"/>
  <c r="T393" i="13" s="1"/>
  <c r="S181" i="13"/>
  <c r="S287" i="13" s="1"/>
  <c r="S393" i="13" s="1"/>
  <c r="R181" i="13"/>
  <c r="R287" i="13" s="1"/>
  <c r="R393" i="13" s="1"/>
  <c r="Q181" i="13"/>
  <c r="Q287" i="13" s="1"/>
  <c r="Q393" i="13" s="1"/>
  <c r="P181" i="13"/>
  <c r="P287" i="13" s="1"/>
  <c r="P393" i="13" s="1"/>
  <c r="O181" i="13"/>
  <c r="O287" i="13" s="1"/>
  <c r="O393" i="13" s="1"/>
  <c r="N181" i="13"/>
  <c r="N287" i="13" s="1"/>
  <c r="N393" i="13" s="1"/>
  <c r="M181" i="13"/>
  <c r="M287" i="13" s="1"/>
  <c r="M393" i="13" s="1"/>
  <c r="L181" i="13"/>
  <c r="L287" i="13" s="1"/>
  <c r="L393" i="13" s="1"/>
  <c r="K181" i="13"/>
  <c r="K287" i="13" s="1"/>
  <c r="K393" i="13" s="1"/>
  <c r="J181" i="13"/>
  <c r="J287" i="13" s="1"/>
  <c r="J393" i="13" s="1"/>
  <c r="I181" i="13"/>
  <c r="I287" i="13" s="1"/>
  <c r="I393" i="13" s="1"/>
  <c r="H181" i="13"/>
  <c r="H287" i="13" s="1"/>
  <c r="H393" i="13" s="1"/>
  <c r="G181" i="13"/>
  <c r="G287" i="13" s="1"/>
  <c r="G393" i="13" s="1"/>
  <c r="F181" i="13"/>
  <c r="F287" i="13" s="1"/>
  <c r="F393" i="13" s="1"/>
  <c r="B181" i="13"/>
  <c r="B287" i="13" s="1"/>
  <c r="B393" i="13" s="1"/>
  <c r="A181" i="13"/>
  <c r="A287" i="13" s="1"/>
  <c r="A393" i="13" s="1"/>
  <c r="AU180" i="13"/>
  <c r="AU286" i="13" s="1"/>
  <c r="AU392" i="13" s="1"/>
  <c r="AT180" i="13"/>
  <c r="AT286" i="13" s="1"/>
  <c r="AT392" i="13" s="1"/>
  <c r="AS180" i="13"/>
  <c r="AS286" i="13" s="1"/>
  <c r="AS392" i="13" s="1"/>
  <c r="AR180" i="13"/>
  <c r="AR286" i="13" s="1"/>
  <c r="AR392" i="13" s="1"/>
  <c r="AQ180" i="13"/>
  <c r="AQ286" i="13" s="1"/>
  <c r="AQ392" i="13" s="1"/>
  <c r="AP180" i="13"/>
  <c r="AP286" i="13" s="1"/>
  <c r="AP392" i="13" s="1"/>
  <c r="AO180" i="13"/>
  <c r="AO286" i="13" s="1"/>
  <c r="AO392" i="13" s="1"/>
  <c r="AN180" i="13"/>
  <c r="AN286" i="13" s="1"/>
  <c r="AN392" i="13" s="1"/>
  <c r="AM180" i="13"/>
  <c r="AM286" i="13" s="1"/>
  <c r="AM392" i="13" s="1"/>
  <c r="AL180" i="13"/>
  <c r="AL286" i="13" s="1"/>
  <c r="AL392" i="13" s="1"/>
  <c r="AK180" i="13"/>
  <c r="AK286" i="13" s="1"/>
  <c r="AK392" i="13" s="1"/>
  <c r="AJ180" i="13"/>
  <c r="AJ286" i="13" s="1"/>
  <c r="AJ392" i="13" s="1"/>
  <c r="AI180" i="13"/>
  <c r="AI286" i="13" s="1"/>
  <c r="AI392" i="13" s="1"/>
  <c r="AH180" i="13"/>
  <c r="AH286" i="13" s="1"/>
  <c r="AH392" i="13" s="1"/>
  <c r="AG180" i="13"/>
  <c r="AG286" i="13" s="1"/>
  <c r="AG392" i="13" s="1"/>
  <c r="AF180" i="13"/>
  <c r="AF286" i="13" s="1"/>
  <c r="AF392" i="13" s="1"/>
  <c r="AE180" i="13"/>
  <c r="AE286" i="13" s="1"/>
  <c r="AE392" i="13" s="1"/>
  <c r="AD180" i="13"/>
  <c r="AD286" i="13" s="1"/>
  <c r="AD392" i="13" s="1"/>
  <c r="AC180" i="13"/>
  <c r="AC286" i="13" s="1"/>
  <c r="AC392" i="13" s="1"/>
  <c r="AB180" i="13"/>
  <c r="AB286" i="13" s="1"/>
  <c r="AB392" i="13" s="1"/>
  <c r="AA180" i="13"/>
  <c r="AA286" i="13" s="1"/>
  <c r="AA392" i="13" s="1"/>
  <c r="Z180" i="13"/>
  <c r="Z286" i="13" s="1"/>
  <c r="Z392" i="13" s="1"/>
  <c r="Y180" i="13"/>
  <c r="Y286" i="13" s="1"/>
  <c r="Y392" i="13" s="1"/>
  <c r="X180" i="13"/>
  <c r="X286" i="13" s="1"/>
  <c r="X392" i="13" s="1"/>
  <c r="W180" i="13"/>
  <c r="W286" i="13" s="1"/>
  <c r="W392" i="13" s="1"/>
  <c r="V180" i="13"/>
  <c r="V286" i="13" s="1"/>
  <c r="V392" i="13" s="1"/>
  <c r="U180" i="13"/>
  <c r="U286" i="13" s="1"/>
  <c r="U392" i="13" s="1"/>
  <c r="T180" i="13"/>
  <c r="T286" i="13" s="1"/>
  <c r="T392" i="13" s="1"/>
  <c r="S180" i="13"/>
  <c r="S286" i="13" s="1"/>
  <c r="S392" i="13" s="1"/>
  <c r="R180" i="13"/>
  <c r="R286" i="13" s="1"/>
  <c r="R392" i="13" s="1"/>
  <c r="Q180" i="13"/>
  <c r="Q286" i="13" s="1"/>
  <c r="Q392" i="13" s="1"/>
  <c r="P180" i="13"/>
  <c r="P286" i="13" s="1"/>
  <c r="P392" i="13" s="1"/>
  <c r="O180" i="13"/>
  <c r="O286" i="13" s="1"/>
  <c r="O392" i="13" s="1"/>
  <c r="N180" i="13"/>
  <c r="N286" i="13" s="1"/>
  <c r="N392" i="13" s="1"/>
  <c r="M180" i="13"/>
  <c r="M286" i="13" s="1"/>
  <c r="M392" i="13" s="1"/>
  <c r="L180" i="13"/>
  <c r="L286" i="13" s="1"/>
  <c r="L392" i="13" s="1"/>
  <c r="K180" i="13"/>
  <c r="K286" i="13" s="1"/>
  <c r="K392" i="13" s="1"/>
  <c r="J180" i="13"/>
  <c r="J286" i="13" s="1"/>
  <c r="J392" i="13" s="1"/>
  <c r="I180" i="13"/>
  <c r="I286" i="13" s="1"/>
  <c r="I392" i="13" s="1"/>
  <c r="H180" i="13"/>
  <c r="H286" i="13" s="1"/>
  <c r="H392" i="13" s="1"/>
  <c r="G180" i="13"/>
  <c r="G286" i="13" s="1"/>
  <c r="G392" i="13" s="1"/>
  <c r="F180" i="13"/>
  <c r="F286" i="13" s="1"/>
  <c r="F392" i="13" s="1"/>
  <c r="B180" i="13"/>
  <c r="B286" i="13" s="1"/>
  <c r="B392" i="13" s="1"/>
  <c r="A180" i="13"/>
  <c r="A286" i="13" s="1"/>
  <c r="A392" i="13" s="1"/>
  <c r="AU179" i="13"/>
  <c r="AU285" i="13" s="1"/>
  <c r="AU391" i="13" s="1"/>
  <c r="AT179" i="13"/>
  <c r="AT285" i="13" s="1"/>
  <c r="AT391" i="13" s="1"/>
  <c r="AS179" i="13"/>
  <c r="AS285" i="13" s="1"/>
  <c r="AS391" i="13" s="1"/>
  <c r="AR179" i="13"/>
  <c r="AR285" i="13" s="1"/>
  <c r="AR391" i="13" s="1"/>
  <c r="AQ179" i="13"/>
  <c r="AQ285" i="13" s="1"/>
  <c r="AQ391" i="13" s="1"/>
  <c r="AP179" i="13"/>
  <c r="AP285" i="13" s="1"/>
  <c r="AP391" i="13" s="1"/>
  <c r="AO179" i="13"/>
  <c r="AO285" i="13" s="1"/>
  <c r="AO391" i="13" s="1"/>
  <c r="AN179" i="13"/>
  <c r="AN285" i="13" s="1"/>
  <c r="AN391" i="13" s="1"/>
  <c r="AM179" i="13"/>
  <c r="AM285" i="13" s="1"/>
  <c r="AM391" i="13" s="1"/>
  <c r="AL179" i="13"/>
  <c r="AL285" i="13" s="1"/>
  <c r="AL391" i="13" s="1"/>
  <c r="AK179" i="13"/>
  <c r="AK285" i="13" s="1"/>
  <c r="AK391" i="13" s="1"/>
  <c r="AJ179" i="13"/>
  <c r="AJ285" i="13" s="1"/>
  <c r="AJ391" i="13" s="1"/>
  <c r="AI179" i="13"/>
  <c r="AI285" i="13" s="1"/>
  <c r="AI391" i="13" s="1"/>
  <c r="AH179" i="13"/>
  <c r="AH285" i="13" s="1"/>
  <c r="AH391" i="13" s="1"/>
  <c r="AG179" i="13"/>
  <c r="AG285" i="13" s="1"/>
  <c r="AG391" i="13" s="1"/>
  <c r="AF179" i="13"/>
  <c r="AF285" i="13" s="1"/>
  <c r="AF391" i="13" s="1"/>
  <c r="AE179" i="13"/>
  <c r="AE285" i="13" s="1"/>
  <c r="AE391" i="13" s="1"/>
  <c r="AD179" i="13"/>
  <c r="AD285" i="13" s="1"/>
  <c r="AD391" i="13" s="1"/>
  <c r="AC179" i="13"/>
  <c r="AC285" i="13" s="1"/>
  <c r="AC391" i="13" s="1"/>
  <c r="AB179" i="13"/>
  <c r="AB285" i="13" s="1"/>
  <c r="AB391" i="13" s="1"/>
  <c r="AA179" i="13"/>
  <c r="AA285" i="13" s="1"/>
  <c r="AA391" i="13" s="1"/>
  <c r="Z179" i="13"/>
  <c r="Z285" i="13" s="1"/>
  <c r="Z391" i="13" s="1"/>
  <c r="Y179" i="13"/>
  <c r="Y285" i="13" s="1"/>
  <c r="Y391" i="13" s="1"/>
  <c r="X179" i="13"/>
  <c r="X285" i="13" s="1"/>
  <c r="X391" i="13" s="1"/>
  <c r="W179" i="13"/>
  <c r="W285" i="13" s="1"/>
  <c r="W391" i="13" s="1"/>
  <c r="V179" i="13"/>
  <c r="V285" i="13" s="1"/>
  <c r="V391" i="13" s="1"/>
  <c r="U179" i="13"/>
  <c r="U285" i="13" s="1"/>
  <c r="U391" i="13" s="1"/>
  <c r="T179" i="13"/>
  <c r="T285" i="13" s="1"/>
  <c r="T391" i="13" s="1"/>
  <c r="S179" i="13"/>
  <c r="S285" i="13" s="1"/>
  <c r="S391" i="13" s="1"/>
  <c r="R179" i="13"/>
  <c r="R285" i="13" s="1"/>
  <c r="R391" i="13" s="1"/>
  <c r="Q179" i="13"/>
  <c r="Q285" i="13" s="1"/>
  <c r="Q391" i="13" s="1"/>
  <c r="P179" i="13"/>
  <c r="P285" i="13" s="1"/>
  <c r="P391" i="13" s="1"/>
  <c r="O179" i="13"/>
  <c r="O285" i="13" s="1"/>
  <c r="O391" i="13" s="1"/>
  <c r="N179" i="13"/>
  <c r="N285" i="13" s="1"/>
  <c r="N391" i="13" s="1"/>
  <c r="M179" i="13"/>
  <c r="M285" i="13" s="1"/>
  <c r="M391" i="13" s="1"/>
  <c r="L179" i="13"/>
  <c r="L285" i="13" s="1"/>
  <c r="L391" i="13" s="1"/>
  <c r="K179" i="13"/>
  <c r="K285" i="13" s="1"/>
  <c r="K391" i="13" s="1"/>
  <c r="J179" i="13"/>
  <c r="J285" i="13" s="1"/>
  <c r="J391" i="13" s="1"/>
  <c r="I179" i="13"/>
  <c r="I285" i="13" s="1"/>
  <c r="I391" i="13" s="1"/>
  <c r="H179" i="13"/>
  <c r="H285" i="13" s="1"/>
  <c r="H391" i="13" s="1"/>
  <c r="G179" i="13"/>
  <c r="G285" i="13" s="1"/>
  <c r="G391" i="13" s="1"/>
  <c r="F179" i="13"/>
  <c r="F285" i="13" s="1"/>
  <c r="F391" i="13" s="1"/>
  <c r="B179" i="13"/>
  <c r="B285" i="13" s="1"/>
  <c r="B391" i="13" s="1"/>
  <c r="A179" i="13"/>
  <c r="A285" i="13" s="1"/>
  <c r="A391" i="13" s="1"/>
  <c r="AU178" i="13"/>
  <c r="AU284" i="13" s="1"/>
  <c r="AU390" i="13" s="1"/>
  <c r="AT178" i="13"/>
  <c r="AT284" i="13" s="1"/>
  <c r="AT390" i="13" s="1"/>
  <c r="AS178" i="13"/>
  <c r="AS284" i="13" s="1"/>
  <c r="AS390" i="13" s="1"/>
  <c r="AR178" i="13"/>
  <c r="AR284" i="13" s="1"/>
  <c r="AR390" i="13" s="1"/>
  <c r="AQ178" i="13"/>
  <c r="AQ284" i="13" s="1"/>
  <c r="AQ390" i="13" s="1"/>
  <c r="AP178" i="13"/>
  <c r="AP284" i="13" s="1"/>
  <c r="AP390" i="13" s="1"/>
  <c r="AO178" i="13"/>
  <c r="AO284" i="13" s="1"/>
  <c r="AO390" i="13" s="1"/>
  <c r="AN178" i="13"/>
  <c r="AN284" i="13" s="1"/>
  <c r="AN390" i="13" s="1"/>
  <c r="AM178" i="13"/>
  <c r="AM284" i="13" s="1"/>
  <c r="AM390" i="13" s="1"/>
  <c r="AL178" i="13"/>
  <c r="AL284" i="13" s="1"/>
  <c r="AL390" i="13" s="1"/>
  <c r="AK178" i="13"/>
  <c r="AK284" i="13" s="1"/>
  <c r="AK390" i="13" s="1"/>
  <c r="AJ178" i="13"/>
  <c r="AJ284" i="13" s="1"/>
  <c r="AJ390" i="13" s="1"/>
  <c r="AI178" i="13"/>
  <c r="AI284" i="13" s="1"/>
  <c r="AI390" i="13" s="1"/>
  <c r="AH178" i="13"/>
  <c r="AH284" i="13" s="1"/>
  <c r="AH390" i="13" s="1"/>
  <c r="AG178" i="13"/>
  <c r="AG284" i="13" s="1"/>
  <c r="AG390" i="13" s="1"/>
  <c r="AF178" i="13"/>
  <c r="AF284" i="13" s="1"/>
  <c r="AF390" i="13" s="1"/>
  <c r="AE178" i="13"/>
  <c r="AE284" i="13" s="1"/>
  <c r="AE390" i="13" s="1"/>
  <c r="AD178" i="13"/>
  <c r="AD284" i="13" s="1"/>
  <c r="AD390" i="13" s="1"/>
  <c r="AC178" i="13"/>
  <c r="AC284" i="13" s="1"/>
  <c r="AC390" i="13" s="1"/>
  <c r="AB178" i="13"/>
  <c r="AB284" i="13" s="1"/>
  <c r="AB390" i="13" s="1"/>
  <c r="AA178" i="13"/>
  <c r="AA284" i="13" s="1"/>
  <c r="AA390" i="13" s="1"/>
  <c r="Z178" i="13"/>
  <c r="Z284" i="13" s="1"/>
  <c r="Z390" i="13" s="1"/>
  <c r="Y178" i="13"/>
  <c r="Y284" i="13" s="1"/>
  <c r="Y390" i="13" s="1"/>
  <c r="X178" i="13"/>
  <c r="X284" i="13" s="1"/>
  <c r="X390" i="13" s="1"/>
  <c r="W178" i="13"/>
  <c r="W284" i="13" s="1"/>
  <c r="W390" i="13" s="1"/>
  <c r="V178" i="13"/>
  <c r="V284" i="13" s="1"/>
  <c r="V390" i="13" s="1"/>
  <c r="U178" i="13"/>
  <c r="U284" i="13" s="1"/>
  <c r="U390" i="13" s="1"/>
  <c r="T178" i="13"/>
  <c r="T284" i="13" s="1"/>
  <c r="T390" i="13" s="1"/>
  <c r="S178" i="13"/>
  <c r="S284" i="13" s="1"/>
  <c r="S390" i="13" s="1"/>
  <c r="R178" i="13"/>
  <c r="R284" i="13" s="1"/>
  <c r="R390" i="13" s="1"/>
  <c r="Q178" i="13"/>
  <c r="Q284" i="13" s="1"/>
  <c r="Q390" i="13" s="1"/>
  <c r="P178" i="13"/>
  <c r="P284" i="13" s="1"/>
  <c r="P390" i="13" s="1"/>
  <c r="O178" i="13"/>
  <c r="O284" i="13" s="1"/>
  <c r="O390" i="13" s="1"/>
  <c r="N178" i="13"/>
  <c r="N284" i="13" s="1"/>
  <c r="N390" i="13" s="1"/>
  <c r="M178" i="13"/>
  <c r="M284" i="13" s="1"/>
  <c r="M390" i="13" s="1"/>
  <c r="L178" i="13"/>
  <c r="L284" i="13" s="1"/>
  <c r="L390" i="13" s="1"/>
  <c r="K178" i="13"/>
  <c r="K284" i="13" s="1"/>
  <c r="K390" i="13" s="1"/>
  <c r="J178" i="13"/>
  <c r="J284" i="13" s="1"/>
  <c r="J390" i="13" s="1"/>
  <c r="I178" i="13"/>
  <c r="I284" i="13" s="1"/>
  <c r="I390" i="13" s="1"/>
  <c r="H178" i="13"/>
  <c r="H284" i="13" s="1"/>
  <c r="H390" i="13" s="1"/>
  <c r="G178" i="13"/>
  <c r="G284" i="13" s="1"/>
  <c r="G390" i="13" s="1"/>
  <c r="F178" i="13"/>
  <c r="F284" i="13" s="1"/>
  <c r="F390" i="13" s="1"/>
  <c r="B178" i="13"/>
  <c r="B284" i="13" s="1"/>
  <c r="B390" i="13" s="1"/>
  <c r="A178" i="13"/>
  <c r="A284" i="13" s="1"/>
  <c r="A390" i="13" s="1"/>
  <c r="AU177" i="13"/>
  <c r="AU283" i="13" s="1"/>
  <c r="AU389" i="13" s="1"/>
  <c r="AT177" i="13"/>
  <c r="AT283" i="13" s="1"/>
  <c r="AT389" i="13" s="1"/>
  <c r="AS177" i="13"/>
  <c r="AS283" i="13" s="1"/>
  <c r="AS389" i="13" s="1"/>
  <c r="AR177" i="13"/>
  <c r="AR283" i="13" s="1"/>
  <c r="AR389" i="13" s="1"/>
  <c r="AQ177" i="13"/>
  <c r="AQ283" i="13" s="1"/>
  <c r="AQ389" i="13" s="1"/>
  <c r="AP177" i="13"/>
  <c r="AP283" i="13" s="1"/>
  <c r="AP389" i="13" s="1"/>
  <c r="AO177" i="13"/>
  <c r="AO283" i="13" s="1"/>
  <c r="AO389" i="13" s="1"/>
  <c r="AN177" i="13"/>
  <c r="AN283" i="13" s="1"/>
  <c r="AN389" i="13" s="1"/>
  <c r="AM177" i="13"/>
  <c r="AM283" i="13" s="1"/>
  <c r="AM389" i="13" s="1"/>
  <c r="AL177" i="13"/>
  <c r="AL283" i="13" s="1"/>
  <c r="AL389" i="13" s="1"/>
  <c r="AK177" i="13"/>
  <c r="AK283" i="13" s="1"/>
  <c r="AK389" i="13" s="1"/>
  <c r="AJ177" i="13"/>
  <c r="AJ283" i="13" s="1"/>
  <c r="AJ389" i="13" s="1"/>
  <c r="AI177" i="13"/>
  <c r="AI283" i="13" s="1"/>
  <c r="AI389" i="13" s="1"/>
  <c r="AH177" i="13"/>
  <c r="AH283" i="13" s="1"/>
  <c r="AH389" i="13" s="1"/>
  <c r="AG177" i="13"/>
  <c r="AG283" i="13" s="1"/>
  <c r="AG389" i="13" s="1"/>
  <c r="AF177" i="13"/>
  <c r="AF283" i="13" s="1"/>
  <c r="AF389" i="13" s="1"/>
  <c r="AE177" i="13"/>
  <c r="AE283" i="13" s="1"/>
  <c r="AE389" i="13" s="1"/>
  <c r="AD177" i="13"/>
  <c r="AD283" i="13" s="1"/>
  <c r="AD389" i="13" s="1"/>
  <c r="AC177" i="13"/>
  <c r="AC283" i="13" s="1"/>
  <c r="AC389" i="13" s="1"/>
  <c r="AB177" i="13"/>
  <c r="AB283" i="13" s="1"/>
  <c r="AB389" i="13" s="1"/>
  <c r="AA177" i="13"/>
  <c r="AA283" i="13" s="1"/>
  <c r="AA389" i="13" s="1"/>
  <c r="Z177" i="13"/>
  <c r="Z283" i="13" s="1"/>
  <c r="Z389" i="13" s="1"/>
  <c r="Y177" i="13"/>
  <c r="Y283" i="13" s="1"/>
  <c r="Y389" i="13" s="1"/>
  <c r="X177" i="13"/>
  <c r="X283" i="13" s="1"/>
  <c r="X389" i="13" s="1"/>
  <c r="W177" i="13"/>
  <c r="W283" i="13" s="1"/>
  <c r="W389" i="13" s="1"/>
  <c r="V177" i="13"/>
  <c r="V283" i="13" s="1"/>
  <c r="V389" i="13" s="1"/>
  <c r="U177" i="13"/>
  <c r="U283" i="13" s="1"/>
  <c r="U389" i="13" s="1"/>
  <c r="T177" i="13"/>
  <c r="T283" i="13" s="1"/>
  <c r="T389" i="13" s="1"/>
  <c r="S177" i="13"/>
  <c r="S283" i="13" s="1"/>
  <c r="S389" i="13" s="1"/>
  <c r="R177" i="13"/>
  <c r="R283" i="13" s="1"/>
  <c r="R389" i="13" s="1"/>
  <c r="Q177" i="13"/>
  <c r="Q283" i="13" s="1"/>
  <c r="Q389" i="13" s="1"/>
  <c r="P177" i="13"/>
  <c r="P283" i="13" s="1"/>
  <c r="P389" i="13" s="1"/>
  <c r="O177" i="13"/>
  <c r="O283" i="13" s="1"/>
  <c r="O389" i="13" s="1"/>
  <c r="N177" i="13"/>
  <c r="N283" i="13" s="1"/>
  <c r="N389" i="13" s="1"/>
  <c r="M177" i="13"/>
  <c r="M283" i="13" s="1"/>
  <c r="M389" i="13" s="1"/>
  <c r="L177" i="13"/>
  <c r="L283" i="13" s="1"/>
  <c r="L389" i="13" s="1"/>
  <c r="K177" i="13"/>
  <c r="K283" i="13" s="1"/>
  <c r="K389" i="13" s="1"/>
  <c r="J177" i="13"/>
  <c r="J283" i="13" s="1"/>
  <c r="J389" i="13" s="1"/>
  <c r="I177" i="13"/>
  <c r="I283" i="13" s="1"/>
  <c r="I389" i="13" s="1"/>
  <c r="H177" i="13"/>
  <c r="H283" i="13" s="1"/>
  <c r="H389" i="13" s="1"/>
  <c r="G177" i="13"/>
  <c r="G283" i="13" s="1"/>
  <c r="G389" i="13" s="1"/>
  <c r="F177" i="13"/>
  <c r="F283" i="13" s="1"/>
  <c r="F389" i="13" s="1"/>
  <c r="B177" i="13"/>
  <c r="B283" i="13" s="1"/>
  <c r="B389" i="13" s="1"/>
  <c r="A177" i="13"/>
  <c r="A283" i="13" s="1"/>
  <c r="A389" i="13" s="1"/>
  <c r="AU176" i="13"/>
  <c r="AU282" i="13" s="1"/>
  <c r="AU388" i="13" s="1"/>
  <c r="AT176" i="13"/>
  <c r="AT282" i="13" s="1"/>
  <c r="AT388" i="13" s="1"/>
  <c r="AS176" i="13"/>
  <c r="AS282" i="13" s="1"/>
  <c r="AS388" i="13" s="1"/>
  <c r="AR176" i="13"/>
  <c r="AR282" i="13" s="1"/>
  <c r="AR388" i="13" s="1"/>
  <c r="AQ176" i="13"/>
  <c r="AQ282" i="13" s="1"/>
  <c r="AQ388" i="13" s="1"/>
  <c r="AP176" i="13"/>
  <c r="AP282" i="13" s="1"/>
  <c r="AP388" i="13" s="1"/>
  <c r="AO176" i="13"/>
  <c r="AO282" i="13" s="1"/>
  <c r="AO388" i="13" s="1"/>
  <c r="AN176" i="13"/>
  <c r="AN282" i="13" s="1"/>
  <c r="AN388" i="13" s="1"/>
  <c r="AM176" i="13"/>
  <c r="AM282" i="13" s="1"/>
  <c r="AM388" i="13" s="1"/>
  <c r="AL176" i="13"/>
  <c r="AL282" i="13" s="1"/>
  <c r="AL388" i="13" s="1"/>
  <c r="AK176" i="13"/>
  <c r="AK282" i="13" s="1"/>
  <c r="AK388" i="13" s="1"/>
  <c r="AJ176" i="13"/>
  <c r="AJ282" i="13" s="1"/>
  <c r="AJ388" i="13" s="1"/>
  <c r="AI176" i="13"/>
  <c r="AI282" i="13" s="1"/>
  <c r="AI388" i="13" s="1"/>
  <c r="AH176" i="13"/>
  <c r="AH282" i="13" s="1"/>
  <c r="AH388" i="13" s="1"/>
  <c r="AG176" i="13"/>
  <c r="AG282" i="13" s="1"/>
  <c r="AG388" i="13" s="1"/>
  <c r="AF176" i="13"/>
  <c r="AF282" i="13" s="1"/>
  <c r="AF388" i="13" s="1"/>
  <c r="AE176" i="13"/>
  <c r="AE282" i="13" s="1"/>
  <c r="AE388" i="13" s="1"/>
  <c r="AD176" i="13"/>
  <c r="AD282" i="13" s="1"/>
  <c r="AD388" i="13" s="1"/>
  <c r="AC176" i="13"/>
  <c r="AC282" i="13" s="1"/>
  <c r="AC388" i="13" s="1"/>
  <c r="AB176" i="13"/>
  <c r="AB282" i="13" s="1"/>
  <c r="AB388" i="13" s="1"/>
  <c r="AA176" i="13"/>
  <c r="AA282" i="13" s="1"/>
  <c r="AA388" i="13" s="1"/>
  <c r="Z176" i="13"/>
  <c r="Z282" i="13" s="1"/>
  <c r="Z388" i="13" s="1"/>
  <c r="Y176" i="13"/>
  <c r="Y282" i="13" s="1"/>
  <c r="Y388" i="13" s="1"/>
  <c r="X176" i="13"/>
  <c r="X282" i="13" s="1"/>
  <c r="X388" i="13" s="1"/>
  <c r="W176" i="13"/>
  <c r="W282" i="13" s="1"/>
  <c r="W388" i="13" s="1"/>
  <c r="V176" i="13"/>
  <c r="V282" i="13" s="1"/>
  <c r="V388" i="13" s="1"/>
  <c r="U176" i="13"/>
  <c r="U282" i="13" s="1"/>
  <c r="U388" i="13" s="1"/>
  <c r="T176" i="13"/>
  <c r="T282" i="13" s="1"/>
  <c r="T388" i="13" s="1"/>
  <c r="S176" i="13"/>
  <c r="S282" i="13" s="1"/>
  <c r="S388" i="13" s="1"/>
  <c r="R176" i="13"/>
  <c r="R282" i="13" s="1"/>
  <c r="R388" i="13" s="1"/>
  <c r="Q176" i="13"/>
  <c r="Q282" i="13" s="1"/>
  <c r="Q388" i="13" s="1"/>
  <c r="P176" i="13"/>
  <c r="P282" i="13" s="1"/>
  <c r="P388" i="13" s="1"/>
  <c r="O176" i="13"/>
  <c r="O282" i="13" s="1"/>
  <c r="O388" i="13" s="1"/>
  <c r="N176" i="13"/>
  <c r="N282" i="13" s="1"/>
  <c r="N388" i="13" s="1"/>
  <c r="M176" i="13"/>
  <c r="M282" i="13" s="1"/>
  <c r="M388" i="13" s="1"/>
  <c r="L176" i="13"/>
  <c r="L282" i="13" s="1"/>
  <c r="L388" i="13" s="1"/>
  <c r="K176" i="13"/>
  <c r="K282" i="13" s="1"/>
  <c r="K388" i="13" s="1"/>
  <c r="J176" i="13"/>
  <c r="J282" i="13" s="1"/>
  <c r="J388" i="13" s="1"/>
  <c r="I176" i="13"/>
  <c r="I282" i="13" s="1"/>
  <c r="I388" i="13" s="1"/>
  <c r="H176" i="13"/>
  <c r="H282" i="13" s="1"/>
  <c r="H388" i="13" s="1"/>
  <c r="G176" i="13"/>
  <c r="G282" i="13" s="1"/>
  <c r="G388" i="13" s="1"/>
  <c r="F176" i="13"/>
  <c r="F282" i="13" s="1"/>
  <c r="F388" i="13" s="1"/>
  <c r="B176" i="13"/>
  <c r="B282" i="13" s="1"/>
  <c r="B388" i="13" s="1"/>
  <c r="A176" i="13"/>
  <c r="A282" i="13" s="1"/>
  <c r="A388" i="13" s="1"/>
  <c r="AU175" i="13"/>
  <c r="AU281" i="13" s="1"/>
  <c r="AU387" i="13" s="1"/>
  <c r="AT175" i="13"/>
  <c r="AT281" i="13" s="1"/>
  <c r="AT387" i="13" s="1"/>
  <c r="AS175" i="13"/>
  <c r="AS281" i="13" s="1"/>
  <c r="AS387" i="13" s="1"/>
  <c r="AR175" i="13"/>
  <c r="AR281" i="13" s="1"/>
  <c r="AR387" i="13" s="1"/>
  <c r="AQ175" i="13"/>
  <c r="AQ281" i="13" s="1"/>
  <c r="AQ387" i="13" s="1"/>
  <c r="AP175" i="13"/>
  <c r="AP281" i="13" s="1"/>
  <c r="AP387" i="13" s="1"/>
  <c r="AO175" i="13"/>
  <c r="AO281" i="13" s="1"/>
  <c r="AO387" i="13" s="1"/>
  <c r="AN175" i="13"/>
  <c r="AN281" i="13" s="1"/>
  <c r="AN387" i="13" s="1"/>
  <c r="AM175" i="13"/>
  <c r="AM281" i="13" s="1"/>
  <c r="AM387" i="13" s="1"/>
  <c r="AL175" i="13"/>
  <c r="AL281" i="13" s="1"/>
  <c r="AL387" i="13" s="1"/>
  <c r="AK175" i="13"/>
  <c r="AK281" i="13" s="1"/>
  <c r="AK387" i="13" s="1"/>
  <c r="AJ175" i="13"/>
  <c r="AJ281" i="13" s="1"/>
  <c r="AJ387" i="13" s="1"/>
  <c r="AI175" i="13"/>
  <c r="AI281" i="13" s="1"/>
  <c r="AI387" i="13" s="1"/>
  <c r="AH175" i="13"/>
  <c r="AH281" i="13" s="1"/>
  <c r="AH387" i="13" s="1"/>
  <c r="AG175" i="13"/>
  <c r="AG281" i="13" s="1"/>
  <c r="AG387" i="13" s="1"/>
  <c r="AF175" i="13"/>
  <c r="AF281" i="13" s="1"/>
  <c r="AF387" i="13" s="1"/>
  <c r="AE175" i="13"/>
  <c r="AE281" i="13" s="1"/>
  <c r="AE387" i="13" s="1"/>
  <c r="AD175" i="13"/>
  <c r="AD281" i="13" s="1"/>
  <c r="AD387" i="13" s="1"/>
  <c r="AC175" i="13"/>
  <c r="AC281" i="13" s="1"/>
  <c r="AC387" i="13" s="1"/>
  <c r="AB175" i="13"/>
  <c r="AB281" i="13" s="1"/>
  <c r="AB387" i="13" s="1"/>
  <c r="AA175" i="13"/>
  <c r="AA281" i="13" s="1"/>
  <c r="AA387" i="13" s="1"/>
  <c r="Z175" i="13"/>
  <c r="Z281" i="13" s="1"/>
  <c r="Z387" i="13" s="1"/>
  <c r="Y175" i="13"/>
  <c r="Y281" i="13" s="1"/>
  <c r="Y387" i="13" s="1"/>
  <c r="X175" i="13"/>
  <c r="X281" i="13" s="1"/>
  <c r="X387" i="13" s="1"/>
  <c r="W175" i="13"/>
  <c r="W281" i="13" s="1"/>
  <c r="W387" i="13" s="1"/>
  <c r="V175" i="13"/>
  <c r="V281" i="13" s="1"/>
  <c r="V387" i="13" s="1"/>
  <c r="U175" i="13"/>
  <c r="U281" i="13" s="1"/>
  <c r="U387" i="13" s="1"/>
  <c r="T175" i="13"/>
  <c r="T281" i="13" s="1"/>
  <c r="T387" i="13" s="1"/>
  <c r="S175" i="13"/>
  <c r="S281" i="13" s="1"/>
  <c r="S387" i="13" s="1"/>
  <c r="R175" i="13"/>
  <c r="R281" i="13" s="1"/>
  <c r="R387" i="13" s="1"/>
  <c r="Q175" i="13"/>
  <c r="Q281" i="13" s="1"/>
  <c r="Q387" i="13" s="1"/>
  <c r="P175" i="13"/>
  <c r="P281" i="13" s="1"/>
  <c r="P387" i="13" s="1"/>
  <c r="O175" i="13"/>
  <c r="O281" i="13" s="1"/>
  <c r="O387" i="13" s="1"/>
  <c r="N175" i="13"/>
  <c r="N281" i="13" s="1"/>
  <c r="N387" i="13" s="1"/>
  <c r="M175" i="13"/>
  <c r="M281" i="13" s="1"/>
  <c r="M387" i="13" s="1"/>
  <c r="L175" i="13"/>
  <c r="L281" i="13" s="1"/>
  <c r="L387" i="13" s="1"/>
  <c r="K175" i="13"/>
  <c r="K281" i="13" s="1"/>
  <c r="K387" i="13" s="1"/>
  <c r="J175" i="13"/>
  <c r="J281" i="13" s="1"/>
  <c r="J387" i="13" s="1"/>
  <c r="I175" i="13"/>
  <c r="I281" i="13" s="1"/>
  <c r="I387" i="13" s="1"/>
  <c r="H175" i="13"/>
  <c r="H281" i="13" s="1"/>
  <c r="H387" i="13" s="1"/>
  <c r="G175" i="13"/>
  <c r="G281" i="13" s="1"/>
  <c r="G387" i="13" s="1"/>
  <c r="F175" i="13"/>
  <c r="F281" i="13" s="1"/>
  <c r="F387" i="13" s="1"/>
  <c r="B175" i="13"/>
  <c r="B281" i="13" s="1"/>
  <c r="B387" i="13" s="1"/>
  <c r="A175" i="13"/>
  <c r="A281" i="13" s="1"/>
  <c r="A387" i="13" s="1"/>
  <c r="AU174" i="13"/>
  <c r="AU280" i="13" s="1"/>
  <c r="AU386" i="13" s="1"/>
  <c r="AT174" i="13"/>
  <c r="AT280" i="13" s="1"/>
  <c r="AT386" i="13" s="1"/>
  <c r="AS174" i="13"/>
  <c r="AS280" i="13" s="1"/>
  <c r="AS386" i="13" s="1"/>
  <c r="AR174" i="13"/>
  <c r="AR280" i="13" s="1"/>
  <c r="AR386" i="13" s="1"/>
  <c r="AQ174" i="13"/>
  <c r="AQ280" i="13" s="1"/>
  <c r="AQ386" i="13" s="1"/>
  <c r="AP174" i="13"/>
  <c r="AP280" i="13" s="1"/>
  <c r="AP386" i="13" s="1"/>
  <c r="AO174" i="13"/>
  <c r="AO280" i="13" s="1"/>
  <c r="AO386" i="13" s="1"/>
  <c r="AN174" i="13"/>
  <c r="AN280" i="13" s="1"/>
  <c r="AN386" i="13" s="1"/>
  <c r="AM174" i="13"/>
  <c r="AM280" i="13" s="1"/>
  <c r="AM386" i="13" s="1"/>
  <c r="AL174" i="13"/>
  <c r="AL280" i="13" s="1"/>
  <c r="AL386" i="13" s="1"/>
  <c r="AK174" i="13"/>
  <c r="AK280" i="13" s="1"/>
  <c r="AK386" i="13" s="1"/>
  <c r="AJ174" i="13"/>
  <c r="AJ280" i="13" s="1"/>
  <c r="AJ386" i="13" s="1"/>
  <c r="AI174" i="13"/>
  <c r="AI280" i="13" s="1"/>
  <c r="AI386" i="13" s="1"/>
  <c r="AH174" i="13"/>
  <c r="AH280" i="13" s="1"/>
  <c r="AH386" i="13" s="1"/>
  <c r="AG174" i="13"/>
  <c r="AG280" i="13" s="1"/>
  <c r="AG386" i="13" s="1"/>
  <c r="AF174" i="13"/>
  <c r="AF280" i="13" s="1"/>
  <c r="AF386" i="13" s="1"/>
  <c r="AE174" i="13"/>
  <c r="AE280" i="13" s="1"/>
  <c r="AE386" i="13" s="1"/>
  <c r="AD174" i="13"/>
  <c r="AD280" i="13" s="1"/>
  <c r="AD386" i="13" s="1"/>
  <c r="AC174" i="13"/>
  <c r="AC280" i="13" s="1"/>
  <c r="AC386" i="13" s="1"/>
  <c r="AB174" i="13"/>
  <c r="AB280" i="13" s="1"/>
  <c r="AB386" i="13" s="1"/>
  <c r="AA174" i="13"/>
  <c r="AA280" i="13" s="1"/>
  <c r="AA386" i="13" s="1"/>
  <c r="Z174" i="13"/>
  <c r="Z280" i="13" s="1"/>
  <c r="Z386" i="13" s="1"/>
  <c r="Y174" i="13"/>
  <c r="Y280" i="13" s="1"/>
  <c r="Y386" i="13" s="1"/>
  <c r="X174" i="13"/>
  <c r="X280" i="13" s="1"/>
  <c r="X386" i="13" s="1"/>
  <c r="W174" i="13"/>
  <c r="W280" i="13" s="1"/>
  <c r="W386" i="13" s="1"/>
  <c r="V174" i="13"/>
  <c r="V280" i="13" s="1"/>
  <c r="V386" i="13" s="1"/>
  <c r="U174" i="13"/>
  <c r="U280" i="13" s="1"/>
  <c r="U386" i="13" s="1"/>
  <c r="T174" i="13"/>
  <c r="T280" i="13" s="1"/>
  <c r="T386" i="13" s="1"/>
  <c r="S174" i="13"/>
  <c r="S280" i="13" s="1"/>
  <c r="S386" i="13" s="1"/>
  <c r="R174" i="13"/>
  <c r="R280" i="13" s="1"/>
  <c r="R386" i="13" s="1"/>
  <c r="Q174" i="13"/>
  <c r="Q280" i="13" s="1"/>
  <c r="Q386" i="13" s="1"/>
  <c r="P174" i="13"/>
  <c r="P280" i="13" s="1"/>
  <c r="P386" i="13" s="1"/>
  <c r="O174" i="13"/>
  <c r="O280" i="13" s="1"/>
  <c r="O386" i="13" s="1"/>
  <c r="N174" i="13"/>
  <c r="N280" i="13" s="1"/>
  <c r="N386" i="13" s="1"/>
  <c r="M174" i="13"/>
  <c r="M280" i="13" s="1"/>
  <c r="M386" i="13" s="1"/>
  <c r="L174" i="13"/>
  <c r="L280" i="13" s="1"/>
  <c r="L386" i="13" s="1"/>
  <c r="K174" i="13"/>
  <c r="K280" i="13" s="1"/>
  <c r="K386" i="13" s="1"/>
  <c r="J174" i="13"/>
  <c r="J280" i="13" s="1"/>
  <c r="J386" i="13" s="1"/>
  <c r="I174" i="13"/>
  <c r="I280" i="13" s="1"/>
  <c r="I386" i="13" s="1"/>
  <c r="H174" i="13"/>
  <c r="H280" i="13" s="1"/>
  <c r="H386" i="13" s="1"/>
  <c r="G174" i="13"/>
  <c r="G280" i="13" s="1"/>
  <c r="G386" i="13" s="1"/>
  <c r="F174" i="13"/>
  <c r="F280" i="13" s="1"/>
  <c r="F386" i="13" s="1"/>
  <c r="B174" i="13"/>
  <c r="B280" i="13" s="1"/>
  <c r="B386" i="13" s="1"/>
  <c r="A174" i="13"/>
  <c r="A280" i="13" s="1"/>
  <c r="A386" i="13" s="1"/>
  <c r="AU173" i="13"/>
  <c r="AU279" i="13" s="1"/>
  <c r="AU385" i="13" s="1"/>
  <c r="AT173" i="13"/>
  <c r="AT279" i="13" s="1"/>
  <c r="AT385" i="13" s="1"/>
  <c r="AS173" i="13"/>
  <c r="AS279" i="13" s="1"/>
  <c r="AS385" i="13" s="1"/>
  <c r="AR173" i="13"/>
  <c r="AR279" i="13" s="1"/>
  <c r="AR385" i="13" s="1"/>
  <c r="AQ173" i="13"/>
  <c r="AQ279" i="13" s="1"/>
  <c r="AQ385" i="13" s="1"/>
  <c r="AP173" i="13"/>
  <c r="AP279" i="13" s="1"/>
  <c r="AP385" i="13" s="1"/>
  <c r="AO173" i="13"/>
  <c r="AO279" i="13" s="1"/>
  <c r="AO385" i="13" s="1"/>
  <c r="AN173" i="13"/>
  <c r="AN279" i="13" s="1"/>
  <c r="AN385" i="13" s="1"/>
  <c r="AM173" i="13"/>
  <c r="AM279" i="13" s="1"/>
  <c r="AM385" i="13" s="1"/>
  <c r="AL173" i="13"/>
  <c r="AL279" i="13" s="1"/>
  <c r="AL385" i="13" s="1"/>
  <c r="AK173" i="13"/>
  <c r="AK279" i="13" s="1"/>
  <c r="AK385" i="13" s="1"/>
  <c r="AJ173" i="13"/>
  <c r="AJ279" i="13" s="1"/>
  <c r="AJ385" i="13" s="1"/>
  <c r="AI173" i="13"/>
  <c r="AI279" i="13" s="1"/>
  <c r="AI385" i="13" s="1"/>
  <c r="AH173" i="13"/>
  <c r="AH279" i="13" s="1"/>
  <c r="AH385" i="13" s="1"/>
  <c r="AG173" i="13"/>
  <c r="AG279" i="13" s="1"/>
  <c r="AG385" i="13" s="1"/>
  <c r="AF173" i="13"/>
  <c r="AF279" i="13" s="1"/>
  <c r="AF385" i="13" s="1"/>
  <c r="AE173" i="13"/>
  <c r="AE279" i="13" s="1"/>
  <c r="AE385" i="13" s="1"/>
  <c r="AD173" i="13"/>
  <c r="AD279" i="13" s="1"/>
  <c r="AD385" i="13" s="1"/>
  <c r="AC173" i="13"/>
  <c r="AC279" i="13" s="1"/>
  <c r="AC385" i="13" s="1"/>
  <c r="AB173" i="13"/>
  <c r="AB279" i="13" s="1"/>
  <c r="AB385" i="13" s="1"/>
  <c r="AA173" i="13"/>
  <c r="AA279" i="13" s="1"/>
  <c r="AA385" i="13" s="1"/>
  <c r="Z173" i="13"/>
  <c r="Z279" i="13" s="1"/>
  <c r="Z385" i="13" s="1"/>
  <c r="Y173" i="13"/>
  <c r="Y279" i="13" s="1"/>
  <c r="Y385" i="13" s="1"/>
  <c r="X173" i="13"/>
  <c r="X279" i="13" s="1"/>
  <c r="X385" i="13" s="1"/>
  <c r="W173" i="13"/>
  <c r="W279" i="13" s="1"/>
  <c r="W385" i="13" s="1"/>
  <c r="V173" i="13"/>
  <c r="V279" i="13" s="1"/>
  <c r="V385" i="13" s="1"/>
  <c r="U173" i="13"/>
  <c r="U279" i="13" s="1"/>
  <c r="U385" i="13" s="1"/>
  <c r="T173" i="13"/>
  <c r="T279" i="13" s="1"/>
  <c r="T385" i="13" s="1"/>
  <c r="S173" i="13"/>
  <c r="S279" i="13" s="1"/>
  <c r="S385" i="13" s="1"/>
  <c r="R173" i="13"/>
  <c r="R279" i="13" s="1"/>
  <c r="R385" i="13" s="1"/>
  <c r="Q173" i="13"/>
  <c r="Q279" i="13" s="1"/>
  <c r="Q385" i="13" s="1"/>
  <c r="P173" i="13"/>
  <c r="P279" i="13" s="1"/>
  <c r="P385" i="13" s="1"/>
  <c r="O173" i="13"/>
  <c r="O279" i="13" s="1"/>
  <c r="O385" i="13" s="1"/>
  <c r="N173" i="13"/>
  <c r="N279" i="13" s="1"/>
  <c r="N385" i="13" s="1"/>
  <c r="M173" i="13"/>
  <c r="M279" i="13" s="1"/>
  <c r="M385" i="13" s="1"/>
  <c r="L173" i="13"/>
  <c r="L279" i="13" s="1"/>
  <c r="L385" i="13" s="1"/>
  <c r="K173" i="13"/>
  <c r="K279" i="13" s="1"/>
  <c r="K385" i="13" s="1"/>
  <c r="J173" i="13"/>
  <c r="J279" i="13" s="1"/>
  <c r="J385" i="13" s="1"/>
  <c r="I173" i="13"/>
  <c r="I279" i="13" s="1"/>
  <c r="I385" i="13" s="1"/>
  <c r="H173" i="13"/>
  <c r="H279" i="13" s="1"/>
  <c r="H385" i="13" s="1"/>
  <c r="G173" i="13"/>
  <c r="G279" i="13" s="1"/>
  <c r="G385" i="13" s="1"/>
  <c r="F173" i="13"/>
  <c r="F279" i="13" s="1"/>
  <c r="F385" i="13" s="1"/>
  <c r="B173" i="13"/>
  <c r="B279" i="13" s="1"/>
  <c r="B385" i="13" s="1"/>
  <c r="A173" i="13"/>
  <c r="A279" i="13" s="1"/>
  <c r="A385" i="13" s="1"/>
  <c r="AU172" i="13"/>
  <c r="AU278" i="13" s="1"/>
  <c r="AU384" i="13" s="1"/>
  <c r="AT172" i="13"/>
  <c r="AT278" i="13" s="1"/>
  <c r="AT384" i="13" s="1"/>
  <c r="AS172" i="13"/>
  <c r="AS278" i="13" s="1"/>
  <c r="AS384" i="13" s="1"/>
  <c r="AR172" i="13"/>
  <c r="AR278" i="13" s="1"/>
  <c r="AR384" i="13" s="1"/>
  <c r="AQ172" i="13"/>
  <c r="AQ278" i="13" s="1"/>
  <c r="AQ384" i="13" s="1"/>
  <c r="AP172" i="13"/>
  <c r="AP278" i="13" s="1"/>
  <c r="AP384" i="13" s="1"/>
  <c r="AO172" i="13"/>
  <c r="AO278" i="13" s="1"/>
  <c r="AO384" i="13" s="1"/>
  <c r="AN172" i="13"/>
  <c r="AN278" i="13" s="1"/>
  <c r="AN384" i="13" s="1"/>
  <c r="AM172" i="13"/>
  <c r="AM278" i="13" s="1"/>
  <c r="AM384" i="13" s="1"/>
  <c r="AL172" i="13"/>
  <c r="AL278" i="13" s="1"/>
  <c r="AL384" i="13" s="1"/>
  <c r="AK172" i="13"/>
  <c r="AK278" i="13" s="1"/>
  <c r="AK384" i="13" s="1"/>
  <c r="AJ172" i="13"/>
  <c r="AJ278" i="13" s="1"/>
  <c r="AJ384" i="13" s="1"/>
  <c r="AI172" i="13"/>
  <c r="AI278" i="13" s="1"/>
  <c r="AI384" i="13" s="1"/>
  <c r="AH172" i="13"/>
  <c r="AH278" i="13" s="1"/>
  <c r="AH384" i="13" s="1"/>
  <c r="AG172" i="13"/>
  <c r="AG278" i="13" s="1"/>
  <c r="AG384" i="13" s="1"/>
  <c r="AF172" i="13"/>
  <c r="AF278" i="13" s="1"/>
  <c r="AF384" i="13" s="1"/>
  <c r="AE172" i="13"/>
  <c r="AE278" i="13" s="1"/>
  <c r="AE384" i="13" s="1"/>
  <c r="AD172" i="13"/>
  <c r="AD278" i="13" s="1"/>
  <c r="AD384" i="13" s="1"/>
  <c r="AC172" i="13"/>
  <c r="AC278" i="13" s="1"/>
  <c r="AC384" i="13" s="1"/>
  <c r="AB172" i="13"/>
  <c r="AB278" i="13" s="1"/>
  <c r="AB384" i="13" s="1"/>
  <c r="AA172" i="13"/>
  <c r="AA278" i="13" s="1"/>
  <c r="AA384" i="13" s="1"/>
  <c r="Z172" i="13"/>
  <c r="Z278" i="13" s="1"/>
  <c r="Z384" i="13" s="1"/>
  <c r="Y172" i="13"/>
  <c r="Y278" i="13" s="1"/>
  <c r="Y384" i="13" s="1"/>
  <c r="X172" i="13"/>
  <c r="X278" i="13" s="1"/>
  <c r="X384" i="13" s="1"/>
  <c r="W172" i="13"/>
  <c r="W278" i="13" s="1"/>
  <c r="W384" i="13" s="1"/>
  <c r="V172" i="13"/>
  <c r="V278" i="13" s="1"/>
  <c r="V384" i="13" s="1"/>
  <c r="U172" i="13"/>
  <c r="U278" i="13" s="1"/>
  <c r="U384" i="13" s="1"/>
  <c r="T172" i="13"/>
  <c r="T278" i="13" s="1"/>
  <c r="T384" i="13" s="1"/>
  <c r="S172" i="13"/>
  <c r="S278" i="13" s="1"/>
  <c r="S384" i="13" s="1"/>
  <c r="R172" i="13"/>
  <c r="R278" i="13" s="1"/>
  <c r="R384" i="13" s="1"/>
  <c r="Q172" i="13"/>
  <c r="Q278" i="13" s="1"/>
  <c r="Q384" i="13" s="1"/>
  <c r="P172" i="13"/>
  <c r="P278" i="13" s="1"/>
  <c r="P384" i="13" s="1"/>
  <c r="O172" i="13"/>
  <c r="O278" i="13" s="1"/>
  <c r="O384" i="13" s="1"/>
  <c r="N172" i="13"/>
  <c r="N278" i="13" s="1"/>
  <c r="N384" i="13" s="1"/>
  <c r="M172" i="13"/>
  <c r="M278" i="13" s="1"/>
  <c r="M384" i="13" s="1"/>
  <c r="L172" i="13"/>
  <c r="L278" i="13" s="1"/>
  <c r="L384" i="13" s="1"/>
  <c r="K172" i="13"/>
  <c r="K278" i="13" s="1"/>
  <c r="K384" i="13" s="1"/>
  <c r="J172" i="13"/>
  <c r="J278" i="13" s="1"/>
  <c r="J384" i="13" s="1"/>
  <c r="I172" i="13"/>
  <c r="I278" i="13" s="1"/>
  <c r="I384" i="13" s="1"/>
  <c r="H172" i="13"/>
  <c r="H278" i="13" s="1"/>
  <c r="H384" i="13" s="1"/>
  <c r="G172" i="13"/>
  <c r="G278" i="13" s="1"/>
  <c r="G384" i="13" s="1"/>
  <c r="F172" i="13"/>
  <c r="F278" i="13" s="1"/>
  <c r="F384" i="13" s="1"/>
  <c r="B172" i="13"/>
  <c r="B278" i="13" s="1"/>
  <c r="B384" i="13" s="1"/>
  <c r="A172" i="13"/>
  <c r="A278" i="13" s="1"/>
  <c r="A384" i="13" s="1"/>
  <c r="AU171" i="13"/>
  <c r="AU277" i="13" s="1"/>
  <c r="AU383" i="13" s="1"/>
  <c r="AT171" i="13"/>
  <c r="AT277" i="13" s="1"/>
  <c r="AT383" i="13" s="1"/>
  <c r="AS171" i="13"/>
  <c r="AS277" i="13" s="1"/>
  <c r="AS383" i="13" s="1"/>
  <c r="AR171" i="13"/>
  <c r="AR277" i="13" s="1"/>
  <c r="AR383" i="13" s="1"/>
  <c r="AQ171" i="13"/>
  <c r="AQ277" i="13" s="1"/>
  <c r="AQ383" i="13" s="1"/>
  <c r="AP171" i="13"/>
  <c r="AP277" i="13" s="1"/>
  <c r="AP383" i="13" s="1"/>
  <c r="AO171" i="13"/>
  <c r="AO277" i="13" s="1"/>
  <c r="AO383" i="13" s="1"/>
  <c r="AN171" i="13"/>
  <c r="AN277" i="13" s="1"/>
  <c r="AN383" i="13" s="1"/>
  <c r="AM171" i="13"/>
  <c r="AM277" i="13" s="1"/>
  <c r="AM383" i="13" s="1"/>
  <c r="AL171" i="13"/>
  <c r="AL277" i="13" s="1"/>
  <c r="AL383" i="13" s="1"/>
  <c r="AK171" i="13"/>
  <c r="AK277" i="13" s="1"/>
  <c r="AK383" i="13" s="1"/>
  <c r="AJ171" i="13"/>
  <c r="AJ277" i="13" s="1"/>
  <c r="AJ383" i="13" s="1"/>
  <c r="AI171" i="13"/>
  <c r="AI277" i="13" s="1"/>
  <c r="AI383" i="13" s="1"/>
  <c r="AH171" i="13"/>
  <c r="AH277" i="13" s="1"/>
  <c r="AH383" i="13" s="1"/>
  <c r="AG171" i="13"/>
  <c r="AG277" i="13" s="1"/>
  <c r="AG383" i="13" s="1"/>
  <c r="AF171" i="13"/>
  <c r="AF277" i="13" s="1"/>
  <c r="AF383" i="13" s="1"/>
  <c r="AE171" i="13"/>
  <c r="AE277" i="13" s="1"/>
  <c r="AE383" i="13" s="1"/>
  <c r="AD171" i="13"/>
  <c r="AD277" i="13" s="1"/>
  <c r="AD383" i="13" s="1"/>
  <c r="AC171" i="13"/>
  <c r="AC277" i="13" s="1"/>
  <c r="AC383" i="13" s="1"/>
  <c r="AB171" i="13"/>
  <c r="AB277" i="13" s="1"/>
  <c r="AB383" i="13" s="1"/>
  <c r="AA171" i="13"/>
  <c r="AA277" i="13" s="1"/>
  <c r="AA383" i="13" s="1"/>
  <c r="Z171" i="13"/>
  <c r="Z277" i="13" s="1"/>
  <c r="Z383" i="13" s="1"/>
  <c r="Y171" i="13"/>
  <c r="Y277" i="13" s="1"/>
  <c r="Y383" i="13" s="1"/>
  <c r="X171" i="13"/>
  <c r="X277" i="13" s="1"/>
  <c r="X383" i="13" s="1"/>
  <c r="W171" i="13"/>
  <c r="W277" i="13" s="1"/>
  <c r="W383" i="13" s="1"/>
  <c r="V171" i="13"/>
  <c r="V277" i="13" s="1"/>
  <c r="V383" i="13" s="1"/>
  <c r="U171" i="13"/>
  <c r="U277" i="13" s="1"/>
  <c r="U383" i="13" s="1"/>
  <c r="T171" i="13"/>
  <c r="T277" i="13" s="1"/>
  <c r="T383" i="13" s="1"/>
  <c r="S171" i="13"/>
  <c r="S277" i="13" s="1"/>
  <c r="S383" i="13" s="1"/>
  <c r="R171" i="13"/>
  <c r="R277" i="13" s="1"/>
  <c r="R383" i="13" s="1"/>
  <c r="Q171" i="13"/>
  <c r="Q277" i="13" s="1"/>
  <c r="Q383" i="13" s="1"/>
  <c r="P171" i="13"/>
  <c r="P277" i="13" s="1"/>
  <c r="P383" i="13" s="1"/>
  <c r="O171" i="13"/>
  <c r="O277" i="13" s="1"/>
  <c r="O383" i="13" s="1"/>
  <c r="N171" i="13"/>
  <c r="N277" i="13" s="1"/>
  <c r="N383" i="13" s="1"/>
  <c r="M171" i="13"/>
  <c r="M277" i="13" s="1"/>
  <c r="M383" i="13" s="1"/>
  <c r="L171" i="13"/>
  <c r="L277" i="13" s="1"/>
  <c r="L383" i="13" s="1"/>
  <c r="K171" i="13"/>
  <c r="K277" i="13" s="1"/>
  <c r="K383" i="13" s="1"/>
  <c r="J171" i="13"/>
  <c r="J277" i="13" s="1"/>
  <c r="J383" i="13" s="1"/>
  <c r="I171" i="13"/>
  <c r="I277" i="13" s="1"/>
  <c r="I383" i="13" s="1"/>
  <c r="H171" i="13"/>
  <c r="H277" i="13" s="1"/>
  <c r="H383" i="13" s="1"/>
  <c r="G171" i="13"/>
  <c r="G277" i="13" s="1"/>
  <c r="G383" i="13" s="1"/>
  <c r="F171" i="13"/>
  <c r="F277" i="13" s="1"/>
  <c r="F383" i="13" s="1"/>
  <c r="B171" i="13"/>
  <c r="B277" i="13" s="1"/>
  <c r="B383" i="13" s="1"/>
  <c r="A171" i="13"/>
  <c r="A277" i="13" s="1"/>
  <c r="A383" i="13" s="1"/>
  <c r="AU170" i="13"/>
  <c r="AU276" i="13" s="1"/>
  <c r="AU382" i="13" s="1"/>
  <c r="AT170" i="13"/>
  <c r="AT276" i="13" s="1"/>
  <c r="AT382" i="13" s="1"/>
  <c r="AS170" i="13"/>
  <c r="AS276" i="13" s="1"/>
  <c r="AS382" i="13" s="1"/>
  <c r="AR170" i="13"/>
  <c r="AR276" i="13" s="1"/>
  <c r="AR382" i="13" s="1"/>
  <c r="AQ170" i="13"/>
  <c r="AQ276" i="13" s="1"/>
  <c r="AQ382" i="13" s="1"/>
  <c r="AP170" i="13"/>
  <c r="AP276" i="13" s="1"/>
  <c r="AP382" i="13" s="1"/>
  <c r="AO170" i="13"/>
  <c r="AO276" i="13" s="1"/>
  <c r="AO382" i="13" s="1"/>
  <c r="AN170" i="13"/>
  <c r="AN276" i="13" s="1"/>
  <c r="AN382" i="13" s="1"/>
  <c r="AM170" i="13"/>
  <c r="AM276" i="13" s="1"/>
  <c r="AM382" i="13" s="1"/>
  <c r="AL170" i="13"/>
  <c r="AL276" i="13" s="1"/>
  <c r="AL382" i="13" s="1"/>
  <c r="AK170" i="13"/>
  <c r="AK276" i="13" s="1"/>
  <c r="AK382" i="13" s="1"/>
  <c r="AJ170" i="13"/>
  <c r="AJ276" i="13" s="1"/>
  <c r="AJ382" i="13" s="1"/>
  <c r="AI170" i="13"/>
  <c r="AI276" i="13" s="1"/>
  <c r="AI382" i="13" s="1"/>
  <c r="AH170" i="13"/>
  <c r="AH276" i="13" s="1"/>
  <c r="AH382" i="13" s="1"/>
  <c r="AG170" i="13"/>
  <c r="AG276" i="13" s="1"/>
  <c r="AG382" i="13" s="1"/>
  <c r="AF170" i="13"/>
  <c r="AF276" i="13" s="1"/>
  <c r="AF382" i="13" s="1"/>
  <c r="AE170" i="13"/>
  <c r="AE276" i="13" s="1"/>
  <c r="AE382" i="13" s="1"/>
  <c r="AD170" i="13"/>
  <c r="AD276" i="13" s="1"/>
  <c r="AD382" i="13" s="1"/>
  <c r="AC170" i="13"/>
  <c r="AC276" i="13" s="1"/>
  <c r="AC382" i="13" s="1"/>
  <c r="AB170" i="13"/>
  <c r="AB276" i="13" s="1"/>
  <c r="AB382" i="13" s="1"/>
  <c r="AA170" i="13"/>
  <c r="AA276" i="13" s="1"/>
  <c r="AA382" i="13" s="1"/>
  <c r="Z170" i="13"/>
  <c r="Z276" i="13" s="1"/>
  <c r="Z382" i="13" s="1"/>
  <c r="Y170" i="13"/>
  <c r="Y276" i="13" s="1"/>
  <c r="Y382" i="13" s="1"/>
  <c r="X170" i="13"/>
  <c r="X276" i="13" s="1"/>
  <c r="X382" i="13" s="1"/>
  <c r="W170" i="13"/>
  <c r="W276" i="13" s="1"/>
  <c r="W382" i="13" s="1"/>
  <c r="V170" i="13"/>
  <c r="V276" i="13" s="1"/>
  <c r="V382" i="13" s="1"/>
  <c r="U170" i="13"/>
  <c r="U276" i="13" s="1"/>
  <c r="U382" i="13" s="1"/>
  <c r="T170" i="13"/>
  <c r="T276" i="13" s="1"/>
  <c r="T382" i="13" s="1"/>
  <c r="S170" i="13"/>
  <c r="S276" i="13" s="1"/>
  <c r="S382" i="13" s="1"/>
  <c r="R170" i="13"/>
  <c r="R276" i="13" s="1"/>
  <c r="R382" i="13" s="1"/>
  <c r="Q170" i="13"/>
  <c r="Q276" i="13" s="1"/>
  <c r="Q382" i="13" s="1"/>
  <c r="P170" i="13"/>
  <c r="P276" i="13" s="1"/>
  <c r="P382" i="13" s="1"/>
  <c r="O170" i="13"/>
  <c r="O276" i="13" s="1"/>
  <c r="O382" i="13" s="1"/>
  <c r="N170" i="13"/>
  <c r="N276" i="13" s="1"/>
  <c r="N382" i="13" s="1"/>
  <c r="M170" i="13"/>
  <c r="M276" i="13" s="1"/>
  <c r="M382" i="13" s="1"/>
  <c r="L170" i="13"/>
  <c r="L276" i="13" s="1"/>
  <c r="L382" i="13" s="1"/>
  <c r="K170" i="13"/>
  <c r="K276" i="13" s="1"/>
  <c r="K382" i="13" s="1"/>
  <c r="J170" i="13"/>
  <c r="J276" i="13" s="1"/>
  <c r="J382" i="13" s="1"/>
  <c r="I170" i="13"/>
  <c r="I276" i="13" s="1"/>
  <c r="I382" i="13" s="1"/>
  <c r="H170" i="13"/>
  <c r="H276" i="13" s="1"/>
  <c r="H382" i="13" s="1"/>
  <c r="G170" i="13"/>
  <c r="G276" i="13" s="1"/>
  <c r="G382" i="13" s="1"/>
  <c r="F170" i="13"/>
  <c r="F276" i="13" s="1"/>
  <c r="F382" i="13" s="1"/>
  <c r="B170" i="13"/>
  <c r="B276" i="13" s="1"/>
  <c r="B382" i="13" s="1"/>
  <c r="A170" i="13"/>
  <c r="A276" i="13" s="1"/>
  <c r="A382" i="13" s="1"/>
  <c r="AU169" i="13"/>
  <c r="AU275" i="13" s="1"/>
  <c r="AU381" i="13" s="1"/>
  <c r="AT169" i="13"/>
  <c r="AT275" i="13" s="1"/>
  <c r="AT381" i="13" s="1"/>
  <c r="AS169" i="13"/>
  <c r="AS275" i="13" s="1"/>
  <c r="AS381" i="13" s="1"/>
  <c r="AR169" i="13"/>
  <c r="AR275" i="13" s="1"/>
  <c r="AR381" i="13" s="1"/>
  <c r="AQ169" i="13"/>
  <c r="AQ275" i="13" s="1"/>
  <c r="AQ381" i="13" s="1"/>
  <c r="AP169" i="13"/>
  <c r="AP275" i="13" s="1"/>
  <c r="AP381" i="13" s="1"/>
  <c r="AO169" i="13"/>
  <c r="AO275" i="13" s="1"/>
  <c r="AO381" i="13" s="1"/>
  <c r="AN169" i="13"/>
  <c r="AN275" i="13" s="1"/>
  <c r="AN381" i="13" s="1"/>
  <c r="AM169" i="13"/>
  <c r="AM275" i="13" s="1"/>
  <c r="AM381" i="13" s="1"/>
  <c r="AL169" i="13"/>
  <c r="AL275" i="13" s="1"/>
  <c r="AL381" i="13" s="1"/>
  <c r="AK169" i="13"/>
  <c r="AK275" i="13" s="1"/>
  <c r="AK381" i="13" s="1"/>
  <c r="AJ169" i="13"/>
  <c r="AJ275" i="13" s="1"/>
  <c r="AJ381" i="13" s="1"/>
  <c r="AI169" i="13"/>
  <c r="AI275" i="13" s="1"/>
  <c r="AI381" i="13" s="1"/>
  <c r="AH169" i="13"/>
  <c r="AH275" i="13" s="1"/>
  <c r="AH381" i="13" s="1"/>
  <c r="AG169" i="13"/>
  <c r="AG275" i="13" s="1"/>
  <c r="AG381" i="13" s="1"/>
  <c r="AF169" i="13"/>
  <c r="AF275" i="13" s="1"/>
  <c r="AF381" i="13" s="1"/>
  <c r="AE169" i="13"/>
  <c r="AE275" i="13" s="1"/>
  <c r="AE381" i="13" s="1"/>
  <c r="AD169" i="13"/>
  <c r="AD275" i="13" s="1"/>
  <c r="AD381" i="13" s="1"/>
  <c r="AC169" i="13"/>
  <c r="AC275" i="13" s="1"/>
  <c r="AC381" i="13" s="1"/>
  <c r="AB169" i="13"/>
  <c r="AB275" i="13" s="1"/>
  <c r="AB381" i="13" s="1"/>
  <c r="AA169" i="13"/>
  <c r="AA275" i="13" s="1"/>
  <c r="AA381" i="13" s="1"/>
  <c r="Z169" i="13"/>
  <c r="Z275" i="13" s="1"/>
  <c r="Z381" i="13" s="1"/>
  <c r="Y169" i="13"/>
  <c r="Y275" i="13" s="1"/>
  <c r="Y381" i="13" s="1"/>
  <c r="X169" i="13"/>
  <c r="X275" i="13" s="1"/>
  <c r="X381" i="13" s="1"/>
  <c r="W169" i="13"/>
  <c r="W275" i="13" s="1"/>
  <c r="W381" i="13" s="1"/>
  <c r="V169" i="13"/>
  <c r="V275" i="13" s="1"/>
  <c r="V381" i="13" s="1"/>
  <c r="U169" i="13"/>
  <c r="U275" i="13" s="1"/>
  <c r="U381" i="13" s="1"/>
  <c r="T169" i="13"/>
  <c r="T275" i="13" s="1"/>
  <c r="T381" i="13" s="1"/>
  <c r="S169" i="13"/>
  <c r="S275" i="13" s="1"/>
  <c r="S381" i="13" s="1"/>
  <c r="R169" i="13"/>
  <c r="R275" i="13" s="1"/>
  <c r="R381" i="13" s="1"/>
  <c r="Q169" i="13"/>
  <c r="Q275" i="13" s="1"/>
  <c r="Q381" i="13" s="1"/>
  <c r="P169" i="13"/>
  <c r="P275" i="13" s="1"/>
  <c r="P381" i="13" s="1"/>
  <c r="O169" i="13"/>
  <c r="O275" i="13" s="1"/>
  <c r="O381" i="13" s="1"/>
  <c r="N169" i="13"/>
  <c r="N275" i="13" s="1"/>
  <c r="N381" i="13" s="1"/>
  <c r="M169" i="13"/>
  <c r="M275" i="13" s="1"/>
  <c r="M381" i="13" s="1"/>
  <c r="L169" i="13"/>
  <c r="L275" i="13" s="1"/>
  <c r="L381" i="13" s="1"/>
  <c r="K169" i="13"/>
  <c r="K275" i="13" s="1"/>
  <c r="K381" i="13" s="1"/>
  <c r="J169" i="13"/>
  <c r="J275" i="13" s="1"/>
  <c r="J381" i="13" s="1"/>
  <c r="I169" i="13"/>
  <c r="I275" i="13" s="1"/>
  <c r="I381" i="13" s="1"/>
  <c r="H169" i="13"/>
  <c r="H275" i="13" s="1"/>
  <c r="H381" i="13" s="1"/>
  <c r="G169" i="13"/>
  <c r="G275" i="13" s="1"/>
  <c r="G381" i="13" s="1"/>
  <c r="F169" i="13"/>
  <c r="F275" i="13" s="1"/>
  <c r="F381" i="13" s="1"/>
  <c r="B169" i="13"/>
  <c r="B275" i="13" s="1"/>
  <c r="B381" i="13" s="1"/>
  <c r="A169" i="13"/>
  <c r="A275" i="13" s="1"/>
  <c r="A381" i="13" s="1"/>
  <c r="AU168" i="13"/>
  <c r="AU274" i="13" s="1"/>
  <c r="AU380" i="13" s="1"/>
  <c r="AT168" i="13"/>
  <c r="AT274" i="13" s="1"/>
  <c r="AT380" i="13" s="1"/>
  <c r="AS168" i="13"/>
  <c r="AS274" i="13" s="1"/>
  <c r="AS380" i="13" s="1"/>
  <c r="AR168" i="13"/>
  <c r="AR274" i="13" s="1"/>
  <c r="AR380" i="13" s="1"/>
  <c r="AQ168" i="13"/>
  <c r="AQ274" i="13" s="1"/>
  <c r="AQ380" i="13" s="1"/>
  <c r="AP168" i="13"/>
  <c r="AP274" i="13" s="1"/>
  <c r="AP380" i="13" s="1"/>
  <c r="AO168" i="13"/>
  <c r="AO274" i="13" s="1"/>
  <c r="AO380" i="13" s="1"/>
  <c r="AN168" i="13"/>
  <c r="AN274" i="13" s="1"/>
  <c r="AN380" i="13" s="1"/>
  <c r="AM168" i="13"/>
  <c r="AM274" i="13" s="1"/>
  <c r="AM380" i="13" s="1"/>
  <c r="AL168" i="13"/>
  <c r="AL274" i="13" s="1"/>
  <c r="AL380" i="13" s="1"/>
  <c r="AK168" i="13"/>
  <c r="AK274" i="13" s="1"/>
  <c r="AK380" i="13" s="1"/>
  <c r="AJ168" i="13"/>
  <c r="AJ274" i="13" s="1"/>
  <c r="AJ380" i="13" s="1"/>
  <c r="AI168" i="13"/>
  <c r="AI274" i="13" s="1"/>
  <c r="AI380" i="13" s="1"/>
  <c r="AH168" i="13"/>
  <c r="AH274" i="13" s="1"/>
  <c r="AH380" i="13" s="1"/>
  <c r="AG168" i="13"/>
  <c r="AG274" i="13" s="1"/>
  <c r="AG380" i="13" s="1"/>
  <c r="AF168" i="13"/>
  <c r="AF274" i="13" s="1"/>
  <c r="AF380" i="13" s="1"/>
  <c r="AE168" i="13"/>
  <c r="AE274" i="13" s="1"/>
  <c r="AE380" i="13" s="1"/>
  <c r="AD168" i="13"/>
  <c r="AD274" i="13" s="1"/>
  <c r="AD380" i="13" s="1"/>
  <c r="AC168" i="13"/>
  <c r="AC274" i="13" s="1"/>
  <c r="AC380" i="13" s="1"/>
  <c r="AB168" i="13"/>
  <c r="AB274" i="13" s="1"/>
  <c r="AB380" i="13" s="1"/>
  <c r="AA168" i="13"/>
  <c r="AA274" i="13" s="1"/>
  <c r="AA380" i="13" s="1"/>
  <c r="Z168" i="13"/>
  <c r="Z274" i="13" s="1"/>
  <c r="Z380" i="13" s="1"/>
  <c r="Y168" i="13"/>
  <c r="Y274" i="13" s="1"/>
  <c r="Y380" i="13" s="1"/>
  <c r="X168" i="13"/>
  <c r="X274" i="13" s="1"/>
  <c r="X380" i="13" s="1"/>
  <c r="W168" i="13"/>
  <c r="W274" i="13" s="1"/>
  <c r="W380" i="13" s="1"/>
  <c r="V168" i="13"/>
  <c r="V274" i="13" s="1"/>
  <c r="V380" i="13" s="1"/>
  <c r="U168" i="13"/>
  <c r="U274" i="13" s="1"/>
  <c r="U380" i="13" s="1"/>
  <c r="T168" i="13"/>
  <c r="T274" i="13" s="1"/>
  <c r="T380" i="13" s="1"/>
  <c r="S168" i="13"/>
  <c r="S274" i="13" s="1"/>
  <c r="S380" i="13" s="1"/>
  <c r="R168" i="13"/>
  <c r="R274" i="13" s="1"/>
  <c r="R380" i="13" s="1"/>
  <c r="Q168" i="13"/>
  <c r="Q274" i="13" s="1"/>
  <c r="Q380" i="13" s="1"/>
  <c r="P168" i="13"/>
  <c r="P274" i="13" s="1"/>
  <c r="P380" i="13" s="1"/>
  <c r="O168" i="13"/>
  <c r="O274" i="13" s="1"/>
  <c r="O380" i="13" s="1"/>
  <c r="N168" i="13"/>
  <c r="N274" i="13" s="1"/>
  <c r="N380" i="13" s="1"/>
  <c r="M168" i="13"/>
  <c r="M274" i="13" s="1"/>
  <c r="M380" i="13" s="1"/>
  <c r="L168" i="13"/>
  <c r="L274" i="13" s="1"/>
  <c r="L380" i="13" s="1"/>
  <c r="K168" i="13"/>
  <c r="K274" i="13" s="1"/>
  <c r="K380" i="13" s="1"/>
  <c r="J168" i="13"/>
  <c r="J274" i="13" s="1"/>
  <c r="J380" i="13" s="1"/>
  <c r="I168" i="13"/>
  <c r="I274" i="13" s="1"/>
  <c r="I380" i="13" s="1"/>
  <c r="H168" i="13"/>
  <c r="H274" i="13" s="1"/>
  <c r="H380" i="13" s="1"/>
  <c r="G168" i="13"/>
  <c r="G274" i="13" s="1"/>
  <c r="G380" i="13" s="1"/>
  <c r="F168" i="13"/>
  <c r="F274" i="13" s="1"/>
  <c r="F380" i="13" s="1"/>
  <c r="B168" i="13"/>
  <c r="B274" i="13" s="1"/>
  <c r="B380" i="13" s="1"/>
  <c r="A168" i="13"/>
  <c r="A274" i="13" s="1"/>
  <c r="A380" i="13" s="1"/>
  <c r="AU167" i="13"/>
  <c r="AU273" i="13" s="1"/>
  <c r="AU379" i="13" s="1"/>
  <c r="AT167" i="13"/>
  <c r="AT273" i="13" s="1"/>
  <c r="AT379" i="13" s="1"/>
  <c r="AS167" i="13"/>
  <c r="AS273" i="13" s="1"/>
  <c r="AS379" i="13" s="1"/>
  <c r="AR167" i="13"/>
  <c r="AR273" i="13" s="1"/>
  <c r="AR379" i="13" s="1"/>
  <c r="AQ167" i="13"/>
  <c r="AQ273" i="13" s="1"/>
  <c r="AQ379" i="13" s="1"/>
  <c r="AP167" i="13"/>
  <c r="AP273" i="13" s="1"/>
  <c r="AP379" i="13" s="1"/>
  <c r="AO167" i="13"/>
  <c r="AO273" i="13" s="1"/>
  <c r="AO379" i="13" s="1"/>
  <c r="AN167" i="13"/>
  <c r="AN273" i="13" s="1"/>
  <c r="AN379" i="13" s="1"/>
  <c r="AM167" i="13"/>
  <c r="AM273" i="13" s="1"/>
  <c r="AM379" i="13" s="1"/>
  <c r="AL167" i="13"/>
  <c r="AL273" i="13" s="1"/>
  <c r="AL379" i="13" s="1"/>
  <c r="AK167" i="13"/>
  <c r="AK273" i="13" s="1"/>
  <c r="AK379" i="13" s="1"/>
  <c r="AJ167" i="13"/>
  <c r="AJ273" i="13" s="1"/>
  <c r="AJ379" i="13" s="1"/>
  <c r="AI167" i="13"/>
  <c r="AI273" i="13" s="1"/>
  <c r="AI379" i="13" s="1"/>
  <c r="AH167" i="13"/>
  <c r="AH273" i="13" s="1"/>
  <c r="AH379" i="13" s="1"/>
  <c r="AG167" i="13"/>
  <c r="AG273" i="13" s="1"/>
  <c r="AG379" i="13" s="1"/>
  <c r="AF167" i="13"/>
  <c r="AF273" i="13" s="1"/>
  <c r="AF379" i="13" s="1"/>
  <c r="AE167" i="13"/>
  <c r="AE273" i="13" s="1"/>
  <c r="AE379" i="13" s="1"/>
  <c r="AD167" i="13"/>
  <c r="AD273" i="13" s="1"/>
  <c r="AD379" i="13" s="1"/>
  <c r="AC167" i="13"/>
  <c r="AC273" i="13" s="1"/>
  <c r="AC379" i="13" s="1"/>
  <c r="AB167" i="13"/>
  <c r="AB273" i="13" s="1"/>
  <c r="AB379" i="13" s="1"/>
  <c r="AA167" i="13"/>
  <c r="AA273" i="13" s="1"/>
  <c r="AA379" i="13" s="1"/>
  <c r="Z167" i="13"/>
  <c r="Z273" i="13" s="1"/>
  <c r="Z379" i="13" s="1"/>
  <c r="Y167" i="13"/>
  <c r="Y273" i="13" s="1"/>
  <c r="Y379" i="13" s="1"/>
  <c r="X167" i="13"/>
  <c r="X273" i="13" s="1"/>
  <c r="X379" i="13" s="1"/>
  <c r="W167" i="13"/>
  <c r="W273" i="13" s="1"/>
  <c r="W379" i="13" s="1"/>
  <c r="V167" i="13"/>
  <c r="V273" i="13" s="1"/>
  <c r="V379" i="13" s="1"/>
  <c r="U167" i="13"/>
  <c r="U273" i="13" s="1"/>
  <c r="U379" i="13" s="1"/>
  <c r="T167" i="13"/>
  <c r="T273" i="13" s="1"/>
  <c r="T379" i="13" s="1"/>
  <c r="S167" i="13"/>
  <c r="S273" i="13" s="1"/>
  <c r="S379" i="13" s="1"/>
  <c r="R167" i="13"/>
  <c r="R273" i="13" s="1"/>
  <c r="R379" i="13" s="1"/>
  <c r="Q167" i="13"/>
  <c r="Q273" i="13" s="1"/>
  <c r="Q379" i="13" s="1"/>
  <c r="P167" i="13"/>
  <c r="P273" i="13" s="1"/>
  <c r="P379" i="13" s="1"/>
  <c r="O167" i="13"/>
  <c r="O273" i="13" s="1"/>
  <c r="O379" i="13" s="1"/>
  <c r="N167" i="13"/>
  <c r="N273" i="13" s="1"/>
  <c r="N379" i="13" s="1"/>
  <c r="M167" i="13"/>
  <c r="M273" i="13" s="1"/>
  <c r="M379" i="13" s="1"/>
  <c r="L167" i="13"/>
  <c r="L273" i="13" s="1"/>
  <c r="L379" i="13" s="1"/>
  <c r="K167" i="13"/>
  <c r="K273" i="13" s="1"/>
  <c r="K379" i="13" s="1"/>
  <c r="J167" i="13"/>
  <c r="J273" i="13" s="1"/>
  <c r="J379" i="13" s="1"/>
  <c r="I167" i="13"/>
  <c r="I273" i="13" s="1"/>
  <c r="I379" i="13" s="1"/>
  <c r="H167" i="13"/>
  <c r="H273" i="13" s="1"/>
  <c r="H379" i="13" s="1"/>
  <c r="G167" i="13"/>
  <c r="G273" i="13" s="1"/>
  <c r="G379" i="13" s="1"/>
  <c r="F167" i="13"/>
  <c r="F273" i="13" s="1"/>
  <c r="F379" i="13" s="1"/>
  <c r="B167" i="13"/>
  <c r="B273" i="13" s="1"/>
  <c r="B379" i="13" s="1"/>
  <c r="A167" i="13"/>
  <c r="A273" i="13" s="1"/>
  <c r="A379" i="13" s="1"/>
  <c r="AU166" i="13"/>
  <c r="AU272" i="13" s="1"/>
  <c r="AU378" i="13" s="1"/>
  <c r="AT166" i="13"/>
  <c r="AT272" i="13" s="1"/>
  <c r="AT378" i="13" s="1"/>
  <c r="AS166" i="13"/>
  <c r="AS272" i="13" s="1"/>
  <c r="AS378" i="13" s="1"/>
  <c r="AR166" i="13"/>
  <c r="AR272" i="13" s="1"/>
  <c r="AR378" i="13" s="1"/>
  <c r="AQ166" i="13"/>
  <c r="AQ272" i="13" s="1"/>
  <c r="AQ378" i="13" s="1"/>
  <c r="AP166" i="13"/>
  <c r="AP272" i="13" s="1"/>
  <c r="AP378" i="13" s="1"/>
  <c r="AO166" i="13"/>
  <c r="AO272" i="13" s="1"/>
  <c r="AO378" i="13" s="1"/>
  <c r="AN166" i="13"/>
  <c r="AN272" i="13" s="1"/>
  <c r="AN378" i="13" s="1"/>
  <c r="AM166" i="13"/>
  <c r="AM272" i="13" s="1"/>
  <c r="AM378" i="13" s="1"/>
  <c r="AL166" i="13"/>
  <c r="AL272" i="13" s="1"/>
  <c r="AL378" i="13" s="1"/>
  <c r="AK166" i="13"/>
  <c r="AK272" i="13" s="1"/>
  <c r="AK378" i="13" s="1"/>
  <c r="AJ166" i="13"/>
  <c r="AJ272" i="13" s="1"/>
  <c r="AJ378" i="13" s="1"/>
  <c r="AI166" i="13"/>
  <c r="AI272" i="13" s="1"/>
  <c r="AI378" i="13" s="1"/>
  <c r="AH166" i="13"/>
  <c r="AH272" i="13" s="1"/>
  <c r="AH378" i="13" s="1"/>
  <c r="AG166" i="13"/>
  <c r="AG272" i="13" s="1"/>
  <c r="AG378" i="13" s="1"/>
  <c r="AF166" i="13"/>
  <c r="AF272" i="13" s="1"/>
  <c r="AF378" i="13" s="1"/>
  <c r="AE166" i="13"/>
  <c r="AE272" i="13" s="1"/>
  <c r="AE378" i="13" s="1"/>
  <c r="AD166" i="13"/>
  <c r="AD272" i="13" s="1"/>
  <c r="AD378" i="13" s="1"/>
  <c r="AC166" i="13"/>
  <c r="AC272" i="13" s="1"/>
  <c r="AC378" i="13" s="1"/>
  <c r="AB166" i="13"/>
  <c r="AB272" i="13" s="1"/>
  <c r="AB378" i="13" s="1"/>
  <c r="AA166" i="13"/>
  <c r="AA272" i="13" s="1"/>
  <c r="AA378" i="13" s="1"/>
  <c r="Z166" i="13"/>
  <c r="Z272" i="13" s="1"/>
  <c r="Z378" i="13" s="1"/>
  <c r="Y166" i="13"/>
  <c r="Y272" i="13" s="1"/>
  <c r="Y378" i="13" s="1"/>
  <c r="X166" i="13"/>
  <c r="X272" i="13" s="1"/>
  <c r="X378" i="13" s="1"/>
  <c r="W166" i="13"/>
  <c r="W272" i="13" s="1"/>
  <c r="W378" i="13" s="1"/>
  <c r="V166" i="13"/>
  <c r="V272" i="13" s="1"/>
  <c r="V378" i="13" s="1"/>
  <c r="U166" i="13"/>
  <c r="U272" i="13" s="1"/>
  <c r="U378" i="13" s="1"/>
  <c r="T166" i="13"/>
  <c r="T272" i="13" s="1"/>
  <c r="T378" i="13" s="1"/>
  <c r="S166" i="13"/>
  <c r="S272" i="13" s="1"/>
  <c r="S378" i="13" s="1"/>
  <c r="R166" i="13"/>
  <c r="R272" i="13" s="1"/>
  <c r="R378" i="13" s="1"/>
  <c r="Q166" i="13"/>
  <c r="Q272" i="13" s="1"/>
  <c r="Q378" i="13" s="1"/>
  <c r="P166" i="13"/>
  <c r="P272" i="13" s="1"/>
  <c r="P378" i="13" s="1"/>
  <c r="O166" i="13"/>
  <c r="O272" i="13" s="1"/>
  <c r="O378" i="13" s="1"/>
  <c r="N166" i="13"/>
  <c r="N272" i="13" s="1"/>
  <c r="N378" i="13" s="1"/>
  <c r="M166" i="13"/>
  <c r="M272" i="13" s="1"/>
  <c r="M378" i="13" s="1"/>
  <c r="L166" i="13"/>
  <c r="L272" i="13" s="1"/>
  <c r="L378" i="13" s="1"/>
  <c r="K166" i="13"/>
  <c r="K272" i="13" s="1"/>
  <c r="K378" i="13" s="1"/>
  <c r="J166" i="13"/>
  <c r="J272" i="13" s="1"/>
  <c r="J378" i="13" s="1"/>
  <c r="I166" i="13"/>
  <c r="I272" i="13" s="1"/>
  <c r="I378" i="13" s="1"/>
  <c r="H166" i="13"/>
  <c r="H272" i="13" s="1"/>
  <c r="H378" i="13" s="1"/>
  <c r="G166" i="13"/>
  <c r="G272" i="13" s="1"/>
  <c r="G378" i="13" s="1"/>
  <c r="F166" i="13"/>
  <c r="F272" i="13" s="1"/>
  <c r="F378" i="13" s="1"/>
  <c r="B166" i="13"/>
  <c r="B272" i="13" s="1"/>
  <c r="B378" i="13" s="1"/>
  <c r="A166" i="13"/>
  <c r="A272" i="13" s="1"/>
  <c r="A378" i="13" s="1"/>
  <c r="AU165" i="13"/>
  <c r="AU271" i="13" s="1"/>
  <c r="AU377" i="13" s="1"/>
  <c r="AT165" i="13"/>
  <c r="AT271" i="13" s="1"/>
  <c r="AT377" i="13" s="1"/>
  <c r="AS165" i="13"/>
  <c r="AS271" i="13" s="1"/>
  <c r="AS377" i="13" s="1"/>
  <c r="AR165" i="13"/>
  <c r="AR271" i="13" s="1"/>
  <c r="AR377" i="13" s="1"/>
  <c r="AQ165" i="13"/>
  <c r="AQ271" i="13" s="1"/>
  <c r="AQ377" i="13" s="1"/>
  <c r="AP165" i="13"/>
  <c r="AP271" i="13" s="1"/>
  <c r="AP377" i="13" s="1"/>
  <c r="AO165" i="13"/>
  <c r="AO271" i="13" s="1"/>
  <c r="AO377" i="13" s="1"/>
  <c r="AN165" i="13"/>
  <c r="AN271" i="13" s="1"/>
  <c r="AN377" i="13" s="1"/>
  <c r="AM165" i="13"/>
  <c r="AM271" i="13" s="1"/>
  <c r="AM377" i="13" s="1"/>
  <c r="AL165" i="13"/>
  <c r="AL271" i="13" s="1"/>
  <c r="AL377" i="13" s="1"/>
  <c r="AK165" i="13"/>
  <c r="AK271" i="13" s="1"/>
  <c r="AK377" i="13" s="1"/>
  <c r="AJ165" i="13"/>
  <c r="AJ271" i="13" s="1"/>
  <c r="AJ377" i="13" s="1"/>
  <c r="AI165" i="13"/>
  <c r="AI271" i="13" s="1"/>
  <c r="AI377" i="13" s="1"/>
  <c r="AH165" i="13"/>
  <c r="AH271" i="13" s="1"/>
  <c r="AH377" i="13" s="1"/>
  <c r="AG165" i="13"/>
  <c r="AG271" i="13" s="1"/>
  <c r="AG377" i="13" s="1"/>
  <c r="AF165" i="13"/>
  <c r="AF271" i="13" s="1"/>
  <c r="AF377" i="13" s="1"/>
  <c r="AE165" i="13"/>
  <c r="AE271" i="13" s="1"/>
  <c r="AE377" i="13" s="1"/>
  <c r="AD165" i="13"/>
  <c r="AD271" i="13" s="1"/>
  <c r="AD377" i="13" s="1"/>
  <c r="AC165" i="13"/>
  <c r="AC271" i="13" s="1"/>
  <c r="AC377" i="13" s="1"/>
  <c r="AB165" i="13"/>
  <c r="AB271" i="13" s="1"/>
  <c r="AB377" i="13" s="1"/>
  <c r="AA165" i="13"/>
  <c r="AA271" i="13" s="1"/>
  <c r="AA377" i="13" s="1"/>
  <c r="Z165" i="13"/>
  <c r="Z271" i="13" s="1"/>
  <c r="Z377" i="13" s="1"/>
  <c r="Y165" i="13"/>
  <c r="Y271" i="13" s="1"/>
  <c r="Y377" i="13" s="1"/>
  <c r="X165" i="13"/>
  <c r="X271" i="13" s="1"/>
  <c r="X377" i="13" s="1"/>
  <c r="W165" i="13"/>
  <c r="W271" i="13" s="1"/>
  <c r="W377" i="13" s="1"/>
  <c r="V165" i="13"/>
  <c r="V271" i="13" s="1"/>
  <c r="V377" i="13" s="1"/>
  <c r="U165" i="13"/>
  <c r="U271" i="13" s="1"/>
  <c r="U377" i="13" s="1"/>
  <c r="T165" i="13"/>
  <c r="T271" i="13" s="1"/>
  <c r="T377" i="13" s="1"/>
  <c r="S165" i="13"/>
  <c r="S271" i="13" s="1"/>
  <c r="S377" i="13" s="1"/>
  <c r="R165" i="13"/>
  <c r="R271" i="13" s="1"/>
  <c r="R377" i="13" s="1"/>
  <c r="Q165" i="13"/>
  <c r="Q271" i="13" s="1"/>
  <c r="Q377" i="13" s="1"/>
  <c r="P165" i="13"/>
  <c r="P271" i="13" s="1"/>
  <c r="P377" i="13" s="1"/>
  <c r="O165" i="13"/>
  <c r="O271" i="13" s="1"/>
  <c r="O377" i="13" s="1"/>
  <c r="N165" i="13"/>
  <c r="N271" i="13" s="1"/>
  <c r="N377" i="13" s="1"/>
  <c r="M165" i="13"/>
  <c r="M271" i="13" s="1"/>
  <c r="M377" i="13" s="1"/>
  <c r="L165" i="13"/>
  <c r="L271" i="13" s="1"/>
  <c r="L377" i="13" s="1"/>
  <c r="K165" i="13"/>
  <c r="K271" i="13" s="1"/>
  <c r="K377" i="13" s="1"/>
  <c r="J165" i="13"/>
  <c r="J271" i="13" s="1"/>
  <c r="J377" i="13" s="1"/>
  <c r="I165" i="13"/>
  <c r="I271" i="13" s="1"/>
  <c r="I377" i="13" s="1"/>
  <c r="H165" i="13"/>
  <c r="H271" i="13" s="1"/>
  <c r="H377" i="13" s="1"/>
  <c r="G165" i="13"/>
  <c r="G271" i="13" s="1"/>
  <c r="G377" i="13" s="1"/>
  <c r="F165" i="13"/>
  <c r="F271" i="13" s="1"/>
  <c r="F377" i="13" s="1"/>
  <c r="B165" i="13"/>
  <c r="B271" i="13" s="1"/>
  <c r="B377" i="13" s="1"/>
  <c r="A165" i="13"/>
  <c r="A271" i="13" s="1"/>
  <c r="A377" i="13" s="1"/>
  <c r="AU164" i="13"/>
  <c r="AU270" i="13" s="1"/>
  <c r="AU376" i="13" s="1"/>
  <c r="AT164" i="13"/>
  <c r="AT270" i="13" s="1"/>
  <c r="AT376" i="13" s="1"/>
  <c r="AS164" i="13"/>
  <c r="AS270" i="13" s="1"/>
  <c r="AS376" i="13" s="1"/>
  <c r="AR164" i="13"/>
  <c r="AR270" i="13" s="1"/>
  <c r="AR376" i="13" s="1"/>
  <c r="AQ164" i="13"/>
  <c r="AQ270" i="13" s="1"/>
  <c r="AQ376" i="13" s="1"/>
  <c r="AP164" i="13"/>
  <c r="AP270" i="13" s="1"/>
  <c r="AP376" i="13" s="1"/>
  <c r="AO164" i="13"/>
  <c r="AO270" i="13" s="1"/>
  <c r="AO376" i="13" s="1"/>
  <c r="AN164" i="13"/>
  <c r="AN270" i="13" s="1"/>
  <c r="AN376" i="13" s="1"/>
  <c r="AM164" i="13"/>
  <c r="AM270" i="13" s="1"/>
  <c r="AM376" i="13" s="1"/>
  <c r="AL164" i="13"/>
  <c r="AL270" i="13" s="1"/>
  <c r="AL376" i="13" s="1"/>
  <c r="AK164" i="13"/>
  <c r="AK270" i="13" s="1"/>
  <c r="AK376" i="13" s="1"/>
  <c r="AJ164" i="13"/>
  <c r="AJ270" i="13" s="1"/>
  <c r="AJ376" i="13" s="1"/>
  <c r="AI164" i="13"/>
  <c r="AI270" i="13" s="1"/>
  <c r="AI376" i="13" s="1"/>
  <c r="AH164" i="13"/>
  <c r="AH270" i="13" s="1"/>
  <c r="AH376" i="13" s="1"/>
  <c r="AG164" i="13"/>
  <c r="AG270" i="13" s="1"/>
  <c r="AG376" i="13" s="1"/>
  <c r="AF164" i="13"/>
  <c r="AF270" i="13" s="1"/>
  <c r="AF376" i="13" s="1"/>
  <c r="AE164" i="13"/>
  <c r="AE270" i="13" s="1"/>
  <c r="AE376" i="13" s="1"/>
  <c r="AD164" i="13"/>
  <c r="AD270" i="13" s="1"/>
  <c r="AD376" i="13" s="1"/>
  <c r="AC164" i="13"/>
  <c r="AC270" i="13" s="1"/>
  <c r="AC376" i="13" s="1"/>
  <c r="AB164" i="13"/>
  <c r="AB270" i="13" s="1"/>
  <c r="AB376" i="13" s="1"/>
  <c r="AA164" i="13"/>
  <c r="AA270" i="13" s="1"/>
  <c r="AA376" i="13" s="1"/>
  <c r="Z164" i="13"/>
  <c r="Z270" i="13" s="1"/>
  <c r="Z376" i="13" s="1"/>
  <c r="Y164" i="13"/>
  <c r="Y270" i="13" s="1"/>
  <c r="Y376" i="13" s="1"/>
  <c r="X164" i="13"/>
  <c r="X270" i="13" s="1"/>
  <c r="X376" i="13" s="1"/>
  <c r="W164" i="13"/>
  <c r="W270" i="13" s="1"/>
  <c r="W376" i="13" s="1"/>
  <c r="V164" i="13"/>
  <c r="V270" i="13" s="1"/>
  <c r="V376" i="13" s="1"/>
  <c r="U164" i="13"/>
  <c r="U270" i="13" s="1"/>
  <c r="U376" i="13" s="1"/>
  <c r="T164" i="13"/>
  <c r="T270" i="13" s="1"/>
  <c r="T376" i="13" s="1"/>
  <c r="S164" i="13"/>
  <c r="S270" i="13" s="1"/>
  <c r="S376" i="13" s="1"/>
  <c r="R164" i="13"/>
  <c r="R270" i="13" s="1"/>
  <c r="R376" i="13" s="1"/>
  <c r="Q164" i="13"/>
  <c r="Q270" i="13" s="1"/>
  <c r="Q376" i="13" s="1"/>
  <c r="P164" i="13"/>
  <c r="P270" i="13" s="1"/>
  <c r="P376" i="13" s="1"/>
  <c r="O164" i="13"/>
  <c r="O270" i="13" s="1"/>
  <c r="O376" i="13" s="1"/>
  <c r="N164" i="13"/>
  <c r="N270" i="13" s="1"/>
  <c r="N376" i="13" s="1"/>
  <c r="M164" i="13"/>
  <c r="M270" i="13" s="1"/>
  <c r="M376" i="13" s="1"/>
  <c r="L164" i="13"/>
  <c r="L270" i="13" s="1"/>
  <c r="L376" i="13" s="1"/>
  <c r="K164" i="13"/>
  <c r="K270" i="13" s="1"/>
  <c r="K376" i="13" s="1"/>
  <c r="J164" i="13"/>
  <c r="J270" i="13" s="1"/>
  <c r="J376" i="13" s="1"/>
  <c r="I164" i="13"/>
  <c r="I270" i="13" s="1"/>
  <c r="I376" i="13" s="1"/>
  <c r="H164" i="13"/>
  <c r="H270" i="13" s="1"/>
  <c r="H376" i="13" s="1"/>
  <c r="G164" i="13"/>
  <c r="G270" i="13" s="1"/>
  <c r="G376" i="13" s="1"/>
  <c r="F164" i="13"/>
  <c r="F270" i="13" s="1"/>
  <c r="F376" i="13" s="1"/>
  <c r="B164" i="13"/>
  <c r="B270" i="13" s="1"/>
  <c r="B376" i="13" s="1"/>
  <c r="A164" i="13"/>
  <c r="A270" i="13" s="1"/>
  <c r="A376" i="13" s="1"/>
  <c r="AU163" i="13"/>
  <c r="AU269" i="13" s="1"/>
  <c r="AU375" i="13" s="1"/>
  <c r="AT163" i="13"/>
  <c r="AT269" i="13" s="1"/>
  <c r="AT375" i="13" s="1"/>
  <c r="AS163" i="13"/>
  <c r="AS269" i="13" s="1"/>
  <c r="AS375" i="13" s="1"/>
  <c r="AR163" i="13"/>
  <c r="AR269" i="13" s="1"/>
  <c r="AR375" i="13" s="1"/>
  <c r="AQ163" i="13"/>
  <c r="AQ269" i="13" s="1"/>
  <c r="AQ375" i="13" s="1"/>
  <c r="AP163" i="13"/>
  <c r="AP269" i="13" s="1"/>
  <c r="AP375" i="13" s="1"/>
  <c r="AO163" i="13"/>
  <c r="AO269" i="13" s="1"/>
  <c r="AO375" i="13" s="1"/>
  <c r="AN163" i="13"/>
  <c r="AN269" i="13" s="1"/>
  <c r="AN375" i="13" s="1"/>
  <c r="AM163" i="13"/>
  <c r="AM269" i="13" s="1"/>
  <c r="AM375" i="13" s="1"/>
  <c r="AL163" i="13"/>
  <c r="AL269" i="13" s="1"/>
  <c r="AL375" i="13" s="1"/>
  <c r="AK163" i="13"/>
  <c r="AK269" i="13" s="1"/>
  <c r="AK375" i="13" s="1"/>
  <c r="AJ163" i="13"/>
  <c r="AJ269" i="13" s="1"/>
  <c r="AJ375" i="13" s="1"/>
  <c r="AI163" i="13"/>
  <c r="AI269" i="13" s="1"/>
  <c r="AI375" i="13" s="1"/>
  <c r="AH163" i="13"/>
  <c r="AH269" i="13" s="1"/>
  <c r="AH375" i="13" s="1"/>
  <c r="AG163" i="13"/>
  <c r="AG269" i="13" s="1"/>
  <c r="AG375" i="13" s="1"/>
  <c r="AF163" i="13"/>
  <c r="AF269" i="13" s="1"/>
  <c r="AF375" i="13" s="1"/>
  <c r="AE163" i="13"/>
  <c r="AE269" i="13" s="1"/>
  <c r="AE375" i="13" s="1"/>
  <c r="AD163" i="13"/>
  <c r="AD269" i="13" s="1"/>
  <c r="AD375" i="13" s="1"/>
  <c r="AC163" i="13"/>
  <c r="AC269" i="13" s="1"/>
  <c r="AC375" i="13" s="1"/>
  <c r="AB163" i="13"/>
  <c r="AB269" i="13" s="1"/>
  <c r="AB375" i="13" s="1"/>
  <c r="AA163" i="13"/>
  <c r="AA269" i="13" s="1"/>
  <c r="AA375" i="13" s="1"/>
  <c r="Z163" i="13"/>
  <c r="Z269" i="13" s="1"/>
  <c r="Z375" i="13" s="1"/>
  <c r="Y163" i="13"/>
  <c r="Y269" i="13" s="1"/>
  <c r="Y375" i="13" s="1"/>
  <c r="X163" i="13"/>
  <c r="X269" i="13" s="1"/>
  <c r="X375" i="13" s="1"/>
  <c r="W163" i="13"/>
  <c r="W269" i="13" s="1"/>
  <c r="W375" i="13" s="1"/>
  <c r="V163" i="13"/>
  <c r="V269" i="13" s="1"/>
  <c r="V375" i="13" s="1"/>
  <c r="U163" i="13"/>
  <c r="U269" i="13" s="1"/>
  <c r="U375" i="13" s="1"/>
  <c r="T163" i="13"/>
  <c r="T269" i="13" s="1"/>
  <c r="T375" i="13" s="1"/>
  <c r="S163" i="13"/>
  <c r="S269" i="13" s="1"/>
  <c r="S375" i="13" s="1"/>
  <c r="R163" i="13"/>
  <c r="R269" i="13" s="1"/>
  <c r="R375" i="13" s="1"/>
  <c r="Q163" i="13"/>
  <c r="Q269" i="13" s="1"/>
  <c r="Q375" i="13" s="1"/>
  <c r="P163" i="13"/>
  <c r="P269" i="13" s="1"/>
  <c r="P375" i="13" s="1"/>
  <c r="O163" i="13"/>
  <c r="O269" i="13" s="1"/>
  <c r="O375" i="13" s="1"/>
  <c r="N163" i="13"/>
  <c r="N269" i="13" s="1"/>
  <c r="N375" i="13" s="1"/>
  <c r="M163" i="13"/>
  <c r="M269" i="13" s="1"/>
  <c r="M375" i="13" s="1"/>
  <c r="L163" i="13"/>
  <c r="L269" i="13" s="1"/>
  <c r="L375" i="13" s="1"/>
  <c r="K163" i="13"/>
  <c r="K269" i="13" s="1"/>
  <c r="K375" i="13" s="1"/>
  <c r="J163" i="13"/>
  <c r="J269" i="13" s="1"/>
  <c r="J375" i="13" s="1"/>
  <c r="I163" i="13"/>
  <c r="I269" i="13" s="1"/>
  <c r="I375" i="13" s="1"/>
  <c r="H163" i="13"/>
  <c r="H269" i="13" s="1"/>
  <c r="H375" i="13" s="1"/>
  <c r="G163" i="13"/>
  <c r="G269" i="13" s="1"/>
  <c r="G375" i="13" s="1"/>
  <c r="F163" i="13"/>
  <c r="F269" i="13" s="1"/>
  <c r="F375" i="13" s="1"/>
  <c r="B163" i="13"/>
  <c r="B269" i="13" s="1"/>
  <c r="B375" i="13" s="1"/>
  <c r="A163" i="13"/>
  <c r="A269" i="13" s="1"/>
  <c r="A375" i="13" s="1"/>
  <c r="AU162" i="13"/>
  <c r="AU268" i="13" s="1"/>
  <c r="AU374" i="13" s="1"/>
  <c r="AT162" i="13"/>
  <c r="AT268" i="13" s="1"/>
  <c r="AT374" i="13" s="1"/>
  <c r="AS162" i="13"/>
  <c r="AS268" i="13" s="1"/>
  <c r="AS374" i="13" s="1"/>
  <c r="AR162" i="13"/>
  <c r="AR268" i="13" s="1"/>
  <c r="AR374" i="13" s="1"/>
  <c r="AQ162" i="13"/>
  <c r="AQ268" i="13" s="1"/>
  <c r="AQ374" i="13" s="1"/>
  <c r="AP162" i="13"/>
  <c r="AP268" i="13" s="1"/>
  <c r="AP374" i="13" s="1"/>
  <c r="AO162" i="13"/>
  <c r="AO268" i="13" s="1"/>
  <c r="AO374" i="13" s="1"/>
  <c r="AN162" i="13"/>
  <c r="AN268" i="13" s="1"/>
  <c r="AN374" i="13" s="1"/>
  <c r="AM162" i="13"/>
  <c r="AM268" i="13" s="1"/>
  <c r="AM374" i="13" s="1"/>
  <c r="AL162" i="13"/>
  <c r="AL268" i="13" s="1"/>
  <c r="AL374" i="13" s="1"/>
  <c r="AK162" i="13"/>
  <c r="AK268" i="13" s="1"/>
  <c r="AK374" i="13" s="1"/>
  <c r="AJ162" i="13"/>
  <c r="AJ268" i="13" s="1"/>
  <c r="AJ374" i="13" s="1"/>
  <c r="AI162" i="13"/>
  <c r="AI268" i="13" s="1"/>
  <c r="AI374" i="13" s="1"/>
  <c r="AH162" i="13"/>
  <c r="AH268" i="13" s="1"/>
  <c r="AH374" i="13" s="1"/>
  <c r="AG162" i="13"/>
  <c r="AG268" i="13" s="1"/>
  <c r="AG374" i="13" s="1"/>
  <c r="AF162" i="13"/>
  <c r="AF268" i="13" s="1"/>
  <c r="AF374" i="13" s="1"/>
  <c r="AE162" i="13"/>
  <c r="AE268" i="13" s="1"/>
  <c r="AE374" i="13" s="1"/>
  <c r="AD162" i="13"/>
  <c r="AD268" i="13" s="1"/>
  <c r="AD374" i="13" s="1"/>
  <c r="AC162" i="13"/>
  <c r="AC268" i="13" s="1"/>
  <c r="AC374" i="13" s="1"/>
  <c r="AB162" i="13"/>
  <c r="AB268" i="13" s="1"/>
  <c r="AB374" i="13" s="1"/>
  <c r="AA162" i="13"/>
  <c r="AA268" i="13" s="1"/>
  <c r="AA374" i="13" s="1"/>
  <c r="Z162" i="13"/>
  <c r="Z268" i="13" s="1"/>
  <c r="Z374" i="13" s="1"/>
  <c r="Y162" i="13"/>
  <c r="Y268" i="13" s="1"/>
  <c r="Y374" i="13" s="1"/>
  <c r="X162" i="13"/>
  <c r="X268" i="13" s="1"/>
  <c r="X374" i="13" s="1"/>
  <c r="W162" i="13"/>
  <c r="W268" i="13" s="1"/>
  <c r="W374" i="13" s="1"/>
  <c r="V162" i="13"/>
  <c r="V268" i="13" s="1"/>
  <c r="V374" i="13" s="1"/>
  <c r="U162" i="13"/>
  <c r="U268" i="13" s="1"/>
  <c r="U374" i="13" s="1"/>
  <c r="T162" i="13"/>
  <c r="T268" i="13" s="1"/>
  <c r="T374" i="13" s="1"/>
  <c r="S162" i="13"/>
  <c r="S268" i="13" s="1"/>
  <c r="S374" i="13" s="1"/>
  <c r="R162" i="13"/>
  <c r="R268" i="13" s="1"/>
  <c r="R374" i="13" s="1"/>
  <c r="Q162" i="13"/>
  <c r="Q268" i="13" s="1"/>
  <c r="Q374" i="13" s="1"/>
  <c r="P162" i="13"/>
  <c r="P268" i="13" s="1"/>
  <c r="P374" i="13" s="1"/>
  <c r="O162" i="13"/>
  <c r="O268" i="13" s="1"/>
  <c r="O374" i="13" s="1"/>
  <c r="N162" i="13"/>
  <c r="N268" i="13" s="1"/>
  <c r="N374" i="13" s="1"/>
  <c r="M162" i="13"/>
  <c r="M268" i="13" s="1"/>
  <c r="M374" i="13" s="1"/>
  <c r="L162" i="13"/>
  <c r="L268" i="13" s="1"/>
  <c r="L374" i="13" s="1"/>
  <c r="K162" i="13"/>
  <c r="K268" i="13" s="1"/>
  <c r="K374" i="13" s="1"/>
  <c r="J162" i="13"/>
  <c r="J268" i="13" s="1"/>
  <c r="J374" i="13" s="1"/>
  <c r="I162" i="13"/>
  <c r="I268" i="13" s="1"/>
  <c r="I374" i="13" s="1"/>
  <c r="H162" i="13"/>
  <c r="H268" i="13" s="1"/>
  <c r="H374" i="13" s="1"/>
  <c r="G162" i="13"/>
  <c r="G268" i="13" s="1"/>
  <c r="G374" i="13" s="1"/>
  <c r="F162" i="13"/>
  <c r="F268" i="13" s="1"/>
  <c r="F374" i="13" s="1"/>
  <c r="B162" i="13"/>
  <c r="B268" i="13" s="1"/>
  <c r="B374" i="13" s="1"/>
  <c r="A162" i="13"/>
  <c r="A268" i="13" s="1"/>
  <c r="A374" i="13" s="1"/>
  <c r="AU161" i="13"/>
  <c r="AU267" i="13" s="1"/>
  <c r="AU373" i="13" s="1"/>
  <c r="AT161" i="13"/>
  <c r="AT267" i="13" s="1"/>
  <c r="AT373" i="13" s="1"/>
  <c r="AS161" i="13"/>
  <c r="AS267" i="13" s="1"/>
  <c r="AS373" i="13" s="1"/>
  <c r="AR161" i="13"/>
  <c r="AR267" i="13" s="1"/>
  <c r="AR373" i="13" s="1"/>
  <c r="AQ161" i="13"/>
  <c r="AQ267" i="13" s="1"/>
  <c r="AQ373" i="13" s="1"/>
  <c r="AP161" i="13"/>
  <c r="AP267" i="13" s="1"/>
  <c r="AP373" i="13" s="1"/>
  <c r="AO161" i="13"/>
  <c r="AO267" i="13" s="1"/>
  <c r="AO373" i="13" s="1"/>
  <c r="AN161" i="13"/>
  <c r="AN267" i="13" s="1"/>
  <c r="AN373" i="13" s="1"/>
  <c r="AM161" i="13"/>
  <c r="AM267" i="13" s="1"/>
  <c r="AM373" i="13" s="1"/>
  <c r="AL161" i="13"/>
  <c r="AL267" i="13" s="1"/>
  <c r="AL373" i="13" s="1"/>
  <c r="AK161" i="13"/>
  <c r="AK267" i="13" s="1"/>
  <c r="AK373" i="13" s="1"/>
  <c r="AJ161" i="13"/>
  <c r="AJ267" i="13" s="1"/>
  <c r="AJ373" i="13" s="1"/>
  <c r="AI161" i="13"/>
  <c r="AI267" i="13" s="1"/>
  <c r="AI373" i="13" s="1"/>
  <c r="AH161" i="13"/>
  <c r="AH267" i="13" s="1"/>
  <c r="AH373" i="13" s="1"/>
  <c r="AG161" i="13"/>
  <c r="AG267" i="13" s="1"/>
  <c r="AG373" i="13" s="1"/>
  <c r="AF161" i="13"/>
  <c r="AF267" i="13" s="1"/>
  <c r="AF373" i="13" s="1"/>
  <c r="AE161" i="13"/>
  <c r="AE267" i="13" s="1"/>
  <c r="AE373" i="13" s="1"/>
  <c r="AD161" i="13"/>
  <c r="AD267" i="13" s="1"/>
  <c r="AD373" i="13" s="1"/>
  <c r="AC161" i="13"/>
  <c r="AC267" i="13" s="1"/>
  <c r="AC373" i="13" s="1"/>
  <c r="AB161" i="13"/>
  <c r="AB267" i="13" s="1"/>
  <c r="AB373" i="13" s="1"/>
  <c r="AA161" i="13"/>
  <c r="AA267" i="13" s="1"/>
  <c r="AA373" i="13" s="1"/>
  <c r="Z161" i="13"/>
  <c r="Z267" i="13" s="1"/>
  <c r="Z373" i="13" s="1"/>
  <c r="Y161" i="13"/>
  <c r="Y267" i="13" s="1"/>
  <c r="Y373" i="13" s="1"/>
  <c r="X161" i="13"/>
  <c r="X267" i="13" s="1"/>
  <c r="X373" i="13" s="1"/>
  <c r="W161" i="13"/>
  <c r="W267" i="13" s="1"/>
  <c r="W373" i="13" s="1"/>
  <c r="V161" i="13"/>
  <c r="V267" i="13" s="1"/>
  <c r="V373" i="13" s="1"/>
  <c r="U161" i="13"/>
  <c r="U267" i="13" s="1"/>
  <c r="U373" i="13" s="1"/>
  <c r="T161" i="13"/>
  <c r="T267" i="13" s="1"/>
  <c r="T373" i="13" s="1"/>
  <c r="S161" i="13"/>
  <c r="S267" i="13" s="1"/>
  <c r="S373" i="13" s="1"/>
  <c r="R161" i="13"/>
  <c r="R267" i="13" s="1"/>
  <c r="R373" i="13" s="1"/>
  <c r="Q161" i="13"/>
  <c r="Q267" i="13" s="1"/>
  <c r="Q373" i="13" s="1"/>
  <c r="P161" i="13"/>
  <c r="P267" i="13" s="1"/>
  <c r="P373" i="13" s="1"/>
  <c r="O161" i="13"/>
  <c r="O267" i="13" s="1"/>
  <c r="O373" i="13" s="1"/>
  <c r="N161" i="13"/>
  <c r="N267" i="13" s="1"/>
  <c r="N373" i="13" s="1"/>
  <c r="M161" i="13"/>
  <c r="M267" i="13" s="1"/>
  <c r="M373" i="13" s="1"/>
  <c r="L161" i="13"/>
  <c r="L267" i="13" s="1"/>
  <c r="L373" i="13" s="1"/>
  <c r="K161" i="13"/>
  <c r="K267" i="13" s="1"/>
  <c r="K373" i="13" s="1"/>
  <c r="J161" i="13"/>
  <c r="J267" i="13" s="1"/>
  <c r="J373" i="13" s="1"/>
  <c r="I161" i="13"/>
  <c r="I267" i="13" s="1"/>
  <c r="I373" i="13" s="1"/>
  <c r="H161" i="13"/>
  <c r="H267" i="13" s="1"/>
  <c r="H373" i="13" s="1"/>
  <c r="G161" i="13"/>
  <c r="G267" i="13" s="1"/>
  <c r="G373" i="13" s="1"/>
  <c r="F161" i="13"/>
  <c r="F267" i="13" s="1"/>
  <c r="F373" i="13" s="1"/>
  <c r="B161" i="13"/>
  <c r="B267" i="13" s="1"/>
  <c r="B373" i="13" s="1"/>
  <c r="A161" i="13"/>
  <c r="AU160" i="13"/>
  <c r="AU266" i="13" s="1"/>
  <c r="AU372" i="13" s="1"/>
  <c r="AT160" i="13"/>
  <c r="AT266" i="13" s="1"/>
  <c r="AT372" i="13" s="1"/>
  <c r="AS160" i="13"/>
  <c r="AS266" i="13" s="1"/>
  <c r="AS372" i="13" s="1"/>
  <c r="AR160" i="13"/>
  <c r="AR266" i="13" s="1"/>
  <c r="AR372" i="13" s="1"/>
  <c r="AQ160" i="13"/>
  <c r="AQ266" i="13" s="1"/>
  <c r="AQ372" i="13" s="1"/>
  <c r="AP160" i="13"/>
  <c r="AP266" i="13" s="1"/>
  <c r="AP372" i="13" s="1"/>
  <c r="AO160" i="13"/>
  <c r="AO266" i="13" s="1"/>
  <c r="AO372" i="13" s="1"/>
  <c r="AN160" i="13"/>
  <c r="AN266" i="13" s="1"/>
  <c r="AN372" i="13" s="1"/>
  <c r="AM160" i="13"/>
  <c r="AM266" i="13" s="1"/>
  <c r="AM372" i="13" s="1"/>
  <c r="AL160" i="13"/>
  <c r="AL266" i="13" s="1"/>
  <c r="AL372" i="13" s="1"/>
  <c r="AK160" i="13"/>
  <c r="AK266" i="13" s="1"/>
  <c r="AK372" i="13" s="1"/>
  <c r="AJ160" i="13"/>
  <c r="AJ266" i="13" s="1"/>
  <c r="AJ372" i="13" s="1"/>
  <c r="AI160" i="13"/>
  <c r="AI266" i="13" s="1"/>
  <c r="AI372" i="13" s="1"/>
  <c r="AH160" i="13"/>
  <c r="AH266" i="13" s="1"/>
  <c r="AH372" i="13" s="1"/>
  <c r="AG160" i="13"/>
  <c r="AG266" i="13" s="1"/>
  <c r="AG372" i="13" s="1"/>
  <c r="AF160" i="13"/>
  <c r="AF266" i="13" s="1"/>
  <c r="AF372" i="13" s="1"/>
  <c r="AE160" i="13"/>
  <c r="AE266" i="13" s="1"/>
  <c r="AE372" i="13" s="1"/>
  <c r="AD160" i="13"/>
  <c r="AD266" i="13" s="1"/>
  <c r="AD372" i="13" s="1"/>
  <c r="AC160" i="13"/>
  <c r="AC266" i="13" s="1"/>
  <c r="AC372" i="13" s="1"/>
  <c r="AB160" i="13"/>
  <c r="AB266" i="13" s="1"/>
  <c r="AB372" i="13" s="1"/>
  <c r="AA160" i="13"/>
  <c r="AA266" i="13" s="1"/>
  <c r="AA372" i="13" s="1"/>
  <c r="Z160" i="13"/>
  <c r="Z266" i="13" s="1"/>
  <c r="Z372" i="13" s="1"/>
  <c r="Y160" i="13"/>
  <c r="Y266" i="13" s="1"/>
  <c r="Y372" i="13" s="1"/>
  <c r="X160" i="13"/>
  <c r="X266" i="13" s="1"/>
  <c r="X372" i="13" s="1"/>
  <c r="W160" i="13"/>
  <c r="W266" i="13" s="1"/>
  <c r="W372" i="13" s="1"/>
  <c r="V160" i="13"/>
  <c r="V266" i="13" s="1"/>
  <c r="V372" i="13" s="1"/>
  <c r="U160" i="13"/>
  <c r="U266" i="13" s="1"/>
  <c r="U372" i="13" s="1"/>
  <c r="T160" i="13"/>
  <c r="T266" i="13" s="1"/>
  <c r="T372" i="13" s="1"/>
  <c r="S160" i="13"/>
  <c r="S266" i="13" s="1"/>
  <c r="S372" i="13" s="1"/>
  <c r="R160" i="13"/>
  <c r="R266" i="13" s="1"/>
  <c r="R372" i="13" s="1"/>
  <c r="Q160" i="13"/>
  <c r="Q266" i="13" s="1"/>
  <c r="Q372" i="13" s="1"/>
  <c r="P160" i="13"/>
  <c r="P266" i="13" s="1"/>
  <c r="P372" i="13" s="1"/>
  <c r="O160" i="13"/>
  <c r="O266" i="13" s="1"/>
  <c r="O372" i="13" s="1"/>
  <c r="N160" i="13"/>
  <c r="N266" i="13" s="1"/>
  <c r="N372" i="13" s="1"/>
  <c r="M160" i="13"/>
  <c r="M266" i="13" s="1"/>
  <c r="M372" i="13" s="1"/>
  <c r="L160" i="13"/>
  <c r="L266" i="13" s="1"/>
  <c r="L372" i="13" s="1"/>
  <c r="K160" i="13"/>
  <c r="K266" i="13" s="1"/>
  <c r="K372" i="13" s="1"/>
  <c r="J160" i="13"/>
  <c r="J266" i="13" s="1"/>
  <c r="J372" i="13" s="1"/>
  <c r="I160" i="13"/>
  <c r="I266" i="13" s="1"/>
  <c r="I372" i="13" s="1"/>
  <c r="H160" i="13"/>
  <c r="H266" i="13" s="1"/>
  <c r="H372" i="13" s="1"/>
  <c r="G160" i="13"/>
  <c r="G266" i="13" s="1"/>
  <c r="G372" i="13" s="1"/>
  <c r="F160" i="13"/>
  <c r="F266" i="13" s="1"/>
  <c r="F372" i="13" s="1"/>
  <c r="B160" i="13"/>
  <c r="B266" i="13" s="1"/>
  <c r="B372" i="13" s="1"/>
  <c r="A160" i="13"/>
  <c r="A266" i="13" s="1"/>
  <c r="A372" i="13" s="1"/>
  <c r="AU159" i="13"/>
  <c r="AU265" i="13" s="1"/>
  <c r="AU371" i="13" s="1"/>
  <c r="AT159" i="13"/>
  <c r="AT265" i="13" s="1"/>
  <c r="AT371" i="13" s="1"/>
  <c r="AS159" i="13"/>
  <c r="AS265" i="13" s="1"/>
  <c r="AS371" i="13" s="1"/>
  <c r="AR159" i="13"/>
  <c r="AR265" i="13" s="1"/>
  <c r="AR371" i="13" s="1"/>
  <c r="AQ159" i="13"/>
  <c r="AQ265" i="13" s="1"/>
  <c r="AQ371" i="13" s="1"/>
  <c r="AP159" i="13"/>
  <c r="AP265" i="13" s="1"/>
  <c r="AP371" i="13" s="1"/>
  <c r="AO159" i="13"/>
  <c r="AO265" i="13" s="1"/>
  <c r="AO371" i="13" s="1"/>
  <c r="AN159" i="13"/>
  <c r="AN265" i="13" s="1"/>
  <c r="AN371" i="13" s="1"/>
  <c r="AM159" i="13"/>
  <c r="AM265" i="13" s="1"/>
  <c r="AM371" i="13" s="1"/>
  <c r="AL159" i="13"/>
  <c r="AL265" i="13" s="1"/>
  <c r="AL371" i="13" s="1"/>
  <c r="AK159" i="13"/>
  <c r="AK265" i="13" s="1"/>
  <c r="AK371" i="13" s="1"/>
  <c r="AJ159" i="13"/>
  <c r="AJ265" i="13" s="1"/>
  <c r="AJ371" i="13" s="1"/>
  <c r="AI159" i="13"/>
  <c r="AI265" i="13" s="1"/>
  <c r="AI371" i="13" s="1"/>
  <c r="AH159" i="13"/>
  <c r="AH265" i="13" s="1"/>
  <c r="AH371" i="13" s="1"/>
  <c r="AG159" i="13"/>
  <c r="AG265" i="13" s="1"/>
  <c r="AG371" i="13" s="1"/>
  <c r="AF159" i="13"/>
  <c r="AF265" i="13" s="1"/>
  <c r="AF371" i="13" s="1"/>
  <c r="AE159" i="13"/>
  <c r="AE265" i="13" s="1"/>
  <c r="AE371" i="13" s="1"/>
  <c r="AD159" i="13"/>
  <c r="AD265" i="13" s="1"/>
  <c r="AD371" i="13" s="1"/>
  <c r="AC159" i="13"/>
  <c r="AC265" i="13" s="1"/>
  <c r="AC371" i="13" s="1"/>
  <c r="AB159" i="13"/>
  <c r="AB265" i="13" s="1"/>
  <c r="AB371" i="13" s="1"/>
  <c r="AA159" i="13"/>
  <c r="AA265" i="13" s="1"/>
  <c r="AA371" i="13" s="1"/>
  <c r="Z159" i="13"/>
  <c r="Z265" i="13" s="1"/>
  <c r="Z371" i="13" s="1"/>
  <c r="Y159" i="13"/>
  <c r="Y265" i="13" s="1"/>
  <c r="Y371" i="13" s="1"/>
  <c r="X159" i="13"/>
  <c r="X265" i="13" s="1"/>
  <c r="X371" i="13" s="1"/>
  <c r="W159" i="13"/>
  <c r="W265" i="13" s="1"/>
  <c r="W371" i="13" s="1"/>
  <c r="V159" i="13"/>
  <c r="V265" i="13" s="1"/>
  <c r="V371" i="13" s="1"/>
  <c r="U159" i="13"/>
  <c r="U265" i="13" s="1"/>
  <c r="U371" i="13" s="1"/>
  <c r="T159" i="13"/>
  <c r="T265" i="13" s="1"/>
  <c r="T371" i="13" s="1"/>
  <c r="S159" i="13"/>
  <c r="S265" i="13" s="1"/>
  <c r="S371" i="13" s="1"/>
  <c r="R159" i="13"/>
  <c r="R265" i="13" s="1"/>
  <c r="R371" i="13" s="1"/>
  <c r="Q159" i="13"/>
  <c r="Q265" i="13" s="1"/>
  <c r="Q371" i="13" s="1"/>
  <c r="P159" i="13"/>
  <c r="P265" i="13" s="1"/>
  <c r="P371" i="13" s="1"/>
  <c r="O159" i="13"/>
  <c r="O265" i="13" s="1"/>
  <c r="O371" i="13" s="1"/>
  <c r="N159" i="13"/>
  <c r="N265" i="13" s="1"/>
  <c r="N371" i="13" s="1"/>
  <c r="M159" i="13"/>
  <c r="M265" i="13" s="1"/>
  <c r="M371" i="13" s="1"/>
  <c r="L159" i="13"/>
  <c r="L265" i="13" s="1"/>
  <c r="L371" i="13" s="1"/>
  <c r="K159" i="13"/>
  <c r="K265" i="13" s="1"/>
  <c r="K371" i="13" s="1"/>
  <c r="J159" i="13"/>
  <c r="J265" i="13" s="1"/>
  <c r="J371" i="13" s="1"/>
  <c r="I159" i="13"/>
  <c r="I265" i="13" s="1"/>
  <c r="I371" i="13" s="1"/>
  <c r="H159" i="13"/>
  <c r="H265" i="13" s="1"/>
  <c r="H371" i="13" s="1"/>
  <c r="G159" i="13"/>
  <c r="G265" i="13" s="1"/>
  <c r="G371" i="13" s="1"/>
  <c r="F159" i="13"/>
  <c r="F265" i="13" s="1"/>
  <c r="F371" i="13" s="1"/>
  <c r="B159" i="13"/>
  <c r="B265" i="13" s="1"/>
  <c r="B371" i="13" s="1"/>
  <c r="A159" i="13"/>
  <c r="A265" i="13" s="1"/>
  <c r="A371" i="13" s="1"/>
  <c r="B158" i="13"/>
  <c r="A158" i="13"/>
  <c r="B157" i="13"/>
  <c r="A157" i="13"/>
  <c r="B156" i="13"/>
  <c r="A156" i="13"/>
  <c r="B155" i="13"/>
  <c r="A155" i="13"/>
  <c r="B154" i="13"/>
  <c r="A154" i="13"/>
  <c r="B153" i="13"/>
  <c r="A153" i="13"/>
  <c r="B152" i="13"/>
  <c r="A152" i="13"/>
  <c r="B151" i="13"/>
  <c r="A151" i="13"/>
  <c r="B150" i="13"/>
  <c r="A150" i="13"/>
  <c r="B149" i="13"/>
  <c r="A149" i="13"/>
  <c r="B148" i="13"/>
  <c r="A148" i="13"/>
  <c r="B147" i="13"/>
  <c r="A147" i="13"/>
  <c r="B146" i="13"/>
  <c r="A146" i="13"/>
  <c r="B145" i="13"/>
  <c r="A145" i="13"/>
  <c r="B144" i="13"/>
  <c r="A144" i="13"/>
  <c r="B143" i="13"/>
  <c r="A143" i="13"/>
  <c r="B142" i="13"/>
  <c r="A142" i="13"/>
  <c r="B141" i="13"/>
  <c r="A141" i="13"/>
  <c r="B140" i="13"/>
  <c r="A140" i="13"/>
  <c r="B139" i="13"/>
  <c r="A139" i="13"/>
  <c r="B138" i="13"/>
  <c r="A138" i="13"/>
  <c r="B137" i="13"/>
  <c r="A137" i="13"/>
  <c r="B136" i="13"/>
  <c r="A136" i="13"/>
  <c r="B135" i="13"/>
  <c r="A135" i="13"/>
  <c r="B134" i="13"/>
  <c r="A134" i="13"/>
  <c r="B133" i="13"/>
  <c r="A133" i="13"/>
  <c r="B132" i="13"/>
  <c r="A132" i="13"/>
  <c r="B131" i="13"/>
  <c r="A131" i="13"/>
  <c r="B130" i="13"/>
  <c r="A130" i="13"/>
  <c r="B129" i="13"/>
  <c r="A129" i="13"/>
  <c r="B128" i="13"/>
  <c r="A128" i="13"/>
  <c r="B127" i="13"/>
  <c r="A127" i="13"/>
  <c r="B126" i="13"/>
  <c r="A126" i="13"/>
  <c r="B125" i="13"/>
  <c r="A125" i="13"/>
  <c r="B124" i="13"/>
  <c r="A124" i="13"/>
  <c r="B123" i="13"/>
  <c r="A123" i="13"/>
  <c r="B122" i="13"/>
  <c r="A122" i="13"/>
  <c r="B121" i="13"/>
  <c r="A121" i="13"/>
  <c r="B120" i="13"/>
  <c r="A120" i="13"/>
  <c r="B119" i="13"/>
  <c r="A119" i="13"/>
  <c r="B118" i="13"/>
  <c r="A118" i="13"/>
  <c r="B117" i="13"/>
  <c r="A117" i="13"/>
  <c r="B116" i="13"/>
  <c r="A116" i="13"/>
  <c r="A115" i="13"/>
  <c r="B115" i="13"/>
  <c r="AU158" i="13"/>
  <c r="AU157" i="13"/>
  <c r="AU156" i="13"/>
  <c r="AU155" i="13"/>
  <c r="AU154" i="13"/>
  <c r="AU153" i="13"/>
  <c r="AU152" i="13"/>
  <c r="AU151" i="13"/>
  <c r="AU150" i="13"/>
  <c r="AU149" i="13"/>
  <c r="AU148" i="13"/>
  <c r="AU147" i="13"/>
  <c r="AU146" i="13"/>
  <c r="AU145" i="13"/>
  <c r="AU144" i="13"/>
  <c r="AU143" i="13"/>
  <c r="AU142" i="13"/>
  <c r="AU141" i="13"/>
  <c r="AU140" i="13"/>
  <c r="AU139" i="13"/>
  <c r="AU138" i="13"/>
  <c r="AU137" i="13"/>
  <c r="AU136" i="13"/>
  <c r="AU135" i="13"/>
  <c r="AU134" i="13"/>
  <c r="AU133" i="13"/>
  <c r="AU132" i="13"/>
  <c r="AU131" i="13"/>
  <c r="AU130" i="13"/>
  <c r="AU129" i="13"/>
  <c r="AU128" i="13"/>
  <c r="AU127" i="13"/>
  <c r="AU126" i="13"/>
  <c r="AU125" i="13"/>
  <c r="AU124" i="13"/>
  <c r="AU123" i="13"/>
  <c r="AU122" i="13"/>
  <c r="AU121" i="13"/>
  <c r="AU120" i="13"/>
  <c r="AU119" i="13"/>
  <c r="AU118" i="13"/>
  <c r="AU117" i="13"/>
  <c r="AU116" i="13"/>
  <c r="AV115" i="13"/>
  <c r="AU29" i="14"/>
  <c r="AU53" i="14" s="1"/>
  <c r="AU77" i="14" s="1"/>
  <c r="AU216" i="13" l="1"/>
  <c r="AV221" i="13"/>
  <c r="AV327" i="13" s="1"/>
  <c r="AV428" i="13" s="1"/>
  <c r="AV216" i="13"/>
  <c r="AV25" i="14"/>
  <c r="AU24" i="14"/>
  <c r="AU25" i="14"/>
  <c r="AV24" i="14"/>
  <c r="AV322" i="13" l="1"/>
  <c r="AP3" i="16"/>
  <c r="CM13" i="1" l="1"/>
  <c r="CJ13" i="1"/>
  <c r="CO10" i="1"/>
  <c r="CL10" i="1"/>
  <c r="CQ10" i="1"/>
  <c r="CP10" i="1"/>
  <c r="CN10" i="1"/>
  <c r="CM10" i="1"/>
  <c r="CK10" i="1"/>
  <c r="CJ10" i="1"/>
  <c r="CI10" i="1"/>
  <c r="CH10" i="1"/>
  <c r="CQ4" i="1"/>
  <c r="CF161" i="17" s="1"/>
  <c r="CP4" i="1"/>
  <c r="CE161" i="17" s="1"/>
  <c r="CO4" i="1"/>
  <c r="CD161" i="17" s="1"/>
  <c r="CN4" i="1"/>
  <c r="CC161" i="17" s="1"/>
  <c r="CM4" i="1"/>
  <c r="CB161" i="17" s="1"/>
  <c r="CL4" i="1"/>
  <c r="CA161" i="17" s="1"/>
  <c r="CK4" i="1"/>
  <c r="BZ161" i="17" s="1"/>
  <c r="CJ4" i="1"/>
  <c r="BY161" i="17" s="1"/>
  <c r="CI4" i="1"/>
  <c r="BX161" i="17" s="1"/>
  <c r="CH4" i="1"/>
  <c r="BW161" i="17" s="1"/>
  <c r="CQ7" i="1"/>
  <c r="CP7" i="1"/>
  <c r="CO7" i="1"/>
  <c r="CN7" i="1"/>
  <c r="CM7" i="1"/>
  <c r="CL7" i="1"/>
  <c r="CK7" i="1"/>
  <c r="CJ7" i="1"/>
  <c r="CI7" i="1"/>
  <c r="CH7" i="1"/>
  <c r="CQ13" i="1"/>
  <c r="CP13" i="1"/>
  <c r="CO13" i="1"/>
  <c r="CN13" i="1"/>
  <c r="CL13" i="1"/>
  <c r="CK13" i="1"/>
  <c r="CI13" i="1"/>
  <c r="CH13" i="1"/>
  <c r="AP3" i="1"/>
  <c r="AO3" i="1"/>
  <c r="AD38" i="17" s="1"/>
  <c r="AP4" i="1" l="1"/>
  <c r="AE38" i="17"/>
  <c r="AQ4" i="1"/>
  <c r="AP12" i="1"/>
  <c r="AP13" i="1"/>
  <c r="AP6" i="1"/>
  <c r="AQ7" i="1" s="1"/>
  <c r="AP9" i="1"/>
  <c r="D6" i="1"/>
  <c r="D9" i="1" s="1"/>
  <c r="D12" i="1" s="1"/>
  <c r="AF63" i="17" l="1"/>
  <c r="AQ13" i="1"/>
  <c r="AQ10" i="1"/>
  <c r="AP10" i="1"/>
  <c r="AE63" i="17"/>
  <c r="C58" i="18"/>
  <c r="D58" i="18" l="1"/>
  <c r="E58" i="18" l="1"/>
  <c r="AA23" i="18"/>
  <c r="AA39" i="18" s="1"/>
  <c r="Z23" i="18"/>
  <c r="Z39" i="18" s="1"/>
  <c r="Y23" i="18"/>
  <c r="Y39" i="18" s="1"/>
  <c r="X23" i="18"/>
  <c r="X39" i="18" s="1"/>
  <c r="W23" i="18"/>
  <c r="W39" i="18" s="1"/>
  <c r="V23" i="18"/>
  <c r="V39" i="18" s="1"/>
  <c r="U23" i="18"/>
  <c r="U39" i="18" s="1"/>
  <c r="T23" i="18"/>
  <c r="T39" i="18" s="1"/>
  <c r="S23" i="18"/>
  <c r="S39" i="18" s="1"/>
  <c r="R23" i="18"/>
  <c r="R39" i="18" s="1"/>
  <c r="Q23" i="18"/>
  <c r="Q39" i="18" s="1"/>
  <c r="P23" i="18"/>
  <c r="P39" i="18" s="1"/>
  <c r="O23" i="18"/>
  <c r="O39" i="18" s="1"/>
  <c r="N23" i="18"/>
  <c r="N39" i="18" s="1"/>
  <c r="M23" i="18"/>
  <c r="M39" i="18" s="1"/>
  <c r="L23" i="18"/>
  <c r="L39" i="18" s="1"/>
  <c r="K23" i="18"/>
  <c r="K39" i="18" s="1"/>
  <c r="J23" i="18"/>
  <c r="J39" i="18" s="1"/>
  <c r="I23" i="18"/>
  <c r="I39" i="18" s="1"/>
  <c r="H23" i="18"/>
  <c r="H39" i="18" s="1"/>
  <c r="G23" i="18"/>
  <c r="G39" i="18" s="1"/>
  <c r="F23" i="18"/>
  <c r="F39" i="18" s="1"/>
  <c r="E23" i="18"/>
  <c r="E39" i="18" s="1"/>
  <c r="D23" i="18"/>
  <c r="D39" i="18" s="1"/>
  <c r="C23" i="18"/>
  <c r="C39" i="18" s="1"/>
  <c r="B23" i="18"/>
  <c r="B39" i="18" s="1"/>
  <c r="F58" i="18" l="1"/>
  <c r="A19" i="1"/>
  <c r="A25" i="1" s="1"/>
  <c r="A18" i="1"/>
  <c r="A24" i="1" s="1"/>
  <c r="A17" i="1"/>
  <c r="A23" i="1" s="1"/>
  <c r="A16" i="1"/>
  <c r="AC16" i="17"/>
  <c r="AD16" i="17" s="1"/>
  <c r="AE16" i="17" s="1"/>
  <c r="AF16" i="17" s="1"/>
  <c r="AG16" i="17" s="1"/>
  <c r="AH16" i="17" s="1"/>
  <c r="AI16" i="17" s="1"/>
  <c r="AJ16" i="17" s="1"/>
  <c r="AK16" i="17" s="1"/>
  <c r="AL16" i="17" s="1"/>
  <c r="AM16" i="17" s="1"/>
  <c r="AN16" i="17" s="1"/>
  <c r="AO16" i="17" s="1"/>
  <c r="AP16" i="17" s="1"/>
  <c r="AQ16" i="17" s="1"/>
  <c r="AR16" i="17" s="1"/>
  <c r="AS16" i="17" s="1"/>
  <c r="AT16" i="17" s="1"/>
  <c r="AU16" i="17" s="1"/>
  <c r="AV16" i="17" s="1"/>
  <c r="AW16" i="17" s="1"/>
  <c r="AX16" i="17" s="1"/>
  <c r="AY16" i="17" s="1"/>
  <c r="AZ16" i="17" s="1"/>
  <c r="BA16" i="17" s="1"/>
  <c r="BB16" i="17" s="1"/>
  <c r="BC16" i="17" s="1"/>
  <c r="BD16" i="17" s="1"/>
  <c r="BE16" i="17" s="1"/>
  <c r="BF16" i="17" s="1"/>
  <c r="BG16" i="17" s="1"/>
  <c r="BH16" i="17" s="1"/>
  <c r="BI16" i="17" s="1"/>
  <c r="BJ16" i="17" s="1"/>
  <c r="BK16" i="17" s="1"/>
  <c r="BL16" i="17" s="1"/>
  <c r="BM16" i="17" s="1"/>
  <c r="BN16" i="17" s="1"/>
  <c r="BO16" i="17" s="1"/>
  <c r="BP16" i="17" s="1"/>
  <c r="BQ16" i="17" s="1"/>
  <c r="BR16" i="17" s="1"/>
  <c r="BS16" i="17" s="1"/>
  <c r="BT16" i="17" s="1"/>
  <c r="BU16" i="17" s="1"/>
  <c r="BV16" i="17" s="1"/>
  <c r="O56" i="17"/>
  <c r="P56" i="17"/>
  <c r="Q56" i="17"/>
  <c r="R56" i="17"/>
  <c r="S56" i="17"/>
  <c r="T56" i="17"/>
  <c r="U56" i="17"/>
  <c r="V56" i="17"/>
  <c r="W56" i="17"/>
  <c r="X56" i="17"/>
  <c r="Y56" i="17"/>
  <c r="Z56" i="17"/>
  <c r="AA56" i="17"/>
  <c r="AB56" i="17"/>
  <c r="O57" i="17"/>
  <c r="P57" i="17"/>
  <c r="Q57" i="17"/>
  <c r="R57" i="17"/>
  <c r="S57" i="17"/>
  <c r="T57" i="17"/>
  <c r="U57" i="17"/>
  <c r="V57" i="17"/>
  <c r="W57" i="17"/>
  <c r="X57" i="17"/>
  <c r="Y57" i="17"/>
  <c r="Z57" i="17"/>
  <c r="AA57" i="17"/>
  <c r="AB57" i="17"/>
  <c r="O58" i="17"/>
  <c r="P58" i="17"/>
  <c r="Q58" i="17"/>
  <c r="R58" i="17"/>
  <c r="S58" i="17"/>
  <c r="T58" i="17"/>
  <c r="U58" i="17"/>
  <c r="V58" i="17"/>
  <c r="W58" i="17"/>
  <c r="X58" i="17"/>
  <c r="Y58" i="17"/>
  <c r="Z58" i="17"/>
  <c r="AA58" i="17"/>
  <c r="AB58" i="17"/>
  <c r="O59" i="17"/>
  <c r="P59" i="17"/>
  <c r="Q59" i="17"/>
  <c r="R59" i="17"/>
  <c r="S59" i="17"/>
  <c r="T59" i="17"/>
  <c r="U59" i="17"/>
  <c r="V59" i="17"/>
  <c r="W59" i="17"/>
  <c r="X59" i="17"/>
  <c r="Y59" i="17"/>
  <c r="Z59" i="17"/>
  <c r="AA59" i="17"/>
  <c r="AB59" i="17"/>
  <c r="O60" i="17"/>
  <c r="P60" i="17"/>
  <c r="Q60" i="17"/>
  <c r="R60" i="17"/>
  <c r="S60" i="17"/>
  <c r="T60" i="17"/>
  <c r="U60" i="17"/>
  <c r="V60" i="17"/>
  <c r="W60" i="17"/>
  <c r="X60" i="17"/>
  <c r="Y60" i="17"/>
  <c r="Z60" i="17"/>
  <c r="AA60" i="17"/>
  <c r="AB60" i="17"/>
  <c r="E44" i="17"/>
  <c r="F44" i="17"/>
  <c r="G44" i="17"/>
  <c r="H44" i="17"/>
  <c r="I44" i="17"/>
  <c r="J44" i="17"/>
  <c r="K44" i="17"/>
  <c r="L44" i="17"/>
  <c r="M44" i="17"/>
  <c r="N44" i="17"/>
  <c r="O44" i="17"/>
  <c r="P44" i="17"/>
  <c r="Q44" i="17"/>
  <c r="R44" i="17"/>
  <c r="S44" i="17"/>
  <c r="T44" i="17"/>
  <c r="U44" i="17"/>
  <c r="V44" i="17"/>
  <c r="W44" i="17"/>
  <c r="X44" i="17"/>
  <c r="Y44" i="17"/>
  <c r="Z44" i="17"/>
  <c r="AA44" i="17"/>
  <c r="AB44" i="17"/>
  <c r="E45" i="17"/>
  <c r="F45" i="17"/>
  <c r="G45" i="17"/>
  <c r="H45" i="17"/>
  <c r="I45" i="17"/>
  <c r="J45" i="17"/>
  <c r="K45" i="17"/>
  <c r="L45" i="17"/>
  <c r="M45" i="17"/>
  <c r="N45" i="17"/>
  <c r="O45" i="17"/>
  <c r="P45" i="17"/>
  <c r="Q45" i="17"/>
  <c r="R45" i="17"/>
  <c r="S45" i="17"/>
  <c r="T45" i="17"/>
  <c r="U45" i="17"/>
  <c r="V45" i="17"/>
  <c r="W45" i="17"/>
  <c r="X45" i="17"/>
  <c r="Y45" i="17"/>
  <c r="Z45" i="17"/>
  <c r="AA45" i="17"/>
  <c r="AB45" i="17"/>
  <c r="E46" i="17"/>
  <c r="F46" i="17"/>
  <c r="G46" i="17"/>
  <c r="H46" i="17"/>
  <c r="I46" i="17"/>
  <c r="J46" i="17"/>
  <c r="K46" i="17"/>
  <c r="L46" i="17"/>
  <c r="M46" i="17"/>
  <c r="N46" i="17"/>
  <c r="O46" i="17"/>
  <c r="P46" i="17"/>
  <c r="Q46" i="17"/>
  <c r="R46" i="17"/>
  <c r="S46" i="17"/>
  <c r="T46" i="17"/>
  <c r="U46" i="17"/>
  <c r="V46" i="17"/>
  <c r="W46" i="17"/>
  <c r="X46" i="17"/>
  <c r="Y46" i="17"/>
  <c r="Z46" i="17"/>
  <c r="AA46" i="17"/>
  <c r="AB46" i="17"/>
  <c r="E47" i="17"/>
  <c r="F47" i="17"/>
  <c r="G47" i="17"/>
  <c r="H47" i="17"/>
  <c r="I47" i="17"/>
  <c r="J47" i="17"/>
  <c r="K47" i="17"/>
  <c r="L47" i="17"/>
  <c r="M47" i="17"/>
  <c r="N47" i="17"/>
  <c r="O47" i="17"/>
  <c r="P47" i="17"/>
  <c r="Q47" i="17"/>
  <c r="R47" i="17"/>
  <c r="S47" i="17"/>
  <c r="T47" i="17"/>
  <c r="U47" i="17"/>
  <c r="V47" i="17"/>
  <c r="W47" i="17"/>
  <c r="X47" i="17"/>
  <c r="Y47" i="17"/>
  <c r="Z47" i="17"/>
  <c r="AA47" i="17"/>
  <c r="AB47" i="17"/>
  <c r="E48" i="17"/>
  <c r="F48" i="17"/>
  <c r="G48" i="17"/>
  <c r="H48" i="17"/>
  <c r="I48" i="17"/>
  <c r="J48" i="17"/>
  <c r="K48" i="17"/>
  <c r="L48" i="17"/>
  <c r="M48" i="17"/>
  <c r="N48" i="17"/>
  <c r="O48" i="17"/>
  <c r="P48" i="17"/>
  <c r="Q48" i="17"/>
  <c r="R48" i="17"/>
  <c r="S48" i="17"/>
  <c r="T48" i="17"/>
  <c r="U48" i="17"/>
  <c r="V48" i="17"/>
  <c r="W48" i="17"/>
  <c r="X48" i="17"/>
  <c r="Y48" i="17"/>
  <c r="Z48" i="17"/>
  <c r="AA48" i="17"/>
  <c r="AB48" i="17"/>
  <c r="E49" i="17"/>
  <c r="F49" i="17"/>
  <c r="G49" i="17"/>
  <c r="H49" i="17"/>
  <c r="I49" i="17"/>
  <c r="J49" i="17"/>
  <c r="K49" i="17"/>
  <c r="L49" i="17"/>
  <c r="M49" i="17"/>
  <c r="N49" i="17"/>
  <c r="O49" i="17"/>
  <c r="P49" i="17"/>
  <c r="Q49" i="17"/>
  <c r="R49" i="17"/>
  <c r="S49" i="17"/>
  <c r="T49" i="17"/>
  <c r="U49" i="17"/>
  <c r="V49" i="17"/>
  <c r="W49" i="17"/>
  <c r="X49" i="17"/>
  <c r="Y49" i="17"/>
  <c r="Z49" i="17"/>
  <c r="AA49" i="17"/>
  <c r="AB49" i="17"/>
  <c r="E50" i="17"/>
  <c r="F50" i="17"/>
  <c r="G50" i="17"/>
  <c r="H50" i="17"/>
  <c r="I50" i="17"/>
  <c r="J50" i="17"/>
  <c r="K50" i="17"/>
  <c r="L50" i="17"/>
  <c r="M50" i="17"/>
  <c r="N50" i="17"/>
  <c r="O50" i="17"/>
  <c r="P50" i="17"/>
  <c r="Q50" i="17"/>
  <c r="R50" i="17"/>
  <c r="S50" i="17"/>
  <c r="T50" i="17"/>
  <c r="U50" i="17"/>
  <c r="V50" i="17"/>
  <c r="W50" i="17"/>
  <c r="X50" i="17"/>
  <c r="Y50" i="17"/>
  <c r="Z50" i="17"/>
  <c r="AA50" i="17"/>
  <c r="AB50" i="17"/>
  <c r="E51" i="17"/>
  <c r="F51" i="17"/>
  <c r="G51" i="17"/>
  <c r="H51" i="17"/>
  <c r="I51" i="17"/>
  <c r="J51" i="17"/>
  <c r="K51" i="17"/>
  <c r="L51" i="17"/>
  <c r="M51" i="17"/>
  <c r="N51" i="17"/>
  <c r="O51" i="17"/>
  <c r="P51" i="17"/>
  <c r="Q51" i="17"/>
  <c r="R51" i="17"/>
  <c r="S51" i="17"/>
  <c r="T51" i="17"/>
  <c r="U51" i="17"/>
  <c r="V51" i="17"/>
  <c r="W51" i="17"/>
  <c r="X51" i="17"/>
  <c r="Y51" i="17"/>
  <c r="Z51" i="17"/>
  <c r="AA51" i="17"/>
  <c r="AB51" i="17"/>
  <c r="E52" i="17"/>
  <c r="F52" i="17"/>
  <c r="G52" i="17"/>
  <c r="H52" i="17"/>
  <c r="I52" i="17"/>
  <c r="J52" i="17"/>
  <c r="K52" i="17"/>
  <c r="L52" i="17"/>
  <c r="M52" i="17"/>
  <c r="N52" i="17"/>
  <c r="O52" i="17"/>
  <c r="P52" i="17"/>
  <c r="Q52" i="17"/>
  <c r="R52" i="17"/>
  <c r="S52" i="17"/>
  <c r="T52" i="17"/>
  <c r="U52" i="17"/>
  <c r="V52" i="17"/>
  <c r="W52" i="17"/>
  <c r="X52" i="17"/>
  <c r="Y52" i="17"/>
  <c r="Z52" i="17"/>
  <c r="AA52" i="17"/>
  <c r="AB52" i="17"/>
  <c r="E53" i="17"/>
  <c r="F53" i="17"/>
  <c r="G53" i="17"/>
  <c r="H53" i="17"/>
  <c r="I53" i="17"/>
  <c r="J53" i="17"/>
  <c r="K53" i="17"/>
  <c r="L53" i="17"/>
  <c r="M53" i="17"/>
  <c r="N53" i="17"/>
  <c r="O53" i="17"/>
  <c r="P53" i="17"/>
  <c r="Q53" i="17"/>
  <c r="R53" i="17"/>
  <c r="S53" i="17"/>
  <c r="T53" i="17"/>
  <c r="U53" i="17"/>
  <c r="V53" i="17"/>
  <c r="W53" i="17"/>
  <c r="X53" i="17"/>
  <c r="Y53" i="17"/>
  <c r="Z53" i="17"/>
  <c r="AA53" i="17"/>
  <c r="AB53" i="17"/>
  <c r="E54" i="17"/>
  <c r="F54" i="17"/>
  <c r="G54" i="17"/>
  <c r="H54" i="17"/>
  <c r="I54" i="17"/>
  <c r="J54" i="17"/>
  <c r="K54" i="17"/>
  <c r="L54" i="17"/>
  <c r="M54" i="17"/>
  <c r="N54" i="17"/>
  <c r="O54" i="17"/>
  <c r="P54" i="17"/>
  <c r="Q54" i="17"/>
  <c r="R54" i="17"/>
  <c r="S54" i="17"/>
  <c r="T54" i="17"/>
  <c r="U54" i="17"/>
  <c r="V54" i="17"/>
  <c r="W54" i="17"/>
  <c r="X54" i="17"/>
  <c r="Y54" i="17"/>
  <c r="Z54" i="17"/>
  <c r="AA54" i="17"/>
  <c r="AB54" i="17"/>
  <c r="E55" i="17"/>
  <c r="F55" i="17"/>
  <c r="G55" i="17"/>
  <c r="H55" i="17"/>
  <c r="I55" i="17"/>
  <c r="J55" i="17"/>
  <c r="K55" i="17"/>
  <c r="L55" i="17"/>
  <c r="M55" i="17"/>
  <c r="N55" i="17"/>
  <c r="O55" i="17"/>
  <c r="P55" i="17"/>
  <c r="Q55" i="17"/>
  <c r="R55" i="17"/>
  <c r="S55" i="17"/>
  <c r="T55" i="17"/>
  <c r="U55" i="17"/>
  <c r="V55" i="17"/>
  <c r="W55" i="17"/>
  <c r="X55" i="17"/>
  <c r="Y55" i="17"/>
  <c r="Z55" i="17"/>
  <c r="AA55" i="17"/>
  <c r="AB55" i="17"/>
  <c r="F43" i="17"/>
  <c r="G43" i="17"/>
  <c r="H43" i="17"/>
  <c r="I43" i="17"/>
  <c r="J43" i="17"/>
  <c r="K43" i="17"/>
  <c r="L43" i="17"/>
  <c r="M43" i="17"/>
  <c r="N43" i="17"/>
  <c r="O43" i="17"/>
  <c r="P43" i="17"/>
  <c r="Q43" i="17"/>
  <c r="R43" i="17"/>
  <c r="S43" i="17"/>
  <c r="T43" i="17"/>
  <c r="U43" i="17"/>
  <c r="V43" i="17"/>
  <c r="W43" i="17"/>
  <c r="X43" i="17"/>
  <c r="Y43" i="17"/>
  <c r="Z43" i="17"/>
  <c r="AA43" i="17"/>
  <c r="AB43" i="17"/>
  <c r="E43" i="17"/>
  <c r="A22" i="1" l="1"/>
  <c r="G58" i="18"/>
  <c r="H58" i="18" l="1"/>
  <c r="I58" i="18" l="1"/>
  <c r="A62" i="17"/>
  <c r="A91" i="17"/>
  <c r="A116" i="17" s="1"/>
  <c r="A61" i="17"/>
  <c r="A85" i="17" s="1"/>
  <c r="A110" i="17" s="1"/>
  <c r="A135" i="17" s="1"/>
  <c r="D66" i="17"/>
  <c r="D91" i="17" s="1"/>
  <c r="A60" i="17"/>
  <c r="A84" i="17" s="1"/>
  <c r="A109" i="17" s="1"/>
  <c r="A134" i="17" s="1"/>
  <c r="A59" i="17"/>
  <c r="A83" i="17" s="1"/>
  <c r="A108" i="17" s="1"/>
  <c r="A133" i="17" s="1"/>
  <c r="A58" i="17"/>
  <c r="A82" i="17" s="1"/>
  <c r="A107" i="17" s="1"/>
  <c r="A132" i="17" s="1"/>
  <c r="A57" i="17"/>
  <c r="A81" i="17" s="1"/>
  <c r="A106" i="17" s="1"/>
  <c r="A131" i="17" s="1"/>
  <c r="A56" i="17"/>
  <c r="A80" i="17" s="1"/>
  <c r="A105" i="17" s="1"/>
  <c r="A130" i="17" s="1"/>
  <c r="AA36" i="17"/>
  <c r="AA185" i="17" s="1"/>
  <c r="Z36" i="17"/>
  <c r="Z185" i="17" s="1"/>
  <c r="Y36" i="17"/>
  <c r="Y185" i="17" s="1"/>
  <c r="X36" i="17"/>
  <c r="X185" i="17" s="1"/>
  <c r="W36" i="17"/>
  <c r="W185" i="17" s="1"/>
  <c r="V36" i="17"/>
  <c r="V185" i="17" s="1"/>
  <c r="U36" i="17"/>
  <c r="U185" i="17" s="1"/>
  <c r="T36" i="17"/>
  <c r="T185" i="17" s="1"/>
  <c r="S36" i="17"/>
  <c r="S185" i="17" s="1"/>
  <c r="R36" i="17"/>
  <c r="R185" i="17" s="1"/>
  <c r="Q36" i="17"/>
  <c r="Q185" i="17" s="1"/>
  <c r="P36" i="17"/>
  <c r="P185" i="17" s="1"/>
  <c r="O36" i="17"/>
  <c r="O185" i="17" s="1"/>
  <c r="N36" i="17"/>
  <c r="N185" i="17" s="1"/>
  <c r="AB36" i="17"/>
  <c r="AB185" i="17" s="1"/>
  <c r="AA184" i="17"/>
  <c r="Z184" i="17"/>
  <c r="Y184" i="17"/>
  <c r="X184" i="17"/>
  <c r="W184" i="17"/>
  <c r="V184" i="17"/>
  <c r="U184" i="17"/>
  <c r="T184" i="17"/>
  <c r="S184" i="17"/>
  <c r="R184" i="17"/>
  <c r="Q184" i="17"/>
  <c r="P184" i="17"/>
  <c r="O184" i="17"/>
  <c r="N184" i="17"/>
  <c r="M35" i="17"/>
  <c r="M184" i="17" s="1"/>
  <c r="L35" i="17"/>
  <c r="L184" i="17" s="1"/>
  <c r="K35" i="17"/>
  <c r="K184" i="17" s="1"/>
  <c r="J35" i="17"/>
  <c r="J184" i="17" s="1"/>
  <c r="I35" i="17"/>
  <c r="I184" i="17" s="1"/>
  <c r="H35" i="17"/>
  <c r="H184" i="17" s="1"/>
  <c r="G35" i="17"/>
  <c r="G184" i="17" s="1"/>
  <c r="F35" i="17"/>
  <c r="F184" i="17" s="1"/>
  <c r="E35" i="17"/>
  <c r="E184" i="17" s="1"/>
  <c r="D35" i="17"/>
  <c r="AB184" i="17" l="1"/>
  <c r="D37" i="17"/>
  <c r="D184" i="17"/>
  <c r="A87" i="17"/>
  <c r="A111" i="17" s="1"/>
  <c r="A136" i="17" s="1"/>
  <c r="A63" i="17"/>
  <c r="A86" i="17"/>
  <c r="J58" i="18"/>
  <c r="G37" i="17"/>
  <c r="G61" i="17"/>
  <c r="K37" i="17"/>
  <c r="K61" i="17"/>
  <c r="O37" i="17"/>
  <c r="O61" i="17"/>
  <c r="S37" i="17"/>
  <c r="S61" i="17"/>
  <c r="W37" i="17"/>
  <c r="W61" i="17"/>
  <c r="AA37" i="17"/>
  <c r="AA61" i="17"/>
  <c r="H37" i="17"/>
  <c r="H61" i="17"/>
  <c r="L37" i="17"/>
  <c r="L61" i="17"/>
  <c r="P37" i="17"/>
  <c r="P61" i="17"/>
  <c r="T37" i="17"/>
  <c r="T61" i="17"/>
  <c r="X37" i="17"/>
  <c r="X61" i="17"/>
  <c r="AB61" i="17"/>
  <c r="E37" i="17"/>
  <c r="E61" i="17"/>
  <c r="I37" i="17"/>
  <c r="I61" i="17"/>
  <c r="M37" i="17"/>
  <c r="M61" i="17"/>
  <c r="Q37" i="17"/>
  <c r="Q61" i="17"/>
  <c r="U37" i="17"/>
  <c r="U61" i="17"/>
  <c r="Y37" i="17"/>
  <c r="Y61" i="17"/>
  <c r="F37" i="17"/>
  <c r="F61" i="17"/>
  <c r="J37" i="17"/>
  <c r="J61" i="17"/>
  <c r="N37" i="17"/>
  <c r="N61" i="17"/>
  <c r="R37" i="17"/>
  <c r="R61" i="17"/>
  <c r="V37" i="17"/>
  <c r="V61" i="17"/>
  <c r="Z37" i="17"/>
  <c r="Z61" i="17"/>
  <c r="AB37" i="17"/>
  <c r="A112" i="17" l="1"/>
  <c r="A137" i="17" s="1"/>
  <c r="D186" i="17"/>
  <c r="D187" i="17" s="1"/>
  <c r="D86" i="17"/>
  <c r="Z62" i="17"/>
  <c r="Z186" i="17"/>
  <c r="Z187" i="17" s="1"/>
  <c r="Z86" i="17"/>
  <c r="J62" i="17"/>
  <c r="J186" i="17"/>
  <c r="J187" i="17" s="1"/>
  <c r="J86" i="17"/>
  <c r="Q186" i="17"/>
  <c r="Q187" i="17" s="1"/>
  <c r="Q86" i="17"/>
  <c r="X62" i="17"/>
  <c r="X186" i="17"/>
  <c r="X187" i="17" s="1"/>
  <c r="X86" i="17"/>
  <c r="P186" i="17"/>
  <c r="P187" i="17" s="1"/>
  <c r="P86" i="17"/>
  <c r="G136" i="17" s="1"/>
  <c r="H62" i="17"/>
  <c r="H186" i="17"/>
  <c r="H187" i="17" s="1"/>
  <c r="H86" i="17"/>
  <c r="W186" i="17"/>
  <c r="W187" i="17" s="1"/>
  <c r="W86" i="17"/>
  <c r="O186" i="17"/>
  <c r="O187" i="17" s="1"/>
  <c r="O86" i="17"/>
  <c r="G186" i="17"/>
  <c r="G187" i="17" s="1"/>
  <c r="G86" i="17"/>
  <c r="T62" i="17"/>
  <c r="T186" i="17"/>
  <c r="T187" i="17" s="1"/>
  <c r="T86" i="17"/>
  <c r="L186" i="17"/>
  <c r="L187" i="17" s="1"/>
  <c r="L86" i="17"/>
  <c r="AA186" i="17"/>
  <c r="AA187" i="17" s="1"/>
  <c r="AA86" i="17"/>
  <c r="S186" i="17"/>
  <c r="S187" i="17" s="1"/>
  <c r="S86" i="17"/>
  <c r="K186" i="17"/>
  <c r="K187" i="17" s="1"/>
  <c r="K86" i="17"/>
  <c r="R62" i="17"/>
  <c r="R186" i="17"/>
  <c r="R187" i="17" s="1"/>
  <c r="R86" i="17"/>
  <c r="Y186" i="17"/>
  <c r="Y187" i="17" s="1"/>
  <c r="Y86" i="17"/>
  <c r="I186" i="17"/>
  <c r="I187" i="17" s="1"/>
  <c r="I86" i="17"/>
  <c r="I111" i="17" s="1"/>
  <c r="AB186" i="17"/>
  <c r="AB187" i="17" s="1"/>
  <c r="AB86" i="17"/>
  <c r="V62" i="17"/>
  <c r="V186" i="17"/>
  <c r="V187" i="17" s="1"/>
  <c r="V86" i="17"/>
  <c r="N62" i="17"/>
  <c r="N186" i="17"/>
  <c r="N187" i="17" s="1"/>
  <c r="N86" i="17"/>
  <c r="F62" i="17"/>
  <c r="F186" i="17"/>
  <c r="F187" i="17" s="1"/>
  <c r="F86" i="17"/>
  <c r="U186" i="17"/>
  <c r="U187" i="17" s="1"/>
  <c r="U86" i="17"/>
  <c r="M186" i="17"/>
  <c r="M187" i="17" s="1"/>
  <c r="M86" i="17"/>
  <c r="E62" i="17"/>
  <c r="E186" i="17"/>
  <c r="E187" i="17" s="1"/>
  <c r="E86" i="17"/>
  <c r="P62" i="17"/>
  <c r="K58" i="18"/>
  <c r="AA62" i="17"/>
  <c r="S62" i="17"/>
  <c r="K62" i="17"/>
  <c r="Y62" i="17"/>
  <c r="Q62" i="17"/>
  <c r="I62" i="17"/>
  <c r="W62" i="17"/>
  <c r="O62" i="17"/>
  <c r="G62" i="17"/>
  <c r="L62" i="17"/>
  <c r="AB62" i="17"/>
  <c r="U62" i="17"/>
  <c r="M62" i="17"/>
  <c r="U111" i="17" l="1"/>
  <c r="M111" i="17"/>
  <c r="R111" i="17"/>
  <c r="E111" i="17"/>
  <c r="F111" i="17"/>
  <c r="L111" i="17"/>
  <c r="X111" i="17"/>
  <c r="Z111" i="17"/>
  <c r="S111" i="17"/>
  <c r="W111" i="17"/>
  <c r="J111" i="17"/>
  <c r="P111" i="17"/>
  <c r="Y111" i="17"/>
  <c r="G111" i="17"/>
  <c r="V111" i="17"/>
  <c r="K111" i="17"/>
  <c r="T111" i="17"/>
  <c r="N111" i="17"/>
  <c r="O111" i="17"/>
  <c r="H111" i="17"/>
  <c r="Q111" i="17"/>
  <c r="AB111" i="17"/>
  <c r="AA111" i="17"/>
  <c r="L58" i="18"/>
  <c r="A55" i="17"/>
  <c r="A79" i="17" s="1"/>
  <c r="A104" i="17" s="1"/>
  <c r="A129" i="17" s="1"/>
  <c r="A54" i="17"/>
  <c r="A78" i="17" s="1"/>
  <c r="A103" i="17" s="1"/>
  <c r="A128" i="17" s="1"/>
  <c r="A53" i="17"/>
  <c r="A77" i="17" s="1"/>
  <c r="A102" i="17" s="1"/>
  <c r="A127" i="17" s="1"/>
  <c r="A52" i="17"/>
  <c r="A76" i="17" s="1"/>
  <c r="A101" i="17" s="1"/>
  <c r="A126" i="17" s="1"/>
  <c r="A51" i="17"/>
  <c r="A75" i="17" s="1"/>
  <c r="A100" i="17" s="1"/>
  <c r="A125" i="17" s="1"/>
  <c r="A50" i="17"/>
  <c r="A74" i="17" s="1"/>
  <c r="A99" i="17" s="1"/>
  <c r="A124" i="17" s="1"/>
  <c r="A49" i="17"/>
  <c r="A73" i="17" s="1"/>
  <c r="A98" i="17" s="1"/>
  <c r="A123" i="17" s="1"/>
  <c r="A48" i="17"/>
  <c r="A72" i="17" s="1"/>
  <c r="A97" i="17" s="1"/>
  <c r="A122" i="17" s="1"/>
  <c r="A47" i="17"/>
  <c r="A71" i="17" s="1"/>
  <c r="A96" i="17" s="1"/>
  <c r="A121" i="17" s="1"/>
  <c r="A46" i="17"/>
  <c r="A70" i="17" s="1"/>
  <c r="A95" i="17" s="1"/>
  <c r="A120" i="17" s="1"/>
  <c r="A45" i="17"/>
  <c r="A69" i="17" s="1"/>
  <c r="A94" i="17" s="1"/>
  <c r="A119" i="17" s="1"/>
  <c r="A44" i="17"/>
  <c r="A68" i="17" s="1"/>
  <c r="A93" i="17" s="1"/>
  <c r="A118" i="17" s="1"/>
  <c r="A43" i="17"/>
  <c r="A67" i="17" s="1"/>
  <c r="A92" i="17" s="1"/>
  <c r="A117" i="17" s="1"/>
  <c r="AB42" i="17"/>
  <c r="AC42" i="17" s="1"/>
  <c r="AD42" i="17" s="1"/>
  <c r="AE42" i="17" s="1"/>
  <c r="AF42" i="17" s="1"/>
  <c r="AG42" i="17" s="1"/>
  <c r="AH42" i="17" s="1"/>
  <c r="AI42" i="17" s="1"/>
  <c r="AJ42" i="17" s="1"/>
  <c r="AK42" i="17" s="1"/>
  <c r="AL42" i="17" s="1"/>
  <c r="AM42" i="17" s="1"/>
  <c r="AN42" i="17" s="1"/>
  <c r="AO42" i="17" s="1"/>
  <c r="AP42" i="17" s="1"/>
  <c r="AQ42" i="17" s="1"/>
  <c r="AR42" i="17" s="1"/>
  <c r="AS42" i="17" s="1"/>
  <c r="AT42" i="17" s="1"/>
  <c r="AU42" i="17" s="1"/>
  <c r="AV42" i="17" s="1"/>
  <c r="AW42" i="17" s="1"/>
  <c r="AX42" i="17" s="1"/>
  <c r="AY42" i="17" s="1"/>
  <c r="AZ42" i="17" s="1"/>
  <c r="BA42" i="17" s="1"/>
  <c r="BB42" i="17" s="1"/>
  <c r="BC42" i="17" s="1"/>
  <c r="BD42" i="17" s="1"/>
  <c r="BE42" i="17" s="1"/>
  <c r="BF42" i="17" s="1"/>
  <c r="BG42" i="17" s="1"/>
  <c r="BH42" i="17" s="1"/>
  <c r="BI42" i="17" s="1"/>
  <c r="BJ42" i="17" s="1"/>
  <c r="BK42" i="17" s="1"/>
  <c r="BL42" i="17" s="1"/>
  <c r="BM42" i="17" s="1"/>
  <c r="BN42" i="17" s="1"/>
  <c r="BO42" i="17" s="1"/>
  <c r="BP42" i="17" s="1"/>
  <c r="BQ42" i="17" s="1"/>
  <c r="BR42" i="17" s="1"/>
  <c r="BS42" i="17" s="1"/>
  <c r="BT42" i="17" s="1"/>
  <c r="BU42" i="17" s="1"/>
  <c r="BV42" i="17" s="1"/>
  <c r="AA42" i="17"/>
  <c r="Z42" i="17"/>
  <c r="Y42" i="17"/>
  <c r="X42" i="17"/>
  <c r="W42" i="17"/>
  <c r="V42" i="17"/>
  <c r="U42" i="17"/>
  <c r="T42" i="17"/>
  <c r="S42" i="17"/>
  <c r="R42" i="17"/>
  <c r="Q42" i="17"/>
  <c r="P42" i="17"/>
  <c r="O42" i="17"/>
  <c r="N42" i="17"/>
  <c r="M42" i="17"/>
  <c r="L42" i="17"/>
  <c r="K42" i="17"/>
  <c r="J42" i="17"/>
  <c r="I42" i="17"/>
  <c r="H42" i="17"/>
  <c r="G42" i="17"/>
  <c r="F42" i="17"/>
  <c r="E42" i="17"/>
  <c r="M58" i="18" l="1"/>
  <c r="E66" i="17"/>
  <c r="E91" i="17" s="1"/>
  <c r="M66" i="17"/>
  <c r="M91" i="17" s="1"/>
  <c r="F66" i="17"/>
  <c r="F91" i="17" s="1"/>
  <c r="N66" i="17"/>
  <c r="N91" i="17" s="1"/>
  <c r="Z66" i="17"/>
  <c r="Z91" i="17" s="1"/>
  <c r="G66" i="17"/>
  <c r="G91" i="17" s="1"/>
  <c r="K66" i="17"/>
  <c r="K91" i="17" s="1"/>
  <c r="O66" i="17"/>
  <c r="O91" i="17" s="1"/>
  <c r="S66" i="17"/>
  <c r="S91" i="17" s="1"/>
  <c r="W66" i="17"/>
  <c r="W91" i="17" s="1"/>
  <c r="AA66" i="17"/>
  <c r="AA91" i="17" s="1"/>
  <c r="I66" i="17"/>
  <c r="I91" i="17" s="1"/>
  <c r="Q66" i="17"/>
  <c r="Q91" i="17" s="1"/>
  <c r="U66" i="17"/>
  <c r="U91" i="17" s="1"/>
  <c r="Y66" i="17"/>
  <c r="Y91" i="17" s="1"/>
  <c r="J66" i="17"/>
  <c r="J91" i="17" s="1"/>
  <c r="R66" i="17"/>
  <c r="R91" i="17" s="1"/>
  <c r="V66" i="17"/>
  <c r="V91" i="17" s="1"/>
  <c r="H66" i="17"/>
  <c r="H91" i="17" s="1"/>
  <c r="L66" i="17"/>
  <c r="L91" i="17" s="1"/>
  <c r="P66" i="17"/>
  <c r="P91" i="17" s="1"/>
  <c r="T66" i="17"/>
  <c r="T91" i="17" s="1"/>
  <c r="X66" i="17"/>
  <c r="X91" i="17" s="1"/>
  <c r="AB66" i="17"/>
  <c r="N58" i="18" l="1"/>
  <c r="AB91" i="17"/>
  <c r="AC91" i="17" s="1"/>
  <c r="AD91" i="17" s="1"/>
  <c r="AE91" i="17" s="1"/>
  <c r="AF91" i="17" s="1"/>
  <c r="AG91" i="17" s="1"/>
  <c r="AH91" i="17" s="1"/>
  <c r="AI91" i="17" s="1"/>
  <c r="AJ91" i="17" s="1"/>
  <c r="AK91" i="17" s="1"/>
  <c r="AL91" i="17" s="1"/>
  <c r="AM91" i="17" s="1"/>
  <c r="AN91" i="17" s="1"/>
  <c r="AO91" i="17" s="1"/>
  <c r="AP91" i="17" s="1"/>
  <c r="AQ91" i="17" s="1"/>
  <c r="AR91" i="17" s="1"/>
  <c r="AS91" i="17" s="1"/>
  <c r="AT91" i="17" s="1"/>
  <c r="AU91" i="17" s="1"/>
  <c r="AV91" i="17" s="1"/>
  <c r="AW91" i="17" s="1"/>
  <c r="AX91" i="17" s="1"/>
  <c r="AY91" i="17" s="1"/>
  <c r="AZ91" i="17" s="1"/>
  <c r="BA91" i="17" s="1"/>
  <c r="BB91" i="17" s="1"/>
  <c r="BC91" i="17" s="1"/>
  <c r="BD91" i="17" s="1"/>
  <c r="BE91" i="17" s="1"/>
  <c r="BF91" i="17" s="1"/>
  <c r="BG91" i="17" s="1"/>
  <c r="BH91" i="17" s="1"/>
  <c r="BI91" i="17" s="1"/>
  <c r="BJ91" i="17" s="1"/>
  <c r="BK91" i="17" s="1"/>
  <c r="BL91" i="17" s="1"/>
  <c r="BM91" i="17" s="1"/>
  <c r="BN91" i="17" s="1"/>
  <c r="BO91" i="17" s="1"/>
  <c r="BP91" i="17" s="1"/>
  <c r="BQ91" i="17" s="1"/>
  <c r="BR91" i="17" s="1"/>
  <c r="BS91" i="17" s="1"/>
  <c r="BT91" i="17" s="1"/>
  <c r="BU91" i="17" s="1"/>
  <c r="BV91" i="17" s="1"/>
  <c r="AC66" i="17"/>
  <c r="AD66" i="17" s="1"/>
  <c r="AE66" i="17" s="1"/>
  <c r="AF66" i="17" s="1"/>
  <c r="AG66" i="17" s="1"/>
  <c r="AH66" i="17" s="1"/>
  <c r="AI66" i="17" s="1"/>
  <c r="AJ66" i="17" s="1"/>
  <c r="AK66" i="17" s="1"/>
  <c r="AL66" i="17" s="1"/>
  <c r="AM66" i="17" s="1"/>
  <c r="AN66" i="17" s="1"/>
  <c r="AO66" i="17" s="1"/>
  <c r="AP66" i="17" s="1"/>
  <c r="AQ66" i="17" s="1"/>
  <c r="AR66" i="17" s="1"/>
  <c r="AS66" i="17" s="1"/>
  <c r="AT66" i="17" s="1"/>
  <c r="AU66" i="17" s="1"/>
  <c r="AV66" i="17" s="1"/>
  <c r="AW66" i="17" s="1"/>
  <c r="AX66" i="17" s="1"/>
  <c r="AY66" i="17" s="1"/>
  <c r="AZ66" i="17" s="1"/>
  <c r="BA66" i="17" s="1"/>
  <c r="BB66" i="17" s="1"/>
  <c r="BC66" i="17" s="1"/>
  <c r="BD66" i="17" s="1"/>
  <c r="BE66" i="17" s="1"/>
  <c r="BF66" i="17" s="1"/>
  <c r="BG66" i="17" s="1"/>
  <c r="BH66" i="17" s="1"/>
  <c r="BI66" i="17" s="1"/>
  <c r="BJ66" i="17" s="1"/>
  <c r="BK66" i="17" s="1"/>
  <c r="BL66" i="17" s="1"/>
  <c r="BM66" i="17" s="1"/>
  <c r="BN66" i="17" s="1"/>
  <c r="BO66" i="17" s="1"/>
  <c r="BP66" i="17" s="1"/>
  <c r="BQ66" i="17" s="1"/>
  <c r="BR66" i="17" s="1"/>
  <c r="BS66" i="17" s="1"/>
  <c r="BT66" i="17" s="1"/>
  <c r="BU66" i="17" s="1"/>
  <c r="BV66" i="17" s="1"/>
  <c r="AL3" i="16"/>
  <c r="AK3" i="16"/>
  <c r="AI3" i="16"/>
  <c r="AH3" i="16"/>
  <c r="AG3" i="16"/>
  <c r="AF3" i="16"/>
  <c r="AE3" i="16"/>
  <c r="AD3" i="16"/>
  <c r="AC3" i="16"/>
  <c r="AB3" i="16"/>
  <c r="AA3" i="16"/>
  <c r="Z3" i="16"/>
  <c r="Y3" i="16"/>
  <c r="X3" i="16"/>
  <c r="W3" i="16"/>
  <c r="V3" i="16"/>
  <c r="U3" i="16"/>
  <c r="T3" i="16"/>
  <c r="S3" i="16"/>
  <c r="R3" i="16"/>
  <c r="Q3" i="16"/>
  <c r="P3" i="16"/>
  <c r="O3" i="16"/>
  <c r="N3" i="16"/>
  <c r="M3" i="16"/>
  <c r="L3" i="16"/>
  <c r="K3" i="16"/>
  <c r="J3" i="16"/>
  <c r="I3" i="16"/>
  <c r="H3" i="16"/>
  <c r="G3" i="16"/>
  <c r="F3" i="16"/>
  <c r="O58" i="18" l="1"/>
  <c r="AM3" i="16"/>
  <c r="CE10" i="1"/>
  <c r="CD10" i="1"/>
  <c r="CC10" i="1"/>
  <c r="CB10" i="1"/>
  <c r="CA10" i="1"/>
  <c r="BZ10" i="1"/>
  <c r="BY10" i="1"/>
  <c r="BX10" i="1"/>
  <c r="BW10" i="1"/>
  <c r="BV10" i="1"/>
  <c r="BU10" i="1"/>
  <c r="BT10" i="1"/>
  <c r="BS10" i="1"/>
  <c r="BR10" i="1"/>
  <c r="BQ10" i="1"/>
  <c r="BP10" i="1"/>
  <c r="BO10" i="1"/>
  <c r="BN10" i="1"/>
  <c r="BM10" i="1"/>
  <c r="BL10" i="1"/>
  <c r="BK10" i="1"/>
  <c r="BJ10" i="1"/>
  <c r="BI10" i="1"/>
  <c r="BH10" i="1"/>
  <c r="BG10" i="1"/>
  <c r="BF10" i="1"/>
  <c r="BE10" i="1"/>
  <c r="BD10" i="1"/>
  <c r="BC10" i="1"/>
  <c r="BB10" i="1"/>
  <c r="BA10" i="1"/>
  <c r="CG10" i="1"/>
  <c r="CF10" i="1"/>
  <c r="CG7" i="1"/>
  <c r="CF7" i="1"/>
  <c r="CE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N7" i="1"/>
  <c r="BM7" i="1"/>
  <c r="BL7" i="1"/>
  <c r="BK7" i="1"/>
  <c r="BJ7" i="1"/>
  <c r="BI7" i="1"/>
  <c r="BH7" i="1"/>
  <c r="BG7" i="1"/>
  <c r="BF7" i="1"/>
  <c r="BE7" i="1"/>
  <c r="BD7" i="1"/>
  <c r="BC7" i="1"/>
  <c r="BB7" i="1"/>
  <c r="BA7" i="1"/>
  <c r="AO35" i="1"/>
  <c r="P58" i="18" l="1"/>
  <c r="AN3" i="16"/>
  <c r="AO3" i="16"/>
  <c r="AL4" i="16" l="1"/>
  <c r="AK4" i="16" s="1"/>
  <c r="AJ4" i="16" s="1"/>
  <c r="AI4" i="16" s="1"/>
  <c r="AH4" i="16" s="1"/>
  <c r="AG4" i="16" s="1"/>
  <c r="AF4" i="16" s="1"/>
  <c r="AE4" i="16" s="1"/>
  <c r="AD4" i="16" s="1"/>
  <c r="AC4" i="16" s="1"/>
  <c r="AB4" i="16" s="1"/>
  <c r="AA4" i="16" s="1"/>
  <c r="Z4" i="16" s="1"/>
  <c r="Y4" i="16" s="1"/>
  <c r="X4" i="16" s="1"/>
  <c r="W4" i="16" s="1"/>
  <c r="V4" i="16" s="1"/>
  <c r="U4" i="16" s="1"/>
  <c r="T4" i="16" s="1"/>
  <c r="S4" i="16" s="1"/>
  <c r="R4" i="16" s="1"/>
  <c r="Q4" i="16" s="1"/>
  <c r="P4" i="16" s="1"/>
  <c r="O4" i="16" s="1"/>
  <c r="N4" i="16" s="1"/>
  <c r="M4" i="16" s="1"/>
  <c r="L4" i="16" s="1"/>
  <c r="K4" i="16" s="1"/>
  <c r="J4" i="16" s="1"/>
  <c r="I4" i="16" s="1"/>
  <c r="H4" i="16" s="1"/>
  <c r="G4" i="16" s="1"/>
  <c r="F4" i="16" s="1"/>
  <c r="E4" i="16" s="1"/>
  <c r="AN4" i="16"/>
  <c r="AO4" i="16" s="1"/>
  <c r="AP4" i="16" s="1"/>
  <c r="AQ4" i="16" s="1"/>
  <c r="AR4" i="16" s="1"/>
  <c r="AS4" i="16" s="1"/>
  <c r="AT4" i="16" s="1"/>
  <c r="AU4" i="16" s="1"/>
  <c r="Q58" i="18"/>
  <c r="C327" i="13"/>
  <c r="B264" i="13"/>
  <c r="B370" i="13" s="1"/>
  <c r="A241" i="13"/>
  <c r="A347" i="13" s="1"/>
  <c r="A249" i="13"/>
  <c r="A355" i="13" s="1"/>
  <c r="B256" i="13"/>
  <c r="B362" i="13" s="1"/>
  <c r="B260" i="13"/>
  <c r="B366" i="13" s="1"/>
  <c r="C221" i="13"/>
  <c r="AU264" i="13"/>
  <c r="AU370" i="13" s="1"/>
  <c r="AT158" i="13"/>
  <c r="AT264" i="13" s="1"/>
  <c r="AT370" i="13" s="1"/>
  <c r="AS158" i="13"/>
  <c r="AS264" i="13" s="1"/>
  <c r="AS370" i="13" s="1"/>
  <c r="AR158" i="13"/>
  <c r="AR264" i="13" s="1"/>
  <c r="AR370" i="13" s="1"/>
  <c r="AQ158" i="13"/>
  <c r="AQ264" i="13" s="1"/>
  <c r="AQ370" i="13" s="1"/>
  <c r="AP158" i="13"/>
  <c r="AP264" i="13" s="1"/>
  <c r="AP370" i="13" s="1"/>
  <c r="AO158" i="13"/>
  <c r="AO264" i="13" s="1"/>
  <c r="AO370" i="13" s="1"/>
  <c r="AN158" i="13"/>
  <c r="AN264" i="13" s="1"/>
  <c r="AN370" i="13" s="1"/>
  <c r="AM158" i="13"/>
  <c r="AM264" i="13" s="1"/>
  <c r="AM370" i="13" s="1"/>
  <c r="AL158" i="13"/>
  <c r="AL264" i="13" s="1"/>
  <c r="AL370" i="13" s="1"/>
  <c r="AK158" i="13"/>
  <c r="AK264" i="13" s="1"/>
  <c r="AK370" i="13" s="1"/>
  <c r="AJ158" i="13"/>
  <c r="AJ264" i="13" s="1"/>
  <c r="AJ370" i="13" s="1"/>
  <c r="AI158" i="13"/>
  <c r="AI264" i="13" s="1"/>
  <c r="AI370" i="13" s="1"/>
  <c r="AH158" i="13"/>
  <c r="AH264" i="13" s="1"/>
  <c r="AH370" i="13" s="1"/>
  <c r="AG158" i="13"/>
  <c r="AG264" i="13" s="1"/>
  <c r="AG370" i="13" s="1"/>
  <c r="AF158" i="13"/>
  <c r="AF264" i="13" s="1"/>
  <c r="AF370" i="13" s="1"/>
  <c r="AE158" i="13"/>
  <c r="AE264" i="13" s="1"/>
  <c r="AE370" i="13" s="1"/>
  <c r="AD158" i="13"/>
  <c r="AD264" i="13" s="1"/>
  <c r="AD370" i="13" s="1"/>
  <c r="AC158" i="13"/>
  <c r="AC264" i="13" s="1"/>
  <c r="AC370" i="13" s="1"/>
  <c r="AB158" i="13"/>
  <c r="AB264" i="13" s="1"/>
  <c r="AB370" i="13" s="1"/>
  <c r="AA158" i="13"/>
  <c r="AA264" i="13" s="1"/>
  <c r="AA370" i="13" s="1"/>
  <c r="Z158" i="13"/>
  <c r="Z264" i="13" s="1"/>
  <c r="Z370" i="13" s="1"/>
  <c r="Y158" i="13"/>
  <c r="Y264" i="13" s="1"/>
  <c r="Y370" i="13" s="1"/>
  <c r="X158" i="13"/>
  <c r="X264" i="13" s="1"/>
  <c r="X370" i="13" s="1"/>
  <c r="W158" i="13"/>
  <c r="W264" i="13" s="1"/>
  <c r="W370" i="13" s="1"/>
  <c r="V158" i="13"/>
  <c r="V264" i="13" s="1"/>
  <c r="V370" i="13" s="1"/>
  <c r="U158" i="13"/>
  <c r="U264" i="13" s="1"/>
  <c r="U370" i="13" s="1"/>
  <c r="T158" i="13"/>
  <c r="T264" i="13" s="1"/>
  <c r="T370" i="13" s="1"/>
  <c r="S158" i="13"/>
  <c r="S264" i="13" s="1"/>
  <c r="S370" i="13" s="1"/>
  <c r="R158" i="13"/>
  <c r="R264" i="13" s="1"/>
  <c r="R370" i="13" s="1"/>
  <c r="Q158" i="13"/>
  <c r="Q264" i="13" s="1"/>
  <c r="Q370" i="13" s="1"/>
  <c r="P158" i="13"/>
  <c r="P264" i="13" s="1"/>
  <c r="P370" i="13" s="1"/>
  <c r="O158" i="13"/>
  <c r="O264" i="13" s="1"/>
  <c r="O370" i="13" s="1"/>
  <c r="N158" i="13"/>
  <c r="N264" i="13" s="1"/>
  <c r="N370" i="13" s="1"/>
  <c r="M158" i="13"/>
  <c r="M264" i="13" s="1"/>
  <c r="M370" i="13" s="1"/>
  <c r="L158" i="13"/>
  <c r="L264" i="13" s="1"/>
  <c r="L370" i="13" s="1"/>
  <c r="K158" i="13"/>
  <c r="K264" i="13" s="1"/>
  <c r="K370" i="13" s="1"/>
  <c r="J158" i="13"/>
  <c r="J264" i="13" s="1"/>
  <c r="J370" i="13" s="1"/>
  <c r="I158" i="13"/>
  <c r="I264" i="13" s="1"/>
  <c r="I370" i="13" s="1"/>
  <c r="H158" i="13"/>
  <c r="H264" i="13" s="1"/>
  <c r="H370" i="13" s="1"/>
  <c r="G158" i="13"/>
  <c r="G264" i="13" s="1"/>
  <c r="G370" i="13" s="1"/>
  <c r="F158" i="13"/>
  <c r="F264" i="13" s="1"/>
  <c r="F370" i="13" s="1"/>
  <c r="A264" i="13"/>
  <c r="A370" i="13" s="1"/>
  <c r="AU263" i="13"/>
  <c r="AU369" i="13" s="1"/>
  <c r="AT157" i="13"/>
  <c r="AT263" i="13" s="1"/>
  <c r="AT369" i="13" s="1"/>
  <c r="AS157" i="13"/>
  <c r="AS263" i="13" s="1"/>
  <c r="AS369" i="13" s="1"/>
  <c r="AR157" i="13"/>
  <c r="AR263" i="13" s="1"/>
  <c r="AR369" i="13" s="1"/>
  <c r="AQ157" i="13"/>
  <c r="AQ263" i="13" s="1"/>
  <c r="AQ369" i="13" s="1"/>
  <c r="AP157" i="13"/>
  <c r="AP263" i="13" s="1"/>
  <c r="AP369" i="13" s="1"/>
  <c r="AO157" i="13"/>
  <c r="AO263" i="13" s="1"/>
  <c r="AO369" i="13" s="1"/>
  <c r="AN157" i="13"/>
  <c r="AN263" i="13" s="1"/>
  <c r="AN369" i="13" s="1"/>
  <c r="AM157" i="13"/>
  <c r="AM263" i="13" s="1"/>
  <c r="AM369" i="13" s="1"/>
  <c r="AL157" i="13"/>
  <c r="AL263" i="13" s="1"/>
  <c r="AL369" i="13" s="1"/>
  <c r="AK157" i="13"/>
  <c r="AK263" i="13" s="1"/>
  <c r="AK369" i="13" s="1"/>
  <c r="AJ157" i="13"/>
  <c r="AJ263" i="13" s="1"/>
  <c r="AJ369" i="13" s="1"/>
  <c r="AI157" i="13"/>
  <c r="AI263" i="13" s="1"/>
  <c r="AI369" i="13" s="1"/>
  <c r="AH157" i="13"/>
  <c r="AH263" i="13" s="1"/>
  <c r="AH369" i="13" s="1"/>
  <c r="AG157" i="13"/>
  <c r="AG263" i="13" s="1"/>
  <c r="AG369" i="13" s="1"/>
  <c r="AF157" i="13"/>
  <c r="AF263" i="13" s="1"/>
  <c r="AF369" i="13" s="1"/>
  <c r="AE157" i="13"/>
  <c r="AE263" i="13" s="1"/>
  <c r="AE369" i="13" s="1"/>
  <c r="AD157" i="13"/>
  <c r="AD263" i="13" s="1"/>
  <c r="AD369" i="13" s="1"/>
  <c r="AC157" i="13"/>
  <c r="AC263" i="13" s="1"/>
  <c r="AC369" i="13" s="1"/>
  <c r="AB157" i="13"/>
  <c r="AB263" i="13" s="1"/>
  <c r="AB369" i="13" s="1"/>
  <c r="AA157" i="13"/>
  <c r="AA263" i="13" s="1"/>
  <c r="AA369" i="13" s="1"/>
  <c r="Z157" i="13"/>
  <c r="Z263" i="13" s="1"/>
  <c r="Z369" i="13" s="1"/>
  <c r="Y157" i="13"/>
  <c r="Y263" i="13" s="1"/>
  <c r="Y369" i="13" s="1"/>
  <c r="X157" i="13"/>
  <c r="X263" i="13" s="1"/>
  <c r="X369" i="13" s="1"/>
  <c r="W157" i="13"/>
  <c r="W263" i="13" s="1"/>
  <c r="W369" i="13" s="1"/>
  <c r="V157" i="13"/>
  <c r="V263" i="13" s="1"/>
  <c r="V369" i="13" s="1"/>
  <c r="U157" i="13"/>
  <c r="U263" i="13" s="1"/>
  <c r="U369" i="13" s="1"/>
  <c r="T157" i="13"/>
  <c r="T263" i="13" s="1"/>
  <c r="T369" i="13" s="1"/>
  <c r="S157" i="13"/>
  <c r="S263" i="13" s="1"/>
  <c r="S369" i="13" s="1"/>
  <c r="R157" i="13"/>
  <c r="R263" i="13" s="1"/>
  <c r="R369" i="13" s="1"/>
  <c r="Q157" i="13"/>
  <c r="Q263" i="13" s="1"/>
  <c r="Q369" i="13" s="1"/>
  <c r="P157" i="13"/>
  <c r="P263" i="13" s="1"/>
  <c r="P369" i="13" s="1"/>
  <c r="O157" i="13"/>
  <c r="O263" i="13" s="1"/>
  <c r="O369" i="13" s="1"/>
  <c r="N157" i="13"/>
  <c r="N263" i="13" s="1"/>
  <c r="N369" i="13" s="1"/>
  <c r="M157" i="13"/>
  <c r="M263" i="13" s="1"/>
  <c r="M369" i="13" s="1"/>
  <c r="L157" i="13"/>
  <c r="L263" i="13" s="1"/>
  <c r="L369" i="13" s="1"/>
  <c r="K157" i="13"/>
  <c r="K263" i="13" s="1"/>
  <c r="K369" i="13" s="1"/>
  <c r="J157" i="13"/>
  <c r="J263" i="13" s="1"/>
  <c r="J369" i="13" s="1"/>
  <c r="I157" i="13"/>
  <c r="I263" i="13" s="1"/>
  <c r="I369" i="13" s="1"/>
  <c r="H157" i="13"/>
  <c r="H263" i="13" s="1"/>
  <c r="H369" i="13" s="1"/>
  <c r="G157" i="13"/>
  <c r="G263" i="13" s="1"/>
  <c r="G369" i="13" s="1"/>
  <c r="F157" i="13"/>
  <c r="F263" i="13" s="1"/>
  <c r="F369" i="13" s="1"/>
  <c r="B263" i="13"/>
  <c r="B369" i="13" s="1"/>
  <c r="A263" i="13"/>
  <c r="A369" i="13" s="1"/>
  <c r="AU262" i="13"/>
  <c r="AU368" i="13" s="1"/>
  <c r="AT156" i="13"/>
  <c r="AT262" i="13" s="1"/>
  <c r="AT368" i="13" s="1"/>
  <c r="AS156" i="13"/>
  <c r="AS262" i="13" s="1"/>
  <c r="AS368" i="13" s="1"/>
  <c r="AR156" i="13"/>
  <c r="AR262" i="13" s="1"/>
  <c r="AR368" i="13" s="1"/>
  <c r="AQ156" i="13"/>
  <c r="AQ262" i="13" s="1"/>
  <c r="AQ368" i="13" s="1"/>
  <c r="AP156" i="13"/>
  <c r="AP262" i="13" s="1"/>
  <c r="AP368" i="13" s="1"/>
  <c r="AO156" i="13"/>
  <c r="AO262" i="13" s="1"/>
  <c r="AO368" i="13" s="1"/>
  <c r="AN156" i="13"/>
  <c r="AN262" i="13" s="1"/>
  <c r="AN368" i="13" s="1"/>
  <c r="AM156" i="13"/>
  <c r="AM262" i="13" s="1"/>
  <c r="AM368" i="13" s="1"/>
  <c r="AL156" i="13"/>
  <c r="AL262" i="13" s="1"/>
  <c r="AL368" i="13" s="1"/>
  <c r="AK156" i="13"/>
  <c r="AK262" i="13" s="1"/>
  <c r="AK368" i="13" s="1"/>
  <c r="AJ156" i="13"/>
  <c r="AJ262" i="13" s="1"/>
  <c r="AJ368" i="13" s="1"/>
  <c r="AI156" i="13"/>
  <c r="AI262" i="13" s="1"/>
  <c r="AI368" i="13" s="1"/>
  <c r="AH156" i="13"/>
  <c r="AH262" i="13" s="1"/>
  <c r="AH368" i="13" s="1"/>
  <c r="AG156" i="13"/>
  <c r="AG262" i="13" s="1"/>
  <c r="AG368" i="13" s="1"/>
  <c r="AF156" i="13"/>
  <c r="AF262" i="13" s="1"/>
  <c r="AF368" i="13" s="1"/>
  <c r="AE156" i="13"/>
  <c r="AE262" i="13" s="1"/>
  <c r="AE368" i="13" s="1"/>
  <c r="AD156" i="13"/>
  <c r="AD262" i="13" s="1"/>
  <c r="AD368" i="13" s="1"/>
  <c r="AC156" i="13"/>
  <c r="AC262" i="13" s="1"/>
  <c r="AC368" i="13" s="1"/>
  <c r="AB156" i="13"/>
  <c r="AB262" i="13" s="1"/>
  <c r="AB368" i="13" s="1"/>
  <c r="AA156" i="13"/>
  <c r="AA262" i="13" s="1"/>
  <c r="AA368" i="13" s="1"/>
  <c r="Z156" i="13"/>
  <c r="Z262" i="13" s="1"/>
  <c r="Z368" i="13" s="1"/>
  <c r="Y156" i="13"/>
  <c r="Y262" i="13" s="1"/>
  <c r="Y368" i="13" s="1"/>
  <c r="X156" i="13"/>
  <c r="X262" i="13" s="1"/>
  <c r="X368" i="13" s="1"/>
  <c r="W156" i="13"/>
  <c r="W262" i="13" s="1"/>
  <c r="W368" i="13" s="1"/>
  <c r="V156" i="13"/>
  <c r="V262" i="13" s="1"/>
  <c r="V368" i="13" s="1"/>
  <c r="U156" i="13"/>
  <c r="U262" i="13" s="1"/>
  <c r="U368" i="13" s="1"/>
  <c r="T156" i="13"/>
  <c r="T262" i="13" s="1"/>
  <c r="T368" i="13" s="1"/>
  <c r="S156" i="13"/>
  <c r="S262" i="13" s="1"/>
  <c r="S368" i="13" s="1"/>
  <c r="R156" i="13"/>
  <c r="R262" i="13" s="1"/>
  <c r="R368" i="13" s="1"/>
  <c r="Q156" i="13"/>
  <c r="Q262" i="13" s="1"/>
  <c r="Q368" i="13" s="1"/>
  <c r="P156" i="13"/>
  <c r="P262" i="13" s="1"/>
  <c r="P368" i="13" s="1"/>
  <c r="O156" i="13"/>
  <c r="O262" i="13" s="1"/>
  <c r="O368" i="13" s="1"/>
  <c r="N156" i="13"/>
  <c r="N262" i="13" s="1"/>
  <c r="N368" i="13" s="1"/>
  <c r="M156" i="13"/>
  <c r="M262" i="13" s="1"/>
  <c r="M368" i="13" s="1"/>
  <c r="L156" i="13"/>
  <c r="L262" i="13" s="1"/>
  <c r="L368" i="13" s="1"/>
  <c r="K156" i="13"/>
  <c r="K262" i="13" s="1"/>
  <c r="K368" i="13" s="1"/>
  <c r="J156" i="13"/>
  <c r="J262" i="13" s="1"/>
  <c r="J368" i="13" s="1"/>
  <c r="I156" i="13"/>
  <c r="I262" i="13" s="1"/>
  <c r="I368" i="13" s="1"/>
  <c r="H156" i="13"/>
  <c r="H262" i="13" s="1"/>
  <c r="H368" i="13" s="1"/>
  <c r="G156" i="13"/>
  <c r="G262" i="13" s="1"/>
  <c r="G368" i="13" s="1"/>
  <c r="F156" i="13"/>
  <c r="F262" i="13" s="1"/>
  <c r="F368" i="13" s="1"/>
  <c r="B262" i="13"/>
  <c r="B368" i="13" s="1"/>
  <c r="A262" i="13"/>
  <c r="A368" i="13" s="1"/>
  <c r="AU261" i="13"/>
  <c r="AU367" i="13" s="1"/>
  <c r="AT155" i="13"/>
  <c r="AT261" i="13" s="1"/>
  <c r="AT367" i="13" s="1"/>
  <c r="AS155" i="13"/>
  <c r="AS261" i="13" s="1"/>
  <c r="AS367" i="13" s="1"/>
  <c r="AR155" i="13"/>
  <c r="AR261" i="13" s="1"/>
  <c r="AR367" i="13" s="1"/>
  <c r="AQ155" i="13"/>
  <c r="AQ261" i="13" s="1"/>
  <c r="AQ367" i="13" s="1"/>
  <c r="AP155" i="13"/>
  <c r="AP261" i="13" s="1"/>
  <c r="AP367" i="13" s="1"/>
  <c r="AO155" i="13"/>
  <c r="AO261" i="13" s="1"/>
  <c r="AO367" i="13" s="1"/>
  <c r="AN155" i="13"/>
  <c r="AN261" i="13" s="1"/>
  <c r="AN367" i="13" s="1"/>
  <c r="AM155" i="13"/>
  <c r="AM261" i="13" s="1"/>
  <c r="AM367" i="13" s="1"/>
  <c r="AL155" i="13"/>
  <c r="AL261" i="13" s="1"/>
  <c r="AL367" i="13" s="1"/>
  <c r="AK155" i="13"/>
  <c r="AK261" i="13" s="1"/>
  <c r="AK367" i="13" s="1"/>
  <c r="AJ155" i="13"/>
  <c r="AJ261" i="13" s="1"/>
  <c r="AJ367" i="13" s="1"/>
  <c r="AI155" i="13"/>
  <c r="AI261" i="13" s="1"/>
  <c r="AI367" i="13" s="1"/>
  <c r="AH155" i="13"/>
  <c r="AH261" i="13" s="1"/>
  <c r="AH367" i="13" s="1"/>
  <c r="AG155" i="13"/>
  <c r="AG261" i="13" s="1"/>
  <c r="AG367" i="13" s="1"/>
  <c r="AF155" i="13"/>
  <c r="AF261" i="13" s="1"/>
  <c r="AF367" i="13" s="1"/>
  <c r="AE155" i="13"/>
  <c r="AE261" i="13" s="1"/>
  <c r="AE367" i="13" s="1"/>
  <c r="AD155" i="13"/>
  <c r="AD261" i="13" s="1"/>
  <c r="AD367" i="13" s="1"/>
  <c r="AC155" i="13"/>
  <c r="AC261" i="13" s="1"/>
  <c r="AC367" i="13" s="1"/>
  <c r="AB155" i="13"/>
  <c r="AB261" i="13" s="1"/>
  <c r="AB367" i="13" s="1"/>
  <c r="AA155" i="13"/>
  <c r="AA261" i="13" s="1"/>
  <c r="AA367" i="13" s="1"/>
  <c r="Z155" i="13"/>
  <c r="Z261" i="13" s="1"/>
  <c r="Z367" i="13" s="1"/>
  <c r="Y155" i="13"/>
  <c r="Y261" i="13" s="1"/>
  <c r="Y367" i="13" s="1"/>
  <c r="X155" i="13"/>
  <c r="X261" i="13" s="1"/>
  <c r="X367" i="13" s="1"/>
  <c r="W155" i="13"/>
  <c r="W261" i="13" s="1"/>
  <c r="W367" i="13" s="1"/>
  <c r="V155" i="13"/>
  <c r="V261" i="13" s="1"/>
  <c r="V367" i="13" s="1"/>
  <c r="U155" i="13"/>
  <c r="U261" i="13" s="1"/>
  <c r="U367" i="13" s="1"/>
  <c r="T155" i="13"/>
  <c r="T261" i="13" s="1"/>
  <c r="T367" i="13" s="1"/>
  <c r="S155" i="13"/>
  <c r="S261" i="13" s="1"/>
  <c r="S367" i="13" s="1"/>
  <c r="R155" i="13"/>
  <c r="R261" i="13" s="1"/>
  <c r="R367" i="13" s="1"/>
  <c r="Q155" i="13"/>
  <c r="Q261" i="13" s="1"/>
  <c r="Q367" i="13" s="1"/>
  <c r="P155" i="13"/>
  <c r="P261" i="13" s="1"/>
  <c r="P367" i="13" s="1"/>
  <c r="O155" i="13"/>
  <c r="O261" i="13" s="1"/>
  <c r="O367" i="13" s="1"/>
  <c r="N155" i="13"/>
  <c r="N261" i="13" s="1"/>
  <c r="N367" i="13" s="1"/>
  <c r="M155" i="13"/>
  <c r="M261" i="13" s="1"/>
  <c r="M367" i="13" s="1"/>
  <c r="L155" i="13"/>
  <c r="L261" i="13" s="1"/>
  <c r="L367" i="13" s="1"/>
  <c r="K155" i="13"/>
  <c r="K261" i="13" s="1"/>
  <c r="K367" i="13" s="1"/>
  <c r="J155" i="13"/>
  <c r="J261" i="13" s="1"/>
  <c r="J367" i="13" s="1"/>
  <c r="I155" i="13"/>
  <c r="I261" i="13" s="1"/>
  <c r="I367" i="13" s="1"/>
  <c r="H155" i="13"/>
  <c r="H261" i="13" s="1"/>
  <c r="H367" i="13" s="1"/>
  <c r="G155" i="13"/>
  <c r="G261" i="13" s="1"/>
  <c r="G367" i="13" s="1"/>
  <c r="F155" i="13"/>
  <c r="F261" i="13" s="1"/>
  <c r="F367" i="13" s="1"/>
  <c r="B261" i="13"/>
  <c r="B367" i="13" s="1"/>
  <c r="A261" i="13"/>
  <c r="A367" i="13" s="1"/>
  <c r="AU260" i="13"/>
  <c r="AU366" i="13" s="1"/>
  <c r="AT154" i="13"/>
  <c r="AT260" i="13" s="1"/>
  <c r="AT366" i="13" s="1"/>
  <c r="AS154" i="13"/>
  <c r="AS260" i="13" s="1"/>
  <c r="AS366" i="13" s="1"/>
  <c r="AR154" i="13"/>
  <c r="AR260" i="13" s="1"/>
  <c r="AR366" i="13" s="1"/>
  <c r="AQ154" i="13"/>
  <c r="AQ260" i="13" s="1"/>
  <c r="AQ366" i="13" s="1"/>
  <c r="AP154" i="13"/>
  <c r="AP260" i="13" s="1"/>
  <c r="AP366" i="13" s="1"/>
  <c r="AO154" i="13"/>
  <c r="AO260" i="13" s="1"/>
  <c r="AO366" i="13" s="1"/>
  <c r="AN154" i="13"/>
  <c r="AN260" i="13" s="1"/>
  <c r="AN366" i="13" s="1"/>
  <c r="AM154" i="13"/>
  <c r="AM260" i="13" s="1"/>
  <c r="AM366" i="13" s="1"/>
  <c r="AL154" i="13"/>
  <c r="AL260" i="13" s="1"/>
  <c r="AL366" i="13" s="1"/>
  <c r="AK154" i="13"/>
  <c r="AK260" i="13" s="1"/>
  <c r="AK366" i="13" s="1"/>
  <c r="AJ154" i="13"/>
  <c r="AJ260" i="13" s="1"/>
  <c r="AJ366" i="13" s="1"/>
  <c r="AI154" i="13"/>
  <c r="AI260" i="13" s="1"/>
  <c r="AI366" i="13" s="1"/>
  <c r="AH154" i="13"/>
  <c r="AH260" i="13" s="1"/>
  <c r="AH366" i="13" s="1"/>
  <c r="AG154" i="13"/>
  <c r="AG260" i="13" s="1"/>
  <c r="AG366" i="13" s="1"/>
  <c r="AF154" i="13"/>
  <c r="AF260" i="13" s="1"/>
  <c r="AF366" i="13" s="1"/>
  <c r="AE154" i="13"/>
  <c r="AE260" i="13" s="1"/>
  <c r="AE366" i="13" s="1"/>
  <c r="AD154" i="13"/>
  <c r="AD260" i="13" s="1"/>
  <c r="AD366" i="13" s="1"/>
  <c r="AC154" i="13"/>
  <c r="AC260" i="13" s="1"/>
  <c r="AC366" i="13" s="1"/>
  <c r="AB154" i="13"/>
  <c r="AB260" i="13" s="1"/>
  <c r="AB366" i="13" s="1"/>
  <c r="AA154" i="13"/>
  <c r="AA260" i="13" s="1"/>
  <c r="AA366" i="13" s="1"/>
  <c r="Z154" i="13"/>
  <c r="Z260" i="13" s="1"/>
  <c r="Z366" i="13" s="1"/>
  <c r="Y154" i="13"/>
  <c r="Y260" i="13" s="1"/>
  <c r="Y366" i="13" s="1"/>
  <c r="X154" i="13"/>
  <c r="X260" i="13" s="1"/>
  <c r="X366" i="13" s="1"/>
  <c r="W154" i="13"/>
  <c r="W260" i="13" s="1"/>
  <c r="W366" i="13" s="1"/>
  <c r="V154" i="13"/>
  <c r="V260" i="13" s="1"/>
  <c r="V366" i="13" s="1"/>
  <c r="U154" i="13"/>
  <c r="U260" i="13" s="1"/>
  <c r="U366" i="13" s="1"/>
  <c r="T154" i="13"/>
  <c r="T260" i="13" s="1"/>
  <c r="T366" i="13" s="1"/>
  <c r="S154" i="13"/>
  <c r="S260" i="13" s="1"/>
  <c r="S366" i="13" s="1"/>
  <c r="R154" i="13"/>
  <c r="R260" i="13" s="1"/>
  <c r="R366" i="13" s="1"/>
  <c r="Q154" i="13"/>
  <c r="Q260" i="13" s="1"/>
  <c r="Q366" i="13" s="1"/>
  <c r="P154" i="13"/>
  <c r="P260" i="13" s="1"/>
  <c r="P366" i="13" s="1"/>
  <c r="O154" i="13"/>
  <c r="O260" i="13" s="1"/>
  <c r="O366" i="13" s="1"/>
  <c r="N154" i="13"/>
  <c r="N260" i="13" s="1"/>
  <c r="N366" i="13" s="1"/>
  <c r="M154" i="13"/>
  <c r="M260" i="13" s="1"/>
  <c r="M366" i="13" s="1"/>
  <c r="L154" i="13"/>
  <c r="L260" i="13" s="1"/>
  <c r="L366" i="13" s="1"/>
  <c r="K154" i="13"/>
  <c r="K260" i="13" s="1"/>
  <c r="K366" i="13" s="1"/>
  <c r="J154" i="13"/>
  <c r="J260" i="13" s="1"/>
  <c r="J366" i="13" s="1"/>
  <c r="I154" i="13"/>
  <c r="I260" i="13" s="1"/>
  <c r="I366" i="13" s="1"/>
  <c r="H154" i="13"/>
  <c r="H260" i="13" s="1"/>
  <c r="H366" i="13" s="1"/>
  <c r="G154" i="13"/>
  <c r="G260" i="13" s="1"/>
  <c r="G366" i="13" s="1"/>
  <c r="F154" i="13"/>
  <c r="F260" i="13" s="1"/>
  <c r="F366" i="13" s="1"/>
  <c r="A260" i="13"/>
  <c r="A366" i="13" s="1"/>
  <c r="AU259" i="13"/>
  <c r="AU365" i="13" s="1"/>
  <c r="AT153" i="13"/>
  <c r="AT259" i="13" s="1"/>
  <c r="AT365" i="13" s="1"/>
  <c r="AS153" i="13"/>
  <c r="AS259" i="13" s="1"/>
  <c r="AS365" i="13" s="1"/>
  <c r="AR153" i="13"/>
  <c r="AR259" i="13" s="1"/>
  <c r="AR365" i="13" s="1"/>
  <c r="AQ153" i="13"/>
  <c r="AQ259" i="13" s="1"/>
  <c r="AQ365" i="13" s="1"/>
  <c r="AP153" i="13"/>
  <c r="AP259" i="13" s="1"/>
  <c r="AP365" i="13" s="1"/>
  <c r="AO153" i="13"/>
  <c r="AO259" i="13" s="1"/>
  <c r="AO365" i="13" s="1"/>
  <c r="AN153" i="13"/>
  <c r="AN259" i="13" s="1"/>
  <c r="AN365" i="13" s="1"/>
  <c r="AM153" i="13"/>
  <c r="AM259" i="13" s="1"/>
  <c r="AM365" i="13" s="1"/>
  <c r="AL153" i="13"/>
  <c r="AL259" i="13" s="1"/>
  <c r="AL365" i="13" s="1"/>
  <c r="AK153" i="13"/>
  <c r="AK259" i="13" s="1"/>
  <c r="AK365" i="13" s="1"/>
  <c r="AJ153" i="13"/>
  <c r="AJ259" i="13" s="1"/>
  <c r="AJ365" i="13" s="1"/>
  <c r="AI153" i="13"/>
  <c r="AI259" i="13" s="1"/>
  <c r="AI365" i="13" s="1"/>
  <c r="AH153" i="13"/>
  <c r="AH259" i="13" s="1"/>
  <c r="AH365" i="13" s="1"/>
  <c r="AG153" i="13"/>
  <c r="AG259" i="13" s="1"/>
  <c r="AG365" i="13" s="1"/>
  <c r="AF153" i="13"/>
  <c r="AF259" i="13" s="1"/>
  <c r="AF365" i="13" s="1"/>
  <c r="AE153" i="13"/>
  <c r="AE259" i="13" s="1"/>
  <c r="AE365" i="13" s="1"/>
  <c r="AD153" i="13"/>
  <c r="AD259" i="13" s="1"/>
  <c r="AD365" i="13" s="1"/>
  <c r="AC153" i="13"/>
  <c r="AC259" i="13" s="1"/>
  <c r="AC365" i="13" s="1"/>
  <c r="AB153" i="13"/>
  <c r="AB259" i="13" s="1"/>
  <c r="AB365" i="13" s="1"/>
  <c r="AA153" i="13"/>
  <c r="AA259" i="13" s="1"/>
  <c r="AA365" i="13" s="1"/>
  <c r="Z153" i="13"/>
  <c r="Z259" i="13" s="1"/>
  <c r="Z365" i="13" s="1"/>
  <c r="Y153" i="13"/>
  <c r="Y259" i="13" s="1"/>
  <c r="Y365" i="13" s="1"/>
  <c r="X153" i="13"/>
  <c r="X259" i="13" s="1"/>
  <c r="X365" i="13" s="1"/>
  <c r="W153" i="13"/>
  <c r="W259" i="13" s="1"/>
  <c r="W365" i="13" s="1"/>
  <c r="V153" i="13"/>
  <c r="V259" i="13" s="1"/>
  <c r="V365" i="13" s="1"/>
  <c r="U153" i="13"/>
  <c r="U259" i="13" s="1"/>
  <c r="U365" i="13" s="1"/>
  <c r="T153" i="13"/>
  <c r="T259" i="13" s="1"/>
  <c r="T365" i="13" s="1"/>
  <c r="S153" i="13"/>
  <c r="S259" i="13" s="1"/>
  <c r="S365" i="13" s="1"/>
  <c r="R153" i="13"/>
  <c r="R259" i="13" s="1"/>
  <c r="R365" i="13" s="1"/>
  <c r="Q153" i="13"/>
  <c r="Q259" i="13" s="1"/>
  <c r="Q365" i="13" s="1"/>
  <c r="P153" i="13"/>
  <c r="P259" i="13" s="1"/>
  <c r="P365" i="13" s="1"/>
  <c r="O153" i="13"/>
  <c r="O259" i="13" s="1"/>
  <c r="O365" i="13" s="1"/>
  <c r="N153" i="13"/>
  <c r="N259" i="13" s="1"/>
  <c r="N365" i="13" s="1"/>
  <c r="M153" i="13"/>
  <c r="M259" i="13" s="1"/>
  <c r="M365" i="13" s="1"/>
  <c r="L153" i="13"/>
  <c r="L259" i="13" s="1"/>
  <c r="L365" i="13" s="1"/>
  <c r="K153" i="13"/>
  <c r="K259" i="13" s="1"/>
  <c r="K365" i="13" s="1"/>
  <c r="J153" i="13"/>
  <c r="J259" i="13" s="1"/>
  <c r="J365" i="13" s="1"/>
  <c r="I153" i="13"/>
  <c r="I259" i="13" s="1"/>
  <c r="I365" i="13" s="1"/>
  <c r="H153" i="13"/>
  <c r="H259" i="13" s="1"/>
  <c r="H365" i="13" s="1"/>
  <c r="G153" i="13"/>
  <c r="G259" i="13" s="1"/>
  <c r="G365" i="13" s="1"/>
  <c r="F153" i="13"/>
  <c r="F259" i="13" s="1"/>
  <c r="F365" i="13" s="1"/>
  <c r="B259" i="13"/>
  <c r="B365" i="13" s="1"/>
  <c r="A259" i="13"/>
  <c r="A365" i="13" s="1"/>
  <c r="AU258" i="13"/>
  <c r="AU364" i="13" s="1"/>
  <c r="AT152" i="13"/>
  <c r="AT258" i="13" s="1"/>
  <c r="AT364" i="13" s="1"/>
  <c r="AS152" i="13"/>
  <c r="AS258" i="13" s="1"/>
  <c r="AS364" i="13" s="1"/>
  <c r="AR152" i="13"/>
  <c r="AR258" i="13" s="1"/>
  <c r="AR364" i="13" s="1"/>
  <c r="AQ152" i="13"/>
  <c r="AQ258" i="13" s="1"/>
  <c r="AQ364" i="13" s="1"/>
  <c r="AP152" i="13"/>
  <c r="AP258" i="13" s="1"/>
  <c r="AP364" i="13" s="1"/>
  <c r="AO152" i="13"/>
  <c r="AO258" i="13" s="1"/>
  <c r="AO364" i="13" s="1"/>
  <c r="AN152" i="13"/>
  <c r="AN258" i="13" s="1"/>
  <c r="AN364" i="13" s="1"/>
  <c r="AM152" i="13"/>
  <c r="AM258" i="13" s="1"/>
  <c r="AM364" i="13" s="1"/>
  <c r="AL152" i="13"/>
  <c r="AL258" i="13" s="1"/>
  <c r="AL364" i="13" s="1"/>
  <c r="AK152" i="13"/>
  <c r="AK258" i="13" s="1"/>
  <c r="AK364" i="13" s="1"/>
  <c r="AJ152" i="13"/>
  <c r="AJ258" i="13" s="1"/>
  <c r="AJ364" i="13" s="1"/>
  <c r="AI152" i="13"/>
  <c r="AI258" i="13" s="1"/>
  <c r="AI364" i="13" s="1"/>
  <c r="AH152" i="13"/>
  <c r="AH258" i="13" s="1"/>
  <c r="AH364" i="13" s="1"/>
  <c r="AG152" i="13"/>
  <c r="AG258" i="13" s="1"/>
  <c r="AG364" i="13" s="1"/>
  <c r="AF152" i="13"/>
  <c r="AF258" i="13" s="1"/>
  <c r="AF364" i="13" s="1"/>
  <c r="AE152" i="13"/>
  <c r="AE258" i="13" s="1"/>
  <c r="AE364" i="13" s="1"/>
  <c r="AD152" i="13"/>
  <c r="AD258" i="13" s="1"/>
  <c r="AD364" i="13" s="1"/>
  <c r="AC152" i="13"/>
  <c r="AC258" i="13" s="1"/>
  <c r="AC364" i="13" s="1"/>
  <c r="AB152" i="13"/>
  <c r="AB258" i="13" s="1"/>
  <c r="AB364" i="13" s="1"/>
  <c r="AA152" i="13"/>
  <c r="AA258" i="13" s="1"/>
  <c r="AA364" i="13" s="1"/>
  <c r="Z152" i="13"/>
  <c r="Z258" i="13" s="1"/>
  <c r="Z364" i="13" s="1"/>
  <c r="Y152" i="13"/>
  <c r="Y258" i="13" s="1"/>
  <c r="Y364" i="13" s="1"/>
  <c r="X152" i="13"/>
  <c r="X258" i="13" s="1"/>
  <c r="X364" i="13" s="1"/>
  <c r="W152" i="13"/>
  <c r="W258" i="13" s="1"/>
  <c r="W364" i="13" s="1"/>
  <c r="V152" i="13"/>
  <c r="V258" i="13" s="1"/>
  <c r="V364" i="13" s="1"/>
  <c r="U152" i="13"/>
  <c r="U258" i="13" s="1"/>
  <c r="U364" i="13" s="1"/>
  <c r="T152" i="13"/>
  <c r="T258" i="13" s="1"/>
  <c r="T364" i="13" s="1"/>
  <c r="S152" i="13"/>
  <c r="S258" i="13" s="1"/>
  <c r="S364" i="13" s="1"/>
  <c r="R152" i="13"/>
  <c r="R258" i="13" s="1"/>
  <c r="R364" i="13" s="1"/>
  <c r="Q152" i="13"/>
  <c r="Q258" i="13" s="1"/>
  <c r="Q364" i="13" s="1"/>
  <c r="P152" i="13"/>
  <c r="P258" i="13" s="1"/>
  <c r="P364" i="13" s="1"/>
  <c r="O152" i="13"/>
  <c r="O258" i="13" s="1"/>
  <c r="O364" i="13" s="1"/>
  <c r="N152" i="13"/>
  <c r="N258" i="13" s="1"/>
  <c r="N364" i="13" s="1"/>
  <c r="M152" i="13"/>
  <c r="M258" i="13" s="1"/>
  <c r="M364" i="13" s="1"/>
  <c r="L152" i="13"/>
  <c r="L258" i="13" s="1"/>
  <c r="L364" i="13" s="1"/>
  <c r="K152" i="13"/>
  <c r="K258" i="13" s="1"/>
  <c r="K364" i="13" s="1"/>
  <c r="J152" i="13"/>
  <c r="J258" i="13" s="1"/>
  <c r="J364" i="13" s="1"/>
  <c r="I152" i="13"/>
  <c r="I258" i="13" s="1"/>
  <c r="I364" i="13" s="1"/>
  <c r="H152" i="13"/>
  <c r="H258" i="13" s="1"/>
  <c r="H364" i="13" s="1"/>
  <c r="G152" i="13"/>
  <c r="G258" i="13" s="1"/>
  <c r="G364" i="13" s="1"/>
  <c r="F152" i="13"/>
  <c r="F258" i="13" s="1"/>
  <c r="F364" i="13" s="1"/>
  <c r="B258" i="13"/>
  <c r="B364" i="13" s="1"/>
  <c r="A258" i="13"/>
  <c r="A364" i="13" s="1"/>
  <c r="AU257" i="13"/>
  <c r="AU363" i="13" s="1"/>
  <c r="AT151" i="13"/>
  <c r="AT257" i="13" s="1"/>
  <c r="AT363" i="13" s="1"/>
  <c r="AS151" i="13"/>
  <c r="AS257" i="13" s="1"/>
  <c r="AS363" i="13" s="1"/>
  <c r="AR151" i="13"/>
  <c r="AR257" i="13" s="1"/>
  <c r="AR363" i="13" s="1"/>
  <c r="AQ151" i="13"/>
  <c r="AQ257" i="13" s="1"/>
  <c r="AQ363" i="13" s="1"/>
  <c r="AP151" i="13"/>
  <c r="AP257" i="13" s="1"/>
  <c r="AP363" i="13" s="1"/>
  <c r="AO151" i="13"/>
  <c r="AO257" i="13" s="1"/>
  <c r="AO363" i="13" s="1"/>
  <c r="AN151" i="13"/>
  <c r="AN257" i="13" s="1"/>
  <c r="AN363" i="13" s="1"/>
  <c r="AM151" i="13"/>
  <c r="AM257" i="13" s="1"/>
  <c r="AM363" i="13" s="1"/>
  <c r="AL151" i="13"/>
  <c r="AL257" i="13" s="1"/>
  <c r="AL363" i="13" s="1"/>
  <c r="AK151" i="13"/>
  <c r="AK257" i="13" s="1"/>
  <c r="AK363" i="13" s="1"/>
  <c r="AJ151" i="13"/>
  <c r="AJ257" i="13" s="1"/>
  <c r="AJ363" i="13" s="1"/>
  <c r="AI151" i="13"/>
  <c r="AI257" i="13" s="1"/>
  <c r="AI363" i="13" s="1"/>
  <c r="AH151" i="13"/>
  <c r="AH257" i="13" s="1"/>
  <c r="AH363" i="13" s="1"/>
  <c r="AG151" i="13"/>
  <c r="AG257" i="13" s="1"/>
  <c r="AG363" i="13" s="1"/>
  <c r="AF151" i="13"/>
  <c r="AF257" i="13" s="1"/>
  <c r="AF363" i="13" s="1"/>
  <c r="AE151" i="13"/>
  <c r="AE257" i="13" s="1"/>
  <c r="AE363" i="13" s="1"/>
  <c r="AD151" i="13"/>
  <c r="AD257" i="13" s="1"/>
  <c r="AD363" i="13" s="1"/>
  <c r="AC151" i="13"/>
  <c r="AC257" i="13" s="1"/>
  <c r="AC363" i="13" s="1"/>
  <c r="AB151" i="13"/>
  <c r="AB257" i="13" s="1"/>
  <c r="AB363" i="13" s="1"/>
  <c r="AA151" i="13"/>
  <c r="AA257" i="13" s="1"/>
  <c r="AA363" i="13" s="1"/>
  <c r="Z151" i="13"/>
  <c r="Z257" i="13" s="1"/>
  <c r="Z363" i="13" s="1"/>
  <c r="Y151" i="13"/>
  <c r="Y257" i="13" s="1"/>
  <c r="Y363" i="13" s="1"/>
  <c r="X151" i="13"/>
  <c r="X257" i="13" s="1"/>
  <c r="X363" i="13" s="1"/>
  <c r="W151" i="13"/>
  <c r="W257" i="13" s="1"/>
  <c r="W363" i="13" s="1"/>
  <c r="V151" i="13"/>
  <c r="V257" i="13" s="1"/>
  <c r="V363" i="13" s="1"/>
  <c r="U151" i="13"/>
  <c r="U257" i="13" s="1"/>
  <c r="U363" i="13" s="1"/>
  <c r="T151" i="13"/>
  <c r="T257" i="13" s="1"/>
  <c r="T363" i="13" s="1"/>
  <c r="S151" i="13"/>
  <c r="S257" i="13" s="1"/>
  <c r="S363" i="13" s="1"/>
  <c r="R151" i="13"/>
  <c r="R257" i="13" s="1"/>
  <c r="R363" i="13" s="1"/>
  <c r="Q151" i="13"/>
  <c r="Q257" i="13" s="1"/>
  <c r="Q363" i="13" s="1"/>
  <c r="P151" i="13"/>
  <c r="P257" i="13" s="1"/>
  <c r="P363" i="13" s="1"/>
  <c r="O151" i="13"/>
  <c r="O257" i="13" s="1"/>
  <c r="O363" i="13" s="1"/>
  <c r="N151" i="13"/>
  <c r="N257" i="13" s="1"/>
  <c r="N363" i="13" s="1"/>
  <c r="M151" i="13"/>
  <c r="M257" i="13" s="1"/>
  <c r="M363" i="13" s="1"/>
  <c r="L151" i="13"/>
  <c r="L257" i="13" s="1"/>
  <c r="L363" i="13" s="1"/>
  <c r="K151" i="13"/>
  <c r="K257" i="13" s="1"/>
  <c r="K363" i="13" s="1"/>
  <c r="J151" i="13"/>
  <c r="J257" i="13" s="1"/>
  <c r="J363" i="13" s="1"/>
  <c r="I151" i="13"/>
  <c r="I257" i="13" s="1"/>
  <c r="I363" i="13" s="1"/>
  <c r="H151" i="13"/>
  <c r="H257" i="13" s="1"/>
  <c r="H363" i="13" s="1"/>
  <c r="G151" i="13"/>
  <c r="G257" i="13" s="1"/>
  <c r="G363" i="13" s="1"/>
  <c r="F151" i="13"/>
  <c r="F257" i="13" s="1"/>
  <c r="F363" i="13" s="1"/>
  <c r="B257" i="13"/>
  <c r="B363" i="13" s="1"/>
  <c r="A257" i="13"/>
  <c r="A363" i="13" s="1"/>
  <c r="AU256" i="13"/>
  <c r="AU362" i="13" s="1"/>
  <c r="AT150" i="13"/>
  <c r="AT256" i="13" s="1"/>
  <c r="AT362" i="13" s="1"/>
  <c r="AS150" i="13"/>
  <c r="AS256" i="13" s="1"/>
  <c r="AS362" i="13" s="1"/>
  <c r="AR150" i="13"/>
  <c r="AR256" i="13" s="1"/>
  <c r="AR362" i="13" s="1"/>
  <c r="AQ150" i="13"/>
  <c r="AQ256" i="13" s="1"/>
  <c r="AQ362" i="13" s="1"/>
  <c r="AP150" i="13"/>
  <c r="AP256" i="13" s="1"/>
  <c r="AP362" i="13" s="1"/>
  <c r="AO150" i="13"/>
  <c r="AO256" i="13" s="1"/>
  <c r="AO362" i="13" s="1"/>
  <c r="AN150" i="13"/>
  <c r="AN256" i="13" s="1"/>
  <c r="AN362" i="13" s="1"/>
  <c r="AM150" i="13"/>
  <c r="AM256" i="13" s="1"/>
  <c r="AM362" i="13" s="1"/>
  <c r="AL150" i="13"/>
  <c r="AL256" i="13" s="1"/>
  <c r="AL362" i="13" s="1"/>
  <c r="AK150" i="13"/>
  <c r="AK256" i="13" s="1"/>
  <c r="AK362" i="13" s="1"/>
  <c r="AJ150" i="13"/>
  <c r="AJ256" i="13" s="1"/>
  <c r="AJ362" i="13" s="1"/>
  <c r="AI150" i="13"/>
  <c r="AI256" i="13" s="1"/>
  <c r="AI362" i="13" s="1"/>
  <c r="AH150" i="13"/>
  <c r="AH256" i="13" s="1"/>
  <c r="AH362" i="13" s="1"/>
  <c r="AG150" i="13"/>
  <c r="AG256" i="13" s="1"/>
  <c r="AG362" i="13" s="1"/>
  <c r="AF150" i="13"/>
  <c r="AF256" i="13" s="1"/>
  <c r="AF362" i="13" s="1"/>
  <c r="AE150" i="13"/>
  <c r="AE256" i="13" s="1"/>
  <c r="AE362" i="13" s="1"/>
  <c r="AD150" i="13"/>
  <c r="AD256" i="13" s="1"/>
  <c r="AD362" i="13" s="1"/>
  <c r="AC150" i="13"/>
  <c r="AC256" i="13" s="1"/>
  <c r="AC362" i="13" s="1"/>
  <c r="AB150" i="13"/>
  <c r="AB256" i="13" s="1"/>
  <c r="AB362" i="13" s="1"/>
  <c r="AA150" i="13"/>
  <c r="AA256" i="13" s="1"/>
  <c r="AA362" i="13" s="1"/>
  <c r="Z150" i="13"/>
  <c r="Z256" i="13" s="1"/>
  <c r="Z362" i="13" s="1"/>
  <c r="Y150" i="13"/>
  <c r="Y256" i="13" s="1"/>
  <c r="Y362" i="13" s="1"/>
  <c r="X150" i="13"/>
  <c r="X256" i="13" s="1"/>
  <c r="X362" i="13" s="1"/>
  <c r="W150" i="13"/>
  <c r="W256" i="13" s="1"/>
  <c r="W362" i="13" s="1"/>
  <c r="V150" i="13"/>
  <c r="V256" i="13" s="1"/>
  <c r="V362" i="13" s="1"/>
  <c r="U150" i="13"/>
  <c r="U256" i="13" s="1"/>
  <c r="U362" i="13" s="1"/>
  <c r="T150" i="13"/>
  <c r="T256" i="13" s="1"/>
  <c r="T362" i="13" s="1"/>
  <c r="S150" i="13"/>
  <c r="S256" i="13" s="1"/>
  <c r="S362" i="13" s="1"/>
  <c r="R150" i="13"/>
  <c r="R256" i="13" s="1"/>
  <c r="R362" i="13" s="1"/>
  <c r="Q150" i="13"/>
  <c r="Q256" i="13" s="1"/>
  <c r="Q362" i="13" s="1"/>
  <c r="P150" i="13"/>
  <c r="P256" i="13" s="1"/>
  <c r="P362" i="13" s="1"/>
  <c r="O150" i="13"/>
  <c r="O256" i="13" s="1"/>
  <c r="O362" i="13" s="1"/>
  <c r="N150" i="13"/>
  <c r="N256" i="13" s="1"/>
  <c r="N362" i="13" s="1"/>
  <c r="M150" i="13"/>
  <c r="M256" i="13" s="1"/>
  <c r="M362" i="13" s="1"/>
  <c r="L150" i="13"/>
  <c r="L256" i="13" s="1"/>
  <c r="L362" i="13" s="1"/>
  <c r="K150" i="13"/>
  <c r="K256" i="13" s="1"/>
  <c r="K362" i="13" s="1"/>
  <c r="J150" i="13"/>
  <c r="J256" i="13" s="1"/>
  <c r="J362" i="13" s="1"/>
  <c r="I150" i="13"/>
  <c r="I256" i="13" s="1"/>
  <c r="I362" i="13" s="1"/>
  <c r="H150" i="13"/>
  <c r="H256" i="13" s="1"/>
  <c r="H362" i="13" s="1"/>
  <c r="G150" i="13"/>
  <c r="G256" i="13" s="1"/>
  <c r="G362" i="13" s="1"/>
  <c r="F150" i="13"/>
  <c r="F256" i="13" s="1"/>
  <c r="F362" i="13" s="1"/>
  <c r="A256" i="13"/>
  <c r="A362" i="13" s="1"/>
  <c r="AU255" i="13"/>
  <c r="AU361" i="13" s="1"/>
  <c r="AT149" i="13"/>
  <c r="AT255" i="13" s="1"/>
  <c r="AT361" i="13" s="1"/>
  <c r="AS149" i="13"/>
  <c r="AS255" i="13" s="1"/>
  <c r="AS361" i="13" s="1"/>
  <c r="AR149" i="13"/>
  <c r="AR255" i="13" s="1"/>
  <c r="AR361" i="13" s="1"/>
  <c r="AQ149" i="13"/>
  <c r="AQ255" i="13" s="1"/>
  <c r="AQ361" i="13" s="1"/>
  <c r="AP149" i="13"/>
  <c r="AP255" i="13" s="1"/>
  <c r="AP361" i="13" s="1"/>
  <c r="AO149" i="13"/>
  <c r="AO255" i="13" s="1"/>
  <c r="AO361" i="13" s="1"/>
  <c r="AN149" i="13"/>
  <c r="AN255" i="13" s="1"/>
  <c r="AN361" i="13" s="1"/>
  <c r="AM149" i="13"/>
  <c r="AM255" i="13" s="1"/>
  <c r="AM361" i="13" s="1"/>
  <c r="AL149" i="13"/>
  <c r="AL255" i="13" s="1"/>
  <c r="AL361" i="13" s="1"/>
  <c r="AK149" i="13"/>
  <c r="AK255" i="13" s="1"/>
  <c r="AK361" i="13" s="1"/>
  <c r="AJ149" i="13"/>
  <c r="AJ255" i="13" s="1"/>
  <c r="AJ361" i="13" s="1"/>
  <c r="AI149" i="13"/>
  <c r="AI255" i="13" s="1"/>
  <c r="AI361" i="13" s="1"/>
  <c r="AH149" i="13"/>
  <c r="AH255" i="13" s="1"/>
  <c r="AH361" i="13" s="1"/>
  <c r="AG149" i="13"/>
  <c r="AG255" i="13" s="1"/>
  <c r="AG361" i="13" s="1"/>
  <c r="AF149" i="13"/>
  <c r="AF255" i="13" s="1"/>
  <c r="AF361" i="13" s="1"/>
  <c r="AE149" i="13"/>
  <c r="AE255" i="13" s="1"/>
  <c r="AE361" i="13" s="1"/>
  <c r="AD149" i="13"/>
  <c r="AD255" i="13" s="1"/>
  <c r="AD361" i="13" s="1"/>
  <c r="AC149" i="13"/>
  <c r="AC255" i="13" s="1"/>
  <c r="AC361" i="13" s="1"/>
  <c r="AB149" i="13"/>
  <c r="AB255" i="13" s="1"/>
  <c r="AB361" i="13" s="1"/>
  <c r="AA149" i="13"/>
  <c r="AA255" i="13" s="1"/>
  <c r="AA361" i="13" s="1"/>
  <c r="Z149" i="13"/>
  <c r="Z255" i="13" s="1"/>
  <c r="Z361" i="13" s="1"/>
  <c r="Y149" i="13"/>
  <c r="Y255" i="13" s="1"/>
  <c r="Y361" i="13" s="1"/>
  <c r="X149" i="13"/>
  <c r="X255" i="13" s="1"/>
  <c r="X361" i="13" s="1"/>
  <c r="W149" i="13"/>
  <c r="W255" i="13" s="1"/>
  <c r="W361" i="13" s="1"/>
  <c r="V149" i="13"/>
  <c r="V255" i="13" s="1"/>
  <c r="V361" i="13" s="1"/>
  <c r="U149" i="13"/>
  <c r="U255" i="13" s="1"/>
  <c r="U361" i="13" s="1"/>
  <c r="T149" i="13"/>
  <c r="T255" i="13" s="1"/>
  <c r="T361" i="13" s="1"/>
  <c r="S149" i="13"/>
  <c r="S255" i="13" s="1"/>
  <c r="S361" i="13" s="1"/>
  <c r="R149" i="13"/>
  <c r="R255" i="13" s="1"/>
  <c r="R361" i="13" s="1"/>
  <c r="Q149" i="13"/>
  <c r="Q255" i="13" s="1"/>
  <c r="Q361" i="13" s="1"/>
  <c r="P149" i="13"/>
  <c r="P255" i="13" s="1"/>
  <c r="P361" i="13" s="1"/>
  <c r="O149" i="13"/>
  <c r="O255" i="13" s="1"/>
  <c r="O361" i="13" s="1"/>
  <c r="N149" i="13"/>
  <c r="N255" i="13" s="1"/>
  <c r="N361" i="13" s="1"/>
  <c r="M149" i="13"/>
  <c r="M255" i="13" s="1"/>
  <c r="M361" i="13" s="1"/>
  <c r="L149" i="13"/>
  <c r="L255" i="13" s="1"/>
  <c r="L361" i="13" s="1"/>
  <c r="K149" i="13"/>
  <c r="K255" i="13" s="1"/>
  <c r="K361" i="13" s="1"/>
  <c r="J149" i="13"/>
  <c r="J255" i="13" s="1"/>
  <c r="J361" i="13" s="1"/>
  <c r="I149" i="13"/>
  <c r="I255" i="13" s="1"/>
  <c r="I361" i="13" s="1"/>
  <c r="H149" i="13"/>
  <c r="H255" i="13" s="1"/>
  <c r="H361" i="13" s="1"/>
  <c r="G149" i="13"/>
  <c r="G255" i="13" s="1"/>
  <c r="G361" i="13" s="1"/>
  <c r="F149" i="13"/>
  <c r="F255" i="13" s="1"/>
  <c r="F361" i="13" s="1"/>
  <c r="B255" i="13"/>
  <c r="B361" i="13" s="1"/>
  <c r="A255" i="13"/>
  <c r="A361" i="13" s="1"/>
  <c r="AU254" i="13"/>
  <c r="AU360" i="13" s="1"/>
  <c r="AT148" i="13"/>
  <c r="AT254" i="13" s="1"/>
  <c r="AT360" i="13" s="1"/>
  <c r="AS148" i="13"/>
  <c r="AS254" i="13" s="1"/>
  <c r="AS360" i="13" s="1"/>
  <c r="AR148" i="13"/>
  <c r="AR254" i="13" s="1"/>
  <c r="AR360" i="13" s="1"/>
  <c r="AQ148" i="13"/>
  <c r="AQ254" i="13" s="1"/>
  <c r="AQ360" i="13" s="1"/>
  <c r="AP148" i="13"/>
  <c r="AP254" i="13" s="1"/>
  <c r="AP360" i="13" s="1"/>
  <c r="AO148" i="13"/>
  <c r="AO254" i="13" s="1"/>
  <c r="AO360" i="13" s="1"/>
  <c r="AN148" i="13"/>
  <c r="AN254" i="13" s="1"/>
  <c r="AN360" i="13" s="1"/>
  <c r="AM148" i="13"/>
  <c r="AM254" i="13" s="1"/>
  <c r="AM360" i="13" s="1"/>
  <c r="AL148" i="13"/>
  <c r="AL254" i="13" s="1"/>
  <c r="AL360" i="13" s="1"/>
  <c r="AK148" i="13"/>
  <c r="AK254" i="13" s="1"/>
  <c r="AK360" i="13" s="1"/>
  <c r="AJ148" i="13"/>
  <c r="AJ254" i="13" s="1"/>
  <c r="AJ360" i="13" s="1"/>
  <c r="AI148" i="13"/>
  <c r="AI254" i="13" s="1"/>
  <c r="AI360" i="13" s="1"/>
  <c r="AH148" i="13"/>
  <c r="AH254" i="13" s="1"/>
  <c r="AH360" i="13" s="1"/>
  <c r="AG148" i="13"/>
  <c r="AG254" i="13" s="1"/>
  <c r="AG360" i="13" s="1"/>
  <c r="AF148" i="13"/>
  <c r="AF254" i="13" s="1"/>
  <c r="AF360" i="13" s="1"/>
  <c r="AE148" i="13"/>
  <c r="AE254" i="13" s="1"/>
  <c r="AE360" i="13" s="1"/>
  <c r="AD148" i="13"/>
  <c r="AD254" i="13" s="1"/>
  <c r="AD360" i="13" s="1"/>
  <c r="AC148" i="13"/>
  <c r="AC254" i="13" s="1"/>
  <c r="AC360" i="13" s="1"/>
  <c r="AB148" i="13"/>
  <c r="AB254" i="13" s="1"/>
  <c r="AB360" i="13" s="1"/>
  <c r="AA148" i="13"/>
  <c r="AA254" i="13" s="1"/>
  <c r="AA360" i="13" s="1"/>
  <c r="Z148" i="13"/>
  <c r="Z254" i="13" s="1"/>
  <c r="Z360" i="13" s="1"/>
  <c r="Y148" i="13"/>
  <c r="Y254" i="13" s="1"/>
  <c r="Y360" i="13" s="1"/>
  <c r="X148" i="13"/>
  <c r="X254" i="13" s="1"/>
  <c r="X360" i="13" s="1"/>
  <c r="W148" i="13"/>
  <c r="W254" i="13" s="1"/>
  <c r="W360" i="13" s="1"/>
  <c r="V148" i="13"/>
  <c r="V254" i="13" s="1"/>
  <c r="V360" i="13" s="1"/>
  <c r="U148" i="13"/>
  <c r="U254" i="13" s="1"/>
  <c r="U360" i="13" s="1"/>
  <c r="T148" i="13"/>
  <c r="T254" i="13" s="1"/>
  <c r="T360" i="13" s="1"/>
  <c r="S148" i="13"/>
  <c r="S254" i="13" s="1"/>
  <c r="S360" i="13" s="1"/>
  <c r="R148" i="13"/>
  <c r="R254" i="13" s="1"/>
  <c r="R360" i="13" s="1"/>
  <c r="Q148" i="13"/>
  <c r="Q254" i="13" s="1"/>
  <c r="Q360" i="13" s="1"/>
  <c r="P148" i="13"/>
  <c r="P254" i="13" s="1"/>
  <c r="P360" i="13" s="1"/>
  <c r="O148" i="13"/>
  <c r="O254" i="13" s="1"/>
  <c r="O360" i="13" s="1"/>
  <c r="N148" i="13"/>
  <c r="N254" i="13" s="1"/>
  <c r="N360" i="13" s="1"/>
  <c r="M148" i="13"/>
  <c r="M254" i="13" s="1"/>
  <c r="M360" i="13" s="1"/>
  <c r="L148" i="13"/>
  <c r="L254" i="13" s="1"/>
  <c r="L360" i="13" s="1"/>
  <c r="K148" i="13"/>
  <c r="K254" i="13" s="1"/>
  <c r="K360" i="13" s="1"/>
  <c r="J148" i="13"/>
  <c r="J254" i="13" s="1"/>
  <c r="J360" i="13" s="1"/>
  <c r="I148" i="13"/>
  <c r="I254" i="13" s="1"/>
  <c r="I360" i="13" s="1"/>
  <c r="H148" i="13"/>
  <c r="H254" i="13" s="1"/>
  <c r="H360" i="13" s="1"/>
  <c r="G148" i="13"/>
  <c r="G254" i="13" s="1"/>
  <c r="G360" i="13" s="1"/>
  <c r="F148" i="13"/>
  <c r="F254" i="13" s="1"/>
  <c r="F360" i="13" s="1"/>
  <c r="B254" i="13"/>
  <c r="B360" i="13" s="1"/>
  <c r="A254" i="13"/>
  <c r="A360" i="13" s="1"/>
  <c r="AU253" i="13"/>
  <c r="AU359" i="13" s="1"/>
  <c r="AT147" i="13"/>
  <c r="AT253" i="13" s="1"/>
  <c r="AT359" i="13" s="1"/>
  <c r="AS147" i="13"/>
  <c r="AS253" i="13" s="1"/>
  <c r="AS359" i="13" s="1"/>
  <c r="AR147" i="13"/>
  <c r="AR253" i="13" s="1"/>
  <c r="AR359" i="13" s="1"/>
  <c r="AQ147" i="13"/>
  <c r="AQ253" i="13" s="1"/>
  <c r="AQ359" i="13" s="1"/>
  <c r="AP147" i="13"/>
  <c r="AP253" i="13" s="1"/>
  <c r="AP359" i="13" s="1"/>
  <c r="AO147" i="13"/>
  <c r="AO253" i="13" s="1"/>
  <c r="AO359" i="13" s="1"/>
  <c r="AN147" i="13"/>
  <c r="AN253" i="13" s="1"/>
  <c r="AN359" i="13" s="1"/>
  <c r="AM147" i="13"/>
  <c r="AM253" i="13" s="1"/>
  <c r="AM359" i="13" s="1"/>
  <c r="AL147" i="13"/>
  <c r="AL253" i="13" s="1"/>
  <c r="AL359" i="13" s="1"/>
  <c r="AK147" i="13"/>
  <c r="AK253" i="13" s="1"/>
  <c r="AK359" i="13" s="1"/>
  <c r="AJ147" i="13"/>
  <c r="AJ253" i="13" s="1"/>
  <c r="AJ359" i="13" s="1"/>
  <c r="AI147" i="13"/>
  <c r="AI253" i="13" s="1"/>
  <c r="AI359" i="13" s="1"/>
  <c r="AH147" i="13"/>
  <c r="AH253" i="13" s="1"/>
  <c r="AH359" i="13" s="1"/>
  <c r="AG147" i="13"/>
  <c r="AG253" i="13" s="1"/>
  <c r="AG359" i="13" s="1"/>
  <c r="AF147" i="13"/>
  <c r="AF253" i="13" s="1"/>
  <c r="AF359" i="13" s="1"/>
  <c r="AE147" i="13"/>
  <c r="AE253" i="13" s="1"/>
  <c r="AE359" i="13" s="1"/>
  <c r="AD147" i="13"/>
  <c r="AD253" i="13" s="1"/>
  <c r="AD359" i="13" s="1"/>
  <c r="AC147" i="13"/>
  <c r="AC253" i="13" s="1"/>
  <c r="AC359" i="13" s="1"/>
  <c r="AB147" i="13"/>
  <c r="AB253" i="13" s="1"/>
  <c r="AB359" i="13" s="1"/>
  <c r="AA147" i="13"/>
  <c r="AA253" i="13" s="1"/>
  <c r="AA359" i="13" s="1"/>
  <c r="Z147" i="13"/>
  <c r="Z253" i="13" s="1"/>
  <c r="Z359" i="13" s="1"/>
  <c r="Y147" i="13"/>
  <c r="Y253" i="13" s="1"/>
  <c r="Y359" i="13" s="1"/>
  <c r="X147" i="13"/>
  <c r="X253" i="13" s="1"/>
  <c r="X359" i="13" s="1"/>
  <c r="W147" i="13"/>
  <c r="W253" i="13" s="1"/>
  <c r="W359" i="13" s="1"/>
  <c r="V147" i="13"/>
  <c r="V253" i="13" s="1"/>
  <c r="V359" i="13" s="1"/>
  <c r="U147" i="13"/>
  <c r="U253" i="13" s="1"/>
  <c r="U359" i="13" s="1"/>
  <c r="T147" i="13"/>
  <c r="T253" i="13" s="1"/>
  <c r="T359" i="13" s="1"/>
  <c r="S147" i="13"/>
  <c r="S253" i="13" s="1"/>
  <c r="S359" i="13" s="1"/>
  <c r="R147" i="13"/>
  <c r="R253" i="13" s="1"/>
  <c r="R359" i="13" s="1"/>
  <c r="Q147" i="13"/>
  <c r="Q253" i="13" s="1"/>
  <c r="Q359" i="13" s="1"/>
  <c r="P147" i="13"/>
  <c r="P253" i="13" s="1"/>
  <c r="P359" i="13" s="1"/>
  <c r="O147" i="13"/>
  <c r="O253" i="13" s="1"/>
  <c r="O359" i="13" s="1"/>
  <c r="N147" i="13"/>
  <c r="N253" i="13" s="1"/>
  <c r="N359" i="13" s="1"/>
  <c r="M147" i="13"/>
  <c r="M253" i="13" s="1"/>
  <c r="M359" i="13" s="1"/>
  <c r="L147" i="13"/>
  <c r="L253" i="13" s="1"/>
  <c r="L359" i="13" s="1"/>
  <c r="K147" i="13"/>
  <c r="K253" i="13" s="1"/>
  <c r="K359" i="13" s="1"/>
  <c r="J147" i="13"/>
  <c r="J253" i="13" s="1"/>
  <c r="J359" i="13" s="1"/>
  <c r="I147" i="13"/>
  <c r="I253" i="13" s="1"/>
  <c r="I359" i="13" s="1"/>
  <c r="H147" i="13"/>
  <c r="H253" i="13" s="1"/>
  <c r="H359" i="13" s="1"/>
  <c r="G147" i="13"/>
  <c r="G253" i="13" s="1"/>
  <c r="G359" i="13" s="1"/>
  <c r="F147" i="13"/>
  <c r="F253" i="13" s="1"/>
  <c r="F359" i="13" s="1"/>
  <c r="B253" i="13"/>
  <c r="B359" i="13" s="1"/>
  <c r="A253" i="13"/>
  <c r="A359" i="13" s="1"/>
  <c r="AU252" i="13"/>
  <c r="AU358" i="13" s="1"/>
  <c r="AT146" i="13"/>
  <c r="AT252" i="13" s="1"/>
  <c r="AT358" i="13" s="1"/>
  <c r="AS146" i="13"/>
  <c r="AS252" i="13" s="1"/>
  <c r="AS358" i="13" s="1"/>
  <c r="AR146" i="13"/>
  <c r="AR252" i="13" s="1"/>
  <c r="AR358" i="13" s="1"/>
  <c r="AQ146" i="13"/>
  <c r="AQ252" i="13" s="1"/>
  <c r="AQ358" i="13" s="1"/>
  <c r="AP146" i="13"/>
  <c r="AP252" i="13" s="1"/>
  <c r="AP358" i="13" s="1"/>
  <c r="AO146" i="13"/>
  <c r="AO252" i="13" s="1"/>
  <c r="AO358" i="13" s="1"/>
  <c r="AN146" i="13"/>
  <c r="AN252" i="13" s="1"/>
  <c r="AN358" i="13" s="1"/>
  <c r="AM146" i="13"/>
  <c r="AM252" i="13" s="1"/>
  <c r="AM358" i="13" s="1"/>
  <c r="AL146" i="13"/>
  <c r="AL252" i="13" s="1"/>
  <c r="AL358" i="13" s="1"/>
  <c r="AK146" i="13"/>
  <c r="AK252" i="13" s="1"/>
  <c r="AK358" i="13" s="1"/>
  <c r="AJ146" i="13"/>
  <c r="AJ252" i="13" s="1"/>
  <c r="AJ358" i="13" s="1"/>
  <c r="AI146" i="13"/>
  <c r="AI252" i="13" s="1"/>
  <c r="AI358" i="13" s="1"/>
  <c r="AH146" i="13"/>
  <c r="AH252" i="13" s="1"/>
  <c r="AH358" i="13" s="1"/>
  <c r="AG146" i="13"/>
  <c r="AG252" i="13" s="1"/>
  <c r="AG358" i="13" s="1"/>
  <c r="AF146" i="13"/>
  <c r="AF252" i="13" s="1"/>
  <c r="AF358" i="13" s="1"/>
  <c r="AE146" i="13"/>
  <c r="AE252" i="13" s="1"/>
  <c r="AE358" i="13" s="1"/>
  <c r="AD146" i="13"/>
  <c r="AD252" i="13" s="1"/>
  <c r="AD358" i="13" s="1"/>
  <c r="AC146" i="13"/>
  <c r="AC252" i="13" s="1"/>
  <c r="AC358" i="13" s="1"/>
  <c r="AB146" i="13"/>
  <c r="AB252" i="13" s="1"/>
  <c r="AB358" i="13" s="1"/>
  <c r="AA146" i="13"/>
  <c r="AA252" i="13" s="1"/>
  <c r="AA358" i="13" s="1"/>
  <c r="Z146" i="13"/>
  <c r="Z252" i="13" s="1"/>
  <c r="Z358" i="13" s="1"/>
  <c r="Y146" i="13"/>
  <c r="Y252" i="13" s="1"/>
  <c r="Y358" i="13" s="1"/>
  <c r="X146" i="13"/>
  <c r="X252" i="13" s="1"/>
  <c r="X358" i="13" s="1"/>
  <c r="W146" i="13"/>
  <c r="W252" i="13" s="1"/>
  <c r="W358" i="13" s="1"/>
  <c r="V146" i="13"/>
  <c r="V252" i="13" s="1"/>
  <c r="V358" i="13" s="1"/>
  <c r="U146" i="13"/>
  <c r="U252" i="13" s="1"/>
  <c r="U358" i="13" s="1"/>
  <c r="T146" i="13"/>
  <c r="T252" i="13" s="1"/>
  <c r="T358" i="13" s="1"/>
  <c r="S146" i="13"/>
  <c r="S252" i="13" s="1"/>
  <c r="S358" i="13" s="1"/>
  <c r="R146" i="13"/>
  <c r="R252" i="13" s="1"/>
  <c r="R358" i="13" s="1"/>
  <c r="Q146" i="13"/>
  <c r="Q252" i="13" s="1"/>
  <c r="Q358" i="13" s="1"/>
  <c r="P146" i="13"/>
  <c r="P252" i="13" s="1"/>
  <c r="P358" i="13" s="1"/>
  <c r="O146" i="13"/>
  <c r="O252" i="13" s="1"/>
  <c r="O358" i="13" s="1"/>
  <c r="N146" i="13"/>
  <c r="N252" i="13" s="1"/>
  <c r="N358" i="13" s="1"/>
  <c r="M146" i="13"/>
  <c r="M252" i="13" s="1"/>
  <c r="M358" i="13" s="1"/>
  <c r="L146" i="13"/>
  <c r="L252" i="13" s="1"/>
  <c r="L358" i="13" s="1"/>
  <c r="K146" i="13"/>
  <c r="K252" i="13" s="1"/>
  <c r="K358" i="13" s="1"/>
  <c r="J146" i="13"/>
  <c r="J252" i="13" s="1"/>
  <c r="J358" i="13" s="1"/>
  <c r="I146" i="13"/>
  <c r="I252" i="13" s="1"/>
  <c r="I358" i="13" s="1"/>
  <c r="H146" i="13"/>
  <c r="H252" i="13" s="1"/>
  <c r="H358" i="13" s="1"/>
  <c r="G146" i="13"/>
  <c r="G252" i="13" s="1"/>
  <c r="G358" i="13" s="1"/>
  <c r="F146" i="13"/>
  <c r="F252" i="13" s="1"/>
  <c r="F358" i="13" s="1"/>
  <c r="B252" i="13"/>
  <c r="B358" i="13" s="1"/>
  <c r="A252" i="13"/>
  <c r="A358" i="13" s="1"/>
  <c r="AU251" i="13"/>
  <c r="AU357" i="13" s="1"/>
  <c r="AT145" i="13"/>
  <c r="AT251" i="13" s="1"/>
  <c r="AT357" i="13" s="1"/>
  <c r="AS145" i="13"/>
  <c r="AS251" i="13" s="1"/>
  <c r="AS357" i="13" s="1"/>
  <c r="AR145" i="13"/>
  <c r="AR251" i="13" s="1"/>
  <c r="AR357" i="13" s="1"/>
  <c r="AQ145" i="13"/>
  <c r="AQ251" i="13" s="1"/>
  <c r="AQ357" i="13" s="1"/>
  <c r="AP145" i="13"/>
  <c r="AP251" i="13" s="1"/>
  <c r="AP357" i="13" s="1"/>
  <c r="AO145" i="13"/>
  <c r="AO251" i="13" s="1"/>
  <c r="AO357" i="13" s="1"/>
  <c r="AN145" i="13"/>
  <c r="AN251" i="13" s="1"/>
  <c r="AN357" i="13" s="1"/>
  <c r="AM145" i="13"/>
  <c r="AM251" i="13" s="1"/>
  <c r="AM357" i="13" s="1"/>
  <c r="AL145" i="13"/>
  <c r="AL251" i="13" s="1"/>
  <c r="AL357" i="13" s="1"/>
  <c r="AK145" i="13"/>
  <c r="AK251" i="13" s="1"/>
  <c r="AK357" i="13" s="1"/>
  <c r="AJ145" i="13"/>
  <c r="AJ251" i="13" s="1"/>
  <c r="AJ357" i="13" s="1"/>
  <c r="AI145" i="13"/>
  <c r="AI251" i="13" s="1"/>
  <c r="AI357" i="13" s="1"/>
  <c r="AH145" i="13"/>
  <c r="AH251" i="13" s="1"/>
  <c r="AH357" i="13" s="1"/>
  <c r="AG145" i="13"/>
  <c r="AG251" i="13" s="1"/>
  <c r="AG357" i="13" s="1"/>
  <c r="AF145" i="13"/>
  <c r="AF251" i="13" s="1"/>
  <c r="AF357" i="13" s="1"/>
  <c r="AE145" i="13"/>
  <c r="AE251" i="13" s="1"/>
  <c r="AE357" i="13" s="1"/>
  <c r="AD145" i="13"/>
  <c r="AD251" i="13" s="1"/>
  <c r="AD357" i="13" s="1"/>
  <c r="AC145" i="13"/>
  <c r="AC251" i="13" s="1"/>
  <c r="AC357" i="13" s="1"/>
  <c r="AB145" i="13"/>
  <c r="AB251" i="13" s="1"/>
  <c r="AB357" i="13" s="1"/>
  <c r="AA145" i="13"/>
  <c r="AA251" i="13" s="1"/>
  <c r="AA357" i="13" s="1"/>
  <c r="Z145" i="13"/>
  <c r="Z251" i="13" s="1"/>
  <c r="Z357" i="13" s="1"/>
  <c r="Y145" i="13"/>
  <c r="Y251" i="13" s="1"/>
  <c r="Y357" i="13" s="1"/>
  <c r="X145" i="13"/>
  <c r="X251" i="13" s="1"/>
  <c r="X357" i="13" s="1"/>
  <c r="W145" i="13"/>
  <c r="W251" i="13" s="1"/>
  <c r="W357" i="13" s="1"/>
  <c r="V145" i="13"/>
  <c r="V251" i="13" s="1"/>
  <c r="V357" i="13" s="1"/>
  <c r="U145" i="13"/>
  <c r="U251" i="13" s="1"/>
  <c r="U357" i="13" s="1"/>
  <c r="T145" i="13"/>
  <c r="T251" i="13" s="1"/>
  <c r="T357" i="13" s="1"/>
  <c r="S145" i="13"/>
  <c r="S251" i="13" s="1"/>
  <c r="S357" i="13" s="1"/>
  <c r="R145" i="13"/>
  <c r="R251" i="13" s="1"/>
  <c r="R357" i="13" s="1"/>
  <c r="Q145" i="13"/>
  <c r="Q251" i="13" s="1"/>
  <c r="Q357" i="13" s="1"/>
  <c r="P145" i="13"/>
  <c r="P251" i="13" s="1"/>
  <c r="P357" i="13" s="1"/>
  <c r="O145" i="13"/>
  <c r="O251" i="13" s="1"/>
  <c r="O357" i="13" s="1"/>
  <c r="N145" i="13"/>
  <c r="N251" i="13" s="1"/>
  <c r="N357" i="13" s="1"/>
  <c r="M145" i="13"/>
  <c r="M251" i="13" s="1"/>
  <c r="M357" i="13" s="1"/>
  <c r="L145" i="13"/>
  <c r="L251" i="13" s="1"/>
  <c r="L357" i="13" s="1"/>
  <c r="K145" i="13"/>
  <c r="K251" i="13" s="1"/>
  <c r="K357" i="13" s="1"/>
  <c r="J145" i="13"/>
  <c r="J251" i="13" s="1"/>
  <c r="J357" i="13" s="1"/>
  <c r="I145" i="13"/>
  <c r="I251" i="13" s="1"/>
  <c r="I357" i="13" s="1"/>
  <c r="H145" i="13"/>
  <c r="H251" i="13" s="1"/>
  <c r="H357" i="13" s="1"/>
  <c r="G145" i="13"/>
  <c r="G251" i="13" s="1"/>
  <c r="G357" i="13" s="1"/>
  <c r="F145" i="13"/>
  <c r="F251" i="13" s="1"/>
  <c r="F357" i="13" s="1"/>
  <c r="B251" i="13"/>
  <c r="B357" i="13" s="1"/>
  <c r="A251" i="13"/>
  <c r="A357" i="13" s="1"/>
  <c r="AU250" i="13"/>
  <c r="AU356" i="13" s="1"/>
  <c r="AT144" i="13"/>
  <c r="AT250" i="13" s="1"/>
  <c r="AT356" i="13" s="1"/>
  <c r="AS144" i="13"/>
  <c r="AS250" i="13" s="1"/>
  <c r="AS356" i="13" s="1"/>
  <c r="AR144" i="13"/>
  <c r="AR250" i="13" s="1"/>
  <c r="AR356" i="13" s="1"/>
  <c r="AQ144" i="13"/>
  <c r="AQ250" i="13" s="1"/>
  <c r="AQ356" i="13" s="1"/>
  <c r="AP144" i="13"/>
  <c r="AP250" i="13" s="1"/>
  <c r="AP356" i="13" s="1"/>
  <c r="AO144" i="13"/>
  <c r="AO250" i="13" s="1"/>
  <c r="AO356" i="13" s="1"/>
  <c r="AN144" i="13"/>
  <c r="AN250" i="13" s="1"/>
  <c r="AN356" i="13" s="1"/>
  <c r="AM144" i="13"/>
  <c r="AM250" i="13" s="1"/>
  <c r="AM356" i="13" s="1"/>
  <c r="AL144" i="13"/>
  <c r="AL250" i="13" s="1"/>
  <c r="AL356" i="13" s="1"/>
  <c r="AK144" i="13"/>
  <c r="AK250" i="13" s="1"/>
  <c r="AK356" i="13" s="1"/>
  <c r="AJ144" i="13"/>
  <c r="AJ250" i="13" s="1"/>
  <c r="AJ356" i="13" s="1"/>
  <c r="AI144" i="13"/>
  <c r="AI250" i="13" s="1"/>
  <c r="AI356" i="13" s="1"/>
  <c r="AH144" i="13"/>
  <c r="AH250" i="13" s="1"/>
  <c r="AH356" i="13" s="1"/>
  <c r="AG144" i="13"/>
  <c r="AG250" i="13" s="1"/>
  <c r="AG356" i="13" s="1"/>
  <c r="AF144" i="13"/>
  <c r="AF250" i="13" s="1"/>
  <c r="AF356" i="13" s="1"/>
  <c r="AE144" i="13"/>
  <c r="AE250" i="13" s="1"/>
  <c r="AE356" i="13" s="1"/>
  <c r="AD144" i="13"/>
  <c r="AD250" i="13" s="1"/>
  <c r="AD356" i="13" s="1"/>
  <c r="AC144" i="13"/>
  <c r="AC250" i="13" s="1"/>
  <c r="AC356" i="13" s="1"/>
  <c r="AB144" i="13"/>
  <c r="AB250" i="13" s="1"/>
  <c r="AB356" i="13" s="1"/>
  <c r="AA144" i="13"/>
  <c r="AA250" i="13" s="1"/>
  <c r="AA356" i="13" s="1"/>
  <c r="Z144" i="13"/>
  <c r="Z250" i="13" s="1"/>
  <c r="Z356" i="13" s="1"/>
  <c r="Y144" i="13"/>
  <c r="Y250" i="13" s="1"/>
  <c r="Y356" i="13" s="1"/>
  <c r="X144" i="13"/>
  <c r="X250" i="13" s="1"/>
  <c r="X356" i="13" s="1"/>
  <c r="W144" i="13"/>
  <c r="W250" i="13" s="1"/>
  <c r="W356" i="13" s="1"/>
  <c r="V144" i="13"/>
  <c r="V250" i="13" s="1"/>
  <c r="V356" i="13" s="1"/>
  <c r="U144" i="13"/>
  <c r="U250" i="13" s="1"/>
  <c r="U356" i="13" s="1"/>
  <c r="T144" i="13"/>
  <c r="T250" i="13" s="1"/>
  <c r="T356" i="13" s="1"/>
  <c r="S144" i="13"/>
  <c r="S250" i="13" s="1"/>
  <c r="S356" i="13" s="1"/>
  <c r="R144" i="13"/>
  <c r="R250" i="13" s="1"/>
  <c r="R356" i="13" s="1"/>
  <c r="Q144" i="13"/>
  <c r="Q250" i="13" s="1"/>
  <c r="Q356" i="13" s="1"/>
  <c r="P144" i="13"/>
  <c r="P250" i="13" s="1"/>
  <c r="P356" i="13" s="1"/>
  <c r="O144" i="13"/>
  <c r="O250" i="13" s="1"/>
  <c r="O356" i="13" s="1"/>
  <c r="N144" i="13"/>
  <c r="N250" i="13" s="1"/>
  <c r="N356" i="13" s="1"/>
  <c r="M144" i="13"/>
  <c r="M250" i="13" s="1"/>
  <c r="M356" i="13" s="1"/>
  <c r="L144" i="13"/>
  <c r="L250" i="13" s="1"/>
  <c r="L356" i="13" s="1"/>
  <c r="K144" i="13"/>
  <c r="K250" i="13" s="1"/>
  <c r="K356" i="13" s="1"/>
  <c r="J144" i="13"/>
  <c r="J250" i="13" s="1"/>
  <c r="J356" i="13" s="1"/>
  <c r="I144" i="13"/>
  <c r="I250" i="13" s="1"/>
  <c r="I356" i="13" s="1"/>
  <c r="H144" i="13"/>
  <c r="H250" i="13" s="1"/>
  <c r="H356" i="13" s="1"/>
  <c r="G144" i="13"/>
  <c r="G250" i="13" s="1"/>
  <c r="G356" i="13" s="1"/>
  <c r="F144" i="13"/>
  <c r="F250" i="13" s="1"/>
  <c r="F356" i="13" s="1"/>
  <c r="B250" i="13"/>
  <c r="B356" i="13" s="1"/>
  <c r="A250" i="13"/>
  <c r="A356" i="13" s="1"/>
  <c r="AU249" i="13"/>
  <c r="AU355" i="13" s="1"/>
  <c r="AT143" i="13"/>
  <c r="AT249" i="13" s="1"/>
  <c r="AT355" i="13" s="1"/>
  <c r="AS143" i="13"/>
  <c r="AS249" i="13" s="1"/>
  <c r="AS355" i="13" s="1"/>
  <c r="AR143" i="13"/>
  <c r="AR249" i="13" s="1"/>
  <c r="AR355" i="13" s="1"/>
  <c r="AQ143" i="13"/>
  <c r="AQ249" i="13" s="1"/>
  <c r="AQ355" i="13" s="1"/>
  <c r="AP143" i="13"/>
  <c r="AP249" i="13" s="1"/>
  <c r="AP355" i="13" s="1"/>
  <c r="AO143" i="13"/>
  <c r="AO249" i="13" s="1"/>
  <c r="AO355" i="13" s="1"/>
  <c r="AN143" i="13"/>
  <c r="AN249" i="13" s="1"/>
  <c r="AN355" i="13" s="1"/>
  <c r="AM143" i="13"/>
  <c r="AM249" i="13" s="1"/>
  <c r="AM355" i="13" s="1"/>
  <c r="AL143" i="13"/>
  <c r="AL249" i="13" s="1"/>
  <c r="AL355" i="13" s="1"/>
  <c r="AK143" i="13"/>
  <c r="AK249" i="13" s="1"/>
  <c r="AK355" i="13" s="1"/>
  <c r="AJ143" i="13"/>
  <c r="AJ249" i="13" s="1"/>
  <c r="AJ355" i="13" s="1"/>
  <c r="AI143" i="13"/>
  <c r="AI249" i="13" s="1"/>
  <c r="AI355" i="13" s="1"/>
  <c r="AH143" i="13"/>
  <c r="AH249" i="13" s="1"/>
  <c r="AH355" i="13" s="1"/>
  <c r="AG143" i="13"/>
  <c r="AG249" i="13" s="1"/>
  <c r="AG355" i="13" s="1"/>
  <c r="AF143" i="13"/>
  <c r="AF249" i="13" s="1"/>
  <c r="AF355" i="13" s="1"/>
  <c r="AE143" i="13"/>
  <c r="AE249" i="13" s="1"/>
  <c r="AE355" i="13" s="1"/>
  <c r="AD143" i="13"/>
  <c r="AD249" i="13" s="1"/>
  <c r="AD355" i="13" s="1"/>
  <c r="AC143" i="13"/>
  <c r="AC249" i="13" s="1"/>
  <c r="AC355" i="13" s="1"/>
  <c r="AB143" i="13"/>
  <c r="AB249" i="13" s="1"/>
  <c r="AB355" i="13" s="1"/>
  <c r="AA143" i="13"/>
  <c r="AA249" i="13" s="1"/>
  <c r="AA355" i="13" s="1"/>
  <c r="Z143" i="13"/>
  <c r="Z249" i="13" s="1"/>
  <c r="Z355" i="13" s="1"/>
  <c r="Y143" i="13"/>
  <c r="Y249" i="13" s="1"/>
  <c r="Y355" i="13" s="1"/>
  <c r="X143" i="13"/>
  <c r="X249" i="13" s="1"/>
  <c r="X355" i="13" s="1"/>
  <c r="W143" i="13"/>
  <c r="W249" i="13" s="1"/>
  <c r="W355" i="13" s="1"/>
  <c r="V143" i="13"/>
  <c r="V249" i="13" s="1"/>
  <c r="V355" i="13" s="1"/>
  <c r="U143" i="13"/>
  <c r="U249" i="13" s="1"/>
  <c r="U355" i="13" s="1"/>
  <c r="T143" i="13"/>
  <c r="T249" i="13" s="1"/>
  <c r="T355" i="13" s="1"/>
  <c r="S143" i="13"/>
  <c r="S249" i="13" s="1"/>
  <c r="S355" i="13" s="1"/>
  <c r="R143" i="13"/>
  <c r="R249" i="13" s="1"/>
  <c r="R355" i="13" s="1"/>
  <c r="Q143" i="13"/>
  <c r="Q249" i="13" s="1"/>
  <c r="Q355" i="13" s="1"/>
  <c r="P143" i="13"/>
  <c r="P249" i="13" s="1"/>
  <c r="P355" i="13" s="1"/>
  <c r="O143" i="13"/>
  <c r="O249" i="13" s="1"/>
  <c r="O355" i="13" s="1"/>
  <c r="N143" i="13"/>
  <c r="N249" i="13" s="1"/>
  <c r="N355" i="13" s="1"/>
  <c r="M143" i="13"/>
  <c r="M249" i="13" s="1"/>
  <c r="M355" i="13" s="1"/>
  <c r="L143" i="13"/>
  <c r="L249" i="13" s="1"/>
  <c r="L355" i="13" s="1"/>
  <c r="K143" i="13"/>
  <c r="K249" i="13" s="1"/>
  <c r="K355" i="13" s="1"/>
  <c r="J143" i="13"/>
  <c r="J249" i="13" s="1"/>
  <c r="J355" i="13" s="1"/>
  <c r="I143" i="13"/>
  <c r="I249" i="13" s="1"/>
  <c r="I355" i="13" s="1"/>
  <c r="H143" i="13"/>
  <c r="H249" i="13" s="1"/>
  <c r="H355" i="13" s="1"/>
  <c r="G143" i="13"/>
  <c r="G249" i="13" s="1"/>
  <c r="G355" i="13" s="1"/>
  <c r="F143" i="13"/>
  <c r="F249" i="13" s="1"/>
  <c r="F355" i="13" s="1"/>
  <c r="B249" i="13"/>
  <c r="B355" i="13" s="1"/>
  <c r="AU248" i="13"/>
  <c r="AU354" i="13" s="1"/>
  <c r="AT142" i="13"/>
  <c r="AT248" i="13" s="1"/>
  <c r="AT354" i="13" s="1"/>
  <c r="AS142" i="13"/>
  <c r="AS248" i="13" s="1"/>
  <c r="AS354" i="13" s="1"/>
  <c r="AR142" i="13"/>
  <c r="AR248" i="13" s="1"/>
  <c r="AR354" i="13" s="1"/>
  <c r="AQ142" i="13"/>
  <c r="AQ248" i="13" s="1"/>
  <c r="AQ354" i="13" s="1"/>
  <c r="AP142" i="13"/>
  <c r="AP248" i="13" s="1"/>
  <c r="AP354" i="13" s="1"/>
  <c r="AO142" i="13"/>
  <c r="AO248" i="13" s="1"/>
  <c r="AO354" i="13" s="1"/>
  <c r="AN142" i="13"/>
  <c r="AN248" i="13" s="1"/>
  <c r="AN354" i="13" s="1"/>
  <c r="AM142" i="13"/>
  <c r="AM248" i="13" s="1"/>
  <c r="AM354" i="13" s="1"/>
  <c r="AL142" i="13"/>
  <c r="AL248" i="13" s="1"/>
  <c r="AL354" i="13" s="1"/>
  <c r="AK142" i="13"/>
  <c r="AK248" i="13" s="1"/>
  <c r="AK354" i="13" s="1"/>
  <c r="AJ142" i="13"/>
  <c r="AJ248" i="13" s="1"/>
  <c r="AJ354" i="13" s="1"/>
  <c r="AI142" i="13"/>
  <c r="AI248" i="13" s="1"/>
  <c r="AI354" i="13" s="1"/>
  <c r="AH142" i="13"/>
  <c r="AH248" i="13" s="1"/>
  <c r="AH354" i="13" s="1"/>
  <c r="AG142" i="13"/>
  <c r="AG248" i="13" s="1"/>
  <c r="AG354" i="13" s="1"/>
  <c r="AF142" i="13"/>
  <c r="AF248" i="13" s="1"/>
  <c r="AF354" i="13" s="1"/>
  <c r="AE142" i="13"/>
  <c r="AE248" i="13" s="1"/>
  <c r="AE354" i="13" s="1"/>
  <c r="AD142" i="13"/>
  <c r="AD248" i="13" s="1"/>
  <c r="AD354" i="13" s="1"/>
  <c r="AC142" i="13"/>
  <c r="AC248" i="13" s="1"/>
  <c r="AC354" i="13" s="1"/>
  <c r="AB142" i="13"/>
  <c r="AB248" i="13" s="1"/>
  <c r="AB354" i="13" s="1"/>
  <c r="AA142" i="13"/>
  <c r="AA248" i="13" s="1"/>
  <c r="AA354" i="13" s="1"/>
  <c r="Z142" i="13"/>
  <c r="Z248" i="13" s="1"/>
  <c r="Z354" i="13" s="1"/>
  <c r="Y142" i="13"/>
  <c r="Y248" i="13" s="1"/>
  <c r="Y354" i="13" s="1"/>
  <c r="X142" i="13"/>
  <c r="X248" i="13" s="1"/>
  <c r="X354" i="13" s="1"/>
  <c r="W142" i="13"/>
  <c r="W248" i="13" s="1"/>
  <c r="W354" i="13" s="1"/>
  <c r="V142" i="13"/>
  <c r="V248" i="13" s="1"/>
  <c r="V354" i="13" s="1"/>
  <c r="U142" i="13"/>
  <c r="U248" i="13" s="1"/>
  <c r="U354" i="13" s="1"/>
  <c r="T142" i="13"/>
  <c r="T248" i="13" s="1"/>
  <c r="T354" i="13" s="1"/>
  <c r="S142" i="13"/>
  <c r="S248" i="13" s="1"/>
  <c r="S354" i="13" s="1"/>
  <c r="R142" i="13"/>
  <c r="R248" i="13" s="1"/>
  <c r="R354" i="13" s="1"/>
  <c r="Q142" i="13"/>
  <c r="Q248" i="13" s="1"/>
  <c r="Q354" i="13" s="1"/>
  <c r="P142" i="13"/>
  <c r="P248" i="13" s="1"/>
  <c r="P354" i="13" s="1"/>
  <c r="O142" i="13"/>
  <c r="O248" i="13" s="1"/>
  <c r="O354" i="13" s="1"/>
  <c r="N142" i="13"/>
  <c r="N248" i="13" s="1"/>
  <c r="N354" i="13" s="1"/>
  <c r="M142" i="13"/>
  <c r="M248" i="13" s="1"/>
  <c r="M354" i="13" s="1"/>
  <c r="L142" i="13"/>
  <c r="L248" i="13" s="1"/>
  <c r="L354" i="13" s="1"/>
  <c r="K142" i="13"/>
  <c r="K248" i="13" s="1"/>
  <c r="K354" i="13" s="1"/>
  <c r="J142" i="13"/>
  <c r="J248" i="13" s="1"/>
  <c r="J354" i="13" s="1"/>
  <c r="I142" i="13"/>
  <c r="I248" i="13" s="1"/>
  <c r="I354" i="13" s="1"/>
  <c r="H142" i="13"/>
  <c r="H248" i="13" s="1"/>
  <c r="H354" i="13" s="1"/>
  <c r="G142" i="13"/>
  <c r="G248" i="13" s="1"/>
  <c r="G354" i="13" s="1"/>
  <c r="F142" i="13"/>
  <c r="F248" i="13" s="1"/>
  <c r="F354" i="13" s="1"/>
  <c r="B248" i="13"/>
  <c r="B354" i="13" s="1"/>
  <c r="A248" i="13"/>
  <c r="A354" i="13" s="1"/>
  <c r="AU247" i="13"/>
  <c r="AU353" i="13" s="1"/>
  <c r="AT141" i="13"/>
  <c r="AT247" i="13" s="1"/>
  <c r="AT353" i="13" s="1"/>
  <c r="AS141" i="13"/>
  <c r="AS247" i="13" s="1"/>
  <c r="AS353" i="13" s="1"/>
  <c r="AR141" i="13"/>
  <c r="AR247" i="13" s="1"/>
  <c r="AR353" i="13" s="1"/>
  <c r="AQ141" i="13"/>
  <c r="AQ247" i="13" s="1"/>
  <c r="AQ353" i="13" s="1"/>
  <c r="AP141" i="13"/>
  <c r="AP247" i="13" s="1"/>
  <c r="AP353" i="13" s="1"/>
  <c r="AO141" i="13"/>
  <c r="AO247" i="13" s="1"/>
  <c r="AO353" i="13" s="1"/>
  <c r="AN141" i="13"/>
  <c r="AN247" i="13" s="1"/>
  <c r="AN353" i="13" s="1"/>
  <c r="AM141" i="13"/>
  <c r="AM247" i="13" s="1"/>
  <c r="AM353" i="13" s="1"/>
  <c r="AL141" i="13"/>
  <c r="AL247" i="13" s="1"/>
  <c r="AL353" i="13" s="1"/>
  <c r="AK141" i="13"/>
  <c r="AK247" i="13" s="1"/>
  <c r="AK353" i="13" s="1"/>
  <c r="AJ141" i="13"/>
  <c r="AJ247" i="13" s="1"/>
  <c r="AJ353" i="13" s="1"/>
  <c r="AI141" i="13"/>
  <c r="AI247" i="13" s="1"/>
  <c r="AI353" i="13" s="1"/>
  <c r="AH141" i="13"/>
  <c r="AH247" i="13" s="1"/>
  <c r="AH353" i="13" s="1"/>
  <c r="AG141" i="13"/>
  <c r="AG247" i="13" s="1"/>
  <c r="AG353" i="13" s="1"/>
  <c r="AF141" i="13"/>
  <c r="AF247" i="13" s="1"/>
  <c r="AF353" i="13" s="1"/>
  <c r="AE141" i="13"/>
  <c r="AE247" i="13" s="1"/>
  <c r="AE353" i="13" s="1"/>
  <c r="AD141" i="13"/>
  <c r="AD247" i="13" s="1"/>
  <c r="AD353" i="13" s="1"/>
  <c r="AC141" i="13"/>
  <c r="AC247" i="13" s="1"/>
  <c r="AC353" i="13" s="1"/>
  <c r="AB141" i="13"/>
  <c r="AB247" i="13" s="1"/>
  <c r="AB353" i="13" s="1"/>
  <c r="AA141" i="13"/>
  <c r="AA247" i="13" s="1"/>
  <c r="AA353" i="13" s="1"/>
  <c r="Z141" i="13"/>
  <c r="Z247" i="13" s="1"/>
  <c r="Z353" i="13" s="1"/>
  <c r="Y141" i="13"/>
  <c r="Y247" i="13" s="1"/>
  <c r="Y353" i="13" s="1"/>
  <c r="X141" i="13"/>
  <c r="X247" i="13" s="1"/>
  <c r="X353" i="13" s="1"/>
  <c r="W141" i="13"/>
  <c r="W247" i="13" s="1"/>
  <c r="W353" i="13" s="1"/>
  <c r="V141" i="13"/>
  <c r="V247" i="13" s="1"/>
  <c r="V353" i="13" s="1"/>
  <c r="U141" i="13"/>
  <c r="U247" i="13" s="1"/>
  <c r="U353" i="13" s="1"/>
  <c r="T141" i="13"/>
  <c r="T247" i="13" s="1"/>
  <c r="T353" i="13" s="1"/>
  <c r="S141" i="13"/>
  <c r="S247" i="13" s="1"/>
  <c r="S353" i="13" s="1"/>
  <c r="R141" i="13"/>
  <c r="R247" i="13" s="1"/>
  <c r="R353" i="13" s="1"/>
  <c r="Q141" i="13"/>
  <c r="Q247" i="13" s="1"/>
  <c r="Q353" i="13" s="1"/>
  <c r="P141" i="13"/>
  <c r="P247" i="13" s="1"/>
  <c r="P353" i="13" s="1"/>
  <c r="O141" i="13"/>
  <c r="O247" i="13" s="1"/>
  <c r="O353" i="13" s="1"/>
  <c r="N141" i="13"/>
  <c r="N247" i="13" s="1"/>
  <c r="N353" i="13" s="1"/>
  <c r="M141" i="13"/>
  <c r="M247" i="13" s="1"/>
  <c r="M353" i="13" s="1"/>
  <c r="L141" i="13"/>
  <c r="L247" i="13" s="1"/>
  <c r="L353" i="13" s="1"/>
  <c r="K141" i="13"/>
  <c r="K247" i="13" s="1"/>
  <c r="K353" i="13" s="1"/>
  <c r="J141" i="13"/>
  <c r="J247" i="13" s="1"/>
  <c r="J353" i="13" s="1"/>
  <c r="I141" i="13"/>
  <c r="I247" i="13" s="1"/>
  <c r="I353" i="13" s="1"/>
  <c r="H141" i="13"/>
  <c r="H247" i="13" s="1"/>
  <c r="H353" i="13" s="1"/>
  <c r="G141" i="13"/>
  <c r="G247" i="13" s="1"/>
  <c r="G353" i="13" s="1"/>
  <c r="F141" i="13"/>
  <c r="F247" i="13" s="1"/>
  <c r="F353" i="13" s="1"/>
  <c r="B247" i="13"/>
  <c r="B353" i="13" s="1"/>
  <c r="A247" i="13"/>
  <c r="A353" i="13" s="1"/>
  <c r="AU246" i="13"/>
  <c r="AU352" i="13" s="1"/>
  <c r="AT140" i="13"/>
  <c r="AT246" i="13" s="1"/>
  <c r="AT352" i="13" s="1"/>
  <c r="AS140" i="13"/>
  <c r="AS246" i="13" s="1"/>
  <c r="AS352" i="13" s="1"/>
  <c r="AR140" i="13"/>
  <c r="AR246" i="13" s="1"/>
  <c r="AR352" i="13" s="1"/>
  <c r="AQ140" i="13"/>
  <c r="AQ246" i="13" s="1"/>
  <c r="AQ352" i="13" s="1"/>
  <c r="AP140" i="13"/>
  <c r="AP246" i="13" s="1"/>
  <c r="AP352" i="13" s="1"/>
  <c r="AO140" i="13"/>
  <c r="AO246" i="13" s="1"/>
  <c r="AO352" i="13" s="1"/>
  <c r="AN140" i="13"/>
  <c r="AN246" i="13" s="1"/>
  <c r="AN352" i="13" s="1"/>
  <c r="AM140" i="13"/>
  <c r="AM246" i="13" s="1"/>
  <c r="AM352" i="13" s="1"/>
  <c r="AL140" i="13"/>
  <c r="AL246" i="13" s="1"/>
  <c r="AL352" i="13" s="1"/>
  <c r="AK140" i="13"/>
  <c r="AK246" i="13" s="1"/>
  <c r="AK352" i="13" s="1"/>
  <c r="AJ140" i="13"/>
  <c r="AJ246" i="13" s="1"/>
  <c r="AJ352" i="13" s="1"/>
  <c r="AI140" i="13"/>
  <c r="AI246" i="13" s="1"/>
  <c r="AI352" i="13" s="1"/>
  <c r="AH140" i="13"/>
  <c r="AH246" i="13" s="1"/>
  <c r="AH352" i="13" s="1"/>
  <c r="AG140" i="13"/>
  <c r="AG246" i="13" s="1"/>
  <c r="AG352" i="13" s="1"/>
  <c r="AF140" i="13"/>
  <c r="AF246" i="13" s="1"/>
  <c r="AF352" i="13" s="1"/>
  <c r="AE140" i="13"/>
  <c r="AE246" i="13" s="1"/>
  <c r="AE352" i="13" s="1"/>
  <c r="AD140" i="13"/>
  <c r="AD246" i="13" s="1"/>
  <c r="AD352" i="13" s="1"/>
  <c r="AC140" i="13"/>
  <c r="AC246" i="13" s="1"/>
  <c r="AC352" i="13" s="1"/>
  <c r="AB140" i="13"/>
  <c r="AB246" i="13" s="1"/>
  <c r="AB352" i="13" s="1"/>
  <c r="AA140" i="13"/>
  <c r="AA246" i="13" s="1"/>
  <c r="AA352" i="13" s="1"/>
  <c r="Z140" i="13"/>
  <c r="Z246" i="13" s="1"/>
  <c r="Z352" i="13" s="1"/>
  <c r="Y140" i="13"/>
  <c r="Y246" i="13" s="1"/>
  <c r="Y352" i="13" s="1"/>
  <c r="X140" i="13"/>
  <c r="X246" i="13" s="1"/>
  <c r="X352" i="13" s="1"/>
  <c r="W140" i="13"/>
  <c r="W246" i="13" s="1"/>
  <c r="W352" i="13" s="1"/>
  <c r="V140" i="13"/>
  <c r="V246" i="13" s="1"/>
  <c r="V352" i="13" s="1"/>
  <c r="U140" i="13"/>
  <c r="U246" i="13" s="1"/>
  <c r="U352" i="13" s="1"/>
  <c r="T140" i="13"/>
  <c r="T246" i="13" s="1"/>
  <c r="T352" i="13" s="1"/>
  <c r="S140" i="13"/>
  <c r="S246" i="13" s="1"/>
  <c r="S352" i="13" s="1"/>
  <c r="R140" i="13"/>
  <c r="R246" i="13" s="1"/>
  <c r="R352" i="13" s="1"/>
  <c r="Q140" i="13"/>
  <c r="Q246" i="13" s="1"/>
  <c r="Q352" i="13" s="1"/>
  <c r="P140" i="13"/>
  <c r="P246" i="13" s="1"/>
  <c r="P352" i="13" s="1"/>
  <c r="O140" i="13"/>
  <c r="O246" i="13" s="1"/>
  <c r="O352" i="13" s="1"/>
  <c r="N140" i="13"/>
  <c r="N246" i="13" s="1"/>
  <c r="N352" i="13" s="1"/>
  <c r="M140" i="13"/>
  <c r="M246" i="13" s="1"/>
  <c r="M352" i="13" s="1"/>
  <c r="L140" i="13"/>
  <c r="L246" i="13" s="1"/>
  <c r="L352" i="13" s="1"/>
  <c r="K140" i="13"/>
  <c r="K246" i="13" s="1"/>
  <c r="K352" i="13" s="1"/>
  <c r="J140" i="13"/>
  <c r="J246" i="13" s="1"/>
  <c r="J352" i="13" s="1"/>
  <c r="I140" i="13"/>
  <c r="I246" i="13" s="1"/>
  <c r="I352" i="13" s="1"/>
  <c r="H140" i="13"/>
  <c r="H246" i="13" s="1"/>
  <c r="H352" i="13" s="1"/>
  <c r="G140" i="13"/>
  <c r="G246" i="13" s="1"/>
  <c r="G352" i="13" s="1"/>
  <c r="F140" i="13"/>
  <c r="F246" i="13" s="1"/>
  <c r="F352" i="13" s="1"/>
  <c r="B246" i="13"/>
  <c r="B352" i="13" s="1"/>
  <c r="A246" i="13"/>
  <c r="A352" i="13" s="1"/>
  <c r="AU245" i="13"/>
  <c r="AU351" i="13" s="1"/>
  <c r="AT139" i="13"/>
  <c r="AT245" i="13" s="1"/>
  <c r="AT351" i="13" s="1"/>
  <c r="AS139" i="13"/>
  <c r="AS245" i="13" s="1"/>
  <c r="AS351" i="13" s="1"/>
  <c r="AR139" i="13"/>
  <c r="AR245" i="13" s="1"/>
  <c r="AR351" i="13" s="1"/>
  <c r="AQ139" i="13"/>
  <c r="AQ245" i="13" s="1"/>
  <c r="AQ351" i="13" s="1"/>
  <c r="AP139" i="13"/>
  <c r="AP245" i="13" s="1"/>
  <c r="AP351" i="13" s="1"/>
  <c r="AO139" i="13"/>
  <c r="AO245" i="13" s="1"/>
  <c r="AO351" i="13" s="1"/>
  <c r="AN139" i="13"/>
  <c r="AN245" i="13" s="1"/>
  <c r="AN351" i="13" s="1"/>
  <c r="AM139" i="13"/>
  <c r="AM245" i="13" s="1"/>
  <c r="AM351" i="13" s="1"/>
  <c r="AL139" i="13"/>
  <c r="AL245" i="13" s="1"/>
  <c r="AL351" i="13" s="1"/>
  <c r="AK139" i="13"/>
  <c r="AK245" i="13" s="1"/>
  <c r="AK351" i="13" s="1"/>
  <c r="AJ139" i="13"/>
  <c r="AJ245" i="13" s="1"/>
  <c r="AJ351" i="13" s="1"/>
  <c r="AI139" i="13"/>
  <c r="AI245" i="13" s="1"/>
  <c r="AI351" i="13" s="1"/>
  <c r="AH139" i="13"/>
  <c r="AH245" i="13" s="1"/>
  <c r="AH351" i="13" s="1"/>
  <c r="AG139" i="13"/>
  <c r="AG245" i="13" s="1"/>
  <c r="AG351" i="13" s="1"/>
  <c r="AF139" i="13"/>
  <c r="AF245" i="13" s="1"/>
  <c r="AF351" i="13" s="1"/>
  <c r="AE139" i="13"/>
  <c r="AE245" i="13" s="1"/>
  <c r="AE351" i="13" s="1"/>
  <c r="AD139" i="13"/>
  <c r="AD245" i="13" s="1"/>
  <c r="AD351" i="13" s="1"/>
  <c r="AC139" i="13"/>
  <c r="AC245" i="13" s="1"/>
  <c r="AC351" i="13" s="1"/>
  <c r="AB139" i="13"/>
  <c r="AB245" i="13" s="1"/>
  <c r="AB351" i="13" s="1"/>
  <c r="AA139" i="13"/>
  <c r="AA245" i="13" s="1"/>
  <c r="AA351" i="13" s="1"/>
  <c r="Z139" i="13"/>
  <c r="Z245" i="13" s="1"/>
  <c r="Z351" i="13" s="1"/>
  <c r="Y139" i="13"/>
  <c r="Y245" i="13" s="1"/>
  <c r="Y351" i="13" s="1"/>
  <c r="X139" i="13"/>
  <c r="X245" i="13" s="1"/>
  <c r="X351" i="13" s="1"/>
  <c r="W139" i="13"/>
  <c r="W245" i="13" s="1"/>
  <c r="W351" i="13" s="1"/>
  <c r="V139" i="13"/>
  <c r="V245" i="13" s="1"/>
  <c r="V351" i="13" s="1"/>
  <c r="U139" i="13"/>
  <c r="U245" i="13" s="1"/>
  <c r="U351" i="13" s="1"/>
  <c r="T139" i="13"/>
  <c r="T245" i="13" s="1"/>
  <c r="T351" i="13" s="1"/>
  <c r="S139" i="13"/>
  <c r="S245" i="13" s="1"/>
  <c r="S351" i="13" s="1"/>
  <c r="R139" i="13"/>
  <c r="R245" i="13" s="1"/>
  <c r="R351" i="13" s="1"/>
  <c r="Q139" i="13"/>
  <c r="Q245" i="13" s="1"/>
  <c r="Q351" i="13" s="1"/>
  <c r="P139" i="13"/>
  <c r="P245" i="13" s="1"/>
  <c r="P351" i="13" s="1"/>
  <c r="O139" i="13"/>
  <c r="O245" i="13" s="1"/>
  <c r="O351" i="13" s="1"/>
  <c r="N139" i="13"/>
  <c r="N245" i="13" s="1"/>
  <c r="N351" i="13" s="1"/>
  <c r="M139" i="13"/>
  <c r="M245" i="13" s="1"/>
  <c r="M351" i="13" s="1"/>
  <c r="L139" i="13"/>
  <c r="L245" i="13" s="1"/>
  <c r="L351" i="13" s="1"/>
  <c r="K139" i="13"/>
  <c r="K245" i="13" s="1"/>
  <c r="K351" i="13" s="1"/>
  <c r="J139" i="13"/>
  <c r="J245" i="13" s="1"/>
  <c r="J351" i="13" s="1"/>
  <c r="I139" i="13"/>
  <c r="I245" i="13" s="1"/>
  <c r="I351" i="13" s="1"/>
  <c r="H139" i="13"/>
  <c r="H245" i="13" s="1"/>
  <c r="H351" i="13" s="1"/>
  <c r="G139" i="13"/>
  <c r="G245" i="13" s="1"/>
  <c r="G351" i="13" s="1"/>
  <c r="F139" i="13"/>
  <c r="F245" i="13" s="1"/>
  <c r="F351" i="13" s="1"/>
  <c r="B245" i="13"/>
  <c r="B351" i="13" s="1"/>
  <c r="A245" i="13"/>
  <c r="A351" i="13" s="1"/>
  <c r="AU244" i="13"/>
  <c r="AU350" i="13" s="1"/>
  <c r="AT138" i="13"/>
  <c r="AT244" i="13" s="1"/>
  <c r="AT350" i="13" s="1"/>
  <c r="AS138" i="13"/>
  <c r="AS244" i="13" s="1"/>
  <c r="AS350" i="13" s="1"/>
  <c r="AR138" i="13"/>
  <c r="AR244" i="13" s="1"/>
  <c r="AR350" i="13" s="1"/>
  <c r="AQ138" i="13"/>
  <c r="AQ244" i="13" s="1"/>
  <c r="AQ350" i="13" s="1"/>
  <c r="AP138" i="13"/>
  <c r="AP244" i="13" s="1"/>
  <c r="AP350" i="13" s="1"/>
  <c r="AO138" i="13"/>
  <c r="AO244" i="13" s="1"/>
  <c r="AO350" i="13" s="1"/>
  <c r="AN138" i="13"/>
  <c r="AN244" i="13" s="1"/>
  <c r="AN350" i="13" s="1"/>
  <c r="AM138" i="13"/>
  <c r="AM244" i="13" s="1"/>
  <c r="AM350" i="13" s="1"/>
  <c r="AL138" i="13"/>
  <c r="AL244" i="13" s="1"/>
  <c r="AL350" i="13" s="1"/>
  <c r="AK138" i="13"/>
  <c r="AK244" i="13" s="1"/>
  <c r="AK350" i="13" s="1"/>
  <c r="AJ138" i="13"/>
  <c r="AJ244" i="13" s="1"/>
  <c r="AJ350" i="13" s="1"/>
  <c r="AI138" i="13"/>
  <c r="AI244" i="13" s="1"/>
  <c r="AI350" i="13" s="1"/>
  <c r="AH138" i="13"/>
  <c r="AH244" i="13" s="1"/>
  <c r="AH350" i="13" s="1"/>
  <c r="AG138" i="13"/>
  <c r="AG244" i="13" s="1"/>
  <c r="AG350" i="13" s="1"/>
  <c r="AF138" i="13"/>
  <c r="AF244" i="13" s="1"/>
  <c r="AF350" i="13" s="1"/>
  <c r="AE138" i="13"/>
  <c r="AE244" i="13" s="1"/>
  <c r="AE350" i="13" s="1"/>
  <c r="AD138" i="13"/>
  <c r="AD244" i="13" s="1"/>
  <c r="AD350" i="13" s="1"/>
  <c r="AC138" i="13"/>
  <c r="AC244" i="13" s="1"/>
  <c r="AC350" i="13" s="1"/>
  <c r="AB138" i="13"/>
  <c r="AB244" i="13" s="1"/>
  <c r="AB350" i="13" s="1"/>
  <c r="AA138" i="13"/>
  <c r="AA244" i="13" s="1"/>
  <c r="AA350" i="13" s="1"/>
  <c r="Z138" i="13"/>
  <c r="Z244" i="13" s="1"/>
  <c r="Z350" i="13" s="1"/>
  <c r="Y138" i="13"/>
  <c r="Y244" i="13" s="1"/>
  <c r="Y350" i="13" s="1"/>
  <c r="X138" i="13"/>
  <c r="X244" i="13" s="1"/>
  <c r="X350" i="13" s="1"/>
  <c r="W138" i="13"/>
  <c r="W244" i="13" s="1"/>
  <c r="W350" i="13" s="1"/>
  <c r="V138" i="13"/>
  <c r="V244" i="13" s="1"/>
  <c r="V350" i="13" s="1"/>
  <c r="U138" i="13"/>
  <c r="U244" i="13" s="1"/>
  <c r="U350" i="13" s="1"/>
  <c r="T138" i="13"/>
  <c r="T244" i="13" s="1"/>
  <c r="T350" i="13" s="1"/>
  <c r="S138" i="13"/>
  <c r="S244" i="13" s="1"/>
  <c r="S350" i="13" s="1"/>
  <c r="R138" i="13"/>
  <c r="R244" i="13" s="1"/>
  <c r="R350" i="13" s="1"/>
  <c r="Q138" i="13"/>
  <c r="Q244" i="13" s="1"/>
  <c r="Q350" i="13" s="1"/>
  <c r="P138" i="13"/>
  <c r="P244" i="13" s="1"/>
  <c r="P350" i="13" s="1"/>
  <c r="O138" i="13"/>
  <c r="O244" i="13" s="1"/>
  <c r="O350" i="13" s="1"/>
  <c r="N138" i="13"/>
  <c r="N244" i="13" s="1"/>
  <c r="N350" i="13" s="1"/>
  <c r="M138" i="13"/>
  <c r="M244" i="13" s="1"/>
  <c r="M350" i="13" s="1"/>
  <c r="L138" i="13"/>
  <c r="L244" i="13" s="1"/>
  <c r="L350" i="13" s="1"/>
  <c r="K138" i="13"/>
  <c r="K244" i="13" s="1"/>
  <c r="K350" i="13" s="1"/>
  <c r="J138" i="13"/>
  <c r="J244" i="13" s="1"/>
  <c r="J350" i="13" s="1"/>
  <c r="I138" i="13"/>
  <c r="I244" i="13" s="1"/>
  <c r="I350" i="13" s="1"/>
  <c r="H138" i="13"/>
  <c r="H244" i="13" s="1"/>
  <c r="H350" i="13" s="1"/>
  <c r="G138" i="13"/>
  <c r="G244" i="13" s="1"/>
  <c r="G350" i="13" s="1"/>
  <c r="F138" i="13"/>
  <c r="F244" i="13" s="1"/>
  <c r="F350" i="13" s="1"/>
  <c r="B244" i="13"/>
  <c r="B350" i="13" s="1"/>
  <c r="A244" i="13"/>
  <c r="A350" i="13" s="1"/>
  <c r="AU243" i="13"/>
  <c r="AU349" i="13" s="1"/>
  <c r="AT137" i="13"/>
  <c r="AT243" i="13" s="1"/>
  <c r="AT349" i="13" s="1"/>
  <c r="AS137" i="13"/>
  <c r="AS243" i="13" s="1"/>
  <c r="AS349" i="13" s="1"/>
  <c r="AR137" i="13"/>
  <c r="AR243" i="13" s="1"/>
  <c r="AR349" i="13" s="1"/>
  <c r="AQ137" i="13"/>
  <c r="AQ243" i="13" s="1"/>
  <c r="AQ349" i="13" s="1"/>
  <c r="AP137" i="13"/>
  <c r="AP243" i="13" s="1"/>
  <c r="AP349" i="13" s="1"/>
  <c r="AO137" i="13"/>
  <c r="AO243" i="13" s="1"/>
  <c r="AO349" i="13" s="1"/>
  <c r="AN137" i="13"/>
  <c r="AN243" i="13" s="1"/>
  <c r="AN349" i="13" s="1"/>
  <c r="AM137" i="13"/>
  <c r="AM243" i="13" s="1"/>
  <c r="AM349" i="13" s="1"/>
  <c r="AL137" i="13"/>
  <c r="AL243" i="13" s="1"/>
  <c r="AL349" i="13" s="1"/>
  <c r="AK137" i="13"/>
  <c r="AK243" i="13" s="1"/>
  <c r="AK349" i="13" s="1"/>
  <c r="AJ137" i="13"/>
  <c r="AJ243" i="13" s="1"/>
  <c r="AJ349" i="13" s="1"/>
  <c r="AI137" i="13"/>
  <c r="AI243" i="13" s="1"/>
  <c r="AI349" i="13" s="1"/>
  <c r="AH137" i="13"/>
  <c r="AH243" i="13" s="1"/>
  <c r="AH349" i="13" s="1"/>
  <c r="AG137" i="13"/>
  <c r="AG243" i="13" s="1"/>
  <c r="AG349" i="13" s="1"/>
  <c r="AF137" i="13"/>
  <c r="AF243" i="13" s="1"/>
  <c r="AF349" i="13" s="1"/>
  <c r="AE137" i="13"/>
  <c r="AE243" i="13" s="1"/>
  <c r="AE349" i="13" s="1"/>
  <c r="AD137" i="13"/>
  <c r="AD243" i="13" s="1"/>
  <c r="AD349" i="13" s="1"/>
  <c r="AC137" i="13"/>
  <c r="AC243" i="13" s="1"/>
  <c r="AC349" i="13" s="1"/>
  <c r="AB137" i="13"/>
  <c r="AB243" i="13" s="1"/>
  <c r="AB349" i="13" s="1"/>
  <c r="AA137" i="13"/>
  <c r="AA243" i="13" s="1"/>
  <c r="AA349" i="13" s="1"/>
  <c r="Z137" i="13"/>
  <c r="Z243" i="13" s="1"/>
  <c r="Z349" i="13" s="1"/>
  <c r="Y137" i="13"/>
  <c r="Y243" i="13" s="1"/>
  <c r="Y349" i="13" s="1"/>
  <c r="X137" i="13"/>
  <c r="X243" i="13" s="1"/>
  <c r="X349" i="13" s="1"/>
  <c r="W137" i="13"/>
  <c r="W243" i="13" s="1"/>
  <c r="W349" i="13" s="1"/>
  <c r="V137" i="13"/>
  <c r="V243" i="13" s="1"/>
  <c r="V349" i="13" s="1"/>
  <c r="U137" i="13"/>
  <c r="U243" i="13" s="1"/>
  <c r="U349" i="13" s="1"/>
  <c r="T137" i="13"/>
  <c r="T243" i="13" s="1"/>
  <c r="T349" i="13" s="1"/>
  <c r="S137" i="13"/>
  <c r="S243" i="13" s="1"/>
  <c r="S349" i="13" s="1"/>
  <c r="R137" i="13"/>
  <c r="R243" i="13" s="1"/>
  <c r="R349" i="13" s="1"/>
  <c r="Q137" i="13"/>
  <c r="Q243" i="13" s="1"/>
  <c r="Q349" i="13" s="1"/>
  <c r="P137" i="13"/>
  <c r="P243" i="13" s="1"/>
  <c r="P349" i="13" s="1"/>
  <c r="O137" i="13"/>
  <c r="O243" i="13" s="1"/>
  <c r="O349" i="13" s="1"/>
  <c r="N137" i="13"/>
  <c r="N243" i="13" s="1"/>
  <c r="N349" i="13" s="1"/>
  <c r="M137" i="13"/>
  <c r="M243" i="13" s="1"/>
  <c r="M349" i="13" s="1"/>
  <c r="L137" i="13"/>
  <c r="L243" i="13" s="1"/>
  <c r="L349" i="13" s="1"/>
  <c r="K137" i="13"/>
  <c r="K243" i="13" s="1"/>
  <c r="K349" i="13" s="1"/>
  <c r="J137" i="13"/>
  <c r="J243" i="13" s="1"/>
  <c r="J349" i="13" s="1"/>
  <c r="I137" i="13"/>
  <c r="I243" i="13" s="1"/>
  <c r="I349" i="13" s="1"/>
  <c r="H137" i="13"/>
  <c r="H243" i="13" s="1"/>
  <c r="H349" i="13" s="1"/>
  <c r="G137" i="13"/>
  <c r="G243" i="13" s="1"/>
  <c r="G349" i="13" s="1"/>
  <c r="F137" i="13"/>
  <c r="F243" i="13" s="1"/>
  <c r="F349" i="13" s="1"/>
  <c r="B243" i="13"/>
  <c r="B349" i="13" s="1"/>
  <c r="A243" i="13"/>
  <c r="A349" i="13" s="1"/>
  <c r="AU242" i="13"/>
  <c r="AU348" i="13" s="1"/>
  <c r="AT136" i="13"/>
  <c r="AT242" i="13" s="1"/>
  <c r="AT348" i="13" s="1"/>
  <c r="AS136" i="13"/>
  <c r="AS242" i="13" s="1"/>
  <c r="AS348" i="13" s="1"/>
  <c r="AR136" i="13"/>
  <c r="AR242" i="13" s="1"/>
  <c r="AR348" i="13" s="1"/>
  <c r="AQ136" i="13"/>
  <c r="AQ242" i="13" s="1"/>
  <c r="AQ348" i="13" s="1"/>
  <c r="AP136" i="13"/>
  <c r="AP242" i="13" s="1"/>
  <c r="AP348" i="13" s="1"/>
  <c r="AO136" i="13"/>
  <c r="AO242" i="13" s="1"/>
  <c r="AO348" i="13" s="1"/>
  <c r="AN136" i="13"/>
  <c r="AN242" i="13" s="1"/>
  <c r="AN348" i="13" s="1"/>
  <c r="AM136" i="13"/>
  <c r="AM242" i="13" s="1"/>
  <c r="AM348" i="13" s="1"/>
  <c r="AL136" i="13"/>
  <c r="AL242" i="13" s="1"/>
  <c r="AL348" i="13" s="1"/>
  <c r="AK136" i="13"/>
  <c r="AK242" i="13" s="1"/>
  <c r="AK348" i="13" s="1"/>
  <c r="AJ136" i="13"/>
  <c r="AJ242" i="13" s="1"/>
  <c r="AJ348" i="13" s="1"/>
  <c r="AI136" i="13"/>
  <c r="AI242" i="13" s="1"/>
  <c r="AI348" i="13" s="1"/>
  <c r="AH136" i="13"/>
  <c r="AH242" i="13" s="1"/>
  <c r="AH348" i="13" s="1"/>
  <c r="AG136" i="13"/>
  <c r="AG242" i="13" s="1"/>
  <c r="AG348" i="13" s="1"/>
  <c r="AF136" i="13"/>
  <c r="AF242" i="13" s="1"/>
  <c r="AF348" i="13" s="1"/>
  <c r="AE136" i="13"/>
  <c r="AE242" i="13" s="1"/>
  <c r="AE348" i="13" s="1"/>
  <c r="AD136" i="13"/>
  <c r="AD242" i="13" s="1"/>
  <c r="AD348" i="13" s="1"/>
  <c r="AC136" i="13"/>
  <c r="AC242" i="13" s="1"/>
  <c r="AC348" i="13" s="1"/>
  <c r="AB136" i="13"/>
  <c r="AB242" i="13" s="1"/>
  <c r="AB348" i="13" s="1"/>
  <c r="AA136" i="13"/>
  <c r="AA242" i="13" s="1"/>
  <c r="AA348" i="13" s="1"/>
  <c r="Z136" i="13"/>
  <c r="Z242" i="13" s="1"/>
  <c r="Z348" i="13" s="1"/>
  <c r="Y136" i="13"/>
  <c r="Y242" i="13" s="1"/>
  <c r="Y348" i="13" s="1"/>
  <c r="X136" i="13"/>
  <c r="X242" i="13" s="1"/>
  <c r="X348" i="13" s="1"/>
  <c r="W136" i="13"/>
  <c r="W242" i="13" s="1"/>
  <c r="W348" i="13" s="1"/>
  <c r="V136" i="13"/>
  <c r="V242" i="13" s="1"/>
  <c r="V348" i="13" s="1"/>
  <c r="U136" i="13"/>
  <c r="U242" i="13" s="1"/>
  <c r="U348" i="13" s="1"/>
  <c r="T136" i="13"/>
  <c r="T242" i="13" s="1"/>
  <c r="T348" i="13" s="1"/>
  <c r="S136" i="13"/>
  <c r="S242" i="13" s="1"/>
  <c r="S348" i="13" s="1"/>
  <c r="R136" i="13"/>
  <c r="R242" i="13" s="1"/>
  <c r="R348" i="13" s="1"/>
  <c r="Q136" i="13"/>
  <c r="Q242" i="13" s="1"/>
  <c r="Q348" i="13" s="1"/>
  <c r="P136" i="13"/>
  <c r="P242" i="13" s="1"/>
  <c r="P348" i="13" s="1"/>
  <c r="O136" i="13"/>
  <c r="O242" i="13" s="1"/>
  <c r="O348" i="13" s="1"/>
  <c r="N136" i="13"/>
  <c r="N242" i="13" s="1"/>
  <c r="N348" i="13" s="1"/>
  <c r="M136" i="13"/>
  <c r="M242" i="13" s="1"/>
  <c r="M348" i="13" s="1"/>
  <c r="L136" i="13"/>
  <c r="L242" i="13" s="1"/>
  <c r="L348" i="13" s="1"/>
  <c r="K136" i="13"/>
  <c r="K242" i="13" s="1"/>
  <c r="K348" i="13" s="1"/>
  <c r="J136" i="13"/>
  <c r="J242" i="13" s="1"/>
  <c r="J348" i="13" s="1"/>
  <c r="I136" i="13"/>
  <c r="I242" i="13" s="1"/>
  <c r="I348" i="13" s="1"/>
  <c r="H136" i="13"/>
  <c r="H242" i="13" s="1"/>
  <c r="H348" i="13" s="1"/>
  <c r="G136" i="13"/>
  <c r="G242" i="13" s="1"/>
  <c r="G348" i="13" s="1"/>
  <c r="F136" i="13"/>
  <c r="F242" i="13" s="1"/>
  <c r="F348" i="13" s="1"/>
  <c r="B242" i="13"/>
  <c r="B348" i="13" s="1"/>
  <c r="A242" i="13"/>
  <c r="A348" i="13" s="1"/>
  <c r="AU241" i="13"/>
  <c r="AU347" i="13" s="1"/>
  <c r="AT135" i="13"/>
  <c r="AT241" i="13" s="1"/>
  <c r="AT347" i="13" s="1"/>
  <c r="AS135" i="13"/>
  <c r="AS241" i="13" s="1"/>
  <c r="AS347" i="13" s="1"/>
  <c r="AR135" i="13"/>
  <c r="AR241" i="13" s="1"/>
  <c r="AR347" i="13" s="1"/>
  <c r="AQ135" i="13"/>
  <c r="AQ241" i="13" s="1"/>
  <c r="AQ347" i="13" s="1"/>
  <c r="AP135" i="13"/>
  <c r="AP241" i="13" s="1"/>
  <c r="AP347" i="13" s="1"/>
  <c r="AO135" i="13"/>
  <c r="AO241" i="13" s="1"/>
  <c r="AO347" i="13" s="1"/>
  <c r="AN135" i="13"/>
  <c r="AN241" i="13" s="1"/>
  <c r="AN347" i="13" s="1"/>
  <c r="AM135" i="13"/>
  <c r="AM241" i="13" s="1"/>
  <c r="AM347" i="13" s="1"/>
  <c r="AL135" i="13"/>
  <c r="AL241" i="13" s="1"/>
  <c r="AL347" i="13" s="1"/>
  <c r="AK135" i="13"/>
  <c r="AK241" i="13" s="1"/>
  <c r="AK347" i="13" s="1"/>
  <c r="AJ135" i="13"/>
  <c r="AJ241" i="13" s="1"/>
  <c r="AJ347" i="13" s="1"/>
  <c r="AI135" i="13"/>
  <c r="AI241" i="13" s="1"/>
  <c r="AI347" i="13" s="1"/>
  <c r="AH135" i="13"/>
  <c r="AH241" i="13" s="1"/>
  <c r="AH347" i="13" s="1"/>
  <c r="AG135" i="13"/>
  <c r="AG241" i="13" s="1"/>
  <c r="AG347" i="13" s="1"/>
  <c r="AF135" i="13"/>
  <c r="AF241" i="13" s="1"/>
  <c r="AF347" i="13" s="1"/>
  <c r="AE135" i="13"/>
  <c r="AE241" i="13" s="1"/>
  <c r="AE347" i="13" s="1"/>
  <c r="AD135" i="13"/>
  <c r="AD241" i="13" s="1"/>
  <c r="AD347" i="13" s="1"/>
  <c r="AC135" i="13"/>
  <c r="AC241" i="13" s="1"/>
  <c r="AC347" i="13" s="1"/>
  <c r="AB135" i="13"/>
  <c r="AB241" i="13" s="1"/>
  <c r="AB347" i="13" s="1"/>
  <c r="AA135" i="13"/>
  <c r="AA241" i="13" s="1"/>
  <c r="AA347" i="13" s="1"/>
  <c r="Z135" i="13"/>
  <c r="Z241" i="13" s="1"/>
  <c r="Z347" i="13" s="1"/>
  <c r="Y135" i="13"/>
  <c r="Y241" i="13" s="1"/>
  <c r="Y347" i="13" s="1"/>
  <c r="X135" i="13"/>
  <c r="X241" i="13" s="1"/>
  <c r="X347" i="13" s="1"/>
  <c r="W135" i="13"/>
  <c r="W241" i="13" s="1"/>
  <c r="W347" i="13" s="1"/>
  <c r="V135" i="13"/>
  <c r="V241" i="13" s="1"/>
  <c r="V347" i="13" s="1"/>
  <c r="U135" i="13"/>
  <c r="U241" i="13" s="1"/>
  <c r="U347" i="13" s="1"/>
  <c r="T135" i="13"/>
  <c r="T241" i="13" s="1"/>
  <c r="T347" i="13" s="1"/>
  <c r="S135" i="13"/>
  <c r="S241" i="13" s="1"/>
  <c r="S347" i="13" s="1"/>
  <c r="R135" i="13"/>
  <c r="R241" i="13" s="1"/>
  <c r="R347" i="13" s="1"/>
  <c r="Q135" i="13"/>
  <c r="Q241" i="13" s="1"/>
  <c r="Q347" i="13" s="1"/>
  <c r="P135" i="13"/>
  <c r="P241" i="13" s="1"/>
  <c r="P347" i="13" s="1"/>
  <c r="O135" i="13"/>
  <c r="O241" i="13" s="1"/>
  <c r="O347" i="13" s="1"/>
  <c r="N135" i="13"/>
  <c r="N241" i="13" s="1"/>
  <c r="N347" i="13" s="1"/>
  <c r="M135" i="13"/>
  <c r="M241" i="13" s="1"/>
  <c r="M347" i="13" s="1"/>
  <c r="L135" i="13"/>
  <c r="L241" i="13" s="1"/>
  <c r="L347" i="13" s="1"/>
  <c r="K135" i="13"/>
  <c r="K241" i="13" s="1"/>
  <c r="K347" i="13" s="1"/>
  <c r="J135" i="13"/>
  <c r="J241" i="13" s="1"/>
  <c r="J347" i="13" s="1"/>
  <c r="I135" i="13"/>
  <c r="I241" i="13" s="1"/>
  <c r="I347" i="13" s="1"/>
  <c r="H135" i="13"/>
  <c r="H241" i="13" s="1"/>
  <c r="H347" i="13" s="1"/>
  <c r="G135" i="13"/>
  <c r="G241" i="13" s="1"/>
  <c r="G347" i="13" s="1"/>
  <c r="F135" i="13"/>
  <c r="F241" i="13" s="1"/>
  <c r="F347" i="13" s="1"/>
  <c r="B241" i="13"/>
  <c r="B347" i="13" s="1"/>
  <c r="AU240" i="13"/>
  <c r="AU346" i="13" s="1"/>
  <c r="AT134" i="13"/>
  <c r="AT240" i="13" s="1"/>
  <c r="AT346" i="13" s="1"/>
  <c r="AS134" i="13"/>
  <c r="AS240" i="13" s="1"/>
  <c r="AS346" i="13" s="1"/>
  <c r="AR134" i="13"/>
  <c r="AR240" i="13" s="1"/>
  <c r="AR346" i="13" s="1"/>
  <c r="AQ134" i="13"/>
  <c r="AQ240" i="13" s="1"/>
  <c r="AQ346" i="13" s="1"/>
  <c r="AP134" i="13"/>
  <c r="AP240" i="13" s="1"/>
  <c r="AP346" i="13" s="1"/>
  <c r="AO134" i="13"/>
  <c r="AO240" i="13" s="1"/>
  <c r="AO346" i="13" s="1"/>
  <c r="AN134" i="13"/>
  <c r="AN240" i="13" s="1"/>
  <c r="AN346" i="13" s="1"/>
  <c r="AM134" i="13"/>
  <c r="AM240" i="13" s="1"/>
  <c r="AM346" i="13" s="1"/>
  <c r="AL134" i="13"/>
  <c r="AL240" i="13" s="1"/>
  <c r="AL346" i="13" s="1"/>
  <c r="AK134" i="13"/>
  <c r="AK240" i="13" s="1"/>
  <c r="AK346" i="13" s="1"/>
  <c r="AJ134" i="13"/>
  <c r="AJ240" i="13" s="1"/>
  <c r="AJ346" i="13" s="1"/>
  <c r="AI134" i="13"/>
  <c r="AI240" i="13" s="1"/>
  <c r="AI346" i="13" s="1"/>
  <c r="AH134" i="13"/>
  <c r="AH240" i="13" s="1"/>
  <c r="AH346" i="13" s="1"/>
  <c r="AG134" i="13"/>
  <c r="AG240" i="13" s="1"/>
  <c r="AG346" i="13" s="1"/>
  <c r="AF134" i="13"/>
  <c r="AF240" i="13" s="1"/>
  <c r="AF346" i="13" s="1"/>
  <c r="AE134" i="13"/>
  <c r="AE240" i="13" s="1"/>
  <c r="AE346" i="13" s="1"/>
  <c r="AD134" i="13"/>
  <c r="AD240" i="13" s="1"/>
  <c r="AD346" i="13" s="1"/>
  <c r="AC134" i="13"/>
  <c r="AC240" i="13" s="1"/>
  <c r="AC346" i="13" s="1"/>
  <c r="AB134" i="13"/>
  <c r="AB240" i="13" s="1"/>
  <c r="AB346" i="13" s="1"/>
  <c r="AA134" i="13"/>
  <c r="AA240" i="13" s="1"/>
  <c r="AA346" i="13" s="1"/>
  <c r="Z134" i="13"/>
  <c r="Z240" i="13" s="1"/>
  <c r="Z346" i="13" s="1"/>
  <c r="Y134" i="13"/>
  <c r="Y240" i="13" s="1"/>
  <c r="Y346" i="13" s="1"/>
  <c r="X134" i="13"/>
  <c r="X240" i="13" s="1"/>
  <c r="X346" i="13" s="1"/>
  <c r="W134" i="13"/>
  <c r="W240" i="13" s="1"/>
  <c r="W346" i="13" s="1"/>
  <c r="V134" i="13"/>
  <c r="V240" i="13" s="1"/>
  <c r="V346" i="13" s="1"/>
  <c r="U134" i="13"/>
  <c r="U240" i="13" s="1"/>
  <c r="U346" i="13" s="1"/>
  <c r="T134" i="13"/>
  <c r="T240" i="13" s="1"/>
  <c r="T346" i="13" s="1"/>
  <c r="S134" i="13"/>
  <c r="S240" i="13" s="1"/>
  <c r="S346" i="13" s="1"/>
  <c r="R134" i="13"/>
  <c r="R240" i="13" s="1"/>
  <c r="R346" i="13" s="1"/>
  <c r="Q134" i="13"/>
  <c r="Q240" i="13" s="1"/>
  <c r="Q346" i="13" s="1"/>
  <c r="P134" i="13"/>
  <c r="P240" i="13" s="1"/>
  <c r="P346" i="13" s="1"/>
  <c r="O134" i="13"/>
  <c r="O240" i="13" s="1"/>
  <c r="O346" i="13" s="1"/>
  <c r="N134" i="13"/>
  <c r="N240" i="13" s="1"/>
  <c r="N346" i="13" s="1"/>
  <c r="M134" i="13"/>
  <c r="M240" i="13" s="1"/>
  <c r="M346" i="13" s="1"/>
  <c r="L134" i="13"/>
  <c r="L240" i="13" s="1"/>
  <c r="L346" i="13" s="1"/>
  <c r="K134" i="13"/>
  <c r="K240" i="13" s="1"/>
  <c r="K346" i="13" s="1"/>
  <c r="J134" i="13"/>
  <c r="J240" i="13" s="1"/>
  <c r="J346" i="13" s="1"/>
  <c r="I134" i="13"/>
  <c r="I240" i="13" s="1"/>
  <c r="I346" i="13" s="1"/>
  <c r="H134" i="13"/>
  <c r="H240" i="13" s="1"/>
  <c r="H346" i="13" s="1"/>
  <c r="G134" i="13"/>
  <c r="G240" i="13" s="1"/>
  <c r="G346" i="13" s="1"/>
  <c r="F134" i="13"/>
  <c r="F240" i="13" s="1"/>
  <c r="F346" i="13" s="1"/>
  <c r="B240" i="13"/>
  <c r="B346" i="13" s="1"/>
  <c r="A240" i="13"/>
  <c r="A346" i="13" s="1"/>
  <c r="AU239" i="13"/>
  <c r="AU345" i="13" s="1"/>
  <c r="AT133" i="13"/>
  <c r="AT239" i="13" s="1"/>
  <c r="AT345" i="13" s="1"/>
  <c r="AS133" i="13"/>
  <c r="AS239" i="13" s="1"/>
  <c r="AS345" i="13" s="1"/>
  <c r="AR133" i="13"/>
  <c r="AR239" i="13" s="1"/>
  <c r="AR345" i="13" s="1"/>
  <c r="AQ133" i="13"/>
  <c r="AQ239" i="13" s="1"/>
  <c r="AQ345" i="13" s="1"/>
  <c r="AP133" i="13"/>
  <c r="AP239" i="13" s="1"/>
  <c r="AP345" i="13" s="1"/>
  <c r="AO133" i="13"/>
  <c r="AO239" i="13" s="1"/>
  <c r="AO345" i="13" s="1"/>
  <c r="AN133" i="13"/>
  <c r="AN239" i="13" s="1"/>
  <c r="AN345" i="13" s="1"/>
  <c r="AM133" i="13"/>
  <c r="AM239" i="13" s="1"/>
  <c r="AM345" i="13" s="1"/>
  <c r="AL133" i="13"/>
  <c r="AL239" i="13" s="1"/>
  <c r="AL345" i="13" s="1"/>
  <c r="AK133" i="13"/>
  <c r="AK239" i="13" s="1"/>
  <c r="AK345" i="13" s="1"/>
  <c r="AJ133" i="13"/>
  <c r="AJ239" i="13" s="1"/>
  <c r="AJ345" i="13" s="1"/>
  <c r="AI133" i="13"/>
  <c r="AI239" i="13" s="1"/>
  <c r="AI345" i="13" s="1"/>
  <c r="AH133" i="13"/>
  <c r="AH239" i="13" s="1"/>
  <c r="AH345" i="13" s="1"/>
  <c r="AG133" i="13"/>
  <c r="AG239" i="13" s="1"/>
  <c r="AG345" i="13" s="1"/>
  <c r="AF133" i="13"/>
  <c r="AF239" i="13" s="1"/>
  <c r="AF345" i="13" s="1"/>
  <c r="AE133" i="13"/>
  <c r="AE239" i="13" s="1"/>
  <c r="AE345" i="13" s="1"/>
  <c r="AD133" i="13"/>
  <c r="AD239" i="13" s="1"/>
  <c r="AD345" i="13" s="1"/>
  <c r="AC133" i="13"/>
  <c r="AC239" i="13" s="1"/>
  <c r="AC345" i="13" s="1"/>
  <c r="AB133" i="13"/>
  <c r="AB239" i="13" s="1"/>
  <c r="AB345" i="13" s="1"/>
  <c r="AA133" i="13"/>
  <c r="AA239" i="13" s="1"/>
  <c r="AA345" i="13" s="1"/>
  <c r="Z133" i="13"/>
  <c r="Z239" i="13" s="1"/>
  <c r="Z345" i="13" s="1"/>
  <c r="Y133" i="13"/>
  <c r="Y239" i="13" s="1"/>
  <c r="Y345" i="13" s="1"/>
  <c r="X133" i="13"/>
  <c r="X239" i="13" s="1"/>
  <c r="X345" i="13" s="1"/>
  <c r="W133" i="13"/>
  <c r="W239" i="13" s="1"/>
  <c r="W345" i="13" s="1"/>
  <c r="V133" i="13"/>
  <c r="V239" i="13" s="1"/>
  <c r="V345" i="13" s="1"/>
  <c r="U133" i="13"/>
  <c r="U239" i="13" s="1"/>
  <c r="U345" i="13" s="1"/>
  <c r="T133" i="13"/>
  <c r="T239" i="13" s="1"/>
  <c r="T345" i="13" s="1"/>
  <c r="S133" i="13"/>
  <c r="S239" i="13" s="1"/>
  <c r="S345" i="13" s="1"/>
  <c r="R133" i="13"/>
  <c r="R239" i="13" s="1"/>
  <c r="R345" i="13" s="1"/>
  <c r="Q133" i="13"/>
  <c r="Q239" i="13" s="1"/>
  <c r="Q345" i="13" s="1"/>
  <c r="P133" i="13"/>
  <c r="P239" i="13" s="1"/>
  <c r="P345" i="13" s="1"/>
  <c r="O133" i="13"/>
  <c r="O239" i="13" s="1"/>
  <c r="O345" i="13" s="1"/>
  <c r="N133" i="13"/>
  <c r="N239" i="13" s="1"/>
  <c r="N345" i="13" s="1"/>
  <c r="M133" i="13"/>
  <c r="M239" i="13" s="1"/>
  <c r="M345" i="13" s="1"/>
  <c r="L133" i="13"/>
  <c r="L239" i="13" s="1"/>
  <c r="L345" i="13" s="1"/>
  <c r="K133" i="13"/>
  <c r="K239" i="13" s="1"/>
  <c r="K345" i="13" s="1"/>
  <c r="J133" i="13"/>
  <c r="J239" i="13" s="1"/>
  <c r="J345" i="13" s="1"/>
  <c r="I133" i="13"/>
  <c r="I239" i="13" s="1"/>
  <c r="I345" i="13" s="1"/>
  <c r="H133" i="13"/>
  <c r="H239" i="13" s="1"/>
  <c r="H345" i="13" s="1"/>
  <c r="G133" i="13"/>
  <c r="G239" i="13" s="1"/>
  <c r="G345" i="13" s="1"/>
  <c r="F133" i="13"/>
  <c r="F239" i="13" s="1"/>
  <c r="F345" i="13" s="1"/>
  <c r="B239" i="13"/>
  <c r="B345" i="13" s="1"/>
  <c r="A239" i="13"/>
  <c r="A345" i="13" s="1"/>
  <c r="AU238" i="13"/>
  <c r="AU344" i="13" s="1"/>
  <c r="AT132" i="13"/>
  <c r="AT238" i="13" s="1"/>
  <c r="AT344" i="13" s="1"/>
  <c r="AS132" i="13"/>
  <c r="AS238" i="13" s="1"/>
  <c r="AS344" i="13" s="1"/>
  <c r="AR132" i="13"/>
  <c r="AR238" i="13" s="1"/>
  <c r="AR344" i="13" s="1"/>
  <c r="AQ132" i="13"/>
  <c r="AQ238" i="13" s="1"/>
  <c r="AQ344" i="13" s="1"/>
  <c r="AP132" i="13"/>
  <c r="AP238" i="13" s="1"/>
  <c r="AP344" i="13" s="1"/>
  <c r="AO132" i="13"/>
  <c r="AO238" i="13" s="1"/>
  <c r="AO344" i="13" s="1"/>
  <c r="AN132" i="13"/>
  <c r="AN238" i="13" s="1"/>
  <c r="AN344" i="13" s="1"/>
  <c r="AM132" i="13"/>
  <c r="AM238" i="13" s="1"/>
  <c r="AM344" i="13" s="1"/>
  <c r="AL132" i="13"/>
  <c r="AL238" i="13" s="1"/>
  <c r="AL344" i="13" s="1"/>
  <c r="AK132" i="13"/>
  <c r="AK238" i="13" s="1"/>
  <c r="AK344" i="13" s="1"/>
  <c r="AJ132" i="13"/>
  <c r="AJ238" i="13" s="1"/>
  <c r="AJ344" i="13" s="1"/>
  <c r="AI132" i="13"/>
  <c r="AI238" i="13" s="1"/>
  <c r="AI344" i="13" s="1"/>
  <c r="AH132" i="13"/>
  <c r="AH238" i="13" s="1"/>
  <c r="AH344" i="13" s="1"/>
  <c r="AG132" i="13"/>
  <c r="AG238" i="13" s="1"/>
  <c r="AG344" i="13" s="1"/>
  <c r="AF132" i="13"/>
  <c r="AF238" i="13" s="1"/>
  <c r="AF344" i="13" s="1"/>
  <c r="AE132" i="13"/>
  <c r="AE238" i="13" s="1"/>
  <c r="AE344" i="13" s="1"/>
  <c r="AD132" i="13"/>
  <c r="AD238" i="13" s="1"/>
  <c r="AD344" i="13" s="1"/>
  <c r="AC132" i="13"/>
  <c r="AC238" i="13" s="1"/>
  <c r="AC344" i="13" s="1"/>
  <c r="AB132" i="13"/>
  <c r="AB238" i="13" s="1"/>
  <c r="AB344" i="13" s="1"/>
  <c r="AA132" i="13"/>
  <c r="AA238" i="13" s="1"/>
  <c r="AA344" i="13" s="1"/>
  <c r="Z132" i="13"/>
  <c r="Z238" i="13" s="1"/>
  <c r="Z344" i="13" s="1"/>
  <c r="Y132" i="13"/>
  <c r="Y238" i="13" s="1"/>
  <c r="Y344" i="13" s="1"/>
  <c r="X132" i="13"/>
  <c r="X238" i="13" s="1"/>
  <c r="X344" i="13" s="1"/>
  <c r="W132" i="13"/>
  <c r="W238" i="13" s="1"/>
  <c r="W344" i="13" s="1"/>
  <c r="V132" i="13"/>
  <c r="V238" i="13" s="1"/>
  <c r="V344" i="13" s="1"/>
  <c r="U132" i="13"/>
  <c r="U238" i="13" s="1"/>
  <c r="U344" i="13" s="1"/>
  <c r="T132" i="13"/>
  <c r="T238" i="13" s="1"/>
  <c r="T344" i="13" s="1"/>
  <c r="S132" i="13"/>
  <c r="S238" i="13" s="1"/>
  <c r="S344" i="13" s="1"/>
  <c r="R132" i="13"/>
  <c r="R238" i="13" s="1"/>
  <c r="R344" i="13" s="1"/>
  <c r="Q132" i="13"/>
  <c r="Q238" i="13" s="1"/>
  <c r="Q344" i="13" s="1"/>
  <c r="P132" i="13"/>
  <c r="P238" i="13" s="1"/>
  <c r="P344" i="13" s="1"/>
  <c r="O132" i="13"/>
  <c r="O238" i="13" s="1"/>
  <c r="O344" i="13" s="1"/>
  <c r="N132" i="13"/>
  <c r="N238" i="13" s="1"/>
  <c r="N344" i="13" s="1"/>
  <c r="M132" i="13"/>
  <c r="M238" i="13" s="1"/>
  <c r="M344" i="13" s="1"/>
  <c r="L132" i="13"/>
  <c r="L238" i="13" s="1"/>
  <c r="L344" i="13" s="1"/>
  <c r="K132" i="13"/>
  <c r="K238" i="13" s="1"/>
  <c r="K344" i="13" s="1"/>
  <c r="J132" i="13"/>
  <c r="J238" i="13" s="1"/>
  <c r="J344" i="13" s="1"/>
  <c r="I132" i="13"/>
  <c r="I238" i="13" s="1"/>
  <c r="I344" i="13" s="1"/>
  <c r="H132" i="13"/>
  <c r="H238" i="13" s="1"/>
  <c r="H344" i="13" s="1"/>
  <c r="G132" i="13"/>
  <c r="G238" i="13" s="1"/>
  <c r="G344" i="13" s="1"/>
  <c r="F132" i="13"/>
  <c r="F238" i="13" s="1"/>
  <c r="F344" i="13" s="1"/>
  <c r="B238" i="13"/>
  <c r="B344" i="13" s="1"/>
  <c r="A238" i="13"/>
  <c r="A344" i="13" s="1"/>
  <c r="AU237" i="13"/>
  <c r="AU343" i="13" s="1"/>
  <c r="AT131" i="13"/>
  <c r="AT237" i="13" s="1"/>
  <c r="AT343" i="13" s="1"/>
  <c r="AS131" i="13"/>
  <c r="AS237" i="13" s="1"/>
  <c r="AS343" i="13" s="1"/>
  <c r="AR131" i="13"/>
  <c r="AR237" i="13" s="1"/>
  <c r="AR343" i="13" s="1"/>
  <c r="AQ131" i="13"/>
  <c r="AQ237" i="13" s="1"/>
  <c r="AQ343" i="13" s="1"/>
  <c r="AP131" i="13"/>
  <c r="AP237" i="13" s="1"/>
  <c r="AP343" i="13" s="1"/>
  <c r="AO131" i="13"/>
  <c r="AO237" i="13" s="1"/>
  <c r="AO343" i="13" s="1"/>
  <c r="AN131" i="13"/>
  <c r="AN237" i="13" s="1"/>
  <c r="AN343" i="13" s="1"/>
  <c r="AM131" i="13"/>
  <c r="AM237" i="13" s="1"/>
  <c r="AM343" i="13" s="1"/>
  <c r="AL131" i="13"/>
  <c r="AL237" i="13" s="1"/>
  <c r="AL343" i="13" s="1"/>
  <c r="AK131" i="13"/>
  <c r="AK237" i="13" s="1"/>
  <c r="AK343" i="13" s="1"/>
  <c r="AJ131" i="13"/>
  <c r="AJ237" i="13" s="1"/>
  <c r="AJ343" i="13" s="1"/>
  <c r="AI131" i="13"/>
  <c r="AI237" i="13" s="1"/>
  <c r="AI343" i="13" s="1"/>
  <c r="AH131" i="13"/>
  <c r="AH237" i="13" s="1"/>
  <c r="AH343" i="13" s="1"/>
  <c r="AG131" i="13"/>
  <c r="AG237" i="13" s="1"/>
  <c r="AG343" i="13" s="1"/>
  <c r="AF131" i="13"/>
  <c r="AF237" i="13" s="1"/>
  <c r="AF343" i="13" s="1"/>
  <c r="AE131" i="13"/>
  <c r="AE237" i="13" s="1"/>
  <c r="AE343" i="13" s="1"/>
  <c r="AD131" i="13"/>
  <c r="AD237" i="13" s="1"/>
  <c r="AD343" i="13" s="1"/>
  <c r="AC131" i="13"/>
  <c r="AC237" i="13" s="1"/>
  <c r="AC343" i="13" s="1"/>
  <c r="AB131" i="13"/>
  <c r="AB237" i="13" s="1"/>
  <c r="AB343" i="13" s="1"/>
  <c r="AA131" i="13"/>
  <c r="AA237" i="13" s="1"/>
  <c r="AA343" i="13" s="1"/>
  <c r="Z131" i="13"/>
  <c r="Z237" i="13" s="1"/>
  <c r="Z343" i="13" s="1"/>
  <c r="Y131" i="13"/>
  <c r="Y237" i="13" s="1"/>
  <c r="Y343" i="13" s="1"/>
  <c r="X131" i="13"/>
  <c r="X237" i="13" s="1"/>
  <c r="X343" i="13" s="1"/>
  <c r="W131" i="13"/>
  <c r="W237" i="13" s="1"/>
  <c r="W343" i="13" s="1"/>
  <c r="V131" i="13"/>
  <c r="V237" i="13" s="1"/>
  <c r="V343" i="13" s="1"/>
  <c r="U131" i="13"/>
  <c r="U237" i="13" s="1"/>
  <c r="U343" i="13" s="1"/>
  <c r="T131" i="13"/>
  <c r="T237" i="13" s="1"/>
  <c r="T343" i="13" s="1"/>
  <c r="S131" i="13"/>
  <c r="S237" i="13" s="1"/>
  <c r="S343" i="13" s="1"/>
  <c r="R131" i="13"/>
  <c r="R237" i="13" s="1"/>
  <c r="R343" i="13" s="1"/>
  <c r="Q131" i="13"/>
  <c r="Q237" i="13" s="1"/>
  <c r="Q343" i="13" s="1"/>
  <c r="P131" i="13"/>
  <c r="P237" i="13" s="1"/>
  <c r="P343" i="13" s="1"/>
  <c r="O131" i="13"/>
  <c r="O237" i="13" s="1"/>
  <c r="O343" i="13" s="1"/>
  <c r="N131" i="13"/>
  <c r="N237" i="13" s="1"/>
  <c r="N343" i="13" s="1"/>
  <c r="M131" i="13"/>
  <c r="M237" i="13" s="1"/>
  <c r="M343" i="13" s="1"/>
  <c r="L131" i="13"/>
  <c r="L237" i="13" s="1"/>
  <c r="L343" i="13" s="1"/>
  <c r="K131" i="13"/>
  <c r="K237" i="13" s="1"/>
  <c r="K343" i="13" s="1"/>
  <c r="J131" i="13"/>
  <c r="J237" i="13" s="1"/>
  <c r="J343" i="13" s="1"/>
  <c r="I131" i="13"/>
  <c r="I237" i="13" s="1"/>
  <c r="I343" i="13" s="1"/>
  <c r="H131" i="13"/>
  <c r="H237" i="13" s="1"/>
  <c r="H343" i="13" s="1"/>
  <c r="G131" i="13"/>
  <c r="G237" i="13" s="1"/>
  <c r="G343" i="13" s="1"/>
  <c r="F131" i="13"/>
  <c r="F237" i="13" s="1"/>
  <c r="F343" i="13" s="1"/>
  <c r="B237" i="13"/>
  <c r="B343" i="13" s="1"/>
  <c r="A237" i="13"/>
  <c r="A343" i="13" s="1"/>
  <c r="AU236" i="13"/>
  <c r="AU342" i="13" s="1"/>
  <c r="AT130" i="13"/>
  <c r="AT236" i="13" s="1"/>
  <c r="AT342" i="13" s="1"/>
  <c r="AS130" i="13"/>
  <c r="AS236" i="13" s="1"/>
  <c r="AS342" i="13" s="1"/>
  <c r="AR130" i="13"/>
  <c r="AR236" i="13" s="1"/>
  <c r="AR342" i="13" s="1"/>
  <c r="AQ130" i="13"/>
  <c r="AQ236" i="13" s="1"/>
  <c r="AQ342" i="13" s="1"/>
  <c r="AP130" i="13"/>
  <c r="AP236" i="13" s="1"/>
  <c r="AP342" i="13" s="1"/>
  <c r="AO130" i="13"/>
  <c r="AO236" i="13" s="1"/>
  <c r="AO342" i="13" s="1"/>
  <c r="AN130" i="13"/>
  <c r="AN236" i="13" s="1"/>
  <c r="AN342" i="13" s="1"/>
  <c r="AM130" i="13"/>
  <c r="AM236" i="13" s="1"/>
  <c r="AM342" i="13" s="1"/>
  <c r="AL130" i="13"/>
  <c r="AL236" i="13" s="1"/>
  <c r="AL342" i="13" s="1"/>
  <c r="AK130" i="13"/>
  <c r="AK236" i="13" s="1"/>
  <c r="AK342" i="13" s="1"/>
  <c r="AJ130" i="13"/>
  <c r="AJ236" i="13" s="1"/>
  <c r="AJ342" i="13" s="1"/>
  <c r="AI130" i="13"/>
  <c r="AI236" i="13" s="1"/>
  <c r="AI342" i="13" s="1"/>
  <c r="AH130" i="13"/>
  <c r="AH236" i="13" s="1"/>
  <c r="AH342" i="13" s="1"/>
  <c r="AG130" i="13"/>
  <c r="AG236" i="13" s="1"/>
  <c r="AG342" i="13" s="1"/>
  <c r="AF130" i="13"/>
  <c r="AF236" i="13" s="1"/>
  <c r="AF342" i="13" s="1"/>
  <c r="AE130" i="13"/>
  <c r="AE236" i="13" s="1"/>
  <c r="AE342" i="13" s="1"/>
  <c r="AD130" i="13"/>
  <c r="AD236" i="13" s="1"/>
  <c r="AD342" i="13" s="1"/>
  <c r="AC130" i="13"/>
  <c r="AC236" i="13" s="1"/>
  <c r="AC342" i="13" s="1"/>
  <c r="AB130" i="13"/>
  <c r="AB236" i="13" s="1"/>
  <c r="AB342" i="13" s="1"/>
  <c r="AA130" i="13"/>
  <c r="AA236" i="13" s="1"/>
  <c r="AA342" i="13" s="1"/>
  <c r="Z130" i="13"/>
  <c r="Z236" i="13" s="1"/>
  <c r="Z342" i="13" s="1"/>
  <c r="Y130" i="13"/>
  <c r="Y236" i="13" s="1"/>
  <c r="Y342" i="13" s="1"/>
  <c r="X130" i="13"/>
  <c r="X236" i="13" s="1"/>
  <c r="X342" i="13" s="1"/>
  <c r="W130" i="13"/>
  <c r="W236" i="13" s="1"/>
  <c r="W342" i="13" s="1"/>
  <c r="V130" i="13"/>
  <c r="V236" i="13" s="1"/>
  <c r="V342" i="13" s="1"/>
  <c r="U130" i="13"/>
  <c r="U236" i="13" s="1"/>
  <c r="U342" i="13" s="1"/>
  <c r="T130" i="13"/>
  <c r="T236" i="13" s="1"/>
  <c r="T342" i="13" s="1"/>
  <c r="S130" i="13"/>
  <c r="S236" i="13" s="1"/>
  <c r="S342" i="13" s="1"/>
  <c r="R130" i="13"/>
  <c r="R236" i="13" s="1"/>
  <c r="R342" i="13" s="1"/>
  <c r="Q130" i="13"/>
  <c r="Q236" i="13" s="1"/>
  <c r="Q342" i="13" s="1"/>
  <c r="P130" i="13"/>
  <c r="P236" i="13" s="1"/>
  <c r="P342" i="13" s="1"/>
  <c r="O130" i="13"/>
  <c r="O236" i="13" s="1"/>
  <c r="O342" i="13" s="1"/>
  <c r="N130" i="13"/>
  <c r="N236" i="13" s="1"/>
  <c r="N342" i="13" s="1"/>
  <c r="M130" i="13"/>
  <c r="M236" i="13" s="1"/>
  <c r="M342" i="13" s="1"/>
  <c r="L130" i="13"/>
  <c r="L236" i="13" s="1"/>
  <c r="L342" i="13" s="1"/>
  <c r="K130" i="13"/>
  <c r="K236" i="13" s="1"/>
  <c r="K342" i="13" s="1"/>
  <c r="J130" i="13"/>
  <c r="J236" i="13" s="1"/>
  <c r="J342" i="13" s="1"/>
  <c r="I130" i="13"/>
  <c r="I236" i="13" s="1"/>
  <c r="I342" i="13" s="1"/>
  <c r="H130" i="13"/>
  <c r="H236" i="13" s="1"/>
  <c r="H342" i="13" s="1"/>
  <c r="G130" i="13"/>
  <c r="G236" i="13" s="1"/>
  <c r="G342" i="13" s="1"/>
  <c r="F130" i="13"/>
  <c r="F236" i="13" s="1"/>
  <c r="F342" i="13" s="1"/>
  <c r="B236" i="13"/>
  <c r="B342" i="13" s="1"/>
  <c r="A236" i="13"/>
  <c r="A342" i="13" s="1"/>
  <c r="AU235" i="13"/>
  <c r="AU341" i="13" s="1"/>
  <c r="AT129" i="13"/>
  <c r="AT235" i="13" s="1"/>
  <c r="AT341" i="13" s="1"/>
  <c r="AS129" i="13"/>
  <c r="AS235" i="13" s="1"/>
  <c r="AS341" i="13" s="1"/>
  <c r="AR129" i="13"/>
  <c r="AR235" i="13" s="1"/>
  <c r="AR341" i="13" s="1"/>
  <c r="AQ129" i="13"/>
  <c r="AQ235" i="13" s="1"/>
  <c r="AQ341" i="13" s="1"/>
  <c r="AP129" i="13"/>
  <c r="AP235" i="13" s="1"/>
  <c r="AP341" i="13" s="1"/>
  <c r="AO129" i="13"/>
  <c r="AO235" i="13" s="1"/>
  <c r="AO341" i="13" s="1"/>
  <c r="AN129" i="13"/>
  <c r="AN235" i="13" s="1"/>
  <c r="AN341" i="13" s="1"/>
  <c r="AM129" i="13"/>
  <c r="AM235" i="13" s="1"/>
  <c r="AM341" i="13" s="1"/>
  <c r="AL129" i="13"/>
  <c r="AL235" i="13" s="1"/>
  <c r="AL341" i="13" s="1"/>
  <c r="AK129" i="13"/>
  <c r="AK235" i="13" s="1"/>
  <c r="AK341" i="13" s="1"/>
  <c r="AJ129" i="13"/>
  <c r="AJ235" i="13" s="1"/>
  <c r="AJ341" i="13" s="1"/>
  <c r="AI129" i="13"/>
  <c r="AI235" i="13" s="1"/>
  <c r="AI341" i="13" s="1"/>
  <c r="AH129" i="13"/>
  <c r="AH235" i="13" s="1"/>
  <c r="AH341" i="13" s="1"/>
  <c r="AG129" i="13"/>
  <c r="AG235" i="13" s="1"/>
  <c r="AG341" i="13" s="1"/>
  <c r="AF129" i="13"/>
  <c r="AF235" i="13" s="1"/>
  <c r="AF341" i="13" s="1"/>
  <c r="AE129" i="13"/>
  <c r="AE235" i="13" s="1"/>
  <c r="AE341" i="13" s="1"/>
  <c r="AD129" i="13"/>
  <c r="AD235" i="13" s="1"/>
  <c r="AD341" i="13" s="1"/>
  <c r="AC129" i="13"/>
  <c r="AC235" i="13" s="1"/>
  <c r="AC341" i="13" s="1"/>
  <c r="AB129" i="13"/>
  <c r="AB235" i="13" s="1"/>
  <c r="AB341" i="13" s="1"/>
  <c r="AA129" i="13"/>
  <c r="AA235" i="13" s="1"/>
  <c r="AA341" i="13" s="1"/>
  <c r="Z129" i="13"/>
  <c r="Z235" i="13" s="1"/>
  <c r="Z341" i="13" s="1"/>
  <c r="Y129" i="13"/>
  <c r="Y235" i="13" s="1"/>
  <c r="Y341" i="13" s="1"/>
  <c r="X129" i="13"/>
  <c r="X235" i="13" s="1"/>
  <c r="X341" i="13" s="1"/>
  <c r="W129" i="13"/>
  <c r="W235" i="13" s="1"/>
  <c r="W341" i="13" s="1"/>
  <c r="V129" i="13"/>
  <c r="V235" i="13" s="1"/>
  <c r="V341" i="13" s="1"/>
  <c r="U129" i="13"/>
  <c r="U235" i="13" s="1"/>
  <c r="U341" i="13" s="1"/>
  <c r="T129" i="13"/>
  <c r="T235" i="13" s="1"/>
  <c r="T341" i="13" s="1"/>
  <c r="S129" i="13"/>
  <c r="S235" i="13" s="1"/>
  <c r="S341" i="13" s="1"/>
  <c r="R129" i="13"/>
  <c r="R235" i="13" s="1"/>
  <c r="R341" i="13" s="1"/>
  <c r="Q129" i="13"/>
  <c r="Q235" i="13" s="1"/>
  <c r="Q341" i="13" s="1"/>
  <c r="P129" i="13"/>
  <c r="P235" i="13" s="1"/>
  <c r="P341" i="13" s="1"/>
  <c r="O129" i="13"/>
  <c r="O235" i="13" s="1"/>
  <c r="O341" i="13" s="1"/>
  <c r="N129" i="13"/>
  <c r="N235" i="13" s="1"/>
  <c r="N341" i="13" s="1"/>
  <c r="M129" i="13"/>
  <c r="M235" i="13" s="1"/>
  <c r="M341" i="13" s="1"/>
  <c r="L129" i="13"/>
  <c r="L235" i="13" s="1"/>
  <c r="L341" i="13" s="1"/>
  <c r="K129" i="13"/>
  <c r="K235" i="13" s="1"/>
  <c r="K341" i="13" s="1"/>
  <c r="J129" i="13"/>
  <c r="J235" i="13" s="1"/>
  <c r="J341" i="13" s="1"/>
  <c r="I129" i="13"/>
  <c r="I235" i="13" s="1"/>
  <c r="I341" i="13" s="1"/>
  <c r="H129" i="13"/>
  <c r="H235" i="13" s="1"/>
  <c r="H341" i="13" s="1"/>
  <c r="G129" i="13"/>
  <c r="G235" i="13" s="1"/>
  <c r="G341" i="13" s="1"/>
  <c r="F129" i="13"/>
  <c r="F235" i="13" s="1"/>
  <c r="F341" i="13" s="1"/>
  <c r="B235" i="13"/>
  <c r="B341" i="13" s="1"/>
  <c r="A235" i="13"/>
  <c r="A341" i="13" s="1"/>
  <c r="AU234" i="13"/>
  <c r="AU340" i="13" s="1"/>
  <c r="AT128" i="13"/>
  <c r="AT234" i="13" s="1"/>
  <c r="AT340" i="13" s="1"/>
  <c r="AS128" i="13"/>
  <c r="AS234" i="13" s="1"/>
  <c r="AS340" i="13" s="1"/>
  <c r="AR128" i="13"/>
  <c r="AR234" i="13" s="1"/>
  <c r="AR340" i="13" s="1"/>
  <c r="AQ128" i="13"/>
  <c r="AQ234" i="13" s="1"/>
  <c r="AQ340" i="13" s="1"/>
  <c r="AP128" i="13"/>
  <c r="AP234" i="13" s="1"/>
  <c r="AP340" i="13" s="1"/>
  <c r="AO128" i="13"/>
  <c r="AO234" i="13" s="1"/>
  <c r="AO340" i="13" s="1"/>
  <c r="AN128" i="13"/>
  <c r="AN234" i="13" s="1"/>
  <c r="AN340" i="13" s="1"/>
  <c r="AM128" i="13"/>
  <c r="AM234" i="13" s="1"/>
  <c r="AM340" i="13" s="1"/>
  <c r="AL128" i="13"/>
  <c r="AL234" i="13" s="1"/>
  <c r="AL340" i="13" s="1"/>
  <c r="AK128" i="13"/>
  <c r="AK234" i="13" s="1"/>
  <c r="AK340" i="13" s="1"/>
  <c r="AJ128" i="13"/>
  <c r="AJ234" i="13" s="1"/>
  <c r="AJ340" i="13" s="1"/>
  <c r="AI128" i="13"/>
  <c r="AI234" i="13" s="1"/>
  <c r="AI340" i="13" s="1"/>
  <c r="AH128" i="13"/>
  <c r="AH234" i="13" s="1"/>
  <c r="AH340" i="13" s="1"/>
  <c r="AG128" i="13"/>
  <c r="AG234" i="13" s="1"/>
  <c r="AG340" i="13" s="1"/>
  <c r="AF128" i="13"/>
  <c r="AF234" i="13" s="1"/>
  <c r="AF340" i="13" s="1"/>
  <c r="AE128" i="13"/>
  <c r="AE234" i="13" s="1"/>
  <c r="AE340" i="13" s="1"/>
  <c r="AD128" i="13"/>
  <c r="AD234" i="13" s="1"/>
  <c r="AD340" i="13" s="1"/>
  <c r="AC128" i="13"/>
  <c r="AC234" i="13" s="1"/>
  <c r="AC340" i="13" s="1"/>
  <c r="AB128" i="13"/>
  <c r="AB234" i="13" s="1"/>
  <c r="AB340" i="13" s="1"/>
  <c r="AA128" i="13"/>
  <c r="AA234" i="13" s="1"/>
  <c r="AA340" i="13" s="1"/>
  <c r="Z128" i="13"/>
  <c r="Z234" i="13" s="1"/>
  <c r="Z340" i="13" s="1"/>
  <c r="Y128" i="13"/>
  <c r="Y234" i="13" s="1"/>
  <c r="Y340" i="13" s="1"/>
  <c r="X128" i="13"/>
  <c r="X234" i="13" s="1"/>
  <c r="X340" i="13" s="1"/>
  <c r="W128" i="13"/>
  <c r="W234" i="13" s="1"/>
  <c r="W340" i="13" s="1"/>
  <c r="V128" i="13"/>
  <c r="V234" i="13" s="1"/>
  <c r="V340" i="13" s="1"/>
  <c r="U128" i="13"/>
  <c r="U234" i="13" s="1"/>
  <c r="U340" i="13" s="1"/>
  <c r="T128" i="13"/>
  <c r="T234" i="13" s="1"/>
  <c r="T340" i="13" s="1"/>
  <c r="S128" i="13"/>
  <c r="S234" i="13" s="1"/>
  <c r="S340" i="13" s="1"/>
  <c r="R128" i="13"/>
  <c r="R234" i="13" s="1"/>
  <c r="R340" i="13" s="1"/>
  <c r="Q128" i="13"/>
  <c r="Q234" i="13" s="1"/>
  <c r="Q340" i="13" s="1"/>
  <c r="P128" i="13"/>
  <c r="P234" i="13" s="1"/>
  <c r="P340" i="13" s="1"/>
  <c r="O128" i="13"/>
  <c r="O234" i="13" s="1"/>
  <c r="O340" i="13" s="1"/>
  <c r="N128" i="13"/>
  <c r="N234" i="13" s="1"/>
  <c r="N340" i="13" s="1"/>
  <c r="M128" i="13"/>
  <c r="M234" i="13" s="1"/>
  <c r="M340" i="13" s="1"/>
  <c r="L128" i="13"/>
  <c r="L234" i="13" s="1"/>
  <c r="L340" i="13" s="1"/>
  <c r="K128" i="13"/>
  <c r="K234" i="13" s="1"/>
  <c r="K340" i="13" s="1"/>
  <c r="J128" i="13"/>
  <c r="J234" i="13" s="1"/>
  <c r="J340" i="13" s="1"/>
  <c r="I128" i="13"/>
  <c r="I234" i="13" s="1"/>
  <c r="I340" i="13" s="1"/>
  <c r="H128" i="13"/>
  <c r="H234" i="13" s="1"/>
  <c r="H340" i="13" s="1"/>
  <c r="G128" i="13"/>
  <c r="G234" i="13" s="1"/>
  <c r="G340" i="13" s="1"/>
  <c r="F128" i="13"/>
  <c r="F234" i="13" s="1"/>
  <c r="F340" i="13" s="1"/>
  <c r="B234" i="13"/>
  <c r="B340" i="13" s="1"/>
  <c r="A234" i="13"/>
  <c r="A340" i="13" s="1"/>
  <c r="AU233" i="13"/>
  <c r="AU339" i="13" s="1"/>
  <c r="AT127" i="13"/>
  <c r="AT233" i="13" s="1"/>
  <c r="AT339" i="13" s="1"/>
  <c r="AS127" i="13"/>
  <c r="AS233" i="13" s="1"/>
  <c r="AS339" i="13" s="1"/>
  <c r="AR127" i="13"/>
  <c r="AR233" i="13" s="1"/>
  <c r="AR339" i="13" s="1"/>
  <c r="AQ127" i="13"/>
  <c r="AQ233" i="13" s="1"/>
  <c r="AQ339" i="13" s="1"/>
  <c r="AP127" i="13"/>
  <c r="AP233" i="13" s="1"/>
  <c r="AP339" i="13" s="1"/>
  <c r="AO127" i="13"/>
  <c r="AO233" i="13" s="1"/>
  <c r="AO339" i="13" s="1"/>
  <c r="AN127" i="13"/>
  <c r="AN233" i="13" s="1"/>
  <c r="AN339" i="13" s="1"/>
  <c r="AM127" i="13"/>
  <c r="AM233" i="13" s="1"/>
  <c r="AM339" i="13" s="1"/>
  <c r="AL127" i="13"/>
  <c r="AL233" i="13" s="1"/>
  <c r="AL339" i="13" s="1"/>
  <c r="AK127" i="13"/>
  <c r="AK233" i="13" s="1"/>
  <c r="AK339" i="13" s="1"/>
  <c r="AJ127" i="13"/>
  <c r="AJ233" i="13" s="1"/>
  <c r="AJ339" i="13" s="1"/>
  <c r="AI127" i="13"/>
  <c r="AI233" i="13" s="1"/>
  <c r="AI339" i="13" s="1"/>
  <c r="AH127" i="13"/>
  <c r="AH233" i="13" s="1"/>
  <c r="AH339" i="13" s="1"/>
  <c r="AG127" i="13"/>
  <c r="AG233" i="13" s="1"/>
  <c r="AG339" i="13" s="1"/>
  <c r="AF127" i="13"/>
  <c r="AF233" i="13" s="1"/>
  <c r="AF339" i="13" s="1"/>
  <c r="AE127" i="13"/>
  <c r="AE233" i="13" s="1"/>
  <c r="AE339" i="13" s="1"/>
  <c r="AD127" i="13"/>
  <c r="AD233" i="13" s="1"/>
  <c r="AD339" i="13" s="1"/>
  <c r="AC127" i="13"/>
  <c r="AC233" i="13" s="1"/>
  <c r="AC339" i="13" s="1"/>
  <c r="AB127" i="13"/>
  <c r="AB233" i="13" s="1"/>
  <c r="AB339" i="13" s="1"/>
  <c r="AA127" i="13"/>
  <c r="AA233" i="13" s="1"/>
  <c r="AA339" i="13" s="1"/>
  <c r="Z127" i="13"/>
  <c r="Z233" i="13" s="1"/>
  <c r="Z339" i="13" s="1"/>
  <c r="Y127" i="13"/>
  <c r="Y233" i="13" s="1"/>
  <c r="Y339" i="13" s="1"/>
  <c r="X127" i="13"/>
  <c r="X233" i="13" s="1"/>
  <c r="X339" i="13" s="1"/>
  <c r="W127" i="13"/>
  <c r="W233" i="13" s="1"/>
  <c r="W339" i="13" s="1"/>
  <c r="V127" i="13"/>
  <c r="V233" i="13" s="1"/>
  <c r="V339" i="13" s="1"/>
  <c r="U127" i="13"/>
  <c r="U233" i="13" s="1"/>
  <c r="U339" i="13" s="1"/>
  <c r="T127" i="13"/>
  <c r="T233" i="13" s="1"/>
  <c r="T339" i="13" s="1"/>
  <c r="S127" i="13"/>
  <c r="S233" i="13" s="1"/>
  <c r="S339" i="13" s="1"/>
  <c r="R127" i="13"/>
  <c r="R233" i="13" s="1"/>
  <c r="R339" i="13" s="1"/>
  <c r="Q127" i="13"/>
  <c r="Q233" i="13" s="1"/>
  <c r="Q339" i="13" s="1"/>
  <c r="P127" i="13"/>
  <c r="P233" i="13" s="1"/>
  <c r="P339" i="13" s="1"/>
  <c r="O127" i="13"/>
  <c r="O233" i="13" s="1"/>
  <c r="O339" i="13" s="1"/>
  <c r="N127" i="13"/>
  <c r="N233" i="13" s="1"/>
  <c r="N339" i="13" s="1"/>
  <c r="M127" i="13"/>
  <c r="M233" i="13" s="1"/>
  <c r="M339" i="13" s="1"/>
  <c r="L127" i="13"/>
  <c r="L233" i="13" s="1"/>
  <c r="L339" i="13" s="1"/>
  <c r="K127" i="13"/>
  <c r="K233" i="13" s="1"/>
  <c r="K339" i="13" s="1"/>
  <c r="J127" i="13"/>
  <c r="J233" i="13" s="1"/>
  <c r="J339" i="13" s="1"/>
  <c r="I127" i="13"/>
  <c r="I233" i="13" s="1"/>
  <c r="I339" i="13" s="1"/>
  <c r="H127" i="13"/>
  <c r="H233" i="13" s="1"/>
  <c r="H339" i="13" s="1"/>
  <c r="G127" i="13"/>
  <c r="G233" i="13" s="1"/>
  <c r="G339" i="13" s="1"/>
  <c r="F127" i="13"/>
  <c r="F233" i="13" s="1"/>
  <c r="F339" i="13" s="1"/>
  <c r="B233" i="13"/>
  <c r="B339" i="13" s="1"/>
  <c r="A233" i="13"/>
  <c r="A339" i="13" s="1"/>
  <c r="AU232" i="13"/>
  <c r="AU338" i="13" s="1"/>
  <c r="AT126" i="13"/>
  <c r="AT232" i="13" s="1"/>
  <c r="AT338" i="13" s="1"/>
  <c r="AS126" i="13"/>
  <c r="AS232" i="13" s="1"/>
  <c r="AS338" i="13" s="1"/>
  <c r="AR126" i="13"/>
  <c r="AR232" i="13" s="1"/>
  <c r="AR338" i="13" s="1"/>
  <c r="AQ126" i="13"/>
  <c r="AQ232" i="13" s="1"/>
  <c r="AQ338" i="13" s="1"/>
  <c r="AP126" i="13"/>
  <c r="AP232" i="13" s="1"/>
  <c r="AP338" i="13" s="1"/>
  <c r="AO126" i="13"/>
  <c r="AO232" i="13" s="1"/>
  <c r="AO338" i="13" s="1"/>
  <c r="AN126" i="13"/>
  <c r="AN232" i="13" s="1"/>
  <c r="AN338" i="13" s="1"/>
  <c r="AM126" i="13"/>
  <c r="AM232" i="13" s="1"/>
  <c r="AM338" i="13" s="1"/>
  <c r="AL126" i="13"/>
  <c r="AL232" i="13" s="1"/>
  <c r="AL338" i="13" s="1"/>
  <c r="AK126" i="13"/>
  <c r="AK232" i="13" s="1"/>
  <c r="AK338" i="13" s="1"/>
  <c r="AJ126" i="13"/>
  <c r="AJ232" i="13" s="1"/>
  <c r="AJ338" i="13" s="1"/>
  <c r="AI126" i="13"/>
  <c r="AI232" i="13" s="1"/>
  <c r="AI338" i="13" s="1"/>
  <c r="AH126" i="13"/>
  <c r="AH232" i="13" s="1"/>
  <c r="AH338" i="13" s="1"/>
  <c r="AG126" i="13"/>
  <c r="AG232" i="13" s="1"/>
  <c r="AG338" i="13" s="1"/>
  <c r="AF126" i="13"/>
  <c r="AF232" i="13" s="1"/>
  <c r="AF338" i="13" s="1"/>
  <c r="AE126" i="13"/>
  <c r="AE232" i="13" s="1"/>
  <c r="AE338" i="13" s="1"/>
  <c r="AD126" i="13"/>
  <c r="AD232" i="13" s="1"/>
  <c r="AD338" i="13" s="1"/>
  <c r="AC126" i="13"/>
  <c r="AC232" i="13" s="1"/>
  <c r="AC338" i="13" s="1"/>
  <c r="AB126" i="13"/>
  <c r="AB232" i="13" s="1"/>
  <c r="AB338" i="13" s="1"/>
  <c r="AA126" i="13"/>
  <c r="AA232" i="13" s="1"/>
  <c r="AA338" i="13" s="1"/>
  <c r="Z126" i="13"/>
  <c r="Z232" i="13" s="1"/>
  <c r="Z338" i="13" s="1"/>
  <c r="Y126" i="13"/>
  <c r="Y232" i="13" s="1"/>
  <c r="Y338" i="13" s="1"/>
  <c r="X126" i="13"/>
  <c r="X232" i="13" s="1"/>
  <c r="X338" i="13" s="1"/>
  <c r="W126" i="13"/>
  <c r="W232" i="13" s="1"/>
  <c r="W338" i="13" s="1"/>
  <c r="V126" i="13"/>
  <c r="V232" i="13" s="1"/>
  <c r="V338" i="13" s="1"/>
  <c r="U126" i="13"/>
  <c r="U232" i="13" s="1"/>
  <c r="U338" i="13" s="1"/>
  <c r="T126" i="13"/>
  <c r="T232" i="13" s="1"/>
  <c r="T338" i="13" s="1"/>
  <c r="S126" i="13"/>
  <c r="S232" i="13" s="1"/>
  <c r="S338" i="13" s="1"/>
  <c r="R126" i="13"/>
  <c r="R232" i="13" s="1"/>
  <c r="R338" i="13" s="1"/>
  <c r="Q126" i="13"/>
  <c r="Q232" i="13" s="1"/>
  <c r="Q338" i="13" s="1"/>
  <c r="P126" i="13"/>
  <c r="P232" i="13" s="1"/>
  <c r="P338" i="13" s="1"/>
  <c r="O126" i="13"/>
  <c r="O232" i="13" s="1"/>
  <c r="O338" i="13" s="1"/>
  <c r="N126" i="13"/>
  <c r="N232" i="13" s="1"/>
  <c r="N338" i="13" s="1"/>
  <c r="M126" i="13"/>
  <c r="M232" i="13" s="1"/>
  <c r="M338" i="13" s="1"/>
  <c r="L126" i="13"/>
  <c r="L232" i="13" s="1"/>
  <c r="L338" i="13" s="1"/>
  <c r="K126" i="13"/>
  <c r="K232" i="13" s="1"/>
  <c r="K338" i="13" s="1"/>
  <c r="J126" i="13"/>
  <c r="J232" i="13" s="1"/>
  <c r="J338" i="13" s="1"/>
  <c r="I126" i="13"/>
  <c r="I232" i="13" s="1"/>
  <c r="I338" i="13" s="1"/>
  <c r="H126" i="13"/>
  <c r="H232" i="13" s="1"/>
  <c r="H338" i="13" s="1"/>
  <c r="G126" i="13"/>
  <c r="G232" i="13" s="1"/>
  <c r="G338" i="13" s="1"/>
  <c r="F126" i="13"/>
  <c r="F232" i="13" s="1"/>
  <c r="F338" i="13" s="1"/>
  <c r="B232" i="13"/>
  <c r="B338" i="13" s="1"/>
  <c r="A232" i="13"/>
  <c r="A338" i="13" s="1"/>
  <c r="AU231" i="13"/>
  <c r="AU337" i="13" s="1"/>
  <c r="AT125" i="13"/>
  <c r="AT231" i="13" s="1"/>
  <c r="AT337" i="13" s="1"/>
  <c r="AS125" i="13"/>
  <c r="AS231" i="13" s="1"/>
  <c r="AS337" i="13" s="1"/>
  <c r="AR125" i="13"/>
  <c r="AR231" i="13" s="1"/>
  <c r="AR337" i="13" s="1"/>
  <c r="AQ125" i="13"/>
  <c r="AQ231" i="13" s="1"/>
  <c r="AQ337" i="13" s="1"/>
  <c r="AP125" i="13"/>
  <c r="AP231" i="13" s="1"/>
  <c r="AP337" i="13" s="1"/>
  <c r="AO125" i="13"/>
  <c r="AO231" i="13" s="1"/>
  <c r="AO337" i="13" s="1"/>
  <c r="AN125" i="13"/>
  <c r="AN231" i="13" s="1"/>
  <c r="AN337" i="13" s="1"/>
  <c r="AM125" i="13"/>
  <c r="AM231" i="13" s="1"/>
  <c r="AM337" i="13" s="1"/>
  <c r="AL125" i="13"/>
  <c r="AL231" i="13" s="1"/>
  <c r="AL337" i="13" s="1"/>
  <c r="AK125" i="13"/>
  <c r="AK231" i="13" s="1"/>
  <c r="AK337" i="13" s="1"/>
  <c r="AJ125" i="13"/>
  <c r="AJ231" i="13" s="1"/>
  <c r="AJ337" i="13" s="1"/>
  <c r="AI125" i="13"/>
  <c r="AI231" i="13" s="1"/>
  <c r="AI337" i="13" s="1"/>
  <c r="AH125" i="13"/>
  <c r="AH231" i="13" s="1"/>
  <c r="AH337" i="13" s="1"/>
  <c r="AG125" i="13"/>
  <c r="AG231" i="13" s="1"/>
  <c r="AG337" i="13" s="1"/>
  <c r="AF125" i="13"/>
  <c r="AF231" i="13" s="1"/>
  <c r="AF337" i="13" s="1"/>
  <c r="AE125" i="13"/>
  <c r="AE231" i="13" s="1"/>
  <c r="AE337" i="13" s="1"/>
  <c r="AD125" i="13"/>
  <c r="AD231" i="13" s="1"/>
  <c r="AD337" i="13" s="1"/>
  <c r="AC125" i="13"/>
  <c r="AC231" i="13" s="1"/>
  <c r="AC337" i="13" s="1"/>
  <c r="AB125" i="13"/>
  <c r="AB231" i="13" s="1"/>
  <c r="AB337" i="13" s="1"/>
  <c r="AA125" i="13"/>
  <c r="AA231" i="13" s="1"/>
  <c r="AA337" i="13" s="1"/>
  <c r="Z125" i="13"/>
  <c r="Z231" i="13" s="1"/>
  <c r="Z337" i="13" s="1"/>
  <c r="Y125" i="13"/>
  <c r="Y231" i="13" s="1"/>
  <c r="Y337" i="13" s="1"/>
  <c r="X125" i="13"/>
  <c r="X231" i="13" s="1"/>
  <c r="X337" i="13" s="1"/>
  <c r="W125" i="13"/>
  <c r="W231" i="13" s="1"/>
  <c r="W337" i="13" s="1"/>
  <c r="V125" i="13"/>
  <c r="V231" i="13" s="1"/>
  <c r="V337" i="13" s="1"/>
  <c r="U125" i="13"/>
  <c r="U231" i="13" s="1"/>
  <c r="U337" i="13" s="1"/>
  <c r="T125" i="13"/>
  <c r="T231" i="13" s="1"/>
  <c r="T337" i="13" s="1"/>
  <c r="S125" i="13"/>
  <c r="S231" i="13" s="1"/>
  <c r="S337" i="13" s="1"/>
  <c r="R125" i="13"/>
  <c r="R231" i="13" s="1"/>
  <c r="R337" i="13" s="1"/>
  <c r="Q125" i="13"/>
  <c r="Q231" i="13" s="1"/>
  <c r="Q337" i="13" s="1"/>
  <c r="P125" i="13"/>
  <c r="P231" i="13" s="1"/>
  <c r="P337" i="13" s="1"/>
  <c r="O125" i="13"/>
  <c r="O231" i="13" s="1"/>
  <c r="O337" i="13" s="1"/>
  <c r="N125" i="13"/>
  <c r="N231" i="13" s="1"/>
  <c r="N337" i="13" s="1"/>
  <c r="M125" i="13"/>
  <c r="M231" i="13" s="1"/>
  <c r="M337" i="13" s="1"/>
  <c r="L125" i="13"/>
  <c r="L231" i="13" s="1"/>
  <c r="L337" i="13" s="1"/>
  <c r="K125" i="13"/>
  <c r="K231" i="13" s="1"/>
  <c r="K337" i="13" s="1"/>
  <c r="J125" i="13"/>
  <c r="J231" i="13" s="1"/>
  <c r="J337" i="13" s="1"/>
  <c r="I125" i="13"/>
  <c r="I231" i="13" s="1"/>
  <c r="I337" i="13" s="1"/>
  <c r="H125" i="13"/>
  <c r="H231" i="13" s="1"/>
  <c r="H337" i="13" s="1"/>
  <c r="G125" i="13"/>
  <c r="G231" i="13" s="1"/>
  <c r="G337" i="13" s="1"/>
  <c r="F125" i="13"/>
  <c r="F231" i="13" s="1"/>
  <c r="F337" i="13" s="1"/>
  <c r="B231" i="13"/>
  <c r="B337" i="13" s="1"/>
  <c r="A231" i="13"/>
  <c r="A337" i="13" s="1"/>
  <c r="AU230" i="13"/>
  <c r="AU336" i="13" s="1"/>
  <c r="AT124" i="13"/>
  <c r="AT230" i="13" s="1"/>
  <c r="AT336" i="13" s="1"/>
  <c r="AS124" i="13"/>
  <c r="AS230" i="13" s="1"/>
  <c r="AS336" i="13" s="1"/>
  <c r="AR124" i="13"/>
  <c r="AR230" i="13" s="1"/>
  <c r="AR336" i="13" s="1"/>
  <c r="AQ124" i="13"/>
  <c r="AQ230" i="13" s="1"/>
  <c r="AQ336" i="13" s="1"/>
  <c r="AP124" i="13"/>
  <c r="AP230" i="13" s="1"/>
  <c r="AP336" i="13" s="1"/>
  <c r="AO124" i="13"/>
  <c r="AO230" i="13" s="1"/>
  <c r="AO336" i="13" s="1"/>
  <c r="AN124" i="13"/>
  <c r="AN230" i="13" s="1"/>
  <c r="AN336" i="13" s="1"/>
  <c r="AM124" i="13"/>
  <c r="AM230" i="13" s="1"/>
  <c r="AM336" i="13" s="1"/>
  <c r="AL124" i="13"/>
  <c r="AL230" i="13" s="1"/>
  <c r="AL336" i="13" s="1"/>
  <c r="AK124" i="13"/>
  <c r="AK230" i="13" s="1"/>
  <c r="AK336" i="13" s="1"/>
  <c r="AJ124" i="13"/>
  <c r="AJ230" i="13" s="1"/>
  <c r="AJ336" i="13" s="1"/>
  <c r="AI124" i="13"/>
  <c r="AI230" i="13" s="1"/>
  <c r="AI336" i="13" s="1"/>
  <c r="AH124" i="13"/>
  <c r="AH230" i="13" s="1"/>
  <c r="AH336" i="13" s="1"/>
  <c r="AG124" i="13"/>
  <c r="AG230" i="13" s="1"/>
  <c r="AG336" i="13" s="1"/>
  <c r="AF124" i="13"/>
  <c r="AF230" i="13" s="1"/>
  <c r="AF336" i="13" s="1"/>
  <c r="AE124" i="13"/>
  <c r="AE230" i="13" s="1"/>
  <c r="AE336" i="13" s="1"/>
  <c r="AD124" i="13"/>
  <c r="AD230" i="13" s="1"/>
  <c r="AD336" i="13" s="1"/>
  <c r="AC124" i="13"/>
  <c r="AC230" i="13" s="1"/>
  <c r="AC336" i="13" s="1"/>
  <c r="AB124" i="13"/>
  <c r="AB230" i="13" s="1"/>
  <c r="AB336" i="13" s="1"/>
  <c r="AA124" i="13"/>
  <c r="AA230" i="13" s="1"/>
  <c r="AA336" i="13" s="1"/>
  <c r="Z124" i="13"/>
  <c r="Z230" i="13" s="1"/>
  <c r="Z336" i="13" s="1"/>
  <c r="Y124" i="13"/>
  <c r="Y230" i="13" s="1"/>
  <c r="Y336" i="13" s="1"/>
  <c r="X124" i="13"/>
  <c r="X230" i="13" s="1"/>
  <c r="X336" i="13" s="1"/>
  <c r="W124" i="13"/>
  <c r="W230" i="13" s="1"/>
  <c r="W336" i="13" s="1"/>
  <c r="V124" i="13"/>
  <c r="V230" i="13" s="1"/>
  <c r="V336" i="13" s="1"/>
  <c r="U124" i="13"/>
  <c r="U230" i="13" s="1"/>
  <c r="U336" i="13" s="1"/>
  <c r="T124" i="13"/>
  <c r="T230" i="13" s="1"/>
  <c r="T336" i="13" s="1"/>
  <c r="S124" i="13"/>
  <c r="S230" i="13" s="1"/>
  <c r="S336" i="13" s="1"/>
  <c r="R124" i="13"/>
  <c r="R230" i="13" s="1"/>
  <c r="R336" i="13" s="1"/>
  <c r="Q124" i="13"/>
  <c r="Q230" i="13" s="1"/>
  <c r="Q336" i="13" s="1"/>
  <c r="P124" i="13"/>
  <c r="P230" i="13" s="1"/>
  <c r="P336" i="13" s="1"/>
  <c r="O124" i="13"/>
  <c r="O230" i="13" s="1"/>
  <c r="O336" i="13" s="1"/>
  <c r="N124" i="13"/>
  <c r="N230" i="13" s="1"/>
  <c r="N336" i="13" s="1"/>
  <c r="M124" i="13"/>
  <c r="M230" i="13" s="1"/>
  <c r="M336" i="13" s="1"/>
  <c r="L124" i="13"/>
  <c r="L230" i="13" s="1"/>
  <c r="L336" i="13" s="1"/>
  <c r="K124" i="13"/>
  <c r="K230" i="13" s="1"/>
  <c r="K336" i="13" s="1"/>
  <c r="J124" i="13"/>
  <c r="J230" i="13" s="1"/>
  <c r="J336" i="13" s="1"/>
  <c r="I124" i="13"/>
  <c r="I230" i="13" s="1"/>
  <c r="I336" i="13" s="1"/>
  <c r="H124" i="13"/>
  <c r="H230" i="13" s="1"/>
  <c r="H336" i="13" s="1"/>
  <c r="G124" i="13"/>
  <c r="G230" i="13" s="1"/>
  <c r="G336" i="13" s="1"/>
  <c r="F124" i="13"/>
  <c r="F230" i="13" s="1"/>
  <c r="F336" i="13" s="1"/>
  <c r="B230" i="13"/>
  <c r="B336" i="13" s="1"/>
  <c r="A230" i="13"/>
  <c r="A336" i="13" s="1"/>
  <c r="AU229" i="13"/>
  <c r="AU335" i="13" s="1"/>
  <c r="AT123" i="13"/>
  <c r="AT229" i="13" s="1"/>
  <c r="AT335" i="13" s="1"/>
  <c r="AS123" i="13"/>
  <c r="AS229" i="13" s="1"/>
  <c r="AS335" i="13" s="1"/>
  <c r="AR123" i="13"/>
  <c r="AR229" i="13" s="1"/>
  <c r="AR335" i="13" s="1"/>
  <c r="AQ123" i="13"/>
  <c r="AQ229" i="13" s="1"/>
  <c r="AQ335" i="13" s="1"/>
  <c r="AP123" i="13"/>
  <c r="AP229" i="13" s="1"/>
  <c r="AP335" i="13" s="1"/>
  <c r="AO123" i="13"/>
  <c r="AO229" i="13" s="1"/>
  <c r="AO335" i="13" s="1"/>
  <c r="AN123" i="13"/>
  <c r="AN229" i="13" s="1"/>
  <c r="AN335" i="13" s="1"/>
  <c r="AM123" i="13"/>
  <c r="AM229" i="13" s="1"/>
  <c r="AM335" i="13" s="1"/>
  <c r="AL123" i="13"/>
  <c r="AL229" i="13" s="1"/>
  <c r="AL335" i="13" s="1"/>
  <c r="AK123" i="13"/>
  <c r="AK229" i="13" s="1"/>
  <c r="AK335" i="13" s="1"/>
  <c r="AJ123" i="13"/>
  <c r="AJ229" i="13" s="1"/>
  <c r="AJ335" i="13" s="1"/>
  <c r="AI123" i="13"/>
  <c r="AI229" i="13" s="1"/>
  <c r="AI335" i="13" s="1"/>
  <c r="AH123" i="13"/>
  <c r="AH229" i="13" s="1"/>
  <c r="AH335" i="13" s="1"/>
  <c r="AG123" i="13"/>
  <c r="AG229" i="13" s="1"/>
  <c r="AG335" i="13" s="1"/>
  <c r="AF123" i="13"/>
  <c r="AF229" i="13" s="1"/>
  <c r="AF335" i="13" s="1"/>
  <c r="AE123" i="13"/>
  <c r="AE229" i="13" s="1"/>
  <c r="AE335" i="13" s="1"/>
  <c r="AD123" i="13"/>
  <c r="AD229" i="13" s="1"/>
  <c r="AD335" i="13" s="1"/>
  <c r="AC123" i="13"/>
  <c r="AC229" i="13" s="1"/>
  <c r="AC335" i="13" s="1"/>
  <c r="AB123" i="13"/>
  <c r="AB229" i="13" s="1"/>
  <c r="AB335" i="13" s="1"/>
  <c r="AA123" i="13"/>
  <c r="AA229" i="13" s="1"/>
  <c r="AA335" i="13" s="1"/>
  <c r="Z123" i="13"/>
  <c r="Z229" i="13" s="1"/>
  <c r="Z335" i="13" s="1"/>
  <c r="Y123" i="13"/>
  <c r="Y229" i="13" s="1"/>
  <c r="Y335" i="13" s="1"/>
  <c r="X123" i="13"/>
  <c r="X229" i="13" s="1"/>
  <c r="X335" i="13" s="1"/>
  <c r="W123" i="13"/>
  <c r="W229" i="13" s="1"/>
  <c r="W335" i="13" s="1"/>
  <c r="V123" i="13"/>
  <c r="V229" i="13" s="1"/>
  <c r="V335" i="13" s="1"/>
  <c r="U123" i="13"/>
  <c r="U229" i="13" s="1"/>
  <c r="U335" i="13" s="1"/>
  <c r="T123" i="13"/>
  <c r="T229" i="13" s="1"/>
  <c r="T335" i="13" s="1"/>
  <c r="S123" i="13"/>
  <c r="S229" i="13" s="1"/>
  <c r="S335" i="13" s="1"/>
  <c r="R123" i="13"/>
  <c r="R229" i="13" s="1"/>
  <c r="R335" i="13" s="1"/>
  <c r="Q123" i="13"/>
  <c r="Q229" i="13" s="1"/>
  <c r="Q335" i="13" s="1"/>
  <c r="P123" i="13"/>
  <c r="P229" i="13" s="1"/>
  <c r="P335" i="13" s="1"/>
  <c r="O123" i="13"/>
  <c r="O229" i="13" s="1"/>
  <c r="O335" i="13" s="1"/>
  <c r="N123" i="13"/>
  <c r="N229" i="13" s="1"/>
  <c r="N335" i="13" s="1"/>
  <c r="M123" i="13"/>
  <c r="M229" i="13" s="1"/>
  <c r="M335" i="13" s="1"/>
  <c r="L123" i="13"/>
  <c r="L229" i="13" s="1"/>
  <c r="L335" i="13" s="1"/>
  <c r="K123" i="13"/>
  <c r="K229" i="13" s="1"/>
  <c r="K335" i="13" s="1"/>
  <c r="J123" i="13"/>
  <c r="J229" i="13" s="1"/>
  <c r="J335" i="13" s="1"/>
  <c r="I123" i="13"/>
  <c r="I229" i="13" s="1"/>
  <c r="I335" i="13" s="1"/>
  <c r="H123" i="13"/>
  <c r="H229" i="13" s="1"/>
  <c r="H335" i="13" s="1"/>
  <c r="G123" i="13"/>
  <c r="G229" i="13" s="1"/>
  <c r="G335" i="13" s="1"/>
  <c r="F123" i="13"/>
  <c r="F229" i="13" s="1"/>
  <c r="F335" i="13" s="1"/>
  <c r="B229" i="13"/>
  <c r="B335" i="13" s="1"/>
  <c r="A229" i="13"/>
  <c r="A335" i="13" s="1"/>
  <c r="AU228" i="13"/>
  <c r="AU334" i="13" s="1"/>
  <c r="AT122" i="13"/>
  <c r="AT228" i="13" s="1"/>
  <c r="AT334" i="13" s="1"/>
  <c r="AS122" i="13"/>
  <c r="AS228" i="13" s="1"/>
  <c r="AS334" i="13" s="1"/>
  <c r="AR122" i="13"/>
  <c r="AR228" i="13" s="1"/>
  <c r="AR334" i="13" s="1"/>
  <c r="AQ122" i="13"/>
  <c r="AQ228" i="13" s="1"/>
  <c r="AQ334" i="13" s="1"/>
  <c r="AP122" i="13"/>
  <c r="AP228" i="13" s="1"/>
  <c r="AP334" i="13" s="1"/>
  <c r="AO122" i="13"/>
  <c r="AO228" i="13" s="1"/>
  <c r="AO334" i="13" s="1"/>
  <c r="AN122" i="13"/>
  <c r="AN228" i="13" s="1"/>
  <c r="AN334" i="13" s="1"/>
  <c r="AM122" i="13"/>
  <c r="AM228" i="13" s="1"/>
  <c r="AM334" i="13" s="1"/>
  <c r="AL122" i="13"/>
  <c r="AL228" i="13" s="1"/>
  <c r="AL334" i="13" s="1"/>
  <c r="AK122" i="13"/>
  <c r="AK228" i="13" s="1"/>
  <c r="AK334" i="13" s="1"/>
  <c r="AJ122" i="13"/>
  <c r="AJ228" i="13" s="1"/>
  <c r="AJ334" i="13" s="1"/>
  <c r="AI122" i="13"/>
  <c r="AI228" i="13" s="1"/>
  <c r="AI334" i="13" s="1"/>
  <c r="AH122" i="13"/>
  <c r="AH228" i="13" s="1"/>
  <c r="AH334" i="13" s="1"/>
  <c r="AG122" i="13"/>
  <c r="AG228" i="13" s="1"/>
  <c r="AG334" i="13" s="1"/>
  <c r="AF122" i="13"/>
  <c r="AF228" i="13" s="1"/>
  <c r="AF334" i="13" s="1"/>
  <c r="AE122" i="13"/>
  <c r="AE228" i="13" s="1"/>
  <c r="AE334" i="13" s="1"/>
  <c r="AD122" i="13"/>
  <c r="AD228" i="13" s="1"/>
  <c r="AD334" i="13" s="1"/>
  <c r="AC122" i="13"/>
  <c r="AC228" i="13" s="1"/>
  <c r="AC334" i="13" s="1"/>
  <c r="AB122" i="13"/>
  <c r="AB228" i="13" s="1"/>
  <c r="AB334" i="13" s="1"/>
  <c r="AA122" i="13"/>
  <c r="AA228" i="13" s="1"/>
  <c r="AA334" i="13" s="1"/>
  <c r="Z122" i="13"/>
  <c r="Z228" i="13" s="1"/>
  <c r="Z334" i="13" s="1"/>
  <c r="Y122" i="13"/>
  <c r="Y228" i="13" s="1"/>
  <c r="Y334" i="13" s="1"/>
  <c r="X122" i="13"/>
  <c r="X228" i="13" s="1"/>
  <c r="X334" i="13" s="1"/>
  <c r="W122" i="13"/>
  <c r="W228" i="13" s="1"/>
  <c r="W334" i="13" s="1"/>
  <c r="V122" i="13"/>
  <c r="V228" i="13" s="1"/>
  <c r="V334" i="13" s="1"/>
  <c r="U122" i="13"/>
  <c r="U228" i="13" s="1"/>
  <c r="U334" i="13" s="1"/>
  <c r="T122" i="13"/>
  <c r="T228" i="13" s="1"/>
  <c r="T334" i="13" s="1"/>
  <c r="S122" i="13"/>
  <c r="S228" i="13" s="1"/>
  <c r="S334" i="13" s="1"/>
  <c r="R122" i="13"/>
  <c r="R228" i="13" s="1"/>
  <c r="R334" i="13" s="1"/>
  <c r="Q122" i="13"/>
  <c r="Q228" i="13" s="1"/>
  <c r="Q334" i="13" s="1"/>
  <c r="P122" i="13"/>
  <c r="P228" i="13" s="1"/>
  <c r="P334" i="13" s="1"/>
  <c r="O122" i="13"/>
  <c r="O228" i="13" s="1"/>
  <c r="O334" i="13" s="1"/>
  <c r="N122" i="13"/>
  <c r="N228" i="13" s="1"/>
  <c r="N334" i="13" s="1"/>
  <c r="M122" i="13"/>
  <c r="M228" i="13" s="1"/>
  <c r="M334" i="13" s="1"/>
  <c r="L122" i="13"/>
  <c r="L228" i="13" s="1"/>
  <c r="L334" i="13" s="1"/>
  <c r="K122" i="13"/>
  <c r="K228" i="13" s="1"/>
  <c r="K334" i="13" s="1"/>
  <c r="J122" i="13"/>
  <c r="J228" i="13" s="1"/>
  <c r="J334" i="13" s="1"/>
  <c r="I122" i="13"/>
  <c r="I228" i="13" s="1"/>
  <c r="I334" i="13" s="1"/>
  <c r="H122" i="13"/>
  <c r="H228" i="13" s="1"/>
  <c r="H334" i="13" s="1"/>
  <c r="G122" i="13"/>
  <c r="G228" i="13" s="1"/>
  <c r="G334" i="13" s="1"/>
  <c r="F122" i="13"/>
  <c r="F228" i="13" s="1"/>
  <c r="F334" i="13" s="1"/>
  <c r="B228" i="13"/>
  <c r="B334" i="13" s="1"/>
  <c r="A228" i="13"/>
  <c r="A334" i="13" s="1"/>
  <c r="AU227" i="13"/>
  <c r="AU333" i="13" s="1"/>
  <c r="AT121" i="13"/>
  <c r="AT227" i="13" s="1"/>
  <c r="AT333" i="13" s="1"/>
  <c r="AS121" i="13"/>
  <c r="AS227" i="13" s="1"/>
  <c r="AS333" i="13" s="1"/>
  <c r="AR121" i="13"/>
  <c r="AR227" i="13" s="1"/>
  <c r="AR333" i="13" s="1"/>
  <c r="AQ121" i="13"/>
  <c r="AQ227" i="13" s="1"/>
  <c r="AQ333" i="13" s="1"/>
  <c r="AP121" i="13"/>
  <c r="AP227" i="13" s="1"/>
  <c r="AP333" i="13" s="1"/>
  <c r="AO121" i="13"/>
  <c r="AO227" i="13" s="1"/>
  <c r="AO333" i="13" s="1"/>
  <c r="AN121" i="13"/>
  <c r="AN227" i="13" s="1"/>
  <c r="AN333" i="13" s="1"/>
  <c r="AM121" i="13"/>
  <c r="AM227" i="13" s="1"/>
  <c r="AM333" i="13" s="1"/>
  <c r="AL121" i="13"/>
  <c r="AL227" i="13" s="1"/>
  <c r="AL333" i="13" s="1"/>
  <c r="AK121" i="13"/>
  <c r="AK227" i="13" s="1"/>
  <c r="AK333" i="13" s="1"/>
  <c r="AJ121" i="13"/>
  <c r="AJ227" i="13" s="1"/>
  <c r="AJ333" i="13" s="1"/>
  <c r="AI121" i="13"/>
  <c r="AI227" i="13" s="1"/>
  <c r="AI333" i="13" s="1"/>
  <c r="AH121" i="13"/>
  <c r="AH227" i="13" s="1"/>
  <c r="AH333" i="13" s="1"/>
  <c r="AG121" i="13"/>
  <c r="AG227" i="13" s="1"/>
  <c r="AG333" i="13" s="1"/>
  <c r="AF121" i="13"/>
  <c r="AF227" i="13" s="1"/>
  <c r="AF333" i="13" s="1"/>
  <c r="AE121" i="13"/>
  <c r="AE227" i="13" s="1"/>
  <c r="AE333" i="13" s="1"/>
  <c r="AD121" i="13"/>
  <c r="AD227" i="13" s="1"/>
  <c r="AD333" i="13" s="1"/>
  <c r="AC121" i="13"/>
  <c r="AC227" i="13" s="1"/>
  <c r="AC333" i="13" s="1"/>
  <c r="AB121" i="13"/>
  <c r="AB227" i="13" s="1"/>
  <c r="AB333" i="13" s="1"/>
  <c r="AA121" i="13"/>
  <c r="AA227" i="13" s="1"/>
  <c r="AA333" i="13" s="1"/>
  <c r="Z121" i="13"/>
  <c r="Z227" i="13" s="1"/>
  <c r="Z333" i="13" s="1"/>
  <c r="Y121" i="13"/>
  <c r="Y227" i="13" s="1"/>
  <c r="Y333" i="13" s="1"/>
  <c r="X121" i="13"/>
  <c r="X227" i="13" s="1"/>
  <c r="X333" i="13" s="1"/>
  <c r="W121" i="13"/>
  <c r="W227" i="13" s="1"/>
  <c r="W333" i="13" s="1"/>
  <c r="V121" i="13"/>
  <c r="V227" i="13" s="1"/>
  <c r="V333" i="13" s="1"/>
  <c r="U121" i="13"/>
  <c r="U227" i="13" s="1"/>
  <c r="U333" i="13" s="1"/>
  <c r="T121" i="13"/>
  <c r="T227" i="13" s="1"/>
  <c r="T333" i="13" s="1"/>
  <c r="S121" i="13"/>
  <c r="S227" i="13" s="1"/>
  <c r="S333" i="13" s="1"/>
  <c r="R121" i="13"/>
  <c r="R227" i="13" s="1"/>
  <c r="R333" i="13" s="1"/>
  <c r="Q121" i="13"/>
  <c r="Q227" i="13" s="1"/>
  <c r="Q333" i="13" s="1"/>
  <c r="P121" i="13"/>
  <c r="P227" i="13" s="1"/>
  <c r="P333" i="13" s="1"/>
  <c r="O121" i="13"/>
  <c r="O227" i="13" s="1"/>
  <c r="O333" i="13" s="1"/>
  <c r="N121" i="13"/>
  <c r="N227" i="13" s="1"/>
  <c r="N333" i="13" s="1"/>
  <c r="M121" i="13"/>
  <c r="M227" i="13" s="1"/>
  <c r="M333" i="13" s="1"/>
  <c r="L121" i="13"/>
  <c r="L227" i="13" s="1"/>
  <c r="L333" i="13" s="1"/>
  <c r="K121" i="13"/>
  <c r="K227" i="13" s="1"/>
  <c r="K333" i="13" s="1"/>
  <c r="J121" i="13"/>
  <c r="J227" i="13" s="1"/>
  <c r="J333" i="13" s="1"/>
  <c r="I121" i="13"/>
  <c r="I227" i="13" s="1"/>
  <c r="I333" i="13" s="1"/>
  <c r="H121" i="13"/>
  <c r="H227" i="13" s="1"/>
  <c r="H333" i="13" s="1"/>
  <c r="G121" i="13"/>
  <c r="G227" i="13" s="1"/>
  <c r="G333" i="13" s="1"/>
  <c r="F121" i="13"/>
  <c r="F227" i="13" s="1"/>
  <c r="F333" i="13" s="1"/>
  <c r="B227" i="13"/>
  <c r="B333" i="13" s="1"/>
  <c r="A227" i="13"/>
  <c r="A333" i="13" s="1"/>
  <c r="AU226" i="13"/>
  <c r="AU332" i="13" s="1"/>
  <c r="AT120" i="13"/>
  <c r="AT226" i="13" s="1"/>
  <c r="AT332" i="13" s="1"/>
  <c r="AS120" i="13"/>
  <c r="AS226" i="13" s="1"/>
  <c r="AS332" i="13" s="1"/>
  <c r="AR120" i="13"/>
  <c r="AR226" i="13" s="1"/>
  <c r="AR332" i="13" s="1"/>
  <c r="AQ120" i="13"/>
  <c r="AQ226" i="13" s="1"/>
  <c r="AQ332" i="13" s="1"/>
  <c r="AP120" i="13"/>
  <c r="AP226" i="13" s="1"/>
  <c r="AP332" i="13" s="1"/>
  <c r="AO120" i="13"/>
  <c r="AO226" i="13" s="1"/>
  <c r="AO332" i="13" s="1"/>
  <c r="AN120" i="13"/>
  <c r="AN226" i="13" s="1"/>
  <c r="AN332" i="13" s="1"/>
  <c r="AM120" i="13"/>
  <c r="AM226" i="13" s="1"/>
  <c r="AM332" i="13" s="1"/>
  <c r="AL120" i="13"/>
  <c r="AL226" i="13" s="1"/>
  <c r="AL332" i="13" s="1"/>
  <c r="AK120" i="13"/>
  <c r="AK226" i="13" s="1"/>
  <c r="AK332" i="13" s="1"/>
  <c r="AJ120" i="13"/>
  <c r="AJ226" i="13" s="1"/>
  <c r="AJ332" i="13" s="1"/>
  <c r="AI120" i="13"/>
  <c r="AI226" i="13" s="1"/>
  <c r="AI332" i="13" s="1"/>
  <c r="AH120" i="13"/>
  <c r="AH226" i="13" s="1"/>
  <c r="AH332" i="13" s="1"/>
  <c r="AG120" i="13"/>
  <c r="AG226" i="13" s="1"/>
  <c r="AG332" i="13" s="1"/>
  <c r="AF120" i="13"/>
  <c r="AF226" i="13" s="1"/>
  <c r="AF332" i="13" s="1"/>
  <c r="AE120" i="13"/>
  <c r="AE226" i="13" s="1"/>
  <c r="AE332" i="13" s="1"/>
  <c r="AD120" i="13"/>
  <c r="AD226" i="13" s="1"/>
  <c r="AD332" i="13" s="1"/>
  <c r="AC120" i="13"/>
  <c r="AC226" i="13" s="1"/>
  <c r="AC332" i="13" s="1"/>
  <c r="AB120" i="13"/>
  <c r="AB226" i="13" s="1"/>
  <c r="AB332" i="13" s="1"/>
  <c r="AA120" i="13"/>
  <c r="AA226" i="13" s="1"/>
  <c r="AA332" i="13" s="1"/>
  <c r="Z120" i="13"/>
  <c r="Z226" i="13" s="1"/>
  <c r="Z332" i="13" s="1"/>
  <c r="Y120" i="13"/>
  <c r="Y226" i="13" s="1"/>
  <c r="Y332" i="13" s="1"/>
  <c r="X120" i="13"/>
  <c r="X226" i="13" s="1"/>
  <c r="X332" i="13" s="1"/>
  <c r="W120" i="13"/>
  <c r="W226" i="13" s="1"/>
  <c r="W332" i="13" s="1"/>
  <c r="V120" i="13"/>
  <c r="V226" i="13" s="1"/>
  <c r="V332" i="13" s="1"/>
  <c r="U120" i="13"/>
  <c r="U226" i="13" s="1"/>
  <c r="U332" i="13" s="1"/>
  <c r="T120" i="13"/>
  <c r="T226" i="13" s="1"/>
  <c r="T332" i="13" s="1"/>
  <c r="S120" i="13"/>
  <c r="S226" i="13" s="1"/>
  <c r="S332" i="13" s="1"/>
  <c r="R120" i="13"/>
  <c r="R226" i="13" s="1"/>
  <c r="R332" i="13" s="1"/>
  <c r="Q120" i="13"/>
  <c r="Q226" i="13" s="1"/>
  <c r="Q332" i="13" s="1"/>
  <c r="P120" i="13"/>
  <c r="P226" i="13" s="1"/>
  <c r="P332" i="13" s="1"/>
  <c r="O120" i="13"/>
  <c r="O226" i="13" s="1"/>
  <c r="O332" i="13" s="1"/>
  <c r="N120" i="13"/>
  <c r="N226" i="13" s="1"/>
  <c r="N332" i="13" s="1"/>
  <c r="M120" i="13"/>
  <c r="M226" i="13" s="1"/>
  <c r="M332" i="13" s="1"/>
  <c r="L120" i="13"/>
  <c r="L226" i="13" s="1"/>
  <c r="L332" i="13" s="1"/>
  <c r="K120" i="13"/>
  <c r="K226" i="13" s="1"/>
  <c r="K332" i="13" s="1"/>
  <c r="J120" i="13"/>
  <c r="J226" i="13" s="1"/>
  <c r="J332" i="13" s="1"/>
  <c r="I120" i="13"/>
  <c r="I226" i="13" s="1"/>
  <c r="I332" i="13" s="1"/>
  <c r="H120" i="13"/>
  <c r="H226" i="13" s="1"/>
  <c r="H332" i="13" s="1"/>
  <c r="G120" i="13"/>
  <c r="G226" i="13" s="1"/>
  <c r="G332" i="13" s="1"/>
  <c r="F120" i="13"/>
  <c r="F226" i="13" s="1"/>
  <c r="F332" i="13" s="1"/>
  <c r="B226" i="13"/>
  <c r="B332" i="13" s="1"/>
  <c r="A226" i="13"/>
  <c r="A332" i="13" s="1"/>
  <c r="AU225" i="13"/>
  <c r="AU331" i="13" s="1"/>
  <c r="AT119" i="13"/>
  <c r="AT225" i="13" s="1"/>
  <c r="AT331" i="13" s="1"/>
  <c r="AS119" i="13"/>
  <c r="AS225" i="13" s="1"/>
  <c r="AS331" i="13" s="1"/>
  <c r="AR119" i="13"/>
  <c r="AR225" i="13" s="1"/>
  <c r="AR331" i="13" s="1"/>
  <c r="AQ119" i="13"/>
  <c r="AQ225" i="13" s="1"/>
  <c r="AQ331" i="13" s="1"/>
  <c r="AP119" i="13"/>
  <c r="AP225" i="13" s="1"/>
  <c r="AP331" i="13" s="1"/>
  <c r="AO119" i="13"/>
  <c r="AO225" i="13" s="1"/>
  <c r="AO331" i="13" s="1"/>
  <c r="AN119" i="13"/>
  <c r="AN225" i="13" s="1"/>
  <c r="AN331" i="13" s="1"/>
  <c r="AM119" i="13"/>
  <c r="AM225" i="13" s="1"/>
  <c r="AM331" i="13" s="1"/>
  <c r="AL119" i="13"/>
  <c r="AL225" i="13" s="1"/>
  <c r="AL331" i="13" s="1"/>
  <c r="AK119" i="13"/>
  <c r="AK225" i="13" s="1"/>
  <c r="AK331" i="13" s="1"/>
  <c r="AJ119" i="13"/>
  <c r="AJ225" i="13" s="1"/>
  <c r="AJ331" i="13" s="1"/>
  <c r="AI119" i="13"/>
  <c r="AI225" i="13" s="1"/>
  <c r="AI331" i="13" s="1"/>
  <c r="AH119" i="13"/>
  <c r="AH225" i="13" s="1"/>
  <c r="AH331" i="13" s="1"/>
  <c r="AG119" i="13"/>
  <c r="AG225" i="13" s="1"/>
  <c r="AG331" i="13" s="1"/>
  <c r="AF119" i="13"/>
  <c r="AF225" i="13" s="1"/>
  <c r="AF331" i="13" s="1"/>
  <c r="AE119" i="13"/>
  <c r="AE225" i="13" s="1"/>
  <c r="AE331" i="13" s="1"/>
  <c r="AD119" i="13"/>
  <c r="AD225" i="13" s="1"/>
  <c r="AD331" i="13" s="1"/>
  <c r="AC119" i="13"/>
  <c r="AC225" i="13" s="1"/>
  <c r="AC331" i="13" s="1"/>
  <c r="AB119" i="13"/>
  <c r="AB225" i="13" s="1"/>
  <c r="AB331" i="13" s="1"/>
  <c r="AA119" i="13"/>
  <c r="AA225" i="13" s="1"/>
  <c r="AA331" i="13" s="1"/>
  <c r="Z119" i="13"/>
  <c r="Z225" i="13" s="1"/>
  <c r="Z331" i="13" s="1"/>
  <c r="Y119" i="13"/>
  <c r="Y225" i="13" s="1"/>
  <c r="Y331" i="13" s="1"/>
  <c r="X119" i="13"/>
  <c r="X225" i="13" s="1"/>
  <c r="X331" i="13" s="1"/>
  <c r="W119" i="13"/>
  <c r="W225" i="13" s="1"/>
  <c r="W331" i="13" s="1"/>
  <c r="V119" i="13"/>
  <c r="V225" i="13" s="1"/>
  <c r="V331" i="13" s="1"/>
  <c r="U119" i="13"/>
  <c r="U225" i="13" s="1"/>
  <c r="U331" i="13" s="1"/>
  <c r="T119" i="13"/>
  <c r="T225" i="13" s="1"/>
  <c r="T331" i="13" s="1"/>
  <c r="S119" i="13"/>
  <c r="S225" i="13" s="1"/>
  <c r="S331" i="13" s="1"/>
  <c r="R119" i="13"/>
  <c r="R225" i="13" s="1"/>
  <c r="R331" i="13" s="1"/>
  <c r="Q119" i="13"/>
  <c r="Q225" i="13" s="1"/>
  <c r="Q331" i="13" s="1"/>
  <c r="P119" i="13"/>
  <c r="P225" i="13" s="1"/>
  <c r="P331" i="13" s="1"/>
  <c r="O119" i="13"/>
  <c r="O225" i="13" s="1"/>
  <c r="O331" i="13" s="1"/>
  <c r="N119" i="13"/>
  <c r="N225" i="13" s="1"/>
  <c r="N331" i="13" s="1"/>
  <c r="M119" i="13"/>
  <c r="M225" i="13" s="1"/>
  <c r="M331" i="13" s="1"/>
  <c r="L119" i="13"/>
  <c r="L225" i="13" s="1"/>
  <c r="L331" i="13" s="1"/>
  <c r="K119" i="13"/>
  <c r="K225" i="13" s="1"/>
  <c r="K331" i="13" s="1"/>
  <c r="J119" i="13"/>
  <c r="J225" i="13" s="1"/>
  <c r="J331" i="13" s="1"/>
  <c r="I119" i="13"/>
  <c r="I225" i="13" s="1"/>
  <c r="I331" i="13" s="1"/>
  <c r="H119" i="13"/>
  <c r="H225" i="13" s="1"/>
  <c r="H331" i="13" s="1"/>
  <c r="G119" i="13"/>
  <c r="G225" i="13" s="1"/>
  <c r="G331" i="13" s="1"/>
  <c r="F119" i="13"/>
  <c r="F225" i="13" s="1"/>
  <c r="F331" i="13" s="1"/>
  <c r="B225" i="13"/>
  <c r="B331" i="13" s="1"/>
  <c r="A225" i="13"/>
  <c r="A331" i="13" s="1"/>
  <c r="AU224" i="13"/>
  <c r="AU330" i="13" s="1"/>
  <c r="AT118" i="13"/>
  <c r="AT224" i="13" s="1"/>
  <c r="AT330" i="13" s="1"/>
  <c r="AS118" i="13"/>
  <c r="AS224" i="13" s="1"/>
  <c r="AS330" i="13" s="1"/>
  <c r="AR118" i="13"/>
  <c r="AR224" i="13" s="1"/>
  <c r="AR330" i="13" s="1"/>
  <c r="AQ118" i="13"/>
  <c r="AQ224" i="13" s="1"/>
  <c r="AQ330" i="13" s="1"/>
  <c r="AP118" i="13"/>
  <c r="AP224" i="13" s="1"/>
  <c r="AP330" i="13" s="1"/>
  <c r="AO118" i="13"/>
  <c r="AO224" i="13" s="1"/>
  <c r="AO330" i="13" s="1"/>
  <c r="AN118" i="13"/>
  <c r="AN224" i="13" s="1"/>
  <c r="AN330" i="13" s="1"/>
  <c r="AM118" i="13"/>
  <c r="AM224" i="13" s="1"/>
  <c r="AM330" i="13" s="1"/>
  <c r="AL118" i="13"/>
  <c r="AL224" i="13" s="1"/>
  <c r="AL330" i="13" s="1"/>
  <c r="AK118" i="13"/>
  <c r="AK224" i="13" s="1"/>
  <c r="AK330" i="13" s="1"/>
  <c r="AJ118" i="13"/>
  <c r="AJ224" i="13" s="1"/>
  <c r="AJ330" i="13" s="1"/>
  <c r="AI118" i="13"/>
  <c r="AI224" i="13" s="1"/>
  <c r="AI330" i="13" s="1"/>
  <c r="AH118" i="13"/>
  <c r="AH224" i="13" s="1"/>
  <c r="AH330" i="13" s="1"/>
  <c r="AG118" i="13"/>
  <c r="AG224" i="13" s="1"/>
  <c r="AG330" i="13" s="1"/>
  <c r="AF118" i="13"/>
  <c r="AF224" i="13" s="1"/>
  <c r="AF330" i="13" s="1"/>
  <c r="AE118" i="13"/>
  <c r="AE224" i="13" s="1"/>
  <c r="AE330" i="13" s="1"/>
  <c r="AD118" i="13"/>
  <c r="AD224" i="13" s="1"/>
  <c r="AD330" i="13" s="1"/>
  <c r="AC118" i="13"/>
  <c r="AC224" i="13" s="1"/>
  <c r="AC330" i="13" s="1"/>
  <c r="AB118" i="13"/>
  <c r="AB224" i="13" s="1"/>
  <c r="AB330" i="13" s="1"/>
  <c r="AA118" i="13"/>
  <c r="AA224" i="13" s="1"/>
  <c r="AA330" i="13" s="1"/>
  <c r="Z118" i="13"/>
  <c r="Z224" i="13" s="1"/>
  <c r="Z330" i="13" s="1"/>
  <c r="Y118" i="13"/>
  <c r="Y224" i="13" s="1"/>
  <c r="Y330" i="13" s="1"/>
  <c r="X118" i="13"/>
  <c r="X224" i="13" s="1"/>
  <c r="X330" i="13" s="1"/>
  <c r="W118" i="13"/>
  <c r="W224" i="13" s="1"/>
  <c r="W330" i="13" s="1"/>
  <c r="V118" i="13"/>
  <c r="V224" i="13" s="1"/>
  <c r="V330" i="13" s="1"/>
  <c r="U118" i="13"/>
  <c r="U224" i="13" s="1"/>
  <c r="U330" i="13" s="1"/>
  <c r="T118" i="13"/>
  <c r="T224" i="13" s="1"/>
  <c r="T330" i="13" s="1"/>
  <c r="S118" i="13"/>
  <c r="S224" i="13" s="1"/>
  <c r="S330" i="13" s="1"/>
  <c r="R118" i="13"/>
  <c r="R224" i="13" s="1"/>
  <c r="R330" i="13" s="1"/>
  <c r="Q118" i="13"/>
  <c r="Q224" i="13" s="1"/>
  <c r="Q330" i="13" s="1"/>
  <c r="P118" i="13"/>
  <c r="P224" i="13" s="1"/>
  <c r="P330" i="13" s="1"/>
  <c r="O118" i="13"/>
  <c r="O224" i="13" s="1"/>
  <c r="O330" i="13" s="1"/>
  <c r="N118" i="13"/>
  <c r="N224" i="13" s="1"/>
  <c r="N330" i="13" s="1"/>
  <c r="M118" i="13"/>
  <c r="M224" i="13" s="1"/>
  <c r="M330" i="13" s="1"/>
  <c r="L118" i="13"/>
  <c r="L224" i="13" s="1"/>
  <c r="L330" i="13" s="1"/>
  <c r="K118" i="13"/>
  <c r="K224" i="13" s="1"/>
  <c r="K330" i="13" s="1"/>
  <c r="J118" i="13"/>
  <c r="J224" i="13" s="1"/>
  <c r="J330" i="13" s="1"/>
  <c r="I118" i="13"/>
  <c r="I224" i="13" s="1"/>
  <c r="I330" i="13" s="1"/>
  <c r="H118" i="13"/>
  <c r="H224" i="13" s="1"/>
  <c r="H330" i="13" s="1"/>
  <c r="G118" i="13"/>
  <c r="G224" i="13" s="1"/>
  <c r="G330" i="13" s="1"/>
  <c r="F118" i="13"/>
  <c r="F224" i="13" s="1"/>
  <c r="F330" i="13" s="1"/>
  <c r="B224" i="13"/>
  <c r="B330" i="13" s="1"/>
  <c r="A224" i="13"/>
  <c r="A330" i="13" s="1"/>
  <c r="AU223" i="13"/>
  <c r="AU329" i="13" s="1"/>
  <c r="AT117" i="13"/>
  <c r="AT223" i="13" s="1"/>
  <c r="AT329" i="13" s="1"/>
  <c r="AS117" i="13"/>
  <c r="AS223" i="13" s="1"/>
  <c r="AS329" i="13" s="1"/>
  <c r="AR117" i="13"/>
  <c r="AR223" i="13" s="1"/>
  <c r="AR329" i="13" s="1"/>
  <c r="AQ117" i="13"/>
  <c r="AQ223" i="13" s="1"/>
  <c r="AQ329" i="13" s="1"/>
  <c r="AP117" i="13"/>
  <c r="AP223" i="13" s="1"/>
  <c r="AP329" i="13" s="1"/>
  <c r="AO117" i="13"/>
  <c r="AO223" i="13" s="1"/>
  <c r="AO329" i="13" s="1"/>
  <c r="AN117" i="13"/>
  <c r="AN223" i="13" s="1"/>
  <c r="AN329" i="13" s="1"/>
  <c r="AM117" i="13"/>
  <c r="AM223" i="13" s="1"/>
  <c r="AM329" i="13" s="1"/>
  <c r="AL117" i="13"/>
  <c r="AL223" i="13" s="1"/>
  <c r="AL329" i="13" s="1"/>
  <c r="AK117" i="13"/>
  <c r="AK223" i="13" s="1"/>
  <c r="AK329" i="13" s="1"/>
  <c r="AJ117" i="13"/>
  <c r="AJ223" i="13" s="1"/>
  <c r="AJ329" i="13" s="1"/>
  <c r="AI117" i="13"/>
  <c r="AI223" i="13" s="1"/>
  <c r="AI329" i="13" s="1"/>
  <c r="AH117" i="13"/>
  <c r="AH223" i="13" s="1"/>
  <c r="AH329" i="13" s="1"/>
  <c r="AG117" i="13"/>
  <c r="AG223" i="13" s="1"/>
  <c r="AG329" i="13" s="1"/>
  <c r="AF117" i="13"/>
  <c r="AF223" i="13" s="1"/>
  <c r="AF329" i="13" s="1"/>
  <c r="AE117" i="13"/>
  <c r="AE223" i="13" s="1"/>
  <c r="AE329" i="13" s="1"/>
  <c r="AD117" i="13"/>
  <c r="AD223" i="13" s="1"/>
  <c r="AD329" i="13" s="1"/>
  <c r="AC117" i="13"/>
  <c r="AC223" i="13" s="1"/>
  <c r="AC329" i="13" s="1"/>
  <c r="AB117" i="13"/>
  <c r="AB223" i="13" s="1"/>
  <c r="AB329" i="13" s="1"/>
  <c r="AA117" i="13"/>
  <c r="AA223" i="13" s="1"/>
  <c r="AA329" i="13" s="1"/>
  <c r="Z117" i="13"/>
  <c r="Z223" i="13" s="1"/>
  <c r="Z329" i="13" s="1"/>
  <c r="Y117" i="13"/>
  <c r="Y223" i="13" s="1"/>
  <c r="Y329" i="13" s="1"/>
  <c r="X117" i="13"/>
  <c r="X223" i="13" s="1"/>
  <c r="X329" i="13" s="1"/>
  <c r="W117" i="13"/>
  <c r="W223" i="13" s="1"/>
  <c r="W329" i="13" s="1"/>
  <c r="V117" i="13"/>
  <c r="V223" i="13" s="1"/>
  <c r="V329" i="13" s="1"/>
  <c r="U117" i="13"/>
  <c r="U223" i="13" s="1"/>
  <c r="U329" i="13" s="1"/>
  <c r="T117" i="13"/>
  <c r="T223" i="13" s="1"/>
  <c r="T329" i="13" s="1"/>
  <c r="S117" i="13"/>
  <c r="S223" i="13" s="1"/>
  <c r="S329" i="13" s="1"/>
  <c r="R117" i="13"/>
  <c r="R223" i="13" s="1"/>
  <c r="R329" i="13" s="1"/>
  <c r="Q117" i="13"/>
  <c r="Q223" i="13" s="1"/>
  <c r="Q329" i="13" s="1"/>
  <c r="P117" i="13"/>
  <c r="P223" i="13" s="1"/>
  <c r="P329" i="13" s="1"/>
  <c r="O117" i="13"/>
  <c r="O223" i="13" s="1"/>
  <c r="O329" i="13" s="1"/>
  <c r="N117" i="13"/>
  <c r="N223" i="13" s="1"/>
  <c r="N329" i="13" s="1"/>
  <c r="M117" i="13"/>
  <c r="M223" i="13" s="1"/>
  <c r="M329" i="13" s="1"/>
  <c r="L117" i="13"/>
  <c r="L223" i="13" s="1"/>
  <c r="L329" i="13" s="1"/>
  <c r="K117" i="13"/>
  <c r="K223" i="13" s="1"/>
  <c r="K329" i="13" s="1"/>
  <c r="J117" i="13"/>
  <c r="J223" i="13" s="1"/>
  <c r="J329" i="13" s="1"/>
  <c r="I117" i="13"/>
  <c r="I223" i="13" s="1"/>
  <c r="I329" i="13" s="1"/>
  <c r="H117" i="13"/>
  <c r="H223" i="13" s="1"/>
  <c r="H329" i="13" s="1"/>
  <c r="G117" i="13"/>
  <c r="G223" i="13" s="1"/>
  <c r="G329" i="13" s="1"/>
  <c r="F117" i="13"/>
  <c r="F223" i="13" s="1"/>
  <c r="F329" i="13" s="1"/>
  <c r="B223" i="13"/>
  <c r="B329" i="13" s="1"/>
  <c r="A223" i="13"/>
  <c r="A329" i="13" s="1"/>
  <c r="AU222" i="13"/>
  <c r="AT116" i="13"/>
  <c r="AS116" i="13"/>
  <c r="AR116" i="13"/>
  <c r="AQ116" i="13"/>
  <c r="AP116" i="13"/>
  <c r="AO116" i="13"/>
  <c r="AN116" i="13"/>
  <c r="AM116" i="13"/>
  <c r="AL116" i="13"/>
  <c r="AK116" i="13"/>
  <c r="AJ116" i="13"/>
  <c r="AI116" i="13"/>
  <c r="AH116" i="13"/>
  <c r="AG116" i="13"/>
  <c r="AF116" i="13"/>
  <c r="AE116" i="13"/>
  <c r="AD116" i="13"/>
  <c r="AC116" i="13"/>
  <c r="AB116" i="13"/>
  <c r="AA116" i="13"/>
  <c r="Z116" i="13"/>
  <c r="Y116" i="13"/>
  <c r="X116" i="13"/>
  <c r="W116" i="13"/>
  <c r="V116" i="13"/>
  <c r="U116" i="13"/>
  <c r="T116" i="13"/>
  <c r="S116" i="13"/>
  <c r="R116" i="13"/>
  <c r="Q116" i="13"/>
  <c r="P116" i="13"/>
  <c r="O116" i="13"/>
  <c r="N116" i="13"/>
  <c r="M116" i="13"/>
  <c r="L116" i="13"/>
  <c r="K116" i="13"/>
  <c r="J116" i="13"/>
  <c r="I116" i="13"/>
  <c r="H116" i="13"/>
  <c r="G116" i="13"/>
  <c r="F116" i="13"/>
  <c r="B222" i="13"/>
  <c r="B328" i="13" s="1"/>
  <c r="A222" i="13"/>
  <c r="A328" i="13" s="1"/>
  <c r="AU115" i="13"/>
  <c r="AU221" i="13" s="1"/>
  <c r="AU327" i="13" s="1"/>
  <c r="AT115" i="13"/>
  <c r="AT221" i="13" s="1"/>
  <c r="AT327" i="13" s="1"/>
  <c r="AS115" i="13"/>
  <c r="AS221" i="13" s="1"/>
  <c r="AS327" i="13" s="1"/>
  <c r="AR115" i="13"/>
  <c r="AR221" i="13" s="1"/>
  <c r="AR327" i="13" s="1"/>
  <c r="AQ115" i="13"/>
  <c r="AQ221" i="13" s="1"/>
  <c r="AQ327" i="13" s="1"/>
  <c r="AP115" i="13"/>
  <c r="AP221" i="13" s="1"/>
  <c r="AP327" i="13" s="1"/>
  <c r="AO115" i="13"/>
  <c r="AO221" i="13" s="1"/>
  <c r="AO327" i="13" s="1"/>
  <c r="AN115" i="13"/>
  <c r="AN221" i="13" s="1"/>
  <c r="AN327" i="13" s="1"/>
  <c r="AM115" i="13"/>
  <c r="AM221" i="13" s="1"/>
  <c r="AM327" i="13" s="1"/>
  <c r="AL115" i="13"/>
  <c r="AL221" i="13" s="1"/>
  <c r="AL327" i="13" s="1"/>
  <c r="AK115" i="13"/>
  <c r="AK221" i="13" s="1"/>
  <c r="AK327" i="13" s="1"/>
  <c r="AJ115" i="13"/>
  <c r="AJ221" i="13" s="1"/>
  <c r="AJ327" i="13" s="1"/>
  <c r="AI115" i="13"/>
  <c r="AI221" i="13" s="1"/>
  <c r="AI327" i="13" s="1"/>
  <c r="AH115" i="13"/>
  <c r="AH221" i="13" s="1"/>
  <c r="AH327" i="13" s="1"/>
  <c r="AG115" i="13"/>
  <c r="AG221" i="13" s="1"/>
  <c r="AG327" i="13" s="1"/>
  <c r="AF115" i="13"/>
  <c r="AF221" i="13" s="1"/>
  <c r="AF327" i="13" s="1"/>
  <c r="AE115" i="13"/>
  <c r="AE221" i="13" s="1"/>
  <c r="AE327" i="13" s="1"/>
  <c r="AD115" i="13"/>
  <c r="AD221" i="13" s="1"/>
  <c r="AD327" i="13" s="1"/>
  <c r="AC115" i="13"/>
  <c r="AC221" i="13" s="1"/>
  <c r="AC327" i="13" s="1"/>
  <c r="AB115" i="13"/>
  <c r="AB221" i="13" s="1"/>
  <c r="AB327" i="13" s="1"/>
  <c r="AA115" i="13"/>
  <c r="AA221" i="13" s="1"/>
  <c r="AA327" i="13" s="1"/>
  <c r="Z115" i="13"/>
  <c r="Z221" i="13" s="1"/>
  <c r="Z327" i="13" s="1"/>
  <c r="Y115" i="13"/>
  <c r="Y221" i="13" s="1"/>
  <c r="Y327" i="13" s="1"/>
  <c r="X115" i="13"/>
  <c r="X221" i="13" s="1"/>
  <c r="X327" i="13" s="1"/>
  <c r="W115" i="13"/>
  <c r="W221" i="13" s="1"/>
  <c r="W327" i="13" s="1"/>
  <c r="V115" i="13"/>
  <c r="V221" i="13" s="1"/>
  <c r="V327" i="13" s="1"/>
  <c r="U115" i="13"/>
  <c r="U221" i="13" s="1"/>
  <c r="U327" i="13" s="1"/>
  <c r="T115" i="13"/>
  <c r="T221" i="13" s="1"/>
  <c r="T327" i="13" s="1"/>
  <c r="S115" i="13"/>
  <c r="S221" i="13" s="1"/>
  <c r="S327" i="13" s="1"/>
  <c r="R115" i="13"/>
  <c r="R221" i="13" s="1"/>
  <c r="R327" i="13" s="1"/>
  <c r="Q115" i="13"/>
  <c r="Q221" i="13" s="1"/>
  <c r="Q327" i="13" s="1"/>
  <c r="P115" i="13"/>
  <c r="P221" i="13" s="1"/>
  <c r="P327" i="13" s="1"/>
  <c r="O115" i="13"/>
  <c r="O221" i="13" s="1"/>
  <c r="O327" i="13" s="1"/>
  <c r="N115" i="13"/>
  <c r="N221" i="13" s="1"/>
  <c r="N327" i="13" s="1"/>
  <c r="M115" i="13"/>
  <c r="M221" i="13" s="1"/>
  <c r="M327" i="13" s="1"/>
  <c r="L115" i="13"/>
  <c r="L221" i="13" s="1"/>
  <c r="L327" i="13" s="1"/>
  <c r="K115" i="13"/>
  <c r="K221" i="13" s="1"/>
  <c r="K327" i="13" s="1"/>
  <c r="J115" i="13"/>
  <c r="J221" i="13" s="1"/>
  <c r="J327" i="13" s="1"/>
  <c r="I115" i="13"/>
  <c r="I221" i="13" s="1"/>
  <c r="I327" i="13" s="1"/>
  <c r="H115" i="13"/>
  <c r="H221" i="13" s="1"/>
  <c r="H327" i="13" s="1"/>
  <c r="G115" i="13"/>
  <c r="G221" i="13" s="1"/>
  <c r="G327" i="13" s="1"/>
  <c r="C115" i="13"/>
  <c r="F115" i="13"/>
  <c r="F221" i="13" s="1"/>
  <c r="F327" i="13" s="1"/>
  <c r="B221" i="13"/>
  <c r="B327" i="13" s="1"/>
  <c r="A221" i="13"/>
  <c r="A327" i="13" s="1"/>
  <c r="K114" i="13"/>
  <c r="K220" i="13" s="1"/>
  <c r="K326" i="13" s="1"/>
  <c r="E114" i="13"/>
  <c r="E220" i="13" s="1"/>
  <c r="E326" i="13" s="1"/>
  <c r="D114" i="13"/>
  <c r="D220" i="13" s="1"/>
  <c r="D326" i="13" s="1"/>
  <c r="C114" i="13"/>
  <c r="C220" i="13" s="1"/>
  <c r="C326" i="13" s="1"/>
  <c r="A114" i="13"/>
  <c r="A220" i="13" s="1"/>
  <c r="A326" i="13" s="1"/>
  <c r="AC84" i="17"/>
  <c r="AB84" i="17"/>
  <c r="G134" i="17" s="1"/>
  <c r="AC83" i="17"/>
  <c r="AB83" i="17"/>
  <c r="AA83" i="17"/>
  <c r="Z83" i="17"/>
  <c r="Z108" i="17" s="1"/>
  <c r="Y83" i="17"/>
  <c r="X83" i="17"/>
  <c r="W83" i="17"/>
  <c r="V83" i="17"/>
  <c r="U83" i="17"/>
  <c r="T83" i="17"/>
  <c r="S83" i="17"/>
  <c r="R83" i="17"/>
  <c r="R108" i="17" s="1"/>
  <c r="Q83" i="17"/>
  <c r="P83" i="17"/>
  <c r="G133" i="17" s="1"/>
  <c r="O83" i="17"/>
  <c r="N83" i="17"/>
  <c r="AC82" i="17"/>
  <c r="AB82" i="17"/>
  <c r="AA82" i="17"/>
  <c r="Z82" i="17"/>
  <c r="Y82" i="17"/>
  <c r="X82" i="17"/>
  <c r="W82" i="17"/>
  <c r="V82" i="17"/>
  <c r="U82" i="17"/>
  <c r="T82" i="17"/>
  <c r="S82" i="17"/>
  <c r="R82" i="17"/>
  <c r="Q82" i="17"/>
  <c r="P82" i="17"/>
  <c r="G132" i="17" s="1"/>
  <c r="O82" i="17"/>
  <c r="N82" i="17"/>
  <c r="AC81" i="17"/>
  <c r="AB81" i="17"/>
  <c r="AA81" i="17"/>
  <c r="Z81" i="17"/>
  <c r="Z106" i="17" s="1"/>
  <c r="Y81" i="17"/>
  <c r="X81" i="17"/>
  <c r="W81" i="17"/>
  <c r="V81" i="17"/>
  <c r="U81" i="17"/>
  <c r="T81" i="17"/>
  <c r="S81" i="17"/>
  <c r="R81" i="17"/>
  <c r="R106" i="17" s="1"/>
  <c r="Q81" i="17"/>
  <c r="P81" i="17"/>
  <c r="G131" i="17" s="1"/>
  <c r="O81" i="17"/>
  <c r="N81" i="17"/>
  <c r="AC80" i="17"/>
  <c r="AB80" i="17"/>
  <c r="AA80" i="17"/>
  <c r="Z80" i="17"/>
  <c r="Y80" i="17"/>
  <c r="X80" i="17"/>
  <c r="W80" i="17"/>
  <c r="V80" i="17"/>
  <c r="U80" i="17"/>
  <c r="T80" i="17"/>
  <c r="S80" i="17"/>
  <c r="R80" i="17"/>
  <c r="Q80" i="17"/>
  <c r="P80" i="17"/>
  <c r="G130" i="17" s="1"/>
  <c r="O80" i="17"/>
  <c r="N80" i="17"/>
  <c r="AC79" i="17"/>
  <c r="AB79" i="17"/>
  <c r="AA79" i="17"/>
  <c r="Z79" i="17"/>
  <c r="Y79" i="17"/>
  <c r="X79" i="17"/>
  <c r="W79" i="17"/>
  <c r="V79" i="17"/>
  <c r="U79" i="17"/>
  <c r="T79" i="17"/>
  <c r="S79" i="17"/>
  <c r="R79" i="17"/>
  <c r="Q79" i="17"/>
  <c r="P79" i="17"/>
  <c r="G129" i="17" s="1"/>
  <c r="O79" i="17"/>
  <c r="N79" i="17"/>
  <c r="M79" i="17"/>
  <c r="L79" i="17"/>
  <c r="K79" i="17"/>
  <c r="J79" i="17"/>
  <c r="I79" i="17"/>
  <c r="H79" i="17"/>
  <c r="G79" i="17"/>
  <c r="F79" i="17"/>
  <c r="E79" i="17"/>
  <c r="D79" i="17"/>
  <c r="AC78" i="17"/>
  <c r="AB78" i="17"/>
  <c r="AA78" i="17"/>
  <c r="Z78" i="17"/>
  <c r="Y78" i="17"/>
  <c r="X78" i="17"/>
  <c r="W78" i="17"/>
  <c r="V78" i="17"/>
  <c r="U78" i="17"/>
  <c r="T78" i="17"/>
  <c r="S78" i="17"/>
  <c r="R78" i="17"/>
  <c r="Q78" i="17"/>
  <c r="P78" i="17"/>
  <c r="G128" i="17" s="1"/>
  <c r="O78" i="17"/>
  <c r="N78" i="17"/>
  <c r="M78" i="17"/>
  <c r="L78" i="17"/>
  <c r="K78" i="17"/>
  <c r="J78" i="17"/>
  <c r="I78" i="17"/>
  <c r="H78" i="17"/>
  <c r="G78" i="17"/>
  <c r="F78" i="17"/>
  <c r="E78" i="17"/>
  <c r="D78" i="17"/>
  <c r="AC77" i="17"/>
  <c r="AB77" i="17"/>
  <c r="AA77" i="17"/>
  <c r="Z77" i="17"/>
  <c r="Y77" i="17"/>
  <c r="X77" i="17"/>
  <c r="W77" i="17"/>
  <c r="V77" i="17"/>
  <c r="U77" i="17"/>
  <c r="T77" i="17"/>
  <c r="S77" i="17"/>
  <c r="R77" i="17"/>
  <c r="Q77" i="17"/>
  <c r="P77" i="17"/>
  <c r="G127" i="17" s="1"/>
  <c r="O77" i="17"/>
  <c r="N77" i="17"/>
  <c r="M77" i="17"/>
  <c r="L77" i="17"/>
  <c r="K77" i="17"/>
  <c r="J77" i="17"/>
  <c r="I77" i="17"/>
  <c r="H77" i="17"/>
  <c r="G77" i="17"/>
  <c r="F77" i="17"/>
  <c r="E77" i="17"/>
  <c r="D77" i="17"/>
  <c r="AC76" i="17"/>
  <c r="AB76" i="17"/>
  <c r="AA76" i="17"/>
  <c r="Z76" i="17"/>
  <c r="Y76" i="17"/>
  <c r="X76" i="17"/>
  <c r="W76" i="17"/>
  <c r="V76" i="17"/>
  <c r="U76" i="17"/>
  <c r="T76" i="17"/>
  <c r="S76" i="17"/>
  <c r="R76" i="17"/>
  <c r="Q76" i="17"/>
  <c r="P76" i="17"/>
  <c r="G126" i="17" s="1"/>
  <c r="O76" i="17"/>
  <c r="N76" i="17"/>
  <c r="M76" i="17"/>
  <c r="L76" i="17"/>
  <c r="K76" i="17"/>
  <c r="J76" i="17"/>
  <c r="I76" i="17"/>
  <c r="H76" i="17"/>
  <c r="G76" i="17"/>
  <c r="F76" i="17"/>
  <c r="E76" i="17"/>
  <c r="D76" i="17"/>
  <c r="AC75" i="17"/>
  <c r="AB75" i="17"/>
  <c r="AA75" i="17"/>
  <c r="Z75" i="17"/>
  <c r="Y75" i="17"/>
  <c r="X75" i="17"/>
  <c r="W75" i="17"/>
  <c r="V75" i="17"/>
  <c r="U75" i="17"/>
  <c r="T75" i="17"/>
  <c r="S75" i="17"/>
  <c r="R75" i="17"/>
  <c r="Q75" i="17"/>
  <c r="P75" i="17"/>
  <c r="G125" i="17" s="1"/>
  <c r="O75" i="17"/>
  <c r="N75" i="17"/>
  <c r="M75" i="17"/>
  <c r="L75" i="17"/>
  <c r="K75" i="17"/>
  <c r="J75" i="17"/>
  <c r="I75" i="17"/>
  <c r="H75" i="17"/>
  <c r="G75" i="17"/>
  <c r="F75" i="17"/>
  <c r="E75" i="17"/>
  <c r="D75" i="17"/>
  <c r="AC74" i="17"/>
  <c r="AB74" i="17"/>
  <c r="AA74" i="17"/>
  <c r="Z74" i="17"/>
  <c r="Y74" i="17"/>
  <c r="X74" i="17"/>
  <c r="W74" i="17"/>
  <c r="V74" i="17"/>
  <c r="U74" i="17"/>
  <c r="T74" i="17"/>
  <c r="S74" i="17"/>
  <c r="R74" i="17"/>
  <c r="Q74" i="17"/>
  <c r="P74" i="17"/>
  <c r="G124" i="17" s="1"/>
  <c r="O74" i="17"/>
  <c r="N74" i="17"/>
  <c r="M74" i="17"/>
  <c r="L74" i="17"/>
  <c r="K74" i="17"/>
  <c r="J74" i="17"/>
  <c r="I74" i="17"/>
  <c r="H74" i="17"/>
  <c r="G74" i="17"/>
  <c r="F74" i="17"/>
  <c r="E74" i="17"/>
  <c r="D74" i="17"/>
  <c r="AC73" i="17"/>
  <c r="AB73" i="17"/>
  <c r="AA73" i="17"/>
  <c r="Z73" i="17"/>
  <c r="Y73" i="17"/>
  <c r="X73" i="17"/>
  <c r="W73" i="17"/>
  <c r="V73" i="17"/>
  <c r="U73" i="17"/>
  <c r="T73" i="17"/>
  <c r="S73" i="17"/>
  <c r="R73" i="17"/>
  <c r="Q73" i="17"/>
  <c r="P73" i="17"/>
  <c r="G123" i="17" s="1"/>
  <c r="O73" i="17"/>
  <c r="N73" i="17"/>
  <c r="M73" i="17"/>
  <c r="L73" i="17"/>
  <c r="K73" i="17"/>
  <c r="J73" i="17"/>
  <c r="I73" i="17"/>
  <c r="H73" i="17"/>
  <c r="G73" i="17"/>
  <c r="F73" i="17"/>
  <c r="E73" i="17"/>
  <c r="D73" i="17"/>
  <c r="AC72" i="17"/>
  <c r="AB72" i="17"/>
  <c r="AA72" i="17"/>
  <c r="Z72" i="17"/>
  <c r="Y72" i="17"/>
  <c r="X72" i="17"/>
  <c r="W72" i="17"/>
  <c r="V72" i="17"/>
  <c r="U72" i="17"/>
  <c r="T72" i="17"/>
  <c r="S72" i="17"/>
  <c r="R72" i="17"/>
  <c r="Q72" i="17"/>
  <c r="P72" i="17"/>
  <c r="G122" i="17" s="1"/>
  <c r="O72" i="17"/>
  <c r="N72" i="17"/>
  <c r="M72" i="17"/>
  <c r="L72" i="17"/>
  <c r="K72" i="17"/>
  <c r="J72" i="17"/>
  <c r="I72" i="17"/>
  <c r="H72" i="17"/>
  <c r="G72" i="17"/>
  <c r="F72" i="17"/>
  <c r="E72" i="17"/>
  <c r="D72" i="17"/>
  <c r="AC71" i="17"/>
  <c r="AB71" i="17"/>
  <c r="AA71" i="17"/>
  <c r="Z71" i="17"/>
  <c r="Y71" i="17"/>
  <c r="X71" i="17"/>
  <c r="W71" i="17"/>
  <c r="V71" i="17"/>
  <c r="U71" i="17"/>
  <c r="T71" i="17"/>
  <c r="S71" i="17"/>
  <c r="R71" i="17"/>
  <c r="Q71" i="17"/>
  <c r="P71" i="17"/>
  <c r="G121" i="17" s="1"/>
  <c r="O71" i="17"/>
  <c r="N71" i="17"/>
  <c r="M71" i="17"/>
  <c r="L71" i="17"/>
  <c r="K71" i="17"/>
  <c r="J71" i="17"/>
  <c r="I71" i="17"/>
  <c r="H71" i="17"/>
  <c r="G71" i="17"/>
  <c r="F71" i="17"/>
  <c r="E71" i="17"/>
  <c r="D71" i="17"/>
  <c r="AC70" i="17"/>
  <c r="AB70" i="17"/>
  <c r="AA70" i="17"/>
  <c r="Z70" i="17"/>
  <c r="Y70" i="17"/>
  <c r="X70" i="17"/>
  <c r="W70" i="17"/>
  <c r="V70" i="17"/>
  <c r="U70" i="17"/>
  <c r="T70" i="17"/>
  <c r="S70" i="17"/>
  <c r="R70" i="17"/>
  <c r="Q70" i="17"/>
  <c r="P70" i="17"/>
  <c r="G120" i="17" s="1"/>
  <c r="O70" i="17"/>
  <c r="N70" i="17"/>
  <c r="M70" i="17"/>
  <c r="L70" i="17"/>
  <c r="K70" i="17"/>
  <c r="J70" i="17"/>
  <c r="I70" i="17"/>
  <c r="H70" i="17"/>
  <c r="G70" i="17"/>
  <c r="F70" i="17"/>
  <c r="E70" i="17"/>
  <c r="D70" i="17"/>
  <c r="AC69" i="17"/>
  <c r="AB69" i="17"/>
  <c r="AA69" i="17"/>
  <c r="Z69" i="17"/>
  <c r="Y69" i="17"/>
  <c r="X69" i="17"/>
  <c r="W69" i="17"/>
  <c r="V69" i="17"/>
  <c r="U69" i="17"/>
  <c r="T69" i="17"/>
  <c r="S69" i="17"/>
  <c r="R69" i="17"/>
  <c r="Q69" i="17"/>
  <c r="P69" i="17"/>
  <c r="G119" i="17" s="1"/>
  <c r="O69" i="17"/>
  <c r="N69" i="17"/>
  <c r="M69" i="17"/>
  <c r="L69" i="17"/>
  <c r="K69" i="17"/>
  <c r="J69" i="17"/>
  <c r="I69" i="17"/>
  <c r="H69" i="17"/>
  <c r="G69" i="17"/>
  <c r="F69" i="17"/>
  <c r="E69" i="17"/>
  <c r="D69" i="17"/>
  <c r="AC68" i="17"/>
  <c r="AB68" i="17"/>
  <c r="AA68" i="17"/>
  <c r="Z68" i="17"/>
  <c r="Y68" i="17"/>
  <c r="X68" i="17"/>
  <c r="W68" i="17"/>
  <c r="V68" i="17"/>
  <c r="U68" i="17"/>
  <c r="T68" i="17"/>
  <c r="S68" i="17"/>
  <c r="R68" i="17"/>
  <c r="Q68" i="17"/>
  <c r="P68" i="17"/>
  <c r="G118" i="17" s="1"/>
  <c r="O68" i="17"/>
  <c r="N68" i="17"/>
  <c r="M68" i="17"/>
  <c r="L68" i="17"/>
  <c r="K68" i="17"/>
  <c r="J68" i="17"/>
  <c r="I68" i="17"/>
  <c r="H68" i="17"/>
  <c r="G68" i="17"/>
  <c r="F68" i="17"/>
  <c r="E68" i="17"/>
  <c r="D68" i="17"/>
  <c r="AC67" i="17"/>
  <c r="AB67" i="17"/>
  <c r="AA67" i="17"/>
  <c r="Z67" i="17"/>
  <c r="Y67" i="17"/>
  <c r="X67" i="17"/>
  <c r="W67" i="17"/>
  <c r="V67" i="17"/>
  <c r="U67" i="17"/>
  <c r="T67" i="17"/>
  <c r="S67" i="17"/>
  <c r="R67" i="17"/>
  <c r="Q67" i="17"/>
  <c r="P67" i="17"/>
  <c r="G117" i="17" s="1"/>
  <c r="O67" i="17"/>
  <c r="N67" i="17"/>
  <c r="M67" i="17"/>
  <c r="L67" i="17"/>
  <c r="K67" i="17"/>
  <c r="J67" i="17"/>
  <c r="I67" i="17"/>
  <c r="H67" i="17"/>
  <c r="G67" i="17"/>
  <c r="F67" i="17"/>
  <c r="E67" i="17"/>
  <c r="D67" i="17"/>
  <c r="AC222" i="13" l="1"/>
  <c r="AC216" i="13"/>
  <c r="F222" i="13"/>
  <c r="F216" i="13"/>
  <c r="N222" i="13"/>
  <c r="N216" i="13"/>
  <c r="V222" i="13"/>
  <c r="V216" i="13"/>
  <c r="AD222" i="13"/>
  <c r="AD216" i="13"/>
  <c r="AL222" i="13"/>
  <c r="AL216" i="13"/>
  <c r="AT222" i="13"/>
  <c r="AT216" i="13"/>
  <c r="M222" i="13"/>
  <c r="M216" i="13"/>
  <c r="G222" i="13"/>
  <c r="G216" i="13"/>
  <c r="O222" i="13"/>
  <c r="O216" i="13"/>
  <c r="W222" i="13"/>
  <c r="W216" i="13"/>
  <c r="AE222" i="13"/>
  <c r="AE216" i="13"/>
  <c r="AM222" i="13"/>
  <c r="AM216" i="13"/>
  <c r="AU328" i="13"/>
  <c r="AU428" i="13" s="1"/>
  <c r="AU322" i="13"/>
  <c r="AS222" i="13"/>
  <c r="AS216" i="13"/>
  <c r="H222" i="13"/>
  <c r="H216" i="13"/>
  <c r="P222" i="13"/>
  <c r="P216" i="13"/>
  <c r="X222" i="13"/>
  <c r="X216" i="13"/>
  <c r="AF222" i="13"/>
  <c r="AF216" i="13"/>
  <c r="AN222" i="13"/>
  <c r="AN216" i="13"/>
  <c r="AK222" i="13"/>
  <c r="AK216" i="13"/>
  <c r="I222" i="13"/>
  <c r="I216" i="13"/>
  <c r="Q222" i="13"/>
  <c r="Q216" i="13"/>
  <c r="Y222" i="13"/>
  <c r="Y216" i="13"/>
  <c r="AG222" i="13"/>
  <c r="AG216" i="13"/>
  <c r="AO222" i="13"/>
  <c r="AO216" i="13"/>
  <c r="U222" i="13"/>
  <c r="U216" i="13"/>
  <c r="J222" i="13"/>
  <c r="J216" i="13"/>
  <c r="R222" i="13"/>
  <c r="R216" i="13"/>
  <c r="Z222" i="13"/>
  <c r="Z216" i="13"/>
  <c r="AH222" i="13"/>
  <c r="AH216" i="13"/>
  <c r="AP222" i="13"/>
  <c r="AP216" i="13"/>
  <c r="K222" i="13"/>
  <c r="K216" i="13"/>
  <c r="S222" i="13"/>
  <c r="S216" i="13"/>
  <c r="AA222" i="13"/>
  <c r="AA216" i="13"/>
  <c r="AI222" i="13"/>
  <c r="AI216" i="13"/>
  <c r="AQ222" i="13"/>
  <c r="AQ216" i="13"/>
  <c r="L222" i="13"/>
  <c r="L216" i="13"/>
  <c r="T222" i="13"/>
  <c r="T216" i="13"/>
  <c r="AB222" i="13"/>
  <c r="AB216" i="13"/>
  <c r="AJ222" i="13"/>
  <c r="AJ216" i="13"/>
  <c r="AR222" i="13"/>
  <c r="AR216" i="13"/>
  <c r="S105" i="17"/>
  <c r="AA105" i="17"/>
  <c r="S106" i="17"/>
  <c r="E92" i="17"/>
  <c r="M92" i="17"/>
  <c r="U92" i="17"/>
  <c r="K93" i="17"/>
  <c r="S93" i="17"/>
  <c r="AA93" i="17"/>
  <c r="I94" i="17"/>
  <c r="Q94" i="17"/>
  <c r="Y94" i="17"/>
  <c r="G95" i="17"/>
  <c r="W95" i="17"/>
  <c r="E96" i="17"/>
  <c r="M96" i="17"/>
  <c r="U96" i="17"/>
  <c r="K97" i="17"/>
  <c r="S97" i="17"/>
  <c r="AA97" i="17"/>
  <c r="I98" i="17"/>
  <c r="Q98" i="17"/>
  <c r="Y98" i="17"/>
  <c r="G99" i="17"/>
  <c r="W99" i="17"/>
  <c r="E100" i="17"/>
  <c r="M100" i="17"/>
  <c r="U100" i="17"/>
  <c r="K101" i="17"/>
  <c r="S101" i="17"/>
  <c r="AA101" i="17"/>
  <c r="I102" i="17"/>
  <c r="Q102" i="17"/>
  <c r="Y102" i="17"/>
  <c r="G103" i="17"/>
  <c r="W103" i="17"/>
  <c r="E104" i="17"/>
  <c r="M104" i="17"/>
  <c r="U104" i="17"/>
  <c r="U105" i="17"/>
  <c r="I92" i="17"/>
  <c r="Q92" i="17"/>
  <c r="Y92" i="17"/>
  <c r="K95" i="17"/>
  <c r="S95" i="17"/>
  <c r="AA95" i="17"/>
  <c r="I96" i="17"/>
  <c r="Q96" i="17"/>
  <c r="Y96" i="17"/>
  <c r="G97" i="17"/>
  <c r="W97" i="17"/>
  <c r="E98" i="17"/>
  <c r="M98" i="17"/>
  <c r="K99" i="17"/>
  <c r="S99" i="17"/>
  <c r="AA99" i="17"/>
  <c r="Y100" i="17"/>
  <c r="W101" i="17"/>
  <c r="E102" i="17"/>
  <c r="M102" i="17"/>
  <c r="U102" i="17"/>
  <c r="S103" i="17"/>
  <c r="AA103" i="17"/>
  <c r="I104" i="17"/>
  <c r="Q104" i="17"/>
  <c r="Y104" i="17"/>
  <c r="P108" i="17"/>
  <c r="AA106" i="17"/>
  <c r="AC107" i="17"/>
  <c r="AD107" i="17"/>
  <c r="AC108" i="17"/>
  <c r="AD108" i="17"/>
  <c r="AC109" i="17"/>
  <c r="AD109" i="17"/>
  <c r="AD106" i="17"/>
  <c r="AC106" i="17"/>
  <c r="P106" i="17"/>
  <c r="X106" i="17"/>
  <c r="X107" i="17"/>
  <c r="X108" i="17"/>
  <c r="AC105" i="17"/>
  <c r="AD105" i="17"/>
  <c r="S107" i="17"/>
  <c r="AD94" i="17"/>
  <c r="AC94" i="17"/>
  <c r="AD92" i="17"/>
  <c r="AC92" i="17"/>
  <c r="O95" i="17"/>
  <c r="AC96" i="17"/>
  <c r="AD96" i="17"/>
  <c r="O99" i="17"/>
  <c r="AD100" i="17"/>
  <c r="AC100" i="17"/>
  <c r="O103" i="17"/>
  <c r="AC104" i="17"/>
  <c r="AD104" i="17"/>
  <c r="P95" i="17"/>
  <c r="X95" i="17"/>
  <c r="F96" i="17"/>
  <c r="N96" i="17"/>
  <c r="V96" i="17"/>
  <c r="L97" i="17"/>
  <c r="T97" i="17"/>
  <c r="AB97" i="17"/>
  <c r="J98" i="17"/>
  <c r="R98" i="17"/>
  <c r="Z98" i="17"/>
  <c r="P99" i="17"/>
  <c r="X99" i="17"/>
  <c r="N100" i="17"/>
  <c r="V100" i="17"/>
  <c r="L101" i="17"/>
  <c r="T101" i="17"/>
  <c r="AB101" i="17"/>
  <c r="J102" i="17"/>
  <c r="R102" i="17"/>
  <c r="Z102" i="17"/>
  <c r="H103" i="17"/>
  <c r="P103" i="17"/>
  <c r="X103" i="17"/>
  <c r="N104" i="17"/>
  <c r="V104" i="17"/>
  <c r="AD93" i="17"/>
  <c r="AC93" i="17"/>
  <c r="AC97" i="17"/>
  <c r="AD97" i="17"/>
  <c r="AD101" i="17"/>
  <c r="AC101" i="17"/>
  <c r="O97" i="17"/>
  <c r="AC98" i="17"/>
  <c r="AD98" i="17"/>
  <c r="AD102" i="17"/>
  <c r="AC102" i="17"/>
  <c r="AC95" i="17"/>
  <c r="AD95" i="17"/>
  <c r="AC99" i="17"/>
  <c r="AD99" i="17"/>
  <c r="AC103" i="17"/>
  <c r="AD103" i="17"/>
  <c r="AA107" i="17"/>
  <c r="O107" i="17"/>
  <c r="W107" i="17"/>
  <c r="P107" i="17"/>
  <c r="V105" i="17"/>
  <c r="Z94" i="17"/>
  <c r="L93" i="17"/>
  <c r="AB93" i="17"/>
  <c r="H95" i="17"/>
  <c r="F100" i="17"/>
  <c r="R94" i="17"/>
  <c r="T93" i="17"/>
  <c r="J94" i="17"/>
  <c r="T108" i="17"/>
  <c r="AB108" i="17"/>
  <c r="U107" i="17"/>
  <c r="AA92" i="17"/>
  <c r="W94" i="17"/>
  <c r="AA96" i="17"/>
  <c r="M99" i="17"/>
  <c r="U103" i="17"/>
  <c r="Q93" i="17"/>
  <c r="M95" i="17"/>
  <c r="I97" i="17"/>
  <c r="O98" i="17"/>
  <c r="M103" i="17"/>
  <c r="K92" i="17"/>
  <c r="Y93" i="17"/>
  <c r="K96" i="17"/>
  <c r="G98" i="17"/>
  <c r="K100" i="17"/>
  <c r="I101" i="17"/>
  <c r="G102" i="17"/>
  <c r="AA104" i="17"/>
  <c r="I93" i="17"/>
  <c r="E95" i="17"/>
  <c r="U95" i="17"/>
  <c r="Y97" i="17"/>
  <c r="E99" i="17"/>
  <c r="Q101" i="17"/>
  <c r="O102" i="17"/>
  <c r="K104" i="17"/>
  <c r="G94" i="17"/>
  <c r="W98" i="17"/>
  <c r="S100" i="17"/>
  <c r="Y101" i="17"/>
  <c r="E103" i="17"/>
  <c r="H99" i="17"/>
  <c r="F104" i="17"/>
  <c r="S92" i="17"/>
  <c r="O94" i="17"/>
  <c r="S96" i="17"/>
  <c r="Q97" i="17"/>
  <c r="U99" i="17"/>
  <c r="AA100" i="17"/>
  <c r="W102" i="17"/>
  <c r="S104" i="17"/>
  <c r="U108" i="17"/>
  <c r="P105" i="17"/>
  <c r="X105" i="17"/>
  <c r="U106" i="17"/>
  <c r="R107" i="17"/>
  <c r="Z107" i="17"/>
  <c r="O108" i="17"/>
  <c r="W108" i="17"/>
  <c r="H92" i="17"/>
  <c r="P92" i="17"/>
  <c r="X92" i="17"/>
  <c r="F93" i="17"/>
  <c r="N93" i="17"/>
  <c r="V93" i="17"/>
  <c r="L94" i="17"/>
  <c r="T94" i="17"/>
  <c r="AB94" i="17"/>
  <c r="J95" i="17"/>
  <c r="R95" i="17"/>
  <c r="Z95" i="17"/>
  <c r="H96" i="17"/>
  <c r="P96" i="17"/>
  <c r="X96" i="17"/>
  <c r="F97" i="17"/>
  <c r="N97" i="17"/>
  <c r="V97" i="17"/>
  <c r="L98" i="17"/>
  <c r="T98" i="17"/>
  <c r="AB98" i="17"/>
  <c r="J99" i="17"/>
  <c r="R99" i="17"/>
  <c r="Z99" i="17"/>
  <c r="H100" i="17"/>
  <c r="P100" i="17"/>
  <c r="X100" i="17"/>
  <c r="F101" i="17"/>
  <c r="N101" i="17"/>
  <c r="V101" i="17"/>
  <c r="L102" i="17"/>
  <c r="T102" i="17"/>
  <c r="AB102" i="17"/>
  <c r="J103" i="17"/>
  <c r="R103" i="17"/>
  <c r="Z103" i="17"/>
  <c r="H104" i="17"/>
  <c r="P104" i="17"/>
  <c r="X104" i="17"/>
  <c r="G93" i="17"/>
  <c r="O93" i="17"/>
  <c r="W93" i="17"/>
  <c r="U98" i="17"/>
  <c r="I100" i="17"/>
  <c r="Q100" i="17"/>
  <c r="G101" i="17"/>
  <c r="O101" i="17"/>
  <c r="K103" i="17"/>
  <c r="E94" i="17"/>
  <c r="M94" i="17"/>
  <c r="U94" i="17"/>
  <c r="J92" i="17"/>
  <c r="R92" i="17"/>
  <c r="Z92" i="17"/>
  <c r="H93" i="17"/>
  <c r="P93" i="17"/>
  <c r="X93" i="17"/>
  <c r="F94" i="17"/>
  <c r="N94" i="17"/>
  <c r="V94" i="17"/>
  <c r="L95" i="17"/>
  <c r="T95" i="17"/>
  <c r="AB95" i="17"/>
  <c r="J96" i="17"/>
  <c r="R96" i="17"/>
  <c r="Z96" i="17"/>
  <c r="H97" i="17"/>
  <c r="P97" i="17"/>
  <c r="X97" i="17"/>
  <c r="F98" i="17"/>
  <c r="N98" i="17"/>
  <c r="V98" i="17"/>
  <c r="L99" i="17"/>
  <c r="T99" i="17"/>
  <c r="AB99" i="17"/>
  <c r="J100" i="17"/>
  <c r="R100" i="17"/>
  <c r="Z100" i="17"/>
  <c r="H101" i="17"/>
  <c r="P101" i="17"/>
  <c r="X101" i="17"/>
  <c r="F102" i="17"/>
  <c r="N102" i="17"/>
  <c r="V102" i="17"/>
  <c r="L103" i="17"/>
  <c r="T103" i="17"/>
  <c r="AB103" i="17"/>
  <c r="J104" i="17"/>
  <c r="R104" i="17"/>
  <c r="Z104" i="17"/>
  <c r="O105" i="17"/>
  <c r="W105" i="17"/>
  <c r="T106" i="17"/>
  <c r="AB106" i="17"/>
  <c r="Q107" i="17"/>
  <c r="Y107" i="17"/>
  <c r="V108" i="17"/>
  <c r="L92" i="17"/>
  <c r="T92" i="17"/>
  <c r="AB92" i="17"/>
  <c r="J93" i="17"/>
  <c r="R93" i="17"/>
  <c r="Z93" i="17"/>
  <c r="H94" i="17"/>
  <c r="P94" i="17"/>
  <c r="X94" i="17"/>
  <c r="F95" i="17"/>
  <c r="N95" i="17"/>
  <c r="V95" i="17"/>
  <c r="L96" i="17"/>
  <c r="T96" i="17"/>
  <c r="AB96" i="17"/>
  <c r="J97" i="17"/>
  <c r="R97" i="17"/>
  <c r="Z97" i="17"/>
  <c r="H98" i="17"/>
  <c r="P98" i="17"/>
  <c r="X98" i="17"/>
  <c r="F99" i="17"/>
  <c r="N99" i="17"/>
  <c r="V99" i="17"/>
  <c r="L100" i="17"/>
  <c r="T100" i="17"/>
  <c r="AB100" i="17"/>
  <c r="J101" i="17"/>
  <c r="R101" i="17"/>
  <c r="Z101" i="17"/>
  <c r="H102" i="17"/>
  <c r="P102" i="17"/>
  <c r="X102" i="17"/>
  <c r="F103" i="17"/>
  <c r="N103" i="17"/>
  <c r="V103" i="17"/>
  <c r="L104" i="17"/>
  <c r="T104" i="17"/>
  <c r="AB104" i="17"/>
  <c r="Q105" i="17"/>
  <c r="Y105" i="17"/>
  <c r="V106" i="17"/>
  <c r="R105" i="17"/>
  <c r="Z105" i="17"/>
  <c r="O106" i="17"/>
  <c r="W106" i="17"/>
  <c r="T107" i="17"/>
  <c r="AB107" i="17"/>
  <c r="Q108" i="17"/>
  <c r="Y108" i="17"/>
  <c r="F92" i="17"/>
  <c r="N92" i="17"/>
  <c r="V92" i="17"/>
  <c r="G92" i="17"/>
  <c r="O92" i="17"/>
  <c r="W92" i="17"/>
  <c r="E93" i="17"/>
  <c r="M93" i="17"/>
  <c r="U93" i="17"/>
  <c r="K94" i="17"/>
  <c r="S94" i="17"/>
  <c r="AA94" i="17"/>
  <c r="I95" i="17"/>
  <c r="Q95" i="17"/>
  <c r="Y95" i="17"/>
  <c r="G96" i="17"/>
  <c r="O96" i="17"/>
  <c r="W96" i="17"/>
  <c r="E97" i="17"/>
  <c r="M97" i="17"/>
  <c r="U97" i="17"/>
  <c r="K98" i="17"/>
  <c r="S98" i="17"/>
  <c r="AA98" i="17"/>
  <c r="I99" i="17"/>
  <c r="Q99" i="17"/>
  <c r="Y99" i="17"/>
  <c r="G100" i="17"/>
  <c r="O100" i="17"/>
  <c r="W100" i="17"/>
  <c r="E101" i="17"/>
  <c r="M101" i="17"/>
  <c r="U101" i="17"/>
  <c r="K102" i="17"/>
  <c r="S102" i="17"/>
  <c r="AA102" i="17"/>
  <c r="I103" i="17"/>
  <c r="Q103" i="17"/>
  <c r="Y103" i="17"/>
  <c r="G104" i="17"/>
  <c r="O104" i="17"/>
  <c r="W104" i="17"/>
  <c r="T105" i="17"/>
  <c r="AB105" i="17"/>
  <c r="Q106" i="17"/>
  <c r="Y106" i="17"/>
  <c r="V107" i="17"/>
  <c r="S108" i="17"/>
  <c r="AA108" i="17"/>
  <c r="R58" i="18"/>
  <c r="BY95" i="14"/>
  <c r="BS72" i="14"/>
  <c r="BI95" i="14"/>
  <c r="BH96" i="14"/>
  <c r="BX96" i="14"/>
  <c r="BC72" i="14"/>
  <c r="BT71" i="14"/>
  <c r="BD71" i="14"/>
  <c r="BT96" i="14"/>
  <c r="BD96" i="14"/>
  <c r="BU95" i="14"/>
  <c r="BQ95" i="14"/>
  <c r="BM95" i="14"/>
  <c r="BE95" i="14"/>
  <c r="BA95" i="14"/>
  <c r="CB96" i="14"/>
  <c r="BP96" i="14"/>
  <c r="BL96" i="14"/>
  <c r="AV96" i="14"/>
  <c r="BY96" i="14"/>
  <c r="BU96" i="14"/>
  <c r="BQ96" i="14"/>
  <c r="BM96" i="14"/>
  <c r="BI96" i="14"/>
  <c r="BE96" i="14"/>
  <c r="BA96" i="14"/>
  <c r="BZ95" i="14"/>
  <c r="BV95" i="14"/>
  <c r="BR95" i="14"/>
  <c r="BN95" i="14"/>
  <c r="BJ95" i="14"/>
  <c r="BF95" i="14"/>
  <c r="BB95" i="14"/>
  <c r="CA72" i="14"/>
  <c r="BW72" i="14"/>
  <c r="BO72" i="14"/>
  <c r="BG72" i="14"/>
  <c r="CB71" i="14"/>
  <c r="BX71" i="14"/>
  <c r="BP71" i="14"/>
  <c r="BL71" i="14"/>
  <c r="BH71" i="14"/>
  <c r="AV71" i="14"/>
  <c r="BK72" i="14"/>
  <c r="CB95" i="14"/>
  <c r="BX95" i="14"/>
  <c r="BT95" i="14"/>
  <c r="BP95" i="14"/>
  <c r="BL95" i="14"/>
  <c r="BH95" i="14"/>
  <c r="BD95" i="14"/>
  <c r="AV95" i="14"/>
  <c r="CA95" i="14"/>
  <c r="BW96" i="14"/>
  <c r="BS96" i="14"/>
  <c r="BO95" i="14"/>
  <c r="BK96" i="14"/>
  <c r="BG95" i="14"/>
  <c r="BC96" i="14"/>
  <c r="AV48" i="14"/>
  <c r="BD48" i="14"/>
  <c r="BL48" i="14"/>
  <c r="BP48" i="14"/>
  <c r="BT48" i="14"/>
  <c r="BX48" i="14"/>
  <c r="CB48" i="14"/>
  <c r="BH48" i="14"/>
  <c r="CA71" i="14"/>
  <c r="BW71" i="14"/>
  <c r="BS71" i="14"/>
  <c r="BO71" i="14"/>
  <c r="BK71" i="14"/>
  <c r="BG71" i="14"/>
  <c r="BC71" i="14"/>
  <c r="BZ71" i="14"/>
  <c r="BV71" i="14"/>
  <c r="BR71" i="14"/>
  <c r="BN71" i="14"/>
  <c r="BJ71" i="14"/>
  <c r="BF71" i="14"/>
  <c r="BB71" i="14"/>
  <c r="CB72" i="14"/>
  <c r="BX72" i="14"/>
  <c r="BT72" i="14"/>
  <c r="BP72" i="14"/>
  <c r="BL72" i="14"/>
  <c r="BH72" i="14"/>
  <c r="BD72" i="14"/>
  <c r="AV72" i="14"/>
  <c r="BY71" i="14"/>
  <c r="BU71" i="14"/>
  <c r="BQ72" i="14"/>
  <c r="BM72" i="14"/>
  <c r="BI71" i="14"/>
  <c r="BE72" i="14"/>
  <c r="BA72" i="14"/>
  <c r="BA47" i="14"/>
  <c r="BE47" i="14"/>
  <c r="BI47" i="14"/>
  <c r="BM47" i="14"/>
  <c r="BQ47" i="14"/>
  <c r="BU47" i="14"/>
  <c r="BY47" i="14"/>
  <c r="AV47" i="14"/>
  <c r="BD47" i="14"/>
  <c r="BH47" i="14"/>
  <c r="BL47" i="14"/>
  <c r="BP47" i="14"/>
  <c r="BT47" i="14"/>
  <c r="BX47" i="14"/>
  <c r="CB47" i="14"/>
  <c r="BC48" i="14"/>
  <c r="BG48" i="14"/>
  <c r="BK48" i="14"/>
  <c r="BO48" i="14"/>
  <c r="BS48" i="14"/>
  <c r="BW48" i="14"/>
  <c r="CA48" i="14"/>
  <c r="BB48" i="14"/>
  <c r="BF48" i="14"/>
  <c r="BJ48" i="14"/>
  <c r="BN48" i="14"/>
  <c r="BR48" i="14"/>
  <c r="BV48" i="14"/>
  <c r="BZ48" i="14"/>
  <c r="BJ47" i="14"/>
  <c r="BB47" i="14"/>
  <c r="BF47" i="14"/>
  <c r="BN47" i="14"/>
  <c r="BR47" i="14"/>
  <c r="BV47" i="14"/>
  <c r="BZ47" i="14"/>
  <c r="CA96" i="14"/>
  <c r="BO96" i="14"/>
  <c r="BG96" i="14"/>
  <c r="BZ96" i="14"/>
  <c r="BV96" i="14"/>
  <c r="BR96" i="14"/>
  <c r="BN96" i="14"/>
  <c r="BJ96" i="14"/>
  <c r="BF96" i="14"/>
  <c r="BB96" i="14"/>
  <c r="BW95" i="14"/>
  <c r="BS95" i="14"/>
  <c r="BK95" i="14"/>
  <c r="BC95" i="14"/>
  <c r="BZ72" i="14"/>
  <c r="BR72" i="14"/>
  <c r="BJ72" i="14"/>
  <c r="BB72" i="14"/>
  <c r="BY72" i="14"/>
  <c r="BU72" i="14"/>
  <c r="BI72" i="14"/>
  <c r="BQ71" i="14"/>
  <c r="BM71" i="14"/>
  <c r="BE71" i="14"/>
  <c r="BA71" i="14"/>
  <c r="BV72" i="14"/>
  <c r="BN72" i="14"/>
  <c r="BF72" i="14"/>
  <c r="BC47" i="14"/>
  <c r="BG47" i="14"/>
  <c r="BK47" i="14"/>
  <c r="BO47" i="14"/>
  <c r="BS47" i="14"/>
  <c r="BW47" i="14"/>
  <c r="CA47" i="14"/>
  <c r="BA48" i="14"/>
  <c r="BE48" i="14"/>
  <c r="BI48" i="14"/>
  <c r="BM48" i="14"/>
  <c r="BQ48" i="14"/>
  <c r="BU48" i="14"/>
  <c r="BY48" i="14"/>
  <c r="AB328" i="13" l="1"/>
  <c r="AB428" i="13" s="1"/>
  <c r="AB322" i="13"/>
  <c r="AI328" i="13"/>
  <c r="AI428" i="13" s="1"/>
  <c r="AI322" i="13"/>
  <c r="AP328" i="13"/>
  <c r="AP428" i="13" s="1"/>
  <c r="AP322" i="13"/>
  <c r="J328" i="13"/>
  <c r="J428" i="13" s="1"/>
  <c r="J322" i="13"/>
  <c r="Y328" i="13"/>
  <c r="Y428" i="13" s="1"/>
  <c r="Y322" i="13"/>
  <c r="AN328" i="13"/>
  <c r="AN428" i="13" s="1"/>
  <c r="AN322" i="13"/>
  <c r="H328" i="13"/>
  <c r="H428" i="13" s="1"/>
  <c r="H322" i="13"/>
  <c r="AE328" i="13"/>
  <c r="AE428" i="13" s="1"/>
  <c r="AE322" i="13"/>
  <c r="M328" i="13"/>
  <c r="M428" i="13" s="1"/>
  <c r="M322" i="13"/>
  <c r="V328" i="13"/>
  <c r="V428" i="13" s="1"/>
  <c r="V322" i="13"/>
  <c r="T328" i="13"/>
  <c r="T428" i="13" s="1"/>
  <c r="T322" i="13"/>
  <c r="AA328" i="13"/>
  <c r="AA428" i="13" s="1"/>
  <c r="AA322" i="13"/>
  <c r="AH328" i="13"/>
  <c r="AH428" i="13" s="1"/>
  <c r="AH322" i="13"/>
  <c r="U328" i="13"/>
  <c r="U428" i="13" s="1"/>
  <c r="U322" i="13"/>
  <c r="Q328" i="13"/>
  <c r="Q428" i="13" s="1"/>
  <c r="Q322" i="13"/>
  <c r="AF328" i="13"/>
  <c r="AF428" i="13" s="1"/>
  <c r="AF322" i="13"/>
  <c r="AS328" i="13"/>
  <c r="AS428" i="13" s="1"/>
  <c r="AS322" i="13"/>
  <c r="W328" i="13"/>
  <c r="W428" i="13" s="1"/>
  <c r="W322" i="13"/>
  <c r="AT328" i="13"/>
  <c r="AT428" i="13" s="1"/>
  <c r="AT322" i="13"/>
  <c r="N328" i="13"/>
  <c r="N428" i="13" s="1"/>
  <c r="N322" i="13"/>
  <c r="AR328" i="13"/>
  <c r="AR428" i="13" s="1"/>
  <c r="AR322" i="13"/>
  <c r="L328" i="13"/>
  <c r="L428" i="13" s="1"/>
  <c r="L322" i="13"/>
  <c r="S328" i="13"/>
  <c r="S428" i="13" s="1"/>
  <c r="S322" i="13"/>
  <c r="Z328" i="13"/>
  <c r="Z428" i="13" s="1"/>
  <c r="Z322" i="13"/>
  <c r="AO328" i="13"/>
  <c r="AO428" i="13" s="1"/>
  <c r="AO322" i="13"/>
  <c r="I328" i="13"/>
  <c r="I428" i="13" s="1"/>
  <c r="I322" i="13"/>
  <c r="X328" i="13"/>
  <c r="X428" i="13" s="1"/>
  <c r="X322" i="13"/>
  <c r="O328" i="13"/>
  <c r="O428" i="13" s="1"/>
  <c r="O322" i="13"/>
  <c r="AL328" i="13"/>
  <c r="AL428" i="13" s="1"/>
  <c r="AL322" i="13"/>
  <c r="F328" i="13"/>
  <c r="F428" i="13" s="1"/>
  <c r="F322" i="13"/>
  <c r="AJ328" i="13"/>
  <c r="AJ428" i="13" s="1"/>
  <c r="AJ322" i="13"/>
  <c r="AQ328" i="13"/>
  <c r="AQ428" i="13" s="1"/>
  <c r="AQ322" i="13"/>
  <c r="K328" i="13"/>
  <c r="K428" i="13" s="1"/>
  <c r="K322" i="13"/>
  <c r="R328" i="13"/>
  <c r="R428" i="13" s="1"/>
  <c r="R322" i="13"/>
  <c r="AG328" i="13"/>
  <c r="AG428" i="13" s="1"/>
  <c r="AG322" i="13"/>
  <c r="AK328" i="13"/>
  <c r="AK428" i="13" s="1"/>
  <c r="AK322" i="13"/>
  <c r="P328" i="13"/>
  <c r="P428" i="13" s="1"/>
  <c r="P322" i="13"/>
  <c r="AM328" i="13"/>
  <c r="AM428" i="13" s="1"/>
  <c r="AM322" i="13"/>
  <c r="G328" i="13"/>
  <c r="G428" i="13" s="1"/>
  <c r="G322" i="13"/>
  <c r="AD328" i="13"/>
  <c r="AD428" i="13" s="1"/>
  <c r="AD322" i="13"/>
  <c r="AC328" i="13"/>
  <c r="AC428" i="13" s="1"/>
  <c r="AC322" i="13"/>
  <c r="S58" i="18"/>
  <c r="K76" i="14"/>
  <c r="L76" i="14" s="1"/>
  <c r="M76" i="14" s="1"/>
  <c r="N76" i="14" s="1"/>
  <c r="O76" i="14" s="1"/>
  <c r="P76" i="14" s="1"/>
  <c r="Q76" i="14" s="1"/>
  <c r="R76" i="14" s="1"/>
  <c r="S76" i="14" s="1"/>
  <c r="T76" i="14" s="1"/>
  <c r="U76" i="14" s="1"/>
  <c r="V76" i="14" s="1"/>
  <c r="W76" i="14" s="1"/>
  <c r="X76" i="14" s="1"/>
  <c r="Y76" i="14" s="1"/>
  <c r="Z76" i="14" s="1"/>
  <c r="AA76" i="14" s="1"/>
  <c r="AB76" i="14" s="1"/>
  <c r="AC76" i="14" s="1"/>
  <c r="AD76" i="14" s="1"/>
  <c r="AE76" i="14" s="1"/>
  <c r="AF76" i="14" s="1"/>
  <c r="AG76" i="14" s="1"/>
  <c r="AH76" i="14" s="1"/>
  <c r="AI76" i="14" s="1"/>
  <c r="AJ76" i="14" s="1"/>
  <c r="AK76" i="14" s="1"/>
  <c r="AL76" i="14" s="1"/>
  <c r="AM76" i="14" s="1"/>
  <c r="AN76" i="14" s="1"/>
  <c r="AO76" i="14" s="1"/>
  <c r="AP76" i="14" s="1"/>
  <c r="AQ76" i="14" s="1"/>
  <c r="AR76" i="14" s="1"/>
  <c r="AS76" i="14" s="1"/>
  <c r="AT76" i="14" s="1"/>
  <c r="AU76" i="14" s="1"/>
  <c r="AV76" i="14" s="1"/>
  <c r="AW76" i="14" s="1"/>
  <c r="AX76" i="14" s="1"/>
  <c r="AY76" i="14" s="1"/>
  <c r="AZ76" i="14" s="1"/>
  <c r="BA76" i="14" s="1"/>
  <c r="BB76" i="14" s="1"/>
  <c r="BC76" i="14" s="1"/>
  <c r="BD76" i="14" s="1"/>
  <c r="BE76" i="14" s="1"/>
  <c r="BF76" i="14" s="1"/>
  <c r="BG76" i="14" s="1"/>
  <c r="BH76" i="14" s="1"/>
  <c r="BI76" i="14" s="1"/>
  <c r="BJ76" i="14" s="1"/>
  <c r="BK76" i="14" s="1"/>
  <c r="BL76" i="14" s="1"/>
  <c r="BM76" i="14" s="1"/>
  <c r="BN76" i="14" s="1"/>
  <c r="BO76" i="14" s="1"/>
  <c r="BP76" i="14" s="1"/>
  <c r="BQ76" i="14" s="1"/>
  <c r="BR76" i="14" s="1"/>
  <c r="BS76" i="14" s="1"/>
  <c r="BT76" i="14" s="1"/>
  <c r="BU76" i="14" s="1"/>
  <c r="BV76" i="14" s="1"/>
  <c r="BW76" i="14" s="1"/>
  <c r="BX76" i="14" s="1"/>
  <c r="BY76" i="14" s="1"/>
  <c r="BZ76" i="14" s="1"/>
  <c r="CA76" i="14" s="1"/>
  <c r="CB76" i="14" s="1"/>
  <c r="I76" i="14"/>
  <c r="H76" i="14" s="1"/>
  <c r="G76" i="14" s="1"/>
  <c r="F76" i="14" s="1"/>
  <c r="E76" i="14" s="1"/>
  <c r="K52" i="14"/>
  <c r="L52" i="14" s="1"/>
  <c r="M52" i="14" s="1"/>
  <c r="N52" i="14" s="1"/>
  <c r="O52" i="14" s="1"/>
  <c r="P52" i="14" s="1"/>
  <c r="Q52" i="14" s="1"/>
  <c r="R52" i="14" s="1"/>
  <c r="S52" i="14" s="1"/>
  <c r="T52" i="14" s="1"/>
  <c r="U52" i="14" s="1"/>
  <c r="V52" i="14" s="1"/>
  <c r="W52" i="14" s="1"/>
  <c r="X52" i="14" s="1"/>
  <c r="Y52" i="14" s="1"/>
  <c r="Z52" i="14" s="1"/>
  <c r="AA52" i="14" s="1"/>
  <c r="AB52" i="14" s="1"/>
  <c r="AC52" i="14" s="1"/>
  <c r="AD52" i="14" s="1"/>
  <c r="AE52" i="14" s="1"/>
  <c r="AF52" i="14" s="1"/>
  <c r="AG52" i="14" s="1"/>
  <c r="AH52" i="14" s="1"/>
  <c r="AI52" i="14" s="1"/>
  <c r="AJ52" i="14" s="1"/>
  <c r="AK52" i="14" s="1"/>
  <c r="AL52" i="14" s="1"/>
  <c r="AM52" i="14" s="1"/>
  <c r="AN52" i="14" s="1"/>
  <c r="AO52" i="14" s="1"/>
  <c r="AP52" i="14" s="1"/>
  <c r="AQ52" i="14" s="1"/>
  <c r="AR52" i="14" s="1"/>
  <c r="AS52" i="14" s="1"/>
  <c r="AT52" i="14" s="1"/>
  <c r="AU52" i="14" s="1"/>
  <c r="AV52" i="14" s="1"/>
  <c r="AW52" i="14" s="1"/>
  <c r="AX52" i="14" s="1"/>
  <c r="AY52" i="14" s="1"/>
  <c r="AZ52" i="14" s="1"/>
  <c r="BA52" i="14" s="1"/>
  <c r="BB52" i="14" s="1"/>
  <c r="BC52" i="14" s="1"/>
  <c r="BD52" i="14" s="1"/>
  <c r="BE52" i="14" s="1"/>
  <c r="BF52" i="14" s="1"/>
  <c r="BG52" i="14" s="1"/>
  <c r="BH52" i="14" s="1"/>
  <c r="BI52" i="14" s="1"/>
  <c r="BJ52" i="14" s="1"/>
  <c r="BK52" i="14" s="1"/>
  <c r="BL52" i="14" s="1"/>
  <c r="BM52" i="14" s="1"/>
  <c r="BN52" i="14" s="1"/>
  <c r="BO52" i="14" s="1"/>
  <c r="BP52" i="14" s="1"/>
  <c r="BQ52" i="14" s="1"/>
  <c r="BR52" i="14" s="1"/>
  <c r="BS52" i="14" s="1"/>
  <c r="BT52" i="14" s="1"/>
  <c r="BU52" i="14" s="1"/>
  <c r="BV52" i="14" s="1"/>
  <c r="BW52" i="14" s="1"/>
  <c r="BX52" i="14" s="1"/>
  <c r="BY52" i="14" s="1"/>
  <c r="BZ52" i="14" s="1"/>
  <c r="CA52" i="14" s="1"/>
  <c r="CB52" i="14" s="1"/>
  <c r="I52" i="14"/>
  <c r="H52" i="14" s="1"/>
  <c r="G52" i="14" s="1"/>
  <c r="F52" i="14" s="1"/>
  <c r="E52" i="14" s="1"/>
  <c r="T58" i="18" l="1"/>
  <c r="K28" i="14"/>
  <c r="L28" i="14" s="1"/>
  <c r="M28" i="14" s="1"/>
  <c r="N28" i="14" s="1"/>
  <c r="O28" i="14" s="1"/>
  <c r="P28" i="14" s="1"/>
  <c r="Q28" i="14" s="1"/>
  <c r="R28" i="14" s="1"/>
  <c r="S28" i="14" s="1"/>
  <c r="T28" i="14" s="1"/>
  <c r="U28" i="14" s="1"/>
  <c r="V28" i="14" s="1"/>
  <c r="W28" i="14" s="1"/>
  <c r="X28" i="14" s="1"/>
  <c r="Y28" i="14" s="1"/>
  <c r="Z28" i="14" s="1"/>
  <c r="AA28" i="14" s="1"/>
  <c r="AB28" i="14" s="1"/>
  <c r="AC28" i="14" s="1"/>
  <c r="AD28" i="14" s="1"/>
  <c r="AE28" i="14" s="1"/>
  <c r="AF28" i="14" s="1"/>
  <c r="AG28" i="14" s="1"/>
  <c r="AH28" i="14" s="1"/>
  <c r="AI28" i="14" s="1"/>
  <c r="AJ28" i="14" s="1"/>
  <c r="AK28" i="14" s="1"/>
  <c r="AL28" i="14" s="1"/>
  <c r="AM28" i="14" s="1"/>
  <c r="AN28" i="14" s="1"/>
  <c r="AO28" i="14" s="1"/>
  <c r="AP28" i="14" s="1"/>
  <c r="AQ28" i="14" s="1"/>
  <c r="AR28" i="14" s="1"/>
  <c r="AS28" i="14" s="1"/>
  <c r="AT28" i="14" s="1"/>
  <c r="AU28" i="14" s="1"/>
  <c r="AV28" i="14" s="1"/>
  <c r="AW28" i="14" s="1"/>
  <c r="AX28" i="14" s="1"/>
  <c r="AY28" i="14" s="1"/>
  <c r="AZ28" i="14" s="1"/>
  <c r="BA28" i="14" s="1"/>
  <c r="BB28" i="14" s="1"/>
  <c r="BC28" i="14" s="1"/>
  <c r="BD28" i="14" s="1"/>
  <c r="BE28" i="14" s="1"/>
  <c r="BF28" i="14" s="1"/>
  <c r="BG28" i="14" s="1"/>
  <c r="BH28" i="14" s="1"/>
  <c r="BI28" i="14" s="1"/>
  <c r="BJ28" i="14" s="1"/>
  <c r="BK28" i="14" s="1"/>
  <c r="BL28" i="14" s="1"/>
  <c r="BM28" i="14" s="1"/>
  <c r="BN28" i="14" s="1"/>
  <c r="BO28" i="14" s="1"/>
  <c r="BP28" i="14" s="1"/>
  <c r="BQ28" i="14" s="1"/>
  <c r="BR28" i="14" s="1"/>
  <c r="BS28" i="14" s="1"/>
  <c r="BT28" i="14" s="1"/>
  <c r="BU28" i="14" s="1"/>
  <c r="BV28" i="14" s="1"/>
  <c r="BW28" i="14" s="1"/>
  <c r="BX28" i="14" s="1"/>
  <c r="BY28" i="14" s="1"/>
  <c r="BZ28" i="14" s="1"/>
  <c r="CA28" i="14" s="1"/>
  <c r="CB28" i="14" s="1"/>
  <c r="I28" i="14"/>
  <c r="H28" i="14" s="1"/>
  <c r="G28" i="14" s="1"/>
  <c r="F28" i="14" s="1"/>
  <c r="E28" i="14" s="1"/>
  <c r="S41" i="14"/>
  <c r="S65" i="14" s="1"/>
  <c r="S89" i="14" s="1"/>
  <c r="R41" i="14"/>
  <c r="R65" i="14" s="1"/>
  <c r="R89" i="14" s="1"/>
  <c r="Q41" i="14"/>
  <c r="Q65" i="14" s="1"/>
  <c r="Q89" i="14" s="1"/>
  <c r="P41" i="14"/>
  <c r="P65" i="14" s="1"/>
  <c r="P89" i="14" s="1"/>
  <c r="O41" i="14"/>
  <c r="O65" i="14" s="1"/>
  <c r="O89" i="14" s="1"/>
  <c r="N41" i="14"/>
  <c r="N65" i="14" s="1"/>
  <c r="N89" i="14" s="1"/>
  <c r="M41" i="14"/>
  <c r="M65" i="14" s="1"/>
  <c r="M89" i="14" s="1"/>
  <c r="L41" i="14"/>
  <c r="L65" i="14" s="1"/>
  <c r="L89" i="14" s="1"/>
  <c r="K41" i="14"/>
  <c r="K65" i="14" s="1"/>
  <c r="K89" i="14" s="1"/>
  <c r="J41" i="14"/>
  <c r="J65" i="14" s="1"/>
  <c r="J89" i="14" s="1"/>
  <c r="I41" i="14"/>
  <c r="I65" i="14" s="1"/>
  <c r="I89" i="14" s="1"/>
  <c r="H41" i="14"/>
  <c r="H65" i="14" s="1"/>
  <c r="H89" i="14" s="1"/>
  <c r="G41" i="14"/>
  <c r="G65" i="14" s="1"/>
  <c r="G89" i="14" s="1"/>
  <c r="F41" i="14"/>
  <c r="F65" i="14" s="1"/>
  <c r="F89" i="14" s="1"/>
  <c r="E41" i="14"/>
  <c r="E65" i="14" s="1"/>
  <c r="E89" i="14" s="1"/>
  <c r="S40" i="14"/>
  <c r="S64" i="14" s="1"/>
  <c r="S88" i="14" s="1"/>
  <c r="R40" i="14"/>
  <c r="R64" i="14" s="1"/>
  <c r="R88" i="14" s="1"/>
  <c r="Q40" i="14"/>
  <c r="Q64" i="14" s="1"/>
  <c r="Q88" i="14" s="1"/>
  <c r="P40" i="14"/>
  <c r="P64" i="14" s="1"/>
  <c r="P88" i="14" s="1"/>
  <c r="O40" i="14"/>
  <c r="O64" i="14" s="1"/>
  <c r="O88" i="14" s="1"/>
  <c r="N40" i="14"/>
  <c r="N64" i="14" s="1"/>
  <c r="N88" i="14" s="1"/>
  <c r="M40" i="14"/>
  <c r="M64" i="14" s="1"/>
  <c r="M88" i="14" s="1"/>
  <c r="L40" i="14"/>
  <c r="L64" i="14" s="1"/>
  <c r="L88" i="14" s="1"/>
  <c r="K40" i="14"/>
  <c r="K64" i="14" s="1"/>
  <c r="K88" i="14" s="1"/>
  <c r="J40" i="14"/>
  <c r="J64" i="14" s="1"/>
  <c r="J88" i="14" s="1"/>
  <c r="I40" i="14"/>
  <c r="I64" i="14" s="1"/>
  <c r="I88" i="14" s="1"/>
  <c r="H40" i="14"/>
  <c r="H64" i="14" s="1"/>
  <c r="H88" i="14" s="1"/>
  <c r="G40" i="14"/>
  <c r="G64" i="14" s="1"/>
  <c r="G88" i="14" s="1"/>
  <c r="F40" i="14"/>
  <c r="F64" i="14" s="1"/>
  <c r="F88" i="14" s="1"/>
  <c r="E40" i="14"/>
  <c r="E64" i="14" s="1"/>
  <c r="E88" i="14" s="1"/>
  <c r="S39" i="14"/>
  <c r="S63" i="14" s="1"/>
  <c r="S87" i="14" s="1"/>
  <c r="R39" i="14"/>
  <c r="R63" i="14" s="1"/>
  <c r="R87" i="14" s="1"/>
  <c r="Q39" i="14"/>
  <c r="Q63" i="14" s="1"/>
  <c r="Q87" i="14" s="1"/>
  <c r="P39" i="14"/>
  <c r="P63" i="14" s="1"/>
  <c r="P87" i="14" s="1"/>
  <c r="O39" i="14"/>
  <c r="O63" i="14" s="1"/>
  <c r="O87" i="14" s="1"/>
  <c r="N39" i="14"/>
  <c r="N63" i="14" s="1"/>
  <c r="N87" i="14" s="1"/>
  <c r="M39" i="14"/>
  <c r="M63" i="14" s="1"/>
  <c r="M87" i="14" s="1"/>
  <c r="L39" i="14"/>
  <c r="L63" i="14" s="1"/>
  <c r="L87" i="14" s="1"/>
  <c r="K39" i="14"/>
  <c r="K63" i="14" s="1"/>
  <c r="K87" i="14" s="1"/>
  <c r="J39" i="14"/>
  <c r="J63" i="14" s="1"/>
  <c r="J87" i="14" s="1"/>
  <c r="I39" i="14"/>
  <c r="I63" i="14" s="1"/>
  <c r="I87" i="14" s="1"/>
  <c r="H39" i="14"/>
  <c r="H63" i="14" s="1"/>
  <c r="H87" i="14" s="1"/>
  <c r="G39" i="14"/>
  <c r="G63" i="14" s="1"/>
  <c r="G87" i="14" s="1"/>
  <c r="F39" i="14"/>
  <c r="F63" i="14" s="1"/>
  <c r="F87" i="14" s="1"/>
  <c r="E39" i="14"/>
  <c r="E63" i="14" s="1"/>
  <c r="E87" i="14" s="1"/>
  <c r="S38" i="14"/>
  <c r="S62" i="14" s="1"/>
  <c r="S86" i="14" s="1"/>
  <c r="R38" i="14"/>
  <c r="R62" i="14" s="1"/>
  <c r="R86" i="14" s="1"/>
  <c r="Q38" i="14"/>
  <c r="Q62" i="14" s="1"/>
  <c r="Q86" i="14" s="1"/>
  <c r="P38" i="14"/>
  <c r="P62" i="14" s="1"/>
  <c r="P86" i="14" s="1"/>
  <c r="O38" i="14"/>
  <c r="O62" i="14" s="1"/>
  <c r="O86" i="14" s="1"/>
  <c r="N38" i="14"/>
  <c r="N62" i="14" s="1"/>
  <c r="N86" i="14" s="1"/>
  <c r="M38" i="14"/>
  <c r="M62" i="14" s="1"/>
  <c r="M86" i="14" s="1"/>
  <c r="L38" i="14"/>
  <c r="L62" i="14" s="1"/>
  <c r="L86" i="14" s="1"/>
  <c r="K38" i="14"/>
  <c r="K62" i="14" s="1"/>
  <c r="K86" i="14" s="1"/>
  <c r="J38" i="14"/>
  <c r="J62" i="14" s="1"/>
  <c r="J86" i="14" s="1"/>
  <c r="I38" i="14"/>
  <c r="I62" i="14" s="1"/>
  <c r="I86" i="14" s="1"/>
  <c r="H38" i="14"/>
  <c r="H62" i="14" s="1"/>
  <c r="H86" i="14" s="1"/>
  <c r="G38" i="14"/>
  <c r="G62" i="14" s="1"/>
  <c r="G86" i="14" s="1"/>
  <c r="F38" i="14"/>
  <c r="F62" i="14" s="1"/>
  <c r="F86" i="14" s="1"/>
  <c r="E38" i="14"/>
  <c r="E62" i="14" s="1"/>
  <c r="E86" i="14" s="1"/>
  <c r="S37" i="14"/>
  <c r="S61" i="14" s="1"/>
  <c r="S85" i="14" s="1"/>
  <c r="R37" i="14"/>
  <c r="R61" i="14" s="1"/>
  <c r="R85" i="14" s="1"/>
  <c r="Q37" i="14"/>
  <c r="Q61" i="14" s="1"/>
  <c r="Q85" i="14" s="1"/>
  <c r="P37" i="14"/>
  <c r="P61" i="14" s="1"/>
  <c r="P85" i="14" s="1"/>
  <c r="O37" i="14"/>
  <c r="O61" i="14" s="1"/>
  <c r="O85" i="14" s="1"/>
  <c r="N37" i="14"/>
  <c r="N61" i="14" s="1"/>
  <c r="N85" i="14" s="1"/>
  <c r="M37" i="14"/>
  <c r="M61" i="14" s="1"/>
  <c r="M85" i="14" s="1"/>
  <c r="L37" i="14"/>
  <c r="L61" i="14" s="1"/>
  <c r="L85" i="14" s="1"/>
  <c r="K37" i="14"/>
  <c r="K61" i="14" s="1"/>
  <c r="K85" i="14" s="1"/>
  <c r="J37" i="14"/>
  <c r="J61" i="14" s="1"/>
  <c r="J85" i="14" s="1"/>
  <c r="I37" i="14"/>
  <c r="I61" i="14" s="1"/>
  <c r="I85" i="14" s="1"/>
  <c r="H37" i="14"/>
  <c r="H61" i="14" s="1"/>
  <c r="H85" i="14" s="1"/>
  <c r="G37" i="14"/>
  <c r="G61" i="14" s="1"/>
  <c r="G85" i="14" s="1"/>
  <c r="F37" i="14"/>
  <c r="F61" i="14" s="1"/>
  <c r="F85" i="14" s="1"/>
  <c r="E37" i="14"/>
  <c r="E61" i="14" s="1"/>
  <c r="E85" i="14" s="1"/>
  <c r="S36" i="14"/>
  <c r="S60" i="14" s="1"/>
  <c r="S84" i="14" s="1"/>
  <c r="R36" i="14"/>
  <c r="R60" i="14" s="1"/>
  <c r="R84" i="14" s="1"/>
  <c r="Q36" i="14"/>
  <c r="Q60" i="14" s="1"/>
  <c r="Q84" i="14" s="1"/>
  <c r="P36" i="14"/>
  <c r="P60" i="14" s="1"/>
  <c r="P84" i="14" s="1"/>
  <c r="O36" i="14"/>
  <c r="O60" i="14" s="1"/>
  <c r="O84" i="14" s="1"/>
  <c r="N36" i="14"/>
  <c r="N60" i="14" s="1"/>
  <c r="N84" i="14" s="1"/>
  <c r="M36" i="14"/>
  <c r="M60" i="14" s="1"/>
  <c r="M84" i="14" s="1"/>
  <c r="L36" i="14"/>
  <c r="L60" i="14" s="1"/>
  <c r="L84" i="14" s="1"/>
  <c r="K36" i="14"/>
  <c r="K60" i="14" s="1"/>
  <c r="K84" i="14" s="1"/>
  <c r="J36" i="14"/>
  <c r="J60" i="14" s="1"/>
  <c r="J84" i="14" s="1"/>
  <c r="I36" i="14"/>
  <c r="I60" i="14" s="1"/>
  <c r="I84" i="14" s="1"/>
  <c r="H36" i="14"/>
  <c r="H60" i="14" s="1"/>
  <c r="H84" i="14" s="1"/>
  <c r="G36" i="14"/>
  <c r="G60" i="14" s="1"/>
  <c r="G84" i="14" s="1"/>
  <c r="F36" i="14"/>
  <c r="F60" i="14" s="1"/>
  <c r="F84" i="14" s="1"/>
  <c r="E36" i="14"/>
  <c r="E60" i="14" s="1"/>
  <c r="E84" i="14" s="1"/>
  <c r="S35" i="14"/>
  <c r="S59" i="14" s="1"/>
  <c r="S83" i="14" s="1"/>
  <c r="R35" i="14"/>
  <c r="R59" i="14" s="1"/>
  <c r="R83" i="14" s="1"/>
  <c r="Q35" i="14"/>
  <c r="Q59" i="14" s="1"/>
  <c r="Q83" i="14" s="1"/>
  <c r="P35" i="14"/>
  <c r="P59" i="14" s="1"/>
  <c r="P83" i="14" s="1"/>
  <c r="O35" i="14"/>
  <c r="O59" i="14" s="1"/>
  <c r="O83" i="14" s="1"/>
  <c r="N35" i="14"/>
  <c r="N59" i="14" s="1"/>
  <c r="N83" i="14" s="1"/>
  <c r="M35" i="14"/>
  <c r="M59" i="14" s="1"/>
  <c r="M83" i="14" s="1"/>
  <c r="L35" i="14"/>
  <c r="L59" i="14" s="1"/>
  <c r="L83" i="14" s="1"/>
  <c r="K35" i="14"/>
  <c r="K59" i="14" s="1"/>
  <c r="K83" i="14" s="1"/>
  <c r="J35" i="14"/>
  <c r="J59" i="14" s="1"/>
  <c r="J83" i="14" s="1"/>
  <c r="I35" i="14"/>
  <c r="I59" i="14" s="1"/>
  <c r="I83" i="14" s="1"/>
  <c r="H35" i="14"/>
  <c r="H59" i="14" s="1"/>
  <c r="H83" i="14" s="1"/>
  <c r="G35" i="14"/>
  <c r="G59" i="14" s="1"/>
  <c r="G83" i="14" s="1"/>
  <c r="F35" i="14"/>
  <c r="F59" i="14" s="1"/>
  <c r="F83" i="14" s="1"/>
  <c r="E35" i="14"/>
  <c r="E59" i="14" s="1"/>
  <c r="E83" i="14" s="1"/>
  <c r="S34" i="14"/>
  <c r="S58" i="14" s="1"/>
  <c r="S82" i="14" s="1"/>
  <c r="R34" i="14"/>
  <c r="R58" i="14" s="1"/>
  <c r="R82" i="14" s="1"/>
  <c r="Q34" i="14"/>
  <c r="Q58" i="14" s="1"/>
  <c r="Q82" i="14" s="1"/>
  <c r="P34" i="14"/>
  <c r="P58" i="14" s="1"/>
  <c r="P82" i="14" s="1"/>
  <c r="O34" i="14"/>
  <c r="O58" i="14" s="1"/>
  <c r="O82" i="14" s="1"/>
  <c r="N34" i="14"/>
  <c r="N58" i="14" s="1"/>
  <c r="N82" i="14" s="1"/>
  <c r="M34" i="14"/>
  <c r="M58" i="14" s="1"/>
  <c r="M82" i="14" s="1"/>
  <c r="L34" i="14"/>
  <c r="L58" i="14" s="1"/>
  <c r="L82" i="14" s="1"/>
  <c r="K34" i="14"/>
  <c r="K58" i="14" s="1"/>
  <c r="K82" i="14" s="1"/>
  <c r="J34" i="14"/>
  <c r="J58" i="14" s="1"/>
  <c r="J82" i="14" s="1"/>
  <c r="I34" i="14"/>
  <c r="I58" i="14" s="1"/>
  <c r="I82" i="14" s="1"/>
  <c r="H34" i="14"/>
  <c r="H58" i="14" s="1"/>
  <c r="H82" i="14" s="1"/>
  <c r="G34" i="14"/>
  <c r="G58" i="14" s="1"/>
  <c r="G82" i="14" s="1"/>
  <c r="F34" i="14"/>
  <c r="F58" i="14" s="1"/>
  <c r="F82" i="14" s="1"/>
  <c r="E34" i="14"/>
  <c r="E58" i="14" s="1"/>
  <c r="E82" i="14" s="1"/>
  <c r="S33" i="14"/>
  <c r="S57" i="14" s="1"/>
  <c r="S81" i="14" s="1"/>
  <c r="R33" i="14"/>
  <c r="R57" i="14" s="1"/>
  <c r="R81" i="14" s="1"/>
  <c r="Q33" i="14"/>
  <c r="Q57" i="14" s="1"/>
  <c r="Q81" i="14" s="1"/>
  <c r="P33" i="14"/>
  <c r="P57" i="14" s="1"/>
  <c r="P81" i="14" s="1"/>
  <c r="O33" i="14"/>
  <c r="O57" i="14" s="1"/>
  <c r="O81" i="14" s="1"/>
  <c r="N33" i="14"/>
  <c r="N57" i="14" s="1"/>
  <c r="N81" i="14" s="1"/>
  <c r="M33" i="14"/>
  <c r="M57" i="14" s="1"/>
  <c r="M81" i="14" s="1"/>
  <c r="L33" i="14"/>
  <c r="L57" i="14" s="1"/>
  <c r="L81" i="14" s="1"/>
  <c r="K33" i="14"/>
  <c r="K57" i="14" s="1"/>
  <c r="K81" i="14" s="1"/>
  <c r="J33" i="14"/>
  <c r="J57" i="14" s="1"/>
  <c r="J81" i="14" s="1"/>
  <c r="I33" i="14"/>
  <c r="I57" i="14" s="1"/>
  <c r="I81" i="14" s="1"/>
  <c r="H33" i="14"/>
  <c r="H57" i="14" s="1"/>
  <c r="H81" i="14" s="1"/>
  <c r="G33" i="14"/>
  <c r="G57" i="14" s="1"/>
  <c r="G81" i="14" s="1"/>
  <c r="F33" i="14"/>
  <c r="F57" i="14" s="1"/>
  <c r="F81" i="14" s="1"/>
  <c r="E33" i="14"/>
  <c r="E57" i="14" s="1"/>
  <c r="E81" i="14" s="1"/>
  <c r="S32" i="14"/>
  <c r="S56" i="14" s="1"/>
  <c r="S80" i="14" s="1"/>
  <c r="R32" i="14"/>
  <c r="R56" i="14" s="1"/>
  <c r="R80" i="14" s="1"/>
  <c r="Q32" i="14"/>
  <c r="Q56" i="14" s="1"/>
  <c r="P32" i="14"/>
  <c r="P56" i="14" s="1"/>
  <c r="P80" i="14" s="1"/>
  <c r="O32" i="14"/>
  <c r="O56" i="14" s="1"/>
  <c r="O80" i="14" s="1"/>
  <c r="N32" i="14"/>
  <c r="N56" i="14" s="1"/>
  <c r="N80" i="14" s="1"/>
  <c r="M32" i="14"/>
  <c r="M56" i="14" s="1"/>
  <c r="M80" i="14" s="1"/>
  <c r="L32" i="14"/>
  <c r="L56" i="14" s="1"/>
  <c r="L80" i="14" s="1"/>
  <c r="K32" i="14"/>
  <c r="K56" i="14" s="1"/>
  <c r="K80" i="14" s="1"/>
  <c r="J32" i="14"/>
  <c r="J56" i="14" s="1"/>
  <c r="J80" i="14" s="1"/>
  <c r="I32" i="14"/>
  <c r="I56" i="14" s="1"/>
  <c r="I80" i="14" s="1"/>
  <c r="H32" i="14"/>
  <c r="H56" i="14" s="1"/>
  <c r="H80" i="14" s="1"/>
  <c r="G32" i="14"/>
  <c r="G56" i="14" s="1"/>
  <c r="G80" i="14" s="1"/>
  <c r="F32" i="14"/>
  <c r="F56" i="14" s="1"/>
  <c r="F80" i="14" s="1"/>
  <c r="E32" i="14"/>
  <c r="E56" i="14" s="1"/>
  <c r="E80" i="14" s="1"/>
  <c r="S31" i="14"/>
  <c r="S55" i="14" s="1"/>
  <c r="S79" i="14" s="1"/>
  <c r="R31" i="14"/>
  <c r="R55" i="14" s="1"/>
  <c r="Q31" i="14"/>
  <c r="Q55" i="14" s="1"/>
  <c r="Q79" i="14" s="1"/>
  <c r="P31" i="14"/>
  <c r="P55" i="14" s="1"/>
  <c r="P79" i="14" s="1"/>
  <c r="O31" i="14"/>
  <c r="O55" i="14" s="1"/>
  <c r="O79" i="14" s="1"/>
  <c r="N31" i="14"/>
  <c r="N55" i="14" s="1"/>
  <c r="M31" i="14"/>
  <c r="M55" i="14" s="1"/>
  <c r="M79" i="14" s="1"/>
  <c r="L31" i="14"/>
  <c r="L55" i="14" s="1"/>
  <c r="L79" i="14" s="1"/>
  <c r="K31" i="14"/>
  <c r="K55" i="14" s="1"/>
  <c r="K79" i="14" s="1"/>
  <c r="J31" i="14"/>
  <c r="J55" i="14" s="1"/>
  <c r="J79" i="14" s="1"/>
  <c r="I31" i="14"/>
  <c r="I55" i="14" s="1"/>
  <c r="I79" i="14" s="1"/>
  <c r="H31" i="14"/>
  <c r="H55" i="14" s="1"/>
  <c r="H79" i="14" s="1"/>
  <c r="G31" i="14"/>
  <c r="G55" i="14" s="1"/>
  <c r="G79" i="14" s="1"/>
  <c r="F31" i="14"/>
  <c r="F55" i="14" s="1"/>
  <c r="E31" i="14"/>
  <c r="E55" i="14" s="1"/>
  <c r="E79" i="14" s="1"/>
  <c r="S30" i="14"/>
  <c r="S54" i="14" s="1"/>
  <c r="R30" i="14"/>
  <c r="R54" i="14" s="1"/>
  <c r="R78" i="14" s="1"/>
  <c r="Q30" i="14"/>
  <c r="Q54" i="14" s="1"/>
  <c r="Q78" i="14" s="1"/>
  <c r="P30" i="14"/>
  <c r="P54" i="14" s="1"/>
  <c r="P78" i="14" s="1"/>
  <c r="O30" i="14"/>
  <c r="O54" i="14" s="1"/>
  <c r="O78" i="14" s="1"/>
  <c r="N30" i="14"/>
  <c r="N54" i="14" s="1"/>
  <c r="N78" i="14" s="1"/>
  <c r="M30" i="14"/>
  <c r="M54" i="14" s="1"/>
  <c r="M78" i="14" s="1"/>
  <c r="L30" i="14"/>
  <c r="L54" i="14" s="1"/>
  <c r="L78" i="14" s="1"/>
  <c r="K30" i="14"/>
  <c r="K54" i="14" s="1"/>
  <c r="J30" i="14"/>
  <c r="J54" i="14" s="1"/>
  <c r="J78" i="14" s="1"/>
  <c r="I30" i="14"/>
  <c r="I54" i="14" s="1"/>
  <c r="I78" i="14" s="1"/>
  <c r="H30" i="14"/>
  <c r="H54" i="14" s="1"/>
  <c r="H78" i="14" s="1"/>
  <c r="G30" i="14"/>
  <c r="G54" i="14" s="1"/>
  <c r="F30" i="14"/>
  <c r="F54" i="14" s="1"/>
  <c r="F78" i="14" s="1"/>
  <c r="E30" i="14"/>
  <c r="E54" i="14" s="1"/>
  <c r="E78" i="14" s="1"/>
  <c r="S29" i="14"/>
  <c r="S53" i="14" s="1"/>
  <c r="S77" i="14" s="1"/>
  <c r="R29" i="14"/>
  <c r="R53" i="14" s="1"/>
  <c r="R77" i="14" s="1"/>
  <c r="Q29" i="14"/>
  <c r="Q53" i="14" s="1"/>
  <c r="Q77" i="14" s="1"/>
  <c r="P29" i="14"/>
  <c r="P53" i="14" s="1"/>
  <c r="O29" i="14"/>
  <c r="O53" i="14" s="1"/>
  <c r="N29" i="14"/>
  <c r="N53" i="14" s="1"/>
  <c r="N77" i="14" s="1"/>
  <c r="M29" i="14"/>
  <c r="M53" i="14" s="1"/>
  <c r="L29" i="14"/>
  <c r="L53" i="14" s="1"/>
  <c r="K29" i="14"/>
  <c r="K53" i="14" s="1"/>
  <c r="K77" i="14" s="1"/>
  <c r="J29" i="14"/>
  <c r="J53" i="14" s="1"/>
  <c r="I29" i="14"/>
  <c r="I53" i="14" s="1"/>
  <c r="H29" i="14"/>
  <c r="H53" i="14" s="1"/>
  <c r="G29" i="14"/>
  <c r="G53" i="14" s="1"/>
  <c r="G77" i="14" s="1"/>
  <c r="F29" i="14"/>
  <c r="F53" i="14" s="1"/>
  <c r="F77" i="14" s="1"/>
  <c r="E29" i="14"/>
  <c r="E53" i="14" s="1"/>
  <c r="AQ45" i="14"/>
  <c r="AQ69" i="14" s="1"/>
  <c r="AQ93" i="14" s="1"/>
  <c r="AP45" i="14"/>
  <c r="AP69" i="14" s="1"/>
  <c r="AP93" i="14" s="1"/>
  <c r="AO45" i="14"/>
  <c r="AO69" i="14" s="1"/>
  <c r="AO93" i="14" s="1"/>
  <c r="AN45" i="14"/>
  <c r="AN69" i="14" s="1"/>
  <c r="AN93" i="14" s="1"/>
  <c r="AM45" i="14"/>
  <c r="AM69" i="14" s="1"/>
  <c r="AM93" i="14" s="1"/>
  <c r="AL45" i="14"/>
  <c r="AL69" i="14" s="1"/>
  <c r="AL93" i="14" s="1"/>
  <c r="AK45" i="14"/>
  <c r="AK69" i="14" s="1"/>
  <c r="AK93" i="14" s="1"/>
  <c r="AJ45" i="14"/>
  <c r="AJ69" i="14" s="1"/>
  <c r="AJ93" i="14" s="1"/>
  <c r="AI45" i="14"/>
  <c r="AI69" i="14" s="1"/>
  <c r="AI93" i="14" s="1"/>
  <c r="AH45" i="14"/>
  <c r="AH69" i="14" s="1"/>
  <c r="AH93" i="14" s="1"/>
  <c r="AG45" i="14"/>
  <c r="AG69" i="14" s="1"/>
  <c r="AG93" i="14" s="1"/>
  <c r="AF45" i="14"/>
  <c r="AF69" i="14" s="1"/>
  <c r="AF93" i="14" s="1"/>
  <c r="AE45" i="14"/>
  <c r="AE69" i="14" s="1"/>
  <c r="AE93" i="14" s="1"/>
  <c r="AD45" i="14"/>
  <c r="AD69" i="14" s="1"/>
  <c r="AD93" i="14" s="1"/>
  <c r="AC45" i="14"/>
  <c r="AC69" i="14" s="1"/>
  <c r="AC93" i="14" s="1"/>
  <c r="AB45" i="14"/>
  <c r="AB69" i="14" s="1"/>
  <c r="AB93" i="14" s="1"/>
  <c r="AA45" i="14"/>
  <c r="AA69" i="14" s="1"/>
  <c r="AA93" i="14" s="1"/>
  <c r="Z45" i="14"/>
  <c r="Z69" i="14" s="1"/>
  <c r="Z93" i="14" s="1"/>
  <c r="Y45" i="14"/>
  <c r="Y69" i="14" s="1"/>
  <c r="Y93" i="14" s="1"/>
  <c r="X45" i="14"/>
  <c r="X69" i="14" s="1"/>
  <c r="X93" i="14" s="1"/>
  <c r="W45" i="14"/>
  <c r="W69" i="14" s="1"/>
  <c r="W93" i="14" s="1"/>
  <c r="V45" i="14"/>
  <c r="V69" i="14" s="1"/>
  <c r="V93" i="14" s="1"/>
  <c r="U45" i="14"/>
  <c r="U69" i="14" s="1"/>
  <c r="U93" i="14" s="1"/>
  <c r="T45" i="14"/>
  <c r="T69" i="14" s="1"/>
  <c r="T93" i="14" s="1"/>
  <c r="AQ44" i="14"/>
  <c r="AQ68" i="14" s="1"/>
  <c r="AQ92" i="14" s="1"/>
  <c r="AP44" i="14"/>
  <c r="AP68" i="14" s="1"/>
  <c r="AP92" i="14" s="1"/>
  <c r="AO44" i="14"/>
  <c r="AO68" i="14" s="1"/>
  <c r="AO92" i="14" s="1"/>
  <c r="AN44" i="14"/>
  <c r="AN68" i="14" s="1"/>
  <c r="AN92" i="14" s="1"/>
  <c r="AM44" i="14"/>
  <c r="AM68" i="14" s="1"/>
  <c r="AM92" i="14" s="1"/>
  <c r="AL44" i="14"/>
  <c r="AL68" i="14" s="1"/>
  <c r="AL92" i="14" s="1"/>
  <c r="AK44" i="14"/>
  <c r="AK68" i="14" s="1"/>
  <c r="AK92" i="14" s="1"/>
  <c r="AJ44" i="14"/>
  <c r="AJ68" i="14" s="1"/>
  <c r="AJ92" i="14" s="1"/>
  <c r="AI44" i="14"/>
  <c r="AI68" i="14" s="1"/>
  <c r="AI92" i="14" s="1"/>
  <c r="AH44" i="14"/>
  <c r="AH68" i="14" s="1"/>
  <c r="AH92" i="14" s="1"/>
  <c r="AG44" i="14"/>
  <c r="AG68" i="14" s="1"/>
  <c r="AG92" i="14" s="1"/>
  <c r="AF44" i="14"/>
  <c r="AF68" i="14" s="1"/>
  <c r="AF92" i="14" s="1"/>
  <c r="AE44" i="14"/>
  <c r="AE68" i="14" s="1"/>
  <c r="AE92" i="14" s="1"/>
  <c r="AD44" i="14"/>
  <c r="AD68" i="14" s="1"/>
  <c r="AD92" i="14" s="1"/>
  <c r="AC44" i="14"/>
  <c r="AC68" i="14" s="1"/>
  <c r="AC92" i="14" s="1"/>
  <c r="AB44" i="14"/>
  <c r="AB68" i="14" s="1"/>
  <c r="AB92" i="14" s="1"/>
  <c r="AA44" i="14"/>
  <c r="AA68" i="14" s="1"/>
  <c r="AA92" i="14" s="1"/>
  <c r="Z44" i="14"/>
  <c r="Z68" i="14" s="1"/>
  <c r="Z92" i="14" s="1"/>
  <c r="Y44" i="14"/>
  <c r="Y68" i="14" s="1"/>
  <c r="Y92" i="14" s="1"/>
  <c r="X44" i="14"/>
  <c r="X68" i="14" s="1"/>
  <c r="X92" i="14" s="1"/>
  <c r="W44" i="14"/>
  <c r="W68" i="14" s="1"/>
  <c r="W92" i="14" s="1"/>
  <c r="V44" i="14"/>
  <c r="V68" i="14" s="1"/>
  <c r="V92" i="14" s="1"/>
  <c r="U44" i="14"/>
  <c r="U68" i="14" s="1"/>
  <c r="U92" i="14" s="1"/>
  <c r="T44" i="14"/>
  <c r="T68" i="14" s="1"/>
  <c r="T92" i="14" s="1"/>
  <c r="AQ43" i="14"/>
  <c r="AQ67" i="14" s="1"/>
  <c r="AQ91" i="14" s="1"/>
  <c r="AP43" i="14"/>
  <c r="AP67" i="14" s="1"/>
  <c r="AP91" i="14" s="1"/>
  <c r="AO43" i="14"/>
  <c r="AO67" i="14" s="1"/>
  <c r="AO91" i="14" s="1"/>
  <c r="AN43" i="14"/>
  <c r="AN67" i="14" s="1"/>
  <c r="AN91" i="14" s="1"/>
  <c r="AM43" i="14"/>
  <c r="AM67" i="14" s="1"/>
  <c r="AM91" i="14" s="1"/>
  <c r="AL43" i="14"/>
  <c r="AL67" i="14" s="1"/>
  <c r="AL91" i="14" s="1"/>
  <c r="AK43" i="14"/>
  <c r="AK67" i="14" s="1"/>
  <c r="AK91" i="14" s="1"/>
  <c r="AJ43" i="14"/>
  <c r="AJ67" i="14" s="1"/>
  <c r="AJ91" i="14" s="1"/>
  <c r="AI43" i="14"/>
  <c r="AI67" i="14" s="1"/>
  <c r="AI91" i="14" s="1"/>
  <c r="AH43" i="14"/>
  <c r="AH67" i="14" s="1"/>
  <c r="AH91" i="14" s="1"/>
  <c r="AG43" i="14"/>
  <c r="AG67" i="14" s="1"/>
  <c r="AG91" i="14" s="1"/>
  <c r="AF43" i="14"/>
  <c r="AF67" i="14" s="1"/>
  <c r="AF91" i="14" s="1"/>
  <c r="AE43" i="14"/>
  <c r="AE67" i="14" s="1"/>
  <c r="AE91" i="14" s="1"/>
  <c r="AD43" i="14"/>
  <c r="AD67" i="14" s="1"/>
  <c r="AD91" i="14" s="1"/>
  <c r="AC43" i="14"/>
  <c r="AC67" i="14" s="1"/>
  <c r="AC91" i="14" s="1"/>
  <c r="AB43" i="14"/>
  <c r="AB67" i="14" s="1"/>
  <c r="AB91" i="14" s="1"/>
  <c r="AA43" i="14"/>
  <c r="AA67" i="14" s="1"/>
  <c r="AA91" i="14" s="1"/>
  <c r="Z43" i="14"/>
  <c r="Z67" i="14" s="1"/>
  <c r="Z91" i="14" s="1"/>
  <c r="Y43" i="14"/>
  <c r="Y67" i="14" s="1"/>
  <c r="Y91" i="14" s="1"/>
  <c r="X43" i="14"/>
  <c r="X67" i="14" s="1"/>
  <c r="X91" i="14" s="1"/>
  <c r="W43" i="14"/>
  <c r="W67" i="14" s="1"/>
  <c r="W91" i="14" s="1"/>
  <c r="V43" i="14"/>
  <c r="V67" i="14" s="1"/>
  <c r="V91" i="14" s="1"/>
  <c r="U43" i="14"/>
  <c r="U67" i="14" s="1"/>
  <c r="U91" i="14" s="1"/>
  <c r="T43" i="14"/>
  <c r="T67" i="14" s="1"/>
  <c r="T91" i="14" s="1"/>
  <c r="AQ42" i="14"/>
  <c r="AQ66" i="14" s="1"/>
  <c r="AQ90" i="14" s="1"/>
  <c r="AP42" i="14"/>
  <c r="AP66" i="14" s="1"/>
  <c r="AP90" i="14" s="1"/>
  <c r="AO42" i="14"/>
  <c r="AO66" i="14" s="1"/>
  <c r="AO90" i="14" s="1"/>
  <c r="AN42" i="14"/>
  <c r="AN66" i="14" s="1"/>
  <c r="AN90" i="14" s="1"/>
  <c r="AM42" i="14"/>
  <c r="AM66" i="14" s="1"/>
  <c r="AM90" i="14" s="1"/>
  <c r="AL42" i="14"/>
  <c r="AL66" i="14" s="1"/>
  <c r="AL90" i="14" s="1"/>
  <c r="AK42" i="14"/>
  <c r="AK66" i="14" s="1"/>
  <c r="AK90" i="14" s="1"/>
  <c r="AJ42" i="14"/>
  <c r="AJ66" i="14" s="1"/>
  <c r="AJ90" i="14" s="1"/>
  <c r="AI42" i="14"/>
  <c r="AI66" i="14" s="1"/>
  <c r="AI90" i="14" s="1"/>
  <c r="AH42" i="14"/>
  <c r="AH66" i="14" s="1"/>
  <c r="AH90" i="14" s="1"/>
  <c r="AG42" i="14"/>
  <c r="AG66" i="14" s="1"/>
  <c r="AG90" i="14" s="1"/>
  <c r="AF42" i="14"/>
  <c r="AF66" i="14" s="1"/>
  <c r="AF90" i="14" s="1"/>
  <c r="AE42" i="14"/>
  <c r="AE66" i="14" s="1"/>
  <c r="AE90" i="14" s="1"/>
  <c r="AD42" i="14"/>
  <c r="AD66" i="14" s="1"/>
  <c r="AD90" i="14" s="1"/>
  <c r="AC42" i="14"/>
  <c r="AC66" i="14" s="1"/>
  <c r="AC90" i="14" s="1"/>
  <c r="AB42" i="14"/>
  <c r="AB66" i="14" s="1"/>
  <c r="AB90" i="14" s="1"/>
  <c r="AA42" i="14"/>
  <c r="AA66" i="14" s="1"/>
  <c r="AA90" i="14" s="1"/>
  <c r="Z42" i="14"/>
  <c r="Z66" i="14" s="1"/>
  <c r="Z90" i="14" s="1"/>
  <c r="Y42" i="14"/>
  <c r="Y66" i="14" s="1"/>
  <c r="Y90" i="14" s="1"/>
  <c r="X42" i="14"/>
  <c r="X66" i="14" s="1"/>
  <c r="X90" i="14" s="1"/>
  <c r="W42" i="14"/>
  <c r="W66" i="14" s="1"/>
  <c r="W90" i="14" s="1"/>
  <c r="V42" i="14"/>
  <c r="V66" i="14" s="1"/>
  <c r="V90" i="14" s="1"/>
  <c r="U42" i="14"/>
  <c r="U66" i="14" s="1"/>
  <c r="U90" i="14" s="1"/>
  <c r="T42" i="14"/>
  <c r="T66" i="14" s="1"/>
  <c r="T90" i="14" s="1"/>
  <c r="AQ41" i="14"/>
  <c r="AQ65" i="14" s="1"/>
  <c r="AQ89" i="14" s="1"/>
  <c r="AP41" i="14"/>
  <c r="AP65" i="14" s="1"/>
  <c r="AP89" i="14" s="1"/>
  <c r="AO41" i="14"/>
  <c r="AO65" i="14" s="1"/>
  <c r="AO89" i="14" s="1"/>
  <c r="AN41" i="14"/>
  <c r="AN65" i="14" s="1"/>
  <c r="AN89" i="14" s="1"/>
  <c r="AM41" i="14"/>
  <c r="AM65" i="14" s="1"/>
  <c r="AM89" i="14" s="1"/>
  <c r="AL41" i="14"/>
  <c r="AL65" i="14" s="1"/>
  <c r="AL89" i="14" s="1"/>
  <c r="AK41" i="14"/>
  <c r="AK65" i="14" s="1"/>
  <c r="AK89" i="14" s="1"/>
  <c r="AJ41" i="14"/>
  <c r="AJ65" i="14" s="1"/>
  <c r="AJ89" i="14" s="1"/>
  <c r="AI41" i="14"/>
  <c r="AI65" i="14" s="1"/>
  <c r="AI89" i="14" s="1"/>
  <c r="AH41" i="14"/>
  <c r="AH65" i="14" s="1"/>
  <c r="AH89" i="14" s="1"/>
  <c r="AG41" i="14"/>
  <c r="AG65" i="14" s="1"/>
  <c r="AG89" i="14" s="1"/>
  <c r="AF41" i="14"/>
  <c r="AF65" i="14" s="1"/>
  <c r="AF89" i="14" s="1"/>
  <c r="AE41" i="14"/>
  <c r="AE65" i="14" s="1"/>
  <c r="AE89" i="14" s="1"/>
  <c r="AD41" i="14"/>
  <c r="AD65" i="14" s="1"/>
  <c r="AD89" i="14" s="1"/>
  <c r="AC41" i="14"/>
  <c r="AC65" i="14" s="1"/>
  <c r="AC89" i="14" s="1"/>
  <c r="AB41" i="14"/>
  <c r="AB65" i="14" s="1"/>
  <c r="AB89" i="14" s="1"/>
  <c r="AA41" i="14"/>
  <c r="AA65" i="14" s="1"/>
  <c r="AA89" i="14" s="1"/>
  <c r="Z41" i="14"/>
  <c r="Z65" i="14" s="1"/>
  <c r="Z89" i="14" s="1"/>
  <c r="Y41" i="14"/>
  <c r="Y65" i="14" s="1"/>
  <c r="Y89" i="14" s="1"/>
  <c r="X41" i="14"/>
  <c r="X65" i="14" s="1"/>
  <c r="X89" i="14" s="1"/>
  <c r="W41" i="14"/>
  <c r="W65" i="14" s="1"/>
  <c r="W89" i="14" s="1"/>
  <c r="V41" i="14"/>
  <c r="V65" i="14" s="1"/>
  <c r="V89" i="14" s="1"/>
  <c r="U41" i="14"/>
  <c r="U65" i="14" s="1"/>
  <c r="U89" i="14" s="1"/>
  <c r="T41" i="14"/>
  <c r="T65" i="14" s="1"/>
  <c r="T89" i="14" s="1"/>
  <c r="AQ40" i="14"/>
  <c r="AQ64" i="14" s="1"/>
  <c r="AQ88" i="14" s="1"/>
  <c r="AP40" i="14"/>
  <c r="AP64" i="14" s="1"/>
  <c r="AP88" i="14" s="1"/>
  <c r="AO40" i="14"/>
  <c r="AO64" i="14" s="1"/>
  <c r="AO88" i="14" s="1"/>
  <c r="AN40" i="14"/>
  <c r="AN64" i="14" s="1"/>
  <c r="AN88" i="14" s="1"/>
  <c r="AM40" i="14"/>
  <c r="AM64" i="14" s="1"/>
  <c r="AM88" i="14" s="1"/>
  <c r="AL40" i="14"/>
  <c r="AL64" i="14" s="1"/>
  <c r="AL88" i="14" s="1"/>
  <c r="AK40" i="14"/>
  <c r="AK64" i="14" s="1"/>
  <c r="AK88" i="14" s="1"/>
  <c r="AJ40" i="14"/>
  <c r="AJ64" i="14" s="1"/>
  <c r="AJ88" i="14" s="1"/>
  <c r="AI40" i="14"/>
  <c r="AI64" i="14" s="1"/>
  <c r="AI88" i="14" s="1"/>
  <c r="AH40" i="14"/>
  <c r="AH64" i="14" s="1"/>
  <c r="AH88" i="14" s="1"/>
  <c r="AG40" i="14"/>
  <c r="AG64" i="14" s="1"/>
  <c r="AG88" i="14" s="1"/>
  <c r="AF40" i="14"/>
  <c r="AF64" i="14" s="1"/>
  <c r="AF88" i="14" s="1"/>
  <c r="AE40" i="14"/>
  <c r="AE64" i="14" s="1"/>
  <c r="AE88" i="14" s="1"/>
  <c r="AD40" i="14"/>
  <c r="AD64" i="14" s="1"/>
  <c r="AD88" i="14" s="1"/>
  <c r="AC40" i="14"/>
  <c r="AC64" i="14" s="1"/>
  <c r="AC88" i="14" s="1"/>
  <c r="AB40" i="14"/>
  <c r="AB64" i="14" s="1"/>
  <c r="AB88" i="14" s="1"/>
  <c r="AA40" i="14"/>
  <c r="AA64" i="14" s="1"/>
  <c r="AA88" i="14" s="1"/>
  <c r="Z40" i="14"/>
  <c r="Z64" i="14" s="1"/>
  <c r="Z88" i="14" s="1"/>
  <c r="Y40" i="14"/>
  <c r="Y64" i="14" s="1"/>
  <c r="Y88" i="14" s="1"/>
  <c r="X40" i="14"/>
  <c r="X64" i="14" s="1"/>
  <c r="X88" i="14" s="1"/>
  <c r="W40" i="14"/>
  <c r="W64" i="14" s="1"/>
  <c r="W88" i="14" s="1"/>
  <c r="V40" i="14"/>
  <c r="V64" i="14" s="1"/>
  <c r="V88" i="14" s="1"/>
  <c r="U40" i="14"/>
  <c r="U64" i="14" s="1"/>
  <c r="U88" i="14" s="1"/>
  <c r="T40" i="14"/>
  <c r="T64" i="14" s="1"/>
  <c r="T88" i="14" s="1"/>
  <c r="AQ39" i="14"/>
  <c r="AQ63" i="14" s="1"/>
  <c r="AQ87" i="14" s="1"/>
  <c r="AP39" i="14"/>
  <c r="AP63" i="14" s="1"/>
  <c r="AP87" i="14" s="1"/>
  <c r="AO39" i="14"/>
  <c r="AO63" i="14" s="1"/>
  <c r="AO87" i="14" s="1"/>
  <c r="AN39" i="14"/>
  <c r="AN63" i="14" s="1"/>
  <c r="AN87" i="14" s="1"/>
  <c r="AM39" i="14"/>
  <c r="AM63" i="14" s="1"/>
  <c r="AM87" i="14" s="1"/>
  <c r="AL39" i="14"/>
  <c r="AL63" i="14" s="1"/>
  <c r="AL87" i="14" s="1"/>
  <c r="AK39" i="14"/>
  <c r="AK63" i="14" s="1"/>
  <c r="AK87" i="14" s="1"/>
  <c r="AJ39" i="14"/>
  <c r="AJ63" i="14" s="1"/>
  <c r="AJ87" i="14" s="1"/>
  <c r="AI39" i="14"/>
  <c r="AI63" i="14" s="1"/>
  <c r="AI87" i="14" s="1"/>
  <c r="AH39" i="14"/>
  <c r="AH63" i="14" s="1"/>
  <c r="AH87" i="14" s="1"/>
  <c r="AG39" i="14"/>
  <c r="AG63" i="14" s="1"/>
  <c r="AG87" i="14" s="1"/>
  <c r="AF39" i="14"/>
  <c r="AF63" i="14" s="1"/>
  <c r="AF87" i="14" s="1"/>
  <c r="AE39" i="14"/>
  <c r="AE63" i="14" s="1"/>
  <c r="AE87" i="14" s="1"/>
  <c r="AD39" i="14"/>
  <c r="AD63" i="14" s="1"/>
  <c r="AD87" i="14" s="1"/>
  <c r="AC39" i="14"/>
  <c r="AC63" i="14" s="1"/>
  <c r="AC87" i="14" s="1"/>
  <c r="AB39" i="14"/>
  <c r="AB63" i="14" s="1"/>
  <c r="AB87" i="14" s="1"/>
  <c r="AA39" i="14"/>
  <c r="AA63" i="14" s="1"/>
  <c r="AA87" i="14" s="1"/>
  <c r="Z39" i="14"/>
  <c r="Z63" i="14" s="1"/>
  <c r="Z87" i="14" s="1"/>
  <c r="Y39" i="14"/>
  <c r="Y63" i="14" s="1"/>
  <c r="Y87" i="14" s="1"/>
  <c r="X39" i="14"/>
  <c r="X63" i="14" s="1"/>
  <c r="X87" i="14" s="1"/>
  <c r="W39" i="14"/>
  <c r="W63" i="14" s="1"/>
  <c r="W87" i="14" s="1"/>
  <c r="V39" i="14"/>
  <c r="V63" i="14" s="1"/>
  <c r="V87" i="14" s="1"/>
  <c r="U39" i="14"/>
  <c r="U63" i="14" s="1"/>
  <c r="U87" i="14" s="1"/>
  <c r="T39" i="14"/>
  <c r="T63" i="14" s="1"/>
  <c r="T87" i="14" s="1"/>
  <c r="AQ38" i="14"/>
  <c r="AQ62" i="14" s="1"/>
  <c r="AQ86" i="14" s="1"/>
  <c r="AP38" i="14"/>
  <c r="AP62" i="14" s="1"/>
  <c r="AP86" i="14" s="1"/>
  <c r="AO38" i="14"/>
  <c r="AO62" i="14" s="1"/>
  <c r="AO86" i="14" s="1"/>
  <c r="AN38" i="14"/>
  <c r="AN62" i="14" s="1"/>
  <c r="AN86" i="14" s="1"/>
  <c r="AM38" i="14"/>
  <c r="AM62" i="14" s="1"/>
  <c r="AM86" i="14" s="1"/>
  <c r="AL38" i="14"/>
  <c r="AL62" i="14" s="1"/>
  <c r="AL86" i="14" s="1"/>
  <c r="AK38" i="14"/>
  <c r="AK62" i="14" s="1"/>
  <c r="AK86" i="14" s="1"/>
  <c r="AJ38" i="14"/>
  <c r="AJ62" i="14" s="1"/>
  <c r="AJ86" i="14" s="1"/>
  <c r="AI38" i="14"/>
  <c r="AI62" i="14" s="1"/>
  <c r="AI86" i="14" s="1"/>
  <c r="AH38" i="14"/>
  <c r="AH62" i="14" s="1"/>
  <c r="AH86" i="14" s="1"/>
  <c r="AG38" i="14"/>
  <c r="AG62" i="14" s="1"/>
  <c r="AG86" i="14" s="1"/>
  <c r="AF38" i="14"/>
  <c r="AF62" i="14" s="1"/>
  <c r="AF86" i="14" s="1"/>
  <c r="AE38" i="14"/>
  <c r="AE62" i="14" s="1"/>
  <c r="AE86" i="14" s="1"/>
  <c r="AD38" i="14"/>
  <c r="AD62" i="14" s="1"/>
  <c r="AD86" i="14" s="1"/>
  <c r="AC38" i="14"/>
  <c r="AC62" i="14" s="1"/>
  <c r="AC86" i="14" s="1"/>
  <c r="AB38" i="14"/>
  <c r="AB62" i="14" s="1"/>
  <c r="AB86" i="14" s="1"/>
  <c r="AA38" i="14"/>
  <c r="AA62" i="14" s="1"/>
  <c r="AA86" i="14" s="1"/>
  <c r="Z38" i="14"/>
  <c r="Z62" i="14" s="1"/>
  <c r="Z86" i="14" s="1"/>
  <c r="Y38" i="14"/>
  <c r="Y62" i="14" s="1"/>
  <c r="Y86" i="14" s="1"/>
  <c r="X38" i="14"/>
  <c r="X62" i="14" s="1"/>
  <c r="X86" i="14" s="1"/>
  <c r="W38" i="14"/>
  <c r="W62" i="14" s="1"/>
  <c r="W86" i="14" s="1"/>
  <c r="V38" i="14"/>
  <c r="V62" i="14" s="1"/>
  <c r="V86" i="14" s="1"/>
  <c r="U38" i="14"/>
  <c r="U62" i="14" s="1"/>
  <c r="U86" i="14" s="1"/>
  <c r="T38" i="14"/>
  <c r="T62" i="14" s="1"/>
  <c r="T86" i="14" s="1"/>
  <c r="AQ37" i="14"/>
  <c r="AQ61" i="14" s="1"/>
  <c r="AQ85" i="14" s="1"/>
  <c r="AP37" i="14"/>
  <c r="AP61" i="14" s="1"/>
  <c r="AP85" i="14" s="1"/>
  <c r="AO37" i="14"/>
  <c r="AO61" i="14" s="1"/>
  <c r="AO85" i="14" s="1"/>
  <c r="AN37" i="14"/>
  <c r="AN61" i="14" s="1"/>
  <c r="AN85" i="14" s="1"/>
  <c r="AM37" i="14"/>
  <c r="AM61" i="14" s="1"/>
  <c r="AM85" i="14" s="1"/>
  <c r="AL37" i="14"/>
  <c r="AL61" i="14" s="1"/>
  <c r="AL85" i="14" s="1"/>
  <c r="AK37" i="14"/>
  <c r="AK61" i="14" s="1"/>
  <c r="AK85" i="14" s="1"/>
  <c r="AJ37" i="14"/>
  <c r="AJ61" i="14" s="1"/>
  <c r="AJ85" i="14" s="1"/>
  <c r="AI37" i="14"/>
  <c r="AI61" i="14" s="1"/>
  <c r="AI85" i="14" s="1"/>
  <c r="AH37" i="14"/>
  <c r="AH61" i="14" s="1"/>
  <c r="AH85" i="14" s="1"/>
  <c r="AG37" i="14"/>
  <c r="AG61" i="14" s="1"/>
  <c r="AG85" i="14" s="1"/>
  <c r="AF37" i="14"/>
  <c r="AF61" i="14" s="1"/>
  <c r="AF85" i="14" s="1"/>
  <c r="AE37" i="14"/>
  <c r="AE61" i="14" s="1"/>
  <c r="AE85" i="14" s="1"/>
  <c r="AD37" i="14"/>
  <c r="AD61" i="14" s="1"/>
  <c r="AD85" i="14" s="1"/>
  <c r="AC37" i="14"/>
  <c r="AC61" i="14" s="1"/>
  <c r="AC85" i="14" s="1"/>
  <c r="AB37" i="14"/>
  <c r="AB61" i="14" s="1"/>
  <c r="AB85" i="14" s="1"/>
  <c r="AA37" i="14"/>
  <c r="AA61" i="14" s="1"/>
  <c r="AA85" i="14" s="1"/>
  <c r="Z37" i="14"/>
  <c r="Z61" i="14" s="1"/>
  <c r="Z85" i="14" s="1"/>
  <c r="Y37" i="14"/>
  <c r="Y61" i="14" s="1"/>
  <c r="Y85" i="14" s="1"/>
  <c r="X37" i="14"/>
  <c r="X61" i="14" s="1"/>
  <c r="X85" i="14" s="1"/>
  <c r="W37" i="14"/>
  <c r="W61" i="14" s="1"/>
  <c r="W85" i="14" s="1"/>
  <c r="V37" i="14"/>
  <c r="V61" i="14" s="1"/>
  <c r="V85" i="14" s="1"/>
  <c r="U37" i="14"/>
  <c r="U61" i="14" s="1"/>
  <c r="U85" i="14" s="1"/>
  <c r="T37" i="14"/>
  <c r="T61" i="14" s="1"/>
  <c r="T85" i="14" s="1"/>
  <c r="AQ36" i="14"/>
  <c r="AQ60" i="14" s="1"/>
  <c r="AQ84" i="14" s="1"/>
  <c r="AP36" i="14"/>
  <c r="AP60" i="14" s="1"/>
  <c r="AP84" i="14" s="1"/>
  <c r="AO36" i="14"/>
  <c r="AO60" i="14" s="1"/>
  <c r="AO84" i="14" s="1"/>
  <c r="AN36" i="14"/>
  <c r="AN60" i="14" s="1"/>
  <c r="AN84" i="14" s="1"/>
  <c r="AM36" i="14"/>
  <c r="AM60" i="14" s="1"/>
  <c r="AM84" i="14" s="1"/>
  <c r="AL36" i="14"/>
  <c r="AL60" i="14" s="1"/>
  <c r="AL84" i="14" s="1"/>
  <c r="AK36" i="14"/>
  <c r="AK60" i="14" s="1"/>
  <c r="AK84" i="14" s="1"/>
  <c r="AJ36" i="14"/>
  <c r="AJ60" i="14" s="1"/>
  <c r="AJ84" i="14" s="1"/>
  <c r="AI36" i="14"/>
  <c r="AI60" i="14" s="1"/>
  <c r="AI84" i="14" s="1"/>
  <c r="AH36" i="14"/>
  <c r="AH60" i="14" s="1"/>
  <c r="AH84" i="14" s="1"/>
  <c r="AG36" i="14"/>
  <c r="AG60" i="14" s="1"/>
  <c r="AG84" i="14" s="1"/>
  <c r="AF36" i="14"/>
  <c r="AF60" i="14" s="1"/>
  <c r="AF84" i="14" s="1"/>
  <c r="AE36" i="14"/>
  <c r="AE60" i="14" s="1"/>
  <c r="AE84" i="14" s="1"/>
  <c r="AD36" i="14"/>
  <c r="AD60" i="14" s="1"/>
  <c r="AD84" i="14" s="1"/>
  <c r="AC36" i="14"/>
  <c r="AC60" i="14" s="1"/>
  <c r="AC84" i="14" s="1"/>
  <c r="AB36" i="14"/>
  <c r="AB60" i="14" s="1"/>
  <c r="AB84" i="14" s="1"/>
  <c r="AA36" i="14"/>
  <c r="AA60" i="14" s="1"/>
  <c r="AA84" i="14" s="1"/>
  <c r="Z36" i="14"/>
  <c r="Z60" i="14" s="1"/>
  <c r="Z84" i="14" s="1"/>
  <c r="Y36" i="14"/>
  <c r="Y60" i="14" s="1"/>
  <c r="Y84" i="14" s="1"/>
  <c r="X36" i="14"/>
  <c r="X60" i="14" s="1"/>
  <c r="X84" i="14" s="1"/>
  <c r="W36" i="14"/>
  <c r="W60" i="14" s="1"/>
  <c r="W84" i="14" s="1"/>
  <c r="V36" i="14"/>
  <c r="V60" i="14" s="1"/>
  <c r="V84" i="14" s="1"/>
  <c r="U36" i="14"/>
  <c r="U60" i="14" s="1"/>
  <c r="U84" i="14" s="1"/>
  <c r="T36" i="14"/>
  <c r="T60" i="14" s="1"/>
  <c r="T84" i="14" s="1"/>
  <c r="AQ35" i="14"/>
  <c r="AQ59" i="14" s="1"/>
  <c r="AQ83" i="14" s="1"/>
  <c r="AP35" i="14"/>
  <c r="AP59" i="14" s="1"/>
  <c r="AP83" i="14" s="1"/>
  <c r="AO35" i="14"/>
  <c r="AO59" i="14" s="1"/>
  <c r="AO83" i="14" s="1"/>
  <c r="AN35" i="14"/>
  <c r="AN59" i="14" s="1"/>
  <c r="AN83" i="14" s="1"/>
  <c r="AM35" i="14"/>
  <c r="AM59" i="14" s="1"/>
  <c r="AM83" i="14" s="1"/>
  <c r="AL35" i="14"/>
  <c r="AL59" i="14" s="1"/>
  <c r="AL83" i="14" s="1"/>
  <c r="AK35" i="14"/>
  <c r="AK59" i="14" s="1"/>
  <c r="AK83" i="14" s="1"/>
  <c r="AJ35" i="14"/>
  <c r="AJ59" i="14" s="1"/>
  <c r="AJ83" i="14" s="1"/>
  <c r="AI35" i="14"/>
  <c r="AI59" i="14" s="1"/>
  <c r="AI83" i="14" s="1"/>
  <c r="AH35" i="14"/>
  <c r="AH59" i="14" s="1"/>
  <c r="AH83" i="14" s="1"/>
  <c r="AG35" i="14"/>
  <c r="AG59" i="14" s="1"/>
  <c r="AG83" i="14" s="1"/>
  <c r="AF35" i="14"/>
  <c r="AF59" i="14" s="1"/>
  <c r="AF83" i="14" s="1"/>
  <c r="AE35" i="14"/>
  <c r="AE59" i="14" s="1"/>
  <c r="AE83" i="14" s="1"/>
  <c r="AD35" i="14"/>
  <c r="AD59" i="14" s="1"/>
  <c r="AD83" i="14" s="1"/>
  <c r="AC35" i="14"/>
  <c r="AC59" i="14" s="1"/>
  <c r="AC83" i="14" s="1"/>
  <c r="AB35" i="14"/>
  <c r="AB59" i="14" s="1"/>
  <c r="AB83" i="14" s="1"/>
  <c r="AA35" i="14"/>
  <c r="AA59" i="14" s="1"/>
  <c r="AA83" i="14" s="1"/>
  <c r="Z35" i="14"/>
  <c r="Z59" i="14" s="1"/>
  <c r="Z83" i="14" s="1"/>
  <c r="Y35" i="14"/>
  <c r="Y59" i="14" s="1"/>
  <c r="Y83" i="14" s="1"/>
  <c r="X35" i="14"/>
  <c r="X59" i="14" s="1"/>
  <c r="X83" i="14" s="1"/>
  <c r="W35" i="14"/>
  <c r="W59" i="14" s="1"/>
  <c r="W83" i="14" s="1"/>
  <c r="V35" i="14"/>
  <c r="V59" i="14" s="1"/>
  <c r="V83" i="14" s="1"/>
  <c r="U35" i="14"/>
  <c r="U59" i="14" s="1"/>
  <c r="U83" i="14" s="1"/>
  <c r="T35" i="14"/>
  <c r="T59" i="14" s="1"/>
  <c r="T83" i="14" s="1"/>
  <c r="AQ34" i="14"/>
  <c r="AQ58" i="14" s="1"/>
  <c r="AQ82" i="14" s="1"/>
  <c r="AP34" i="14"/>
  <c r="AP58" i="14" s="1"/>
  <c r="AP82" i="14" s="1"/>
  <c r="AO34" i="14"/>
  <c r="AO58" i="14" s="1"/>
  <c r="AO82" i="14" s="1"/>
  <c r="AN34" i="14"/>
  <c r="AN58" i="14" s="1"/>
  <c r="AN82" i="14" s="1"/>
  <c r="AM34" i="14"/>
  <c r="AM58" i="14" s="1"/>
  <c r="AM82" i="14" s="1"/>
  <c r="AL34" i="14"/>
  <c r="AL58" i="14" s="1"/>
  <c r="AL82" i="14" s="1"/>
  <c r="AK34" i="14"/>
  <c r="AK58" i="14" s="1"/>
  <c r="AK82" i="14" s="1"/>
  <c r="AJ34" i="14"/>
  <c r="AJ58" i="14" s="1"/>
  <c r="AJ82" i="14" s="1"/>
  <c r="AI34" i="14"/>
  <c r="AI58" i="14" s="1"/>
  <c r="AI82" i="14" s="1"/>
  <c r="AH34" i="14"/>
  <c r="AH58" i="14" s="1"/>
  <c r="AH82" i="14" s="1"/>
  <c r="AG34" i="14"/>
  <c r="AG58" i="14" s="1"/>
  <c r="AG82" i="14" s="1"/>
  <c r="AF34" i="14"/>
  <c r="AF58" i="14" s="1"/>
  <c r="AF82" i="14" s="1"/>
  <c r="AE34" i="14"/>
  <c r="AE58" i="14" s="1"/>
  <c r="AE82" i="14" s="1"/>
  <c r="AD34" i="14"/>
  <c r="AD58" i="14" s="1"/>
  <c r="AD82" i="14" s="1"/>
  <c r="AC34" i="14"/>
  <c r="AC58" i="14" s="1"/>
  <c r="AC82" i="14" s="1"/>
  <c r="AB34" i="14"/>
  <c r="AB58" i="14" s="1"/>
  <c r="AB82" i="14" s="1"/>
  <c r="AA34" i="14"/>
  <c r="AA58" i="14" s="1"/>
  <c r="AA82" i="14" s="1"/>
  <c r="Z34" i="14"/>
  <c r="Z58" i="14" s="1"/>
  <c r="Z82" i="14" s="1"/>
  <c r="Y34" i="14"/>
  <c r="Y58" i="14" s="1"/>
  <c r="Y82" i="14" s="1"/>
  <c r="X34" i="14"/>
  <c r="X58" i="14" s="1"/>
  <c r="X82" i="14" s="1"/>
  <c r="W34" i="14"/>
  <c r="W58" i="14" s="1"/>
  <c r="W82" i="14" s="1"/>
  <c r="V34" i="14"/>
  <c r="V58" i="14" s="1"/>
  <c r="V82" i="14" s="1"/>
  <c r="U34" i="14"/>
  <c r="U58" i="14" s="1"/>
  <c r="U82" i="14" s="1"/>
  <c r="T34" i="14"/>
  <c r="T58" i="14" s="1"/>
  <c r="T82" i="14" s="1"/>
  <c r="AQ33" i="14"/>
  <c r="AQ57" i="14" s="1"/>
  <c r="AQ81" i="14" s="1"/>
  <c r="AP33" i="14"/>
  <c r="AP57" i="14" s="1"/>
  <c r="AP81" i="14" s="1"/>
  <c r="AO33" i="14"/>
  <c r="AO57" i="14" s="1"/>
  <c r="AO81" i="14" s="1"/>
  <c r="AN33" i="14"/>
  <c r="AN57" i="14" s="1"/>
  <c r="AN81" i="14" s="1"/>
  <c r="AM33" i="14"/>
  <c r="AM57" i="14" s="1"/>
  <c r="AM81" i="14" s="1"/>
  <c r="AL33" i="14"/>
  <c r="AL57" i="14" s="1"/>
  <c r="AL81" i="14" s="1"/>
  <c r="AK33" i="14"/>
  <c r="AK57" i="14" s="1"/>
  <c r="AK81" i="14" s="1"/>
  <c r="AJ33" i="14"/>
  <c r="AJ57" i="14" s="1"/>
  <c r="AJ81" i="14" s="1"/>
  <c r="AI33" i="14"/>
  <c r="AI57" i="14" s="1"/>
  <c r="AI81" i="14" s="1"/>
  <c r="AH33" i="14"/>
  <c r="AH57" i="14" s="1"/>
  <c r="AH81" i="14" s="1"/>
  <c r="AG33" i="14"/>
  <c r="AG57" i="14" s="1"/>
  <c r="AG81" i="14" s="1"/>
  <c r="AF33" i="14"/>
  <c r="AF57" i="14" s="1"/>
  <c r="AF81" i="14" s="1"/>
  <c r="AE33" i="14"/>
  <c r="AE57" i="14" s="1"/>
  <c r="AE81" i="14" s="1"/>
  <c r="AD33" i="14"/>
  <c r="AD57" i="14" s="1"/>
  <c r="AD81" i="14" s="1"/>
  <c r="AC33" i="14"/>
  <c r="AC57" i="14" s="1"/>
  <c r="AC81" i="14" s="1"/>
  <c r="AB33" i="14"/>
  <c r="AB57" i="14" s="1"/>
  <c r="AB81" i="14" s="1"/>
  <c r="AA33" i="14"/>
  <c r="AA57" i="14" s="1"/>
  <c r="AA81" i="14" s="1"/>
  <c r="Z33" i="14"/>
  <c r="Z57" i="14" s="1"/>
  <c r="Z81" i="14" s="1"/>
  <c r="Y33" i="14"/>
  <c r="Y57" i="14" s="1"/>
  <c r="Y81" i="14" s="1"/>
  <c r="X33" i="14"/>
  <c r="X57" i="14" s="1"/>
  <c r="X81" i="14" s="1"/>
  <c r="W33" i="14"/>
  <c r="W57" i="14" s="1"/>
  <c r="W81" i="14" s="1"/>
  <c r="V33" i="14"/>
  <c r="V57" i="14" s="1"/>
  <c r="V81" i="14" s="1"/>
  <c r="U33" i="14"/>
  <c r="U57" i="14" s="1"/>
  <c r="U81" i="14" s="1"/>
  <c r="T33" i="14"/>
  <c r="T57" i="14" s="1"/>
  <c r="T81" i="14" s="1"/>
  <c r="AQ32" i="14"/>
  <c r="AQ56" i="14" s="1"/>
  <c r="AQ80" i="14" s="1"/>
  <c r="AP32" i="14"/>
  <c r="AP56" i="14" s="1"/>
  <c r="AP80" i="14" s="1"/>
  <c r="AO32" i="14"/>
  <c r="AO56" i="14" s="1"/>
  <c r="AO80" i="14" s="1"/>
  <c r="AN32" i="14"/>
  <c r="AN56" i="14" s="1"/>
  <c r="AN80" i="14" s="1"/>
  <c r="AM32" i="14"/>
  <c r="AM56" i="14" s="1"/>
  <c r="AM80" i="14" s="1"/>
  <c r="AL32" i="14"/>
  <c r="AL56" i="14" s="1"/>
  <c r="AL80" i="14" s="1"/>
  <c r="AK32" i="14"/>
  <c r="AK56" i="14" s="1"/>
  <c r="AK80" i="14" s="1"/>
  <c r="AJ32" i="14"/>
  <c r="AJ56" i="14" s="1"/>
  <c r="AJ80" i="14" s="1"/>
  <c r="AI32" i="14"/>
  <c r="AI56" i="14" s="1"/>
  <c r="AI80" i="14" s="1"/>
  <c r="AH32" i="14"/>
  <c r="AH56" i="14" s="1"/>
  <c r="AH80" i="14" s="1"/>
  <c r="AG32" i="14"/>
  <c r="AG56" i="14" s="1"/>
  <c r="AG80" i="14" s="1"/>
  <c r="AF32" i="14"/>
  <c r="AF56" i="14" s="1"/>
  <c r="AF80" i="14" s="1"/>
  <c r="AE32" i="14"/>
  <c r="AE56" i="14" s="1"/>
  <c r="AE80" i="14" s="1"/>
  <c r="AD32" i="14"/>
  <c r="AD56" i="14" s="1"/>
  <c r="AD80" i="14" s="1"/>
  <c r="AC32" i="14"/>
  <c r="AC56" i="14" s="1"/>
  <c r="AC80" i="14" s="1"/>
  <c r="AB32" i="14"/>
  <c r="AB56" i="14" s="1"/>
  <c r="AB80" i="14" s="1"/>
  <c r="AA32" i="14"/>
  <c r="AA56" i="14" s="1"/>
  <c r="AA80" i="14" s="1"/>
  <c r="Z32" i="14"/>
  <c r="Z56" i="14" s="1"/>
  <c r="Z80" i="14" s="1"/>
  <c r="Y32" i="14"/>
  <c r="Y56" i="14" s="1"/>
  <c r="Y80" i="14" s="1"/>
  <c r="X32" i="14"/>
  <c r="X56" i="14" s="1"/>
  <c r="X80" i="14" s="1"/>
  <c r="W32" i="14"/>
  <c r="W56" i="14" s="1"/>
  <c r="W80" i="14" s="1"/>
  <c r="V32" i="14"/>
  <c r="V56" i="14" s="1"/>
  <c r="V80" i="14" s="1"/>
  <c r="U32" i="14"/>
  <c r="U56" i="14" s="1"/>
  <c r="U80" i="14" s="1"/>
  <c r="T32" i="14"/>
  <c r="T56" i="14" s="1"/>
  <c r="T80" i="14" s="1"/>
  <c r="AQ31" i="14"/>
  <c r="AQ55" i="14" s="1"/>
  <c r="AQ79" i="14" s="1"/>
  <c r="AP31" i="14"/>
  <c r="AP55" i="14" s="1"/>
  <c r="AO31" i="14"/>
  <c r="AO55" i="14" s="1"/>
  <c r="AO79" i="14" s="1"/>
  <c r="AN31" i="14"/>
  <c r="AN55" i="14" s="1"/>
  <c r="AN79" i="14" s="1"/>
  <c r="AM31" i="14"/>
  <c r="AM55" i="14" s="1"/>
  <c r="AM79" i="14" s="1"/>
  <c r="AL31" i="14"/>
  <c r="AL55" i="14" s="1"/>
  <c r="AK31" i="14"/>
  <c r="AK55" i="14" s="1"/>
  <c r="AK79" i="14" s="1"/>
  <c r="AJ31" i="14"/>
  <c r="AJ55" i="14" s="1"/>
  <c r="AJ79" i="14" s="1"/>
  <c r="AI31" i="14"/>
  <c r="AI55" i="14" s="1"/>
  <c r="AI79" i="14" s="1"/>
  <c r="AH31" i="14"/>
  <c r="AH55" i="14" s="1"/>
  <c r="AG31" i="14"/>
  <c r="AG55" i="14" s="1"/>
  <c r="AG79" i="14" s="1"/>
  <c r="AF31" i="14"/>
  <c r="AF55" i="14" s="1"/>
  <c r="AF79" i="14" s="1"/>
  <c r="AE31" i="14"/>
  <c r="AE55" i="14" s="1"/>
  <c r="AE79" i="14" s="1"/>
  <c r="AD31" i="14"/>
  <c r="AD55" i="14" s="1"/>
  <c r="AC31" i="14"/>
  <c r="AC55" i="14" s="1"/>
  <c r="AC79" i="14" s="1"/>
  <c r="AB31" i="14"/>
  <c r="AB55" i="14" s="1"/>
  <c r="AB79" i="14" s="1"/>
  <c r="AA31" i="14"/>
  <c r="AA55" i="14" s="1"/>
  <c r="AA79" i="14" s="1"/>
  <c r="Z31" i="14"/>
  <c r="Z55" i="14" s="1"/>
  <c r="Y31" i="14"/>
  <c r="Y55" i="14" s="1"/>
  <c r="Y79" i="14" s="1"/>
  <c r="X31" i="14"/>
  <c r="X55" i="14" s="1"/>
  <c r="X79" i="14" s="1"/>
  <c r="W31" i="14"/>
  <c r="W55" i="14" s="1"/>
  <c r="W79" i="14" s="1"/>
  <c r="V31" i="14"/>
  <c r="V55" i="14" s="1"/>
  <c r="U31" i="14"/>
  <c r="U55" i="14" s="1"/>
  <c r="U79" i="14" s="1"/>
  <c r="T31" i="14"/>
  <c r="T55" i="14" s="1"/>
  <c r="T79" i="14" s="1"/>
  <c r="AQ30" i="14"/>
  <c r="AQ54" i="14" s="1"/>
  <c r="AP30" i="14"/>
  <c r="AP54" i="14" s="1"/>
  <c r="AP78" i="14" s="1"/>
  <c r="AO30" i="14"/>
  <c r="AO54" i="14" s="1"/>
  <c r="AO78" i="14" s="1"/>
  <c r="AN30" i="14"/>
  <c r="AN54" i="14" s="1"/>
  <c r="AN78" i="14" s="1"/>
  <c r="AM30" i="14"/>
  <c r="AM54" i="14" s="1"/>
  <c r="AL30" i="14"/>
  <c r="AL54" i="14" s="1"/>
  <c r="AL78" i="14" s="1"/>
  <c r="AK30" i="14"/>
  <c r="AK54" i="14" s="1"/>
  <c r="AK78" i="14" s="1"/>
  <c r="AJ30" i="14"/>
  <c r="AJ54" i="14" s="1"/>
  <c r="AJ78" i="14" s="1"/>
  <c r="AI30" i="14"/>
  <c r="AI54" i="14" s="1"/>
  <c r="AH30" i="14"/>
  <c r="AH54" i="14" s="1"/>
  <c r="AH78" i="14" s="1"/>
  <c r="AG30" i="14"/>
  <c r="AG54" i="14" s="1"/>
  <c r="AG78" i="14" s="1"/>
  <c r="AF30" i="14"/>
  <c r="AF54" i="14" s="1"/>
  <c r="AF78" i="14" s="1"/>
  <c r="AE30" i="14"/>
  <c r="AE54" i="14" s="1"/>
  <c r="AD30" i="14"/>
  <c r="AD54" i="14" s="1"/>
  <c r="AD78" i="14" s="1"/>
  <c r="AC30" i="14"/>
  <c r="AC54" i="14" s="1"/>
  <c r="AC78" i="14" s="1"/>
  <c r="AB30" i="14"/>
  <c r="AB54" i="14" s="1"/>
  <c r="AB78" i="14" s="1"/>
  <c r="AA30" i="14"/>
  <c r="AA54" i="14" s="1"/>
  <c r="Z30" i="14"/>
  <c r="Z54" i="14" s="1"/>
  <c r="Z78" i="14" s="1"/>
  <c r="Y30" i="14"/>
  <c r="Y54" i="14" s="1"/>
  <c r="Y78" i="14" s="1"/>
  <c r="X30" i="14"/>
  <c r="X54" i="14" s="1"/>
  <c r="X78" i="14" s="1"/>
  <c r="W30" i="14"/>
  <c r="W54" i="14" s="1"/>
  <c r="V30" i="14"/>
  <c r="V54" i="14" s="1"/>
  <c r="V78" i="14" s="1"/>
  <c r="U30" i="14"/>
  <c r="U54" i="14" s="1"/>
  <c r="U78" i="14" s="1"/>
  <c r="T30" i="14"/>
  <c r="T54" i="14" s="1"/>
  <c r="T78" i="14" s="1"/>
  <c r="AQ29" i="14"/>
  <c r="AQ53" i="14" s="1"/>
  <c r="AQ77" i="14" s="1"/>
  <c r="AP29" i="14"/>
  <c r="AP53" i="14" s="1"/>
  <c r="AP77" i="14" s="1"/>
  <c r="AO29" i="14"/>
  <c r="AO53" i="14" s="1"/>
  <c r="AN29" i="14"/>
  <c r="AN53" i="14" s="1"/>
  <c r="AM29" i="14"/>
  <c r="AM53" i="14" s="1"/>
  <c r="AM77" i="14" s="1"/>
  <c r="AL29" i="14"/>
  <c r="AL53" i="14" s="1"/>
  <c r="AL77" i="14" s="1"/>
  <c r="AK29" i="14"/>
  <c r="AK53" i="14" s="1"/>
  <c r="AJ29" i="14"/>
  <c r="AJ53" i="14" s="1"/>
  <c r="AI29" i="14"/>
  <c r="AI53" i="14" s="1"/>
  <c r="AI77" i="14" s="1"/>
  <c r="AH29" i="14"/>
  <c r="AH53" i="14" s="1"/>
  <c r="AH77" i="14" s="1"/>
  <c r="AG29" i="14"/>
  <c r="AG53" i="14" s="1"/>
  <c r="AF29" i="14"/>
  <c r="AF53" i="14" s="1"/>
  <c r="AE29" i="14"/>
  <c r="AE53" i="14" s="1"/>
  <c r="AD29" i="14"/>
  <c r="AD53" i="14" s="1"/>
  <c r="AD77" i="14" s="1"/>
  <c r="AC29" i="14"/>
  <c r="AC53" i="14" s="1"/>
  <c r="AB29" i="14"/>
  <c r="AB53" i="14" s="1"/>
  <c r="AA29" i="14"/>
  <c r="AA53" i="14" s="1"/>
  <c r="AA77" i="14" s="1"/>
  <c r="Z29" i="14"/>
  <c r="Z53" i="14" s="1"/>
  <c r="Z77" i="14" s="1"/>
  <c r="Y29" i="14"/>
  <c r="Y53" i="14" s="1"/>
  <c r="X29" i="14"/>
  <c r="X53" i="14" s="1"/>
  <c r="W29" i="14"/>
  <c r="W53" i="14" s="1"/>
  <c r="W77" i="14" s="1"/>
  <c r="V29" i="14"/>
  <c r="V53" i="14" s="1"/>
  <c r="V77" i="14" s="1"/>
  <c r="U29" i="14"/>
  <c r="U53" i="14" s="1"/>
  <c r="T29" i="14"/>
  <c r="T53" i="14" s="1"/>
  <c r="AR46" i="14"/>
  <c r="AR70" i="14" s="1"/>
  <c r="AR94" i="14" s="1"/>
  <c r="AR45" i="14"/>
  <c r="AR69" i="14" s="1"/>
  <c r="AR93" i="14" s="1"/>
  <c r="AR44" i="14"/>
  <c r="AR68" i="14" s="1"/>
  <c r="AR92" i="14" s="1"/>
  <c r="AR43" i="14"/>
  <c r="AR67" i="14" s="1"/>
  <c r="AR91" i="14" s="1"/>
  <c r="AR42" i="14"/>
  <c r="AR66" i="14" s="1"/>
  <c r="AR90" i="14" s="1"/>
  <c r="AR41" i="14"/>
  <c r="AR65" i="14" s="1"/>
  <c r="AR89" i="14" s="1"/>
  <c r="AR40" i="14"/>
  <c r="AR64" i="14" s="1"/>
  <c r="AR88" i="14" s="1"/>
  <c r="AR39" i="14"/>
  <c r="AR63" i="14" s="1"/>
  <c r="AR87" i="14" s="1"/>
  <c r="AR38" i="14"/>
  <c r="AR62" i="14" s="1"/>
  <c r="AR86" i="14" s="1"/>
  <c r="AR37" i="14"/>
  <c r="AR61" i="14" s="1"/>
  <c r="AR85" i="14" s="1"/>
  <c r="AR36" i="14"/>
  <c r="AR60" i="14" s="1"/>
  <c r="AR84" i="14" s="1"/>
  <c r="AR35" i="14"/>
  <c r="AR59" i="14" s="1"/>
  <c r="AR83" i="14" s="1"/>
  <c r="AR34" i="14"/>
  <c r="AR58" i="14" s="1"/>
  <c r="AR82" i="14" s="1"/>
  <c r="AR33" i="14"/>
  <c r="AR57" i="14" s="1"/>
  <c r="AR81" i="14" s="1"/>
  <c r="AR32" i="14"/>
  <c r="AR56" i="14" s="1"/>
  <c r="AR80" i="14" s="1"/>
  <c r="AR31" i="14"/>
  <c r="AR55" i="14" s="1"/>
  <c r="AR79" i="14" s="1"/>
  <c r="AR30" i="14"/>
  <c r="AR54" i="14" s="1"/>
  <c r="AR78" i="14" s="1"/>
  <c r="AR29" i="14"/>
  <c r="AR53" i="14" s="1"/>
  <c r="AS46" i="14"/>
  <c r="AS70" i="14" s="1"/>
  <c r="AS94" i="14" s="1"/>
  <c r="AS45" i="14"/>
  <c r="AS69" i="14" s="1"/>
  <c r="AS93" i="14" s="1"/>
  <c r="AS44" i="14"/>
  <c r="AS68" i="14" s="1"/>
  <c r="AS92" i="14" s="1"/>
  <c r="AS43" i="14"/>
  <c r="AS67" i="14" s="1"/>
  <c r="AS91" i="14" s="1"/>
  <c r="AS42" i="14"/>
  <c r="AS66" i="14" s="1"/>
  <c r="AS90" i="14" s="1"/>
  <c r="AS41" i="14"/>
  <c r="AS65" i="14" s="1"/>
  <c r="AS89" i="14" s="1"/>
  <c r="AS40" i="14"/>
  <c r="AS64" i="14" s="1"/>
  <c r="AS88" i="14" s="1"/>
  <c r="AS39" i="14"/>
  <c r="AS63" i="14" s="1"/>
  <c r="AS87" i="14" s="1"/>
  <c r="AS38" i="14"/>
  <c r="AS62" i="14" s="1"/>
  <c r="AS86" i="14" s="1"/>
  <c r="AS37" i="14"/>
  <c r="AS61" i="14" s="1"/>
  <c r="AS85" i="14" s="1"/>
  <c r="AS36" i="14"/>
  <c r="AS60" i="14" s="1"/>
  <c r="AS84" i="14" s="1"/>
  <c r="AS35" i="14"/>
  <c r="AS59" i="14" s="1"/>
  <c r="AS83" i="14" s="1"/>
  <c r="AS34" i="14"/>
  <c r="AS58" i="14" s="1"/>
  <c r="AS82" i="14" s="1"/>
  <c r="AS33" i="14"/>
  <c r="AS57" i="14" s="1"/>
  <c r="AS81" i="14" s="1"/>
  <c r="AS32" i="14"/>
  <c r="AS56" i="14" s="1"/>
  <c r="AS80" i="14" s="1"/>
  <c r="AS31" i="14"/>
  <c r="AS55" i="14" s="1"/>
  <c r="AS79" i="14" s="1"/>
  <c r="AS30" i="14"/>
  <c r="AS54" i="14" s="1"/>
  <c r="AS29" i="14"/>
  <c r="AS53" i="14" s="1"/>
  <c r="AS77" i="14" s="1"/>
  <c r="AT46" i="14"/>
  <c r="AT70" i="14" s="1"/>
  <c r="AT45" i="14"/>
  <c r="AT69" i="14" s="1"/>
  <c r="AT44" i="14"/>
  <c r="AT68" i="14" s="1"/>
  <c r="AT43" i="14"/>
  <c r="AT67" i="14" s="1"/>
  <c r="AT42" i="14"/>
  <c r="AT66" i="14" s="1"/>
  <c r="AT41" i="14"/>
  <c r="AT65" i="14" s="1"/>
  <c r="AT40" i="14"/>
  <c r="AT64" i="14" s="1"/>
  <c r="AT39" i="14"/>
  <c r="AT63" i="14" s="1"/>
  <c r="AT38" i="14"/>
  <c r="AT62" i="14" s="1"/>
  <c r="AT37" i="14"/>
  <c r="AT61" i="14" s="1"/>
  <c r="AT36" i="14"/>
  <c r="AT60" i="14" s="1"/>
  <c r="AT35" i="14"/>
  <c r="AT59" i="14" s="1"/>
  <c r="AT34" i="14"/>
  <c r="AT58" i="14" s="1"/>
  <c r="AT33" i="14"/>
  <c r="AT57" i="14" s="1"/>
  <c r="AT32" i="14"/>
  <c r="AT56" i="14" s="1"/>
  <c r="AT31" i="14"/>
  <c r="AT55" i="14" s="1"/>
  <c r="AT30" i="14"/>
  <c r="AT54" i="14" s="1"/>
  <c r="AT29" i="14"/>
  <c r="K1" i="14"/>
  <c r="L1" i="14" s="1"/>
  <c r="M1" i="14" s="1"/>
  <c r="N1" i="14" s="1"/>
  <c r="O1" i="14" s="1"/>
  <c r="P1" i="14" s="1"/>
  <c r="Q1" i="14" s="1"/>
  <c r="R1" i="14" s="1"/>
  <c r="S1" i="14" s="1"/>
  <c r="T1" i="14" s="1"/>
  <c r="U1" i="14" s="1"/>
  <c r="V1" i="14" s="1"/>
  <c r="W1" i="14" s="1"/>
  <c r="X1" i="14" s="1"/>
  <c r="Y1" i="14" s="1"/>
  <c r="Z1" i="14" s="1"/>
  <c r="AA1" i="14" s="1"/>
  <c r="AB1" i="14" s="1"/>
  <c r="AC1" i="14" s="1"/>
  <c r="AD1" i="14" s="1"/>
  <c r="AE1" i="14" s="1"/>
  <c r="AF1" i="14" s="1"/>
  <c r="AG1" i="14" s="1"/>
  <c r="AH1" i="14" s="1"/>
  <c r="AI1" i="14" s="1"/>
  <c r="AJ1" i="14" s="1"/>
  <c r="AK1" i="14" s="1"/>
  <c r="AL1" i="14" s="1"/>
  <c r="AM1" i="14" s="1"/>
  <c r="AN1" i="14" s="1"/>
  <c r="AO1" i="14" s="1"/>
  <c r="AP1" i="14" s="1"/>
  <c r="AQ1" i="14" s="1"/>
  <c r="AR1" i="14" s="1"/>
  <c r="AS1" i="14" s="1"/>
  <c r="AT1" i="14" s="1"/>
  <c r="AU1" i="14" s="1"/>
  <c r="AV1" i="14" s="1"/>
  <c r="AW1" i="14" s="1"/>
  <c r="AX1" i="14" s="1"/>
  <c r="AY1" i="14" s="1"/>
  <c r="AZ1" i="14" s="1"/>
  <c r="BA1" i="14" s="1"/>
  <c r="BB1" i="14" s="1"/>
  <c r="BC1" i="14" s="1"/>
  <c r="BD1" i="14" s="1"/>
  <c r="BE1" i="14" s="1"/>
  <c r="BF1" i="14" s="1"/>
  <c r="BG1" i="14" s="1"/>
  <c r="BH1" i="14" s="1"/>
  <c r="BI1" i="14" s="1"/>
  <c r="BJ1" i="14" s="1"/>
  <c r="BK1" i="14" s="1"/>
  <c r="BL1" i="14" s="1"/>
  <c r="BM1" i="14" s="1"/>
  <c r="BN1" i="14" s="1"/>
  <c r="BO1" i="14" s="1"/>
  <c r="BP1" i="14" s="1"/>
  <c r="BQ1" i="14" s="1"/>
  <c r="BR1" i="14" s="1"/>
  <c r="BS1" i="14" s="1"/>
  <c r="BT1" i="14" s="1"/>
  <c r="BU1" i="14" s="1"/>
  <c r="BV1" i="14" s="1"/>
  <c r="BW1" i="14" s="1"/>
  <c r="BX1" i="14" s="1"/>
  <c r="BY1" i="14" s="1"/>
  <c r="BZ1" i="14" s="1"/>
  <c r="CA1" i="14" s="1"/>
  <c r="CB1" i="14" s="1"/>
  <c r="I1" i="14"/>
  <c r="H1" i="14" s="1"/>
  <c r="G1" i="14" s="1"/>
  <c r="F1" i="14" s="1"/>
  <c r="E1" i="14" s="1"/>
  <c r="AK72" i="14" l="1"/>
  <c r="U58" i="18"/>
  <c r="AG72" i="14"/>
  <c r="AR72" i="14"/>
  <c r="AB72" i="14"/>
  <c r="AR71" i="14"/>
  <c r="AT53" i="14"/>
  <c r="AR77" i="14"/>
  <c r="AR47" i="14"/>
  <c r="AJ48" i="14"/>
  <c r="Y47" i="14"/>
  <c r="AD48" i="14"/>
  <c r="AO47" i="14"/>
  <c r="AD47" i="14"/>
  <c r="AL71" i="14"/>
  <c r="Z48" i="14"/>
  <c r="AF48" i="14"/>
  <c r="AK47" i="14"/>
  <c r="AP48" i="14"/>
  <c r="AH47" i="14"/>
  <c r="AD71" i="14"/>
  <c r="T48" i="14"/>
  <c r="AB48" i="14"/>
  <c r="AG47" i="14"/>
  <c r="AL48" i="14"/>
  <c r="AP47" i="14"/>
  <c r="Z71" i="14"/>
  <c r="V48" i="14"/>
  <c r="AC47" i="14"/>
  <c r="AH48" i="14"/>
  <c r="AN48" i="14"/>
  <c r="Z47" i="14"/>
  <c r="AP71" i="14"/>
  <c r="V71" i="14"/>
  <c r="AM72" i="14"/>
  <c r="AA71" i="14"/>
  <c r="W72" i="14"/>
  <c r="AE77" i="14"/>
  <c r="AE71" i="14"/>
  <c r="W71" i="14"/>
  <c r="W78" i="14"/>
  <c r="W95" i="14" s="1"/>
  <c r="AA72" i="14"/>
  <c r="AA78" i="14"/>
  <c r="AA95" i="14" s="1"/>
  <c r="AE72" i="14"/>
  <c r="AE78" i="14"/>
  <c r="AI72" i="14"/>
  <c r="AI78" i="14"/>
  <c r="AI95" i="14" s="1"/>
  <c r="AM71" i="14"/>
  <c r="AM78" i="14"/>
  <c r="AM96" i="14" s="1"/>
  <c r="AQ72" i="14"/>
  <c r="AQ78" i="14"/>
  <c r="AQ95" i="14" s="1"/>
  <c r="H71" i="14"/>
  <c r="H77" i="14"/>
  <c r="H95" i="14" s="1"/>
  <c r="L71" i="14"/>
  <c r="L77" i="14"/>
  <c r="L95" i="14" s="1"/>
  <c r="P77" i="14"/>
  <c r="P95" i="14" s="1"/>
  <c r="P71" i="14"/>
  <c r="F71" i="14"/>
  <c r="F79" i="14"/>
  <c r="F95" i="14" s="1"/>
  <c r="N71" i="14"/>
  <c r="N79" i="14"/>
  <c r="N95" i="14" s="1"/>
  <c r="R71" i="14"/>
  <c r="R79" i="14"/>
  <c r="R95" i="14" s="1"/>
  <c r="I47" i="14"/>
  <c r="O47" i="14"/>
  <c r="X48" i="14"/>
  <c r="J47" i="14"/>
  <c r="T71" i="14"/>
  <c r="T77" i="14"/>
  <c r="T96" i="14" s="1"/>
  <c r="X71" i="14"/>
  <c r="X77" i="14"/>
  <c r="X96" i="14" s="1"/>
  <c r="AB71" i="14"/>
  <c r="AB77" i="14"/>
  <c r="AB96" i="14" s="1"/>
  <c r="AF71" i="14"/>
  <c r="AF77" i="14"/>
  <c r="AF96" i="14" s="1"/>
  <c r="AJ71" i="14"/>
  <c r="AJ77" i="14"/>
  <c r="AJ96" i="14" s="1"/>
  <c r="AN71" i="14"/>
  <c r="AN77" i="14"/>
  <c r="AN96" i="14" s="1"/>
  <c r="E71" i="14"/>
  <c r="E77" i="14"/>
  <c r="E95" i="14" s="1"/>
  <c r="I71" i="14"/>
  <c r="I77" i="14"/>
  <c r="I95" i="14" s="1"/>
  <c r="M71" i="14"/>
  <c r="M77" i="14"/>
  <c r="M95" i="14" s="1"/>
  <c r="E47" i="14"/>
  <c r="K47" i="14"/>
  <c r="P47" i="14"/>
  <c r="U47" i="14"/>
  <c r="AS47" i="14"/>
  <c r="N47" i="14"/>
  <c r="AT47" i="14"/>
  <c r="AN72" i="14"/>
  <c r="X72" i="14"/>
  <c r="AS78" i="14"/>
  <c r="AS96" i="14" s="1"/>
  <c r="AS71" i="14"/>
  <c r="U77" i="14"/>
  <c r="U96" i="14" s="1"/>
  <c r="U71" i="14"/>
  <c r="Y77" i="14"/>
  <c r="Y96" i="14" s="1"/>
  <c r="Y71" i="14"/>
  <c r="AC77" i="14"/>
  <c r="AC96" i="14" s="1"/>
  <c r="AC71" i="14"/>
  <c r="AG71" i="14"/>
  <c r="AG77" i="14"/>
  <c r="AG96" i="14" s="1"/>
  <c r="AK77" i="14"/>
  <c r="AK96" i="14" s="1"/>
  <c r="AK71" i="14"/>
  <c r="AO77" i="14"/>
  <c r="AO96" i="14" s="1"/>
  <c r="AO71" i="14"/>
  <c r="U95" i="14"/>
  <c r="J77" i="14"/>
  <c r="J95" i="14" s="1"/>
  <c r="J71" i="14"/>
  <c r="G71" i="14"/>
  <c r="G78" i="14"/>
  <c r="G95" i="14" s="1"/>
  <c r="K71" i="14"/>
  <c r="K78" i="14"/>
  <c r="K95" i="14" s="1"/>
  <c r="S71" i="14"/>
  <c r="S78" i="14"/>
  <c r="S95" i="14" s="1"/>
  <c r="Q71" i="14"/>
  <c r="Q80" i="14"/>
  <c r="Q95" i="14" s="1"/>
  <c r="G47" i="14"/>
  <c r="L47" i="14"/>
  <c r="Q47" i="14"/>
  <c r="AT48" i="14"/>
  <c r="R47" i="14"/>
  <c r="AS72" i="14"/>
  <c r="AC72" i="14"/>
  <c r="AJ72" i="14"/>
  <c r="T72" i="14"/>
  <c r="AI71" i="14"/>
  <c r="V72" i="14"/>
  <c r="V79" i="14"/>
  <c r="V95" i="14" s="1"/>
  <c r="Z72" i="14"/>
  <c r="Z79" i="14"/>
  <c r="Z95" i="14" s="1"/>
  <c r="AD72" i="14"/>
  <c r="AD79" i="14"/>
  <c r="AD95" i="14" s="1"/>
  <c r="AH72" i="14"/>
  <c r="AH79" i="14"/>
  <c r="AH95" i="14" s="1"/>
  <c r="AL72" i="14"/>
  <c r="AL79" i="14"/>
  <c r="AL95" i="14" s="1"/>
  <c r="AP72" i="14"/>
  <c r="AP79" i="14"/>
  <c r="AP95" i="14" s="1"/>
  <c r="O77" i="14"/>
  <c r="O95" i="14" s="1"/>
  <c r="O71" i="14"/>
  <c r="H47" i="14"/>
  <c r="M47" i="14"/>
  <c r="S47" i="14"/>
  <c r="W47" i="14"/>
  <c r="AA47" i="14"/>
  <c r="AE47" i="14"/>
  <c r="AI47" i="14"/>
  <c r="AM47" i="14"/>
  <c r="AQ47" i="14"/>
  <c r="F47" i="14"/>
  <c r="V47" i="14"/>
  <c r="AL47" i="14"/>
  <c r="U72" i="14"/>
  <c r="AH71" i="14"/>
  <c r="AO72" i="14"/>
  <c r="Y72" i="14"/>
  <c r="AF72" i="14"/>
  <c r="AQ71" i="14"/>
  <c r="W48" i="14"/>
  <c r="AA48" i="14"/>
  <c r="AE48" i="14"/>
  <c r="AI48" i="14"/>
  <c r="AQ48" i="14"/>
  <c r="AR48" i="14"/>
  <c r="T47" i="14"/>
  <c r="X47" i="14"/>
  <c r="AB47" i="14"/>
  <c r="AF47" i="14"/>
  <c r="AJ47" i="14"/>
  <c r="AN47" i="14"/>
  <c r="U48" i="14"/>
  <c r="Y48" i="14"/>
  <c r="AC48" i="14"/>
  <c r="AG48" i="14"/>
  <c r="AK48" i="14"/>
  <c r="AO48" i="14"/>
  <c r="AS48" i="14"/>
  <c r="AM48" i="14"/>
  <c r="Q24" i="14"/>
  <c r="I24" i="14"/>
  <c r="J24" i="14"/>
  <c r="N24" i="14"/>
  <c r="G24" i="14"/>
  <c r="K24" i="14"/>
  <c r="S24" i="14"/>
  <c r="E24" i="14"/>
  <c r="M24" i="14"/>
  <c r="F24" i="14"/>
  <c r="R24" i="14"/>
  <c r="O24" i="14"/>
  <c r="H24" i="14"/>
  <c r="L24" i="14"/>
  <c r="P24" i="14"/>
  <c r="AT25" i="14"/>
  <c r="AS25" i="14"/>
  <c r="AR25" i="14"/>
  <c r="AQ25" i="14"/>
  <c r="AP25" i="14"/>
  <c r="AO25" i="14"/>
  <c r="AN25" i="14"/>
  <c r="AM25" i="14"/>
  <c r="AL25" i="14"/>
  <c r="AK25" i="14"/>
  <c r="AJ25" i="14"/>
  <c r="AI25" i="14"/>
  <c r="AH25" i="14"/>
  <c r="AG25" i="14"/>
  <c r="AF25" i="14"/>
  <c r="AE25" i="14"/>
  <c r="AD25" i="14"/>
  <c r="AC25" i="14"/>
  <c r="AB25" i="14"/>
  <c r="AA25" i="14"/>
  <c r="Z25" i="14"/>
  <c r="Y25" i="14"/>
  <c r="X25" i="14"/>
  <c r="W25" i="14"/>
  <c r="V25" i="14"/>
  <c r="U25" i="14"/>
  <c r="T25" i="14"/>
  <c r="AT24" i="14"/>
  <c r="AS24" i="14"/>
  <c r="AR24" i="14"/>
  <c r="AB85" i="17" s="1"/>
  <c r="AQ24" i="14"/>
  <c r="AA85" i="17" s="1"/>
  <c r="AP24" i="14"/>
  <c r="Z85" i="17" s="1"/>
  <c r="AO24" i="14"/>
  <c r="Y85" i="17" s="1"/>
  <c r="AN24" i="14"/>
  <c r="X85" i="17" s="1"/>
  <c r="AM24" i="14"/>
  <c r="W85" i="17" s="1"/>
  <c r="AL24" i="14"/>
  <c r="V85" i="17" s="1"/>
  <c r="AK24" i="14"/>
  <c r="U85" i="17" s="1"/>
  <c r="AJ24" i="14"/>
  <c r="T85" i="17" s="1"/>
  <c r="AI24" i="14"/>
  <c r="S85" i="17" s="1"/>
  <c r="AH24" i="14"/>
  <c r="R85" i="17" s="1"/>
  <c r="AG24" i="14"/>
  <c r="Q85" i="17" s="1"/>
  <c r="AF24" i="14"/>
  <c r="P85" i="17" s="1"/>
  <c r="G135" i="17" s="1"/>
  <c r="AE24" i="14"/>
  <c r="O85" i="17" s="1"/>
  <c r="AD24" i="14"/>
  <c r="N85" i="17" s="1"/>
  <c r="AC24" i="14"/>
  <c r="M85" i="17" s="1"/>
  <c r="AB24" i="14"/>
  <c r="L85" i="17" s="1"/>
  <c r="AA24" i="14"/>
  <c r="K85" i="17" s="1"/>
  <c r="K110" i="17" s="1"/>
  <c r="Z24" i="14"/>
  <c r="J85" i="17" s="1"/>
  <c r="Y24" i="14"/>
  <c r="I85" i="17" s="1"/>
  <c r="X24" i="14"/>
  <c r="H85" i="17" s="1"/>
  <c r="W24" i="14"/>
  <c r="G85" i="17" s="1"/>
  <c r="V24" i="14"/>
  <c r="F85" i="17" s="1"/>
  <c r="U24" i="14"/>
  <c r="E85" i="17" s="1"/>
  <c r="T24" i="14"/>
  <c r="D85" i="17" s="1"/>
  <c r="K5" i="14"/>
  <c r="L5" i="14" s="1"/>
  <c r="M5" i="14" s="1"/>
  <c r="N5" i="14" s="1"/>
  <c r="O5" i="14" s="1"/>
  <c r="P5" i="14" s="1"/>
  <c r="Q5" i="14" s="1"/>
  <c r="R5" i="14" s="1"/>
  <c r="S5" i="14" s="1"/>
  <c r="T5" i="14" s="1"/>
  <c r="U5" i="14" s="1"/>
  <c r="V5" i="14" s="1"/>
  <c r="W5" i="14" s="1"/>
  <c r="X5" i="14" s="1"/>
  <c r="Y5" i="14" s="1"/>
  <c r="Z5" i="14" s="1"/>
  <c r="AA5" i="14" s="1"/>
  <c r="AB5" i="14" s="1"/>
  <c r="AC5" i="14" s="1"/>
  <c r="AD5" i="14" s="1"/>
  <c r="AE5" i="14" s="1"/>
  <c r="AF5" i="14" s="1"/>
  <c r="AG5" i="14" s="1"/>
  <c r="AH5" i="14" s="1"/>
  <c r="AI5" i="14" s="1"/>
  <c r="AJ5" i="14" s="1"/>
  <c r="AK5" i="14" s="1"/>
  <c r="AL5" i="14" s="1"/>
  <c r="AM5" i="14" s="1"/>
  <c r="AN5" i="14" s="1"/>
  <c r="AO5" i="14" s="1"/>
  <c r="AP5" i="14" s="1"/>
  <c r="AQ5" i="14" s="1"/>
  <c r="I5" i="14"/>
  <c r="H5" i="14" s="1"/>
  <c r="G5" i="14" s="1"/>
  <c r="F5" i="14" s="1"/>
  <c r="E5" i="14" s="1"/>
  <c r="G110" i="17" l="1"/>
  <c r="O110" i="17"/>
  <c r="S110" i="17"/>
  <c r="W110" i="17"/>
  <c r="L110" i="17"/>
  <c r="T110" i="17"/>
  <c r="F110" i="17"/>
  <c r="N110" i="17"/>
  <c r="V110" i="17"/>
  <c r="P110" i="17"/>
  <c r="X110" i="17"/>
  <c r="H110" i="17"/>
  <c r="I110" i="17"/>
  <c r="Q110" i="17"/>
  <c r="Y110" i="17"/>
  <c r="J110" i="17"/>
  <c r="R110" i="17"/>
  <c r="Z110" i="17"/>
  <c r="AB110" i="17"/>
  <c r="AA110" i="17"/>
  <c r="E110" i="17"/>
  <c r="M110" i="17"/>
  <c r="U110" i="17"/>
  <c r="V58" i="18"/>
  <c r="AT72" i="14"/>
  <c r="AT78" i="14"/>
  <c r="AB95" i="14"/>
  <c r="AT71" i="14"/>
  <c r="AT87" i="14"/>
  <c r="AT79" i="14"/>
  <c r="AT90" i="14"/>
  <c r="AT82" i="14"/>
  <c r="AT93" i="14"/>
  <c r="AT92" i="14"/>
  <c r="AT84" i="14"/>
  <c r="AR95" i="14"/>
  <c r="AR96" i="14"/>
  <c r="AT81" i="14"/>
  <c r="AT89" i="14"/>
  <c r="AT85" i="14"/>
  <c r="AU48" i="14"/>
  <c r="AU47" i="14"/>
  <c r="AT91" i="14"/>
  <c r="AT83" i="14"/>
  <c r="AT94" i="14"/>
  <c r="AT86" i="14"/>
  <c r="AT77" i="14"/>
  <c r="AT88" i="14"/>
  <c r="AT80" i="14"/>
  <c r="AK95" i="14"/>
  <c r="AC95" i="14"/>
  <c r="AJ95" i="14"/>
  <c r="T95" i="14"/>
  <c r="AG95" i="14"/>
  <c r="AF95" i="14"/>
  <c r="V96" i="14"/>
  <c r="AL96" i="14"/>
  <c r="AD96" i="14"/>
  <c r="AM95" i="14"/>
  <c r="W96" i="14"/>
  <c r="AP96" i="14"/>
  <c r="Z96" i="14"/>
  <c r="AO95" i="14"/>
  <c r="Y95" i="14"/>
  <c r="AE95" i="14"/>
  <c r="AE96" i="14"/>
  <c r="AQ96" i="14"/>
  <c r="AI96" i="14"/>
  <c r="AA96" i="14"/>
  <c r="AH96" i="14"/>
  <c r="AS95" i="14"/>
  <c r="AN95" i="14"/>
  <c r="X95" i="14"/>
  <c r="AR5" i="14"/>
  <c r="AS5" i="14" s="1"/>
  <c r="AT5" i="14" s="1"/>
  <c r="AU5" i="14" s="1"/>
  <c r="AV5" i="14" s="1"/>
  <c r="AW5" i="14" s="1"/>
  <c r="AX5" i="14" s="1"/>
  <c r="AY5" i="14" s="1"/>
  <c r="AZ5" i="14" s="1"/>
  <c r="BA5" i="14" s="1"/>
  <c r="BB5" i="14" s="1"/>
  <c r="BC5" i="14" s="1"/>
  <c r="BD5" i="14" s="1"/>
  <c r="BE5" i="14" s="1"/>
  <c r="BF5" i="14" s="1"/>
  <c r="BG5" i="14" s="1"/>
  <c r="BH5" i="14" s="1"/>
  <c r="BI5" i="14" s="1"/>
  <c r="BJ5" i="14" s="1"/>
  <c r="BK5" i="14" s="1"/>
  <c r="BL5" i="14" s="1"/>
  <c r="BM5" i="14" s="1"/>
  <c r="BN5" i="14" s="1"/>
  <c r="BO5" i="14" s="1"/>
  <c r="BP5" i="14" s="1"/>
  <c r="BQ5" i="14" s="1"/>
  <c r="BR5" i="14" s="1"/>
  <c r="BS5" i="14" s="1"/>
  <c r="BT5" i="14" s="1"/>
  <c r="BU5" i="14" s="1"/>
  <c r="BV5" i="14" s="1"/>
  <c r="BW5" i="14" s="1"/>
  <c r="BX5" i="14" s="1"/>
  <c r="BY5" i="14" s="1"/>
  <c r="BZ5" i="14" s="1"/>
  <c r="CA5" i="14" s="1"/>
  <c r="CB5" i="14" s="1"/>
  <c r="AZ97" i="14"/>
  <c r="AP3" i="7"/>
  <c r="AU97" i="14" s="1"/>
  <c r="AO3" i="7"/>
  <c r="AT97" i="14" s="1"/>
  <c r="AN3" i="7"/>
  <c r="AS97" i="14" s="1"/>
  <c r="AM3" i="7"/>
  <c r="AR97" i="14" s="1"/>
  <c r="AL3" i="7"/>
  <c r="AQ97" i="14" s="1"/>
  <c r="AK3" i="7"/>
  <c r="AP97" i="14" s="1"/>
  <c r="AJ3" i="7"/>
  <c r="AO97" i="14" s="1"/>
  <c r="AI3" i="7"/>
  <c r="AN97" i="14" s="1"/>
  <c r="AH3" i="7"/>
  <c r="AM97" i="14" s="1"/>
  <c r="AG3" i="7"/>
  <c r="AL97" i="14" s="1"/>
  <c r="AF3" i="7"/>
  <c r="AK97" i="14" s="1"/>
  <c r="AE3" i="7"/>
  <c r="AJ97" i="14" s="1"/>
  <c r="AD3" i="7"/>
  <c r="AI97" i="14" s="1"/>
  <c r="AC3" i="7"/>
  <c r="AH97" i="14" s="1"/>
  <c r="AB3" i="7"/>
  <c r="AG97" i="14" s="1"/>
  <c r="AA3" i="7"/>
  <c r="AF97" i="14" s="1"/>
  <c r="Z3" i="7"/>
  <c r="AE97" i="14" s="1"/>
  <c r="Y3" i="7"/>
  <c r="AD97" i="14" s="1"/>
  <c r="X3" i="7"/>
  <c r="AC97" i="14" s="1"/>
  <c r="W3" i="7"/>
  <c r="AB97" i="14" s="1"/>
  <c r="V3" i="7"/>
  <c r="AA97" i="14" s="1"/>
  <c r="U3" i="7"/>
  <c r="Z97" i="14" s="1"/>
  <c r="T3" i="7"/>
  <c r="Y97" i="14" s="1"/>
  <c r="S3" i="7"/>
  <c r="X97" i="14" s="1"/>
  <c r="R3" i="7"/>
  <c r="W97" i="14" s="1"/>
  <c r="Q3" i="7"/>
  <c r="V97" i="14" s="1"/>
  <c r="P3" i="7"/>
  <c r="U97" i="14" s="1"/>
  <c r="O3" i="7"/>
  <c r="T97" i="14" s="1"/>
  <c r="N3" i="7"/>
  <c r="M3" i="7"/>
  <c r="L3" i="7"/>
  <c r="K3" i="7"/>
  <c r="J3" i="7"/>
  <c r="I3" i="7"/>
  <c r="H3" i="7"/>
  <c r="G3" i="7"/>
  <c r="D6" i="7"/>
  <c r="D9" i="7" s="1"/>
  <c r="W58" i="18" l="1"/>
  <c r="AT96" i="14"/>
  <c r="AU72" i="14"/>
  <c r="AU96" i="14"/>
  <c r="AU95" i="14"/>
  <c r="AU71" i="14"/>
  <c r="AT95" i="14"/>
  <c r="CG4" i="1"/>
  <c r="BV161" i="17" s="1"/>
  <c r="CF4" i="1"/>
  <c r="BU161" i="17" s="1"/>
  <c r="CE4" i="1"/>
  <c r="BT161" i="17" s="1"/>
  <c r="CD4" i="1"/>
  <c r="BS161" i="17" s="1"/>
  <c r="CC4" i="1"/>
  <c r="BR161" i="17" s="1"/>
  <c r="CB4" i="1"/>
  <c r="BQ161" i="17" s="1"/>
  <c r="CA4" i="1"/>
  <c r="BP161" i="17" s="1"/>
  <c r="BZ4" i="1"/>
  <c r="BO161" i="17" s="1"/>
  <c r="BY4" i="1"/>
  <c r="BN161" i="17" s="1"/>
  <c r="BX4" i="1"/>
  <c r="BM161" i="17" s="1"/>
  <c r="BW4" i="1"/>
  <c r="BL161" i="17" s="1"/>
  <c r="BV4" i="1"/>
  <c r="BK161" i="17" s="1"/>
  <c r="BU4" i="1"/>
  <c r="BJ161" i="17" s="1"/>
  <c r="BT4" i="1"/>
  <c r="BI161" i="17" s="1"/>
  <c r="BS4" i="1"/>
  <c r="BH161" i="17" s="1"/>
  <c r="BR4" i="1"/>
  <c r="BG161" i="17" s="1"/>
  <c r="BQ4" i="1"/>
  <c r="BF161" i="17" s="1"/>
  <c r="BP4" i="1"/>
  <c r="BE161" i="17" s="1"/>
  <c r="BO4" i="1"/>
  <c r="BD161" i="17" s="1"/>
  <c r="BN4" i="1"/>
  <c r="BC161" i="17" s="1"/>
  <c r="BM4" i="1"/>
  <c r="BB161" i="17" s="1"/>
  <c r="BL4" i="1"/>
  <c r="BA161" i="17" s="1"/>
  <c r="BK4" i="1"/>
  <c r="AZ161" i="17" s="1"/>
  <c r="BJ4" i="1"/>
  <c r="AY161" i="17" s="1"/>
  <c r="BI4" i="1"/>
  <c r="AX161" i="17" s="1"/>
  <c r="BH4" i="1"/>
  <c r="AW161" i="17" s="1"/>
  <c r="BG4" i="1"/>
  <c r="AV161" i="17" s="1"/>
  <c r="BF4" i="1"/>
  <c r="AU161" i="17" s="1"/>
  <c r="BE4" i="1"/>
  <c r="AT161" i="17" s="1"/>
  <c r="BD4" i="1"/>
  <c r="AS161" i="17" s="1"/>
  <c r="BC4" i="1"/>
  <c r="AR161" i="17" s="1"/>
  <c r="BB4" i="1"/>
  <c r="AQ161" i="17" s="1"/>
  <c r="BA4" i="1"/>
  <c r="AP161" i="17" s="1"/>
  <c r="X58" i="18" l="1"/>
  <c r="Y58" i="18" l="1"/>
  <c r="AV4" i="16"/>
  <c r="AW4" i="16" s="1"/>
  <c r="F10" i="16"/>
  <c r="G10" i="16" s="1"/>
  <c r="H10" i="16" s="1"/>
  <c r="I10" i="16" s="1"/>
  <c r="J10" i="16" s="1"/>
  <c r="K10" i="16" s="1"/>
  <c r="L10" i="16" s="1"/>
  <c r="M10" i="16" s="1"/>
  <c r="N10" i="16" s="1"/>
  <c r="O10" i="16" s="1"/>
  <c r="P10" i="16" s="1"/>
  <c r="Q10" i="16" s="1"/>
  <c r="R10" i="16" s="1"/>
  <c r="S10" i="16" s="1"/>
  <c r="T10" i="16" s="1"/>
  <c r="U10" i="16" s="1"/>
  <c r="V10" i="16" s="1"/>
  <c r="W10" i="16" s="1"/>
  <c r="X10" i="16" s="1"/>
  <c r="Y10" i="16" s="1"/>
  <c r="Z10" i="16" s="1"/>
  <c r="AA10" i="16" s="1"/>
  <c r="AB10" i="16" s="1"/>
  <c r="AC10" i="16" s="1"/>
  <c r="AD10" i="16" s="1"/>
  <c r="AE10" i="16" s="1"/>
  <c r="AF10" i="16" s="1"/>
  <c r="AG10" i="16" s="1"/>
  <c r="AH10" i="16" s="1"/>
  <c r="AI10" i="16" s="1"/>
  <c r="AJ10" i="16" s="1"/>
  <c r="AK10" i="16" s="1"/>
  <c r="AL10" i="16" s="1"/>
  <c r="AM10" i="16" s="1"/>
  <c r="AN10" i="16" s="1"/>
  <c r="AO10" i="16" s="1"/>
  <c r="AP10" i="16" s="1"/>
  <c r="AQ10" i="16" s="1"/>
  <c r="AR10" i="16" s="1"/>
  <c r="AS10" i="16" s="1"/>
  <c r="AT10" i="16" s="1"/>
  <c r="AU10" i="16" s="1"/>
  <c r="AV10" i="16" s="1"/>
  <c r="AW10" i="16" s="1"/>
  <c r="AX10" i="16" s="1"/>
  <c r="AY10" i="16" s="1"/>
  <c r="AZ10" i="16" s="1"/>
  <c r="BA10" i="16" s="1"/>
  <c r="BB10" i="16" s="1"/>
  <c r="BC10" i="16" s="1"/>
  <c r="BD10" i="16" s="1"/>
  <c r="BE10" i="16" s="1"/>
  <c r="BF10" i="16" s="1"/>
  <c r="BG10" i="16" s="1"/>
  <c r="BH10" i="16" s="1"/>
  <c r="BI10" i="16" s="1"/>
  <c r="BJ10" i="16" s="1"/>
  <c r="BK10" i="16" s="1"/>
  <c r="BL10" i="16" s="1"/>
  <c r="BM10" i="16" s="1"/>
  <c r="BN10" i="16" s="1"/>
  <c r="BO10" i="16" s="1"/>
  <c r="BP10" i="16" s="1"/>
  <c r="BQ10" i="16" s="1"/>
  <c r="BR10" i="16" s="1"/>
  <c r="BS10" i="16" s="1"/>
  <c r="BT10" i="16" s="1"/>
  <c r="BU10" i="16" s="1"/>
  <c r="BV10" i="16" s="1"/>
  <c r="BW10" i="16" s="1"/>
  <c r="BX10" i="16" s="1"/>
  <c r="BY10" i="16" s="1"/>
  <c r="BZ10" i="16" s="1"/>
  <c r="CA10" i="16" s="1"/>
  <c r="CB10" i="16" s="1"/>
  <c r="CC10" i="16" s="1"/>
  <c r="CD10" i="16" s="1"/>
  <c r="CE10" i="16" s="1"/>
  <c r="CF10" i="16" s="1"/>
  <c r="CG10" i="16" s="1"/>
  <c r="CH10" i="16" s="1"/>
  <c r="CI10" i="16" s="1"/>
  <c r="CJ10" i="16" s="1"/>
  <c r="CK10" i="16" s="1"/>
  <c r="CL10" i="16" s="1"/>
  <c r="CM10" i="16" s="1"/>
  <c r="CN10" i="16" s="1"/>
  <c r="CO10" i="16" s="1"/>
  <c r="CP10" i="16" s="1"/>
  <c r="CQ10" i="16" s="1"/>
  <c r="F1" i="16"/>
  <c r="G1" i="16" s="1"/>
  <c r="H1" i="16" s="1"/>
  <c r="I1" i="16" s="1"/>
  <c r="J1" i="16" s="1"/>
  <c r="K1" i="16" s="1"/>
  <c r="L1" i="16" s="1"/>
  <c r="M1" i="16" s="1"/>
  <c r="N1" i="16" s="1"/>
  <c r="O1" i="16" s="1"/>
  <c r="P1" i="16" s="1"/>
  <c r="Q1" i="16" s="1"/>
  <c r="R1" i="16" s="1"/>
  <c r="S1" i="16" s="1"/>
  <c r="T1" i="16" s="1"/>
  <c r="U1" i="16" s="1"/>
  <c r="V1" i="16" s="1"/>
  <c r="W1" i="16" s="1"/>
  <c r="X1" i="16" s="1"/>
  <c r="Y1" i="16" s="1"/>
  <c r="Z1" i="16" s="1"/>
  <c r="AA1" i="16" s="1"/>
  <c r="AB1" i="16" s="1"/>
  <c r="AC1" i="16" s="1"/>
  <c r="AD1" i="16" s="1"/>
  <c r="AE1" i="16" s="1"/>
  <c r="AF1" i="16" s="1"/>
  <c r="AG1" i="16" s="1"/>
  <c r="AH1" i="16" s="1"/>
  <c r="AI1" i="16" s="1"/>
  <c r="AJ1" i="16" s="1"/>
  <c r="AK1" i="16" s="1"/>
  <c r="AL1" i="16" s="1"/>
  <c r="AM1" i="16" s="1"/>
  <c r="AN1" i="16" s="1"/>
  <c r="AO1" i="16" s="1"/>
  <c r="AP1" i="16" s="1"/>
  <c r="AQ1" i="16" s="1"/>
  <c r="AR1" i="16" s="1"/>
  <c r="AS1" i="16" s="1"/>
  <c r="AT1" i="16" s="1"/>
  <c r="AU1" i="16" s="1"/>
  <c r="AV1" i="16" s="1"/>
  <c r="AW1" i="16" s="1"/>
  <c r="AX1" i="16" s="1"/>
  <c r="AY1" i="16" s="1"/>
  <c r="AZ1" i="16" s="1"/>
  <c r="BA1" i="16" s="1"/>
  <c r="BB1" i="16" s="1"/>
  <c r="BC1" i="16" s="1"/>
  <c r="BD1" i="16" s="1"/>
  <c r="BE1" i="16" s="1"/>
  <c r="BF1" i="16" s="1"/>
  <c r="BG1" i="16" s="1"/>
  <c r="BH1" i="16" s="1"/>
  <c r="BI1" i="16" s="1"/>
  <c r="BJ1" i="16" s="1"/>
  <c r="BK1" i="16" s="1"/>
  <c r="BL1" i="16" s="1"/>
  <c r="BM1" i="16" s="1"/>
  <c r="BN1" i="16" s="1"/>
  <c r="BO1" i="16" s="1"/>
  <c r="BP1" i="16" s="1"/>
  <c r="BQ1" i="16" s="1"/>
  <c r="BR1" i="16" s="1"/>
  <c r="BS1" i="16" s="1"/>
  <c r="BT1" i="16" s="1"/>
  <c r="BU1" i="16" s="1"/>
  <c r="BV1" i="16" s="1"/>
  <c r="BW1" i="16" s="1"/>
  <c r="BX1" i="16" s="1"/>
  <c r="BY1" i="16" s="1"/>
  <c r="BZ1" i="16" s="1"/>
  <c r="CA1" i="16" s="1"/>
  <c r="CB1" i="16" s="1"/>
  <c r="CC1" i="16" s="1"/>
  <c r="CD1" i="16" s="1"/>
  <c r="CE1" i="16" s="1"/>
  <c r="CF1" i="16" s="1"/>
  <c r="CG1" i="16" s="1"/>
  <c r="CH1" i="16" s="1"/>
  <c r="CI1" i="16" s="1"/>
  <c r="CJ1" i="16" s="1"/>
  <c r="CK1" i="16" s="1"/>
  <c r="CL1" i="16" s="1"/>
  <c r="CM1" i="16" s="1"/>
  <c r="CN1" i="16" s="1"/>
  <c r="CO1" i="16" s="1"/>
  <c r="CP1" i="16" s="1"/>
  <c r="CQ1" i="16" s="1"/>
  <c r="AX4" i="16" l="1"/>
  <c r="AY4" i="16" s="1"/>
  <c r="AZ4" i="16" s="1"/>
  <c r="BA4" i="16" s="1"/>
  <c r="BB4" i="16" s="1"/>
  <c r="BC4" i="16" s="1"/>
  <c r="BD4" i="16" s="1"/>
  <c r="BE4" i="16" s="1"/>
  <c r="BF4" i="16" s="1"/>
  <c r="BG4" i="16" s="1"/>
  <c r="BH4" i="16" s="1"/>
  <c r="BI4" i="16" s="1"/>
  <c r="BJ4" i="16" s="1"/>
  <c r="BK4" i="16" s="1"/>
  <c r="BL4" i="16" s="1"/>
  <c r="BM4" i="16" s="1"/>
  <c r="BN4" i="16" s="1"/>
  <c r="BO4" i="16" s="1"/>
  <c r="BP4" i="16" s="1"/>
  <c r="BQ4" i="16" s="1"/>
  <c r="BR4" i="16" s="1"/>
  <c r="BS4" i="16" s="1"/>
  <c r="BT4" i="16" s="1"/>
  <c r="BU4" i="16" s="1"/>
  <c r="BV4" i="16" s="1"/>
  <c r="BW4" i="16" s="1"/>
  <c r="BX4" i="16" s="1"/>
  <c r="BY4" i="16" s="1"/>
  <c r="BZ4" i="16" s="1"/>
  <c r="CA4" i="16" s="1"/>
  <c r="CB4" i="16" s="1"/>
  <c r="CC4" i="16" s="1"/>
  <c r="CD4" i="16" s="1"/>
  <c r="CE4" i="16" s="1"/>
  <c r="CF4" i="16" s="1"/>
  <c r="CG4" i="16" s="1"/>
  <c r="CH4" i="16" s="1"/>
  <c r="CI4" i="16" s="1"/>
  <c r="CJ4" i="16" s="1"/>
  <c r="CK4" i="16" s="1"/>
  <c r="CL4" i="16" s="1"/>
  <c r="CM4" i="16" s="1"/>
  <c r="CN4" i="16" s="1"/>
  <c r="CO4" i="16" s="1"/>
  <c r="CP4" i="16" s="1"/>
  <c r="CQ4" i="16" s="1"/>
  <c r="Z58" i="18"/>
  <c r="L645" i="13"/>
  <c r="M645" i="13" s="1"/>
  <c r="N645" i="13" s="1"/>
  <c r="O645" i="13" s="1"/>
  <c r="P645" i="13" s="1"/>
  <c r="Q645" i="13" s="1"/>
  <c r="R645" i="13" s="1"/>
  <c r="S645" i="13" s="1"/>
  <c r="T645" i="13" s="1"/>
  <c r="U645" i="13" s="1"/>
  <c r="V645" i="13" s="1"/>
  <c r="W645" i="13" s="1"/>
  <c r="X645" i="13" s="1"/>
  <c r="Y645" i="13" s="1"/>
  <c r="Z645" i="13" s="1"/>
  <c r="AA645" i="13" s="1"/>
  <c r="AB645" i="13" s="1"/>
  <c r="AC645" i="13" s="1"/>
  <c r="AD645" i="13" s="1"/>
  <c r="AE645" i="13" s="1"/>
  <c r="AF645" i="13" s="1"/>
  <c r="AG645" i="13" s="1"/>
  <c r="AH645" i="13" s="1"/>
  <c r="AI645" i="13" s="1"/>
  <c r="AJ645" i="13" s="1"/>
  <c r="AK645" i="13" s="1"/>
  <c r="AL645" i="13" s="1"/>
  <c r="AM645" i="13" s="1"/>
  <c r="AN645" i="13" s="1"/>
  <c r="AO645" i="13" s="1"/>
  <c r="AP645" i="13" s="1"/>
  <c r="AQ645" i="13" s="1"/>
  <c r="AR645" i="13" s="1"/>
  <c r="AS645" i="13" s="1"/>
  <c r="AT645" i="13" s="1"/>
  <c r="AU645" i="13" s="1"/>
  <c r="AV645" i="13" s="1"/>
  <c r="AW645" i="13" s="1"/>
  <c r="AX645" i="13" s="1"/>
  <c r="AY645" i="13" s="1"/>
  <c r="AZ645" i="13" s="1"/>
  <c r="BA645" i="13" s="1"/>
  <c r="BB645" i="13" s="1"/>
  <c r="BC645" i="13" s="1"/>
  <c r="BD645" i="13" s="1"/>
  <c r="BE645" i="13" s="1"/>
  <c r="BF645" i="13" s="1"/>
  <c r="BG645" i="13" s="1"/>
  <c r="BH645" i="13" s="1"/>
  <c r="BI645" i="13" s="1"/>
  <c r="BJ645" i="13" s="1"/>
  <c r="BK645" i="13" s="1"/>
  <c r="BL645" i="13" s="1"/>
  <c r="BM645" i="13" s="1"/>
  <c r="BN645" i="13" s="1"/>
  <c r="BO645" i="13" s="1"/>
  <c r="BP645" i="13" s="1"/>
  <c r="BQ645" i="13" s="1"/>
  <c r="BR645" i="13" s="1"/>
  <c r="BS645" i="13" s="1"/>
  <c r="BT645" i="13" s="1"/>
  <c r="BU645" i="13" s="1"/>
  <c r="BV645" i="13" s="1"/>
  <c r="BW645" i="13" s="1"/>
  <c r="BX645" i="13" s="1"/>
  <c r="BY645" i="13" s="1"/>
  <c r="BZ645" i="13" s="1"/>
  <c r="CA645" i="13" s="1"/>
  <c r="CB645" i="13" s="1"/>
  <c r="CC645" i="13" s="1"/>
  <c r="J645" i="13"/>
  <c r="I645" i="13" s="1"/>
  <c r="H645" i="13" s="1"/>
  <c r="G645" i="13" s="1"/>
  <c r="F645" i="13" s="1"/>
  <c r="L539" i="13"/>
  <c r="M539" i="13" s="1"/>
  <c r="N539" i="13" s="1"/>
  <c r="O539" i="13" s="1"/>
  <c r="P539" i="13" s="1"/>
  <c r="Q539" i="13" s="1"/>
  <c r="R539" i="13" s="1"/>
  <c r="S539" i="13" s="1"/>
  <c r="T539" i="13" s="1"/>
  <c r="U539" i="13" s="1"/>
  <c r="V539" i="13" s="1"/>
  <c r="W539" i="13" s="1"/>
  <c r="X539" i="13" s="1"/>
  <c r="Y539" i="13" s="1"/>
  <c r="Z539" i="13" s="1"/>
  <c r="AA539" i="13" s="1"/>
  <c r="AB539" i="13" s="1"/>
  <c r="AC539" i="13" s="1"/>
  <c r="AD539" i="13" s="1"/>
  <c r="AE539" i="13" s="1"/>
  <c r="AF539" i="13" s="1"/>
  <c r="AG539" i="13" s="1"/>
  <c r="AH539" i="13" s="1"/>
  <c r="AI539" i="13" s="1"/>
  <c r="AJ539" i="13" s="1"/>
  <c r="AK539" i="13" s="1"/>
  <c r="AL539" i="13" s="1"/>
  <c r="AM539" i="13" s="1"/>
  <c r="AN539" i="13" s="1"/>
  <c r="AO539" i="13" s="1"/>
  <c r="AP539" i="13" s="1"/>
  <c r="AQ539" i="13" s="1"/>
  <c r="AR539" i="13" s="1"/>
  <c r="AS539" i="13" s="1"/>
  <c r="AT539" i="13" s="1"/>
  <c r="AU539" i="13" s="1"/>
  <c r="AV539" i="13" s="1"/>
  <c r="AW539" i="13" s="1"/>
  <c r="AX539" i="13" s="1"/>
  <c r="AY539" i="13" s="1"/>
  <c r="AZ539" i="13" s="1"/>
  <c r="BA539" i="13" s="1"/>
  <c r="BB539" i="13" s="1"/>
  <c r="BC539" i="13" s="1"/>
  <c r="BD539" i="13" s="1"/>
  <c r="BE539" i="13" s="1"/>
  <c r="BF539" i="13" s="1"/>
  <c r="BG539" i="13" s="1"/>
  <c r="BH539" i="13" s="1"/>
  <c r="BI539" i="13" s="1"/>
  <c r="BJ539" i="13" s="1"/>
  <c r="BK539" i="13" s="1"/>
  <c r="BL539" i="13" s="1"/>
  <c r="BM539" i="13" s="1"/>
  <c r="BN539" i="13" s="1"/>
  <c r="BO539" i="13" s="1"/>
  <c r="BP539" i="13" s="1"/>
  <c r="BQ539" i="13" s="1"/>
  <c r="BR539" i="13" s="1"/>
  <c r="BS539" i="13" s="1"/>
  <c r="BT539" i="13" s="1"/>
  <c r="BU539" i="13" s="1"/>
  <c r="BV539" i="13" s="1"/>
  <c r="BW539" i="13" s="1"/>
  <c r="BX539" i="13" s="1"/>
  <c r="BY539" i="13" s="1"/>
  <c r="BZ539" i="13" s="1"/>
  <c r="CA539" i="13" s="1"/>
  <c r="CB539" i="13" s="1"/>
  <c r="CC539" i="13" s="1"/>
  <c r="J539" i="13"/>
  <c r="I539" i="13" s="1"/>
  <c r="H539" i="13" s="1"/>
  <c r="G539" i="13" s="1"/>
  <c r="F539" i="13" s="1"/>
  <c r="AA58" i="18" l="1"/>
  <c r="L433" i="13"/>
  <c r="J433" i="13"/>
  <c r="K164" i="14"/>
  <c r="L164" i="14" s="1"/>
  <c r="M164" i="14" s="1"/>
  <c r="N164" i="14" s="1"/>
  <c r="O164" i="14" s="1"/>
  <c r="P164" i="14" s="1"/>
  <c r="Q164" i="14" s="1"/>
  <c r="R164" i="14" s="1"/>
  <c r="S164" i="14" s="1"/>
  <c r="T164" i="14" s="1"/>
  <c r="U164" i="14" s="1"/>
  <c r="V164" i="14" s="1"/>
  <c r="W164" i="14" s="1"/>
  <c r="X164" i="14" s="1"/>
  <c r="Y164" i="14" s="1"/>
  <c r="Z164" i="14" s="1"/>
  <c r="AA164" i="14" s="1"/>
  <c r="AB164" i="14" s="1"/>
  <c r="AC164" i="14" s="1"/>
  <c r="AD164" i="14" s="1"/>
  <c r="AE164" i="14" s="1"/>
  <c r="AF164" i="14" s="1"/>
  <c r="AG164" i="14" s="1"/>
  <c r="AH164" i="14" s="1"/>
  <c r="AI164" i="14" s="1"/>
  <c r="AJ164" i="14" s="1"/>
  <c r="AK164" i="14" s="1"/>
  <c r="AL164" i="14" s="1"/>
  <c r="AM164" i="14" s="1"/>
  <c r="AN164" i="14" s="1"/>
  <c r="AO164" i="14" s="1"/>
  <c r="AP164" i="14" s="1"/>
  <c r="AQ164" i="14" s="1"/>
  <c r="AR164" i="14" s="1"/>
  <c r="AS164" i="14" s="1"/>
  <c r="AT164" i="14" s="1"/>
  <c r="AU164" i="14" s="1"/>
  <c r="AV164" i="14" s="1"/>
  <c r="AW164" i="14" s="1"/>
  <c r="AX164" i="14" s="1"/>
  <c r="AY164" i="14" s="1"/>
  <c r="AZ164" i="14" s="1"/>
  <c r="BA164" i="14" s="1"/>
  <c r="BB164" i="14" s="1"/>
  <c r="BC164" i="14" s="1"/>
  <c r="BD164" i="14" s="1"/>
  <c r="BE164" i="14" s="1"/>
  <c r="BF164" i="14" s="1"/>
  <c r="BG164" i="14" s="1"/>
  <c r="BH164" i="14" s="1"/>
  <c r="BI164" i="14" s="1"/>
  <c r="BJ164" i="14" s="1"/>
  <c r="BK164" i="14" s="1"/>
  <c r="BL164" i="14" s="1"/>
  <c r="BM164" i="14" s="1"/>
  <c r="BN164" i="14" s="1"/>
  <c r="BO164" i="14" s="1"/>
  <c r="BP164" i="14" s="1"/>
  <c r="BQ164" i="14" s="1"/>
  <c r="BR164" i="14" s="1"/>
  <c r="BS164" i="14" s="1"/>
  <c r="BT164" i="14" s="1"/>
  <c r="BU164" i="14" s="1"/>
  <c r="BV164" i="14" s="1"/>
  <c r="BW164" i="14" s="1"/>
  <c r="BX164" i="14" s="1"/>
  <c r="BY164" i="14" s="1"/>
  <c r="BZ164" i="14" s="1"/>
  <c r="CA164" i="14" s="1"/>
  <c r="CB164" i="14" s="1"/>
  <c r="I164" i="14"/>
  <c r="H164" i="14" s="1"/>
  <c r="G164" i="14" s="1"/>
  <c r="F164" i="14" s="1"/>
  <c r="E164" i="14" s="1"/>
  <c r="K143" i="14"/>
  <c r="L143" i="14" s="1"/>
  <c r="M143" i="14" s="1"/>
  <c r="N143" i="14" s="1"/>
  <c r="O143" i="14" s="1"/>
  <c r="P143" i="14" s="1"/>
  <c r="Q143" i="14" s="1"/>
  <c r="R143" i="14" s="1"/>
  <c r="S143" i="14" s="1"/>
  <c r="T143" i="14" s="1"/>
  <c r="U143" i="14" s="1"/>
  <c r="V143" i="14" s="1"/>
  <c r="W143" i="14" s="1"/>
  <c r="X143" i="14" s="1"/>
  <c r="Y143" i="14" s="1"/>
  <c r="Z143" i="14" s="1"/>
  <c r="AA143" i="14" s="1"/>
  <c r="AB143" i="14" s="1"/>
  <c r="AC143" i="14" s="1"/>
  <c r="AD143" i="14" s="1"/>
  <c r="AE143" i="14" s="1"/>
  <c r="AF143" i="14" s="1"/>
  <c r="AG143" i="14" s="1"/>
  <c r="AH143" i="14" s="1"/>
  <c r="AI143" i="14" s="1"/>
  <c r="AJ143" i="14" s="1"/>
  <c r="I143" i="14"/>
  <c r="H143" i="14" s="1"/>
  <c r="G143" i="14" s="1"/>
  <c r="F143" i="14" s="1"/>
  <c r="E143" i="14" s="1"/>
  <c r="AB58" i="18" l="1"/>
  <c r="I433" i="13"/>
  <c r="J114" i="13"/>
  <c r="J220" i="13" s="1"/>
  <c r="J326" i="13" s="1"/>
  <c r="M433" i="13"/>
  <c r="L114" i="13"/>
  <c r="L220" i="13" s="1"/>
  <c r="L326" i="13" s="1"/>
  <c r="AK143" i="14"/>
  <c r="AL143" i="14" s="1"/>
  <c r="AM143" i="14" s="1"/>
  <c r="AN143" i="14" s="1"/>
  <c r="AO143" i="14" s="1"/>
  <c r="AP143" i="14" s="1"/>
  <c r="AQ143" i="14" s="1"/>
  <c r="AR143" i="14" s="1"/>
  <c r="AS143" i="14" s="1"/>
  <c r="AT143" i="14" s="1"/>
  <c r="AU143" i="14" s="1"/>
  <c r="AV143" i="14" s="1"/>
  <c r="AW143" i="14" s="1"/>
  <c r="AX143" i="14" s="1"/>
  <c r="AY143" i="14" s="1"/>
  <c r="AZ143" i="14" s="1"/>
  <c r="BA143" i="14" s="1"/>
  <c r="BB143" i="14" s="1"/>
  <c r="BC143" i="14" s="1"/>
  <c r="BD143" i="14" s="1"/>
  <c r="BE143" i="14" s="1"/>
  <c r="BF143" i="14" s="1"/>
  <c r="BG143" i="14" s="1"/>
  <c r="BH143" i="14" s="1"/>
  <c r="BI143" i="14" s="1"/>
  <c r="BJ143" i="14" s="1"/>
  <c r="BK143" i="14" s="1"/>
  <c r="BL143" i="14" s="1"/>
  <c r="BM143" i="14" s="1"/>
  <c r="BN143" i="14" s="1"/>
  <c r="BO143" i="14" s="1"/>
  <c r="BP143" i="14" s="1"/>
  <c r="BQ143" i="14" s="1"/>
  <c r="BR143" i="14" s="1"/>
  <c r="BS143" i="14" s="1"/>
  <c r="BT143" i="14" s="1"/>
  <c r="BU143" i="14" s="1"/>
  <c r="BV143" i="14" s="1"/>
  <c r="BW143" i="14" s="1"/>
  <c r="BX143" i="14" s="1"/>
  <c r="BY143" i="14" s="1"/>
  <c r="BZ143" i="14" s="1"/>
  <c r="CA143" i="14" s="1"/>
  <c r="CB143" i="14" s="1"/>
  <c r="K122" i="14"/>
  <c r="L122" i="14" s="1"/>
  <c r="M122" i="14" s="1"/>
  <c r="N122" i="14" s="1"/>
  <c r="O122" i="14" s="1"/>
  <c r="P122" i="14" s="1"/>
  <c r="Q122" i="14" s="1"/>
  <c r="R122" i="14" s="1"/>
  <c r="S122" i="14" s="1"/>
  <c r="T122" i="14" s="1"/>
  <c r="U122" i="14" s="1"/>
  <c r="V122" i="14" s="1"/>
  <c r="W122" i="14" s="1"/>
  <c r="X122" i="14" s="1"/>
  <c r="Y122" i="14" s="1"/>
  <c r="Z122" i="14" s="1"/>
  <c r="AA122" i="14" s="1"/>
  <c r="AB122" i="14" s="1"/>
  <c r="AC122" i="14" s="1"/>
  <c r="AD122" i="14" s="1"/>
  <c r="AE122" i="14" s="1"/>
  <c r="AF122" i="14" s="1"/>
  <c r="AG122" i="14" s="1"/>
  <c r="AH122" i="14" s="1"/>
  <c r="AI122" i="14" s="1"/>
  <c r="AJ122" i="14" s="1"/>
  <c r="AK122" i="14" s="1"/>
  <c r="AL122" i="14" s="1"/>
  <c r="AM122" i="14" s="1"/>
  <c r="AN122" i="14" s="1"/>
  <c r="AO122" i="14" s="1"/>
  <c r="AP122" i="14" s="1"/>
  <c r="AQ122" i="14" s="1"/>
  <c r="AR122" i="14" s="1"/>
  <c r="AS122" i="14" s="1"/>
  <c r="AT122" i="14" s="1"/>
  <c r="AU122" i="14" s="1"/>
  <c r="AV122" i="14" s="1"/>
  <c r="AW122" i="14" s="1"/>
  <c r="AX122" i="14" s="1"/>
  <c r="AY122" i="14" s="1"/>
  <c r="AZ122" i="14" s="1"/>
  <c r="BA122" i="14" s="1"/>
  <c r="BB122" i="14" s="1"/>
  <c r="BC122" i="14" s="1"/>
  <c r="BD122" i="14" s="1"/>
  <c r="BE122" i="14" s="1"/>
  <c r="BF122" i="14" s="1"/>
  <c r="BG122" i="14" s="1"/>
  <c r="BH122" i="14" s="1"/>
  <c r="BI122" i="14" s="1"/>
  <c r="BJ122" i="14" s="1"/>
  <c r="BK122" i="14" s="1"/>
  <c r="BL122" i="14" s="1"/>
  <c r="BM122" i="14" s="1"/>
  <c r="BN122" i="14" s="1"/>
  <c r="BO122" i="14" s="1"/>
  <c r="BP122" i="14" s="1"/>
  <c r="BQ122" i="14" s="1"/>
  <c r="BR122" i="14" s="1"/>
  <c r="BS122" i="14" s="1"/>
  <c r="BT122" i="14" s="1"/>
  <c r="BU122" i="14" s="1"/>
  <c r="BV122" i="14" s="1"/>
  <c r="BW122" i="14" s="1"/>
  <c r="BX122" i="14" s="1"/>
  <c r="BY122" i="14" s="1"/>
  <c r="BZ122" i="14" s="1"/>
  <c r="CA122" i="14" s="1"/>
  <c r="CB122" i="14" s="1"/>
  <c r="I122" i="14"/>
  <c r="H122" i="14" s="1"/>
  <c r="G122" i="14" s="1"/>
  <c r="F122" i="14" s="1"/>
  <c r="E122" i="14" s="1"/>
  <c r="N433" i="13" l="1"/>
  <c r="M114" i="13"/>
  <c r="M220" i="13" s="1"/>
  <c r="M326" i="13" s="1"/>
  <c r="H433" i="13"/>
  <c r="I114" i="13"/>
  <c r="I220" i="13" s="1"/>
  <c r="I326" i="13" s="1"/>
  <c r="G433" i="13" l="1"/>
  <c r="H114" i="13"/>
  <c r="H220" i="13" s="1"/>
  <c r="H326" i="13" s="1"/>
  <c r="O433" i="13"/>
  <c r="N114" i="13"/>
  <c r="N220" i="13" s="1"/>
  <c r="N326" i="13" s="1"/>
  <c r="P433" i="13" l="1"/>
  <c r="O114" i="13"/>
  <c r="O220" i="13" s="1"/>
  <c r="O326" i="13" s="1"/>
  <c r="F433" i="13"/>
  <c r="F114" i="13" s="1"/>
  <c r="F220" i="13" s="1"/>
  <c r="F326" i="13" s="1"/>
  <c r="G114" i="13"/>
  <c r="G220" i="13" s="1"/>
  <c r="G326" i="13" s="1"/>
  <c r="CG13" i="1"/>
  <c r="CF13" i="1"/>
  <c r="CE13" i="1"/>
  <c r="CD13" i="1"/>
  <c r="CC13" i="1"/>
  <c r="CB13" i="1"/>
  <c r="CA13" i="1"/>
  <c r="BZ13" i="1"/>
  <c r="BY13" i="1"/>
  <c r="BX13" i="1"/>
  <c r="BW13" i="1"/>
  <c r="BV13" i="1"/>
  <c r="BU13" i="1"/>
  <c r="BT13" i="1"/>
  <c r="BS13" i="1"/>
  <c r="BR13" i="1"/>
  <c r="BQ13" i="1"/>
  <c r="BP13" i="1"/>
  <c r="BO13" i="1"/>
  <c r="BN13" i="1"/>
  <c r="BM13" i="1"/>
  <c r="BL13" i="1"/>
  <c r="BK13" i="1"/>
  <c r="BJ13" i="1"/>
  <c r="BI13" i="1"/>
  <c r="BH13" i="1"/>
  <c r="BG13" i="1"/>
  <c r="BF13" i="1"/>
  <c r="BE13" i="1"/>
  <c r="BD13" i="1"/>
  <c r="BC13" i="1"/>
  <c r="BB13" i="1"/>
  <c r="BA13" i="1"/>
  <c r="AN3" i="1"/>
  <c r="AC38" i="17" s="1"/>
  <c r="AM3" i="1"/>
  <c r="AB38" i="17" s="1"/>
  <c r="AL3" i="1"/>
  <c r="AA38" i="17" s="1"/>
  <c r="AK3" i="1"/>
  <c r="Z38" i="17" s="1"/>
  <c r="AJ3" i="1"/>
  <c r="Y38" i="17" s="1"/>
  <c r="AI3" i="1"/>
  <c r="X38" i="17" s="1"/>
  <c r="AH3" i="1"/>
  <c r="W38" i="17" s="1"/>
  <c r="AG3" i="1"/>
  <c r="V38" i="17" s="1"/>
  <c r="AF3" i="1"/>
  <c r="U38" i="17" s="1"/>
  <c r="AE3" i="1"/>
  <c r="T38" i="17" s="1"/>
  <c r="AD3" i="1"/>
  <c r="S38" i="17" s="1"/>
  <c r="AC3" i="1"/>
  <c r="R38" i="17" s="1"/>
  <c r="AB3" i="1"/>
  <c r="Q38" i="17" s="1"/>
  <c r="AA3" i="1"/>
  <c r="P38" i="17" s="1"/>
  <c r="Z3" i="1"/>
  <c r="O38" i="17" s="1"/>
  <c r="Y3" i="1"/>
  <c r="N38" i="17" s="1"/>
  <c r="X3" i="1"/>
  <c r="M38" i="17" s="1"/>
  <c r="W3" i="1"/>
  <c r="L38" i="17" s="1"/>
  <c r="V3" i="1"/>
  <c r="K38" i="17" s="1"/>
  <c r="U3" i="1"/>
  <c r="J38" i="17" s="1"/>
  <c r="T3" i="1"/>
  <c r="I38" i="17" s="1"/>
  <c r="S3" i="1"/>
  <c r="H38" i="17" s="1"/>
  <c r="R3" i="1"/>
  <c r="G38" i="17" s="1"/>
  <c r="Q3" i="1"/>
  <c r="F38" i="17" s="1"/>
  <c r="P3" i="1"/>
  <c r="E38" i="17" s="1"/>
  <c r="O3" i="1"/>
  <c r="D38" i="17" s="1"/>
  <c r="N3" i="1"/>
  <c r="M3" i="1"/>
  <c r="L3" i="1"/>
  <c r="K3" i="1"/>
  <c r="J3" i="1"/>
  <c r="I3" i="1"/>
  <c r="H3" i="1"/>
  <c r="G3" i="1"/>
  <c r="F3" i="1"/>
  <c r="F6" i="1" s="1"/>
  <c r="E3" i="1"/>
  <c r="F33" i="1"/>
  <c r="G33" i="1" s="1"/>
  <c r="H33" i="1" s="1"/>
  <c r="I33" i="1" s="1"/>
  <c r="J33" i="1" s="1"/>
  <c r="K33" i="1" s="1"/>
  <c r="L33" i="1" s="1"/>
  <c r="M33" i="1" s="1"/>
  <c r="N33" i="1" s="1"/>
  <c r="O33" i="1" s="1"/>
  <c r="P33" i="1" s="1"/>
  <c r="Q33" i="1" s="1"/>
  <c r="R33" i="1" s="1"/>
  <c r="S33" i="1" s="1"/>
  <c r="T33" i="1" s="1"/>
  <c r="U33" i="1" s="1"/>
  <c r="V33" i="1" s="1"/>
  <c r="W33" i="1" s="1"/>
  <c r="X33" i="1" s="1"/>
  <c r="Y33" i="1" s="1"/>
  <c r="Z33" i="1" s="1"/>
  <c r="AA33" i="1" s="1"/>
  <c r="AB33" i="1" s="1"/>
  <c r="AC33" i="1" s="1"/>
  <c r="AD33" i="1" s="1"/>
  <c r="AE33" i="1" s="1"/>
  <c r="AF33" i="1" s="1"/>
  <c r="AG33" i="1" s="1"/>
  <c r="AH33" i="1" s="1"/>
  <c r="AI33" i="1" s="1"/>
  <c r="AJ33" i="1" s="1"/>
  <c r="AK33" i="1" s="1"/>
  <c r="AL33" i="1" s="1"/>
  <c r="AM33" i="1" s="1"/>
  <c r="AN33" i="1" s="1"/>
  <c r="AO33" i="1" s="1"/>
  <c r="AP33" i="1" s="1"/>
  <c r="AQ33" i="1" s="1"/>
  <c r="AR33" i="1" s="1"/>
  <c r="AS33" i="1" s="1"/>
  <c r="AT33" i="1" s="1"/>
  <c r="AU33" i="1" s="1"/>
  <c r="AV33" i="1" s="1"/>
  <c r="AW33" i="1" s="1"/>
  <c r="AX33" i="1" s="1"/>
  <c r="AY33" i="1" s="1"/>
  <c r="AZ33" i="1" s="1"/>
  <c r="BA33" i="1" s="1"/>
  <c r="BB33" i="1" s="1"/>
  <c r="BC33" i="1" s="1"/>
  <c r="BD33" i="1" s="1"/>
  <c r="BE33" i="1" s="1"/>
  <c r="BF33" i="1" s="1"/>
  <c r="BG33" i="1" s="1"/>
  <c r="BH33" i="1" s="1"/>
  <c r="BI33" i="1" s="1"/>
  <c r="BJ33" i="1" s="1"/>
  <c r="BK33" i="1" s="1"/>
  <c r="BL33" i="1" s="1"/>
  <c r="BM33" i="1" s="1"/>
  <c r="BN33" i="1" s="1"/>
  <c r="BO33" i="1" s="1"/>
  <c r="BP33" i="1" s="1"/>
  <c r="BQ33" i="1" s="1"/>
  <c r="BR33" i="1" s="1"/>
  <c r="BS33" i="1" s="1"/>
  <c r="BT33" i="1" s="1"/>
  <c r="BU33" i="1" s="1"/>
  <c r="BV33" i="1" s="1"/>
  <c r="BW33" i="1" s="1"/>
  <c r="BX33" i="1" s="1"/>
  <c r="BY33" i="1" s="1"/>
  <c r="BZ33" i="1" s="1"/>
  <c r="CA33" i="1" s="1"/>
  <c r="CB33" i="1" s="1"/>
  <c r="CC33" i="1" s="1"/>
  <c r="CD33" i="1" s="1"/>
  <c r="CE33" i="1" s="1"/>
  <c r="CF33" i="1" s="1"/>
  <c r="CG33" i="1" s="1"/>
  <c r="CH33" i="1" s="1"/>
  <c r="CI33" i="1" s="1"/>
  <c r="CJ33" i="1" s="1"/>
  <c r="CK33" i="1" s="1"/>
  <c r="CL33" i="1" s="1"/>
  <c r="CM33" i="1" s="1"/>
  <c r="CN33" i="1" s="1"/>
  <c r="CO33" i="1" s="1"/>
  <c r="CP33" i="1" s="1"/>
  <c r="CQ33" i="1" s="1"/>
  <c r="K101" i="14"/>
  <c r="L101" i="14" s="1"/>
  <c r="M101" i="14" s="1"/>
  <c r="N101" i="14" s="1"/>
  <c r="O101" i="14" s="1"/>
  <c r="P101" i="14" s="1"/>
  <c r="Q101" i="14" s="1"/>
  <c r="R101" i="14" s="1"/>
  <c r="S101" i="14" s="1"/>
  <c r="T101" i="14" s="1"/>
  <c r="U101" i="14" s="1"/>
  <c r="V101" i="14" s="1"/>
  <c r="W101" i="14" s="1"/>
  <c r="X101" i="14" s="1"/>
  <c r="Y101" i="14" s="1"/>
  <c r="Z101" i="14" s="1"/>
  <c r="AA101" i="14" s="1"/>
  <c r="AB101" i="14" s="1"/>
  <c r="AC101" i="14" s="1"/>
  <c r="AD101" i="14" s="1"/>
  <c r="AE101" i="14" s="1"/>
  <c r="AF101" i="14" s="1"/>
  <c r="AG101" i="14" s="1"/>
  <c r="AH101" i="14" s="1"/>
  <c r="AI101" i="14" s="1"/>
  <c r="AJ101" i="14" s="1"/>
  <c r="AK101" i="14" s="1"/>
  <c r="AL101" i="14" s="1"/>
  <c r="AM101" i="14" s="1"/>
  <c r="AN101" i="14" s="1"/>
  <c r="AO101" i="14" s="1"/>
  <c r="AP101" i="14" s="1"/>
  <c r="AQ101" i="14" s="1"/>
  <c r="AR101" i="14" s="1"/>
  <c r="AS101" i="14" s="1"/>
  <c r="AT101" i="14" s="1"/>
  <c r="AU101" i="14" s="1"/>
  <c r="AV101" i="14" s="1"/>
  <c r="I101" i="14"/>
  <c r="H101" i="14" s="1"/>
  <c r="G101" i="14" s="1"/>
  <c r="F101" i="14" s="1"/>
  <c r="E101" i="14" s="1"/>
  <c r="J8" i="13"/>
  <c r="I8" i="13" s="1"/>
  <c r="H8" i="13" s="1"/>
  <c r="G8" i="13" s="1"/>
  <c r="F8" i="13" s="1"/>
  <c r="J1" i="13"/>
  <c r="I1" i="13" s="1"/>
  <c r="H1" i="13" s="1"/>
  <c r="G1" i="13" s="1"/>
  <c r="F1" i="13" s="1"/>
  <c r="L8" i="13"/>
  <c r="M8" i="13" s="1"/>
  <c r="N8" i="13" s="1"/>
  <c r="O8" i="13" s="1"/>
  <c r="P8" i="13" s="1"/>
  <c r="Q8" i="13" s="1"/>
  <c r="R8" i="13" s="1"/>
  <c r="S8" i="13" s="1"/>
  <c r="T8" i="13" s="1"/>
  <c r="U8" i="13" s="1"/>
  <c r="V8" i="13" s="1"/>
  <c r="W8" i="13" s="1"/>
  <c r="X8" i="13" s="1"/>
  <c r="Y8" i="13" s="1"/>
  <c r="Z8" i="13" s="1"/>
  <c r="AA8" i="13" s="1"/>
  <c r="AB8" i="13" s="1"/>
  <c r="AC8" i="13" s="1"/>
  <c r="AD8" i="13" s="1"/>
  <c r="AE8" i="13" s="1"/>
  <c r="AF8" i="13" s="1"/>
  <c r="AG8" i="13" s="1"/>
  <c r="AH8" i="13" s="1"/>
  <c r="AI8" i="13" s="1"/>
  <c r="AJ8" i="13" s="1"/>
  <c r="AK8" i="13" s="1"/>
  <c r="AL8" i="13" s="1"/>
  <c r="AM8" i="13" s="1"/>
  <c r="AN8" i="13" s="1"/>
  <c r="AO8" i="13" s="1"/>
  <c r="AP8" i="13" s="1"/>
  <c r="AQ8" i="13" s="1"/>
  <c r="AR8" i="13" s="1"/>
  <c r="AS8" i="13" s="1"/>
  <c r="AT8" i="13" s="1"/>
  <c r="AU8" i="13" s="1"/>
  <c r="AV8" i="13" s="1"/>
  <c r="AW8" i="13" s="1"/>
  <c r="AX8" i="13" s="1"/>
  <c r="AY8" i="13" s="1"/>
  <c r="AZ8" i="13" s="1"/>
  <c r="BA8" i="13" s="1"/>
  <c r="BB8" i="13" s="1"/>
  <c r="BC8" i="13" s="1"/>
  <c r="BD8" i="13" s="1"/>
  <c r="BE8" i="13" s="1"/>
  <c r="BF8" i="13" s="1"/>
  <c r="BG8" i="13" s="1"/>
  <c r="BH8" i="13" s="1"/>
  <c r="BI8" i="13" s="1"/>
  <c r="BJ8" i="13" s="1"/>
  <c r="BK8" i="13" s="1"/>
  <c r="BL8" i="13" s="1"/>
  <c r="BM8" i="13" s="1"/>
  <c r="BN8" i="13" s="1"/>
  <c r="BO8" i="13" s="1"/>
  <c r="BP8" i="13" s="1"/>
  <c r="BQ8" i="13" s="1"/>
  <c r="BR8" i="13" s="1"/>
  <c r="BS8" i="13" s="1"/>
  <c r="BT8" i="13" s="1"/>
  <c r="BU8" i="13" s="1"/>
  <c r="BV8" i="13" s="1"/>
  <c r="BW8" i="13" s="1"/>
  <c r="BX8" i="13" s="1"/>
  <c r="BY8" i="13" s="1"/>
  <c r="BZ8" i="13" s="1"/>
  <c r="CA8" i="13" s="1"/>
  <c r="CB8" i="13" s="1"/>
  <c r="CC8" i="13" s="1"/>
  <c r="L1" i="13"/>
  <c r="M1" i="13" s="1"/>
  <c r="N1" i="13" s="1"/>
  <c r="O1" i="13" s="1"/>
  <c r="P1" i="13" s="1"/>
  <c r="Q1" i="13" s="1"/>
  <c r="R1" i="13" s="1"/>
  <c r="S1" i="13" s="1"/>
  <c r="T1" i="13" s="1"/>
  <c r="U1" i="13" s="1"/>
  <c r="V1" i="13" s="1"/>
  <c r="W1" i="13" s="1"/>
  <c r="X1" i="13" s="1"/>
  <c r="Y1" i="13" s="1"/>
  <c r="Z1" i="13" s="1"/>
  <c r="AA1" i="13" s="1"/>
  <c r="AB1" i="13" s="1"/>
  <c r="AC1" i="13" s="1"/>
  <c r="AD1" i="13" s="1"/>
  <c r="AE1" i="13" s="1"/>
  <c r="AF1" i="13" s="1"/>
  <c r="AG1" i="13" s="1"/>
  <c r="AH1" i="13" s="1"/>
  <c r="AI1" i="13" s="1"/>
  <c r="AJ1" i="13" s="1"/>
  <c r="AK1" i="13" s="1"/>
  <c r="AL1" i="13" s="1"/>
  <c r="AM1" i="13" s="1"/>
  <c r="AN1" i="13" s="1"/>
  <c r="AO1" i="13" s="1"/>
  <c r="AP1" i="13" s="1"/>
  <c r="AQ1" i="13" s="1"/>
  <c r="AR1" i="13" s="1"/>
  <c r="AS1" i="13" s="1"/>
  <c r="AT1" i="13" s="1"/>
  <c r="AU1" i="13" s="1"/>
  <c r="AV1" i="13" s="1"/>
  <c r="AW1" i="13" s="1"/>
  <c r="AX1" i="13" s="1"/>
  <c r="AY1" i="13" s="1"/>
  <c r="AZ1" i="13" s="1"/>
  <c r="BA1" i="13" s="1"/>
  <c r="BB1" i="13" s="1"/>
  <c r="BC1" i="13" s="1"/>
  <c r="BD1" i="13" s="1"/>
  <c r="BE1" i="13" s="1"/>
  <c r="BF1" i="13" s="1"/>
  <c r="BG1" i="13" s="1"/>
  <c r="BH1" i="13" s="1"/>
  <c r="BI1" i="13" s="1"/>
  <c r="BJ1" i="13" s="1"/>
  <c r="BK1" i="13" s="1"/>
  <c r="BL1" i="13" s="1"/>
  <c r="BM1" i="13" s="1"/>
  <c r="BN1" i="13" s="1"/>
  <c r="BO1" i="13" s="1"/>
  <c r="BP1" i="13" s="1"/>
  <c r="BQ1" i="13" s="1"/>
  <c r="BR1" i="13" s="1"/>
  <c r="BS1" i="13" s="1"/>
  <c r="BT1" i="13" s="1"/>
  <c r="BU1" i="13" s="1"/>
  <c r="BV1" i="13" s="1"/>
  <c r="BW1" i="13" s="1"/>
  <c r="BX1" i="13" s="1"/>
  <c r="BY1" i="13" s="1"/>
  <c r="BZ1" i="13" s="1"/>
  <c r="CA1" i="13" s="1"/>
  <c r="CB1" i="13" s="1"/>
  <c r="CC1" i="13" s="1"/>
  <c r="AL24" i="7"/>
  <c r="AL22" i="7"/>
  <c r="AN16" i="12"/>
  <c r="AP70" i="12"/>
  <c r="AP68" i="12"/>
  <c r="AJ44" i="12"/>
  <c r="AH44" i="12"/>
  <c r="AF44" i="12"/>
  <c r="R44" i="12"/>
  <c r="L44" i="12"/>
  <c r="J44" i="12"/>
  <c r="B44" i="12"/>
  <c r="AP43" i="12"/>
  <c r="AP44" i="12" s="1"/>
  <c r="AO43" i="12"/>
  <c r="AN43" i="12"/>
  <c r="AN44" i="12" s="1"/>
  <c r="AM43" i="12"/>
  <c r="AL43" i="12"/>
  <c r="AK43" i="12"/>
  <c r="AK44" i="12" s="1"/>
  <c r="AJ43" i="12"/>
  <c r="AI43" i="12"/>
  <c r="AI44" i="12" s="1"/>
  <c r="AH43" i="12"/>
  <c r="AG43" i="12"/>
  <c r="AF43" i="12"/>
  <c r="AE43" i="12"/>
  <c r="AD43" i="12"/>
  <c r="AC43" i="12"/>
  <c r="AC44" i="12" s="1"/>
  <c r="AB43" i="12"/>
  <c r="AB44" i="12" s="1"/>
  <c r="AA43" i="12"/>
  <c r="AA44" i="12" s="1"/>
  <c r="Z43" i="12"/>
  <c r="Z44" i="12" s="1"/>
  <c r="Y43" i="12"/>
  <c r="X43" i="12"/>
  <c r="X44" i="12" s="1"/>
  <c r="W43" i="12"/>
  <c r="V43" i="12"/>
  <c r="U43" i="12"/>
  <c r="U44" i="12" s="1"/>
  <c r="T43" i="12"/>
  <c r="T44" i="12" s="1"/>
  <c r="S43" i="12"/>
  <c r="S44" i="12" s="1"/>
  <c r="R43" i="12"/>
  <c r="Q43" i="12"/>
  <c r="P43" i="12"/>
  <c r="O43" i="12"/>
  <c r="N43" i="12"/>
  <c r="M43" i="12"/>
  <c r="M44" i="12" s="1"/>
  <c r="L43" i="12"/>
  <c r="K43" i="12"/>
  <c r="K44" i="12" s="1"/>
  <c r="J43" i="12"/>
  <c r="I43" i="12"/>
  <c r="H43" i="12"/>
  <c r="H44" i="12" s="1"/>
  <c r="G43" i="12"/>
  <c r="F43" i="12"/>
  <c r="AM41" i="12"/>
  <c r="C40" i="12"/>
  <c r="AH38" i="12"/>
  <c r="C38" i="12"/>
  <c r="C37" i="12" s="1"/>
  <c r="B37" i="12"/>
  <c r="C36" i="12"/>
  <c r="B36" i="12"/>
  <c r="AH35" i="12"/>
  <c r="AH36" i="12" s="1"/>
  <c r="C34" i="12"/>
  <c r="BM33" i="12"/>
  <c r="BL33" i="12" s="1"/>
  <c r="BK33" i="12" s="1"/>
  <c r="BJ33" i="12" s="1"/>
  <c r="BI33" i="12" s="1"/>
  <c r="BH33" i="12" s="1"/>
  <c r="BG33" i="12" s="1"/>
  <c r="BF33" i="12" s="1"/>
  <c r="BE33" i="12" s="1"/>
  <c r="BD33" i="12" s="1"/>
  <c r="CH32" i="12"/>
  <c r="CG32" i="12"/>
  <c r="CF32" i="12"/>
  <c r="CE32" i="12"/>
  <c r="CD32" i="12"/>
  <c r="CC32" i="12"/>
  <c r="CB32" i="12"/>
  <c r="CA32" i="12"/>
  <c r="BZ32" i="12"/>
  <c r="BY32" i="12"/>
  <c r="BX32" i="12"/>
  <c r="BW32" i="12"/>
  <c r="BV32" i="12"/>
  <c r="BU32" i="12"/>
  <c r="BT32" i="12"/>
  <c r="BS32" i="12"/>
  <c r="BR32" i="12"/>
  <c r="BQ32" i="12"/>
  <c r="BP32" i="12"/>
  <c r="BO32" i="12"/>
  <c r="BN32" i="12"/>
  <c r="BM32" i="12"/>
  <c r="BL32" i="12"/>
  <c r="BK32" i="12"/>
  <c r="BJ32" i="12"/>
  <c r="BI32" i="12"/>
  <c r="BH32" i="12"/>
  <c r="BG32" i="12"/>
  <c r="BF32" i="12"/>
  <c r="BE32" i="12"/>
  <c r="BD32" i="12"/>
  <c r="BC32" i="12"/>
  <c r="BB32" i="12"/>
  <c r="BA32" i="12"/>
  <c r="AZ32" i="12"/>
  <c r="AY32" i="12"/>
  <c r="AX32" i="12"/>
  <c r="AW32" i="12"/>
  <c r="AV32" i="12"/>
  <c r="AU32" i="12"/>
  <c r="AT32" i="12"/>
  <c r="AS32" i="12"/>
  <c r="AR32" i="12"/>
  <c r="AQ32" i="12"/>
  <c r="AP32" i="12"/>
  <c r="AO32" i="12"/>
  <c r="AN32" i="12"/>
  <c r="AM32" i="12"/>
  <c r="AL32" i="12"/>
  <c r="AK32" i="12"/>
  <c r="AJ32" i="12"/>
  <c r="AI32" i="12"/>
  <c r="AH32" i="12"/>
  <c r="AG32" i="12"/>
  <c r="AF32" i="12"/>
  <c r="AE32" i="12"/>
  <c r="AD32" i="12"/>
  <c r="AC32" i="12"/>
  <c r="AB32" i="12"/>
  <c r="AA32" i="12"/>
  <c r="Z32" i="12"/>
  <c r="Y32" i="12"/>
  <c r="X32" i="12"/>
  <c r="W32" i="12"/>
  <c r="V32" i="12"/>
  <c r="U32" i="12"/>
  <c r="T32" i="12"/>
  <c r="S32" i="12"/>
  <c r="R32" i="12"/>
  <c r="Q32" i="12"/>
  <c r="P32" i="12"/>
  <c r="O32" i="12"/>
  <c r="N32" i="12"/>
  <c r="M32" i="12"/>
  <c r="L32" i="12"/>
  <c r="K32" i="12"/>
  <c r="J32" i="12"/>
  <c r="I32" i="12"/>
  <c r="H32" i="12"/>
  <c r="G32" i="12"/>
  <c r="C32" i="12"/>
  <c r="CH30" i="12"/>
  <c r="CG30" i="12"/>
  <c r="CF30" i="12"/>
  <c r="CE30" i="12"/>
  <c r="CD30" i="12"/>
  <c r="CC30" i="12"/>
  <c r="CB30" i="12"/>
  <c r="CA30" i="12"/>
  <c r="BZ30" i="12"/>
  <c r="BY30" i="12"/>
  <c r="BX30" i="12"/>
  <c r="BW30" i="12"/>
  <c r="BV30" i="12"/>
  <c r="BU30" i="12"/>
  <c r="BT30" i="12"/>
  <c r="BS30" i="12"/>
  <c r="BR30" i="12"/>
  <c r="BQ30" i="12"/>
  <c r="BP30" i="12"/>
  <c r="BO30" i="12"/>
  <c r="BN30" i="12"/>
  <c r="BM30" i="12"/>
  <c r="BL30" i="12"/>
  <c r="BK30" i="12"/>
  <c r="BJ30" i="12"/>
  <c r="BI30" i="12"/>
  <c r="BH30" i="12"/>
  <c r="BG30" i="12"/>
  <c r="BF30" i="12"/>
  <c r="BE30" i="12"/>
  <c r="BD30" i="12"/>
  <c r="BC30" i="12"/>
  <c r="BB30" i="12"/>
  <c r="BA30" i="12"/>
  <c r="AZ30" i="12"/>
  <c r="AY30" i="12"/>
  <c r="AX30" i="12"/>
  <c r="AW30" i="12"/>
  <c r="AV30" i="12"/>
  <c r="AU30" i="12"/>
  <c r="AT30" i="12"/>
  <c r="AS30" i="12"/>
  <c r="AR30" i="12"/>
  <c r="AQ30" i="12"/>
  <c r="AP30" i="12"/>
  <c r="AO30" i="12"/>
  <c r="AN30" i="12"/>
  <c r="AM30" i="12"/>
  <c r="AL30" i="12"/>
  <c r="AK30" i="12"/>
  <c r="AJ30" i="12"/>
  <c r="AI30" i="12"/>
  <c r="AH30" i="12"/>
  <c r="AG30" i="12"/>
  <c r="AF30" i="12"/>
  <c r="AE30" i="12"/>
  <c r="AD30" i="12"/>
  <c r="AC30" i="12"/>
  <c r="AB30" i="12"/>
  <c r="AA30" i="12"/>
  <c r="Z30" i="12"/>
  <c r="Y30" i="12"/>
  <c r="X30" i="12"/>
  <c r="W30" i="12"/>
  <c r="V30" i="12"/>
  <c r="U30" i="12"/>
  <c r="T30" i="12"/>
  <c r="S30" i="12"/>
  <c r="R30" i="12"/>
  <c r="Q30" i="12"/>
  <c r="P30" i="12"/>
  <c r="O30" i="12"/>
  <c r="N30" i="12"/>
  <c r="M30" i="12"/>
  <c r="L30" i="12"/>
  <c r="K30" i="12"/>
  <c r="J30" i="12"/>
  <c r="I30" i="12"/>
  <c r="H30" i="12"/>
  <c r="G30" i="12"/>
  <c r="C30" i="12"/>
  <c r="CH28" i="12"/>
  <c r="CG28" i="12"/>
  <c r="CF28" i="12"/>
  <c r="CE28" i="12"/>
  <c r="CD28" i="12"/>
  <c r="CC28" i="12"/>
  <c r="CB28" i="12"/>
  <c r="CA28" i="12"/>
  <c r="BZ28" i="12"/>
  <c r="BY28" i="12"/>
  <c r="BX28" i="12"/>
  <c r="BW28" i="12"/>
  <c r="BV28" i="12"/>
  <c r="BU28" i="12"/>
  <c r="BT28" i="12"/>
  <c r="BS28" i="12"/>
  <c r="BR28" i="12"/>
  <c r="BQ28" i="12"/>
  <c r="BP28" i="12"/>
  <c r="BO28" i="12"/>
  <c r="BN28" i="12"/>
  <c r="BM28" i="12"/>
  <c r="BL28" i="12"/>
  <c r="BK28" i="12"/>
  <c r="BJ28" i="12"/>
  <c r="BI28" i="12"/>
  <c r="BH28" i="12"/>
  <c r="BG28" i="12"/>
  <c r="BF28" i="12"/>
  <c r="BE28" i="12"/>
  <c r="BD28" i="12"/>
  <c r="BC28" i="12"/>
  <c r="BB28" i="12"/>
  <c r="BA28" i="12"/>
  <c r="AZ28" i="12"/>
  <c r="AY28" i="12"/>
  <c r="AX28" i="12"/>
  <c r="AW28" i="12"/>
  <c r="AV28" i="12"/>
  <c r="AU28" i="12"/>
  <c r="AT28" i="12"/>
  <c r="AS28" i="12"/>
  <c r="AR28" i="12"/>
  <c r="AQ28" i="12"/>
  <c r="AP28" i="12"/>
  <c r="AO28" i="12"/>
  <c r="AN28" i="12"/>
  <c r="AM28" i="12"/>
  <c r="AL28" i="12"/>
  <c r="AK28" i="12"/>
  <c r="AJ28" i="12"/>
  <c r="AI28" i="12"/>
  <c r="AH28" i="12"/>
  <c r="AG28" i="12"/>
  <c r="AF28" i="12"/>
  <c r="AE28" i="12"/>
  <c r="AD28" i="12"/>
  <c r="AC28" i="12"/>
  <c r="AB28" i="12"/>
  <c r="AA28" i="12"/>
  <c r="Z28" i="12"/>
  <c r="Y28" i="12"/>
  <c r="X28" i="12"/>
  <c r="W28" i="12"/>
  <c r="V28" i="12"/>
  <c r="U28" i="12"/>
  <c r="T28" i="12"/>
  <c r="S28" i="12"/>
  <c r="R28" i="12"/>
  <c r="Q28" i="12"/>
  <c r="P28" i="12"/>
  <c r="O28" i="12"/>
  <c r="N28" i="12"/>
  <c r="M28" i="12"/>
  <c r="L28" i="12"/>
  <c r="K28" i="12"/>
  <c r="J28" i="12"/>
  <c r="I28" i="12"/>
  <c r="H28" i="12"/>
  <c r="G28" i="12"/>
  <c r="C28" i="12"/>
  <c r="AP26" i="12"/>
  <c r="AO26" i="12"/>
  <c r="AO41" i="12" s="1"/>
  <c r="AN26" i="12"/>
  <c r="AN41" i="12" s="1"/>
  <c r="AM26" i="12"/>
  <c r="AL26" i="12"/>
  <c r="AK26" i="12"/>
  <c r="AJ26" i="12"/>
  <c r="AI26" i="12"/>
  <c r="AI41" i="12" s="1"/>
  <c r="AH26" i="12"/>
  <c r="AG26" i="12"/>
  <c r="AG41" i="12" s="1"/>
  <c r="AF26" i="12"/>
  <c r="AF41" i="12" s="1"/>
  <c r="AE26" i="12"/>
  <c r="AE41" i="12" s="1"/>
  <c r="AD26" i="12"/>
  <c r="AC26" i="12"/>
  <c r="AB26" i="12"/>
  <c r="AA26" i="12"/>
  <c r="AA41" i="12" s="1"/>
  <c r="Z26" i="12"/>
  <c r="Y26" i="12"/>
  <c r="Y41" i="12" s="1"/>
  <c r="X26" i="12"/>
  <c r="X41" i="12" s="1"/>
  <c r="W26" i="12"/>
  <c r="W41" i="12" s="1"/>
  <c r="V26" i="12"/>
  <c r="U26" i="12"/>
  <c r="T26" i="12"/>
  <c r="S26" i="12"/>
  <c r="S41" i="12" s="1"/>
  <c r="R26" i="12"/>
  <c r="Q26" i="12"/>
  <c r="Q41" i="12" s="1"/>
  <c r="P26" i="12"/>
  <c r="P41" i="12" s="1"/>
  <c r="O26" i="12"/>
  <c r="N26" i="12"/>
  <c r="M26" i="12"/>
  <c r="L26" i="12"/>
  <c r="K26" i="12"/>
  <c r="J26" i="12"/>
  <c r="I26" i="12"/>
  <c r="H26" i="12"/>
  <c r="G26" i="12"/>
  <c r="C26" i="12"/>
  <c r="AQ24" i="12"/>
  <c r="AP24" i="12"/>
  <c r="AO24" i="12"/>
  <c r="AN24" i="12"/>
  <c r="AM24" i="12"/>
  <c r="AL24" i="12"/>
  <c r="AK24" i="12"/>
  <c r="AJ24" i="12"/>
  <c r="AI24" i="12"/>
  <c r="AH24" i="12"/>
  <c r="AG24" i="12"/>
  <c r="AF24" i="12"/>
  <c r="AE24" i="12"/>
  <c r="AD24" i="12"/>
  <c r="AC24" i="12"/>
  <c r="AB24" i="12"/>
  <c r="AA24" i="12"/>
  <c r="Z24" i="12"/>
  <c r="Y24" i="12"/>
  <c r="X24" i="12"/>
  <c r="W24" i="12"/>
  <c r="V24" i="12"/>
  <c r="U24" i="12"/>
  <c r="T24" i="12"/>
  <c r="S24" i="12"/>
  <c r="R24" i="12"/>
  <c r="Q24" i="12"/>
  <c r="P24" i="12"/>
  <c r="O24" i="12"/>
  <c r="N24" i="12"/>
  <c r="M24" i="12"/>
  <c r="L24" i="12"/>
  <c r="K24" i="12"/>
  <c r="J24" i="12"/>
  <c r="I24" i="12"/>
  <c r="H24" i="12"/>
  <c r="G24" i="12"/>
  <c r="C24" i="12"/>
  <c r="CR22" i="12"/>
  <c r="CQ22" i="12"/>
  <c r="CP22" i="12"/>
  <c r="CO22" i="12"/>
  <c r="CN22" i="12"/>
  <c r="CM22" i="12"/>
  <c r="CL22" i="12"/>
  <c r="CK22" i="12"/>
  <c r="CJ22" i="12"/>
  <c r="CI22" i="12"/>
  <c r="CH22" i="12"/>
  <c r="CG22" i="12"/>
  <c r="CF22" i="12"/>
  <c r="CE22" i="12"/>
  <c r="CD22" i="12"/>
  <c r="CC22" i="12"/>
  <c r="CB22" i="12"/>
  <c r="CA22" i="12"/>
  <c r="BZ22" i="12"/>
  <c r="BY22" i="12"/>
  <c r="BX22" i="12"/>
  <c r="BW22" i="12"/>
  <c r="BV22" i="12"/>
  <c r="BU22" i="12"/>
  <c r="BT22" i="12"/>
  <c r="BS22" i="12"/>
  <c r="BR22" i="12"/>
  <c r="BQ22" i="12"/>
  <c r="BP22" i="12"/>
  <c r="BO22" i="12"/>
  <c r="BN22" i="12"/>
  <c r="BM22" i="12"/>
  <c r="BL22" i="12"/>
  <c r="BK22" i="12"/>
  <c r="BJ22" i="12"/>
  <c r="BI22" i="12"/>
  <c r="BH22" i="12"/>
  <c r="BG22" i="12"/>
  <c r="BF22" i="12"/>
  <c r="BE22" i="12"/>
  <c r="BD22" i="12"/>
  <c r="BC22" i="12"/>
  <c r="BB22" i="12"/>
  <c r="BA22" i="12"/>
  <c r="AZ22" i="12"/>
  <c r="AY22" i="12"/>
  <c r="AX22" i="12"/>
  <c r="AW22" i="12"/>
  <c r="AV22" i="12"/>
  <c r="AU22" i="12"/>
  <c r="AT22" i="12"/>
  <c r="AS22" i="12"/>
  <c r="AR22" i="12"/>
  <c r="AQ22" i="12"/>
  <c r="AP22" i="12"/>
  <c r="AO22" i="12"/>
  <c r="AN22" i="12"/>
  <c r="AM22" i="12"/>
  <c r="AL22" i="12"/>
  <c r="AK22" i="12"/>
  <c r="AJ22" i="12"/>
  <c r="AI22" i="12"/>
  <c r="AH22" i="12"/>
  <c r="AG22" i="12"/>
  <c r="AF22" i="12"/>
  <c r="AE22" i="12"/>
  <c r="AD22" i="12"/>
  <c r="AC22" i="12"/>
  <c r="AB22" i="12"/>
  <c r="AA22" i="12"/>
  <c r="Z22" i="12"/>
  <c r="Y22" i="12"/>
  <c r="X22" i="12"/>
  <c r="W22" i="12"/>
  <c r="V22" i="12"/>
  <c r="U22" i="12"/>
  <c r="T22" i="12"/>
  <c r="S22" i="12"/>
  <c r="R22" i="12"/>
  <c r="C22" i="12"/>
  <c r="CR20" i="12"/>
  <c r="CQ20" i="12"/>
  <c r="CP20" i="12"/>
  <c r="CO20" i="12"/>
  <c r="CN20" i="12"/>
  <c r="CM20" i="12"/>
  <c r="CL20" i="12"/>
  <c r="CK20" i="12"/>
  <c r="CJ20" i="12"/>
  <c r="CI20" i="12"/>
  <c r="CH20" i="12"/>
  <c r="CG20" i="12"/>
  <c r="CF20" i="12"/>
  <c r="CE20" i="12"/>
  <c r="CD20" i="12"/>
  <c r="CC20" i="12"/>
  <c r="CB20" i="12"/>
  <c r="CA20" i="12"/>
  <c r="BZ20" i="12"/>
  <c r="BY20" i="12"/>
  <c r="BX20" i="12"/>
  <c r="BW20" i="12"/>
  <c r="BV20" i="12"/>
  <c r="BU20" i="12"/>
  <c r="BT20" i="12"/>
  <c r="BS20" i="12"/>
  <c r="BR20" i="12"/>
  <c r="BQ20" i="12"/>
  <c r="BP20" i="12"/>
  <c r="BO20" i="12"/>
  <c r="BN20" i="12"/>
  <c r="BM20" i="12"/>
  <c r="BL20" i="12"/>
  <c r="BK20" i="12"/>
  <c r="BJ20" i="12"/>
  <c r="BI20" i="12"/>
  <c r="BH20" i="12"/>
  <c r="BG20" i="12"/>
  <c r="BF20" i="12"/>
  <c r="BE20" i="12"/>
  <c r="BD20" i="12"/>
  <c r="BC20" i="12"/>
  <c r="BB20" i="12"/>
  <c r="BA20" i="12"/>
  <c r="AZ20" i="12"/>
  <c r="AY20" i="12"/>
  <c r="AX20" i="12"/>
  <c r="AW20" i="12"/>
  <c r="AV20" i="12"/>
  <c r="AU20" i="12"/>
  <c r="AT20" i="12"/>
  <c r="AS20" i="12"/>
  <c r="AR20" i="12"/>
  <c r="AQ20" i="12"/>
  <c r="AP20" i="12"/>
  <c r="AO20" i="12"/>
  <c r="AN20" i="12"/>
  <c r="AM20" i="12"/>
  <c r="AL20" i="12"/>
  <c r="AK20" i="12"/>
  <c r="AJ20" i="12"/>
  <c r="AI20" i="12"/>
  <c r="AH20" i="12"/>
  <c r="AG20" i="12"/>
  <c r="AF20" i="12"/>
  <c r="AE20" i="12"/>
  <c r="AD20" i="12"/>
  <c r="AC20" i="12"/>
  <c r="AB20" i="12"/>
  <c r="AA20" i="12"/>
  <c r="Z20" i="12"/>
  <c r="Y20" i="12"/>
  <c r="X20" i="12"/>
  <c r="W20" i="12"/>
  <c r="V20" i="12"/>
  <c r="U20" i="12"/>
  <c r="T20" i="12"/>
  <c r="S20" i="12"/>
  <c r="R20" i="12"/>
  <c r="C20" i="12"/>
  <c r="CR18" i="12"/>
  <c r="CQ18" i="12"/>
  <c r="CP18" i="12"/>
  <c r="CP4" i="12" s="1"/>
  <c r="CO18" i="12"/>
  <c r="CO4" i="12" s="1"/>
  <c r="CN18" i="12"/>
  <c r="CM18" i="12"/>
  <c r="CL18" i="12"/>
  <c r="CL4" i="12" s="1"/>
  <c r="CK18" i="12"/>
  <c r="CK4" i="12" s="1"/>
  <c r="CJ18" i="12"/>
  <c r="CI18" i="12"/>
  <c r="CI4" i="12" s="1"/>
  <c r="CH18" i="12"/>
  <c r="CH4" i="12" s="1"/>
  <c r="CG18" i="12"/>
  <c r="CF18" i="12"/>
  <c r="CE18" i="12"/>
  <c r="CE4" i="12" s="1"/>
  <c r="CD18" i="12"/>
  <c r="CD4" i="12" s="1"/>
  <c r="CC18" i="12"/>
  <c r="CC4" i="12" s="1"/>
  <c r="CB18" i="12"/>
  <c r="CA18" i="12"/>
  <c r="BZ18" i="12"/>
  <c r="BZ4" i="12" s="1"/>
  <c r="BY18" i="12"/>
  <c r="BY4" i="12" s="1"/>
  <c r="BX18" i="12"/>
  <c r="BW18" i="12"/>
  <c r="BW4" i="12" s="1"/>
  <c r="BV18" i="12"/>
  <c r="BV4" i="12" s="1"/>
  <c r="BU18" i="12"/>
  <c r="BU4" i="12" s="1"/>
  <c r="BT18" i="12"/>
  <c r="BS18" i="12"/>
  <c r="BS4" i="12" s="1"/>
  <c r="BR18" i="12"/>
  <c r="BR4" i="12" s="1"/>
  <c r="BQ18" i="12"/>
  <c r="BP18" i="12"/>
  <c r="BO18" i="12"/>
  <c r="BN18" i="12"/>
  <c r="BN4" i="12" s="1"/>
  <c r="BM18" i="12"/>
  <c r="BM4" i="12" s="1"/>
  <c r="BL18" i="12"/>
  <c r="BK18" i="12"/>
  <c r="BJ18" i="12"/>
  <c r="BJ4" i="12" s="1"/>
  <c r="BI18" i="12"/>
  <c r="BI4" i="12" s="1"/>
  <c r="BH18" i="12"/>
  <c r="BG18" i="12"/>
  <c r="BF18" i="12"/>
  <c r="BF4" i="12" s="1"/>
  <c r="BE18" i="12"/>
  <c r="BE4" i="12" s="1"/>
  <c r="BD18" i="12"/>
  <c r="BC18" i="12"/>
  <c r="BC4" i="12" s="1"/>
  <c r="BB18" i="12"/>
  <c r="BB4" i="12" s="1"/>
  <c r="BA18" i="12"/>
  <c r="AZ18" i="12"/>
  <c r="AY18" i="12"/>
  <c r="AY4" i="12" s="1"/>
  <c r="AX18" i="12"/>
  <c r="AX4" i="12" s="1"/>
  <c r="AW18" i="12"/>
  <c r="AW4" i="12" s="1"/>
  <c r="AV18" i="12"/>
  <c r="AU18" i="12"/>
  <c r="AT18" i="12"/>
  <c r="AT4" i="12" s="1"/>
  <c r="AS18" i="12"/>
  <c r="AS4" i="12" s="1"/>
  <c r="AR18" i="12"/>
  <c r="AQ18" i="12"/>
  <c r="AP18" i="12"/>
  <c r="AO18" i="12"/>
  <c r="AN18" i="12"/>
  <c r="AM18" i="12"/>
  <c r="AL18" i="12"/>
  <c r="AK18" i="12"/>
  <c r="AJ18" i="12"/>
  <c r="AI18" i="12"/>
  <c r="AH18" i="12"/>
  <c r="AG18" i="12"/>
  <c r="AF18" i="12"/>
  <c r="AE18" i="12"/>
  <c r="AD18" i="12"/>
  <c r="AC18" i="12"/>
  <c r="AB18" i="12"/>
  <c r="AA18" i="12"/>
  <c r="Z18" i="12"/>
  <c r="Y18" i="12"/>
  <c r="X18" i="12"/>
  <c r="W18" i="12"/>
  <c r="V18" i="12"/>
  <c r="U18" i="12"/>
  <c r="T18" i="12"/>
  <c r="S18" i="12"/>
  <c r="R18" i="12"/>
  <c r="C18" i="12"/>
  <c r="AQ16" i="12"/>
  <c r="AP16" i="12"/>
  <c r="AP4" i="12" s="1"/>
  <c r="AO16" i="12"/>
  <c r="AN4" i="12"/>
  <c r="AM16" i="12"/>
  <c r="AL16" i="12"/>
  <c r="AL4" i="12" s="1"/>
  <c r="AK16" i="12"/>
  <c r="AK4" i="12" s="1"/>
  <c r="AJ16" i="12"/>
  <c r="AJ4" i="12" s="1"/>
  <c r="AI16" i="12"/>
  <c r="AH16" i="12"/>
  <c r="AH4" i="12" s="1"/>
  <c r="AG16" i="12"/>
  <c r="AF16" i="12"/>
  <c r="AE16" i="12"/>
  <c r="AD16" i="12"/>
  <c r="AD4" i="12" s="1"/>
  <c r="AC16" i="12"/>
  <c r="AB16" i="12"/>
  <c r="AB4" i="12" s="1"/>
  <c r="AA16" i="12"/>
  <c r="Z16" i="12"/>
  <c r="Z4" i="12" s="1"/>
  <c r="Y16" i="12"/>
  <c r="X16" i="12"/>
  <c r="X4" i="12" s="1"/>
  <c r="W16" i="12"/>
  <c r="V16" i="12"/>
  <c r="V4" i="12" s="1"/>
  <c r="U16" i="12"/>
  <c r="U4" i="12" s="1"/>
  <c r="T16" i="12"/>
  <c r="T4" i="12" s="1"/>
  <c r="S16" i="12"/>
  <c r="R16" i="12"/>
  <c r="R4" i="12" s="1"/>
  <c r="Q16" i="12"/>
  <c r="P16" i="12"/>
  <c r="O16" i="12"/>
  <c r="N16" i="12"/>
  <c r="N4" i="12" s="1"/>
  <c r="M16" i="12"/>
  <c r="M4" i="12" s="1"/>
  <c r="L16" i="12"/>
  <c r="L4" i="12" s="1"/>
  <c r="K16" i="12"/>
  <c r="J16" i="12"/>
  <c r="I16" i="12"/>
  <c r="C16" i="12"/>
  <c r="G14" i="12"/>
  <c r="H14" i="12" s="1"/>
  <c r="I14" i="12" s="1"/>
  <c r="J14" i="12" s="1"/>
  <c r="K14" i="12" s="1"/>
  <c r="L14" i="12" s="1"/>
  <c r="M14" i="12" s="1"/>
  <c r="N14" i="12" s="1"/>
  <c r="O14" i="12" s="1"/>
  <c r="P14" i="12" s="1"/>
  <c r="Q14" i="12" s="1"/>
  <c r="R14" i="12" s="1"/>
  <c r="S14" i="12" s="1"/>
  <c r="T14" i="12" s="1"/>
  <c r="U14" i="12" s="1"/>
  <c r="V14" i="12" s="1"/>
  <c r="W14" i="12" s="1"/>
  <c r="X14" i="12" s="1"/>
  <c r="Y14" i="12" s="1"/>
  <c r="Z14" i="12" s="1"/>
  <c r="AA14" i="12" s="1"/>
  <c r="AB14" i="12" s="1"/>
  <c r="AC14" i="12" s="1"/>
  <c r="AD14" i="12" s="1"/>
  <c r="AE14" i="12" s="1"/>
  <c r="AF14" i="12" s="1"/>
  <c r="AG14" i="12" s="1"/>
  <c r="AH14" i="12" s="1"/>
  <c r="AI14" i="12" s="1"/>
  <c r="AJ14" i="12" s="1"/>
  <c r="AK14" i="12" s="1"/>
  <c r="AL14" i="12" s="1"/>
  <c r="AM14" i="12" s="1"/>
  <c r="AN14" i="12" s="1"/>
  <c r="AO14" i="12" s="1"/>
  <c r="AP14" i="12" s="1"/>
  <c r="AQ14" i="12" s="1"/>
  <c r="AR14" i="12" s="1"/>
  <c r="AS14" i="12" s="1"/>
  <c r="AT14" i="12" s="1"/>
  <c r="AU14" i="12" s="1"/>
  <c r="AV14" i="12" s="1"/>
  <c r="AW14" i="12" s="1"/>
  <c r="AX14" i="12" s="1"/>
  <c r="AY14" i="12" s="1"/>
  <c r="AZ14" i="12" s="1"/>
  <c r="BA14" i="12" s="1"/>
  <c r="BB14" i="12" s="1"/>
  <c r="BC14" i="12" s="1"/>
  <c r="BD14" i="12" s="1"/>
  <c r="BE14" i="12" s="1"/>
  <c r="BF14" i="12" s="1"/>
  <c r="BG14" i="12" s="1"/>
  <c r="BH14" i="12" s="1"/>
  <c r="BI14" i="12" s="1"/>
  <c r="BJ14" i="12" s="1"/>
  <c r="BK14" i="12" s="1"/>
  <c r="BL14" i="12" s="1"/>
  <c r="BM14" i="12" s="1"/>
  <c r="BN14" i="12" s="1"/>
  <c r="BO14" i="12" s="1"/>
  <c r="BP14" i="12" s="1"/>
  <c r="BQ14" i="12" s="1"/>
  <c r="BR14" i="12" s="1"/>
  <c r="BS14" i="12" s="1"/>
  <c r="BT14" i="12" s="1"/>
  <c r="BU14" i="12" s="1"/>
  <c r="BV14" i="12" s="1"/>
  <c r="BW14" i="12" s="1"/>
  <c r="BX14" i="12" s="1"/>
  <c r="BY14" i="12" s="1"/>
  <c r="BZ14" i="12" s="1"/>
  <c r="CA14" i="12" s="1"/>
  <c r="CB14" i="12" s="1"/>
  <c r="CC14" i="12" s="1"/>
  <c r="CD14" i="12" s="1"/>
  <c r="CE14" i="12" s="1"/>
  <c r="CF14" i="12" s="1"/>
  <c r="CG14" i="12" s="1"/>
  <c r="CH14" i="12" s="1"/>
  <c r="CI14" i="12" s="1"/>
  <c r="CJ14" i="12" s="1"/>
  <c r="CK14" i="12" s="1"/>
  <c r="CL14" i="12" s="1"/>
  <c r="CM14" i="12" s="1"/>
  <c r="CN14" i="12" s="1"/>
  <c r="CO14" i="12" s="1"/>
  <c r="CP14" i="12" s="1"/>
  <c r="CQ14" i="12" s="1"/>
  <c r="CR14" i="12" s="1"/>
  <c r="CR4" i="12"/>
  <c r="CQ4" i="12"/>
  <c r="CN4" i="12"/>
  <c r="CM4" i="12"/>
  <c r="CJ4" i="12"/>
  <c r="CG4" i="12"/>
  <c r="CF4" i="12"/>
  <c r="CB4" i="12"/>
  <c r="CA4" i="12"/>
  <c r="BX4" i="12"/>
  <c r="BT4" i="12"/>
  <c r="BQ4" i="12"/>
  <c r="BP4" i="12"/>
  <c r="BO4" i="12"/>
  <c r="BL4" i="12"/>
  <c r="BK4" i="12"/>
  <c r="BH4" i="12"/>
  <c r="BG4" i="12"/>
  <c r="BD4" i="12"/>
  <c r="BA4" i="12"/>
  <c r="AZ4" i="12"/>
  <c r="AV4" i="12"/>
  <c r="AU4" i="12"/>
  <c r="AR4" i="12"/>
  <c r="AQ4" i="12"/>
  <c r="AO4" i="12"/>
  <c r="AM4" i="12"/>
  <c r="AI4" i="12"/>
  <c r="AG4" i="12"/>
  <c r="AF4" i="12"/>
  <c r="AE4" i="12"/>
  <c r="AC4" i="12"/>
  <c r="AA4" i="12"/>
  <c r="Y4" i="12"/>
  <c r="W4" i="12"/>
  <c r="S4" i="12"/>
  <c r="Q4" i="12"/>
  <c r="P4" i="12"/>
  <c r="O4" i="12"/>
  <c r="K4" i="12"/>
  <c r="J4" i="12"/>
  <c r="I4" i="12"/>
  <c r="CR3" i="12"/>
  <c r="CQ3" i="12"/>
  <c r="CP3" i="12"/>
  <c r="CO3" i="12"/>
  <c r="CN3" i="12"/>
  <c r="CM3" i="12"/>
  <c r="CL3" i="12"/>
  <c r="CK3" i="12"/>
  <c r="CJ3" i="12"/>
  <c r="CI3" i="12"/>
  <c r="CH3" i="12"/>
  <c r="CG3" i="12"/>
  <c r="CF3" i="12"/>
  <c r="CE3" i="12"/>
  <c r="CD3" i="12"/>
  <c r="CC3" i="12"/>
  <c r="CB3" i="12"/>
  <c r="CA3" i="12"/>
  <c r="BZ3" i="12"/>
  <c r="BY3" i="12"/>
  <c r="BX3" i="12"/>
  <c r="BW3" i="12"/>
  <c r="BV3" i="12"/>
  <c r="BU3" i="12"/>
  <c r="BT3" i="12"/>
  <c r="BS3" i="12"/>
  <c r="BR3" i="12"/>
  <c r="BQ3" i="12"/>
  <c r="BP3" i="12"/>
  <c r="BO3" i="12"/>
  <c r="BN3" i="12"/>
  <c r="BM3" i="12"/>
  <c r="BL3" i="12"/>
  <c r="BK3" i="12"/>
  <c r="BJ3" i="12"/>
  <c r="BI3" i="12"/>
  <c r="BH3" i="12"/>
  <c r="BG3" i="12"/>
  <c r="BF3" i="12"/>
  <c r="BE3" i="12"/>
  <c r="BD3" i="12"/>
  <c r="BC3" i="12"/>
  <c r="BB3" i="12"/>
  <c r="BA3" i="12"/>
  <c r="AZ3" i="12"/>
  <c r="AY3" i="12"/>
  <c r="AX3" i="12"/>
  <c r="AW3" i="12"/>
  <c r="AV3" i="12"/>
  <c r="AU3" i="12"/>
  <c r="AT3" i="12"/>
  <c r="AS3" i="12"/>
  <c r="AR3" i="12"/>
  <c r="AQ3" i="12"/>
  <c r="AP3" i="12"/>
  <c r="AO3" i="12"/>
  <c r="AN3" i="12"/>
  <c r="AM3" i="12"/>
  <c r="AL3" i="12"/>
  <c r="AK3" i="12"/>
  <c r="AJ3" i="12"/>
  <c r="AI3" i="12"/>
  <c r="AH3" i="12"/>
  <c r="AG3" i="12"/>
  <c r="AF3" i="12"/>
  <c r="AE3" i="12"/>
  <c r="AD3" i="12"/>
  <c r="AC3" i="12"/>
  <c r="AB3" i="12"/>
  <c r="AA3" i="12"/>
  <c r="Z3" i="12"/>
  <c r="Y3" i="12"/>
  <c r="X3" i="12"/>
  <c r="W3" i="12"/>
  <c r="V3" i="12"/>
  <c r="U3" i="12"/>
  <c r="T3" i="12"/>
  <c r="S3" i="12"/>
  <c r="R3" i="12"/>
  <c r="Q3" i="12"/>
  <c r="P3" i="12"/>
  <c r="O3" i="12"/>
  <c r="N3" i="12"/>
  <c r="M3" i="12"/>
  <c r="L3" i="12"/>
  <c r="K3" i="12"/>
  <c r="J3" i="12"/>
  <c r="I3" i="12"/>
  <c r="H3" i="12"/>
  <c r="G1" i="12"/>
  <c r="H1" i="12" s="1"/>
  <c r="I1" i="12" s="1"/>
  <c r="J1" i="12" s="1"/>
  <c r="K1" i="12" s="1"/>
  <c r="L1" i="12" s="1"/>
  <c r="M1" i="12" s="1"/>
  <c r="N1" i="12" s="1"/>
  <c r="O1" i="12" s="1"/>
  <c r="P1" i="12" s="1"/>
  <c r="Q1" i="12" s="1"/>
  <c r="R1" i="12" s="1"/>
  <c r="S1" i="12" s="1"/>
  <c r="T1" i="12" s="1"/>
  <c r="U1" i="12" s="1"/>
  <c r="V1" i="12" s="1"/>
  <c r="W1" i="12" s="1"/>
  <c r="X1" i="12" s="1"/>
  <c r="Y1" i="12" s="1"/>
  <c r="Z1" i="12" s="1"/>
  <c r="AA1" i="12" s="1"/>
  <c r="AB1" i="12" s="1"/>
  <c r="AC1" i="12" s="1"/>
  <c r="AD1" i="12" s="1"/>
  <c r="AE1" i="12" s="1"/>
  <c r="AF1" i="12" s="1"/>
  <c r="AG1" i="12" s="1"/>
  <c r="AH1" i="12" s="1"/>
  <c r="AI1" i="12" s="1"/>
  <c r="AJ1" i="12" s="1"/>
  <c r="AK1" i="12" s="1"/>
  <c r="AL1" i="12" s="1"/>
  <c r="AM1" i="12" s="1"/>
  <c r="AN1" i="12" s="1"/>
  <c r="AO1" i="12" s="1"/>
  <c r="AP1" i="12" s="1"/>
  <c r="AQ1" i="12" s="1"/>
  <c r="AR1" i="12" s="1"/>
  <c r="AS1" i="12" s="1"/>
  <c r="AT1" i="12" s="1"/>
  <c r="AU1" i="12" s="1"/>
  <c r="AV1" i="12" s="1"/>
  <c r="AW1" i="12" s="1"/>
  <c r="AX1" i="12" s="1"/>
  <c r="AY1" i="12" s="1"/>
  <c r="AZ1" i="12" s="1"/>
  <c r="BA1" i="12" s="1"/>
  <c r="BB1" i="12" s="1"/>
  <c r="BC1" i="12" s="1"/>
  <c r="BD1" i="12" s="1"/>
  <c r="BE1" i="12" s="1"/>
  <c r="BF1" i="12" s="1"/>
  <c r="BG1" i="12" s="1"/>
  <c r="BH1" i="12" s="1"/>
  <c r="BI1" i="12" s="1"/>
  <c r="BJ1" i="12" s="1"/>
  <c r="BK1" i="12" s="1"/>
  <c r="BL1" i="12" s="1"/>
  <c r="BM1" i="12" s="1"/>
  <c r="BN1" i="12" s="1"/>
  <c r="BO1" i="12" s="1"/>
  <c r="BP1" i="12" s="1"/>
  <c r="BQ1" i="12" s="1"/>
  <c r="BR1" i="12" s="1"/>
  <c r="BS1" i="12" s="1"/>
  <c r="BT1" i="12" s="1"/>
  <c r="BU1" i="12" s="1"/>
  <c r="BV1" i="12" s="1"/>
  <c r="BW1" i="12" s="1"/>
  <c r="BX1" i="12" s="1"/>
  <c r="BY1" i="12" s="1"/>
  <c r="BZ1" i="12" s="1"/>
  <c r="CA1" i="12" s="1"/>
  <c r="CB1" i="12" s="1"/>
  <c r="CC1" i="12" s="1"/>
  <c r="CD1" i="12" s="1"/>
  <c r="CE1" i="12" s="1"/>
  <c r="CF1" i="12" s="1"/>
  <c r="CG1" i="12" s="1"/>
  <c r="CH1" i="12" s="1"/>
  <c r="CI1" i="12" s="1"/>
  <c r="CJ1" i="12" s="1"/>
  <c r="CK1" i="12" s="1"/>
  <c r="CL1" i="12" s="1"/>
  <c r="CM1" i="12" s="1"/>
  <c r="CN1" i="12" s="1"/>
  <c r="CO1" i="12" s="1"/>
  <c r="CP1" i="12" s="1"/>
  <c r="CQ1" i="12" s="1"/>
  <c r="CR1" i="12" s="1"/>
  <c r="CQ24" i="7"/>
  <c r="CP24" i="7"/>
  <c r="CO24" i="7"/>
  <c r="CN24" i="7"/>
  <c r="CM24" i="7"/>
  <c r="CL24" i="7"/>
  <c r="CK24" i="7"/>
  <c r="CJ24" i="7"/>
  <c r="CI24" i="7"/>
  <c r="CH24" i="7"/>
  <c r="CG24" i="7"/>
  <c r="CF24" i="7"/>
  <c r="CE24" i="7"/>
  <c r="CD24" i="7"/>
  <c r="CC24" i="7"/>
  <c r="CB24" i="7"/>
  <c r="CA24" i="7"/>
  <c r="BZ24" i="7"/>
  <c r="BY24" i="7"/>
  <c r="BX24" i="7"/>
  <c r="BW24" i="7"/>
  <c r="BV24" i="7"/>
  <c r="BU24" i="7"/>
  <c r="BT24" i="7"/>
  <c r="BS24" i="7"/>
  <c r="BR24" i="7"/>
  <c r="BQ24" i="7"/>
  <c r="BP24" i="7"/>
  <c r="BO24" i="7"/>
  <c r="BN24" i="7"/>
  <c r="BM24" i="7"/>
  <c r="BL24" i="7"/>
  <c r="BK24" i="7"/>
  <c r="BJ24" i="7"/>
  <c r="BI24" i="7"/>
  <c r="BH24" i="7"/>
  <c r="BG24" i="7"/>
  <c r="BF24" i="7"/>
  <c r="BE24" i="7"/>
  <c r="BD24" i="7"/>
  <c r="BC24" i="7"/>
  <c r="BB24" i="7"/>
  <c r="BA24" i="7"/>
  <c r="AZ24" i="7"/>
  <c r="AY24" i="7"/>
  <c r="AX24" i="7"/>
  <c r="AW24" i="7"/>
  <c r="AV24" i="7"/>
  <c r="AU24" i="7"/>
  <c r="AT24" i="7"/>
  <c r="AS24" i="7"/>
  <c r="AR24" i="7"/>
  <c r="AQ24" i="7"/>
  <c r="AP24" i="7"/>
  <c r="AO24" i="7"/>
  <c r="AN24" i="7"/>
  <c r="AK24" i="7"/>
  <c r="AJ24" i="7"/>
  <c r="AI24" i="7"/>
  <c r="AH24" i="7"/>
  <c r="AG24" i="7"/>
  <c r="AF24" i="7"/>
  <c r="AE24" i="7"/>
  <c r="AD24" i="7"/>
  <c r="AC24" i="7"/>
  <c r="AB24" i="7"/>
  <c r="AA24" i="7"/>
  <c r="Z24" i="7"/>
  <c r="Y24" i="7"/>
  <c r="X24" i="7"/>
  <c r="W24" i="7"/>
  <c r="V24" i="7"/>
  <c r="U24" i="7"/>
  <c r="T24" i="7"/>
  <c r="S24" i="7"/>
  <c r="R24" i="7"/>
  <c r="Q24" i="7"/>
  <c r="B24" i="7"/>
  <c r="CQ22" i="7"/>
  <c r="CP22" i="7"/>
  <c r="CO22" i="7"/>
  <c r="CN22" i="7"/>
  <c r="CM22" i="7"/>
  <c r="CL22" i="7"/>
  <c r="CK22" i="7"/>
  <c r="CJ22" i="7"/>
  <c r="CI22" i="7"/>
  <c r="CH22" i="7"/>
  <c r="CG22" i="7"/>
  <c r="CF22" i="7"/>
  <c r="CE22" i="7"/>
  <c r="CD22" i="7"/>
  <c r="CC22" i="7"/>
  <c r="CB22" i="7"/>
  <c r="CA22" i="7"/>
  <c r="BZ22" i="7"/>
  <c r="BY22" i="7"/>
  <c r="BX22" i="7"/>
  <c r="BW22" i="7"/>
  <c r="BV22" i="7"/>
  <c r="BU22" i="7"/>
  <c r="BT22" i="7"/>
  <c r="BS22" i="7"/>
  <c r="BR22" i="7"/>
  <c r="BQ22" i="7"/>
  <c r="BP22" i="7"/>
  <c r="BO22" i="7"/>
  <c r="BN22" i="7"/>
  <c r="BM22" i="7"/>
  <c r="BL22" i="7"/>
  <c r="BK22" i="7"/>
  <c r="BJ22" i="7"/>
  <c r="BI22" i="7"/>
  <c r="BH22" i="7"/>
  <c r="BG22" i="7"/>
  <c r="BF22" i="7"/>
  <c r="BE22" i="7"/>
  <c r="BD22" i="7"/>
  <c r="BC22" i="7"/>
  <c r="BB22" i="7"/>
  <c r="BA22" i="7"/>
  <c r="AZ22" i="7"/>
  <c r="AY22" i="7"/>
  <c r="AX22" i="7"/>
  <c r="AW22" i="7"/>
  <c r="AV22" i="7"/>
  <c r="AU22" i="7"/>
  <c r="AT22" i="7"/>
  <c r="AS22" i="7"/>
  <c r="AR22" i="7"/>
  <c r="AQ22" i="7"/>
  <c r="AP22" i="7"/>
  <c r="AO22" i="7"/>
  <c r="AN22" i="7"/>
  <c r="AK22" i="7"/>
  <c r="AJ22" i="7"/>
  <c r="AI22" i="7"/>
  <c r="AH22" i="7"/>
  <c r="AG22" i="7"/>
  <c r="AF22" i="7"/>
  <c r="AE22" i="7"/>
  <c r="AD22" i="7"/>
  <c r="AC22" i="7"/>
  <c r="AB22" i="7"/>
  <c r="AA22" i="7"/>
  <c r="Z22" i="7"/>
  <c r="Y22" i="7"/>
  <c r="X22" i="7"/>
  <c r="W22" i="7"/>
  <c r="V22" i="7"/>
  <c r="U22" i="7"/>
  <c r="T22" i="7"/>
  <c r="S22" i="7"/>
  <c r="R22" i="7"/>
  <c r="Q22" i="7"/>
  <c r="B22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B20" i="7"/>
  <c r="AN9" i="7"/>
  <c r="AM6" i="7"/>
  <c r="AM7" i="7" s="1"/>
  <c r="AL6" i="7"/>
  <c r="AJ6" i="7"/>
  <c r="AI6" i="7"/>
  <c r="AH6" i="7"/>
  <c r="AF6" i="7"/>
  <c r="AE9" i="7"/>
  <c r="AD6" i="7"/>
  <c r="AB9" i="7"/>
  <c r="AA9" i="7"/>
  <c r="Z9" i="7"/>
  <c r="W9" i="7"/>
  <c r="V6" i="7"/>
  <c r="T9" i="7"/>
  <c r="S9" i="7"/>
  <c r="R9" i="7"/>
  <c r="P9" i="7"/>
  <c r="O9" i="7"/>
  <c r="N9" i="7"/>
  <c r="L9" i="7"/>
  <c r="K9" i="7"/>
  <c r="J9" i="7"/>
  <c r="H6" i="7"/>
  <c r="G6" i="7"/>
  <c r="F16" i="7"/>
  <c r="G16" i="7" s="1"/>
  <c r="H16" i="7" s="1"/>
  <c r="I16" i="7" s="1"/>
  <c r="J16" i="7" s="1"/>
  <c r="K16" i="7" s="1"/>
  <c r="L16" i="7" s="1"/>
  <c r="M16" i="7" s="1"/>
  <c r="N16" i="7" s="1"/>
  <c r="O16" i="7" s="1"/>
  <c r="P16" i="7" s="1"/>
  <c r="Q16" i="7" s="1"/>
  <c r="R16" i="7" s="1"/>
  <c r="S16" i="7" s="1"/>
  <c r="T16" i="7" s="1"/>
  <c r="U16" i="7" s="1"/>
  <c r="V16" i="7" s="1"/>
  <c r="W16" i="7" s="1"/>
  <c r="X16" i="7" s="1"/>
  <c r="Y16" i="7" s="1"/>
  <c r="Z16" i="7" s="1"/>
  <c r="AA16" i="7" s="1"/>
  <c r="AB16" i="7" s="1"/>
  <c r="AC16" i="7" s="1"/>
  <c r="AD16" i="7" s="1"/>
  <c r="AE16" i="7" s="1"/>
  <c r="AF16" i="7" s="1"/>
  <c r="AG16" i="7" s="1"/>
  <c r="AH16" i="7" s="1"/>
  <c r="AI16" i="7" s="1"/>
  <c r="AJ16" i="7" s="1"/>
  <c r="AK16" i="7" s="1"/>
  <c r="AL16" i="7" s="1"/>
  <c r="AM16" i="7" s="1"/>
  <c r="AN16" i="7" s="1"/>
  <c r="AO16" i="7" s="1"/>
  <c r="AP16" i="7" s="1"/>
  <c r="AQ16" i="7" s="1"/>
  <c r="AR16" i="7" s="1"/>
  <c r="AS16" i="7" s="1"/>
  <c r="AU16" i="7" s="1"/>
  <c r="AV16" i="7" s="1"/>
  <c r="AW16" i="7" s="1"/>
  <c r="AX16" i="7" s="1"/>
  <c r="AY16" i="7" s="1"/>
  <c r="AZ16" i="7" s="1"/>
  <c r="BA16" i="7" s="1"/>
  <c r="BB16" i="7" s="1"/>
  <c r="BC16" i="7" s="1"/>
  <c r="BD16" i="7" s="1"/>
  <c r="BE16" i="7" s="1"/>
  <c r="BF16" i="7" s="1"/>
  <c r="BG16" i="7" s="1"/>
  <c r="BH16" i="7" s="1"/>
  <c r="BI16" i="7" s="1"/>
  <c r="BJ16" i="7" s="1"/>
  <c r="BK16" i="7" s="1"/>
  <c r="BL16" i="7" s="1"/>
  <c r="BM16" i="7" s="1"/>
  <c r="BN16" i="7" s="1"/>
  <c r="BO16" i="7" s="1"/>
  <c r="BP16" i="7" s="1"/>
  <c r="BQ16" i="7" s="1"/>
  <c r="BR16" i="7" s="1"/>
  <c r="BS16" i="7" s="1"/>
  <c r="BT16" i="7" s="1"/>
  <c r="BU16" i="7" s="1"/>
  <c r="BV16" i="7" s="1"/>
  <c r="BW16" i="7" s="1"/>
  <c r="BX16" i="7" s="1"/>
  <c r="BY16" i="7" s="1"/>
  <c r="BZ16" i="7" s="1"/>
  <c r="CA16" i="7" s="1"/>
  <c r="CB16" i="7" s="1"/>
  <c r="CC16" i="7" s="1"/>
  <c r="CD16" i="7" s="1"/>
  <c r="CE16" i="7" s="1"/>
  <c r="CF16" i="7" s="1"/>
  <c r="CG16" i="7" s="1"/>
  <c r="CH16" i="7" s="1"/>
  <c r="CI16" i="7" s="1"/>
  <c r="CJ16" i="7" s="1"/>
  <c r="CK16" i="7" s="1"/>
  <c r="CL16" i="7" s="1"/>
  <c r="CM16" i="7" s="1"/>
  <c r="CN16" i="7" s="1"/>
  <c r="CO16" i="7" s="1"/>
  <c r="CP16" i="7" s="1"/>
  <c r="CQ16" i="7" s="1"/>
  <c r="AI35" i="12" l="1"/>
  <c r="G44" i="12"/>
  <c r="O44" i="12"/>
  <c r="W44" i="12"/>
  <c r="AE44" i="12"/>
  <c r="AM44" i="12"/>
  <c r="P44" i="12"/>
  <c r="T41" i="12"/>
  <c r="AB41" i="12"/>
  <c r="AJ41" i="12"/>
  <c r="I44" i="12"/>
  <c r="Q44" i="12"/>
  <c r="Y44" i="12"/>
  <c r="AG44" i="12"/>
  <c r="AO44" i="12"/>
  <c r="U41" i="12"/>
  <c r="AC41" i="12"/>
  <c r="AK41" i="12"/>
  <c r="Y4" i="1"/>
  <c r="E12" i="1"/>
  <c r="E6" i="1"/>
  <c r="F7" i="1" s="1"/>
  <c r="M9" i="1"/>
  <c r="M18" i="1" s="1"/>
  <c r="M16" i="1"/>
  <c r="M6" i="1"/>
  <c r="Q12" i="1"/>
  <c r="Q19" i="1" s="1"/>
  <c r="Q16" i="1"/>
  <c r="Q6" i="1"/>
  <c r="U9" i="1"/>
  <c r="U18" i="1" s="1"/>
  <c r="U16" i="1"/>
  <c r="U6" i="1"/>
  <c r="AC9" i="1"/>
  <c r="AC18" i="1" s="1"/>
  <c r="AC16" i="1"/>
  <c r="AC6" i="1"/>
  <c r="AG12" i="1"/>
  <c r="AG19" i="1" s="1"/>
  <c r="AG16" i="1"/>
  <c r="AG6" i="1"/>
  <c r="AK9" i="1"/>
  <c r="AK18" i="1" s="1"/>
  <c r="AK16" i="1"/>
  <c r="AK6" i="1"/>
  <c r="J12" i="1"/>
  <c r="J19" i="1" s="1"/>
  <c r="J16" i="1"/>
  <c r="J6" i="1"/>
  <c r="N12" i="1"/>
  <c r="N19" i="1" s="1"/>
  <c r="N16" i="1"/>
  <c r="N6" i="1"/>
  <c r="R12" i="1"/>
  <c r="R19" i="1" s="1"/>
  <c r="R16" i="1"/>
  <c r="R6" i="1"/>
  <c r="V12" i="1"/>
  <c r="V19" i="1" s="1"/>
  <c r="V16" i="1"/>
  <c r="V6" i="1"/>
  <c r="Z12" i="1"/>
  <c r="Z19" i="1" s="1"/>
  <c r="Z16" i="1"/>
  <c r="Z6" i="1"/>
  <c r="AD12" i="1"/>
  <c r="AD19" i="1" s="1"/>
  <c r="AD16" i="1"/>
  <c r="AD6" i="1"/>
  <c r="AH12" i="1"/>
  <c r="AH19" i="1" s="1"/>
  <c r="AH16" i="1"/>
  <c r="AH6" i="1"/>
  <c r="AL12" i="1"/>
  <c r="AL19" i="1" s="1"/>
  <c r="AL16" i="1"/>
  <c r="AL6" i="1"/>
  <c r="H12" i="1"/>
  <c r="H19" i="1" s="1"/>
  <c r="H16" i="1"/>
  <c r="H6" i="1"/>
  <c r="L12" i="1"/>
  <c r="L19" i="1" s="1"/>
  <c r="L16" i="1"/>
  <c r="L6" i="1"/>
  <c r="P12" i="1"/>
  <c r="P19" i="1" s="1"/>
  <c r="P16" i="1"/>
  <c r="P6" i="1"/>
  <c r="T12" i="1"/>
  <c r="T19" i="1" s="1"/>
  <c r="T16" i="1"/>
  <c r="T6" i="1"/>
  <c r="X12" i="1"/>
  <c r="X19" i="1" s="1"/>
  <c r="X16" i="1"/>
  <c r="X6" i="1"/>
  <c r="AB12" i="1"/>
  <c r="AB19" i="1" s="1"/>
  <c r="AB16" i="1"/>
  <c r="AB6" i="1"/>
  <c r="AF12" i="1"/>
  <c r="AF19" i="1" s="1"/>
  <c r="AF16" i="1"/>
  <c r="AF6" i="1"/>
  <c r="AJ12" i="1"/>
  <c r="AJ19" i="1" s="1"/>
  <c r="AJ16" i="1"/>
  <c r="AJ6" i="1"/>
  <c r="AN12" i="1"/>
  <c r="AN19" i="1" s="1"/>
  <c r="AN16" i="1"/>
  <c r="AC87" i="17" s="1"/>
  <c r="AN6" i="1"/>
  <c r="I12" i="1"/>
  <c r="I19" i="1" s="1"/>
  <c r="I16" i="1"/>
  <c r="I22" i="1" s="1"/>
  <c r="I6" i="1"/>
  <c r="Y12" i="1"/>
  <c r="Y19" i="1" s="1"/>
  <c r="Y16" i="1"/>
  <c r="Y6" i="1"/>
  <c r="G12" i="1"/>
  <c r="G19" i="1" s="1"/>
  <c r="G16" i="1"/>
  <c r="G6" i="1"/>
  <c r="K9" i="1"/>
  <c r="K18" i="1" s="1"/>
  <c r="K16" i="1"/>
  <c r="K6" i="1"/>
  <c r="O12" i="1"/>
  <c r="O19" i="1" s="1"/>
  <c r="O16" i="1"/>
  <c r="O6" i="1"/>
  <c r="S9" i="1"/>
  <c r="S18" i="1" s="1"/>
  <c r="S16" i="1"/>
  <c r="S6" i="1"/>
  <c r="W12" i="1"/>
  <c r="W19" i="1" s="1"/>
  <c r="W16" i="1"/>
  <c r="W6" i="1"/>
  <c r="AA9" i="1"/>
  <c r="AA18" i="1" s="1"/>
  <c r="AA16" i="1"/>
  <c r="AA6" i="1"/>
  <c r="AE12" i="1"/>
  <c r="AE19" i="1" s="1"/>
  <c r="AE16" i="1"/>
  <c r="AE6" i="1"/>
  <c r="AI9" i="1"/>
  <c r="AI18" i="1" s="1"/>
  <c r="AI16" i="1"/>
  <c r="AI6" i="1"/>
  <c r="AM12" i="1"/>
  <c r="AM19" i="1" s="1"/>
  <c r="AM16" i="1"/>
  <c r="AB87" i="17" s="1"/>
  <c r="AM6" i="1"/>
  <c r="I4" i="1"/>
  <c r="I13" i="1" s="1"/>
  <c r="Q433" i="13"/>
  <c r="P114" i="13"/>
  <c r="P220" i="13" s="1"/>
  <c r="P326" i="13" s="1"/>
  <c r="K10" i="7"/>
  <c r="O10" i="7"/>
  <c r="S10" i="7"/>
  <c r="AA10" i="7"/>
  <c r="AI7" i="7"/>
  <c r="AV4" i="7"/>
  <c r="AV10" i="7"/>
  <c r="AT4" i="7"/>
  <c r="S4" i="7"/>
  <c r="AI4" i="7"/>
  <c r="L10" i="7"/>
  <c r="T10" i="7"/>
  <c r="AJ7" i="7"/>
  <c r="AT7" i="7"/>
  <c r="AT10" i="7"/>
  <c r="AA6" i="7"/>
  <c r="W4" i="7"/>
  <c r="AI9" i="7"/>
  <c r="K4" i="7"/>
  <c r="AA4" i="7"/>
  <c r="W6" i="7"/>
  <c r="W7" i="7" s="1"/>
  <c r="H7" i="7"/>
  <c r="P10" i="7"/>
  <c r="AB10" i="7"/>
  <c r="AP9" i="7"/>
  <c r="O4" i="7"/>
  <c r="AE4" i="7"/>
  <c r="E9" i="1"/>
  <c r="F4" i="1"/>
  <c r="F13" i="1" s="1"/>
  <c r="Q4" i="1"/>
  <c r="AG4" i="1"/>
  <c r="G9" i="1"/>
  <c r="G18" i="1" s="1"/>
  <c r="O9" i="1"/>
  <c r="O18" i="1" s="1"/>
  <c r="W9" i="1"/>
  <c r="W18" i="1" s="1"/>
  <c r="AE9" i="1"/>
  <c r="AE18" i="1" s="1"/>
  <c r="AM9" i="1"/>
  <c r="AM18" i="1" s="1"/>
  <c r="K12" i="1"/>
  <c r="K19" i="1" s="1"/>
  <c r="S12" i="1"/>
  <c r="S19" i="1" s="1"/>
  <c r="AA12" i="1"/>
  <c r="AA19" i="1" s="1"/>
  <c r="AA25" i="1" s="1"/>
  <c r="AI12" i="1"/>
  <c r="AI19" i="1" s="1"/>
  <c r="U4" i="1"/>
  <c r="U10" i="1" s="1"/>
  <c r="AK4" i="1"/>
  <c r="I9" i="1"/>
  <c r="I18" i="1" s="1"/>
  <c r="Q9" i="1"/>
  <c r="Q18" i="1" s="1"/>
  <c r="Y9" i="1"/>
  <c r="Y18" i="1" s="1"/>
  <c r="AG9" i="1"/>
  <c r="AG18" i="1" s="1"/>
  <c r="M12" i="1"/>
  <c r="M19" i="1" s="1"/>
  <c r="U12" i="1"/>
  <c r="U19" i="1" s="1"/>
  <c r="AC12" i="1"/>
  <c r="AC19" i="1" s="1"/>
  <c r="AK12" i="1"/>
  <c r="AK19" i="1" s="1"/>
  <c r="M4" i="1"/>
  <c r="M13" i="1" s="1"/>
  <c r="AC4" i="1"/>
  <c r="G4" i="1"/>
  <c r="G13" i="1" s="1"/>
  <c r="K4" i="1"/>
  <c r="K13" i="1" s="1"/>
  <c r="O4" i="1"/>
  <c r="O13" i="1" s="1"/>
  <c r="S4" i="1"/>
  <c r="W4" i="1"/>
  <c r="AA4" i="1"/>
  <c r="AE4" i="1"/>
  <c r="AI4" i="1"/>
  <c r="AM4" i="1"/>
  <c r="AB63" i="17" s="1"/>
  <c r="F9" i="1"/>
  <c r="H4" i="1"/>
  <c r="H13" i="1" s="1"/>
  <c r="L4" i="1"/>
  <c r="L13" i="1" s="1"/>
  <c r="P4" i="1"/>
  <c r="T4" i="1"/>
  <c r="X4" i="1"/>
  <c r="AB4" i="1"/>
  <c r="AF4" i="1"/>
  <c r="AJ4" i="1"/>
  <c r="AN4" i="1"/>
  <c r="F12" i="1"/>
  <c r="H9" i="1"/>
  <c r="H18" i="1" s="1"/>
  <c r="L9" i="1"/>
  <c r="L18" i="1" s="1"/>
  <c r="P9" i="1"/>
  <c r="P18" i="1" s="1"/>
  <c r="T9" i="1"/>
  <c r="T18" i="1" s="1"/>
  <c r="X9" i="1"/>
  <c r="X18" i="1" s="1"/>
  <c r="AB9" i="1"/>
  <c r="AB18" i="1" s="1"/>
  <c r="AF9" i="1"/>
  <c r="AF18" i="1" s="1"/>
  <c r="AJ9" i="1"/>
  <c r="AJ18" i="1" s="1"/>
  <c r="AN9" i="1"/>
  <c r="AN18" i="1" s="1"/>
  <c r="J4" i="1"/>
  <c r="J13" i="1" s="1"/>
  <c r="N4" i="1"/>
  <c r="N13" i="1" s="1"/>
  <c r="R4" i="1"/>
  <c r="R10" i="1" s="1"/>
  <c r="V4" i="1"/>
  <c r="V10" i="1" s="1"/>
  <c r="Z4" i="1"/>
  <c r="AD4" i="1"/>
  <c r="AH4" i="1"/>
  <c r="AL4" i="1"/>
  <c r="J9" i="1"/>
  <c r="J18" i="1" s="1"/>
  <c r="N9" i="1"/>
  <c r="N18" i="1" s="1"/>
  <c r="R9" i="1"/>
  <c r="R18" i="1" s="1"/>
  <c r="R24" i="1" s="1"/>
  <c r="V9" i="1"/>
  <c r="V18" i="1" s="1"/>
  <c r="V24" i="1" s="1"/>
  <c r="Z9" i="1"/>
  <c r="Z18" i="1" s="1"/>
  <c r="AD9" i="1"/>
  <c r="AD18" i="1" s="1"/>
  <c r="AH9" i="1"/>
  <c r="AH18" i="1" s="1"/>
  <c r="AL9" i="1"/>
  <c r="AL18" i="1" s="1"/>
  <c r="L10" i="1"/>
  <c r="AB10" i="1"/>
  <c r="Y10" i="1"/>
  <c r="AC10" i="1"/>
  <c r="AH10" i="1"/>
  <c r="F10" i="1"/>
  <c r="I6" i="7"/>
  <c r="I7" i="7" s="1"/>
  <c r="I4" i="7"/>
  <c r="Q9" i="7"/>
  <c r="Q4" i="7"/>
  <c r="Y9" i="7"/>
  <c r="Y4" i="7"/>
  <c r="AK9" i="7"/>
  <c r="AK4" i="7"/>
  <c r="V4" i="7"/>
  <c r="AU10" i="7"/>
  <c r="AB6" i="7"/>
  <c r="L4" i="7"/>
  <c r="T4" i="7"/>
  <c r="AB4" i="7"/>
  <c r="AJ4" i="7"/>
  <c r="AU4" i="7"/>
  <c r="M9" i="7"/>
  <c r="M6" i="7"/>
  <c r="M4" i="7"/>
  <c r="U9" i="7"/>
  <c r="U10" i="7" s="1"/>
  <c r="U4" i="7"/>
  <c r="AC9" i="7"/>
  <c r="AC10" i="7" s="1"/>
  <c r="AC4" i="7"/>
  <c r="AG6" i="7"/>
  <c r="AG7" i="7" s="1"/>
  <c r="AG9" i="7"/>
  <c r="AG4" i="7"/>
  <c r="AO6" i="7"/>
  <c r="AO4" i="7"/>
  <c r="X9" i="7"/>
  <c r="X10" i="7" s="1"/>
  <c r="X6" i="7"/>
  <c r="AJ9" i="7"/>
  <c r="H4" i="7"/>
  <c r="P4" i="7"/>
  <c r="X4" i="7"/>
  <c r="AF4" i="7"/>
  <c r="AN4" i="7"/>
  <c r="AU7" i="7"/>
  <c r="V9" i="7"/>
  <c r="AV7" i="7"/>
  <c r="Z6" i="7"/>
  <c r="J4" i="7"/>
  <c r="N4" i="7"/>
  <c r="R4" i="7"/>
  <c r="Z4" i="7"/>
  <c r="AD4" i="7"/>
  <c r="AH4" i="7"/>
  <c r="AL4" i="7"/>
  <c r="AP4" i="7"/>
  <c r="AD9" i="7"/>
  <c r="AC6" i="7"/>
  <c r="AP6" i="7"/>
  <c r="AO9" i="7"/>
  <c r="AO10" i="7" s="1"/>
  <c r="AN6" i="7"/>
  <c r="AN7" i="7" s="1"/>
  <c r="AM9" i="7"/>
  <c r="AL9" i="7"/>
  <c r="AK6" i="7"/>
  <c r="AK7" i="7" s="1"/>
  <c r="AH9" i="7"/>
  <c r="AE6" i="7"/>
  <c r="AE7" i="7" s="1"/>
  <c r="AF9" i="7"/>
  <c r="AF10" i="7" s="1"/>
  <c r="Y6" i="7"/>
  <c r="U6" i="7"/>
  <c r="T6" i="7"/>
  <c r="S6" i="7"/>
  <c r="R6" i="7"/>
  <c r="Q6" i="7"/>
  <c r="P6" i="7"/>
  <c r="O6" i="7"/>
  <c r="N6" i="7"/>
  <c r="L6" i="7"/>
  <c r="K6" i="7"/>
  <c r="J6" i="7"/>
  <c r="J7" i="7" s="1"/>
  <c r="I9" i="7"/>
  <c r="H9" i="7"/>
  <c r="G9" i="7"/>
  <c r="AI38" i="12"/>
  <c r="AH37" i="12"/>
  <c r="BC34" i="12"/>
  <c r="AY34" i="12"/>
  <c r="AU34" i="12"/>
  <c r="AQ34" i="12"/>
  <c r="AM34" i="12"/>
  <c r="AI34" i="12"/>
  <c r="BA34" i="12"/>
  <c r="AW34" i="12"/>
  <c r="AS34" i="12"/>
  <c r="AO34" i="12"/>
  <c r="AK34" i="12"/>
  <c r="AV34" i="12"/>
  <c r="AN34" i="12"/>
  <c r="AZ34" i="12"/>
  <c r="AR34" i="12"/>
  <c r="AJ34" i="12"/>
  <c r="BB34" i="12"/>
  <c r="AL34" i="12"/>
  <c r="AX34" i="12"/>
  <c r="AH34" i="12"/>
  <c r="AH33" i="12" s="1"/>
  <c r="AI33" i="12" s="1"/>
  <c r="AJ33" i="12" s="1"/>
  <c r="AK33" i="12" s="1"/>
  <c r="AL33" i="12" s="1"/>
  <c r="AM33" i="12" s="1"/>
  <c r="AN33" i="12" s="1"/>
  <c r="AO33" i="12" s="1"/>
  <c r="AP33" i="12" s="1"/>
  <c r="AQ33" i="12" s="1"/>
  <c r="AR33" i="12" s="1"/>
  <c r="AS33" i="12" s="1"/>
  <c r="AT33" i="12" s="1"/>
  <c r="AU33" i="12" s="1"/>
  <c r="AV33" i="12" s="1"/>
  <c r="AW33" i="12" s="1"/>
  <c r="AX33" i="12" s="1"/>
  <c r="AY33" i="12" s="1"/>
  <c r="AZ33" i="12" s="1"/>
  <c r="BA33" i="12" s="1"/>
  <c r="BB33" i="12" s="1"/>
  <c r="BC33" i="12" s="1"/>
  <c r="BD34" i="12" s="1"/>
  <c r="AT34" i="12"/>
  <c r="AP34" i="12"/>
  <c r="R41" i="12"/>
  <c r="V41" i="12"/>
  <c r="Z41" i="12"/>
  <c r="AD41" i="12"/>
  <c r="AH41" i="12"/>
  <c r="AL41" i="12"/>
  <c r="AP41" i="12"/>
  <c r="N44" i="12"/>
  <c r="V44" i="12"/>
  <c r="AD44" i="12"/>
  <c r="AL44" i="12"/>
  <c r="AF24" i="1" l="1"/>
  <c r="I25" i="1"/>
  <c r="AH13" i="1"/>
  <c r="W63" i="17"/>
  <c r="S13" i="1"/>
  <c r="H63" i="17"/>
  <c r="AD13" i="1"/>
  <c r="S63" i="17"/>
  <c r="AN13" i="1"/>
  <c r="AC63" i="17"/>
  <c r="AG13" i="1"/>
  <c r="V63" i="17"/>
  <c r="AM10" i="7"/>
  <c r="Z13" i="1"/>
  <c r="O63" i="17"/>
  <c r="AJ13" i="1"/>
  <c r="Y63" i="17"/>
  <c r="Q13" i="1"/>
  <c r="F63" i="17"/>
  <c r="V13" i="1"/>
  <c r="K63" i="17"/>
  <c r="AF13" i="1"/>
  <c r="U63" i="17"/>
  <c r="R13" i="1"/>
  <c r="G63" i="17"/>
  <c r="AB13" i="1"/>
  <c r="Q63" i="17"/>
  <c r="AI13" i="1"/>
  <c r="X63" i="17"/>
  <c r="AC13" i="1"/>
  <c r="R63" i="17"/>
  <c r="X13" i="1"/>
  <c r="M63" i="17"/>
  <c r="AE13" i="1"/>
  <c r="T63" i="17"/>
  <c r="Y13" i="1"/>
  <c r="N63" i="17"/>
  <c r="T13" i="1"/>
  <c r="I63" i="17"/>
  <c r="AA13" i="1"/>
  <c r="P63" i="17"/>
  <c r="AK13" i="1"/>
  <c r="Z63" i="17"/>
  <c r="AL13" i="1"/>
  <c r="AA63" i="17"/>
  <c r="P13" i="1"/>
  <c r="E63" i="17"/>
  <c r="W13" i="1"/>
  <c r="L63" i="17"/>
  <c r="U13" i="1"/>
  <c r="J63" i="17"/>
  <c r="AJ35" i="12"/>
  <c r="AI36" i="12"/>
  <c r="AN24" i="1"/>
  <c r="H24" i="1"/>
  <c r="AL10" i="7"/>
  <c r="X7" i="7"/>
  <c r="M25" i="1"/>
  <c r="S25" i="1"/>
  <c r="J22" i="1"/>
  <c r="Z24" i="1"/>
  <c r="AB24" i="1"/>
  <c r="L24" i="1"/>
  <c r="AK25" i="1"/>
  <c r="W24" i="1"/>
  <c r="L22" i="1"/>
  <c r="N22" i="1"/>
  <c r="AC112" i="17"/>
  <c r="N24" i="1"/>
  <c r="P24" i="1"/>
  <c r="AI24" i="1"/>
  <c r="S24" i="1"/>
  <c r="AG25" i="1"/>
  <c r="M24" i="1"/>
  <c r="U25" i="1"/>
  <c r="AI25" i="1"/>
  <c r="AE25" i="1"/>
  <c r="O25" i="1"/>
  <c r="AN25" i="1"/>
  <c r="X25" i="1"/>
  <c r="H25" i="1"/>
  <c r="AL25" i="1"/>
  <c r="V25" i="1"/>
  <c r="AK24" i="1"/>
  <c r="Q25" i="1"/>
  <c r="AD24" i="1"/>
  <c r="I24" i="1"/>
  <c r="L25" i="1"/>
  <c r="X87" i="17"/>
  <c r="AI22" i="1"/>
  <c r="W17" i="1"/>
  <c r="W7" i="1"/>
  <c r="H87" i="17"/>
  <c r="S22" i="1"/>
  <c r="Y22" i="1"/>
  <c r="N87" i="17"/>
  <c r="AF17" i="1"/>
  <c r="AF7" i="1"/>
  <c r="P17" i="1"/>
  <c r="P7" i="1"/>
  <c r="U7" i="1"/>
  <c r="U17" i="1"/>
  <c r="Q22" i="1"/>
  <c r="F87" i="17"/>
  <c r="AA17" i="1"/>
  <c r="AA7" i="1"/>
  <c r="L87" i="17"/>
  <c r="W22" i="1"/>
  <c r="K17" i="1"/>
  <c r="K7" i="1"/>
  <c r="AN17" i="1"/>
  <c r="AN7" i="1"/>
  <c r="AB25" i="1"/>
  <c r="AH7" i="1"/>
  <c r="AH17" i="1"/>
  <c r="S87" i="17"/>
  <c r="AD22" i="1"/>
  <c r="J25" i="1"/>
  <c r="AC7" i="1"/>
  <c r="AC17" i="1"/>
  <c r="J87" i="17"/>
  <c r="U22" i="1"/>
  <c r="X24" i="1"/>
  <c r="AM13" i="1"/>
  <c r="AM22" i="1"/>
  <c r="AC25" i="1"/>
  <c r="K25" i="1"/>
  <c r="AL10" i="1"/>
  <c r="I10" i="1"/>
  <c r="AH24" i="1"/>
  <c r="AJ24" i="1"/>
  <c r="T24" i="1"/>
  <c r="Q24" i="1"/>
  <c r="AM17" i="1"/>
  <c r="AM7" i="1"/>
  <c r="AI17" i="1"/>
  <c r="AI7" i="1"/>
  <c r="T87" i="17"/>
  <c r="AE22" i="1"/>
  <c r="AA24" i="1"/>
  <c r="S17" i="1"/>
  <c r="S7" i="1"/>
  <c r="O22" i="1"/>
  <c r="D87" i="17"/>
  <c r="K24" i="1"/>
  <c r="Y7" i="1"/>
  <c r="Y17" i="1"/>
  <c r="AN22" i="1"/>
  <c r="AJ25" i="1"/>
  <c r="AB17" i="1"/>
  <c r="AB7" i="1"/>
  <c r="M87" i="17"/>
  <c r="X22" i="1"/>
  <c r="T25" i="1"/>
  <c r="L17" i="1"/>
  <c r="L7" i="1"/>
  <c r="H22" i="1"/>
  <c r="AH25" i="1"/>
  <c r="Z7" i="1"/>
  <c r="Z17" i="1"/>
  <c r="K87" i="17"/>
  <c r="K112" i="17" s="1"/>
  <c r="V22" i="1"/>
  <c r="R25" i="1"/>
  <c r="J7" i="1"/>
  <c r="J17" i="1"/>
  <c r="AK7" i="1"/>
  <c r="AK17" i="1"/>
  <c r="V87" i="17"/>
  <c r="AG22" i="1"/>
  <c r="AC24" i="1"/>
  <c r="Q7" i="1"/>
  <c r="Q17" i="1"/>
  <c r="M22" i="1"/>
  <c r="AE24" i="1"/>
  <c r="G17" i="1"/>
  <c r="G7" i="1"/>
  <c r="Q87" i="17"/>
  <c r="AB22" i="1"/>
  <c r="AD7" i="1"/>
  <c r="AD17" i="1"/>
  <c r="O87" i="17"/>
  <c r="Z22" i="1"/>
  <c r="N7" i="1"/>
  <c r="N17" i="1"/>
  <c r="AK22" i="1"/>
  <c r="Z87" i="17"/>
  <c r="AD10" i="1"/>
  <c r="J24" i="1"/>
  <c r="AG24" i="1"/>
  <c r="Y25" i="1"/>
  <c r="AJ17" i="1"/>
  <c r="AJ7" i="1"/>
  <c r="U87" i="17"/>
  <c r="AF22" i="1"/>
  <c r="T17" i="1"/>
  <c r="T7" i="1"/>
  <c r="P22" i="1"/>
  <c r="E87" i="17"/>
  <c r="AL7" i="1"/>
  <c r="AL17" i="1"/>
  <c r="Z25" i="1"/>
  <c r="R7" i="1"/>
  <c r="R17" i="1"/>
  <c r="AL24" i="1"/>
  <c r="Y24" i="1"/>
  <c r="O24" i="1"/>
  <c r="AE17" i="1"/>
  <c r="AE7" i="1"/>
  <c r="P87" i="17"/>
  <c r="AA22" i="1"/>
  <c r="W25" i="1"/>
  <c r="O17" i="1"/>
  <c r="O7" i="1"/>
  <c r="K22" i="1"/>
  <c r="I7" i="1"/>
  <c r="I17" i="1"/>
  <c r="Y87" i="17"/>
  <c r="Y112" i="17" s="1"/>
  <c r="AJ22" i="1"/>
  <c r="AF25" i="1"/>
  <c r="X17" i="1"/>
  <c r="X7" i="1"/>
  <c r="I87" i="17"/>
  <c r="T22" i="1"/>
  <c r="P25" i="1"/>
  <c r="H17" i="1"/>
  <c r="H7" i="1"/>
  <c r="AL22" i="1"/>
  <c r="AA87" i="17"/>
  <c r="AB112" i="17" s="1"/>
  <c r="W87" i="17"/>
  <c r="AH22" i="1"/>
  <c r="AD25" i="1"/>
  <c r="V7" i="1"/>
  <c r="V17" i="1"/>
  <c r="G87" i="17"/>
  <c r="R22" i="1"/>
  <c r="N25" i="1"/>
  <c r="AG7" i="1"/>
  <c r="AG17" i="1"/>
  <c r="AC22" i="1"/>
  <c r="R87" i="17"/>
  <c r="U24" i="1"/>
  <c r="M7" i="1"/>
  <c r="M17" i="1"/>
  <c r="M23" i="1" s="1"/>
  <c r="AK10" i="1"/>
  <c r="R433" i="13"/>
  <c r="Q114" i="13"/>
  <c r="Q220" i="13" s="1"/>
  <c r="Q326" i="13" s="1"/>
  <c r="AB7" i="7"/>
  <c r="AH7" i="7"/>
  <c r="AL7" i="7"/>
  <c r="O7" i="7"/>
  <c r="P7" i="7"/>
  <c r="T7" i="7"/>
  <c r="AC7" i="7"/>
  <c r="Z7" i="7"/>
  <c r="AH10" i="7"/>
  <c r="AP10" i="7"/>
  <c r="AJ10" i="7"/>
  <c r="S7" i="7"/>
  <c r="K7" i="7"/>
  <c r="AO7" i="7"/>
  <c r="H10" i="1"/>
  <c r="AG10" i="1"/>
  <c r="Q10" i="1"/>
  <c r="AE10" i="1"/>
  <c r="N10" i="1"/>
  <c r="M10" i="1"/>
  <c r="X10" i="1"/>
  <c r="O10" i="1"/>
  <c r="AN10" i="1"/>
  <c r="AA10" i="1"/>
  <c r="K10" i="1"/>
  <c r="AJ10" i="1"/>
  <c r="T10" i="1"/>
  <c r="AM10" i="1"/>
  <c r="W10" i="1"/>
  <c r="G10" i="1"/>
  <c r="Z10" i="1"/>
  <c r="J10" i="1"/>
  <c r="AF10" i="1"/>
  <c r="P10" i="1"/>
  <c r="AI10" i="1"/>
  <c r="S10" i="1"/>
  <c r="H10" i="7"/>
  <c r="L7" i="7"/>
  <c r="Q7" i="7"/>
  <c r="U7" i="7"/>
  <c r="AE10" i="7"/>
  <c r="AD10" i="7"/>
  <c r="W10" i="7"/>
  <c r="V10" i="7"/>
  <c r="M7" i="7"/>
  <c r="AI10" i="7"/>
  <c r="AD7" i="7"/>
  <c r="Y10" i="7"/>
  <c r="Z10" i="7"/>
  <c r="I10" i="7"/>
  <c r="J10" i="7"/>
  <c r="N7" i="7"/>
  <c r="R7" i="7"/>
  <c r="Y7" i="7"/>
  <c r="AG10" i="7"/>
  <c r="M10" i="7"/>
  <c r="N10" i="7"/>
  <c r="V7" i="7"/>
  <c r="AA7" i="7"/>
  <c r="AN10" i="7"/>
  <c r="AP7" i="7"/>
  <c r="AK10" i="7"/>
  <c r="Q10" i="7"/>
  <c r="R10" i="7"/>
  <c r="AF7" i="7"/>
  <c r="AP42" i="12"/>
  <c r="AJ38" i="12"/>
  <c r="AI37" i="12"/>
  <c r="AO42" i="12"/>
  <c r="AN42" i="12"/>
  <c r="P112" i="17" l="1"/>
  <c r="O23" i="1"/>
  <c r="AD23" i="1"/>
  <c r="AJ36" i="12"/>
  <c r="AK35" i="12"/>
  <c r="W112" i="17"/>
  <c r="G112" i="17"/>
  <c r="I112" i="17"/>
  <c r="E112" i="17"/>
  <c r="Z112" i="17"/>
  <c r="T112" i="17"/>
  <c r="L112" i="17"/>
  <c r="U112" i="17"/>
  <c r="O112" i="17"/>
  <c r="Q112" i="17"/>
  <c r="J112" i="17"/>
  <c r="H112" i="17"/>
  <c r="X112" i="17"/>
  <c r="R112" i="17"/>
  <c r="AA112" i="17"/>
  <c r="V112" i="17"/>
  <c r="M112" i="17"/>
  <c r="S112" i="17"/>
  <c r="F112" i="17"/>
  <c r="N112" i="17"/>
  <c r="AG23" i="1"/>
  <c r="AB23" i="1"/>
  <c r="X23" i="1"/>
  <c r="AL23" i="1"/>
  <c r="N23" i="1"/>
  <c r="Q23" i="1"/>
  <c r="Z23" i="1"/>
  <c r="AI23" i="1"/>
  <c r="U23" i="1"/>
  <c r="H23" i="1"/>
  <c r="J23" i="1"/>
  <c r="S23" i="1"/>
  <c r="AA23" i="1"/>
  <c r="AF23" i="1"/>
  <c r="AM23" i="1"/>
  <c r="AM24" i="1" s="1"/>
  <c r="AM25" i="1" s="1"/>
  <c r="K23" i="1"/>
  <c r="AE23" i="1"/>
  <c r="R23" i="1"/>
  <c r="T23" i="1"/>
  <c r="AJ23" i="1"/>
  <c r="AK23" i="1"/>
  <c r="L23" i="1"/>
  <c r="Y23" i="1"/>
  <c r="AH23" i="1"/>
  <c r="AN23" i="1"/>
  <c r="P23" i="1"/>
  <c r="W23" i="1"/>
  <c r="V23" i="1"/>
  <c r="I23" i="1"/>
  <c r="AC23" i="1"/>
  <c r="S433" i="13"/>
  <c r="R114" i="13"/>
  <c r="R220" i="13" s="1"/>
  <c r="R326" i="13" s="1"/>
  <c r="BX44" i="12"/>
  <c r="BH44" i="12"/>
  <c r="AR44" i="12"/>
  <c r="BT44" i="12"/>
  <c r="BD44" i="12"/>
  <c r="CF44" i="12"/>
  <c r="BP44" i="12"/>
  <c r="AZ44" i="12"/>
  <c r="AV44" i="12"/>
  <c r="BL44" i="12"/>
  <c r="CB44" i="12"/>
  <c r="AT44" i="12"/>
  <c r="BZ44" i="12"/>
  <c r="BF44" i="12"/>
  <c r="BC44" i="12"/>
  <c r="BS44" i="12"/>
  <c r="BA44" i="12"/>
  <c r="BQ44" i="12"/>
  <c r="CG44" i="12"/>
  <c r="BB44" i="12"/>
  <c r="CD44" i="12"/>
  <c r="BJ44" i="12"/>
  <c r="BV44" i="12"/>
  <c r="AU44" i="12"/>
  <c r="BK44" i="12"/>
  <c r="CA44" i="12"/>
  <c r="AS44" i="12"/>
  <c r="BI44" i="12"/>
  <c r="BY44" i="12"/>
  <c r="BR44" i="12"/>
  <c r="AX44" i="12"/>
  <c r="CH44" i="12"/>
  <c r="AY44" i="12"/>
  <c r="BO44" i="12"/>
  <c r="CE44" i="12"/>
  <c r="AW44" i="12"/>
  <c r="BM44" i="12"/>
  <c r="CC44" i="12"/>
  <c r="BN44" i="12"/>
  <c r="AQ44" i="12"/>
  <c r="AQ43" i="12" s="1"/>
  <c r="AR43" i="12" s="1"/>
  <c r="AS43" i="12" s="1"/>
  <c r="AT43" i="12" s="1"/>
  <c r="AU43" i="12" s="1"/>
  <c r="AV43" i="12" s="1"/>
  <c r="AW43" i="12" s="1"/>
  <c r="AX43" i="12" s="1"/>
  <c r="AY43" i="12" s="1"/>
  <c r="AZ43" i="12" s="1"/>
  <c r="BA43" i="12" s="1"/>
  <c r="BB43" i="12" s="1"/>
  <c r="BC43" i="12" s="1"/>
  <c r="BD43" i="12" s="1"/>
  <c r="BE43" i="12" s="1"/>
  <c r="BF43" i="12" s="1"/>
  <c r="BG43" i="12" s="1"/>
  <c r="BH43" i="12" s="1"/>
  <c r="BI43" i="12" s="1"/>
  <c r="BJ43" i="12" s="1"/>
  <c r="BK43" i="12" s="1"/>
  <c r="BL43" i="12" s="1"/>
  <c r="BM43" i="12" s="1"/>
  <c r="BN43" i="12" s="1"/>
  <c r="BO43" i="12" s="1"/>
  <c r="BP43" i="12" s="1"/>
  <c r="BQ43" i="12" s="1"/>
  <c r="BR43" i="12" s="1"/>
  <c r="BS43" i="12" s="1"/>
  <c r="BT43" i="12" s="1"/>
  <c r="BG44" i="12"/>
  <c r="BW44" i="12"/>
  <c r="BE44" i="12"/>
  <c r="BU44" i="12"/>
  <c r="AJ37" i="12"/>
  <c r="AK38" i="12"/>
  <c r="AL35" i="12" l="1"/>
  <c r="AK36" i="12"/>
  <c r="AC47" i="17"/>
  <c r="AC46" i="17"/>
  <c r="AC45" i="17"/>
  <c r="AC49" i="17"/>
  <c r="AC50" i="17"/>
  <c r="AC57" i="17"/>
  <c r="AC56" i="17"/>
  <c r="AC59" i="17"/>
  <c r="AC58" i="17"/>
  <c r="AC44" i="17"/>
  <c r="AC53" i="17"/>
  <c r="AC48" i="17"/>
  <c r="AC54" i="17"/>
  <c r="AC55" i="17"/>
  <c r="AC52" i="17"/>
  <c r="AC51" i="17"/>
  <c r="T433" i="13"/>
  <c r="S114" i="13"/>
  <c r="S220" i="13" s="1"/>
  <c r="S326" i="13" s="1"/>
  <c r="BU43" i="12"/>
  <c r="BV43" i="12" s="1"/>
  <c r="BW43" i="12" s="1"/>
  <c r="BX43" i="12" s="1"/>
  <c r="BY43" i="12" s="1"/>
  <c r="BZ43" i="12" s="1"/>
  <c r="CA43" i="12" s="1"/>
  <c r="CB43" i="12" s="1"/>
  <c r="CC43" i="12" s="1"/>
  <c r="CD43" i="12" s="1"/>
  <c r="CE43" i="12" s="1"/>
  <c r="CF43" i="12" s="1"/>
  <c r="CG43" i="12" s="1"/>
  <c r="CH43" i="12" s="1"/>
  <c r="AK37" i="12"/>
  <c r="AL38" i="12"/>
  <c r="AL36" i="12" l="1"/>
  <c r="AM35" i="12"/>
  <c r="AC43" i="17"/>
  <c r="U433" i="13"/>
  <c r="T114" i="13"/>
  <c r="T220" i="13" s="1"/>
  <c r="T326" i="13" s="1"/>
  <c r="AM38" i="12"/>
  <c r="AL37" i="12"/>
  <c r="AC61" i="17" l="1"/>
  <c r="AC184" i="17"/>
  <c r="AC37" i="17"/>
  <c r="AC85" i="17"/>
  <c r="AN35" i="12"/>
  <c r="AM36" i="12"/>
  <c r="V433" i="13"/>
  <c r="U114" i="13"/>
  <c r="U220" i="13" s="1"/>
  <c r="U326" i="13" s="1"/>
  <c r="AM37" i="12"/>
  <c r="AN38" i="12"/>
  <c r="AJ20" i="8"/>
  <c r="AK20" i="8" s="1"/>
  <c r="AL20" i="8" s="1"/>
  <c r="AL19" i="8"/>
  <c r="AK19" i="8"/>
  <c r="AJ19" i="8"/>
  <c r="AI19" i="8"/>
  <c r="B21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AH19" i="8"/>
  <c r="AG19" i="8"/>
  <c r="AF19" i="8"/>
  <c r="AE19" i="8"/>
  <c r="AD19" i="8"/>
  <c r="AC19" i="8"/>
  <c r="AB19" i="8"/>
  <c r="AA19" i="8"/>
  <c r="Z19" i="8"/>
  <c r="AN36" i="12" l="1"/>
  <c r="AO35" i="12"/>
  <c r="AC110" i="17"/>
  <c r="AC186" i="17"/>
  <c r="AC187" i="17" s="1"/>
  <c r="AC86" i="17"/>
  <c r="AC62" i="17"/>
  <c r="W433" i="13"/>
  <c r="V114" i="13"/>
  <c r="V220" i="13" s="1"/>
  <c r="V326" i="13" s="1"/>
  <c r="AN37" i="12"/>
  <c r="AO38" i="12"/>
  <c r="AO21" i="8"/>
  <c r="X17" i="8"/>
  <c r="AC111" i="17" l="1"/>
  <c r="AP35" i="12"/>
  <c r="AO36" i="12"/>
  <c r="X433" i="13"/>
  <c r="W114" i="13"/>
  <c r="W220" i="13" s="1"/>
  <c r="W326" i="13" s="1"/>
  <c r="AP38" i="12"/>
  <c r="AO37" i="12"/>
  <c r="AP36" i="12" l="1"/>
  <c r="AQ35" i="12"/>
  <c r="Y433" i="13"/>
  <c r="X114" i="13"/>
  <c r="X220" i="13" s="1"/>
  <c r="X326" i="13" s="1"/>
  <c r="AQ38" i="12"/>
  <c r="AP37" i="12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B13" i="8"/>
  <c r="C13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C9" i="8"/>
  <c r="B9" i="8"/>
  <c r="AP18" i="7"/>
  <c r="AO18" i="7"/>
  <c r="AN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AR35" i="12" l="1"/>
  <c r="AQ36" i="12"/>
  <c r="Z433" i="13"/>
  <c r="Y114" i="13"/>
  <c r="Y220" i="13" s="1"/>
  <c r="Y326" i="13" s="1"/>
  <c r="AR38" i="12"/>
  <c r="AQ37" i="12"/>
  <c r="AS35" i="12" l="1"/>
  <c r="AR36" i="12"/>
  <c r="AA433" i="13"/>
  <c r="Z114" i="13"/>
  <c r="Z220" i="13" s="1"/>
  <c r="Z326" i="13" s="1"/>
  <c r="AR37" i="12"/>
  <c r="AS38" i="12"/>
  <c r="B18" i="7"/>
  <c r="AT35" i="12" l="1"/>
  <c r="AS36" i="12"/>
  <c r="AB433" i="13"/>
  <c r="AA114" i="13"/>
  <c r="AA220" i="13" s="1"/>
  <c r="AA326" i="13" s="1"/>
  <c r="AT38" i="12"/>
  <c r="AS37" i="12"/>
  <c r="AT36" i="12" l="1"/>
  <c r="AU35" i="12"/>
  <c r="AC433" i="13"/>
  <c r="AB114" i="13"/>
  <c r="AB220" i="13" s="1"/>
  <c r="AB326" i="13" s="1"/>
  <c r="AU38" i="12"/>
  <c r="AT37" i="12"/>
  <c r="AU36" i="12" l="1"/>
  <c r="AV35" i="12"/>
  <c r="AD433" i="13"/>
  <c r="AC114" i="13"/>
  <c r="AC220" i="13" s="1"/>
  <c r="AC326" i="13" s="1"/>
  <c r="AU37" i="12"/>
  <c r="AV38" i="12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B17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AN15" i="8"/>
  <c r="AM15" i="8"/>
  <c r="AL15" i="8"/>
  <c r="AK15" i="8"/>
  <c r="AJ15" i="8"/>
  <c r="AI15" i="8"/>
  <c r="AH15" i="8"/>
  <c r="B15" i="8"/>
  <c r="C11" i="8"/>
  <c r="C7" i="8"/>
  <c r="B19" i="8"/>
  <c r="B11" i="8"/>
  <c r="B7" i="8"/>
  <c r="AW35" i="12" l="1"/>
  <c r="AV36" i="12"/>
  <c r="AE433" i="13"/>
  <c r="AD114" i="13"/>
  <c r="AD220" i="13" s="1"/>
  <c r="AD326" i="13" s="1"/>
  <c r="AV37" i="12"/>
  <c r="AW38" i="12"/>
  <c r="AW36" i="12" l="1"/>
  <c r="AX35" i="12"/>
  <c r="AF433" i="13"/>
  <c r="AE114" i="13"/>
  <c r="AE220" i="13" s="1"/>
  <c r="AE326" i="13" s="1"/>
  <c r="AW37" i="12"/>
  <c r="AX38" i="12"/>
  <c r="AX36" i="12" l="1"/>
  <c r="AY35" i="12"/>
  <c r="AG433" i="13"/>
  <c r="AF114" i="13"/>
  <c r="AF220" i="13" s="1"/>
  <c r="AF326" i="13" s="1"/>
  <c r="AY38" i="12"/>
  <c r="AX37" i="12"/>
  <c r="AZ35" i="12" l="1"/>
  <c r="AY36" i="12"/>
  <c r="AH433" i="13"/>
  <c r="AG114" i="13"/>
  <c r="AG220" i="13" s="1"/>
  <c r="AG326" i="13" s="1"/>
  <c r="AZ38" i="12"/>
  <c r="AY37" i="12"/>
  <c r="AZ36" i="12" l="1"/>
  <c r="BA35" i="12"/>
  <c r="AI433" i="13"/>
  <c r="AH114" i="13"/>
  <c r="AH220" i="13" s="1"/>
  <c r="AH326" i="13" s="1"/>
  <c r="AZ37" i="12"/>
  <c r="BA38" i="12"/>
  <c r="BA36" i="12" l="1"/>
  <c r="BB35" i="12"/>
  <c r="AJ433" i="13"/>
  <c r="AI114" i="13"/>
  <c r="AI220" i="13" s="1"/>
  <c r="AI326" i="13" s="1"/>
  <c r="BA37" i="12"/>
  <c r="BB38" i="12"/>
  <c r="AO11" i="8"/>
  <c r="AN11" i="8"/>
  <c r="AM11" i="8"/>
  <c r="AL11" i="8"/>
  <c r="AK11" i="8"/>
  <c r="AJ11" i="8"/>
  <c r="AI11" i="8"/>
  <c r="AH11" i="8"/>
  <c r="AG11" i="8"/>
  <c r="AF11" i="8"/>
  <c r="AE11" i="8"/>
  <c r="AD11" i="8"/>
  <c r="AC11" i="8"/>
  <c r="AB11" i="8"/>
  <c r="AA11" i="8"/>
  <c r="Z11" i="8"/>
  <c r="Y11" i="8"/>
  <c r="X11" i="8"/>
  <c r="W11" i="8"/>
  <c r="V11" i="8"/>
  <c r="U11" i="8"/>
  <c r="T11" i="8"/>
  <c r="S11" i="8"/>
  <c r="R11" i="8"/>
  <c r="Q11" i="8"/>
  <c r="P11" i="8"/>
  <c r="AN4" i="8"/>
  <c r="AM4" i="8"/>
  <c r="AL4" i="8"/>
  <c r="AK4" i="8"/>
  <c r="AJ4" i="8"/>
  <c r="AI4" i="8"/>
  <c r="AH4" i="8"/>
  <c r="AG4" i="8"/>
  <c r="AG5" i="8" s="1"/>
  <c r="AF4" i="8"/>
  <c r="AE4" i="8"/>
  <c r="AD4" i="8"/>
  <c r="AC4" i="8"/>
  <c r="AB4" i="8"/>
  <c r="AA4" i="8"/>
  <c r="Z4" i="8"/>
  <c r="Y4" i="8"/>
  <c r="Y5" i="8" s="1"/>
  <c r="X4" i="8"/>
  <c r="W4" i="8"/>
  <c r="V4" i="8"/>
  <c r="U4" i="8"/>
  <c r="T4" i="8"/>
  <c r="S4" i="8"/>
  <c r="R4" i="8"/>
  <c r="Q4" i="8"/>
  <c r="Q5" i="8" s="1"/>
  <c r="P4" i="8"/>
  <c r="O4" i="8"/>
  <c r="N4" i="8"/>
  <c r="M4" i="8"/>
  <c r="L4" i="8"/>
  <c r="K4" i="8"/>
  <c r="J4" i="8"/>
  <c r="I4" i="8"/>
  <c r="I5" i="8" s="1"/>
  <c r="H4" i="8"/>
  <c r="G4" i="8"/>
  <c r="F4" i="8"/>
  <c r="F5" i="8" s="1"/>
  <c r="E4" i="8"/>
  <c r="AN35" i="1"/>
  <c r="AM35" i="1"/>
  <c r="AL35" i="1"/>
  <c r="AK35" i="1"/>
  <c r="AJ35" i="1"/>
  <c r="AI35" i="1"/>
  <c r="AH35" i="1"/>
  <c r="AG35" i="1"/>
  <c r="AF35" i="1"/>
  <c r="AE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M5" i="8" l="1"/>
  <c r="U5" i="8"/>
  <c r="AC5" i="8"/>
  <c r="AK5" i="8"/>
  <c r="N5" i="8"/>
  <c r="V5" i="8"/>
  <c r="AD5" i="8"/>
  <c r="AL5" i="8"/>
  <c r="BB36" i="12"/>
  <c r="BC35" i="12"/>
  <c r="J5" i="8"/>
  <c r="R5" i="8"/>
  <c r="Z5" i="8"/>
  <c r="AH5" i="8"/>
  <c r="AK433" i="13"/>
  <c r="AJ114" i="13"/>
  <c r="AJ220" i="13" s="1"/>
  <c r="AJ326" i="13" s="1"/>
  <c r="BC38" i="12"/>
  <c r="BB37" i="12"/>
  <c r="G5" i="8"/>
  <c r="K5" i="8"/>
  <c r="S5" i="8"/>
  <c r="AA5" i="8"/>
  <c r="AE5" i="8"/>
  <c r="AM5" i="8"/>
  <c r="H5" i="8"/>
  <c r="L5" i="8"/>
  <c r="P5" i="8"/>
  <c r="T5" i="8"/>
  <c r="X5" i="8"/>
  <c r="AB5" i="8"/>
  <c r="AF5" i="8"/>
  <c r="AJ5" i="8"/>
  <c r="AN5" i="8"/>
  <c r="O5" i="8"/>
  <c r="W5" i="8"/>
  <c r="AI5" i="8"/>
  <c r="BD35" i="12" l="1"/>
  <c r="BC36" i="12"/>
  <c r="AO16" i="1"/>
  <c r="AO4" i="1"/>
  <c r="AD63" i="17" s="1"/>
  <c r="AO6" i="1"/>
  <c r="AP7" i="1" s="1"/>
  <c r="AO12" i="1"/>
  <c r="AO9" i="1"/>
  <c r="AL433" i="13"/>
  <c r="AK114" i="13"/>
  <c r="AK220" i="13" s="1"/>
  <c r="AK326" i="13" s="1"/>
  <c r="BC37" i="12"/>
  <c r="BD38" i="12"/>
  <c r="AO22" i="1" l="1"/>
  <c r="AD87" i="17"/>
  <c r="AD112" i="17" s="1"/>
  <c r="BE35" i="12"/>
  <c r="BD36" i="12"/>
  <c r="AO18" i="1"/>
  <c r="AO24" i="1" s="1"/>
  <c r="AO19" i="1"/>
  <c r="AO25" i="1" s="1"/>
  <c r="AO17" i="1"/>
  <c r="AO23" i="1" s="1"/>
  <c r="AO7" i="1"/>
  <c r="AP16" i="1"/>
  <c r="AO13" i="1"/>
  <c r="AO10" i="1"/>
  <c r="AM433" i="13"/>
  <c r="AL114" i="13"/>
  <c r="AL220" i="13" s="1"/>
  <c r="AL326" i="13" s="1"/>
  <c r="BD37" i="12"/>
  <c r="BE38" i="12"/>
  <c r="AP22" i="1" l="1"/>
  <c r="AE87" i="17"/>
  <c r="AE112" i="17" s="1"/>
  <c r="BF35" i="12"/>
  <c r="BE36" i="12"/>
  <c r="AP17" i="1"/>
  <c r="AP23" i="1" s="1"/>
  <c r="AP18" i="1"/>
  <c r="AP24" i="1" s="1"/>
  <c r="AP19" i="1"/>
  <c r="AP25" i="1" s="1"/>
  <c r="AN433" i="13"/>
  <c r="AM114" i="13"/>
  <c r="AM220" i="13" s="1"/>
  <c r="AM326" i="13" s="1"/>
  <c r="BF38" i="12"/>
  <c r="BE37" i="12"/>
  <c r="BF36" i="12" l="1"/>
  <c r="BG35" i="12"/>
  <c r="AO433" i="13"/>
  <c r="AN114" i="13"/>
  <c r="AN220" i="13" s="1"/>
  <c r="AN326" i="13" s="1"/>
  <c r="BG38" i="12"/>
  <c r="BF37" i="12"/>
  <c r="BH35" i="12" l="1"/>
  <c r="BG36" i="12"/>
  <c r="AS16" i="1"/>
  <c r="AH87" i="17" s="1"/>
  <c r="AP433" i="13"/>
  <c r="AO114" i="13"/>
  <c r="AO220" i="13" s="1"/>
  <c r="AO326" i="13" s="1"/>
  <c r="BH38" i="12"/>
  <c r="BG37" i="12"/>
  <c r="BH36" i="12" l="1"/>
  <c r="BI35" i="12"/>
  <c r="AT16" i="1"/>
  <c r="AS17" i="1"/>
  <c r="AS19" i="1"/>
  <c r="AS18" i="1"/>
  <c r="AQ433" i="13"/>
  <c r="AP114" i="13"/>
  <c r="AP220" i="13" s="1"/>
  <c r="AP326" i="13" s="1"/>
  <c r="BH37" i="12"/>
  <c r="BI38" i="12"/>
  <c r="AT22" i="1" l="1"/>
  <c r="AI112" i="17" s="1"/>
  <c r="AI87" i="17"/>
  <c r="G137" i="17" s="1"/>
  <c r="BI36" i="12"/>
  <c r="BJ35" i="12"/>
  <c r="AT18" i="1"/>
  <c r="AT24" i="1" s="1"/>
  <c r="AT19" i="1"/>
  <c r="AT25" i="1" s="1"/>
  <c r="AT17" i="1"/>
  <c r="AT23" i="1" s="1"/>
  <c r="AR433" i="13"/>
  <c r="AQ114" i="13"/>
  <c r="AQ220" i="13" s="1"/>
  <c r="AQ326" i="13" s="1"/>
  <c r="BJ38" i="12"/>
  <c r="BI37" i="12"/>
  <c r="BJ36" i="12" l="1"/>
  <c r="BK35" i="12"/>
  <c r="AD36" i="17"/>
  <c r="AD185" i="17" s="1"/>
  <c r="AE36" i="17"/>
  <c r="AE185" i="17" s="1"/>
  <c r="AS433" i="13"/>
  <c r="AR114" i="13"/>
  <c r="AR220" i="13" s="1"/>
  <c r="AR326" i="13" s="1"/>
  <c r="BK38" i="12"/>
  <c r="BJ37" i="12"/>
  <c r="AD85" i="17" l="1"/>
  <c r="AD110" i="17" s="1"/>
  <c r="AD61" i="17"/>
  <c r="AD184" i="17"/>
  <c r="AE61" i="17"/>
  <c r="AE85" i="17"/>
  <c r="AE110" i="17" s="1"/>
  <c r="AE184" i="17"/>
  <c r="BK36" i="12"/>
  <c r="BL35" i="12"/>
  <c r="AD37" i="17"/>
  <c r="AE37" i="17"/>
  <c r="AT433" i="13"/>
  <c r="AS114" i="13"/>
  <c r="AS220" i="13" s="1"/>
  <c r="AS326" i="13" s="1"/>
  <c r="BK37" i="12"/>
  <c r="BL38" i="12"/>
  <c r="F1" i="1"/>
  <c r="G1" i="1" s="1"/>
  <c r="H1" i="1" s="1"/>
  <c r="I1" i="1" s="1"/>
  <c r="J1" i="1" s="1"/>
  <c r="K1" i="1" s="1"/>
  <c r="L1" i="1" s="1"/>
  <c r="M1" i="1" s="1"/>
  <c r="F1" i="8"/>
  <c r="G1" i="8" s="1"/>
  <c r="H1" i="8" s="1"/>
  <c r="I1" i="8" s="1"/>
  <c r="J1" i="8" s="1"/>
  <c r="K1" i="8" s="1"/>
  <c r="L1" i="8" s="1"/>
  <c r="M1" i="8" s="1"/>
  <c r="AE62" i="17" l="1"/>
  <c r="AE186" i="17"/>
  <c r="AE187" i="17" s="1"/>
  <c r="AE86" i="17"/>
  <c r="AD186" i="17"/>
  <c r="AD187" i="17" s="1"/>
  <c r="AD62" i="17"/>
  <c r="AD86" i="17"/>
  <c r="AD111" i="17" s="1"/>
  <c r="BM35" i="12"/>
  <c r="BM36" i="12" s="1"/>
  <c r="BL36" i="12"/>
  <c r="AU433" i="13"/>
  <c r="AT114" i="13"/>
  <c r="AT220" i="13" s="1"/>
  <c r="AT326" i="13" s="1"/>
  <c r="BL37" i="12"/>
  <c r="BM38" i="12"/>
  <c r="BM37" i="12" s="1"/>
  <c r="F1" i="7"/>
  <c r="G1" i="7" s="1"/>
  <c r="H1" i="7" s="1"/>
  <c r="I1" i="7" s="1"/>
  <c r="J1" i="7" s="1"/>
  <c r="K1" i="7" s="1"/>
  <c r="L1" i="7" s="1"/>
  <c r="M1" i="7" s="1"/>
  <c r="AE111" i="17" l="1"/>
  <c r="AV433" i="13"/>
  <c r="AU114" i="13"/>
  <c r="AU220" i="13" s="1"/>
  <c r="AU326" i="13" s="1"/>
  <c r="N1" i="8"/>
  <c r="O1" i="8" s="1"/>
  <c r="P1" i="8" s="1"/>
  <c r="Q1" i="8" s="1"/>
  <c r="R1" i="8" s="1"/>
  <c r="S1" i="8" s="1"/>
  <c r="T1" i="8" s="1"/>
  <c r="U1" i="8" s="1"/>
  <c r="V1" i="8" s="1"/>
  <c r="W1" i="8" s="1"/>
  <c r="X1" i="8" s="1"/>
  <c r="Y1" i="8" s="1"/>
  <c r="Z1" i="8" s="1"/>
  <c r="AA1" i="8" s="1"/>
  <c r="AB1" i="8" s="1"/>
  <c r="AC1" i="8" s="1"/>
  <c r="AD1" i="8" s="1"/>
  <c r="AE1" i="8" s="1"/>
  <c r="AF1" i="8" s="1"/>
  <c r="AG1" i="8" s="1"/>
  <c r="AH1" i="8" s="1"/>
  <c r="AI1" i="8" s="1"/>
  <c r="AW433" i="13" l="1"/>
  <c r="AV114" i="13"/>
  <c r="AV220" i="13" s="1"/>
  <c r="AV326" i="13" s="1"/>
  <c r="AJ1" i="8"/>
  <c r="AX433" i="13" l="1"/>
  <c r="AW114" i="13"/>
  <c r="AW220" i="13" s="1"/>
  <c r="AW326" i="13" s="1"/>
  <c r="AK1" i="8"/>
  <c r="N1" i="7"/>
  <c r="O1" i="7" s="1"/>
  <c r="P1" i="7" s="1"/>
  <c r="Q1" i="7" s="1"/>
  <c r="R1" i="7" s="1"/>
  <c r="S1" i="7" s="1"/>
  <c r="T1" i="7" s="1"/>
  <c r="U1" i="7" s="1"/>
  <c r="V1" i="7" s="1"/>
  <c r="W1" i="7" s="1"/>
  <c r="X1" i="7" s="1"/>
  <c r="Y1" i="7" s="1"/>
  <c r="Z1" i="7" s="1"/>
  <c r="AA1" i="7" s="1"/>
  <c r="AB1" i="7" s="1"/>
  <c r="AC1" i="7" s="1"/>
  <c r="AD1" i="7" s="1"/>
  <c r="AE1" i="7" s="1"/>
  <c r="AF1" i="7" s="1"/>
  <c r="AG1" i="7" s="1"/>
  <c r="AH1" i="7" s="1"/>
  <c r="AI1" i="7" s="1"/>
  <c r="AJ1" i="7" s="1"/>
  <c r="AK1" i="7" s="1"/>
  <c r="AL1" i="7" s="1"/>
  <c r="AM1" i="7" s="1"/>
  <c r="AN1" i="7" s="1"/>
  <c r="AO1" i="7" s="1"/>
  <c r="AP1" i="7" s="1"/>
  <c r="AQ1" i="7" s="1"/>
  <c r="AR1" i="7" s="1"/>
  <c r="AS1" i="7" s="1"/>
  <c r="AT1" i="7" s="1"/>
  <c r="AU1" i="7" s="1"/>
  <c r="AV1" i="7" s="1"/>
  <c r="AW1" i="7" s="1"/>
  <c r="AX1" i="7" s="1"/>
  <c r="AY1" i="7" s="1"/>
  <c r="AZ1" i="7" s="1"/>
  <c r="BA1" i="7" s="1"/>
  <c r="BB1" i="7" s="1"/>
  <c r="BC1" i="7" s="1"/>
  <c r="BD1" i="7" s="1"/>
  <c r="BE1" i="7" s="1"/>
  <c r="BF1" i="7" s="1"/>
  <c r="BG1" i="7" s="1"/>
  <c r="BH1" i="7" s="1"/>
  <c r="BI1" i="7" s="1"/>
  <c r="BJ1" i="7" s="1"/>
  <c r="BK1" i="7" s="1"/>
  <c r="BL1" i="7" s="1"/>
  <c r="BM1" i="7" s="1"/>
  <c r="BN1" i="7" s="1"/>
  <c r="BO1" i="7" s="1"/>
  <c r="BP1" i="7" s="1"/>
  <c r="BQ1" i="7" s="1"/>
  <c r="BR1" i="7" s="1"/>
  <c r="BS1" i="7" s="1"/>
  <c r="BT1" i="7" s="1"/>
  <c r="BU1" i="7" s="1"/>
  <c r="BV1" i="7" s="1"/>
  <c r="BW1" i="7" s="1"/>
  <c r="BX1" i="7" s="1"/>
  <c r="BY1" i="7" s="1"/>
  <c r="BZ1" i="7" s="1"/>
  <c r="CA1" i="7" s="1"/>
  <c r="CB1" i="7" s="1"/>
  <c r="CC1" i="7" s="1"/>
  <c r="CD1" i="7" s="1"/>
  <c r="CE1" i="7" s="1"/>
  <c r="CF1" i="7" s="1"/>
  <c r="CG1" i="7" s="1"/>
  <c r="CH1" i="7" s="1"/>
  <c r="CI1" i="7" s="1"/>
  <c r="CJ1" i="7" s="1"/>
  <c r="CK1" i="7" s="1"/>
  <c r="CL1" i="7" s="1"/>
  <c r="CM1" i="7" s="1"/>
  <c r="CN1" i="7" s="1"/>
  <c r="CO1" i="7" s="1"/>
  <c r="CP1" i="7" s="1"/>
  <c r="CQ1" i="7" s="1"/>
  <c r="N1" i="1"/>
  <c r="O1" i="1" s="1"/>
  <c r="P1" i="1" s="1"/>
  <c r="Q1" i="1" s="1"/>
  <c r="R1" i="1" s="1"/>
  <c r="S1" i="1" s="1"/>
  <c r="T1" i="1" s="1"/>
  <c r="U1" i="1" s="1"/>
  <c r="V1" i="1" s="1"/>
  <c r="W1" i="1" s="1"/>
  <c r="X1" i="1" s="1"/>
  <c r="Y1" i="1" s="1"/>
  <c r="Z1" i="1" s="1"/>
  <c r="AA1" i="1" s="1"/>
  <c r="AB1" i="1" s="1"/>
  <c r="AC1" i="1" s="1"/>
  <c r="AD1" i="1" s="1"/>
  <c r="AE1" i="1" s="1"/>
  <c r="AF1" i="1" s="1"/>
  <c r="AG1" i="1" s="1"/>
  <c r="AH1" i="1" s="1"/>
  <c r="AI1" i="1" s="1"/>
  <c r="AY433" i="13" l="1"/>
  <c r="AX114" i="13"/>
  <c r="AX220" i="13" s="1"/>
  <c r="AX326" i="13" s="1"/>
  <c r="AJ1" i="1"/>
  <c r="AL1" i="8"/>
  <c r="AZ433" i="13" l="1"/>
  <c r="AY114" i="13"/>
  <c r="AY220" i="13" s="1"/>
  <c r="AY326" i="13" s="1"/>
  <c r="AK1" i="1"/>
  <c r="AM1" i="8"/>
  <c r="BA433" i="13" l="1"/>
  <c r="AZ114" i="13"/>
  <c r="AZ220" i="13" s="1"/>
  <c r="AZ326" i="13" s="1"/>
  <c r="AL1" i="1"/>
  <c r="AN1" i="8"/>
  <c r="BB433" i="13" l="1"/>
  <c r="BA114" i="13"/>
  <c r="BA220" i="13" s="1"/>
  <c r="BA326" i="13" s="1"/>
  <c r="AM1" i="1"/>
  <c r="AO1" i="8"/>
  <c r="BC433" i="13" l="1"/>
  <c r="BB114" i="13"/>
  <c r="BB220" i="13" s="1"/>
  <c r="BB326" i="13" s="1"/>
  <c r="AN1" i="1"/>
  <c r="AP1" i="8"/>
  <c r="BD433" i="13" l="1"/>
  <c r="BC114" i="13"/>
  <c r="BC220" i="13" s="1"/>
  <c r="BC326" i="13" s="1"/>
  <c r="AO1" i="1"/>
  <c r="AQ1" i="8"/>
  <c r="BE433" i="13" l="1"/>
  <c r="BD114" i="13"/>
  <c r="BD220" i="13" s="1"/>
  <c r="BD326" i="13" s="1"/>
  <c r="AP1" i="1"/>
  <c r="AR1" i="8"/>
  <c r="BF433" i="13" l="1"/>
  <c r="BE114" i="13"/>
  <c r="BE220" i="13" s="1"/>
  <c r="BE326" i="13" s="1"/>
  <c r="AQ1" i="1"/>
  <c r="AS1" i="8"/>
  <c r="BG433" i="13" l="1"/>
  <c r="BF114" i="13"/>
  <c r="BF220" i="13" s="1"/>
  <c r="BF326" i="13" s="1"/>
  <c r="AR1" i="1"/>
  <c r="AT1" i="8"/>
  <c r="BH433" i="13" l="1"/>
  <c r="BG114" i="13"/>
  <c r="BG220" i="13" s="1"/>
  <c r="BG326" i="13" s="1"/>
  <c r="AS1" i="1"/>
  <c r="AU1" i="8"/>
  <c r="BI433" i="13" l="1"/>
  <c r="BH114" i="13"/>
  <c r="BH220" i="13" s="1"/>
  <c r="BH326" i="13" s="1"/>
  <c r="AT1" i="1"/>
  <c r="AV1" i="8"/>
  <c r="BJ433" i="13" l="1"/>
  <c r="BI114" i="13"/>
  <c r="BI220" i="13" s="1"/>
  <c r="BI326" i="13" s="1"/>
  <c r="AU1" i="1"/>
  <c r="AW1" i="8"/>
  <c r="BK433" i="13" l="1"/>
  <c r="BJ114" i="13"/>
  <c r="BJ220" i="13" s="1"/>
  <c r="BJ326" i="13" s="1"/>
  <c r="AV1" i="1"/>
  <c r="AX1" i="8"/>
  <c r="BL433" i="13" l="1"/>
  <c r="BK114" i="13"/>
  <c r="BK220" i="13" s="1"/>
  <c r="BK326" i="13" s="1"/>
  <c r="AW1" i="1"/>
  <c r="AY1" i="8"/>
  <c r="BM433" i="13" l="1"/>
  <c r="BL114" i="13"/>
  <c r="BL220" i="13" s="1"/>
  <c r="BL326" i="13" s="1"/>
  <c r="AX1" i="1"/>
  <c r="AZ1" i="8"/>
  <c r="BN433" i="13" l="1"/>
  <c r="BM114" i="13"/>
  <c r="BM220" i="13" s="1"/>
  <c r="BM326" i="13" s="1"/>
  <c r="AY1" i="1"/>
  <c r="BA1" i="8"/>
  <c r="BO433" i="13" l="1"/>
  <c r="BN114" i="13"/>
  <c r="BN220" i="13" s="1"/>
  <c r="BN326" i="13" s="1"/>
  <c r="AZ1" i="1"/>
  <c r="BB1" i="8"/>
  <c r="BP433" i="13" l="1"/>
  <c r="BO114" i="13"/>
  <c r="BO220" i="13" s="1"/>
  <c r="BO326" i="13" s="1"/>
  <c r="BA1" i="1"/>
  <c r="BC1" i="8"/>
  <c r="BQ433" i="13" l="1"/>
  <c r="BP114" i="13"/>
  <c r="BP220" i="13" s="1"/>
  <c r="BP326" i="13" s="1"/>
  <c r="BB1" i="1"/>
  <c r="BD1" i="8"/>
  <c r="BR433" i="13" l="1"/>
  <c r="BQ114" i="13"/>
  <c r="BQ220" i="13" s="1"/>
  <c r="BQ326" i="13" s="1"/>
  <c r="BC1" i="1"/>
  <c r="BE1" i="8"/>
  <c r="BS433" i="13" l="1"/>
  <c r="BR114" i="13"/>
  <c r="BR220" i="13" s="1"/>
  <c r="BR326" i="13" s="1"/>
  <c r="BD1" i="1"/>
  <c r="BF1" i="8"/>
  <c r="BT433" i="13" l="1"/>
  <c r="BS114" i="13"/>
  <c r="BS220" i="13" s="1"/>
  <c r="BS326" i="13" s="1"/>
  <c r="BE1" i="1"/>
  <c r="BG1" i="8"/>
  <c r="BU433" i="13" l="1"/>
  <c r="BT114" i="13"/>
  <c r="BT220" i="13" s="1"/>
  <c r="BT326" i="13" s="1"/>
  <c r="BF1" i="1"/>
  <c r="BH1" i="8"/>
  <c r="BV433" i="13" l="1"/>
  <c r="BU114" i="13"/>
  <c r="BU220" i="13" s="1"/>
  <c r="BU326" i="13" s="1"/>
  <c r="BG1" i="1"/>
  <c r="BI1" i="8"/>
  <c r="BW433" i="13" l="1"/>
  <c r="BV114" i="13"/>
  <c r="BV220" i="13" s="1"/>
  <c r="BV326" i="13" s="1"/>
  <c r="BH1" i="1"/>
  <c r="BJ1" i="8"/>
  <c r="BX433" i="13" l="1"/>
  <c r="BW114" i="13"/>
  <c r="BW220" i="13" s="1"/>
  <c r="BW326" i="13" s="1"/>
  <c r="BI1" i="1"/>
  <c r="BK1" i="8"/>
  <c r="BY433" i="13" l="1"/>
  <c r="BX114" i="13"/>
  <c r="BX220" i="13" s="1"/>
  <c r="BX326" i="13" s="1"/>
  <c r="BJ1" i="1"/>
  <c r="BL1" i="8"/>
  <c r="BZ433" i="13" l="1"/>
  <c r="BY114" i="13"/>
  <c r="BY220" i="13" s="1"/>
  <c r="BY326" i="13" s="1"/>
  <c r="BK1" i="1"/>
  <c r="BM1" i="8"/>
  <c r="CA433" i="13" l="1"/>
  <c r="BZ114" i="13"/>
  <c r="BZ220" i="13" s="1"/>
  <c r="BZ326" i="13" s="1"/>
  <c r="BL1" i="1"/>
  <c r="BN1" i="8"/>
  <c r="CB433" i="13" l="1"/>
  <c r="CA114" i="13"/>
  <c r="CA220" i="13" s="1"/>
  <c r="CA326" i="13" s="1"/>
  <c r="BM1" i="1"/>
  <c r="BO1" i="8"/>
  <c r="CC433" i="13" l="1"/>
  <c r="CC114" i="13" s="1"/>
  <c r="CC220" i="13" s="1"/>
  <c r="CC326" i="13" s="1"/>
  <c r="CB114" i="13"/>
  <c r="CB220" i="13" s="1"/>
  <c r="CB326" i="13" s="1"/>
  <c r="BN1" i="1"/>
  <c r="BP1" i="8"/>
  <c r="BO1" i="1" l="1"/>
  <c r="BQ1" i="8"/>
  <c r="BP1" i="1" l="1"/>
  <c r="BR1" i="8"/>
  <c r="BQ1" i="1" l="1"/>
  <c r="BS1" i="8"/>
  <c r="BR1" i="1" l="1"/>
  <c r="BT1" i="8"/>
  <c r="BS1" i="1" l="1"/>
  <c r="BU1" i="8"/>
  <c r="BT1" i="1" l="1"/>
  <c r="BV1" i="8"/>
  <c r="BU1" i="1" l="1"/>
  <c r="BW1" i="8"/>
  <c r="BV1" i="1" l="1"/>
  <c r="BX1" i="8"/>
  <c r="BW1" i="1" l="1"/>
  <c r="BY1" i="8"/>
  <c r="BX1" i="1" l="1"/>
  <c r="BZ1" i="8"/>
  <c r="BY1" i="1" l="1"/>
  <c r="CA1" i="8"/>
  <c r="BZ1" i="1" l="1"/>
  <c r="CB1" i="8"/>
  <c r="CA1" i="1" l="1"/>
  <c r="CC1" i="8"/>
  <c r="CB1" i="1" l="1"/>
  <c r="CD1" i="8"/>
  <c r="CC1" i="1" l="1"/>
  <c r="CE1" i="8"/>
  <c r="CD1" i="1" l="1"/>
  <c r="CF1" i="8"/>
  <c r="CE1" i="1" l="1"/>
  <c r="CG1" i="8"/>
  <c r="CF1" i="1" l="1"/>
  <c r="CH1" i="8"/>
  <c r="CG1" i="1" l="1"/>
  <c r="CI1" i="8"/>
  <c r="CH1" i="1" l="1"/>
  <c r="CJ1" i="8"/>
  <c r="CI1" i="1" l="1"/>
  <c r="CK1" i="8"/>
  <c r="CJ1" i="1" l="1"/>
  <c r="CL1" i="8"/>
  <c r="CK1" i="1" l="1"/>
  <c r="CM1" i="8"/>
  <c r="CL1" i="1" l="1"/>
  <c r="CN1" i="8"/>
  <c r="CM1" i="1" l="1"/>
  <c r="CO1" i="8"/>
  <c r="CN1" i="1" l="1"/>
  <c r="CP1" i="8"/>
  <c r="CO1" i="1" l="1"/>
  <c r="CQ1" i="8"/>
  <c r="CP1" i="1" l="1"/>
  <c r="CR1" i="8"/>
  <c r="CQ1" i="1" l="1"/>
  <c r="CS1" i="8"/>
  <c r="CT1" i="8" l="1"/>
  <c r="CU1" i="8" l="1"/>
  <c r="CV1" i="8" l="1"/>
  <c r="CW1" i="8" l="1"/>
  <c r="CX1" i="8" l="1"/>
  <c r="CY1" i="8" s="1"/>
  <c r="CZ1" i="8" s="1"/>
  <c r="DA1" i="8" s="1"/>
  <c r="DB1" i="8" s="1"/>
  <c r="DC1" i="8" s="1"/>
  <c r="DD1" i="8" s="1"/>
  <c r="DE1" i="8" s="1"/>
  <c r="DF1" i="8" s="1"/>
  <c r="DG1" i="8" s="1"/>
  <c r="DH1" i="8" s="1"/>
  <c r="DI1" i="8" s="1"/>
  <c r="DJ1" i="8" s="1"/>
  <c r="DK1" i="8" s="1"/>
  <c r="DL1" i="8" s="1"/>
  <c r="DM1" i="8" s="1"/>
  <c r="DN1" i="8" s="1"/>
  <c r="DO1" i="8" s="1"/>
  <c r="DP1" i="8" s="1"/>
  <c r="DQ1" i="8" s="1"/>
  <c r="DR1" i="8" s="1"/>
  <c r="DS1" i="8" s="1"/>
  <c r="DT1" i="8" s="1"/>
  <c r="DU1" i="8" s="1"/>
  <c r="DV1" i="8" s="1"/>
  <c r="DW1" i="8" s="1"/>
  <c r="DX1" i="8" s="1"/>
  <c r="DY1" i="8" s="1"/>
  <c r="DZ1" i="8" s="1"/>
  <c r="EA1" i="8" s="1"/>
  <c r="EB1" i="8" s="1"/>
  <c r="EC1" i="8" s="1"/>
  <c r="ED1" i="8" s="1"/>
  <c r="EE1" i="8" s="1"/>
  <c r="EF1" i="8" s="1"/>
  <c r="EG1" i="8" s="1"/>
  <c r="EH1" i="8" s="1"/>
  <c r="EI1" i="8" s="1"/>
  <c r="EJ1" i="8" s="1"/>
  <c r="EK1" i="8" s="1"/>
  <c r="EL1" i="8" s="1"/>
  <c r="EM1" i="8" s="1"/>
  <c r="EN1" i="8" s="1"/>
  <c r="EO1" i="8" s="1"/>
  <c r="EP1" i="8" s="1"/>
  <c r="EQ1" i="8" s="1"/>
  <c r="ER1" i="8" s="1"/>
  <c r="ES1" i="8" s="1"/>
  <c r="ET1" i="8" s="1"/>
  <c r="EU1" i="8" s="1"/>
  <c r="EV1" i="8" s="1"/>
  <c r="EW1" i="8" s="1"/>
  <c r="EX1" i="8" s="1"/>
  <c r="EY1" i="8" s="1"/>
  <c r="EZ1" i="8" s="1"/>
  <c r="FA1" i="8" s="1"/>
  <c r="FB1" i="8" s="1"/>
  <c r="FC1" i="8" s="1"/>
  <c r="FD1" i="8" s="1"/>
  <c r="FE1" i="8" s="1"/>
  <c r="FF1" i="8" s="1"/>
  <c r="FG1" i="8" s="1"/>
  <c r="FH1" i="8" s="1"/>
  <c r="FI1" i="8" s="1"/>
  <c r="AV97" i="14" l="1"/>
  <c r="AQ4" i="7"/>
  <c r="AQ18" i="1"/>
  <c r="AQ24" i="1" s="1"/>
  <c r="AQ19" i="1"/>
  <c r="AQ25" i="1" s="1"/>
  <c r="AQ17" i="1"/>
  <c r="AQ23" i="1" s="1"/>
  <c r="AR16" i="1"/>
  <c r="AQ16" i="1"/>
  <c r="AQ22" i="1" l="1"/>
  <c r="AF87" i="17"/>
  <c r="AF112" i="17" s="1"/>
  <c r="AS22" i="1"/>
  <c r="AG87" i="17"/>
  <c r="AR22" i="1"/>
  <c r="AR17" i="1"/>
  <c r="AR19" i="1"/>
  <c r="AS4" i="7"/>
  <c r="AR4" i="7"/>
  <c r="AR18" i="1"/>
  <c r="AG112" i="17" l="1"/>
  <c r="AH112" i="17"/>
  <c r="AS23" i="1"/>
  <c r="AR23" i="1"/>
  <c r="AS25" i="1"/>
  <c r="AR25" i="1"/>
  <c r="AS24" i="1"/>
  <c r="AR24" i="1"/>
  <c r="AF36" i="17" l="1"/>
  <c r="AF185" i="17" s="1"/>
  <c r="AF184" i="17" l="1"/>
  <c r="AF85" i="17"/>
  <c r="AF110" i="17" s="1"/>
  <c r="AF61" i="17"/>
  <c r="AF37" i="17"/>
  <c r="AG36" i="17"/>
  <c r="AG185" i="17" s="1"/>
  <c r="AG61" i="17" l="1"/>
  <c r="AG184" i="17"/>
  <c r="AG85" i="17"/>
  <c r="AG110" i="17" s="1"/>
  <c r="AF62" i="17"/>
  <c r="AF86" i="17"/>
  <c r="AF111" i="17" s="1"/>
  <c r="AF186" i="17"/>
  <c r="AF187" i="17" s="1"/>
  <c r="AI51" i="17"/>
  <c r="AI45" i="17"/>
  <c r="AI53" i="17"/>
  <c r="AI50" i="17"/>
  <c r="AI47" i="17"/>
  <c r="AI55" i="17"/>
  <c r="AI46" i="17"/>
  <c r="AI52" i="17"/>
  <c r="AI48" i="17"/>
  <c r="AI44" i="17"/>
  <c r="AI54" i="17"/>
  <c r="AI49" i="17"/>
  <c r="AH36" i="17"/>
  <c r="AH185" i="17" s="1"/>
  <c r="AG37" i="17"/>
  <c r="AG186" i="17" l="1"/>
  <c r="AG187" i="17" s="1"/>
  <c r="AG62" i="17"/>
  <c r="AG86" i="17"/>
  <c r="AG111" i="17" s="1"/>
  <c r="AH85" i="17"/>
  <c r="AH61" i="17"/>
  <c r="AH184" i="17"/>
  <c r="AH37" i="17"/>
  <c r="AI43" i="17"/>
  <c r="AH186" i="17" l="1"/>
  <c r="AH187" i="17" s="1"/>
  <c r="AI38" i="17" s="1"/>
  <c r="AI63" i="17" s="1"/>
  <c r="AH62" i="17"/>
  <c r="AH86" i="17"/>
  <c r="AH110" i="17"/>
  <c r="AI61" i="17"/>
  <c r="AH111" i="17" l="1"/>
  <c r="AQ7" i="7"/>
  <c r="AS7" i="7"/>
  <c r="AR10" i="7"/>
  <c r="AQ10" i="7"/>
  <c r="H134" i="17" l="1"/>
  <c r="AI109" i="17" s="1"/>
  <c r="H132" i="17"/>
  <c r="AI107" i="17" s="1"/>
  <c r="H128" i="17"/>
  <c r="AI103" i="17" s="1"/>
  <c r="H120" i="17"/>
  <c r="AI95" i="17" s="1"/>
  <c r="H122" i="17"/>
  <c r="AI97" i="17" s="1"/>
  <c r="H123" i="17"/>
  <c r="AI98" i="17" s="1"/>
  <c r="H136" i="17"/>
  <c r="H133" i="17"/>
  <c r="AI108" i="17" s="1"/>
  <c r="H118" i="17"/>
  <c r="AI93" i="17" s="1"/>
  <c r="H129" i="17"/>
  <c r="AI104" i="17" s="1"/>
  <c r="H124" i="17"/>
  <c r="AI99" i="17" s="1"/>
  <c r="H127" i="17"/>
  <c r="AI102" i="17" s="1"/>
  <c r="H119" i="17"/>
  <c r="AI94" i="17" s="1"/>
  <c r="H131" i="17"/>
  <c r="AI106" i="17" s="1"/>
  <c r="H126" i="17"/>
  <c r="AI101" i="17" s="1"/>
  <c r="H130" i="17"/>
  <c r="AI105" i="17" s="1"/>
  <c r="H121" i="17"/>
  <c r="AI96" i="17" s="1"/>
  <c r="H125" i="17"/>
  <c r="AI100" i="17" s="1"/>
  <c r="H137" i="17"/>
  <c r="H135" i="17"/>
  <c r="AI110" i="17" s="1"/>
  <c r="AR7" i="7"/>
  <c r="AS10" i="7"/>
  <c r="AX37" i="1" l="1"/>
  <c r="AV37" i="1"/>
  <c r="AY37" i="1"/>
  <c r="AZ37" i="1"/>
  <c r="AW37" i="1"/>
  <c r="AU18" i="16"/>
  <c r="AU37" i="1"/>
  <c r="AU39" i="1" s="1"/>
  <c r="AU13" i="1" l="1"/>
  <c r="AU41" i="1"/>
  <c r="AU36" i="1"/>
  <c r="AI58" i="17" l="1"/>
  <c r="AI57" i="17"/>
  <c r="AI60" i="17"/>
  <c r="AV18" i="16"/>
  <c r="AU7" i="1"/>
  <c r="AU43" i="1"/>
  <c r="AV36" i="1"/>
  <c r="AU38" i="1"/>
  <c r="AI56" i="17" l="1"/>
  <c r="AI36" i="17"/>
  <c r="AI37" i="17" s="1"/>
  <c r="AI62" i="17" s="1"/>
  <c r="AU12" i="1"/>
  <c r="AU19" i="1" s="1"/>
  <c r="AU25" i="1" s="1"/>
  <c r="AU40" i="1"/>
  <c r="AV38" i="1"/>
  <c r="AW36" i="1"/>
  <c r="AU45" i="1"/>
  <c r="AU10" i="1" s="1"/>
  <c r="AU4" i="1"/>
  <c r="AJ161" i="17" s="1"/>
  <c r="AJ187" i="17" s="1"/>
  <c r="AW18" i="16"/>
  <c r="AW38" i="1" l="1"/>
  <c r="AX36" i="1"/>
  <c r="AJ38" i="17"/>
  <c r="AJ63" i="17" s="1"/>
  <c r="AV39" i="1"/>
  <c r="AV13" i="1" s="1"/>
  <c r="AV12" i="1"/>
  <c r="AV19" i="1" s="1"/>
  <c r="AV25" i="1" s="1"/>
  <c r="AV40" i="1"/>
  <c r="AX18" i="16"/>
  <c r="AU6" i="1"/>
  <c r="AU17" i="1" s="1"/>
  <c r="AU23" i="1" s="1"/>
  <c r="AU42" i="1"/>
  <c r="AU44" i="1" l="1"/>
  <c r="AU9" i="1" s="1"/>
  <c r="AU18" i="1" s="1"/>
  <c r="AU24" i="1" s="1"/>
  <c r="AU3" i="1"/>
  <c r="AX38" i="1"/>
  <c r="AY36" i="1"/>
  <c r="AW12" i="1"/>
  <c r="AW19" i="1" s="1"/>
  <c r="AW25" i="1" s="1"/>
  <c r="AW39" i="1"/>
  <c r="AW13" i="1" s="1"/>
  <c r="AW40" i="1"/>
  <c r="AV41" i="1"/>
  <c r="AV7" i="1" s="1"/>
  <c r="AV6" i="1"/>
  <c r="AV17" i="1" s="1"/>
  <c r="AV23" i="1" s="1"/>
  <c r="AV42" i="1"/>
  <c r="AY18" i="16"/>
  <c r="AZ18" i="16"/>
  <c r="AU16" i="1" l="1"/>
  <c r="AU22" i="1" s="1"/>
  <c r="AJ112" i="17" s="1"/>
  <c r="AJ105" i="17" s="1"/>
  <c r="AJ39" i="17"/>
  <c r="AY38" i="1"/>
  <c r="AZ36" i="1"/>
  <c r="AZ38" i="1" s="1"/>
  <c r="AX39" i="1"/>
  <c r="AX13" i="1" s="1"/>
  <c r="AX12" i="1"/>
  <c r="AX19" i="1" s="1"/>
  <c r="AX25" i="1" s="1"/>
  <c r="AX40" i="1"/>
  <c r="AW41" i="1"/>
  <c r="AW7" i="1" s="1"/>
  <c r="AW6" i="1"/>
  <c r="AW17" i="1" s="1"/>
  <c r="AW23" i="1" s="1"/>
  <c r="AW42" i="1"/>
  <c r="AJ87" i="17"/>
  <c r="AJ95" i="17"/>
  <c r="AJ109" i="17"/>
  <c r="AJ108" i="17"/>
  <c r="AJ93" i="17"/>
  <c r="AJ106" i="17"/>
  <c r="AJ102" i="17"/>
  <c r="AJ99" i="17"/>
  <c r="AJ107" i="17"/>
  <c r="AJ100" i="17"/>
  <c r="AJ110" i="17"/>
  <c r="AJ85" i="17" s="1"/>
  <c r="AJ98" i="17"/>
  <c r="AJ103" i="17"/>
  <c r="AJ94" i="17"/>
  <c r="AJ97" i="17"/>
  <c r="AJ96" i="17"/>
  <c r="AV43" i="1"/>
  <c r="AV4" i="1" s="1"/>
  <c r="AK161" i="17" s="1"/>
  <c r="AK187" i="17" s="1"/>
  <c r="AV44" i="1"/>
  <c r="AV3" i="1"/>
  <c r="AJ104" i="17" l="1"/>
  <c r="AJ101" i="17"/>
  <c r="AV16" i="1"/>
  <c r="AV22" i="1" s="1"/>
  <c r="AK112" i="17" s="1"/>
  <c r="AK110" i="17" s="1"/>
  <c r="AK85" i="17" s="1"/>
  <c r="AK39" i="17"/>
  <c r="AJ151" i="17"/>
  <c r="AJ176" i="17" s="1"/>
  <c r="AJ77" i="17"/>
  <c r="AJ81" i="17"/>
  <c r="AJ155" i="17"/>
  <c r="AJ180" i="17" s="1"/>
  <c r="AJ154" i="17"/>
  <c r="AJ179" i="17" s="1"/>
  <c r="AJ80" i="17"/>
  <c r="AJ68" i="17"/>
  <c r="AJ142" i="17"/>
  <c r="AJ167" i="17" s="1"/>
  <c r="AX41" i="1"/>
  <c r="AX7" i="1" s="1"/>
  <c r="AX6" i="1"/>
  <c r="AX17" i="1" s="1"/>
  <c r="AX23" i="1" s="1"/>
  <c r="AX42" i="1"/>
  <c r="AV45" i="1"/>
  <c r="AV10" i="1" s="1"/>
  <c r="AV9" i="1"/>
  <c r="AV18" i="1" s="1"/>
  <c r="AV24" i="1" s="1"/>
  <c r="AJ74" i="17"/>
  <c r="AJ148" i="17"/>
  <c r="AJ173" i="17" s="1"/>
  <c r="AJ157" i="17"/>
  <c r="AJ182" i="17" s="1"/>
  <c r="AJ83" i="17"/>
  <c r="AW43" i="1"/>
  <c r="AW4" i="1" s="1"/>
  <c r="AL161" i="17" s="1"/>
  <c r="AL187" i="17" s="1"/>
  <c r="AW44" i="1"/>
  <c r="AW3" i="1"/>
  <c r="AJ71" i="17"/>
  <c r="AJ145" i="17"/>
  <c r="AJ170" i="17" s="1"/>
  <c r="AJ72" i="17"/>
  <c r="AJ146" i="17"/>
  <c r="AJ171" i="17" s="1"/>
  <c r="AJ84" i="17"/>
  <c r="AJ158" i="17"/>
  <c r="AJ183" i="17" s="1"/>
  <c r="AK99" i="17"/>
  <c r="AK148" i="17" s="1"/>
  <c r="AK96" i="17"/>
  <c r="AK145" i="17" s="1"/>
  <c r="AK106" i="17"/>
  <c r="AK155" i="17" s="1"/>
  <c r="AK95" i="17"/>
  <c r="AK144" i="17" s="1"/>
  <c r="AK94" i="17"/>
  <c r="AK143" i="17" s="1"/>
  <c r="AK97" i="17"/>
  <c r="AK146" i="17" s="1"/>
  <c r="AK93" i="17"/>
  <c r="AK142" i="17" s="1"/>
  <c r="AK98" i="17"/>
  <c r="AK147" i="17" s="1"/>
  <c r="AK108" i="17"/>
  <c r="AK157" i="17" s="1"/>
  <c r="AK107" i="17"/>
  <c r="AK156" i="17" s="1"/>
  <c r="AK105" i="17"/>
  <c r="AK154" i="17" s="1"/>
  <c r="AK103" i="17"/>
  <c r="AK152" i="17" s="1"/>
  <c r="AK104" i="17"/>
  <c r="AK153" i="17" s="1"/>
  <c r="AJ149" i="17"/>
  <c r="AJ174" i="17" s="1"/>
  <c r="AJ75" i="17"/>
  <c r="AJ82" i="17"/>
  <c r="AJ156" i="17"/>
  <c r="AJ181" i="17" s="1"/>
  <c r="AJ69" i="17"/>
  <c r="AJ143" i="17"/>
  <c r="AJ168" i="17" s="1"/>
  <c r="AJ153" i="17"/>
  <c r="AJ178" i="17" s="1"/>
  <c r="AJ79" i="17"/>
  <c r="AK79" i="17" s="1"/>
  <c r="AJ70" i="17"/>
  <c r="AJ144" i="17"/>
  <c r="AJ169" i="17" s="1"/>
  <c r="AZ39" i="1"/>
  <c r="AZ13" i="1" s="1"/>
  <c r="AZ12" i="1"/>
  <c r="AZ19" i="1" s="1"/>
  <c r="BA38" i="1"/>
  <c r="AZ40" i="1"/>
  <c r="AJ147" i="17"/>
  <c r="AJ172" i="17" s="1"/>
  <c r="AJ73" i="17"/>
  <c r="AK38" i="17"/>
  <c r="AK63" i="17" s="1"/>
  <c r="AJ152" i="17"/>
  <c r="AJ177" i="17" s="1"/>
  <c r="AJ78" i="17"/>
  <c r="AJ150" i="17"/>
  <c r="AJ175" i="17" s="1"/>
  <c r="AJ76" i="17"/>
  <c r="AK87" i="17"/>
  <c r="AY39" i="1"/>
  <c r="AY13" i="1" s="1"/>
  <c r="AY12" i="1"/>
  <c r="AY19" i="1" s="1"/>
  <c r="AY25" i="1" s="1"/>
  <c r="AY40" i="1"/>
  <c r="AK109" i="17" l="1"/>
  <c r="AK158" i="17" s="1"/>
  <c r="AK100" i="17"/>
  <c r="AK149" i="17" s="1"/>
  <c r="AK101" i="17"/>
  <c r="AK150" i="17" s="1"/>
  <c r="AK75" i="17"/>
  <c r="AK102" i="17"/>
  <c r="AK151" i="17" s="1"/>
  <c r="AK82" i="17"/>
  <c r="AK73" i="17"/>
  <c r="AW16" i="1"/>
  <c r="AW22" i="1" s="1"/>
  <c r="AL112" i="17" s="1"/>
  <c r="AL87" i="17" s="1"/>
  <c r="AL39" i="17"/>
  <c r="AK70" i="17"/>
  <c r="AK72" i="17"/>
  <c r="AK69" i="17"/>
  <c r="AK78" i="17"/>
  <c r="AK173" i="17"/>
  <c r="AK172" i="17"/>
  <c r="AK178" i="17"/>
  <c r="AK170" i="17"/>
  <c r="AK74" i="17"/>
  <c r="AK68" i="17"/>
  <c r="AK167" i="17"/>
  <c r="AZ41" i="1"/>
  <c r="AZ7" i="1" s="1"/>
  <c r="AZ6" i="1"/>
  <c r="AZ17" i="1" s="1"/>
  <c r="AZ42" i="1"/>
  <c r="BA40" i="1"/>
  <c r="AK168" i="17"/>
  <c r="AK71" i="17"/>
  <c r="AK80" i="17"/>
  <c r="AK183" i="17"/>
  <c r="AJ185" i="17"/>
  <c r="AK179" i="17"/>
  <c r="AK177" i="17"/>
  <c r="AZ25" i="1"/>
  <c r="AK181" i="17"/>
  <c r="AK84" i="17"/>
  <c r="AW45" i="1"/>
  <c r="AW10" i="1" s="1"/>
  <c r="AW9" i="1"/>
  <c r="AW18" i="1" s="1"/>
  <c r="AW24" i="1" s="1"/>
  <c r="AK180" i="17"/>
  <c r="AY41" i="1"/>
  <c r="AY7" i="1" s="1"/>
  <c r="AY6" i="1"/>
  <c r="AY17" i="1" s="1"/>
  <c r="AY23" i="1" s="1"/>
  <c r="AY42" i="1"/>
  <c r="AL38" i="17"/>
  <c r="AL63" i="17" s="1"/>
  <c r="AX43" i="1"/>
  <c r="AX4" i="1" s="1"/>
  <c r="AM161" i="17" s="1"/>
  <c r="AM187" i="17" s="1"/>
  <c r="AX44" i="1"/>
  <c r="AX3" i="1"/>
  <c r="AK81" i="17"/>
  <c r="AK175" i="17"/>
  <c r="AK169" i="17"/>
  <c r="AK83" i="17"/>
  <c r="BA12" i="1"/>
  <c r="BA19" i="1" s="1"/>
  <c r="BA25" i="1" s="1"/>
  <c r="BB38" i="1"/>
  <c r="AK174" i="17"/>
  <c r="AK171" i="17"/>
  <c r="AK182" i="17"/>
  <c r="AK176" i="17"/>
  <c r="AK77" i="17" l="1"/>
  <c r="AL97" i="17"/>
  <c r="AL146" i="17" s="1"/>
  <c r="AL109" i="17"/>
  <c r="AL158" i="17" s="1"/>
  <c r="AL98" i="17"/>
  <c r="AL147" i="17" s="1"/>
  <c r="AL172" i="17" s="1"/>
  <c r="AL99" i="17"/>
  <c r="AL148" i="17" s="1"/>
  <c r="AL173" i="17" s="1"/>
  <c r="AL104" i="17"/>
  <c r="AL153" i="17" s="1"/>
  <c r="AL178" i="17" s="1"/>
  <c r="AL105" i="17"/>
  <c r="AL154" i="17" s="1"/>
  <c r="AL179" i="17" s="1"/>
  <c r="AL101" i="17"/>
  <c r="AL150" i="17" s="1"/>
  <c r="AL175" i="17" s="1"/>
  <c r="AL108" i="17"/>
  <c r="AL157" i="17" s="1"/>
  <c r="AK76" i="17"/>
  <c r="AL102" i="17"/>
  <c r="AL151" i="17" s="1"/>
  <c r="AL176" i="17" s="1"/>
  <c r="AL93" i="17"/>
  <c r="AL142" i="17" s="1"/>
  <c r="AL167" i="17" s="1"/>
  <c r="AL107" i="17"/>
  <c r="AL156" i="17" s="1"/>
  <c r="AL181" i="17" s="1"/>
  <c r="AL103" i="17"/>
  <c r="AL152" i="17" s="1"/>
  <c r="AL177" i="17" s="1"/>
  <c r="AL96" i="17"/>
  <c r="AL145" i="17" s="1"/>
  <c r="AL170" i="17" s="1"/>
  <c r="AL106" i="17"/>
  <c r="AL155" i="17" s="1"/>
  <c r="AL180" i="17" s="1"/>
  <c r="AL100" i="17"/>
  <c r="AL149" i="17" s="1"/>
  <c r="AL174" i="17" s="1"/>
  <c r="AX16" i="1"/>
  <c r="AX22" i="1" s="1"/>
  <c r="AM112" i="17" s="1"/>
  <c r="AM87" i="17" s="1"/>
  <c r="AM39" i="17"/>
  <c r="AL73" i="17"/>
  <c r="AL110" i="17"/>
  <c r="AL85" i="17" s="1"/>
  <c r="AL94" i="17"/>
  <c r="AL143" i="17" s="1"/>
  <c r="AL168" i="17" s="1"/>
  <c r="AL95" i="17"/>
  <c r="AL84" i="17"/>
  <c r="AL72" i="17"/>
  <c r="AM38" i="17"/>
  <c r="AM63" i="17" s="1"/>
  <c r="AY44" i="1"/>
  <c r="AY43" i="1"/>
  <c r="AY4" i="1" s="1"/>
  <c r="AN161" i="17" s="1"/>
  <c r="AN187" i="17" s="1"/>
  <c r="AY3" i="1"/>
  <c r="AX45" i="1"/>
  <c r="AX10" i="1" s="1"/>
  <c r="AX9" i="1"/>
  <c r="AX18" i="1" s="1"/>
  <c r="AX24" i="1" s="1"/>
  <c r="AK185" i="17"/>
  <c r="AZ23" i="1"/>
  <c r="AZ43" i="1"/>
  <c r="AZ4" i="1" s="1"/>
  <c r="AO161" i="17" s="1"/>
  <c r="AZ3" i="1"/>
  <c r="AZ44" i="1"/>
  <c r="BA42" i="1"/>
  <c r="AL171" i="17"/>
  <c r="AL68" i="17"/>
  <c r="AM102" i="17"/>
  <c r="AM151" i="17" s="1"/>
  <c r="AL182" i="17"/>
  <c r="BB12" i="1"/>
  <c r="BB19" i="1" s="1"/>
  <c r="BB25" i="1" s="1"/>
  <c r="BC38" i="1"/>
  <c r="AL183" i="17"/>
  <c r="BA6" i="1"/>
  <c r="BA17" i="1" s="1"/>
  <c r="BA23" i="1" s="1"/>
  <c r="BB40" i="1"/>
  <c r="AM100" i="17" l="1"/>
  <c r="AM149" i="17" s="1"/>
  <c r="AL74" i="17"/>
  <c r="AM95" i="17"/>
  <c r="AM144" i="17" s="1"/>
  <c r="AL79" i="17"/>
  <c r="AM101" i="17"/>
  <c r="AM150" i="17" s="1"/>
  <c r="AL76" i="17"/>
  <c r="AM76" i="17" s="1"/>
  <c r="AL80" i="17"/>
  <c r="AL71" i="17"/>
  <c r="AL83" i="17"/>
  <c r="AL82" i="17"/>
  <c r="AL77" i="17"/>
  <c r="AM77" i="17" s="1"/>
  <c r="AL78" i="17"/>
  <c r="AL75" i="17"/>
  <c r="AM75" i="17" s="1"/>
  <c r="AL81" i="17"/>
  <c r="AM97" i="17"/>
  <c r="AM146" i="17" s="1"/>
  <c r="AM171" i="17" s="1"/>
  <c r="AM106" i="17"/>
  <c r="AM155" i="17" s="1"/>
  <c r="AM180" i="17" s="1"/>
  <c r="AM93" i="17"/>
  <c r="AM142" i="17" s="1"/>
  <c r="AM167" i="17" s="1"/>
  <c r="AM96" i="17"/>
  <c r="AM145" i="17" s="1"/>
  <c r="AM170" i="17" s="1"/>
  <c r="AM98" i="17"/>
  <c r="AM147" i="17" s="1"/>
  <c r="AM172" i="17" s="1"/>
  <c r="AM104" i="17"/>
  <c r="AM153" i="17" s="1"/>
  <c r="AM178" i="17" s="1"/>
  <c r="AM94" i="17"/>
  <c r="AM143" i="17" s="1"/>
  <c r="AM168" i="17" s="1"/>
  <c r="AM103" i="17"/>
  <c r="AM152" i="17" s="1"/>
  <c r="AM177" i="17" s="1"/>
  <c r="AM109" i="17"/>
  <c r="AM158" i="17" s="1"/>
  <c r="AM183" i="17" s="1"/>
  <c r="AM107" i="17"/>
  <c r="AM156" i="17" s="1"/>
  <c r="AM181" i="17" s="1"/>
  <c r="AM99" i="17"/>
  <c r="AM148" i="17" s="1"/>
  <c r="AM173" i="17" s="1"/>
  <c r="AM108" i="17"/>
  <c r="AM157" i="17" s="1"/>
  <c r="AM182" i="17" s="1"/>
  <c r="AM110" i="17"/>
  <c r="AM85" i="17" s="1"/>
  <c r="AL69" i="17"/>
  <c r="AM105" i="17"/>
  <c r="AM154" i="17" s="1"/>
  <c r="AM179" i="17" s="1"/>
  <c r="AL144" i="17"/>
  <c r="AL169" i="17" s="1"/>
  <c r="AM169" i="17" s="1"/>
  <c r="AL70" i="17"/>
  <c r="AM70" i="17" s="1"/>
  <c r="AY16" i="1"/>
  <c r="AY22" i="1" s="1"/>
  <c r="AN112" i="17" s="1"/>
  <c r="AN87" i="17" s="1"/>
  <c r="AN39" i="17"/>
  <c r="AZ16" i="1"/>
  <c r="AO39" i="17"/>
  <c r="AN38" i="17"/>
  <c r="AN63" i="17" s="1"/>
  <c r="AO187" i="17"/>
  <c r="BC12" i="1"/>
  <c r="BC19" i="1" s="1"/>
  <c r="BC25" i="1" s="1"/>
  <c r="BD38" i="1"/>
  <c r="AM175" i="17"/>
  <c r="BA3" i="1"/>
  <c r="BB42" i="1"/>
  <c r="AZ45" i="1"/>
  <c r="AZ10" i="1" s="1"/>
  <c r="AZ9" i="1"/>
  <c r="AZ18" i="1" s="1"/>
  <c r="BA44" i="1"/>
  <c r="AY45" i="1"/>
  <c r="AY10" i="1" s="1"/>
  <c r="AY9" i="1"/>
  <c r="AY18" i="1" s="1"/>
  <c r="AY24" i="1" s="1"/>
  <c r="AM174" i="17"/>
  <c r="BB6" i="1"/>
  <c r="BB17" i="1" s="1"/>
  <c r="BB23" i="1" s="1"/>
  <c r="BC40" i="1"/>
  <c r="AM176" i="17"/>
  <c r="AL185" i="17"/>
  <c r="AM82" i="17" l="1"/>
  <c r="AM71" i="17"/>
  <c r="AM68" i="17"/>
  <c r="AM84" i="17"/>
  <c r="AM73" i="17"/>
  <c r="AM81" i="17"/>
  <c r="AM69" i="17"/>
  <c r="AM83" i="17"/>
  <c r="AM78" i="17"/>
  <c r="AM80" i="17"/>
  <c r="AM79" i="17"/>
  <c r="AM72" i="17"/>
  <c r="AM74" i="17"/>
  <c r="AN94" i="17"/>
  <c r="AN143" i="17" s="1"/>
  <c r="AN168" i="17" s="1"/>
  <c r="AN96" i="17"/>
  <c r="AN145" i="17" s="1"/>
  <c r="AN170" i="17" s="1"/>
  <c r="AN98" i="17"/>
  <c r="AN147" i="17" s="1"/>
  <c r="AN172" i="17" s="1"/>
  <c r="AN95" i="17"/>
  <c r="AN144" i="17" s="1"/>
  <c r="AN169" i="17" s="1"/>
  <c r="AN101" i="17"/>
  <c r="AN150" i="17" s="1"/>
  <c r="AN175" i="17" s="1"/>
  <c r="AN93" i="17"/>
  <c r="AN142" i="17" s="1"/>
  <c r="AN167" i="17" s="1"/>
  <c r="AN108" i="17"/>
  <c r="AN157" i="17" s="1"/>
  <c r="AN182" i="17" s="1"/>
  <c r="AN109" i="17"/>
  <c r="AN158" i="17" s="1"/>
  <c r="AN183" i="17" s="1"/>
  <c r="AN102" i="17"/>
  <c r="AN151" i="17" s="1"/>
  <c r="AN176" i="17" s="1"/>
  <c r="AZ22" i="1"/>
  <c r="AO112" i="17" s="1"/>
  <c r="AO98" i="17" s="1"/>
  <c r="AO147" i="17" s="1"/>
  <c r="AN105" i="17"/>
  <c r="AN154" i="17" s="1"/>
  <c r="AN179" i="17" s="1"/>
  <c r="AN107" i="17"/>
  <c r="AN156" i="17" s="1"/>
  <c r="AN181" i="17" s="1"/>
  <c r="AN100" i="17"/>
  <c r="AN149" i="17" s="1"/>
  <c r="AN174" i="17" s="1"/>
  <c r="AN103" i="17"/>
  <c r="AN152" i="17" s="1"/>
  <c r="AN177" i="17" s="1"/>
  <c r="AN106" i="17"/>
  <c r="AN155" i="17" s="1"/>
  <c r="AN180" i="17" s="1"/>
  <c r="AN104" i="17"/>
  <c r="AN153" i="17" s="1"/>
  <c r="AN178" i="17" s="1"/>
  <c r="AN97" i="17"/>
  <c r="AN146" i="17" s="1"/>
  <c r="AN171" i="17" s="1"/>
  <c r="AN99" i="17"/>
  <c r="AN148" i="17" s="1"/>
  <c r="AN173" i="17" s="1"/>
  <c r="AN110" i="17"/>
  <c r="AN85" i="17" s="1"/>
  <c r="BA16" i="1"/>
  <c r="BA22" i="1" s="1"/>
  <c r="AP112" i="17" s="1"/>
  <c r="AP93" i="17" s="1"/>
  <c r="AP142" i="17" s="1"/>
  <c r="AP39" i="17"/>
  <c r="BD12" i="1"/>
  <c r="BD19" i="1" s="1"/>
  <c r="BD25" i="1" s="1"/>
  <c r="BE38" i="1"/>
  <c r="BA9" i="1"/>
  <c r="BA18" i="1" s="1"/>
  <c r="BA24" i="1" s="1"/>
  <c r="BB44" i="1"/>
  <c r="AZ24" i="1"/>
  <c r="BB3" i="1"/>
  <c r="BC42" i="1"/>
  <c r="AO38" i="17"/>
  <c r="AO63" i="17" s="1"/>
  <c r="AP187" i="17"/>
  <c r="BC6" i="1"/>
  <c r="BC17" i="1" s="1"/>
  <c r="BC23" i="1" s="1"/>
  <c r="BD40" i="1"/>
  <c r="AM185" i="17"/>
  <c r="AO95" i="17" l="1"/>
  <c r="AO144" i="17" s="1"/>
  <c r="AO102" i="17"/>
  <c r="AO151" i="17" s="1"/>
  <c r="AO109" i="17"/>
  <c r="AO158" i="17" s="1"/>
  <c r="AO94" i="17"/>
  <c r="AO143" i="17" s="1"/>
  <c r="AO97" i="17"/>
  <c r="AO146" i="17" s="1"/>
  <c r="AO107" i="17"/>
  <c r="AO156" i="17" s="1"/>
  <c r="AO181" i="17" s="1"/>
  <c r="AO96" i="17"/>
  <c r="AO145" i="17" s="1"/>
  <c r="AO170" i="17" s="1"/>
  <c r="AO99" i="17"/>
  <c r="AO148" i="17" s="1"/>
  <c r="AO173" i="17" s="1"/>
  <c r="AO110" i="17"/>
  <c r="AO85" i="17" s="1"/>
  <c r="AO105" i="17"/>
  <c r="AO154" i="17" s="1"/>
  <c r="AO179" i="17" s="1"/>
  <c r="AO87" i="17"/>
  <c r="AO106" i="17"/>
  <c r="AO155" i="17" s="1"/>
  <c r="AO103" i="17"/>
  <c r="AO152" i="17" s="1"/>
  <c r="AO101" i="17"/>
  <c r="AO150" i="17" s="1"/>
  <c r="AO175" i="17" s="1"/>
  <c r="AN71" i="17"/>
  <c r="AO71" i="17" s="1"/>
  <c r="AN77" i="17"/>
  <c r="AO77" i="17" s="1"/>
  <c r="AN84" i="17"/>
  <c r="AN69" i="17"/>
  <c r="AN72" i="17"/>
  <c r="AO93" i="17"/>
  <c r="AO142" i="17" s="1"/>
  <c r="AO167" i="17" s="1"/>
  <c r="AO104" i="17"/>
  <c r="AO153" i="17" s="1"/>
  <c r="AO178" i="17" s="1"/>
  <c r="AO108" i="17"/>
  <c r="AO157" i="17" s="1"/>
  <c r="AO182" i="17" s="1"/>
  <c r="AO100" i="17"/>
  <c r="AO149" i="17" s="1"/>
  <c r="AO174" i="17" s="1"/>
  <c r="AN80" i="17"/>
  <c r="AN73" i="17"/>
  <c r="AN70" i="17"/>
  <c r="AO70" i="17" s="1"/>
  <c r="AN68" i="17"/>
  <c r="AN76" i="17"/>
  <c r="AN81" i="17"/>
  <c r="AO81" i="17" s="1"/>
  <c r="AN75" i="17"/>
  <c r="AP97" i="17"/>
  <c r="AP146" i="17" s="1"/>
  <c r="AP99" i="17"/>
  <c r="AP148" i="17" s="1"/>
  <c r="AP100" i="17"/>
  <c r="AP149" i="17" s="1"/>
  <c r="AP96" i="17"/>
  <c r="AP145" i="17" s="1"/>
  <c r="AP106" i="17"/>
  <c r="AP155" i="17" s="1"/>
  <c r="AN83" i="17"/>
  <c r="AP104" i="17"/>
  <c r="AP153" i="17" s="1"/>
  <c r="AP105" i="17"/>
  <c r="AP154" i="17" s="1"/>
  <c r="AP102" i="17"/>
  <c r="AP151" i="17" s="1"/>
  <c r="AP107" i="17"/>
  <c r="AP156" i="17" s="1"/>
  <c r="AN79" i="17"/>
  <c r="AP98" i="17"/>
  <c r="AP147" i="17" s="1"/>
  <c r="AP94" i="17"/>
  <c r="AP143" i="17" s="1"/>
  <c r="AN78" i="17"/>
  <c r="AO78" i="17" s="1"/>
  <c r="AP103" i="17"/>
  <c r="AP152" i="17" s="1"/>
  <c r="AP109" i="17"/>
  <c r="AP158" i="17" s="1"/>
  <c r="AP108" i="17"/>
  <c r="AP157" i="17" s="1"/>
  <c r="AN82" i="17"/>
  <c r="AO82" i="17" s="1"/>
  <c r="AP101" i="17"/>
  <c r="AP150" i="17" s="1"/>
  <c r="AP95" i="17"/>
  <c r="AP144" i="17" s="1"/>
  <c r="AP110" i="17"/>
  <c r="AP87" i="17"/>
  <c r="AN74" i="17"/>
  <c r="BB16" i="1"/>
  <c r="BB22" i="1" s="1"/>
  <c r="AQ112" i="17" s="1"/>
  <c r="AQ110" i="17" s="1"/>
  <c r="AQ39" i="17"/>
  <c r="AO84" i="17"/>
  <c r="AO73" i="17"/>
  <c r="AN185" i="17"/>
  <c r="AO183" i="17"/>
  <c r="AO169" i="17"/>
  <c r="AO168" i="17"/>
  <c r="BC3" i="1"/>
  <c r="BD42" i="1"/>
  <c r="BD6" i="1"/>
  <c r="BD17" i="1" s="1"/>
  <c r="BD23" i="1" s="1"/>
  <c r="BE40" i="1"/>
  <c r="BE12" i="1"/>
  <c r="BE19" i="1" s="1"/>
  <c r="BE25" i="1" s="1"/>
  <c r="BF38" i="1"/>
  <c r="AO171" i="17"/>
  <c r="BB9" i="1"/>
  <c r="BB18" i="1" s="1"/>
  <c r="BB24" i="1" s="1"/>
  <c r="BC44" i="1"/>
  <c r="AO177" i="17"/>
  <c r="AO180" i="17"/>
  <c r="AO172" i="17"/>
  <c r="AO176" i="17"/>
  <c r="AP38" i="17"/>
  <c r="AP63" i="17" s="1"/>
  <c r="AQ187" i="17"/>
  <c r="AO69" i="17" l="1"/>
  <c r="AO72" i="17"/>
  <c r="AO74" i="17"/>
  <c r="AO80" i="17"/>
  <c r="AO76" i="17"/>
  <c r="AP72" i="17"/>
  <c r="AO79" i="17"/>
  <c r="AP79" i="17" s="1"/>
  <c r="AO83" i="17"/>
  <c r="AP83" i="17" s="1"/>
  <c r="AO68" i="17"/>
  <c r="AP68" i="17" s="1"/>
  <c r="AO75" i="17"/>
  <c r="AP75" i="17" s="1"/>
  <c r="AP82" i="17"/>
  <c r="AP84" i="17"/>
  <c r="AP85" i="17"/>
  <c r="AQ85" i="17" s="1"/>
  <c r="AP70" i="17"/>
  <c r="AP71" i="17"/>
  <c r="AQ98" i="17"/>
  <c r="AQ147" i="17" s="1"/>
  <c r="AQ108" i="17"/>
  <c r="AQ157" i="17" s="1"/>
  <c r="AQ102" i="17"/>
  <c r="AQ151" i="17" s="1"/>
  <c r="AQ107" i="17"/>
  <c r="AQ156" i="17" s="1"/>
  <c r="AQ103" i="17"/>
  <c r="AQ152" i="17" s="1"/>
  <c r="AP80" i="17"/>
  <c r="AQ100" i="17"/>
  <c r="AQ149" i="17" s="1"/>
  <c r="AP74" i="17"/>
  <c r="AQ94" i="17"/>
  <c r="AQ143" i="17" s="1"/>
  <c r="AQ105" i="17"/>
  <c r="AQ154" i="17" s="1"/>
  <c r="AQ104" i="17"/>
  <c r="AQ153" i="17" s="1"/>
  <c r="AP78" i="17"/>
  <c r="AQ87" i="17"/>
  <c r="AP73" i="17"/>
  <c r="AP81" i="17"/>
  <c r="AQ93" i="17"/>
  <c r="AQ142" i="17" s="1"/>
  <c r="AQ99" i="17"/>
  <c r="AQ148" i="17" s="1"/>
  <c r="AQ109" i="17"/>
  <c r="AQ158" i="17" s="1"/>
  <c r="AP77" i="17"/>
  <c r="AQ101" i="17"/>
  <c r="AQ150" i="17" s="1"/>
  <c r="AQ96" i="17"/>
  <c r="AQ145" i="17" s="1"/>
  <c r="AQ95" i="17"/>
  <c r="AQ144" i="17" s="1"/>
  <c r="AP76" i="17"/>
  <c r="AP69" i="17"/>
  <c r="AQ106" i="17"/>
  <c r="AQ155" i="17" s="1"/>
  <c r="AQ97" i="17"/>
  <c r="AQ146" i="17" s="1"/>
  <c r="BC16" i="1"/>
  <c r="BC22" i="1" s="1"/>
  <c r="AR112" i="17" s="1"/>
  <c r="AR99" i="17" s="1"/>
  <c r="AR148" i="17" s="1"/>
  <c r="AR39" i="17"/>
  <c r="BC9" i="1"/>
  <c r="BC18" i="1" s="1"/>
  <c r="BC24" i="1" s="1"/>
  <c r="BD44" i="1"/>
  <c r="AP178" i="17"/>
  <c r="AP173" i="17"/>
  <c r="AP183" i="17"/>
  <c r="AP167" i="17"/>
  <c r="AP169" i="17"/>
  <c r="AP182" i="17"/>
  <c r="AP176" i="17"/>
  <c r="AP177" i="17"/>
  <c r="AP171" i="17"/>
  <c r="AP168" i="17"/>
  <c r="AO185" i="17"/>
  <c r="AP179" i="17"/>
  <c r="AP170" i="17"/>
  <c r="AQ38" i="17"/>
  <c r="AQ63" i="17" s="1"/>
  <c r="AR187" i="17"/>
  <c r="AP180" i="17"/>
  <c r="BE42" i="1"/>
  <c r="BD3" i="1"/>
  <c r="AP181" i="17"/>
  <c r="BF12" i="1"/>
  <c r="BF19" i="1" s="1"/>
  <c r="BF25" i="1" s="1"/>
  <c r="BG38" i="1"/>
  <c r="AP174" i="17"/>
  <c r="AP172" i="17"/>
  <c r="BE6" i="1"/>
  <c r="BE17" i="1" s="1"/>
  <c r="BE23" i="1" s="1"/>
  <c r="BF40" i="1"/>
  <c r="AP175" i="17"/>
  <c r="AQ75" i="17" l="1"/>
  <c r="AR108" i="17"/>
  <c r="AR157" i="17" s="1"/>
  <c r="AR103" i="17"/>
  <c r="AR152" i="17" s="1"/>
  <c r="AQ78" i="17"/>
  <c r="AR78" i="17" s="1"/>
  <c r="AQ79" i="17"/>
  <c r="AQ82" i="17"/>
  <c r="AR106" i="17"/>
  <c r="AR155" i="17" s="1"/>
  <c r="AR105" i="17"/>
  <c r="AR154" i="17" s="1"/>
  <c r="AR110" i="17"/>
  <c r="AR85" i="17" s="1"/>
  <c r="AQ83" i="17"/>
  <c r="AR83" i="17" s="1"/>
  <c r="AQ80" i="17"/>
  <c r="AQ69" i="17"/>
  <c r="AQ77" i="17"/>
  <c r="AQ73" i="17"/>
  <c r="AQ71" i="17"/>
  <c r="AR87" i="17"/>
  <c r="AR100" i="17"/>
  <c r="AR149" i="17" s="1"/>
  <c r="AR97" i="17"/>
  <c r="AR146" i="17" s="1"/>
  <c r="AR93" i="17"/>
  <c r="AR142" i="17" s="1"/>
  <c r="AR98" i="17"/>
  <c r="AR147" i="17" s="1"/>
  <c r="AR101" i="17"/>
  <c r="AR150" i="17" s="1"/>
  <c r="AR94" i="17"/>
  <c r="AR143" i="17" s="1"/>
  <c r="AQ68" i="17"/>
  <c r="AR107" i="17"/>
  <c r="AR156" i="17" s="1"/>
  <c r="AR96" i="17"/>
  <c r="AR145" i="17" s="1"/>
  <c r="AR109" i="17"/>
  <c r="AR158" i="17" s="1"/>
  <c r="AR104" i="17"/>
  <c r="AR153" i="17" s="1"/>
  <c r="AR95" i="17"/>
  <c r="AR144" i="17" s="1"/>
  <c r="AR102" i="17"/>
  <c r="AR151" i="17" s="1"/>
  <c r="AQ74" i="17"/>
  <c r="AR74" i="17" s="1"/>
  <c r="AQ70" i="17"/>
  <c r="AQ76" i="17"/>
  <c r="AQ84" i="17"/>
  <c r="AQ72" i="17"/>
  <c r="AR72" i="17" s="1"/>
  <c r="AQ81" i="17"/>
  <c r="BD16" i="1"/>
  <c r="BD22" i="1" s="1"/>
  <c r="AS112" i="17" s="1"/>
  <c r="AS95" i="17" s="1"/>
  <c r="AS144" i="17" s="1"/>
  <c r="AS39" i="17"/>
  <c r="AP185" i="17"/>
  <c r="AQ179" i="17"/>
  <c r="AQ171" i="17"/>
  <c r="AQ176" i="17"/>
  <c r="AQ178" i="17"/>
  <c r="BH38" i="1"/>
  <c r="BG12" i="1"/>
  <c r="BG19" i="1" s="1"/>
  <c r="BG25" i="1" s="1"/>
  <c r="AQ168" i="17"/>
  <c r="AQ182" i="17"/>
  <c r="AQ167" i="17"/>
  <c r="AQ170" i="17"/>
  <c r="BD9" i="1"/>
  <c r="BD18" i="1" s="1"/>
  <c r="BD24" i="1" s="1"/>
  <c r="BE44" i="1"/>
  <c r="BF6" i="1"/>
  <c r="BF17" i="1" s="1"/>
  <c r="BF23" i="1" s="1"/>
  <c r="BG40" i="1"/>
  <c r="AQ174" i="17"/>
  <c r="BF42" i="1"/>
  <c r="BE3" i="1"/>
  <c r="AQ180" i="17"/>
  <c r="AQ169" i="17"/>
  <c r="AQ183" i="17"/>
  <c r="AR38" i="17"/>
  <c r="AR63" i="17" s="1"/>
  <c r="AS187" i="17"/>
  <c r="AQ172" i="17"/>
  <c r="AQ175" i="17"/>
  <c r="AQ181" i="17"/>
  <c r="AQ177" i="17"/>
  <c r="AQ173" i="17"/>
  <c r="AR80" i="17" l="1"/>
  <c r="AR81" i="17"/>
  <c r="AR84" i="17"/>
  <c r="AR73" i="17"/>
  <c r="AR70" i="17"/>
  <c r="AR68" i="17"/>
  <c r="AR79" i="17"/>
  <c r="AR69" i="17"/>
  <c r="AR71" i="17"/>
  <c r="AR76" i="17"/>
  <c r="AR75" i="17"/>
  <c r="AR82" i="17"/>
  <c r="AR77" i="17"/>
  <c r="AS105" i="17"/>
  <c r="AS154" i="17" s="1"/>
  <c r="AS87" i="17"/>
  <c r="AS106" i="17"/>
  <c r="AS155" i="17" s="1"/>
  <c r="AS97" i="17"/>
  <c r="AS146" i="17" s="1"/>
  <c r="AS110" i="17"/>
  <c r="AS85" i="17" s="1"/>
  <c r="AS100" i="17"/>
  <c r="AS149" i="17" s="1"/>
  <c r="AS104" i="17"/>
  <c r="AS153" i="17" s="1"/>
  <c r="AS103" i="17"/>
  <c r="AS152" i="17" s="1"/>
  <c r="AS96" i="17"/>
  <c r="AS145" i="17" s="1"/>
  <c r="AS107" i="17"/>
  <c r="AS156" i="17" s="1"/>
  <c r="AS93" i="17"/>
  <c r="AS142" i="17" s="1"/>
  <c r="AS98" i="17"/>
  <c r="AS147" i="17" s="1"/>
  <c r="AS109" i="17"/>
  <c r="AS158" i="17" s="1"/>
  <c r="AS108" i="17"/>
  <c r="AS157" i="17" s="1"/>
  <c r="AS94" i="17"/>
  <c r="AS143" i="17" s="1"/>
  <c r="AS102" i="17"/>
  <c r="AS151" i="17" s="1"/>
  <c r="AS99" i="17"/>
  <c r="AS148" i="17" s="1"/>
  <c r="AS101" i="17"/>
  <c r="AS150" i="17" s="1"/>
  <c r="BE16" i="1"/>
  <c r="BE22" i="1" s="1"/>
  <c r="AT112" i="17" s="1"/>
  <c r="AT104" i="17" s="1"/>
  <c r="AT153" i="17" s="1"/>
  <c r="AT39" i="17"/>
  <c r="BH12" i="1"/>
  <c r="BH19" i="1" s="1"/>
  <c r="BH25" i="1" s="1"/>
  <c r="BI38" i="1"/>
  <c r="AR171" i="17"/>
  <c r="AR169" i="17"/>
  <c r="BG6" i="1"/>
  <c r="BG17" i="1" s="1"/>
  <c r="BG23" i="1" s="1"/>
  <c r="BH40" i="1"/>
  <c r="AR170" i="17"/>
  <c r="AR167" i="17"/>
  <c r="AR183" i="17"/>
  <c r="AR174" i="17"/>
  <c r="AR175" i="17"/>
  <c r="AR180" i="17"/>
  <c r="AS70" i="17"/>
  <c r="AR182" i="17"/>
  <c r="AR178" i="17"/>
  <c r="AQ185" i="17"/>
  <c r="AR179" i="17"/>
  <c r="AR181" i="17"/>
  <c r="AS38" i="17"/>
  <c r="AS63" i="17" s="1"/>
  <c r="AT187" i="17"/>
  <c r="AR172" i="17"/>
  <c r="BE9" i="1"/>
  <c r="BE18" i="1" s="1"/>
  <c r="BE24" i="1" s="1"/>
  <c r="BF44" i="1"/>
  <c r="AR168" i="17"/>
  <c r="AR177" i="17"/>
  <c r="AR173" i="17"/>
  <c r="BF3" i="1"/>
  <c r="BG42" i="1"/>
  <c r="AR176" i="17"/>
  <c r="AT102" i="17" l="1"/>
  <c r="AT151" i="17" s="1"/>
  <c r="AS83" i="17"/>
  <c r="AS84" i="17"/>
  <c r="AS69" i="17"/>
  <c r="AS78" i="17"/>
  <c r="AS71" i="17"/>
  <c r="AS82" i="17"/>
  <c r="AS81" i="17"/>
  <c r="AS80" i="17"/>
  <c r="AS77" i="17"/>
  <c r="AT77" i="17" s="1"/>
  <c r="AT87" i="17"/>
  <c r="AS68" i="17"/>
  <c r="AS72" i="17"/>
  <c r="AT103" i="17"/>
  <c r="AT152" i="17" s="1"/>
  <c r="AT105" i="17"/>
  <c r="AT154" i="17" s="1"/>
  <c r="AT108" i="17"/>
  <c r="AT157" i="17" s="1"/>
  <c r="AT107" i="17"/>
  <c r="AT156" i="17" s="1"/>
  <c r="AT96" i="17"/>
  <c r="AT145" i="17" s="1"/>
  <c r="AT93" i="17"/>
  <c r="AT142" i="17" s="1"/>
  <c r="AT98" i="17"/>
  <c r="AT147" i="17" s="1"/>
  <c r="AT100" i="17"/>
  <c r="AT149" i="17" s="1"/>
  <c r="AT97" i="17"/>
  <c r="AT146" i="17" s="1"/>
  <c r="AT101" i="17"/>
  <c r="AT150" i="17" s="1"/>
  <c r="AT109" i="17"/>
  <c r="AT158" i="17" s="1"/>
  <c r="AT99" i="17"/>
  <c r="AT148" i="17" s="1"/>
  <c r="AT106" i="17"/>
  <c r="AT155" i="17" s="1"/>
  <c r="AT110" i="17"/>
  <c r="AT85" i="17" s="1"/>
  <c r="AT94" i="17"/>
  <c r="AT143" i="17" s="1"/>
  <c r="AT95" i="17"/>
  <c r="AT144" i="17" s="1"/>
  <c r="AS79" i="17"/>
  <c r="AT79" i="17" s="1"/>
  <c r="AS75" i="17"/>
  <c r="AS73" i="17"/>
  <c r="AS74" i="17"/>
  <c r="AS76" i="17"/>
  <c r="BF16" i="1"/>
  <c r="BF22" i="1" s="1"/>
  <c r="AU112" i="17" s="1"/>
  <c r="AU87" i="17" s="1"/>
  <c r="AU39" i="17"/>
  <c r="AR185" i="17"/>
  <c r="AS179" i="17"/>
  <c r="AS182" i="17"/>
  <c r="AT38" i="17"/>
  <c r="AT63" i="17" s="1"/>
  <c r="AU187" i="17"/>
  <c r="AS167" i="17"/>
  <c r="BF9" i="1"/>
  <c r="BF18" i="1" s="1"/>
  <c r="BF24" i="1" s="1"/>
  <c r="BG44" i="1"/>
  <c r="AS175" i="17"/>
  <c r="AS174" i="17"/>
  <c r="AS178" i="17"/>
  <c r="AS183" i="17"/>
  <c r="AS170" i="17"/>
  <c r="AS171" i="17"/>
  <c r="AS177" i="17"/>
  <c r="AS180" i="17"/>
  <c r="BI12" i="1"/>
  <c r="BI19" i="1" s="1"/>
  <c r="BI25" i="1" s="1"/>
  <c r="BJ38" i="1"/>
  <c r="AS173" i="17"/>
  <c r="AS172" i="17"/>
  <c r="AS181" i="17"/>
  <c r="BH6" i="1"/>
  <c r="BH17" i="1" s="1"/>
  <c r="BH23" i="1" s="1"/>
  <c r="BI40" i="1"/>
  <c r="AS169" i="17"/>
  <c r="BH42" i="1"/>
  <c r="BG3" i="1"/>
  <c r="AS168" i="17"/>
  <c r="AS176" i="17"/>
  <c r="AT78" i="17" l="1"/>
  <c r="AT80" i="17"/>
  <c r="AT83" i="17"/>
  <c r="AT84" i="17"/>
  <c r="AT68" i="17"/>
  <c r="AT82" i="17"/>
  <c r="AT74" i="17"/>
  <c r="AT70" i="17"/>
  <c r="AT72" i="17"/>
  <c r="AT73" i="17"/>
  <c r="AU103" i="17"/>
  <c r="AU152" i="17" s="1"/>
  <c r="AT76" i="17"/>
  <c r="AT71" i="17"/>
  <c r="AT81" i="17"/>
  <c r="AU110" i="17"/>
  <c r="AU85" i="17" s="1"/>
  <c r="AT75" i="17"/>
  <c r="AT69" i="17"/>
  <c r="AU107" i="17"/>
  <c r="AU156" i="17" s="1"/>
  <c r="AU104" i="17"/>
  <c r="AU153" i="17" s="1"/>
  <c r="AU98" i="17"/>
  <c r="AU147" i="17" s="1"/>
  <c r="AU105" i="17"/>
  <c r="AU154" i="17" s="1"/>
  <c r="AU108" i="17"/>
  <c r="AU157" i="17" s="1"/>
  <c r="AU99" i="17"/>
  <c r="AU148" i="17" s="1"/>
  <c r="AU102" i="17"/>
  <c r="AU151" i="17" s="1"/>
  <c r="AU96" i="17"/>
  <c r="AU145" i="17" s="1"/>
  <c r="AU94" i="17"/>
  <c r="AU143" i="17" s="1"/>
  <c r="AU109" i="17"/>
  <c r="AU158" i="17" s="1"/>
  <c r="AU101" i="17"/>
  <c r="AU150" i="17" s="1"/>
  <c r="AU97" i="17"/>
  <c r="AU146" i="17" s="1"/>
  <c r="AU100" i="17"/>
  <c r="AU149" i="17" s="1"/>
  <c r="AU106" i="17"/>
  <c r="AU155" i="17" s="1"/>
  <c r="AU93" i="17"/>
  <c r="AU142" i="17" s="1"/>
  <c r="AU95" i="17"/>
  <c r="AU144" i="17" s="1"/>
  <c r="BG16" i="1"/>
  <c r="BG22" i="1" s="1"/>
  <c r="AV112" i="17" s="1"/>
  <c r="AV87" i="17" s="1"/>
  <c r="AV39" i="17"/>
  <c r="AT177" i="17"/>
  <c r="AT173" i="17"/>
  <c r="AT180" i="17"/>
  <c r="AT175" i="17"/>
  <c r="AT167" i="17"/>
  <c r="AS185" i="17"/>
  <c r="AT179" i="17"/>
  <c r="AT171" i="17"/>
  <c r="AT174" i="17"/>
  <c r="BG9" i="1"/>
  <c r="BG18" i="1" s="1"/>
  <c r="BG24" i="1" s="1"/>
  <c r="BH44" i="1"/>
  <c r="AU38" i="17"/>
  <c r="AU63" i="17" s="1"/>
  <c r="AV187" i="17"/>
  <c r="AT169" i="17"/>
  <c r="AT181" i="17"/>
  <c r="BH3" i="1"/>
  <c r="BI42" i="1"/>
  <c r="AT170" i="17"/>
  <c r="AT178" i="17"/>
  <c r="AT183" i="17"/>
  <c r="AT168" i="17"/>
  <c r="AT176" i="17"/>
  <c r="BI6" i="1"/>
  <c r="BI17" i="1" s="1"/>
  <c r="BI23" i="1" s="1"/>
  <c r="BJ40" i="1"/>
  <c r="AT172" i="17"/>
  <c r="BJ12" i="1"/>
  <c r="BJ19" i="1" s="1"/>
  <c r="BJ25" i="1" s="1"/>
  <c r="BK38" i="1"/>
  <c r="AU78" i="17"/>
  <c r="AT182" i="17"/>
  <c r="AU74" i="17" l="1"/>
  <c r="AU73" i="17"/>
  <c r="AU77" i="17"/>
  <c r="AU76" i="17"/>
  <c r="AV100" i="17"/>
  <c r="AV149" i="17" s="1"/>
  <c r="AU69" i="17"/>
  <c r="AV103" i="17"/>
  <c r="AV152" i="17" s="1"/>
  <c r="AV109" i="17"/>
  <c r="AV158" i="17" s="1"/>
  <c r="AU80" i="17"/>
  <c r="AV108" i="17"/>
  <c r="AV157" i="17" s="1"/>
  <c r="AV96" i="17"/>
  <c r="AV145" i="17" s="1"/>
  <c r="AV110" i="17"/>
  <c r="AV85" i="17" s="1"/>
  <c r="AV102" i="17"/>
  <c r="AV151" i="17" s="1"/>
  <c r="AU83" i="17"/>
  <c r="AV97" i="17"/>
  <c r="AV146" i="17" s="1"/>
  <c r="AU75" i="17"/>
  <c r="AV101" i="17"/>
  <c r="AV150" i="17" s="1"/>
  <c r="AV107" i="17"/>
  <c r="AV156" i="17" s="1"/>
  <c r="AU72" i="17"/>
  <c r="AV95" i="17"/>
  <c r="AV144" i="17" s="1"/>
  <c r="AV105" i="17"/>
  <c r="AV154" i="17" s="1"/>
  <c r="AV106" i="17"/>
  <c r="AV155" i="17" s="1"/>
  <c r="AV94" i="17"/>
  <c r="AV143" i="17" s="1"/>
  <c r="AU82" i="17"/>
  <c r="AV82" i="17" s="1"/>
  <c r="AU68" i="17"/>
  <c r="AU79" i="17"/>
  <c r="AU84" i="17"/>
  <c r="AU81" i="17"/>
  <c r="AU71" i="17"/>
  <c r="AU70" i="17"/>
  <c r="AV99" i="17"/>
  <c r="AV148" i="17" s="1"/>
  <c r="AV93" i="17"/>
  <c r="AV142" i="17" s="1"/>
  <c r="AV104" i="17"/>
  <c r="AV153" i="17" s="1"/>
  <c r="AV98" i="17"/>
  <c r="AV147" i="17" s="1"/>
  <c r="BH16" i="1"/>
  <c r="BH22" i="1" s="1"/>
  <c r="AW112" i="17" s="1"/>
  <c r="AW104" i="17" s="1"/>
  <c r="AW153" i="17" s="1"/>
  <c r="AW39" i="17"/>
  <c r="AU168" i="17"/>
  <c r="AU170" i="17"/>
  <c r="AV38" i="17"/>
  <c r="AV63" i="17" s="1"/>
  <c r="AW187" i="17"/>
  <c r="AU175" i="17"/>
  <c r="BJ6" i="1"/>
  <c r="BJ17" i="1" s="1"/>
  <c r="BJ23" i="1" s="1"/>
  <c r="BK40" i="1"/>
  <c r="AU171" i="17"/>
  <c r="AU177" i="17"/>
  <c r="AU169" i="17"/>
  <c r="AU176" i="17"/>
  <c r="BI3" i="1"/>
  <c r="BJ42" i="1"/>
  <c r="BH9" i="1"/>
  <c r="BH18" i="1" s="1"/>
  <c r="BH24" i="1" s="1"/>
  <c r="BI44" i="1"/>
  <c r="AT185" i="17"/>
  <c r="AU179" i="17"/>
  <c r="AU167" i="17"/>
  <c r="AV73" i="17"/>
  <c r="AU173" i="17"/>
  <c r="AU183" i="17"/>
  <c r="AU172" i="17"/>
  <c r="AU181" i="17"/>
  <c r="AU174" i="17"/>
  <c r="AU180" i="17"/>
  <c r="BK12" i="1"/>
  <c r="BK19" i="1" s="1"/>
  <c r="BK25" i="1" s="1"/>
  <c r="BL38" i="1"/>
  <c r="AU182" i="17"/>
  <c r="AU178" i="17"/>
  <c r="AV72" i="17" l="1"/>
  <c r="AV84" i="17"/>
  <c r="AV81" i="17"/>
  <c r="AV77" i="17"/>
  <c r="AV69" i="17"/>
  <c r="AV78" i="17"/>
  <c r="AV75" i="17"/>
  <c r="AV80" i="17"/>
  <c r="AV70" i="17"/>
  <c r="AV83" i="17"/>
  <c r="AV79" i="17"/>
  <c r="AV74" i="17"/>
  <c r="AV71" i="17"/>
  <c r="AV76" i="17"/>
  <c r="AV68" i="17"/>
  <c r="AW99" i="17"/>
  <c r="AW148" i="17" s="1"/>
  <c r="AW108" i="17"/>
  <c r="AW157" i="17" s="1"/>
  <c r="AW97" i="17"/>
  <c r="AW146" i="17" s="1"/>
  <c r="AW110" i="17"/>
  <c r="AW85" i="17" s="1"/>
  <c r="AW94" i="17"/>
  <c r="AW143" i="17" s="1"/>
  <c r="AW103" i="17"/>
  <c r="AW152" i="17" s="1"/>
  <c r="AW106" i="17"/>
  <c r="AW155" i="17" s="1"/>
  <c r="AW93" i="17"/>
  <c r="AW142" i="17" s="1"/>
  <c r="AW98" i="17"/>
  <c r="AW147" i="17" s="1"/>
  <c r="AW95" i="17"/>
  <c r="AW144" i="17" s="1"/>
  <c r="AW102" i="17"/>
  <c r="AW151" i="17" s="1"/>
  <c r="AW100" i="17"/>
  <c r="AW149" i="17" s="1"/>
  <c r="AW105" i="17"/>
  <c r="AW154" i="17" s="1"/>
  <c r="AW101" i="17"/>
  <c r="AW150" i="17" s="1"/>
  <c r="AW109" i="17"/>
  <c r="AW158" i="17" s="1"/>
  <c r="AW107" i="17"/>
  <c r="AW87" i="17"/>
  <c r="AW96" i="17"/>
  <c r="AW145" i="17" s="1"/>
  <c r="BI16" i="1"/>
  <c r="BI22" i="1" s="1"/>
  <c r="AX112" i="17" s="1"/>
  <c r="AX39" i="17"/>
  <c r="AW79" i="17"/>
  <c r="AV178" i="17"/>
  <c r="BK6" i="1"/>
  <c r="BK17" i="1" s="1"/>
  <c r="BK23" i="1" s="1"/>
  <c r="BL40" i="1"/>
  <c r="AV167" i="17"/>
  <c r="AV183" i="17"/>
  <c r="AV180" i="17"/>
  <c r="AV173" i="17"/>
  <c r="BJ3" i="1"/>
  <c r="BK42" i="1"/>
  <c r="AV177" i="17"/>
  <c r="AV170" i="17"/>
  <c r="AW38" i="17"/>
  <c r="AW63" i="17" s="1"/>
  <c r="AX187" i="17"/>
  <c r="AU185" i="17"/>
  <c r="AV179" i="17"/>
  <c r="AV175" i="17"/>
  <c r="AV181" i="17"/>
  <c r="AV176" i="17"/>
  <c r="AV168" i="17"/>
  <c r="AV169" i="17"/>
  <c r="BL12" i="1"/>
  <c r="BL19" i="1" s="1"/>
  <c r="BL25" i="1" s="1"/>
  <c r="BM38" i="1"/>
  <c r="AV182" i="17"/>
  <c r="AV172" i="17"/>
  <c r="AV174" i="17"/>
  <c r="BI9" i="1"/>
  <c r="BI18" i="1" s="1"/>
  <c r="BI24" i="1" s="1"/>
  <c r="BJ44" i="1"/>
  <c r="AV171" i="17"/>
  <c r="AW81" i="17" l="1"/>
  <c r="AW83" i="17"/>
  <c r="AW73" i="17"/>
  <c r="AW69" i="17"/>
  <c r="AW68" i="17"/>
  <c r="AW72" i="17"/>
  <c r="AW74" i="17"/>
  <c r="AW84" i="17"/>
  <c r="AX87" i="17"/>
  <c r="AW77" i="17"/>
  <c r="AW78" i="17"/>
  <c r="AX103" i="17"/>
  <c r="AX152" i="17" s="1"/>
  <c r="AW75" i="17"/>
  <c r="AX98" i="17"/>
  <c r="AX147" i="17" s="1"/>
  <c r="AW70" i="17"/>
  <c r="AX101" i="17"/>
  <c r="AX150" i="17" s="1"/>
  <c r="AX95" i="17"/>
  <c r="AX144" i="17" s="1"/>
  <c r="AX96" i="17"/>
  <c r="AX145" i="17" s="1"/>
  <c r="AW76" i="17"/>
  <c r="AW80" i="17"/>
  <c r="AX105" i="17"/>
  <c r="AX154" i="17" s="1"/>
  <c r="AX110" i="17"/>
  <c r="AX85" i="17" s="1"/>
  <c r="AW71" i="17"/>
  <c r="AW156" i="17"/>
  <c r="AW181" i="17" s="1"/>
  <c r="AW82" i="17"/>
  <c r="AX102" i="17"/>
  <c r="AX151" i="17" s="1"/>
  <c r="AX107" i="17"/>
  <c r="AX156" i="17" s="1"/>
  <c r="AX104" i="17"/>
  <c r="AX153" i="17" s="1"/>
  <c r="AX94" i="17"/>
  <c r="AX143" i="17" s="1"/>
  <c r="AX109" i="17"/>
  <c r="AX158" i="17" s="1"/>
  <c r="AX100" i="17"/>
  <c r="AX149" i="17" s="1"/>
  <c r="AX97" i="17"/>
  <c r="AX146" i="17" s="1"/>
  <c r="AX93" i="17"/>
  <c r="AX142" i="17" s="1"/>
  <c r="AX106" i="17"/>
  <c r="AX155" i="17" s="1"/>
  <c r="BJ16" i="1"/>
  <c r="BJ22" i="1" s="1"/>
  <c r="AY112" i="17" s="1"/>
  <c r="AY100" i="17" s="1"/>
  <c r="AY149" i="17" s="1"/>
  <c r="AY39" i="17"/>
  <c r="AX99" i="17"/>
  <c r="AX148" i="17" s="1"/>
  <c r="AX108" i="17"/>
  <c r="AX157" i="17" s="1"/>
  <c r="AW176" i="17"/>
  <c r="AW180" i="17"/>
  <c r="BL6" i="1"/>
  <c r="BL17" i="1" s="1"/>
  <c r="BL23" i="1" s="1"/>
  <c r="BM40" i="1"/>
  <c r="AW177" i="17"/>
  <c r="AW183" i="17"/>
  <c r="AW171" i="17"/>
  <c r="AX38" i="17"/>
  <c r="AX63" i="17" s="1"/>
  <c r="AY187" i="17"/>
  <c r="AW172" i="17"/>
  <c r="BK3" i="1"/>
  <c r="BL42" i="1"/>
  <c r="AW182" i="17"/>
  <c r="AW178" i="17"/>
  <c r="AW174" i="17"/>
  <c r="BM12" i="1"/>
  <c r="BM19" i="1" s="1"/>
  <c r="BM25" i="1" s="1"/>
  <c r="BN38" i="1"/>
  <c r="AW168" i="17"/>
  <c r="AW173" i="17"/>
  <c r="AW167" i="17"/>
  <c r="AW169" i="17"/>
  <c r="BJ9" i="1"/>
  <c r="BJ18" i="1" s="1"/>
  <c r="BJ24" i="1" s="1"/>
  <c r="BK44" i="1"/>
  <c r="AW175" i="17"/>
  <c r="AV185" i="17"/>
  <c r="AW179" i="17"/>
  <c r="AW170" i="17"/>
  <c r="AX84" i="17" l="1"/>
  <c r="AY102" i="17"/>
  <c r="AY151" i="17" s="1"/>
  <c r="AX73" i="17"/>
  <c r="AX80" i="17"/>
  <c r="AX82" i="17"/>
  <c r="AX78" i="17"/>
  <c r="AX69" i="17"/>
  <c r="AY87" i="17"/>
  <c r="AY93" i="17"/>
  <c r="AY142" i="17" s="1"/>
  <c r="AX79" i="17"/>
  <c r="AY97" i="17"/>
  <c r="AY146" i="17" s="1"/>
  <c r="AY106" i="17"/>
  <c r="AY155" i="17" s="1"/>
  <c r="AY103" i="17"/>
  <c r="AY152" i="17" s="1"/>
  <c r="AY110" i="17"/>
  <c r="AY85" i="17" s="1"/>
  <c r="AY95" i="17"/>
  <c r="AY144" i="17" s="1"/>
  <c r="AY107" i="17"/>
  <c r="AY156" i="17" s="1"/>
  <c r="AY96" i="17"/>
  <c r="AY145" i="17" s="1"/>
  <c r="AY98" i="17"/>
  <c r="AY147" i="17" s="1"/>
  <c r="AY101" i="17"/>
  <c r="AY150" i="17" s="1"/>
  <c r="AY108" i="17"/>
  <c r="AY157" i="17" s="1"/>
  <c r="AY105" i="17"/>
  <c r="AY154" i="17" s="1"/>
  <c r="AY104" i="17"/>
  <c r="AY153" i="17" s="1"/>
  <c r="AY99" i="17"/>
  <c r="AY148" i="17" s="1"/>
  <c r="AY94" i="17"/>
  <c r="AY143" i="17" s="1"/>
  <c r="AY109" i="17"/>
  <c r="AY158" i="17" s="1"/>
  <c r="AX70" i="17"/>
  <c r="AX76" i="17"/>
  <c r="AY76" i="17" s="1"/>
  <c r="AX71" i="17"/>
  <c r="AX72" i="17"/>
  <c r="AX81" i="17"/>
  <c r="AX77" i="17"/>
  <c r="AY77" i="17" s="1"/>
  <c r="AX68" i="17"/>
  <c r="AX75" i="17"/>
  <c r="AY75" i="17" s="1"/>
  <c r="AX74" i="17"/>
  <c r="AX83" i="17"/>
  <c r="BK16" i="1"/>
  <c r="BK22" i="1" s="1"/>
  <c r="AZ112" i="17" s="1"/>
  <c r="AZ39" i="17"/>
  <c r="AY78" i="17"/>
  <c r="AX181" i="17"/>
  <c r="BM6" i="1"/>
  <c r="BM17" i="1" s="1"/>
  <c r="BM23" i="1" s="1"/>
  <c r="BN40" i="1"/>
  <c r="AX169" i="17"/>
  <c r="AX168" i="17"/>
  <c r="BL3" i="1"/>
  <c r="BM42" i="1"/>
  <c r="AX180" i="17"/>
  <c r="AX171" i="17"/>
  <c r="AX183" i="17"/>
  <c r="AX172" i="17"/>
  <c r="AX176" i="17"/>
  <c r="AX167" i="17"/>
  <c r="AY38" i="17"/>
  <c r="AY63" i="17" s="1"/>
  <c r="AZ187" i="17"/>
  <c r="AX174" i="17"/>
  <c r="AX182" i="17"/>
  <c r="AX177" i="17"/>
  <c r="BK9" i="1"/>
  <c r="BK18" i="1" s="1"/>
  <c r="BK24" i="1" s="1"/>
  <c r="BL44" i="1"/>
  <c r="AX170" i="17"/>
  <c r="AX178" i="17"/>
  <c r="AW185" i="17"/>
  <c r="AX179" i="17"/>
  <c r="AX175" i="17"/>
  <c r="AX173" i="17"/>
  <c r="BN12" i="1"/>
  <c r="BN19" i="1" s="1"/>
  <c r="BN25" i="1" s="1"/>
  <c r="BO38" i="1"/>
  <c r="AY73" i="17" l="1"/>
  <c r="AY83" i="17"/>
  <c r="AY80" i="17"/>
  <c r="AZ87" i="17"/>
  <c r="AY68" i="17"/>
  <c r="AY82" i="17"/>
  <c r="AY71" i="17"/>
  <c r="AY69" i="17"/>
  <c r="AY81" i="17"/>
  <c r="AY72" i="17"/>
  <c r="AY74" i="17"/>
  <c r="AY70" i="17"/>
  <c r="AY79" i="17"/>
  <c r="AY84" i="17"/>
  <c r="AZ104" i="17"/>
  <c r="AZ153" i="17" s="1"/>
  <c r="AZ101" i="17"/>
  <c r="AZ150" i="17" s="1"/>
  <c r="AZ106" i="17"/>
  <c r="AZ155" i="17" s="1"/>
  <c r="AZ94" i="17"/>
  <c r="AZ143" i="17" s="1"/>
  <c r="AZ100" i="17"/>
  <c r="AZ149" i="17" s="1"/>
  <c r="AZ105" i="17"/>
  <c r="AZ154" i="17" s="1"/>
  <c r="AZ109" i="17"/>
  <c r="AZ158" i="17" s="1"/>
  <c r="AZ99" i="17"/>
  <c r="AZ148" i="17" s="1"/>
  <c r="AZ95" i="17"/>
  <c r="AZ144" i="17" s="1"/>
  <c r="AZ110" i="17"/>
  <c r="AZ85" i="17" s="1"/>
  <c r="AZ103" i="17"/>
  <c r="AZ152" i="17" s="1"/>
  <c r="AZ98" i="17"/>
  <c r="AZ147" i="17" s="1"/>
  <c r="AZ96" i="17"/>
  <c r="AZ145" i="17" s="1"/>
  <c r="AZ108" i="17"/>
  <c r="AZ157" i="17" s="1"/>
  <c r="BL16" i="1"/>
  <c r="BL22" i="1" s="1"/>
  <c r="BA112" i="17" s="1"/>
  <c r="BA87" i="17" s="1"/>
  <c r="BA39" i="17"/>
  <c r="AZ107" i="17"/>
  <c r="AZ156" i="17" s="1"/>
  <c r="AZ97" i="17"/>
  <c r="AZ146" i="17" s="1"/>
  <c r="AZ93" i="17"/>
  <c r="AZ142" i="17" s="1"/>
  <c r="AZ102" i="17"/>
  <c r="AZ151" i="17" s="1"/>
  <c r="AY177" i="17"/>
  <c r="AY174" i="17"/>
  <c r="AY171" i="17"/>
  <c r="AY176" i="17"/>
  <c r="BO12" i="1"/>
  <c r="BO19" i="1" s="1"/>
  <c r="BO25" i="1" s="1"/>
  <c r="BP38" i="1"/>
  <c r="AY168" i="17"/>
  <c r="AY170" i="17"/>
  <c r="AX185" i="17"/>
  <c r="AY179" i="17"/>
  <c r="AY183" i="17"/>
  <c r="AY180" i="17"/>
  <c r="AY172" i="17"/>
  <c r="AY169" i="17"/>
  <c r="AY181" i="17"/>
  <c r="AY182" i="17"/>
  <c r="AY173" i="17"/>
  <c r="BL9" i="1"/>
  <c r="BL18" i="1" s="1"/>
  <c r="BL24" i="1" s="1"/>
  <c r="BM44" i="1"/>
  <c r="AY167" i="17"/>
  <c r="AY178" i="17"/>
  <c r="BM3" i="1"/>
  <c r="BN42" i="1"/>
  <c r="AZ38" i="17"/>
  <c r="AZ63" i="17" s="1"/>
  <c r="BA187" i="17"/>
  <c r="AY175" i="17"/>
  <c r="BN6" i="1"/>
  <c r="BN17" i="1" s="1"/>
  <c r="BN23" i="1" s="1"/>
  <c r="BO40" i="1"/>
  <c r="AZ75" i="17" l="1"/>
  <c r="AZ76" i="17"/>
  <c r="AZ70" i="17"/>
  <c r="AZ79" i="17"/>
  <c r="BA108" i="17"/>
  <c r="BA157" i="17" s="1"/>
  <c r="AZ74" i="17"/>
  <c r="AZ82" i="17"/>
  <c r="AZ78" i="17"/>
  <c r="BA78" i="17" s="1"/>
  <c r="AZ69" i="17"/>
  <c r="AZ81" i="17"/>
  <c r="AZ83" i="17"/>
  <c r="BA103" i="17"/>
  <c r="BA152" i="17" s="1"/>
  <c r="BA94" i="17"/>
  <c r="BA143" i="17" s="1"/>
  <c r="BA95" i="17"/>
  <c r="BA144" i="17" s="1"/>
  <c r="BA93" i="17"/>
  <c r="BA142" i="17" s="1"/>
  <c r="BA99" i="17"/>
  <c r="BA148" i="17" s="1"/>
  <c r="AZ84" i="17"/>
  <c r="BA109" i="17"/>
  <c r="BA158" i="17" s="1"/>
  <c r="BA100" i="17"/>
  <c r="BA149" i="17" s="1"/>
  <c r="BA102" i="17"/>
  <c r="BA151" i="17" s="1"/>
  <c r="AZ73" i="17"/>
  <c r="AZ80" i="17"/>
  <c r="AZ77" i="17"/>
  <c r="AZ68" i="17"/>
  <c r="BA98" i="17"/>
  <c r="BA147" i="17" s="1"/>
  <c r="BA105" i="17"/>
  <c r="BA154" i="17" s="1"/>
  <c r="BA104" i="17"/>
  <c r="BA153" i="17" s="1"/>
  <c r="BA106" i="17"/>
  <c r="BA155" i="17" s="1"/>
  <c r="BA110" i="17"/>
  <c r="BA85" i="17" s="1"/>
  <c r="BA101" i="17"/>
  <c r="BA150" i="17" s="1"/>
  <c r="BA96" i="17"/>
  <c r="BA145" i="17" s="1"/>
  <c r="AZ71" i="17"/>
  <c r="BA107" i="17"/>
  <c r="BA156" i="17" s="1"/>
  <c r="BA97" i="17"/>
  <c r="BA146" i="17" s="1"/>
  <c r="BM16" i="1"/>
  <c r="BM22" i="1" s="1"/>
  <c r="BB112" i="17" s="1"/>
  <c r="BB105" i="17" s="1"/>
  <c r="BB154" i="17" s="1"/>
  <c r="BB39" i="17"/>
  <c r="AZ72" i="17"/>
  <c r="AZ178" i="17"/>
  <c r="AZ181" i="17"/>
  <c r="AZ174" i="17"/>
  <c r="AZ175" i="17"/>
  <c r="AZ183" i="17"/>
  <c r="AZ171" i="17"/>
  <c r="BM9" i="1"/>
  <c r="BM18" i="1" s="1"/>
  <c r="BM24" i="1" s="1"/>
  <c r="BN44" i="1"/>
  <c r="BN3" i="1"/>
  <c r="BO42" i="1"/>
  <c r="AZ169" i="17"/>
  <c r="AZ168" i="17"/>
  <c r="BP12" i="1"/>
  <c r="BP19" i="1" s="1"/>
  <c r="BP25" i="1" s="1"/>
  <c r="BQ38" i="1"/>
  <c r="AZ180" i="17"/>
  <c r="AZ167" i="17"/>
  <c r="AZ173" i="17"/>
  <c r="AY185" i="17"/>
  <c r="AZ179" i="17"/>
  <c r="AZ176" i="17"/>
  <c r="AZ177" i="17"/>
  <c r="AZ170" i="17"/>
  <c r="BA38" i="17"/>
  <c r="BA63" i="17" s="1"/>
  <c r="BB187" i="17"/>
  <c r="AZ182" i="17"/>
  <c r="BO6" i="1"/>
  <c r="BO17" i="1" s="1"/>
  <c r="BO23" i="1" s="1"/>
  <c r="BP40" i="1"/>
  <c r="AZ172" i="17"/>
  <c r="BA74" i="17" l="1"/>
  <c r="BA81" i="17"/>
  <c r="BA84" i="17"/>
  <c r="BA69" i="17"/>
  <c r="BA70" i="17"/>
  <c r="BA68" i="17"/>
  <c r="BA83" i="17"/>
  <c r="BA71" i="17"/>
  <c r="BA77" i="17"/>
  <c r="BA82" i="17"/>
  <c r="BA75" i="17"/>
  <c r="BA80" i="17"/>
  <c r="BB80" i="17" s="1"/>
  <c r="BA73" i="17"/>
  <c r="BB106" i="17"/>
  <c r="BB155" i="17" s="1"/>
  <c r="BA72" i="17"/>
  <c r="BA79" i="17"/>
  <c r="BB107" i="17"/>
  <c r="BB156" i="17" s="1"/>
  <c r="BB104" i="17"/>
  <c r="BB153" i="17" s="1"/>
  <c r="BB108" i="17"/>
  <c r="BB157" i="17" s="1"/>
  <c r="BB103" i="17"/>
  <c r="BB152" i="17" s="1"/>
  <c r="BB97" i="17"/>
  <c r="BB146" i="17" s="1"/>
  <c r="BB94" i="17"/>
  <c r="BB143" i="17" s="1"/>
  <c r="BB99" i="17"/>
  <c r="BB148" i="17" s="1"/>
  <c r="BB96" i="17"/>
  <c r="BB145" i="17" s="1"/>
  <c r="BB93" i="17"/>
  <c r="BB142" i="17" s="1"/>
  <c r="BB110" i="17"/>
  <c r="BB85" i="17" s="1"/>
  <c r="BB98" i="17"/>
  <c r="BB147" i="17" s="1"/>
  <c r="BB101" i="17"/>
  <c r="BB150" i="17" s="1"/>
  <c r="BB109" i="17"/>
  <c r="BB158" i="17" s="1"/>
  <c r="BB100" i="17"/>
  <c r="BB149" i="17" s="1"/>
  <c r="BA76" i="17"/>
  <c r="BB87" i="17"/>
  <c r="BB95" i="17"/>
  <c r="BB144" i="17" s="1"/>
  <c r="BB102" i="17"/>
  <c r="BB151" i="17" s="1"/>
  <c r="BN16" i="1"/>
  <c r="BN22" i="1" s="1"/>
  <c r="BC112" i="17" s="1"/>
  <c r="BC39" i="17"/>
  <c r="BA173" i="17"/>
  <c r="BA168" i="17"/>
  <c r="BA181" i="17"/>
  <c r="BA167" i="17"/>
  <c r="BA176" i="17"/>
  <c r="BA180" i="17"/>
  <c r="BN9" i="1"/>
  <c r="BN18" i="1" s="1"/>
  <c r="BN24" i="1" s="1"/>
  <c r="BO44" i="1"/>
  <c r="BA174" i="17"/>
  <c r="BA178" i="17"/>
  <c r="BA177" i="17"/>
  <c r="BA183" i="17"/>
  <c r="BP6" i="1"/>
  <c r="BP17" i="1" s="1"/>
  <c r="BP23" i="1" s="1"/>
  <c r="BQ40" i="1"/>
  <c r="AZ185" i="17"/>
  <c r="BA179" i="17"/>
  <c r="BA172" i="17"/>
  <c r="BA170" i="17"/>
  <c r="BA169" i="17"/>
  <c r="BA182" i="17"/>
  <c r="BA171" i="17"/>
  <c r="BP42" i="1"/>
  <c r="BO3" i="1"/>
  <c r="BB38" i="17"/>
  <c r="BB63" i="17" s="1"/>
  <c r="BC187" i="17"/>
  <c r="BQ12" i="1"/>
  <c r="BQ19" i="1" s="1"/>
  <c r="BQ25" i="1" s="1"/>
  <c r="BR38" i="1"/>
  <c r="BA175" i="17"/>
  <c r="BB71" i="17" l="1"/>
  <c r="BB81" i="17"/>
  <c r="BB69" i="17"/>
  <c r="BB75" i="17"/>
  <c r="BB73" i="17"/>
  <c r="BB83" i="17"/>
  <c r="BB76" i="17"/>
  <c r="BB70" i="17"/>
  <c r="BB78" i="17"/>
  <c r="BB77" i="17"/>
  <c r="BB74" i="17"/>
  <c r="BB82" i="17"/>
  <c r="BB79" i="17"/>
  <c r="BC87" i="17"/>
  <c r="BB68" i="17"/>
  <c r="BB72" i="17"/>
  <c r="BB84" i="17"/>
  <c r="BC100" i="17"/>
  <c r="BC149" i="17" s="1"/>
  <c r="BO16" i="1"/>
  <c r="BO22" i="1" s="1"/>
  <c r="BD112" i="17" s="1"/>
  <c r="BD105" i="17" s="1"/>
  <c r="BD154" i="17" s="1"/>
  <c r="BD39" i="17"/>
  <c r="BC98" i="17"/>
  <c r="BC147" i="17" s="1"/>
  <c r="BC96" i="17"/>
  <c r="BC145" i="17" s="1"/>
  <c r="BC108" i="17"/>
  <c r="BC157" i="17" s="1"/>
  <c r="BC97" i="17"/>
  <c r="BC146" i="17" s="1"/>
  <c r="BC93" i="17"/>
  <c r="BC94" i="17"/>
  <c r="BC143" i="17" s="1"/>
  <c r="BC99" i="17"/>
  <c r="BC148" i="17" s="1"/>
  <c r="BC109" i="17"/>
  <c r="BC158" i="17" s="1"/>
  <c r="BC106" i="17"/>
  <c r="BC155" i="17" s="1"/>
  <c r="BC101" i="17"/>
  <c r="BC150" i="17" s="1"/>
  <c r="BC110" i="17"/>
  <c r="BC85" i="17" s="1"/>
  <c r="BC103" i="17"/>
  <c r="BC152" i="17" s="1"/>
  <c r="BC105" i="17"/>
  <c r="BC154" i="17" s="1"/>
  <c r="BC104" i="17"/>
  <c r="BC153" i="17" s="1"/>
  <c r="BC102" i="17"/>
  <c r="BC151" i="17" s="1"/>
  <c r="BC107" i="17"/>
  <c r="BC156" i="17" s="1"/>
  <c r="BC95" i="17"/>
  <c r="BC144" i="17" s="1"/>
  <c r="BC38" i="17"/>
  <c r="BC63" i="17" s="1"/>
  <c r="BD187" i="17"/>
  <c r="BB172" i="17"/>
  <c r="BB176" i="17"/>
  <c r="BB171" i="17"/>
  <c r="BB169" i="17"/>
  <c r="BQ6" i="1"/>
  <c r="BQ17" i="1" s="1"/>
  <c r="BQ23" i="1" s="1"/>
  <c r="BR40" i="1"/>
  <c r="BB174" i="17"/>
  <c r="BB181" i="17"/>
  <c r="BB178" i="17"/>
  <c r="BR12" i="1"/>
  <c r="BR19" i="1" s="1"/>
  <c r="BR25" i="1" s="1"/>
  <c r="BS38" i="1"/>
  <c r="BB183" i="17"/>
  <c r="BO9" i="1"/>
  <c r="BO18" i="1" s="1"/>
  <c r="BO24" i="1" s="1"/>
  <c r="BP44" i="1"/>
  <c r="BB182" i="17"/>
  <c r="BP3" i="1"/>
  <c r="BQ42" i="1"/>
  <c r="BB170" i="17"/>
  <c r="BA185" i="17"/>
  <c r="BB179" i="17"/>
  <c r="BB173" i="17"/>
  <c r="BB175" i="17"/>
  <c r="BB168" i="17"/>
  <c r="BB177" i="17"/>
  <c r="BB180" i="17"/>
  <c r="BB167" i="17"/>
  <c r="BD109" i="17" l="1"/>
  <c r="BD158" i="17" s="1"/>
  <c r="BC71" i="17"/>
  <c r="BD87" i="17"/>
  <c r="BD102" i="17"/>
  <c r="BD151" i="17" s="1"/>
  <c r="BC78" i="17"/>
  <c r="BD96" i="17"/>
  <c r="BD145" i="17" s="1"/>
  <c r="BD103" i="17"/>
  <c r="BD152" i="17" s="1"/>
  <c r="BD93" i="17"/>
  <c r="BD142" i="17" s="1"/>
  <c r="BD95" i="17"/>
  <c r="BD144" i="17" s="1"/>
  <c r="BD107" i="17"/>
  <c r="BD156" i="17" s="1"/>
  <c r="BD94" i="17"/>
  <c r="BD143" i="17" s="1"/>
  <c r="BD101" i="17"/>
  <c r="BD150" i="17" s="1"/>
  <c r="BD99" i="17"/>
  <c r="BD148" i="17" s="1"/>
  <c r="BC72" i="17"/>
  <c r="BD108" i="17"/>
  <c r="BD157" i="17" s="1"/>
  <c r="BD106" i="17"/>
  <c r="BD155" i="17" s="1"/>
  <c r="BD104" i="17"/>
  <c r="BD153" i="17" s="1"/>
  <c r="BD97" i="17"/>
  <c r="BD146" i="17" s="1"/>
  <c r="BD98" i="17"/>
  <c r="BD147" i="17" s="1"/>
  <c r="BD100" i="17"/>
  <c r="BD149" i="17" s="1"/>
  <c r="BD110" i="17"/>
  <c r="BD85" i="17" s="1"/>
  <c r="BC80" i="17"/>
  <c r="BD80" i="17" s="1"/>
  <c r="BC74" i="17"/>
  <c r="BC75" i="17"/>
  <c r="BC76" i="17"/>
  <c r="BC81" i="17"/>
  <c r="BC82" i="17"/>
  <c r="BC70" i="17"/>
  <c r="BC69" i="17"/>
  <c r="BC73" i="17"/>
  <c r="BC77" i="17"/>
  <c r="BC142" i="17"/>
  <c r="BC167" i="17" s="1"/>
  <c r="BC68" i="17"/>
  <c r="BP16" i="1"/>
  <c r="BP22" i="1" s="1"/>
  <c r="BE112" i="17" s="1"/>
  <c r="BE109" i="17" s="1"/>
  <c r="BE158" i="17" s="1"/>
  <c r="BE39" i="17"/>
  <c r="BC79" i="17"/>
  <c r="BC84" i="17"/>
  <c r="BC83" i="17"/>
  <c r="BC180" i="17"/>
  <c r="BC169" i="17"/>
  <c r="BC172" i="17"/>
  <c r="BC175" i="17"/>
  <c r="BC170" i="17"/>
  <c r="BP9" i="1"/>
  <c r="BP18" i="1" s="1"/>
  <c r="BP24" i="1" s="1"/>
  <c r="BQ44" i="1"/>
  <c r="BC177" i="17"/>
  <c r="BC181" i="17"/>
  <c r="BD72" i="17"/>
  <c r="BC173" i="17"/>
  <c r="BR42" i="1"/>
  <c r="BQ3" i="1"/>
  <c r="BC183" i="17"/>
  <c r="BC171" i="17"/>
  <c r="BD38" i="17"/>
  <c r="BD63" i="17" s="1"/>
  <c r="BE187" i="17"/>
  <c r="BC178" i="17"/>
  <c r="BC174" i="17"/>
  <c r="BC182" i="17"/>
  <c r="BB185" i="17"/>
  <c r="BC179" i="17"/>
  <c r="BS12" i="1"/>
  <c r="BS19" i="1" s="1"/>
  <c r="BS25" i="1" s="1"/>
  <c r="BT38" i="1"/>
  <c r="BR6" i="1"/>
  <c r="BR17" i="1" s="1"/>
  <c r="BR23" i="1" s="1"/>
  <c r="BS40" i="1"/>
  <c r="BC176" i="17"/>
  <c r="BC168" i="17"/>
  <c r="BD71" i="17" l="1"/>
  <c r="BD77" i="17"/>
  <c r="BD84" i="17"/>
  <c r="BE84" i="17" s="1"/>
  <c r="BE106" i="17"/>
  <c r="BE155" i="17" s="1"/>
  <c r="BE96" i="17"/>
  <c r="BE145" i="17" s="1"/>
  <c r="BE104" i="17"/>
  <c r="BE153" i="17" s="1"/>
  <c r="BE102" i="17"/>
  <c r="BE151" i="17" s="1"/>
  <c r="BE108" i="17"/>
  <c r="BE157" i="17" s="1"/>
  <c r="BE87" i="17"/>
  <c r="BE97" i="17"/>
  <c r="BE146" i="17" s="1"/>
  <c r="BE110" i="17"/>
  <c r="BE85" i="17" s="1"/>
  <c r="BE99" i="17"/>
  <c r="BE148" i="17" s="1"/>
  <c r="BD69" i="17"/>
  <c r="BD78" i="17"/>
  <c r="BD83" i="17"/>
  <c r="BD73" i="17"/>
  <c r="BD74" i="17"/>
  <c r="BD70" i="17"/>
  <c r="BD81" i="17"/>
  <c r="BD75" i="17"/>
  <c r="BE107" i="17"/>
  <c r="BE156" i="17" s="1"/>
  <c r="BD76" i="17"/>
  <c r="BD79" i="17"/>
  <c r="BE79" i="17" s="1"/>
  <c r="BD82" i="17"/>
  <c r="BD68" i="17"/>
  <c r="BE101" i="17"/>
  <c r="BE150" i="17" s="1"/>
  <c r="BE100" i="17"/>
  <c r="BE149" i="17" s="1"/>
  <c r="BE95" i="17"/>
  <c r="BE144" i="17" s="1"/>
  <c r="BE94" i="17"/>
  <c r="BE143" i="17" s="1"/>
  <c r="BE103" i="17"/>
  <c r="BE152" i="17" s="1"/>
  <c r="BE105" i="17"/>
  <c r="BE154" i="17" s="1"/>
  <c r="BQ16" i="1"/>
  <c r="BQ22" i="1" s="1"/>
  <c r="BF112" i="17" s="1"/>
  <c r="BF39" i="17"/>
  <c r="BE93" i="17"/>
  <c r="BE142" i="17" s="1"/>
  <c r="BE98" i="17"/>
  <c r="BE147" i="17" s="1"/>
  <c r="BD178" i="17"/>
  <c r="BS6" i="1"/>
  <c r="BS17" i="1" s="1"/>
  <c r="BS23" i="1" s="1"/>
  <c r="BT40" i="1"/>
  <c r="BD182" i="17"/>
  <c r="BE38" i="17"/>
  <c r="BE63" i="17" s="1"/>
  <c r="BF187" i="17"/>
  <c r="BQ9" i="1"/>
  <c r="BQ18" i="1" s="1"/>
  <c r="BQ24" i="1" s="1"/>
  <c r="BR44" i="1"/>
  <c r="BD172" i="17"/>
  <c r="BC185" i="17"/>
  <c r="BD179" i="17"/>
  <c r="BD167" i="17"/>
  <c r="BD169" i="17"/>
  <c r="BD180" i="17"/>
  <c r="BD183" i="17"/>
  <c r="BD168" i="17"/>
  <c r="BR3" i="1"/>
  <c r="BS42" i="1"/>
  <c r="BD177" i="17"/>
  <c r="BD170" i="17"/>
  <c r="BD176" i="17"/>
  <c r="BT12" i="1"/>
  <c r="BT19" i="1" s="1"/>
  <c r="BT25" i="1" s="1"/>
  <c r="BU38" i="1"/>
  <c r="BD171" i="17"/>
  <c r="BD173" i="17"/>
  <c r="BE72" i="17"/>
  <c r="BD175" i="17"/>
  <c r="BD174" i="17"/>
  <c r="BD181" i="17"/>
  <c r="BE81" i="17" l="1"/>
  <c r="BE80" i="17"/>
  <c r="BE77" i="17"/>
  <c r="BE71" i="17"/>
  <c r="BE83" i="17"/>
  <c r="BE70" i="17"/>
  <c r="BF87" i="17"/>
  <c r="BE74" i="17"/>
  <c r="BE76" i="17"/>
  <c r="BE82" i="17"/>
  <c r="BE69" i="17"/>
  <c r="BE68" i="17"/>
  <c r="BF93" i="17"/>
  <c r="BF142" i="17" s="1"/>
  <c r="BF110" i="17"/>
  <c r="BF85" i="17" s="1"/>
  <c r="BE78" i="17"/>
  <c r="BE75" i="17"/>
  <c r="BF102" i="17"/>
  <c r="BF151" i="17" s="1"/>
  <c r="BF98" i="17"/>
  <c r="BF147" i="17" s="1"/>
  <c r="BF104" i="17"/>
  <c r="BF153" i="17" s="1"/>
  <c r="BE73" i="17"/>
  <c r="BF107" i="17"/>
  <c r="BF156" i="17" s="1"/>
  <c r="BF105" i="17"/>
  <c r="BF154" i="17" s="1"/>
  <c r="BF109" i="17"/>
  <c r="BR16" i="1"/>
  <c r="BR22" i="1" s="1"/>
  <c r="BG112" i="17" s="1"/>
  <c r="BG87" i="17" s="1"/>
  <c r="BG39" i="17"/>
  <c r="BF106" i="17"/>
  <c r="BF99" i="17"/>
  <c r="BF148" i="17" s="1"/>
  <c r="BF108" i="17"/>
  <c r="BF157" i="17" s="1"/>
  <c r="BF95" i="17"/>
  <c r="BF144" i="17" s="1"/>
  <c r="BF96" i="17"/>
  <c r="BF145" i="17" s="1"/>
  <c r="BF103" i="17"/>
  <c r="BF152" i="17" s="1"/>
  <c r="BF94" i="17"/>
  <c r="BF143" i="17" s="1"/>
  <c r="BF97" i="17"/>
  <c r="BF146" i="17" s="1"/>
  <c r="BF100" i="17"/>
  <c r="BF149" i="17" s="1"/>
  <c r="BF101" i="17"/>
  <c r="BF150" i="17" s="1"/>
  <c r="BE180" i="17"/>
  <c r="BE173" i="17"/>
  <c r="BE176" i="17"/>
  <c r="BR9" i="1"/>
  <c r="BR18" i="1" s="1"/>
  <c r="BR24" i="1" s="1"/>
  <c r="BS44" i="1"/>
  <c r="BT6" i="1"/>
  <c r="BT17" i="1" s="1"/>
  <c r="BT23" i="1" s="1"/>
  <c r="BU40" i="1"/>
  <c r="BE169" i="17"/>
  <c r="BE170" i="17"/>
  <c r="BD185" i="17"/>
  <c r="BE179" i="17"/>
  <c r="BE168" i="17"/>
  <c r="BE167" i="17"/>
  <c r="BF38" i="17"/>
  <c r="BF63" i="17" s="1"/>
  <c r="BG187" i="17"/>
  <c r="BE175" i="17"/>
  <c r="BE177" i="17"/>
  <c r="BE178" i="17"/>
  <c r="BE174" i="17"/>
  <c r="BE171" i="17"/>
  <c r="BE183" i="17"/>
  <c r="BE181" i="17"/>
  <c r="BU12" i="1"/>
  <c r="BU19" i="1" s="1"/>
  <c r="BU25" i="1" s="1"/>
  <c r="BV38" i="1"/>
  <c r="BS3" i="1"/>
  <c r="BT42" i="1"/>
  <c r="BE172" i="17"/>
  <c r="BE182" i="17"/>
  <c r="BF68" i="17" l="1"/>
  <c r="BF69" i="17"/>
  <c r="BF82" i="17"/>
  <c r="BF79" i="17"/>
  <c r="BF70" i="17"/>
  <c r="BF75" i="17"/>
  <c r="BF71" i="17"/>
  <c r="BG71" i="17" s="1"/>
  <c r="BG101" i="17"/>
  <c r="BG150" i="17" s="1"/>
  <c r="BG102" i="17"/>
  <c r="BG151" i="17" s="1"/>
  <c r="BG93" i="17"/>
  <c r="BG142" i="17" s="1"/>
  <c r="BG96" i="17"/>
  <c r="BG145" i="17" s="1"/>
  <c r="BG97" i="17"/>
  <c r="BG146" i="17" s="1"/>
  <c r="BG100" i="17"/>
  <c r="BG149" i="17" s="1"/>
  <c r="BG110" i="17"/>
  <c r="BG85" i="17" s="1"/>
  <c r="BG105" i="17"/>
  <c r="BG154" i="17" s="1"/>
  <c r="BG108" i="17"/>
  <c r="BG157" i="17" s="1"/>
  <c r="BG104" i="17"/>
  <c r="BG153" i="17" s="1"/>
  <c r="BF77" i="17"/>
  <c r="BG107" i="17"/>
  <c r="BG156" i="17" s="1"/>
  <c r="BG98" i="17"/>
  <c r="BG147" i="17" s="1"/>
  <c r="BF80" i="17"/>
  <c r="BF73" i="17"/>
  <c r="BG103" i="17"/>
  <c r="BG152" i="17" s="1"/>
  <c r="BG109" i="17"/>
  <c r="BG158" i="17" s="1"/>
  <c r="BG95" i="17"/>
  <c r="BG144" i="17" s="1"/>
  <c r="BG106" i="17"/>
  <c r="BG155" i="17" s="1"/>
  <c r="BG99" i="17"/>
  <c r="BG148" i="17" s="1"/>
  <c r="BG94" i="17"/>
  <c r="BG143" i="17" s="1"/>
  <c r="BF83" i="17"/>
  <c r="BF155" i="17"/>
  <c r="BF180" i="17" s="1"/>
  <c r="BF81" i="17"/>
  <c r="BS16" i="1"/>
  <c r="BS22" i="1" s="1"/>
  <c r="BH112" i="17" s="1"/>
  <c r="BH97" i="17" s="1"/>
  <c r="BH146" i="17" s="1"/>
  <c r="BH39" i="17"/>
  <c r="BF158" i="17"/>
  <c r="BF183" i="17" s="1"/>
  <c r="BF84" i="17"/>
  <c r="BF74" i="17"/>
  <c r="BF72" i="17"/>
  <c r="BF78" i="17"/>
  <c r="BF76" i="17"/>
  <c r="BF168" i="17"/>
  <c r="BF178" i="17"/>
  <c r="BE185" i="17"/>
  <c r="BF179" i="17"/>
  <c r="BF181" i="17"/>
  <c r="BF175" i="17"/>
  <c r="BF169" i="17"/>
  <c r="BU42" i="1"/>
  <c r="BT3" i="1"/>
  <c r="BG38" i="17"/>
  <c r="BG63" i="17" s="1"/>
  <c r="BH187" i="17"/>
  <c r="BF176" i="17"/>
  <c r="BF171" i="17"/>
  <c r="BU6" i="1"/>
  <c r="BU17" i="1" s="1"/>
  <c r="BU23" i="1" s="1"/>
  <c r="BV40" i="1"/>
  <c r="BV12" i="1"/>
  <c r="BV19" i="1" s="1"/>
  <c r="BV25" i="1" s="1"/>
  <c r="BW38" i="1"/>
  <c r="BF173" i="17"/>
  <c r="BF172" i="17"/>
  <c r="BF177" i="17"/>
  <c r="BF167" i="17"/>
  <c r="BF170" i="17"/>
  <c r="BS9" i="1"/>
  <c r="BS18" i="1" s="1"/>
  <c r="BS24" i="1" s="1"/>
  <c r="BT44" i="1"/>
  <c r="BF182" i="17"/>
  <c r="BF174" i="17"/>
  <c r="BG75" i="17" l="1"/>
  <c r="BG76" i="17"/>
  <c r="BG77" i="17"/>
  <c r="BG78" i="17"/>
  <c r="BH98" i="17"/>
  <c r="BH147" i="17" s="1"/>
  <c r="BH104" i="17"/>
  <c r="BH153" i="17" s="1"/>
  <c r="BG68" i="17"/>
  <c r="BG82" i="17"/>
  <c r="BH106" i="17"/>
  <c r="BH155" i="17" s="1"/>
  <c r="BH87" i="17"/>
  <c r="BH99" i="17"/>
  <c r="BH148" i="17" s="1"/>
  <c r="BG84" i="17"/>
  <c r="BG74" i="17"/>
  <c r="BG83" i="17"/>
  <c r="BG80" i="17"/>
  <c r="BG72" i="17"/>
  <c r="BH72" i="17" s="1"/>
  <c r="BG73" i="17"/>
  <c r="BH107" i="17"/>
  <c r="BH156" i="17" s="1"/>
  <c r="BH96" i="17"/>
  <c r="BH145" i="17" s="1"/>
  <c r="BH95" i="17"/>
  <c r="BH144" i="17" s="1"/>
  <c r="BG79" i="17"/>
  <c r="BH100" i="17"/>
  <c r="BH149" i="17" s="1"/>
  <c r="BH102" i="17"/>
  <c r="BH151" i="17" s="1"/>
  <c r="BG69" i="17"/>
  <c r="BG70" i="17"/>
  <c r="BG81" i="17"/>
  <c r="BH109" i="17"/>
  <c r="BH158" i="17" s="1"/>
  <c r="BH94" i="17"/>
  <c r="BH143" i="17" s="1"/>
  <c r="BH110" i="17"/>
  <c r="BH85" i="17" s="1"/>
  <c r="BH108" i="17"/>
  <c r="BH157" i="17" s="1"/>
  <c r="BH103" i="17"/>
  <c r="BH152" i="17" s="1"/>
  <c r="BH105" i="17"/>
  <c r="BH154" i="17" s="1"/>
  <c r="BH93" i="17"/>
  <c r="BH142" i="17" s="1"/>
  <c r="BH101" i="17"/>
  <c r="BH150" i="17" s="1"/>
  <c r="BT16" i="1"/>
  <c r="BT22" i="1" s="1"/>
  <c r="BI112" i="17" s="1"/>
  <c r="BI39" i="17"/>
  <c r="BG169" i="17"/>
  <c r="BG178" i="17"/>
  <c r="BG171" i="17"/>
  <c r="BG183" i="17"/>
  <c r="BG182" i="17"/>
  <c r="BG172" i="17"/>
  <c r="BH38" i="17"/>
  <c r="BH63" i="17" s="1"/>
  <c r="BI187" i="17"/>
  <c r="BF185" i="17"/>
  <c r="BG179" i="17"/>
  <c r="BG181" i="17"/>
  <c r="BG168" i="17"/>
  <c r="BG167" i="17"/>
  <c r="BG173" i="17"/>
  <c r="BX38" i="1"/>
  <c r="BW12" i="1"/>
  <c r="BW19" i="1" s="1"/>
  <c r="BW25" i="1" s="1"/>
  <c r="BW40" i="1"/>
  <c r="BV6" i="1"/>
  <c r="BV17" i="1" s="1"/>
  <c r="BV23" i="1" s="1"/>
  <c r="BG175" i="17"/>
  <c r="BG174" i="17"/>
  <c r="BG176" i="17"/>
  <c r="BU3" i="1"/>
  <c r="BV42" i="1"/>
  <c r="BG180" i="17"/>
  <c r="BG170" i="17"/>
  <c r="BT9" i="1"/>
  <c r="BT18" i="1" s="1"/>
  <c r="BT24" i="1" s="1"/>
  <c r="BU44" i="1"/>
  <c r="BG177" i="17"/>
  <c r="BH79" i="17" l="1"/>
  <c r="BH73" i="17"/>
  <c r="BH83" i="17"/>
  <c r="BI87" i="17"/>
  <c r="BH81" i="17"/>
  <c r="BH74" i="17"/>
  <c r="BH78" i="17"/>
  <c r="BI107" i="17"/>
  <c r="BI156" i="17" s="1"/>
  <c r="BH82" i="17"/>
  <c r="BH70" i="17"/>
  <c r="BI100" i="17"/>
  <c r="BI149" i="17" s="1"/>
  <c r="BH71" i="17"/>
  <c r="BI108" i="17"/>
  <c r="BI157" i="17" s="1"/>
  <c r="BI104" i="17"/>
  <c r="BI153" i="17" s="1"/>
  <c r="BI110" i="17"/>
  <c r="BI85" i="17" s="1"/>
  <c r="BI105" i="17"/>
  <c r="BI154" i="17" s="1"/>
  <c r="BI93" i="17"/>
  <c r="BI142" i="17" s="1"/>
  <c r="BI98" i="17"/>
  <c r="BI147" i="17" s="1"/>
  <c r="BI101" i="17"/>
  <c r="BI150" i="17" s="1"/>
  <c r="BH84" i="17"/>
  <c r="BI96" i="17"/>
  <c r="BH75" i="17"/>
  <c r="BI109" i="17"/>
  <c r="BI158" i="17" s="1"/>
  <c r="BH77" i="17"/>
  <c r="BH76" i="17"/>
  <c r="BH69" i="17"/>
  <c r="BI106" i="17"/>
  <c r="BI155" i="17" s="1"/>
  <c r="BI95" i="17"/>
  <c r="BI144" i="17" s="1"/>
  <c r="BI94" i="17"/>
  <c r="BI143" i="17" s="1"/>
  <c r="BH68" i="17"/>
  <c r="BI103" i="17"/>
  <c r="BI152" i="17" s="1"/>
  <c r="BI97" i="17"/>
  <c r="BI146" i="17" s="1"/>
  <c r="BH80" i="17"/>
  <c r="BI99" i="17"/>
  <c r="BI148" i="17" s="1"/>
  <c r="BI102" i="17"/>
  <c r="BU16" i="1"/>
  <c r="BU22" i="1" s="1"/>
  <c r="BJ112" i="17" s="1"/>
  <c r="BJ87" i="17" s="1"/>
  <c r="BJ39" i="17"/>
  <c r="BH174" i="17"/>
  <c r="BW6" i="1"/>
  <c r="BW17" i="1" s="1"/>
  <c r="BW23" i="1" s="1"/>
  <c r="BX40" i="1"/>
  <c r="BI38" i="17"/>
  <c r="BI63" i="17" s="1"/>
  <c r="BJ187" i="17"/>
  <c r="BH178" i="17"/>
  <c r="BY38" i="1"/>
  <c r="BX12" i="1"/>
  <c r="BX19" i="1" s="1"/>
  <c r="BX25" i="1" s="1"/>
  <c r="BH168" i="17"/>
  <c r="BG185" i="17"/>
  <c r="BH179" i="17"/>
  <c r="BH177" i="17"/>
  <c r="BH183" i="17"/>
  <c r="BH169" i="17"/>
  <c r="BH173" i="17"/>
  <c r="BH181" i="17"/>
  <c r="BH172" i="17"/>
  <c r="BH171" i="17"/>
  <c r="BH176" i="17"/>
  <c r="BH180" i="17"/>
  <c r="BH175" i="17"/>
  <c r="BH167" i="17"/>
  <c r="BW42" i="1"/>
  <c r="BV3" i="1"/>
  <c r="BH170" i="17"/>
  <c r="BU9" i="1"/>
  <c r="BU18" i="1" s="1"/>
  <c r="BU24" i="1" s="1"/>
  <c r="BV44" i="1"/>
  <c r="BH182" i="17"/>
  <c r="BI76" i="17" l="1"/>
  <c r="BI82" i="17"/>
  <c r="BI83" i="17"/>
  <c r="BI73" i="17"/>
  <c r="BI80" i="17"/>
  <c r="BI75" i="17"/>
  <c r="BJ75" i="17" s="1"/>
  <c r="BI74" i="17"/>
  <c r="BI79" i="17"/>
  <c r="BI84" i="17"/>
  <c r="BI69" i="17"/>
  <c r="BI70" i="17"/>
  <c r="BI68" i="17"/>
  <c r="BJ93" i="17"/>
  <c r="BJ142" i="17" s="1"/>
  <c r="BJ102" i="17"/>
  <c r="BJ151" i="17" s="1"/>
  <c r="BJ94" i="17"/>
  <c r="BJ143" i="17" s="1"/>
  <c r="BJ104" i="17"/>
  <c r="BJ153" i="17" s="1"/>
  <c r="BJ109" i="17"/>
  <c r="BJ158" i="17" s="1"/>
  <c r="BJ101" i="17"/>
  <c r="BJ150" i="17" s="1"/>
  <c r="BI81" i="17"/>
  <c r="BJ108" i="17"/>
  <c r="BJ157" i="17" s="1"/>
  <c r="BI145" i="17"/>
  <c r="BI170" i="17" s="1"/>
  <c r="BI71" i="17"/>
  <c r="BJ105" i="17"/>
  <c r="BJ154" i="17" s="1"/>
  <c r="BI72" i="17"/>
  <c r="BJ106" i="17"/>
  <c r="BJ155" i="17" s="1"/>
  <c r="BJ96" i="17"/>
  <c r="BJ145" i="17" s="1"/>
  <c r="BJ100" i="17"/>
  <c r="BJ149" i="17" s="1"/>
  <c r="BJ97" i="17"/>
  <c r="BJ146" i="17" s="1"/>
  <c r="BJ110" i="17"/>
  <c r="BJ85" i="17" s="1"/>
  <c r="BI151" i="17"/>
  <c r="BI176" i="17" s="1"/>
  <c r="BI77" i="17"/>
  <c r="BJ95" i="17"/>
  <c r="BJ144" i="17" s="1"/>
  <c r="BJ98" i="17"/>
  <c r="BJ147" i="17" s="1"/>
  <c r="BI78" i="17"/>
  <c r="BJ107" i="17"/>
  <c r="BJ156" i="17" s="1"/>
  <c r="BJ99" i="17"/>
  <c r="BJ148" i="17" s="1"/>
  <c r="BJ103" i="17"/>
  <c r="BJ152" i="17" s="1"/>
  <c r="BV16" i="1"/>
  <c r="BV22" i="1" s="1"/>
  <c r="BK112" i="17" s="1"/>
  <c r="BK98" i="17" s="1"/>
  <c r="BK147" i="17" s="1"/>
  <c r="BK39" i="17"/>
  <c r="BJ68" i="17"/>
  <c r="BI177" i="17"/>
  <c r="BI168" i="17"/>
  <c r="BX42" i="1"/>
  <c r="BW3" i="1"/>
  <c r="BI181" i="17"/>
  <c r="BI182" i="17"/>
  <c r="BI169" i="17"/>
  <c r="BI173" i="17"/>
  <c r="BI178" i="17"/>
  <c r="BX6" i="1"/>
  <c r="BX17" i="1" s="1"/>
  <c r="BX23" i="1" s="1"/>
  <c r="BY40" i="1"/>
  <c r="BI171" i="17"/>
  <c r="BI183" i="17"/>
  <c r="BY12" i="1"/>
  <c r="BY19" i="1" s="1"/>
  <c r="BY25" i="1" s="1"/>
  <c r="BZ38" i="1"/>
  <c r="BV9" i="1"/>
  <c r="BV18" i="1" s="1"/>
  <c r="BV24" i="1" s="1"/>
  <c r="BW44" i="1"/>
  <c r="BI180" i="17"/>
  <c r="BH185" i="17"/>
  <c r="BI179" i="17"/>
  <c r="BI174" i="17"/>
  <c r="BI175" i="17"/>
  <c r="BI167" i="17"/>
  <c r="BI172" i="17"/>
  <c r="BJ38" i="17"/>
  <c r="BJ63" i="17" s="1"/>
  <c r="BK187" i="17"/>
  <c r="BJ84" i="17" l="1"/>
  <c r="BJ79" i="17"/>
  <c r="BJ73" i="17"/>
  <c r="BK73" i="17" s="1"/>
  <c r="BJ78" i="17"/>
  <c r="BJ77" i="17"/>
  <c r="BJ83" i="17"/>
  <c r="BJ80" i="17"/>
  <c r="BJ71" i="17"/>
  <c r="BJ72" i="17"/>
  <c r="BK101" i="17"/>
  <c r="BK150" i="17" s="1"/>
  <c r="BK87" i="17"/>
  <c r="BK96" i="17"/>
  <c r="BK145" i="17" s="1"/>
  <c r="BK105" i="17"/>
  <c r="BJ69" i="17"/>
  <c r="BJ70" i="17"/>
  <c r="BK106" i="17"/>
  <c r="BK155" i="17" s="1"/>
  <c r="BK103" i="17"/>
  <c r="BK152" i="17" s="1"/>
  <c r="BJ76" i="17"/>
  <c r="BK93" i="17"/>
  <c r="BK100" i="17"/>
  <c r="BK149" i="17" s="1"/>
  <c r="BJ82" i="17"/>
  <c r="BK97" i="17"/>
  <c r="BK146" i="17" s="1"/>
  <c r="BK95" i="17"/>
  <c r="BK144" i="17" s="1"/>
  <c r="BK110" i="17"/>
  <c r="BK85" i="17" s="1"/>
  <c r="BK107" i="17"/>
  <c r="BK156" i="17" s="1"/>
  <c r="BK99" i="17"/>
  <c r="BK148" i="17" s="1"/>
  <c r="BJ81" i="17"/>
  <c r="BK109" i="17"/>
  <c r="BK158" i="17" s="1"/>
  <c r="BK102" i="17"/>
  <c r="BK151" i="17" s="1"/>
  <c r="BK104" i="17"/>
  <c r="BJ74" i="17"/>
  <c r="BK94" i="17"/>
  <c r="BK143" i="17" s="1"/>
  <c r="BK108" i="17"/>
  <c r="BK157" i="17" s="1"/>
  <c r="BW16" i="1"/>
  <c r="BW22" i="1" s="1"/>
  <c r="BL112" i="17" s="1"/>
  <c r="BL94" i="17" s="1"/>
  <c r="BL143" i="17" s="1"/>
  <c r="BL39" i="17"/>
  <c r="BK76" i="17"/>
  <c r="BJ170" i="17"/>
  <c r="BJ174" i="17"/>
  <c r="BJ180" i="17"/>
  <c r="BZ12" i="1"/>
  <c r="BZ19" i="1" s="1"/>
  <c r="BZ25" i="1" s="1"/>
  <c r="CA38" i="1"/>
  <c r="BY6" i="1"/>
  <c r="BY17" i="1" s="1"/>
  <c r="BY23" i="1" s="1"/>
  <c r="BZ40" i="1"/>
  <c r="BX3" i="1"/>
  <c r="BY42" i="1"/>
  <c r="BJ172" i="17"/>
  <c r="BW9" i="1"/>
  <c r="BW18" i="1" s="1"/>
  <c r="BW24" i="1" s="1"/>
  <c r="BX44" i="1"/>
  <c r="BJ183" i="17"/>
  <c r="BJ178" i="17"/>
  <c r="BJ169" i="17"/>
  <c r="BJ168" i="17"/>
  <c r="BI185" i="17"/>
  <c r="BJ179" i="17"/>
  <c r="BJ176" i="17"/>
  <c r="BJ181" i="17"/>
  <c r="BJ177" i="17"/>
  <c r="BJ175" i="17"/>
  <c r="BJ167" i="17"/>
  <c r="BK38" i="17"/>
  <c r="BK63" i="17" s="1"/>
  <c r="BL187" i="17"/>
  <c r="BJ171" i="17"/>
  <c r="BJ173" i="17"/>
  <c r="BJ182" i="17"/>
  <c r="BK71" i="17" l="1"/>
  <c r="BK84" i="17"/>
  <c r="BK72" i="17"/>
  <c r="BL98" i="17"/>
  <c r="BL147" i="17" s="1"/>
  <c r="BL109" i="17"/>
  <c r="BL158" i="17" s="1"/>
  <c r="BL97" i="17"/>
  <c r="BL146" i="17" s="1"/>
  <c r="BL102" i="17"/>
  <c r="BL151" i="17" s="1"/>
  <c r="BL106" i="17"/>
  <c r="BL155" i="17" s="1"/>
  <c r="BL100" i="17"/>
  <c r="BL149" i="17" s="1"/>
  <c r="BL96" i="17"/>
  <c r="BL145" i="17" s="1"/>
  <c r="BL104" i="17"/>
  <c r="BL153" i="17" s="1"/>
  <c r="BK81" i="17"/>
  <c r="BL103" i="17"/>
  <c r="BL152" i="17" s="1"/>
  <c r="BL107" i="17"/>
  <c r="BL156" i="17" s="1"/>
  <c r="BK74" i="17"/>
  <c r="BK75" i="17"/>
  <c r="BK70" i="17"/>
  <c r="BK82" i="17"/>
  <c r="BL93" i="17"/>
  <c r="BL142" i="17" s="1"/>
  <c r="BK154" i="17"/>
  <c r="BK179" i="17" s="1"/>
  <c r="BK80" i="17"/>
  <c r="BK83" i="17"/>
  <c r="BK78" i="17"/>
  <c r="BK77" i="17"/>
  <c r="BK153" i="17"/>
  <c r="BK178" i="17" s="1"/>
  <c r="BK79" i="17"/>
  <c r="BL101" i="17"/>
  <c r="BL150" i="17" s="1"/>
  <c r="BL110" i="17"/>
  <c r="BL85" i="17" s="1"/>
  <c r="BL105" i="17"/>
  <c r="BL154" i="17" s="1"/>
  <c r="BL99" i="17"/>
  <c r="BL148" i="17" s="1"/>
  <c r="BL108" i="17"/>
  <c r="BL157" i="17" s="1"/>
  <c r="BL87" i="17"/>
  <c r="BL95" i="17"/>
  <c r="BL144" i="17" s="1"/>
  <c r="BK142" i="17"/>
  <c r="BK167" i="17" s="1"/>
  <c r="BK68" i="17"/>
  <c r="BK69" i="17"/>
  <c r="BL69" i="17" s="1"/>
  <c r="BX16" i="1"/>
  <c r="BX22" i="1" s="1"/>
  <c r="BM112" i="17" s="1"/>
  <c r="BM94" i="17" s="1"/>
  <c r="BM143" i="17" s="1"/>
  <c r="BM39" i="17"/>
  <c r="BL73" i="17"/>
  <c r="BL71" i="17"/>
  <c r="BK181" i="17"/>
  <c r="BK182" i="17"/>
  <c r="BK180" i="17"/>
  <c r="BY3" i="1"/>
  <c r="BZ42" i="1"/>
  <c r="BL38" i="17"/>
  <c r="BL63" i="17" s="1"/>
  <c r="BM187" i="17"/>
  <c r="BK183" i="17"/>
  <c r="BK174" i="17"/>
  <c r="BK169" i="17"/>
  <c r="BZ6" i="1"/>
  <c r="BZ17" i="1" s="1"/>
  <c r="BZ23" i="1" s="1"/>
  <c r="CA40" i="1"/>
  <c r="BJ185" i="17"/>
  <c r="BK171" i="17"/>
  <c r="BX9" i="1"/>
  <c r="BX18" i="1" s="1"/>
  <c r="BX24" i="1" s="1"/>
  <c r="BY44" i="1"/>
  <c r="BK170" i="17"/>
  <c r="BK175" i="17"/>
  <c r="BK177" i="17"/>
  <c r="BK176" i="17"/>
  <c r="BK168" i="17"/>
  <c r="BK173" i="17"/>
  <c r="BK172" i="17"/>
  <c r="CA12" i="1"/>
  <c r="CA19" i="1" s="1"/>
  <c r="CA25" i="1" s="1"/>
  <c r="CB38" i="1"/>
  <c r="BL74" i="17" l="1"/>
  <c r="BL79" i="17"/>
  <c r="BL77" i="17"/>
  <c r="BL75" i="17"/>
  <c r="BL72" i="17"/>
  <c r="BL84" i="17"/>
  <c r="BL76" i="17"/>
  <c r="BL80" i="17"/>
  <c r="BL81" i="17"/>
  <c r="BL82" i="17"/>
  <c r="BL78" i="17"/>
  <c r="BL70" i="17"/>
  <c r="BL68" i="17"/>
  <c r="BM101" i="17"/>
  <c r="BM150" i="17" s="1"/>
  <c r="BM104" i="17"/>
  <c r="BM153" i="17" s="1"/>
  <c r="BM108" i="17"/>
  <c r="BM157" i="17" s="1"/>
  <c r="BM96" i="17"/>
  <c r="BM145" i="17" s="1"/>
  <c r="BM87" i="17"/>
  <c r="BM99" i="17"/>
  <c r="BM148" i="17" s="1"/>
  <c r="BM103" i="17"/>
  <c r="BM152" i="17" s="1"/>
  <c r="BM106" i="17"/>
  <c r="BM155" i="17" s="1"/>
  <c r="BM95" i="17"/>
  <c r="BM144" i="17" s="1"/>
  <c r="BL83" i="17"/>
  <c r="BM97" i="17"/>
  <c r="BM146" i="17" s="1"/>
  <c r="BM110" i="17"/>
  <c r="BM85" i="17" s="1"/>
  <c r="BM105" i="17"/>
  <c r="BM154" i="17" s="1"/>
  <c r="BM98" i="17"/>
  <c r="BM147" i="17" s="1"/>
  <c r="BM100" i="17"/>
  <c r="BM149" i="17" s="1"/>
  <c r="BM107" i="17"/>
  <c r="BM156" i="17" s="1"/>
  <c r="BM109" i="17"/>
  <c r="BM158" i="17" s="1"/>
  <c r="BM102" i="17"/>
  <c r="BM93" i="17"/>
  <c r="BM69" i="17"/>
  <c r="BY16" i="1"/>
  <c r="BY22" i="1" s="1"/>
  <c r="BN112" i="17" s="1"/>
  <c r="BN98" i="17" s="1"/>
  <c r="BN147" i="17" s="1"/>
  <c r="BN39" i="17"/>
  <c r="BL171" i="17"/>
  <c r="BZ3" i="1"/>
  <c r="CA42" i="1"/>
  <c r="BL175" i="17"/>
  <c r="BL169" i="17"/>
  <c r="BL182" i="17"/>
  <c r="BL176" i="17"/>
  <c r="BK185" i="17"/>
  <c r="BL179" i="17"/>
  <c r="BM75" i="17"/>
  <c r="BL167" i="17"/>
  <c r="BL173" i="17"/>
  <c r="BL183" i="17"/>
  <c r="BL180" i="17"/>
  <c r="BL177" i="17"/>
  <c r="BL170" i="17"/>
  <c r="BL181" i="17"/>
  <c r="BY9" i="1"/>
  <c r="BY18" i="1" s="1"/>
  <c r="BY24" i="1" s="1"/>
  <c r="BZ44" i="1"/>
  <c r="CB12" i="1"/>
  <c r="CB19" i="1" s="1"/>
  <c r="CB25" i="1" s="1"/>
  <c r="CC38" i="1"/>
  <c r="BL172" i="17"/>
  <c r="BL168" i="17"/>
  <c r="BL174" i="17"/>
  <c r="BM38" i="17"/>
  <c r="BM63" i="17" s="1"/>
  <c r="BN187" i="17"/>
  <c r="CA6" i="1"/>
  <c r="CA17" i="1" s="1"/>
  <c r="CA23" i="1" s="1"/>
  <c r="CB40" i="1"/>
  <c r="BL178" i="17"/>
  <c r="BM79" i="17" l="1"/>
  <c r="BM76" i="17"/>
  <c r="BM83" i="17"/>
  <c r="BM71" i="17"/>
  <c r="BM78" i="17"/>
  <c r="BN103" i="17"/>
  <c r="BN152" i="17" s="1"/>
  <c r="BM74" i="17"/>
  <c r="BM73" i="17"/>
  <c r="BN73" i="17" s="1"/>
  <c r="BM80" i="17"/>
  <c r="BM72" i="17"/>
  <c r="BN104" i="17"/>
  <c r="BN153" i="17" s="1"/>
  <c r="BN94" i="17"/>
  <c r="BN143" i="17" s="1"/>
  <c r="BM70" i="17"/>
  <c r="BM81" i="17"/>
  <c r="BN110" i="17"/>
  <c r="BN85" i="17" s="1"/>
  <c r="BM84" i="17"/>
  <c r="BN109" i="17"/>
  <c r="BN158" i="17" s="1"/>
  <c r="BN102" i="17"/>
  <c r="BN151" i="17" s="1"/>
  <c r="BN101" i="17"/>
  <c r="BN150" i="17" s="1"/>
  <c r="BN97" i="17"/>
  <c r="BN146" i="17" s="1"/>
  <c r="BM82" i="17"/>
  <c r="BZ16" i="1"/>
  <c r="BZ22" i="1" s="1"/>
  <c r="BO112" i="17" s="1"/>
  <c r="BO109" i="17" s="1"/>
  <c r="BO158" i="17" s="1"/>
  <c r="BO39" i="17"/>
  <c r="BN87" i="17"/>
  <c r="BN95" i="17"/>
  <c r="BN144" i="17" s="1"/>
  <c r="BN106" i="17"/>
  <c r="BN155" i="17" s="1"/>
  <c r="BN99" i="17"/>
  <c r="BN148" i="17" s="1"/>
  <c r="BN100" i="17"/>
  <c r="BN149" i="17" s="1"/>
  <c r="BN93" i="17"/>
  <c r="BN142" i="17" s="1"/>
  <c r="BN107" i="17"/>
  <c r="BN156" i="17" s="1"/>
  <c r="BM142" i="17"/>
  <c r="BM167" i="17" s="1"/>
  <c r="BM68" i="17"/>
  <c r="BN105" i="17"/>
  <c r="BN96" i="17"/>
  <c r="BN145" i="17" s="1"/>
  <c r="BM151" i="17"/>
  <c r="BM176" i="17" s="1"/>
  <c r="BM77" i="17"/>
  <c r="BN108" i="17"/>
  <c r="BN157" i="17" s="1"/>
  <c r="BM180" i="17"/>
  <c r="BM182" i="17"/>
  <c r="BM175" i="17"/>
  <c r="BM174" i="17"/>
  <c r="BZ9" i="1"/>
  <c r="BZ18" i="1" s="1"/>
  <c r="BZ24" i="1" s="1"/>
  <c r="CA44" i="1"/>
  <c r="BM170" i="17"/>
  <c r="BM183" i="17"/>
  <c r="CC12" i="1"/>
  <c r="CC19" i="1" s="1"/>
  <c r="CC25" i="1" s="1"/>
  <c r="CD38" i="1"/>
  <c r="BL185" i="17"/>
  <c r="BM179" i="17"/>
  <c r="BM178" i="17"/>
  <c r="BM181" i="17"/>
  <c r="BM177" i="17"/>
  <c r="CA3" i="1"/>
  <c r="CB42" i="1"/>
  <c r="BM171" i="17"/>
  <c r="CB6" i="1"/>
  <c r="CB17" i="1" s="1"/>
  <c r="CB23" i="1" s="1"/>
  <c r="CC40" i="1"/>
  <c r="BN38" i="17"/>
  <c r="BN63" i="17" s="1"/>
  <c r="BO187" i="17"/>
  <c r="BM172" i="17"/>
  <c r="BM168" i="17"/>
  <c r="BM173" i="17"/>
  <c r="BM169" i="17"/>
  <c r="BN82" i="17"/>
  <c r="BN70" i="17" l="1"/>
  <c r="BN78" i="17"/>
  <c r="BN77" i="17"/>
  <c r="BN84" i="17"/>
  <c r="BO84" i="17" s="1"/>
  <c r="BN79" i="17"/>
  <c r="BN69" i="17"/>
  <c r="BN83" i="17"/>
  <c r="BO105" i="17"/>
  <c r="BO154" i="17" s="1"/>
  <c r="BO93" i="17"/>
  <c r="BO142" i="17" s="1"/>
  <c r="BO110" i="17"/>
  <c r="BO85" i="17" s="1"/>
  <c r="BO103" i="17"/>
  <c r="BO94" i="17"/>
  <c r="BO143" i="17" s="1"/>
  <c r="BO100" i="17"/>
  <c r="BO149" i="17" s="1"/>
  <c r="BO107" i="17"/>
  <c r="BO156" i="17" s="1"/>
  <c r="BO102" i="17"/>
  <c r="BO151" i="17" s="1"/>
  <c r="BO104" i="17"/>
  <c r="BO153" i="17" s="1"/>
  <c r="BO108" i="17"/>
  <c r="BO157" i="17" s="1"/>
  <c r="BO95" i="17"/>
  <c r="BO144" i="17" s="1"/>
  <c r="BO106" i="17"/>
  <c r="BO155" i="17" s="1"/>
  <c r="BO98" i="17"/>
  <c r="BO147" i="17" s="1"/>
  <c r="BO101" i="17"/>
  <c r="BO150" i="17" s="1"/>
  <c r="BN71" i="17"/>
  <c r="BO96" i="17"/>
  <c r="BO145" i="17" s="1"/>
  <c r="BO99" i="17"/>
  <c r="BO148" i="17" s="1"/>
  <c r="BN76" i="17"/>
  <c r="BN68" i="17"/>
  <c r="BO87" i="17"/>
  <c r="BO97" i="17"/>
  <c r="BO146" i="17" s="1"/>
  <c r="BN72" i="17"/>
  <c r="CA16" i="1"/>
  <c r="CA22" i="1" s="1"/>
  <c r="BP112" i="17" s="1"/>
  <c r="BP105" i="17" s="1"/>
  <c r="BP154" i="17" s="1"/>
  <c r="BP39" i="17"/>
  <c r="BN81" i="17"/>
  <c r="BN154" i="17"/>
  <c r="BN179" i="17" s="1"/>
  <c r="BN80" i="17"/>
  <c r="BN74" i="17"/>
  <c r="BN75" i="17"/>
  <c r="BN176" i="17"/>
  <c r="CC6" i="1"/>
  <c r="CC17" i="1" s="1"/>
  <c r="CC23" i="1" s="1"/>
  <c r="CD40" i="1"/>
  <c r="BN168" i="17"/>
  <c r="BN178" i="17"/>
  <c r="CB44" i="1"/>
  <c r="CA9" i="1"/>
  <c r="CA18" i="1" s="1"/>
  <c r="CA24" i="1" s="1"/>
  <c r="BN177" i="17"/>
  <c r="BN180" i="17"/>
  <c r="BN182" i="17"/>
  <c r="BN173" i="17"/>
  <c r="BN172" i="17"/>
  <c r="BN183" i="17"/>
  <c r="BN174" i="17"/>
  <c r="BN171" i="17"/>
  <c r="BN181" i="17"/>
  <c r="BN167" i="17"/>
  <c r="BO38" i="17"/>
  <c r="BO63" i="17" s="1"/>
  <c r="BP187" i="17"/>
  <c r="BN170" i="17"/>
  <c r="BN175" i="17"/>
  <c r="BM185" i="17"/>
  <c r="BN169" i="17"/>
  <c r="CB3" i="1"/>
  <c r="CC42" i="1"/>
  <c r="CD12" i="1"/>
  <c r="CD19" i="1" s="1"/>
  <c r="CD25" i="1" s="1"/>
  <c r="CE38" i="1"/>
  <c r="BP102" i="17" l="1"/>
  <c r="BP151" i="17" s="1"/>
  <c r="BP96" i="17"/>
  <c r="BP145" i="17" s="1"/>
  <c r="BO70" i="17"/>
  <c r="BO74" i="17"/>
  <c r="BO83" i="17"/>
  <c r="BO77" i="17"/>
  <c r="BP77" i="17" s="1"/>
  <c r="BO82" i="17"/>
  <c r="BO79" i="17"/>
  <c r="BO80" i="17"/>
  <c r="BP80" i="17" s="1"/>
  <c r="BO72" i="17"/>
  <c r="BP104" i="17"/>
  <c r="BP153" i="17" s="1"/>
  <c r="BP101" i="17"/>
  <c r="BP150" i="17" s="1"/>
  <c r="BP106" i="17"/>
  <c r="BP155" i="17" s="1"/>
  <c r="BP95" i="17"/>
  <c r="BP144" i="17" s="1"/>
  <c r="BP107" i="17"/>
  <c r="BP156" i="17" s="1"/>
  <c r="BP97" i="17"/>
  <c r="BP146" i="17" s="1"/>
  <c r="BP110" i="17"/>
  <c r="BP85" i="17" s="1"/>
  <c r="BP99" i="17"/>
  <c r="BP148" i="17" s="1"/>
  <c r="BP93" i="17"/>
  <c r="BP142" i="17" s="1"/>
  <c r="BP109" i="17"/>
  <c r="BP158" i="17" s="1"/>
  <c r="BO68" i="17"/>
  <c r="BO81" i="17"/>
  <c r="BP98" i="17"/>
  <c r="BP147" i="17" s="1"/>
  <c r="BP103" i="17"/>
  <c r="BP152" i="17" s="1"/>
  <c r="BP100" i="17"/>
  <c r="BP149" i="17" s="1"/>
  <c r="BP108" i="17"/>
  <c r="BP157" i="17" s="1"/>
  <c r="BP94" i="17"/>
  <c r="BP143" i="17" s="1"/>
  <c r="BO69" i="17"/>
  <c r="BP87" i="17"/>
  <c r="BO76" i="17"/>
  <c r="BO152" i="17"/>
  <c r="BO177" i="17" s="1"/>
  <c r="BO78" i="17"/>
  <c r="BO73" i="17"/>
  <c r="BO75" i="17"/>
  <c r="BO71" i="17"/>
  <c r="BP71" i="17" s="1"/>
  <c r="CB16" i="1"/>
  <c r="CB22" i="1" s="1"/>
  <c r="BQ112" i="17" s="1"/>
  <c r="BQ106" i="17" s="1"/>
  <c r="BQ155" i="17" s="1"/>
  <c r="BQ39" i="17"/>
  <c r="BO178" i="17"/>
  <c r="BO181" i="17"/>
  <c r="BO175" i="17"/>
  <c r="BO171" i="17"/>
  <c r="BO172" i="17"/>
  <c r="BO173" i="17"/>
  <c r="CB9" i="1"/>
  <c r="CB18" i="1" s="1"/>
  <c r="CB24" i="1" s="1"/>
  <c r="CC44" i="1"/>
  <c r="BO176" i="17"/>
  <c r="BO174" i="17"/>
  <c r="BO170" i="17"/>
  <c r="BO182" i="17"/>
  <c r="BO168" i="17"/>
  <c r="BO169" i="17"/>
  <c r="CC3" i="1"/>
  <c r="CD42" i="1"/>
  <c r="BO183" i="17"/>
  <c r="CE12" i="1"/>
  <c r="CE19" i="1" s="1"/>
  <c r="CE25" i="1" s="1"/>
  <c r="CF38" i="1"/>
  <c r="BP38" i="17"/>
  <c r="BP63" i="17" s="1"/>
  <c r="BQ187" i="17"/>
  <c r="BN185" i="17"/>
  <c r="BO179" i="17"/>
  <c r="BO167" i="17"/>
  <c r="BO180" i="17"/>
  <c r="CD6" i="1"/>
  <c r="CD17" i="1" s="1"/>
  <c r="CD23" i="1" s="1"/>
  <c r="CE40" i="1"/>
  <c r="BP76" i="17" l="1"/>
  <c r="BP82" i="17"/>
  <c r="BQ96" i="17"/>
  <c r="BQ145" i="17" s="1"/>
  <c r="BQ95" i="17"/>
  <c r="BQ144" i="17" s="1"/>
  <c r="BP68" i="17"/>
  <c r="BP78" i="17"/>
  <c r="BQ110" i="17"/>
  <c r="BQ85" i="17" s="1"/>
  <c r="BQ100" i="17"/>
  <c r="BQ149" i="17" s="1"/>
  <c r="BQ104" i="17"/>
  <c r="BQ153" i="17" s="1"/>
  <c r="BP74" i="17"/>
  <c r="BP70" i="17"/>
  <c r="BQ94" i="17"/>
  <c r="BQ143" i="17" s="1"/>
  <c r="BQ102" i="17"/>
  <c r="BQ151" i="17" s="1"/>
  <c r="BQ87" i="17"/>
  <c r="BQ93" i="17"/>
  <c r="BQ142" i="17" s="1"/>
  <c r="BP73" i="17"/>
  <c r="BP79" i="17"/>
  <c r="BQ109" i="17"/>
  <c r="BQ158" i="17" s="1"/>
  <c r="BP84" i="17"/>
  <c r="BQ97" i="17"/>
  <c r="BQ146" i="17" s="1"/>
  <c r="BQ108" i="17"/>
  <c r="BQ157" i="17" s="1"/>
  <c r="BP81" i="17"/>
  <c r="BQ81" i="17" s="1"/>
  <c r="BP72" i="17"/>
  <c r="BP69" i="17"/>
  <c r="BP83" i="17"/>
  <c r="BQ107" i="17"/>
  <c r="BQ156" i="17" s="1"/>
  <c r="BQ99" i="17"/>
  <c r="BQ148" i="17" s="1"/>
  <c r="BQ105" i="17"/>
  <c r="BQ154" i="17" s="1"/>
  <c r="BP75" i="17"/>
  <c r="BQ98" i="17"/>
  <c r="BQ147" i="17" s="1"/>
  <c r="BQ101" i="17"/>
  <c r="BQ150" i="17" s="1"/>
  <c r="BQ103" i="17"/>
  <c r="BQ152" i="17" s="1"/>
  <c r="CC16" i="1"/>
  <c r="CC22" i="1" s="1"/>
  <c r="BR112" i="17" s="1"/>
  <c r="BR95" i="17" s="1"/>
  <c r="BR144" i="17" s="1"/>
  <c r="BR39" i="17"/>
  <c r="BQ71" i="17"/>
  <c r="BP173" i="17"/>
  <c r="BP177" i="17"/>
  <c r="CF12" i="1"/>
  <c r="CF19" i="1" s="1"/>
  <c r="CF25" i="1" s="1"/>
  <c r="CG38" i="1"/>
  <c r="BP169" i="17"/>
  <c r="BP182" i="17"/>
  <c r="BP172" i="17"/>
  <c r="BP181" i="17"/>
  <c r="CD3" i="1"/>
  <c r="CE42" i="1"/>
  <c r="BP176" i="17"/>
  <c r="BP171" i="17"/>
  <c r="BP183" i="17"/>
  <c r="BP168" i="17"/>
  <c r="BP170" i="17"/>
  <c r="BP175" i="17"/>
  <c r="BP178" i="17"/>
  <c r="BO185" i="17"/>
  <c r="BP179" i="17"/>
  <c r="BP180" i="17"/>
  <c r="BP167" i="17"/>
  <c r="BP174" i="17"/>
  <c r="CC9" i="1"/>
  <c r="CC18" i="1" s="1"/>
  <c r="CC24" i="1" s="1"/>
  <c r="CD44" i="1"/>
  <c r="CE6" i="1"/>
  <c r="CE17" i="1" s="1"/>
  <c r="CE23" i="1" s="1"/>
  <c r="CF40" i="1"/>
  <c r="BQ38" i="17"/>
  <c r="BQ63" i="17" s="1"/>
  <c r="BR187" i="17"/>
  <c r="BQ70" i="17"/>
  <c r="BQ72" i="17" l="1"/>
  <c r="BQ82" i="17"/>
  <c r="BQ83" i="17"/>
  <c r="BR93" i="17"/>
  <c r="BR142" i="17" s="1"/>
  <c r="BQ73" i="17"/>
  <c r="BQ75" i="17"/>
  <c r="BR87" i="17"/>
  <c r="BQ68" i="17"/>
  <c r="BR108" i="17"/>
  <c r="BR157" i="17" s="1"/>
  <c r="BR109" i="17"/>
  <c r="BR158" i="17" s="1"/>
  <c r="BQ79" i="17"/>
  <c r="BR94" i="17"/>
  <c r="BR143" i="17" s="1"/>
  <c r="BR103" i="17"/>
  <c r="BR152" i="17" s="1"/>
  <c r="BQ84" i="17"/>
  <c r="BR106" i="17"/>
  <c r="BR155" i="17" s="1"/>
  <c r="BQ74" i="17"/>
  <c r="BQ78" i="17"/>
  <c r="BR107" i="17"/>
  <c r="BR156" i="17" s="1"/>
  <c r="BQ69" i="17"/>
  <c r="BQ80" i="17"/>
  <c r="BR80" i="17" s="1"/>
  <c r="BR101" i="17"/>
  <c r="BR150" i="17" s="1"/>
  <c r="BR97" i="17"/>
  <c r="BR146" i="17" s="1"/>
  <c r="BQ77" i="17"/>
  <c r="BR110" i="17"/>
  <c r="BR85" i="17" s="1"/>
  <c r="BR105" i="17"/>
  <c r="BR154" i="17" s="1"/>
  <c r="BR98" i="17"/>
  <c r="BR147" i="17" s="1"/>
  <c r="BQ76" i="17"/>
  <c r="BR96" i="17"/>
  <c r="BR145" i="17" s="1"/>
  <c r="BR100" i="17"/>
  <c r="BR149" i="17" s="1"/>
  <c r="BR104" i="17"/>
  <c r="BR153" i="17" s="1"/>
  <c r="BR99" i="17"/>
  <c r="BR102" i="17"/>
  <c r="BR151" i="17" s="1"/>
  <c r="CD16" i="1"/>
  <c r="CD22" i="1" s="1"/>
  <c r="BS112" i="17" s="1"/>
  <c r="BS39" i="17"/>
  <c r="BR83" i="17"/>
  <c r="BQ174" i="17"/>
  <c r="BQ169" i="17"/>
  <c r="BR38" i="17"/>
  <c r="BR63" i="17" s="1"/>
  <c r="BS187" i="17"/>
  <c r="BQ170" i="17"/>
  <c r="BQ168" i="17"/>
  <c r="BQ171" i="17"/>
  <c r="BQ181" i="17"/>
  <c r="CG12" i="1"/>
  <c r="CG19" i="1" s="1"/>
  <c r="CG25" i="1" s="1"/>
  <c r="CH38" i="1"/>
  <c r="BQ167" i="17"/>
  <c r="BQ178" i="17"/>
  <c r="BQ183" i="17"/>
  <c r="BQ176" i="17"/>
  <c r="BQ172" i="17"/>
  <c r="BQ177" i="17"/>
  <c r="BQ180" i="17"/>
  <c r="BQ175" i="17"/>
  <c r="BQ173" i="17"/>
  <c r="CF6" i="1"/>
  <c r="CF17" i="1" s="1"/>
  <c r="CF23" i="1" s="1"/>
  <c r="CG40" i="1"/>
  <c r="CE3" i="1"/>
  <c r="CF42" i="1"/>
  <c r="BQ182" i="17"/>
  <c r="BR70" i="17"/>
  <c r="CE44" i="1"/>
  <c r="CD9" i="1"/>
  <c r="CD18" i="1" s="1"/>
  <c r="CD24" i="1" s="1"/>
  <c r="BP185" i="17"/>
  <c r="BQ179" i="17"/>
  <c r="BR69" i="17" l="1"/>
  <c r="BR78" i="17"/>
  <c r="BS87" i="17"/>
  <c r="BR68" i="17"/>
  <c r="BR81" i="17"/>
  <c r="BR84" i="17"/>
  <c r="BS107" i="17"/>
  <c r="BS156" i="17" s="1"/>
  <c r="BS106" i="17"/>
  <c r="BS155" i="17" s="1"/>
  <c r="BS99" i="17"/>
  <c r="BS148" i="17" s="1"/>
  <c r="BR76" i="17"/>
  <c r="BS94" i="17"/>
  <c r="BS143" i="17" s="1"/>
  <c r="BS104" i="17"/>
  <c r="BS153" i="17" s="1"/>
  <c r="BS93" i="17"/>
  <c r="BS142" i="17" s="1"/>
  <c r="BR72" i="17"/>
  <c r="BS103" i="17"/>
  <c r="BS152" i="17" s="1"/>
  <c r="BS98" i="17"/>
  <c r="BS147" i="17" s="1"/>
  <c r="BS105" i="17"/>
  <c r="BS154" i="17" s="1"/>
  <c r="BS109" i="17"/>
  <c r="BS158" i="17" s="1"/>
  <c r="BS101" i="17"/>
  <c r="BS150" i="17" s="1"/>
  <c r="BS97" i="17"/>
  <c r="BS146" i="17" s="1"/>
  <c r="BS100" i="17"/>
  <c r="BS149" i="17" s="1"/>
  <c r="BR82" i="17"/>
  <c r="BR77" i="17"/>
  <c r="BR71" i="17"/>
  <c r="BR73" i="17"/>
  <c r="BR79" i="17"/>
  <c r="BR75" i="17"/>
  <c r="BR148" i="17"/>
  <c r="BR173" i="17" s="1"/>
  <c r="BR74" i="17"/>
  <c r="BS108" i="17"/>
  <c r="BS157" i="17" s="1"/>
  <c r="BS95" i="17"/>
  <c r="BS144" i="17" s="1"/>
  <c r="BS102" i="17"/>
  <c r="BS151" i="17" s="1"/>
  <c r="BS96" i="17"/>
  <c r="BS145" i="17" s="1"/>
  <c r="BS110" i="17"/>
  <c r="BS85" i="17" s="1"/>
  <c r="CE16" i="1"/>
  <c r="CE22" i="1" s="1"/>
  <c r="BT112" i="17" s="1"/>
  <c r="BT87" i="17" s="1"/>
  <c r="BT39" i="17"/>
  <c r="BR177" i="17"/>
  <c r="CG6" i="1"/>
  <c r="CG17" i="1" s="1"/>
  <c r="CG23" i="1" s="1"/>
  <c r="CH40" i="1"/>
  <c r="BR175" i="17"/>
  <c r="BR172" i="17"/>
  <c r="BR181" i="17"/>
  <c r="BR170" i="17"/>
  <c r="CI38" i="1"/>
  <c r="CH12" i="1"/>
  <c r="CH19" i="1" s="1"/>
  <c r="CH25" i="1" s="1"/>
  <c r="BR182" i="17"/>
  <c r="BR178" i="17"/>
  <c r="CE9" i="1"/>
  <c r="CE18" i="1" s="1"/>
  <c r="CE24" i="1" s="1"/>
  <c r="CF44" i="1"/>
  <c r="BR180" i="17"/>
  <c r="BS38" i="17"/>
  <c r="BS63" i="17" s="1"/>
  <c r="BT187" i="17"/>
  <c r="BS80" i="17"/>
  <c r="CF3" i="1"/>
  <c r="CG42" i="1"/>
  <c r="BR176" i="17"/>
  <c r="BR167" i="17"/>
  <c r="BR171" i="17"/>
  <c r="BR169" i="17"/>
  <c r="BR174" i="17"/>
  <c r="BQ185" i="17"/>
  <c r="BR179" i="17"/>
  <c r="BR183" i="17"/>
  <c r="BR168" i="17"/>
  <c r="BS81" i="17" l="1"/>
  <c r="BS78" i="17"/>
  <c r="BS79" i="17"/>
  <c r="BS82" i="17"/>
  <c r="BS74" i="17"/>
  <c r="BS72" i="17"/>
  <c r="BS75" i="17"/>
  <c r="BS69" i="17"/>
  <c r="BS68" i="17"/>
  <c r="BS84" i="17"/>
  <c r="BT93" i="17"/>
  <c r="BT142" i="17" s="1"/>
  <c r="BT107" i="17"/>
  <c r="BT156" i="17" s="1"/>
  <c r="BS73" i="17"/>
  <c r="BT99" i="17"/>
  <c r="BT148" i="17" s="1"/>
  <c r="BS83" i="17"/>
  <c r="BT98" i="17"/>
  <c r="BT147" i="17" s="1"/>
  <c r="BT104" i="17"/>
  <c r="BT153" i="17" s="1"/>
  <c r="BT108" i="17"/>
  <c r="BT157" i="17" s="1"/>
  <c r="BS76" i="17"/>
  <c r="BT94" i="17"/>
  <c r="BT143" i="17" s="1"/>
  <c r="BT109" i="17"/>
  <c r="BT158" i="17" s="1"/>
  <c r="BT101" i="17"/>
  <c r="BT150" i="17" s="1"/>
  <c r="BT103" i="17"/>
  <c r="BT152" i="17" s="1"/>
  <c r="BT97" i="17"/>
  <c r="BT146" i="17" s="1"/>
  <c r="BT96" i="17"/>
  <c r="BT145" i="17" s="1"/>
  <c r="BT95" i="17"/>
  <c r="BT144" i="17" s="1"/>
  <c r="BT105" i="17"/>
  <c r="BT154" i="17" s="1"/>
  <c r="BS70" i="17"/>
  <c r="BT110" i="17"/>
  <c r="BT85" i="17" s="1"/>
  <c r="BS77" i="17"/>
  <c r="BS71" i="17"/>
  <c r="CF16" i="1"/>
  <c r="CF22" i="1" s="1"/>
  <c r="BU112" i="17" s="1"/>
  <c r="BU93" i="17" s="1"/>
  <c r="BU142" i="17" s="1"/>
  <c r="BU39" i="17"/>
  <c r="BT106" i="17"/>
  <c r="BT155" i="17" s="1"/>
  <c r="BT100" i="17"/>
  <c r="BT149" i="17" s="1"/>
  <c r="BT102" i="17"/>
  <c r="BT151" i="17" s="1"/>
  <c r="BS169" i="17"/>
  <c r="BS173" i="17"/>
  <c r="BS177" i="17"/>
  <c r="BT38" i="17"/>
  <c r="BT63" i="17" s="1"/>
  <c r="BU187" i="17"/>
  <c r="BS182" i="17"/>
  <c r="BS172" i="17"/>
  <c r="CG3" i="1"/>
  <c r="CH42" i="1"/>
  <c r="CG44" i="1"/>
  <c r="CF9" i="1"/>
  <c r="CF18" i="1" s="1"/>
  <c r="CF24" i="1" s="1"/>
  <c r="CI12" i="1"/>
  <c r="CI19" i="1" s="1"/>
  <c r="CI25" i="1" s="1"/>
  <c r="CJ38" i="1"/>
  <c r="BS174" i="17"/>
  <c r="BS171" i="17"/>
  <c r="BS175" i="17"/>
  <c r="BS167" i="17"/>
  <c r="BS170" i="17"/>
  <c r="BS183" i="17"/>
  <c r="BR185" i="17"/>
  <c r="BS179" i="17"/>
  <c r="BS180" i="17"/>
  <c r="BS178" i="17"/>
  <c r="BS181" i="17"/>
  <c r="CH6" i="1"/>
  <c r="CH17" i="1" s="1"/>
  <c r="CH23" i="1" s="1"/>
  <c r="CI40" i="1"/>
  <c r="BS168" i="17"/>
  <c r="BS176" i="17"/>
  <c r="BT80" i="17" l="1"/>
  <c r="BT84" i="17"/>
  <c r="BT74" i="17"/>
  <c r="BT68" i="17"/>
  <c r="BT71" i="17"/>
  <c r="BT72" i="17"/>
  <c r="BT82" i="17"/>
  <c r="BT70" i="17"/>
  <c r="BT83" i="17"/>
  <c r="BT79" i="17"/>
  <c r="BT73" i="17"/>
  <c r="BT81" i="17"/>
  <c r="BT69" i="17"/>
  <c r="BT76" i="17"/>
  <c r="BT78" i="17"/>
  <c r="BU104" i="17"/>
  <c r="BU153" i="17" s="1"/>
  <c r="BU103" i="17"/>
  <c r="BU152" i="17" s="1"/>
  <c r="BU107" i="17"/>
  <c r="BU156" i="17" s="1"/>
  <c r="BU105" i="17"/>
  <c r="BU154" i="17" s="1"/>
  <c r="BU96" i="17"/>
  <c r="BU145" i="17" s="1"/>
  <c r="BU99" i="17"/>
  <c r="BU110" i="17"/>
  <c r="BU85" i="17" s="1"/>
  <c r="BU94" i="17"/>
  <c r="BU143" i="17" s="1"/>
  <c r="BU98" i="17"/>
  <c r="BU147" i="17" s="1"/>
  <c r="BU109" i="17"/>
  <c r="BU158" i="17" s="1"/>
  <c r="BU97" i="17"/>
  <c r="BU146" i="17" s="1"/>
  <c r="BU101" i="17"/>
  <c r="BU150" i="17" s="1"/>
  <c r="BU106" i="17"/>
  <c r="BU155" i="17" s="1"/>
  <c r="BU100" i="17"/>
  <c r="BU149" i="17" s="1"/>
  <c r="BU95" i="17"/>
  <c r="BU144" i="17" s="1"/>
  <c r="BU87" i="17"/>
  <c r="BU102" i="17"/>
  <c r="BU151" i="17" s="1"/>
  <c r="BU108" i="17"/>
  <c r="BU157" i="17" s="1"/>
  <c r="BT77" i="17"/>
  <c r="BT75" i="17"/>
  <c r="CG16" i="1"/>
  <c r="CG22" i="1" s="1"/>
  <c r="BV112" i="17" s="1"/>
  <c r="BV39" i="17"/>
  <c r="BT174" i="17"/>
  <c r="BT182" i="17"/>
  <c r="BT176" i="17"/>
  <c r="BT170" i="17"/>
  <c r="BT175" i="17"/>
  <c r="CH3" i="1"/>
  <c r="CI42" i="1"/>
  <c r="BT173" i="17"/>
  <c r="BU38" i="17"/>
  <c r="BU63" i="17" s="1"/>
  <c r="BV187" i="17"/>
  <c r="BT168" i="17"/>
  <c r="CJ12" i="1"/>
  <c r="CJ19" i="1" s="1"/>
  <c r="CJ25" i="1" s="1"/>
  <c r="CK38" i="1"/>
  <c r="BT172" i="17"/>
  <c r="BT169" i="17"/>
  <c r="BT180" i="17"/>
  <c r="BS185" i="17"/>
  <c r="BT179" i="17"/>
  <c r="BT181" i="17"/>
  <c r="BT178" i="17"/>
  <c r="BT167" i="17"/>
  <c r="BT183" i="17"/>
  <c r="CI6" i="1"/>
  <c r="CI17" i="1" s="1"/>
  <c r="CI23" i="1" s="1"/>
  <c r="CJ40" i="1"/>
  <c r="BU68" i="17"/>
  <c r="BT171" i="17"/>
  <c r="CG9" i="1"/>
  <c r="CG18" i="1" s="1"/>
  <c r="CG24" i="1" s="1"/>
  <c r="CH44" i="1"/>
  <c r="BT177" i="17"/>
  <c r="BU73" i="17" l="1"/>
  <c r="BV87" i="17"/>
  <c r="BU78" i="17"/>
  <c r="BU76" i="17"/>
  <c r="BU82" i="17"/>
  <c r="BU70" i="17"/>
  <c r="BU79" i="17"/>
  <c r="BU72" i="17"/>
  <c r="BU80" i="17"/>
  <c r="BU75" i="17"/>
  <c r="BV100" i="17"/>
  <c r="BV149" i="17" s="1"/>
  <c r="BU77" i="17"/>
  <c r="BU69" i="17"/>
  <c r="BU84" i="17"/>
  <c r="BV95" i="17"/>
  <c r="BV144" i="17" s="1"/>
  <c r="BU148" i="17"/>
  <c r="BU173" i="17" s="1"/>
  <c r="BU74" i="17"/>
  <c r="BU71" i="17"/>
  <c r="BU83" i="17"/>
  <c r="BU81" i="17"/>
  <c r="BV105" i="17"/>
  <c r="BV107" i="17"/>
  <c r="BV97" i="17"/>
  <c r="BV146" i="17" s="1"/>
  <c r="BV94" i="17"/>
  <c r="BV98" i="17"/>
  <c r="BV147" i="17" s="1"/>
  <c r="CH16" i="1"/>
  <c r="CH22" i="1" s="1"/>
  <c r="BW112" i="17" s="1"/>
  <c r="BW87" i="17" s="1"/>
  <c r="BW39" i="17"/>
  <c r="BV103" i="17"/>
  <c r="BV152" i="17" s="1"/>
  <c r="BV104" i="17"/>
  <c r="BV153" i="17" s="1"/>
  <c r="BV102" i="17"/>
  <c r="BV151" i="17" s="1"/>
  <c r="BV101" i="17"/>
  <c r="BV150" i="17" s="1"/>
  <c r="BV96" i="17"/>
  <c r="BV145" i="17" s="1"/>
  <c r="BV99" i="17"/>
  <c r="BV148" i="17" s="1"/>
  <c r="BV109" i="17"/>
  <c r="BV158" i="17" s="1"/>
  <c r="BV108" i="17"/>
  <c r="BV157" i="17" s="1"/>
  <c r="BV110" i="17"/>
  <c r="BV85" i="17" s="1"/>
  <c r="BV93" i="17"/>
  <c r="BV142" i="17" s="1"/>
  <c r="BV106" i="17"/>
  <c r="BV155" i="17" s="1"/>
  <c r="BU178" i="17"/>
  <c r="CI3" i="1"/>
  <c r="CJ42" i="1"/>
  <c r="CK12" i="1"/>
  <c r="CK19" i="1" s="1"/>
  <c r="CK25" i="1" s="1"/>
  <c r="CL38" i="1"/>
  <c r="BU181" i="17"/>
  <c r="BU175" i="17"/>
  <c r="BU182" i="17"/>
  <c r="CH9" i="1"/>
  <c r="CH18" i="1" s="1"/>
  <c r="CH24" i="1" s="1"/>
  <c r="CI44" i="1"/>
  <c r="BV73" i="17"/>
  <c r="BT185" i="17"/>
  <c r="BU179" i="17"/>
  <c r="BU180" i="17"/>
  <c r="BU168" i="17"/>
  <c r="BU174" i="17"/>
  <c r="BU171" i="17"/>
  <c r="CJ6" i="1"/>
  <c r="CJ17" i="1" s="1"/>
  <c r="CJ23" i="1" s="1"/>
  <c r="CK40" i="1"/>
  <c r="BU183" i="17"/>
  <c r="BU169" i="17"/>
  <c r="BU170" i="17"/>
  <c r="BV78" i="17"/>
  <c r="BV38" i="17"/>
  <c r="BV63" i="17" s="1"/>
  <c r="BW187" i="17"/>
  <c r="BU177" i="17"/>
  <c r="BU167" i="17"/>
  <c r="BU172" i="17"/>
  <c r="BU176" i="17"/>
  <c r="BV70" i="17" l="1"/>
  <c r="BV75" i="17"/>
  <c r="BV77" i="17"/>
  <c r="BV83" i="17"/>
  <c r="BV72" i="17"/>
  <c r="BV79" i="17"/>
  <c r="BW94" i="17"/>
  <c r="BW143" i="17" s="1"/>
  <c r="BW102" i="17"/>
  <c r="BW151" i="17" s="1"/>
  <c r="BW107" i="17"/>
  <c r="BW156" i="17" s="1"/>
  <c r="BW108" i="17"/>
  <c r="BW157" i="17" s="1"/>
  <c r="BW105" i="17"/>
  <c r="BW154" i="17" s="1"/>
  <c r="BW96" i="17"/>
  <c r="BW145" i="17" s="1"/>
  <c r="BW100" i="17"/>
  <c r="BW104" i="17"/>
  <c r="BW153" i="17" s="1"/>
  <c r="BW110" i="17"/>
  <c r="BW85" i="17" s="1"/>
  <c r="BW101" i="17"/>
  <c r="BW150" i="17" s="1"/>
  <c r="BW95" i="17"/>
  <c r="BW144" i="17" s="1"/>
  <c r="BW103" i="17"/>
  <c r="BW152" i="17" s="1"/>
  <c r="BW93" i="17"/>
  <c r="BW142" i="17" s="1"/>
  <c r="BV74" i="17"/>
  <c r="BW97" i="17"/>
  <c r="BW146" i="17" s="1"/>
  <c r="BW98" i="17"/>
  <c r="BW147" i="17" s="1"/>
  <c r="BW109" i="17"/>
  <c r="BW158" i="17" s="1"/>
  <c r="BW99" i="17"/>
  <c r="BW148" i="17" s="1"/>
  <c r="BW106" i="17"/>
  <c r="BW155" i="17" s="1"/>
  <c r="BV143" i="17"/>
  <c r="BV168" i="17" s="1"/>
  <c r="BV69" i="17"/>
  <c r="BV81" i="17"/>
  <c r="CI16" i="1"/>
  <c r="CI22" i="1" s="1"/>
  <c r="BX112" i="17" s="1"/>
  <c r="BX87" i="17" s="1"/>
  <c r="BX39" i="17"/>
  <c r="BV68" i="17"/>
  <c r="BV71" i="17"/>
  <c r="BV76" i="17"/>
  <c r="BV156" i="17"/>
  <c r="BV181" i="17" s="1"/>
  <c r="BV82" i="17"/>
  <c r="BV154" i="17"/>
  <c r="BV179" i="17" s="1"/>
  <c r="BV80" i="17"/>
  <c r="BV84" i="17"/>
  <c r="BV173" i="17"/>
  <c r="CL12" i="1"/>
  <c r="CL19" i="1" s="1"/>
  <c r="CL25" i="1" s="1"/>
  <c r="CM38" i="1"/>
  <c r="BV177" i="17"/>
  <c r="BX187" i="17"/>
  <c r="BW38" i="17"/>
  <c r="BW63" i="17" s="1"/>
  <c r="BV170" i="17"/>
  <c r="BV172" i="17"/>
  <c r="BV183" i="17"/>
  <c r="BV180" i="17"/>
  <c r="CI9" i="1"/>
  <c r="CI18" i="1" s="1"/>
  <c r="CI24" i="1" s="1"/>
  <c r="CJ44" i="1"/>
  <c r="BV178" i="17"/>
  <c r="CK6" i="1"/>
  <c r="CK17" i="1" s="1"/>
  <c r="CK23" i="1" s="1"/>
  <c r="CL40" i="1"/>
  <c r="BV167" i="17"/>
  <c r="BV174" i="17"/>
  <c r="BU185" i="17"/>
  <c r="BV182" i="17"/>
  <c r="BW78" i="17"/>
  <c r="BV169" i="17"/>
  <c r="BV171" i="17"/>
  <c r="CJ3" i="1"/>
  <c r="CK42" i="1"/>
  <c r="BV176" i="17"/>
  <c r="BV175" i="17"/>
  <c r="BW84" i="17" l="1"/>
  <c r="BW72" i="17"/>
  <c r="BW71" i="17"/>
  <c r="BW79" i="17"/>
  <c r="BX99" i="17"/>
  <c r="BX148" i="17" s="1"/>
  <c r="BX104" i="17"/>
  <c r="BX153" i="17" s="1"/>
  <c r="BX96" i="17"/>
  <c r="BX145" i="17" s="1"/>
  <c r="BW73" i="17"/>
  <c r="BW70" i="17"/>
  <c r="BW69" i="17"/>
  <c r="BW76" i="17"/>
  <c r="BW83" i="17"/>
  <c r="BW80" i="17"/>
  <c r="BW82" i="17"/>
  <c r="BW68" i="17"/>
  <c r="BW81" i="17"/>
  <c r="BW74" i="17"/>
  <c r="BW149" i="17"/>
  <c r="BW174" i="17" s="1"/>
  <c r="BW75" i="17"/>
  <c r="BW77" i="17"/>
  <c r="BX107" i="17"/>
  <c r="BX156" i="17" s="1"/>
  <c r="BX95" i="17"/>
  <c r="BX144" i="17" s="1"/>
  <c r="BX102" i="17"/>
  <c r="BX151" i="17" s="1"/>
  <c r="BX100" i="17"/>
  <c r="BX149" i="17" s="1"/>
  <c r="BX93" i="17"/>
  <c r="BX142" i="17" s="1"/>
  <c r="BX101" i="17"/>
  <c r="BX150" i="17" s="1"/>
  <c r="BX106" i="17"/>
  <c r="BX155" i="17" s="1"/>
  <c r="BX97" i="17"/>
  <c r="BX146" i="17" s="1"/>
  <c r="BX103" i="17"/>
  <c r="BX152" i="17" s="1"/>
  <c r="BX94" i="17"/>
  <c r="BX143" i="17" s="1"/>
  <c r="BX98" i="17"/>
  <c r="BX147" i="17" s="1"/>
  <c r="BX105" i="17"/>
  <c r="BX154" i="17" s="1"/>
  <c r="BX108" i="17"/>
  <c r="BX157" i="17" s="1"/>
  <c r="BX110" i="17"/>
  <c r="BX85" i="17" s="1"/>
  <c r="BX109" i="17"/>
  <c r="BX158" i="17" s="1"/>
  <c r="CJ16" i="1"/>
  <c r="CJ22" i="1" s="1"/>
  <c r="BY112" i="17" s="1"/>
  <c r="BY87" i="17" s="1"/>
  <c r="BY39" i="17"/>
  <c r="CL6" i="1"/>
  <c r="CL17" i="1" s="1"/>
  <c r="CL23" i="1" s="1"/>
  <c r="CM40" i="1"/>
  <c r="CJ9" i="1"/>
  <c r="CJ18" i="1" s="1"/>
  <c r="CJ24" i="1" s="1"/>
  <c r="CK44" i="1"/>
  <c r="BW170" i="17"/>
  <c r="BW176" i="17"/>
  <c r="BW168" i="17"/>
  <c r="BX38" i="17"/>
  <c r="BX63" i="17" s="1"/>
  <c r="BY187" i="17"/>
  <c r="BW173" i="17"/>
  <c r="BW171" i="17"/>
  <c r="BV185" i="17"/>
  <c r="BW179" i="17"/>
  <c r="BW183" i="17"/>
  <c r="BW175" i="17"/>
  <c r="BW182" i="17"/>
  <c r="BW178" i="17"/>
  <c r="BW180" i="17"/>
  <c r="BW172" i="17"/>
  <c r="BW177" i="17"/>
  <c r="CK3" i="1"/>
  <c r="CL42" i="1"/>
  <c r="CM12" i="1"/>
  <c r="CM19" i="1" s="1"/>
  <c r="CM25" i="1" s="1"/>
  <c r="CN38" i="1"/>
  <c r="BW169" i="17"/>
  <c r="BW167" i="17"/>
  <c r="BW181" i="17"/>
  <c r="BX79" i="17" l="1"/>
  <c r="BX72" i="17"/>
  <c r="BX83" i="17"/>
  <c r="BX73" i="17"/>
  <c r="BX74" i="17"/>
  <c r="BX82" i="17"/>
  <c r="BY95" i="17"/>
  <c r="BY144" i="17" s="1"/>
  <c r="BY108" i="17"/>
  <c r="BY157" i="17" s="1"/>
  <c r="BY103" i="17"/>
  <c r="BY152" i="17" s="1"/>
  <c r="BY94" i="17"/>
  <c r="BY143" i="17" s="1"/>
  <c r="BY109" i="17"/>
  <c r="BY158" i="17" s="1"/>
  <c r="BY100" i="17"/>
  <c r="BY149" i="17" s="1"/>
  <c r="BY97" i="17"/>
  <c r="BY146" i="17" s="1"/>
  <c r="BY98" i="17"/>
  <c r="BY147" i="17" s="1"/>
  <c r="BX71" i="17"/>
  <c r="BY106" i="17"/>
  <c r="BY155" i="17" s="1"/>
  <c r="BX69" i="17"/>
  <c r="BY107" i="17"/>
  <c r="BY156" i="17" s="1"/>
  <c r="BY105" i="17"/>
  <c r="BY154" i="17" s="1"/>
  <c r="BX70" i="17"/>
  <c r="BX80" i="17"/>
  <c r="BY104" i="17"/>
  <c r="BY153" i="17" s="1"/>
  <c r="BY99" i="17"/>
  <c r="BY148" i="17" s="1"/>
  <c r="BY93" i="17"/>
  <c r="BY142" i="17" s="1"/>
  <c r="BX81" i="17"/>
  <c r="BY101" i="17"/>
  <c r="BY150" i="17" s="1"/>
  <c r="BY102" i="17"/>
  <c r="BY151" i="17" s="1"/>
  <c r="BY110" i="17"/>
  <c r="BY85" i="17" s="1"/>
  <c r="BX68" i="17"/>
  <c r="BX77" i="17"/>
  <c r="BY96" i="17"/>
  <c r="BY145" i="17" s="1"/>
  <c r="BX75" i="17"/>
  <c r="BY75" i="17" s="1"/>
  <c r="BX84" i="17"/>
  <c r="CK16" i="1"/>
  <c r="CK22" i="1" s="1"/>
  <c r="BZ112" i="17" s="1"/>
  <c r="BZ110" i="17" s="1"/>
  <c r="BZ39" i="17"/>
  <c r="BX76" i="17"/>
  <c r="BX78" i="17"/>
  <c r="BX180" i="17"/>
  <c r="BX175" i="17"/>
  <c r="BY38" i="17"/>
  <c r="BY63" i="17" s="1"/>
  <c r="BZ187" i="17"/>
  <c r="BX177" i="17"/>
  <c r="BX171" i="17"/>
  <c r="BX176" i="17"/>
  <c r="CK9" i="1"/>
  <c r="CK18" i="1" s="1"/>
  <c r="CK24" i="1" s="1"/>
  <c r="CL44" i="1"/>
  <c r="BX178" i="17"/>
  <c r="BX183" i="17"/>
  <c r="CM42" i="1"/>
  <c r="CL3" i="1"/>
  <c r="CM6" i="1"/>
  <c r="CM17" i="1" s="1"/>
  <c r="CM23" i="1" s="1"/>
  <c r="CN40" i="1"/>
  <c r="BX181" i="17"/>
  <c r="BW185" i="17"/>
  <c r="BX179" i="17"/>
  <c r="BX168" i="17"/>
  <c r="BX169" i="17"/>
  <c r="BX182" i="17"/>
  <c r="BX170" i="17"/>
  <c r="BX167" i="17"/>
  <c r="CN12" i="1"/>
  <c r="CN19" i="1" s="1"/>
  <c r="CN25" i="1" s="1"/>
  <c r="CO38" i="1"/>
  <c r="BX173" i="17"/>
  <c r="BX172" i="17"/>
  <c r="BX174" i="17"/>
  <c r="BY83" i="17" l="1"/>
  <c r="BY78" i="17"/>
  <c r="BY68" i="17"/>
  <c r="BY81" i="17"/>
  <c r="BZ81" i="17" s="1"/>
  <c r="BY74" i="17"/>
  <c r="BY76" i="17"/>
  <c r="BZ95" i="17"/>
  <c r="BZ144" i="17" s="1"/>
  <c r="BZ87" i="17"/>
  <c r="BY70" i="17"/>
  <c r="BY69" i="17"/>
  <c r="BY82" i="17"/>
  <c r="BY84" i="17"/>
  <c r="BY80" i="17"/>
  <c r="BY71" i="17"/>
  <c r="BZ101" i="17"/>
  <c r="BZ150" i="17" s="1"/>
  <c r="BZ94" i="17"/>
  <c r="BZ143" i="17" s="1"/>
  <c r="BY72" i="17"/>
  <c r="BY79" i="17"/>
  <c r="BZ103" i="17"/>
  <c r="BZ152" i="17" s="1"/>
  <c r="BY73" i="17"/>
  <c r="BZ109" i="17"/>
  <c r="BZ158" i="17" s="1"/>
  <c r="BZ97" i="17"/>
  <c r="BZ146" i="17" s="1"/>
  <c r="BZ102" i="17"/>
  <c r="BZ151" i="17" s="1"/>
  <c r="BZ99" i="17"/>
  <c r="BZ148" i="17" s="1"/>
  <c r="BZ98" i="17"/>
  <c r="BZ147" i="17" s="1"/>
  <c r="BZ106" i="17"/>
  <c r="BZ155" i="17" s="1"/>
  <c r="BZ104" i="17"/>
  <c r="BZ153" i="17" s="1"/>
  <c r="BZ107" i="17"/>
  <c r="BZ156" i="17" s="1"/>
  <c r="BZ96" i="17"/>
  <c r="BZ145" i="17" s="1"/>
  <c r="BZ93" i="17"/>
  <c r="BZ142" i="17" s="1"/>
  <c r="BY77" i="17"/>
  <c r="BZ108" i="17"/>
  <c r="BZ157" i="17" s="1"/>
  <c r="BZ100" i="17"/>
  <c r="BZ149" i="17" s="1"/>
  <c r="BZ85" i="17"/>
  <c r="BZ105" i="17"/>
  <c r="BZ154" i="17" s="1"/>
  <c r="CL16" i="1"/>
  <c r="CL22" i="1" s="1"/>
  <c r="CA112" i="17" s="1"/>
  <c r="CA97" i="17" s="1"/>
  <c r="CA146" i="17" s="1"/>
  <c r="CA39" i="17"/>
  <c r="BY170" i="17"/>
  <c r="BY181" i="17"/>
  <c r="BY175" i="17"/>
  <c r="BY183" i="17"/>
  <c r="BY176" i="17"/>
  <c r="BY179" i="17"/>
  <c r="BX185" i="17"/>
  <c r="BY174" i="17"/>
  <c r="BY169" i="17"/>
  <c r="BY180" i="17"/>
  <c r="CO12" i="1"/>
  <c r="CO19" i="1" s="1"/>
  <c r="CO25" i="1" s="1"/>
  <c r="CP38" i="1"/>
  <c r="CM44" i="1"/>
  <c r="CL9" i="1"/>
  <c r="CL18" i="1" s="1"/>
  <c r="CL24" i="1" s="1"/>
  <c r="CO40" i="1"/>
  <c r="CN6" i="1"/>
  <c r="CN17" i="1" s="1"/>
  <c r="CN23" i="1" s="1"/>
  <c r="BY178" i="17"/>
  <c r="BY171" i="17"/>
  <c r="BY177" i="17"/>
  <c r="BY172" i="17"/>
  <c r="BY182" i="17"/>
  <c r="BY168" i="17"/>
  <c r="BZ38" i="17"/>
  <c r="BZ63" i="17" s="1"/>
  <c r="CA187" i="17"/>
  <c r="BY173" i="17"/>
  <c r="BY167" i="17"/>
  <c r="CM3" i="1"/>
  <c r="CN42" i="1"/>
  <c r="BZ70" i="17" l="1"/>
  <c r="BZ77" i="17"/>
  <c r="BZ82" i="17"/>
  <c r="BZ74" i="17"/>
  <c r="BZ76" i="17"/>
  <c r="BZ69" i="17"/>
  <c r="BZ79" i="17"/>
  <c r="BZ72" i="17"/>
  <c r="CA72" i="17" s="1"/>
  <c r="BZ84" i="17"/>
  <c r="BZ78" i="17"/>
  <c r="BZ83" i="17"/>
  <c r="BZ75" i="17"/>
  <c r="BZ73" i="17"/>
  <c r="CA105" i="17"/>
  <c r="CA154" i="17" s="1"/>
  <c r="BZ71" i="17"/>
  <c r="BZ68" i="17"/>
  <c r="CA95" i="17"/>
  <c r="CA144" i="17" s="1"/>
  <c r="BZ80" i="17"/>
  <c r="CA102" i="17"/>
  <c r="CA151" i="17" s="1"/>
  <c r="CA110" i="17"/>
  <c r="CA85" i="17" s="1"/>
  <c r="CA99" i="17"/>
  <c r="CA148" i="17" s="1"/>
  <c r="CA98" i="17"/>
  <c r="CA147" i="17" s="1"/>
  <c r="CA106" i="17"/>
  <c r="CA155" i="17" s="1"/>
  <c r="CA101" i="17"/>
  <c r="CA150" i="17" s="1"/>
  <c r="CA94" i="17"/>
  <c r="CA143" i="17" s="1"/>
  <c r="CA103" i="17"/>
  <c r="CA152" i="17" s="1"/>
  <c r="CA109" i="17"/>
  <c r="CA158" i="17" s="1"/>
  <c r="CM16" i="1"/>
  <c r="CM22" i="1" s="1"/>
  <c r="CB112" i="17" s="1"/>
  <c r="CB110" i="17" s="1"/>
  <c r="CB39" i="17"/>
  <c r="CA93" i="17"/>
  <c r="CA142" i="17" s="1"/>
  <c r="CA108" i="17"/>
  <c r="CA157" i="17" s="1"/>
  <c r="CA96" i="17"/>
  <c r="CA145" i="17" s="1"/>
  <c r="CA87" i="17"/>
  <c r="CA104" i="17"/>
  <c r="CA153" i="17" s="1"/>
  <c r="CA107" i="17"/>
  <c r="CA156" i="17" s="1"/>
  <c r="CA100" i="17"/>
  <c r="CA149" i="17" s="1"/>
  <c r="CA38" i="17"/>
  <c r="CA63" i="17" s="1"/>
  <c r="CB187" i="17"/>
  <c r="BZ168" i="17"/>
  <c r="CP40" i="1"/>
  <c r="CO6" i="1"/>
  <c r="CO17" i="1" s="1"/>
  <c r="CO23" i="1" s="1"/>
  <c r="BZ182" i="17"/>
  <c r="BZ175" i="17"/>
  <c r="BZ171" i="17"/>
  <c r="CA77" i="17"/>
  <c r="BY185" i="17"/>
  <c r="BZ179" i="17"/>
  <c r="BZ172" i="17"/>
  <c r="BZ169" i="17"/>
  <c r="BZ173" i="17"/>
  <c r="BZ178" i="17"/>
  <c r="CM9" i="1"/>
  <c r="CM18" i="1" s="1"/>
  <c r="CM24" i="1" s="1"/>
  <c r="CN44" i="1"/>
  <c r="CO42" i="1"/>
  <c r="CN3" i="1"/>
  <c r="CP12" i="1"/>
  <c r="CP19" i="1" s="1"/>
  <c r="CP25" i="1" s="1"/>
  <c r="CQ38" i="1"/>
  <c r="CQ12" i="1" s="1"/>
  <c r="CQ19" i="1" s="1"/>
  <c r="BZ176" i="17"/>
  <c r="BZ167" i="17"/>
  <c r="CB101" i="17"/>
  <c r="CB150" i="17" s="1"/>
  <c r="CB102" i="17"/>
  <c r="CB151" i="17" s="1"/>
  <c r="BZ181" i="17"/>
  <c r="BZ177" i="17"/>
  <c r="BZ180" i="17"/>
  <c r="BZ174" i="17"/>
  <c r="BZ183" i="17"/>
  <c r="BZ170" i="17"/>
  <c r="CB85" i="17" l="1"/>
  <c r="CA70" i="17"/>
  <c r="CA75" i="17"/>
  <c r="CA78" i="17"/>
  <c r="CB103" i="17"/>
  <c r="CB152" i="17" s="1"/>
  <c r="CB99" i="17"/>
  <c r="CB148" i="17" s="1"/>
  <c r="CB96" i="17"/>
  <c r="CB145" i="17" s="1"/>
  <c r="CA69" i="17"/>
  <c r="CB97" i="17"/>
  <c r="CB146" i="17" s="1"/>
  <c r="CB94" i="17"/>
  <c r="CB143" i="17" s="1"/>
  <c r="CA82" i="17"/>
  <c r="CB108" i="17"/>
  <c r="CB157" i="17" s="1"/>
  <c r="CA84" i="17"/>
  <c r="CB106" i="17"/>
  <c r="CB155" i="17" s="1"/>
  <c r="CB100" i="17"/>
  <c r="CB149" i="17" s="1"/>
  <c r="CB93" i="17"/>
  <c r="CB142" i="17" s="1"/>
  <c r="CB104" i="17"/>
  <c r="CB153" i="17" s="1"/>
  <c r="CB98" i="17"/>
  <c r="CB147" i="17" s="1"/>
  <c r="CB107" i="17"/>
  <c r="CB156" i="17" s="1"/>
  <c r="CA76" i="17"/>
  <c r="CB76" i="17" s="1"/>
  <c r="CB109" i="17"/>
  <c r="CB158" i="17" s="1"/>
  <c r="CB105" i="17"/>
  <c r="CB154" i="17" s="1"/>
  <c r="CA74" i="17"/>
  <c r="CB74" i="17" s="1"/>
  <c r="CA80" i="17"/>
  <c r="CB95" i="17"/>
  <c r="CB144" i="17" s="1"/>
  <c r="CA71" i="17"/>
  <c r="CA68" i="17"/>
  <c r="CA81" i="17"/>
  <c r="CA73" i="17"/>
  <c r="CA79" i="17"/>
  <c r="CA83" i="17"/>
  <c r="CN16" i="1"/>
  <c r="CN22" i="1" s="1"/>
  <c r="CC112" i="17" s="1"/>
  <c r="CC108" i="17" s="1"/>
  <c r="CC157" i="17" s="1"/>
  <c r="CC39" i="17"/>
  <c r="CB87" i="17"/>
  <c r="CQ25" i="1"/>
  <c r="CA173" i="17"/>
  <c r="CP6" i="1"/>
  <c r="CP17" i="1" s="1"/>
  <c r="CP23" i="1" s="1"/>
  <c r="CQ40" i="1"/>
  <c r="CQ6" i="1" s="1"/>
  <c r="CQ17" i="1" s="1"/>
  <c r="CB77" i="17"/>
  <c r="CA170" i="17"/>
  <c r="CA177" i="17"/>
  <c r="CA167" i="17"/>
  <c r="CA169" i="17"/>
  <c r="CA168" i="17"/>
  <c r="CN9" i="1"/>
  <c r="CN18" i="1" s="1"/>
  <c r="CN24" i="1" s="1"/>
  <c r="CO44" i="1"/>
  <c r="CC187" i="17"/>
  <c r="CB38" i="17"/>
  <c r="CB63" i="17" s="1"/>
  <c r="CA171" i="17"/>
  <c r="CA182" i="17"/>
  <c r="CA180" i="17"/>
  <c r="CA176" i="17"/>
  <c r="CA178" i="17"/>
  <c r="CA172" i="17"/>
  <c r="CA181" i="17"/>
  <c r="CA174" i="17"/>
  <c r="CP42" i="1"/>
  <c r="CO3" i="1"/>
  <c r="CA183" i="17"/>
  <c r="CB78" i="17"/>
  <c r="BZ185" i="17"/>
  <c r="CA179" i="17"/>
  <c r="CA175" i="17"/>
  <c r="CB84" i="17" l="1"/>
  <c r="CB75" i="17"/>
  <c r="CB72" i="17"/>
  <c r="CB82" i="17"/>
  <c r="CB69" i="17"/>
  <c r="CB71" i="17"/>
  <c r="CB83" i="17"/>
  <c r="CC83" i="17" s="1"/>
  <c r="CB70" i="17"/>
  <c r="CC70" i="17" s="1"/>
  <c r="CB81" i="17"/>
  <c r="CC95" i="17"/>
  <c r="CC144" i="17" s="1"/>
  <c r="CB79" i="17"/>
  <c r="CB68" i="17"/>
  <c r="CB80" i="17"/>
  <c r="CB73" i="17"/>
  <c r="CC99" i="17"/>
  <c r="CC148" i="17" s="1"/>
  <c r="CQ23" i="1"/>
  <c r="CC87" i="17"/>
  <c r="CC109" i="17"/>
  <c r="CC158" i="17" s="1"/>
  <c r="CC110" i="17"/>
  <c r="CC85" i="17" s="1"/>
  <c r="CC94" i="17"/>
  <c r="CC143" i="17" s="1"/>
  <c r="CC106" i="17"/>
  <c r="CC155" i="17" s="1"/>
  <c r="CC103" i="17"/>
  <c r="CC152" i="17" s="1"/>
  <c r="CC104" i="17"/>
  <c r="CC153" i="17" s="1"/>
  <c r="CC97" i="17"/>
  <c r="CC146" i="17" s="1"/>
  <c r="CC93" i="17"/>
  <c r="CC142" i="17" s="1"/>
  <c r="CC107" i="17"/>
  <c r="CC156" i="17" s="1"/>
  <c r="CC98" i="17"/>
  <c r="CC147" i="17" s="1"/>
  <c r="CC105" i="17"/>
  <c r="CC154" i="17" s="1"/>
  <c r="CC100" i="17"/>
  <c r="CC149" i="17" s="1"/>
  <c r="CC96" i="17"/>
  <c r="CC145" i="17" s="1"/>
  <c r="CC102" i="17"/>
  <c r="CC151" i="17" s="1"/>
  <c r="CC101" i="17"/>
  <c r="CC150" i="17" s="1"/>
  <c r="CO16" i="1"/>
  <c r="CO22" i="1" s="1"/>
  <c r="CD112" i="17" s="1"/>
  <c r="CD98" i="17" s="1"/>
  <c r="CD147" i="17" s="1"/>
  <c r="CD39" i="17"/>
  <c r="CP44" i="1"/>
  <c r="CO9" i="1"/>
  <c r="CO18" i="1" s="1"/>
  <c r="CO24" i="1" s="1"/>
  <c r="CB170" i="17"/>
  <c r="CB183" i="17"/>
  <c r="CB180" i="17"/>
  <c r="CB167" i="17"/>
  <c r="CB173" i="17"/>
  <c r="CC38" i="17"/>
  <c r="CC63" i="17" s="1"/>
  <c r="CD187" i="17"/>
  <c r="CB178" i="17"/>
  <c r="CA185" i="17"/>
  <c r="CB179" i="17"/>
  <c r="CB182" i="17"/>
  <c r="CB168" i="17"/>
  <c r="CB181" i="17"/>
  <c r="CB176" i="17"/>
  <c r="CB177" i="17"/>
  <c r="CB175" i="17"/>
  <c r="CB174" i="17"/>
  <c r="CP3" i="1"/>
  <c r="CQ42" i="1"/>
  <c r="CQ3" i="1" s="1"/>
  <c r="CB172" i="17"/>
  <c r="CB171" i="17"/>
  <c r="CB169" i="17"/>
  <c r="CC84" i="17" l="1"/>
  <c r="CC72" i="17"/>
  <c r="CC74" i="17"/>
  <c r="CC79" i="17"/>
  <c r="CC69" i="17"/>
  <c r="CC80" i="17"/>
  <c r="CC78" i="17"/>
  <c r="CC71" i="17"/>
  <c r="CC82" i="17"/>
  <c r="CC81" i="17"/>
  <c r="CC75" i="17"/>
  <c r="CC68" i="17"/>
  <c r="CD87" i="17"/>
  <c r="CD107" i="17"/>
  <c r="CD156" i="17" s="1"/>
  <c r="CD102" i="17"/>
  <c r="CD151" i="17" s="1"/>
  <c r="CD94" i="17"/>
  <c r="CD143" i="17" s="1"/>
  <c r="CD106" i="17"/>
  <c r="CD155" i="17" s="1"/>
  <c r="CD99" i="17"/>
  <c r="CD148" i="17" s="1"/>
  <c r="CC76" i="17"/>
  <c r="CD93" i="17"/>
  <c r="CD142" i="17" s="1"/>
  <c r="CD105" i="17"/>
  <c r="CD154" i="17" s="1"/>
  <c r="CD101" i="17"/>
  <c r="CD150" i="17" s="1"/>
  <c r="CC73" i="17"/>
  <c r="CD73" i="17" s="1"/>
  <c r="CD96" i="17"/>
  <c r="CD145" i="17" s="1"/>
  <c r="CD95" i="17"/>
  <c r="CD144" i="17" s="1"/>
  <c r="CD108" i="17"/>
  <c r="CD157" i="17" s="1"/>
  <c r="CD97" i="17"/>
  <c r="CD146" i="17" s="1"/>
  <c r="CD104" i="17"/>
  <c r="CD153" i="17" s="1"/>
  <c r="CD109" i="17"/>
  <c r="CD158" i="17" s="1"/>
  <c r="CD110" i="17"/>
  <c r="CD85" i="17" s="1"/>
  <c r="CC77" i="17"/>
  <c r="CD103" i="17"/>
  <c r="CD152" i="17" s="1"/>
  <c r="CD100" i="17"/>
  <c r="CD149" i="17" s="1"/>
  <c r="CQ16" i="1"/>
  <c r="CF39" i="17"/>
  <c r="CP16" i="1"/>
  <c r="CP22" i="1" s="1"/>
  <c r="CE112" i="17" s="1"/>
  <c r="CE94" i="17" s="1"/>
  <c r="CE143" i="17" s="1"/>
  <c r="CE39" i="17"/>
  <c r="CC177" i="17"/>
  <c r="CC170" i="17"/>
  <c r="CB185" i="17"/>
  <c r="CC179" i="17"/>
  <c r="CE187" i="17"/>
  <c r="CD38" i="17"/>
  <c r="CD63" i="17" s="1"/>
  <c r="CC180" i="17"/>
  <c r="CC183" i="17"/>
  <c r="CQ44" i="1"/>
  <c r="CQ9" i="1" s="1"/>
  <c r="CQ18" i="1" s="1"/>
  <c r="CP9" i="1"/>
  <c r="CP18" i="1" s="1"/>
  <c r="CP24" i="1" s="1"/>
  <c r="CC178" i="17"/>
  <c r="CC173" i="17"/>
  <c r="CC171" i="17"/>
  <c r="CC172" i="17"/>
  <c r="CC174" i="17"/>
  <c r="CC176" i="17"/>
  <c r="CC168" i="17"/>
  <c r="CC175" i="17"/>
  <c r="CC167" i="17"/>
  <c r="CC169" i="17"/>
  <c r="CC181" i="17"/>
  <c r="CC182" i="17"/>
  <c r="CD68" i="17" l="1"/>
  <c r="CD79" i="17"/>
  <c r="CD71" i="17"/>
  <c r="CD69" i="17"/>
  <c r="CD77" i="17"/>
  <c r="CE95" i="17"/>
  <c r="CE144" i="17" s="1"/>
  <c r="CE105" i="17"/>
  <c r="CE154" i="17" s="1"/>
  <c r="CE107" i="17"/>
  <c r="CE156" i="17" s="1"/>
  <c r="CE87" i="17"/>
  <c r="CD82" i="17"/>
  <c r="CD84" i="17"/>
  <c r="CE106" i="17"/>
  <c r="CE155" i="17" s="1"/>
  <c r="CE93" i="17"/>
  <c r="CE142" i="17" s="1"/>
  <c r="CD74" i="17"/>
  <c r="CE98" i="17"/>
  <c r="CE147" i="17" s="1"/>
  <c r="CE103" i="17"/>
  <c r="CE152" i="17" s="1"/>
  <c r="CE109" i="17"/>
  <c r="CE158" i="17" s="1"/>
  <c r="CE96" i="17"/>
  <c r="CE145" i="17" s="1"/>
  <c r="CE110" i="17"/>
  <c r="CE85" i="17" s="1"/>
  <c r="CD76" i="17"/>
  <c r="CE102" i="17"/>
  <c r="CE151" i="17" s="1"/>
  <c r="CE99" i="17"/>
  <c r="CE148" i="17" s="1"/>
  <c r="CE104" i="17"/>
  <c r="CE153" i="17" s="1"/>
  <c r="CE100" i="17"/>
  <c r="CE149" i="17" s="1"/>
  <c r="CD70" i="17"/>
  <c r="CE97" i="17"/>
  <c r="CE146" i="17" s="1"/>
  <c r="CE108" i="17"/>
  <c r="CE157" i="17" s="1"/>
  <c r="CE101" i="17"/>
  <c r="CE150" i="17" s="1"/>
  <c r="CD80" i="17"/>
  <c r="CD78" i="17"/>
  <c r="CD81" i="17"/>
  <c r="CE69" i="17"/>
  <c r="CD83" i="17"/>
  <c r="CD72" i="17"/>
  <c r="CD75" i="17"/>
  <c r="CQ24" i="1"/>
  <c r="CQ22" i="1"/>
  <c r="CF112" i="17" s="1"/>
  <c r="CE38" i="17"/>
  <c r="CE63" i="17" s="1"/>
  <c r="CF187" i="17"/>
  <c r="CD176" i="17"/>
  <c r="CD182" i="17"/>
  <c r="CD173" i="17"/>
  <c r="CD179" i="17"/>
  <c r="CC185" i="17"/>
  <c r="CD174" i="17"/>
  <c r="CD183" i="17"/>
  <c r="CD178" i="17"/>
  <c r="CD167" i="17"/>
  <c r="CD172" i="17"/>
  <c r="CD181" i="17"/>
  <c r="CD168" i="17"/>
  <c r="CD171" i="17"/>
  <c r="CE77" i="17"/>
  <c r="CD180" i="17"/>
  <c r="CD170" i="17"/>
  <c r="CD177" i="17"/>
  <c r="CD169" i="17"/>
  <c r="CD175" i="17"/>
  <c r="CE71" i="17" l="1"/>
  <c r="CE80" i="17"/>
  <c r="CE70" i="17"/>
  <c r="CE82" i="17"/>
  <c r="CE84" i="17"/>
  <c r="CE81" i="17"/>
  <c r="CE68" i="17"/>
  <c r="CE78" i="17"/>
  <c r="CE79" i="17"/>
  <c r="CE74" i="17"/>
  <c r="CE72" i="17"/>
  <c r="CE76" i="17"/>
  <c r="CE75" i="17"/>
  <c r="CE83" i="17"/>
  <c r="CE73" i="17"/>
  <c r="CF101" i="17"/>
  <c r="CF150" i="17" s="1"/>
  <c r="CF96" i="17"/>
  <c r="CF145" i="17" s="1"/>
  <c r="CF100" i="17"/>
  <c r="CF149" i="17" s="1"/>
  <c r="CF108" i="17"/>
  <c r="CF157" i="17" s="1"/>
  <c r="CF103" i="17"/>
  <c r="CF152" i="17" s="1"/>
  <c r="CF107" i="17"/>
  <c r="CF156" i="17" s="1"/>
  <c r="CF93" i="17"/>
  <c r="CF142" i="17" s="1"/>
  <c r="CF98" i="17"/>
  <c r="CF105" i="17"/>
  <c r="CF154" i="17" s="1"/>
  <c r="CF102" i="17"/>
  <c r="CF151" i="17" s="1"/>
  <c r="CF95" i="17"/>
  <c r="CF144" i="17" s="1"/>
  <c r="CF106" i="17"/>
  <c r="CF155" i="17" s="1"/>
  <c r="CF94" i="17"/>
  <c r="CF110" i="17"/>
  <c r="CF85" i="17" s="1"/>
  <c r="CF104" i="17"/>
  <c r="CF153" i="17" s="1"/>
  <c r="CF99" i="17"/>
  <c r="CF148" i="17" s="1"/>
  <c r="CF109" i="17"/>
  <c r="CF158" i="17" s="1"/>
  <c r="CF97" i="17"/>
  <c r="CF146" i="17" s="1"/>
  <c r="CF87" i="17"/>
  <c r="CE171" i="17"/>
  <c r="CE178" i="17"/>
  <c r="CE167" i="17"/>
  <c r="CE182" i="17"/>
  <c r="CE169" i="17"/>
  <c r="CD185" i="17"/>
  <c r="CE179" i="17"/>
  <c r="CE176" i="17"/>
  <c r="CF38" i="17"/>
  <c r="CF63" i="17" s="1"/>
  <c r="CE168" i="17"/>
  <c r="CE183" i="17"/>
  <c r="CE181" i="17"/>
  <c r="CE173" i="17"/>
  <c r="CE170" i="17"/>
  <c r="CE180" i="17"/>
  <c r="CE174" i="17"/>
  <c r="CE175" i="17"/>
  <c r="CE177" i="17"/>
  <c r="CE172" i="17"/>
  <c r="CF84" i="17" l="1"/>
  <c r="CF76" i="17"/>
  <c r="CF82" i="17"/>
  <c r="CF81" i="17"/>
  <c r="CF83" i="17"/>
  <c r="CF68" i="17"/>
  <c r="CF78" i="17"/>
  <c r="CF71" i="17"/>
  <c r="CF147" i="17"/>
  <c r="CF172" i="17" s="1"/>
  <c r="CF73" i="17"/>
  <c r="CF74" i="17"/>
  <c r="CF143" i="17"/>
  <c r="CF168" i="17" s="1"/>
  <c r="CF69" i="17"/>
  <c r="CF79" i="17"/>
  <c r="CF72" i="17"/>
  <c r="CF70" i="17"/>
  <c r="CF77" i="17"/>
  <c r="CF75" i="17"/>
  <c r="CF80" i="17"/>
  <c r="CF175" i="17"/>
  <c r="CF169" i="17"/>
  <c r="CF180" i="17"/>
  <c r="CF181" i="17"/>
  <c r="CF173" i="17"/>
  <c r="CF182" i="17"/>
  <c r="CF178" i="17"/>
  <c r="CF170" i="17"/>
  <c r="CF183" i="17"/>
  <c r="CF176" i="17"/>
  <c r="CF179" i="17"/>
  <c r="CE185" i="17"/>
  <c r="CF174" i="17"/>
  <c r="CF171" i="17"/>
  <c r="CF177" i="17"/>
  <c r="CF167" i="17"/>
  <c r="CF185" i="17" l="1"/>
  <c r="AI59" i="17"/>
  <c r="H117" i="17"/>
  <c r="AI92" i="17" s="1"/>
  <c r="AJ92" i="17" l="1"/>
  <c r="AJ141" i="17" s="1"/>
  <c r="BJ92" i="17"/>
  <c r="BJ141" i="17" s="1"/>
  <c r="AO92" i="17"/>
  <c r="AO141" i="17" s="1"/>
  <c r="BD92" i="17"/>
  <c r="BD141" i="17" s="1"/>
  <c r="BT92" i="17"/>
  <c r="BT141" i="17" s="1"/>
  <c r="AW92" i="17"/>
  <c r="AW141" i="17" s="1"/>
  <c r="BM92" i="17"/>
  <c r="BM141" i="17" s="1"/>
  <c r="CC92" i="17"/>
  <c r="CC141" i="17" s="1"/>
  <c r="AM92" i="17"/>
  <c r="AM141" i="17" s="1"/>
  <c r="BC92" i="17"/>
  <c r="BC141" i="17" s="1"/>
  <c r="BS92" i="17"/>
  <c r="BS141" i="17" s="1"/>
  <c r="AP92" i="17"/>
  <c r="AP141" i="17" s="1"/>
  <c r="BZ92" i="17"/>
  <c r="BZ141" i="17" s="1"/>
  <c r="AR92" i="17"/>
  <c r="AR141" i="17" s="1"/>
  <c r="BH92" i="17"/>
  <c r="BH141" i="17" s="1"/>
  <c r="BX92" i="17"/>
  <c r="BX141" i="17" s="1"/>
  <c r="AK92" i="17"/>
  <c r="AK141" i="17" s="1"/>
  <c r="BA92" i="17"/>
  <c r="BA141" i="17" s="1"/>
  <c r="BQ92" i="17"/>
  <c r="BQ141" i="17" s="1"/>
  <c r="AQ92" i="17"/>
  <c r="AQ141" i="17" s="1"/>
  <c r="BG92" i="17"/>
  <c r="BG141" i="17" s="1"/>
  <c r="BW92" i="17"/>
  <c r="BW141" i="17" s="1"/>
  <c r="BF92" i="17"/>
  <c r="BF141" i="17" s="1"/>
  <c r="AV92" i="17"/>
  <c r="AV141" i="17" s="1"/>
  <c r="BL92" i="17"/>
  <c r="BL141" i="17" s="1"/>
  <c r="CB92" i="17"/>
  <c r="CB141" i="17" s="1"/>
  <c r="AN92" i="17"/>
  <c r="AN141" i="17" s="1"/>
  <c r="BE92" i="17"/>
  <c r="BE141" i="17" s="1"/>
  <c r="BU92" i="17"/>
  <c r="BU141" i="17" s="1"/>
  <c r="AU92" i="17"/>
  <c r="AU141" i="17" s="1"/>
  <c r="BK92" i="17"/>
  <c r="BK141" i="17" s="1"/>
  <c r="CA92" i="17"/>
  <c r="CA141" i="17" s="1"/>
  <c r="BV92" i="17"/>
  <c r="BV141" i="17" s="1"/>
  <c r="AT92" i="17"/>
  <c r="AT141" i="17" s="1"/>
  <c r="AZ92" i="17"/>
  <c r="AZ141" i="17" s="1"/>
  <c r="BP92" i="17"/>
  <c r="BP141" i="17" s="1"/>
  <c r="CF92" i="17"/>
  <c r="CF141" i="17" s="1"/>
  <c r="AS92" i="17"/>
  <c r="AS141" i="17" s="1"/>
  <c r="BI92" i="17"/>
  <c r="BI141" i="17" s="1"/>
  <c r="BY92" i="17"/>
  <c r="BY141" i="17" s="1"/>
  <c r="AY92" i="17"/>
  <c r="AY141" i="17" s="1"/>
  <c r="BO92" i="17"/>
  <c r="BO141" i="17" s="1"/>
  <c r="CE92" i="17"/>
  <c r="CE141" i="17" s="1"/>
  <c r="BB92" i="17"/>
  <c r="BB141" i="17" s="1"/>
  <c r="BR92" i="17"/>
  <c r="BR141" i="17" s="1"/>
  <c r="BN92" i="17"/>
  <c r="BN141" i="17" s="1"/>
  <c r="AX92" i="17"/>
  <c r="AX141" i="17" s="1"/>
  <c r="CD92" i="17"/>
  <c r="CD141" i="17" s="1"/>
  <c r="AL92" i="17"/>
  <c r="AL141" i="17" s="1"/>
  <c r="AJ67" i="17" l="1"/>
  <c r="AK67" i="17" s="1"/>
  <c r="AL67" i="17" s="1"/>
  <c r="AM67" i="17" s="1"/>
  <c r="AN67" i="17" s="1"/>
  <c r="AO67" i="17" s="1"/>
  <c r="AP67" i="17" s="1"/>
  <c r="AQ67" i="17" s="1"/>
  <c r="AR67" i="17" s="1"/>
  <c r="AS67" i="17" s="1"/>
  <c r="AT67" i="17" s="1"/>
  <c r="AU67" i="17" s="1"/>
  <c r="AV67" i="17" s="1"/>
  <c r="AW67" i="17" s="1"/>
  <c r="AX67" i="17" s="1"/>
  <c r="AY67" i="17" s="1"/>
  <c r="AZ67" i="17" s="1"/>
  <c r="BA67" i="17" s="1"/>
  <c r="BB67" i="17" s="1"/>
  <c r="BC67" i="17" s="1"/>
  <c r="BD67" i="17" s="1"/>
  <c r="BE67" i="17" s="1"/>
  <c r="BF67" i="17" s="1"/>
  <c r="BG67" i="17" s="1"/>
  <c r="BH67" i="17" s="1"/>
  <c r="BI67" i="17" s="1"/>
  <c r="BJ67" i="17" s="1"/>
  <c r="BK67" i="17" s="1"/>
  <c r="BL67" i="17" s="1"/>
  <c r="BM67" i="17" s="1"/>
  <c r="BN67" i="17" s="1"/>
  <c r="BO67" i="17" s="1"/>
  <c r="BP67" i="17" s="1"/>
  <c r="BQ67" i="17" s="1"/>
  <c r="BR67" i="17" s="1"/>
  <c r="BS67" i="17" s="1"/>
  <c r="BT67" i="17" s="1"/>
  <c r="BU67" i="17" s="1"/>
  <c r="BV67" i="17" s="1"/>
  <c r="BW67" i="17" s="1"/>
  <c r="BX67" i="17" s="1"/>
  <c r="BY67" i="17" s="1"/>
  <c r="BZ67" i="17" s="1"/>
  <c r="CA67" i="17" s="1"/>
  <c r="CB67" i="17" s="1"/>
  <c r="CC67" i="17" s="1"/>
  <c r="CD67" i="17" s="1"/>
  <c r="CE67" i="17" s="1"/>
  <c r="CF67" i="17" s="1"/>
  <c r="AI189" i="17"/>
  <c r="AJ166" i="17"/>
  <c r="AJ184" i="17" l="1"/>
  <c r="AJ186" i="17" s="1"/>
  <c r="AJ189" i="17" s="1"/>
  <c r="AK166" i="17"/>
  <c r="AK184" i="17" l="1"/>
  <c r="AK186" i="17" s="1"/>
  <c r="AK189" i="17" s="1"/>
  <c r="AL166" i="17"/>
  <c r="AJ31" i="17"/>
  <c r="AJ57" i="17" s="1"/>
  <c r="AJ28" i="17"/>
  <c r="AJ54" i="17" s="1"/>
  <c r="AJ29" i="17"/>
  <c r="AJ55" i="17" s="1"/>
  <c r="AJ26" i="17"/>
  <c r="AJ52" i="17" s="1"/>
  <c r="AJ25" i="17"/>
  <c r="AJ51" i="17" s="1"/>
  <c r="AJ18" i="17"/>
  <c r="AJ44" i="17" s="1"/>
  <c r="AJ27" i="17"/>
  <c r="AJ53" i="17" s="1"/>
  <c r="AJ30" i="17"/>
  <c r="AJ24" i="17"/>
  <c r="AJ50" i="17" s="1"/>
  <c r="AJ34" i="17"/>
  <c r="AJ60" i="17" s="1"/>
  <c r="AJ21" i="17"/>
  <c r="AJ47" i="17" s="1"/>
  <c r="AJ23" i="17"/>
  <c r="AJ49" i="17" s="1"/>
  <c r="AJ33" i="17"/>
  <c r="AJ59" i="17" s="1"/>
  <c r="AJ22" i="17"/>
  <c r="AJ48" i="17" s="1"/>
  <c r="AJ19" i="17"/>
  <c r="AJ45" i="17" s="1"/>
  <c r="AJ20" i="17"/>
  <c r="AJ46" i="17" s="1"/>
  <c r="AJ32" i="17"/>
  <c r="AJ58" i="17" s="1"/>
  <c r="AJ17" i="17"/>
  <c r="AJ43" i="17" l="1"/>
  <c r="AJ35" i="17"/>
  <c r="AJ36" i="17"/>
  <c r="AJ56" i="17"/>
  <c r="AL184" i="17"/>
  <c r="AL186" i="17" s="1"/>
  <c r="AL189" i="17" s="1"/>
  <c r="AM166" i="17"/>
  <c r="AK30" i="17"/>
  <c r="AK33" i="17"/>
  <c r="AK59" i="17" s="1"/>
  <c r="AK18" i="17"/>
  <c r="AK44" i="17" s="1"/>
  <c r="AK26" i="17"/>
  <c r="AK52" i="17" s="1"/>
  <c r="AK21" i="17"/>
  <c r="AK47" i="17" s="1"/>
  <c r="AK31" i="17"/>
  <c r="AK57" i="17" s="1"/>
  <c r="AK25" i="17"/>
  <c r="AK51" i="17" s="1"/>
  <c r="AK29" i="17"/>
  <c r="AK55" i="17" s="1"/>
  <c r="AK24" i="17"/>
  <c r="AK50" i="17" s="1"/>
  <c r="AK27" i="17"/>
  <c r="AK53" i="17" s="1"/>
  <c r="AK28" i="17"/>
  <c r="AK54" i="17" s="1"/>
  <c r="AK23" i="17"/>
  <c r="AK49" i="17" s="1"/>
  <c r="AK22" i="17"/>
  <c r="AK48" i="17" s="1"/>
  <c r="AK32" i="17"/>
  <c r="AK58" i="17" s="1"/>
  <c r="AK34" i="17"/>
  <c r="AK60" i="17" s="1"/>
  <c r="AK19" i="17"/>
  <c r="AK45" i="17" s="1"/>
  <c r="AK20" i="17"/>
  <c r="AK46" i="17" s="1"/>
  <c r="AK17" i="17"/>
  <c r="AK36" i="17" l="1"/>
  <c r="AK56" i="17"/>
  <c r="AM184" i="17"/>
  <c r="AM186" i="17" s="1"/>
  <c r="AM189" i="17" s="1"/>
  <c r="AN166" i="17"/>
  <c r="AL29" i="17"/>
  <c r="AL55" i="17" s="1"/>
  <c r="AL21" i="17"/>
  <c r="AL47" i="17" s="1"/>
  <c r="AL22" i="17"/>
  <c r="AL48" i="17" s="1"/>
  <c r="AL18" i="17"/>
  <c r="AL44" i="17" s="1"/>
  <c r="AL24" i="17"/>
  <c r="AL50" i="17" s="1"/>
  <c r="AL33" i="17"/>
  <c r="AL59" i="17" s="1"/>
  <c r="AL28" i="17"/>
  <c r="AL54" i="17" s="1"/>
  <c r="AL30" i="17"/>
  <c r="AL20" i="17"/>
  <c r="AL46" i="17" s="1"/>
  <c r="AL26" i="17"/>
  <c r="AL52" i="17" s="1"/>
  <c r="AL34" i="17"/>
  <c r="AL60" i="17" s="1"/>
  <c r="AL25" i="17"/>
  <c r="AL51" i="17" s="1"/>
  <c r="AL19" i="17"/>
  <c r="AL45" i="17" s="1"/>
  <c r="AL31" i="17"/>
  <c r="AL57" i="17" s="1"/>
  <c r="AL27" i="17"/>
  <c r="AL53" i="17" s="1"/>
  <c r="AL23" i="17"/>
  <c r="AL49" i="17" s="1"/>
  <c r="AL32" i="17"/>
  <c r="AL58" i="17" s="1"/>
  <c r="AL17" i="17"/>
  <c r="AJ61" i="17"/>
  <c r="AJ37" i="17"/>
  <c r="AJ62" i="17" s="1"/>
  <c r="AK35" i="17"/>
  <c r="AK43" i="17"/>
  <c r="AN184" i="17" l="1"/>
  <c r="AN186" i="17" s="1"/>
  <c r="AN189" i="17" s="1"/>
  <c r="AO166" i="17"/>
  <c r="AM30" i="17"/>
  <c r="AM32" i="17"/>
  <c r="AM58" i="17" s="1"/>
  <c r="AM24" i="17"/>
  <c r="AM50" i="17" s="1"/>
  <c r="AM27" i="17"/>
  <c r="AM53" i="17" s="1"/>
  <c r="AM20" i="17"/>
  <c r="AM46" i="17" s="1"/>
  <c r="AM28" i="17"/>
  <c r="AM54" i="17" s="1"/>
  <c r="AM34" i="17"/>
  <c r="AM60" i="17" s="1"/>
  <c r="AM31" i="17"/>
  <c r="AM57" i="17" s="1"/>
  <c r="AM33" i="17"/>
  <c r="AM59" i="17" s="1"/>
  <c r="AM23" i="17"/>
  <c r="AM49" i="17" s="1"/>
  <c r="AM18" i="17"/>
  <c r="AM44" i="17" s="1"/>
  <c r="AM22" i="17"/>
  <c r="AM48" i="17" s="1"/>
  <c r="AM21" i="17"/>
  <c r="AM47" i="17" s="1"/>
  <c r="AM29" i="17"/>
  <c r="AM55" i="17" s="1"/>
  <c r="AM19" i="17"/>
  <c r="AM45" i="17" s="1"/>
  <c r="AM25" i="17"/>
  <c r="AM51" i="17" s="1"/>
  <c r="AM26" i="17"/>
  <c r="AM52" i="17" s="1"/>
  <c r="AL35" i="17"/>
  <c r="AL43" i="17"/>
  <c r="AM17" i="17"/>
  <c r="AL56" i="17"/>
  <c r="AL36" i="17"/>
  <c r="AK61" i="17"/>
  <c r="AK37" i="17"/>
  <c r="AK62" i="17" s="1"/>
  <c r="AM56" i="17" l="1"/>
  <c r="AM36" i="17"/>
  <c r="AM35" i="17"/>
  <c r="AM43" i="17"/>
  <c r="AO184" i="17"/>
  <c r="AO186" i="17" s="1"/>
  <c r="AO189" i="17" s="1"/>
  <c r="AO17" i="17" s="1"/>
  <c r="AP166" i="17"/>
  <c r="AN30" i="17"/>
  <c r="AN23" i="17"/>
  <c r="AN49" i="17" s="1"/>
  <c r="AN25" i="17"/>
  <c r="AN51" i="17" s="1"/>
  <c r="AN31" i="17"/>
  <c r="AN57" i="17" s="1"/>
  <c r="AN22" i="17"/>
  <c r="AN48" i="17" s="1"/>
  <c r="AN34" i="17"/>
  <c r="AN60" i="17" s="1"/>
  <c r="AN24" i="17"/>
  <c r="AN50" i="17" s="1"/>
  <c r="AN29" i="17"/>
  <c r="AN55" i="17" s="1"/>
  <c r="AN21" i="17"/>
  <c r="AN47" i="17" s="1"/>
  <c r="AN19" i="17"/>
  <c r="AN45" i="17" s="1"/>
  <c r="AN33" i="17"/>
  <c r="AN59" i="17" s="1"/>
  <c r="AN26" i="17"/>
  <c r="AN52" i="17" s="1"/>
  <c r="AN32" i="17"/>
  <c r="AN58" i="17" s="1"/>
  <c r="AN18" i="17"/>
  <c r="AN44" i="17" s="1"/>
  <c r="AN28" i="17"/>
  <c r="AN54" i="17" s="1"/>
  <c r="AN20" i="17"/>
  <c r="AN46" i="17" s="1"/>
  <c r="AN27" i="17"/>
  <c r="AN53" i="17" s="1"/>
  <c r="AL61" i="17"/>
  <c r="AL37" i="17"/>
  <c r="AL62" i="17" s="1"/>
  <c r="AN17" i="17"/>
  <c r="AO43" i="17" l="1"/>
  <c r="AN36" i="17"/>
  <c r="AN56" i="17"/>
  <c r="AP184" i="17"/>
  <c r="AP186" i="17" s="1"/>
  <c r="AP189" i="17" s="1"/>
  <c r="AP17" i="17" s="1"/>
  <c r="AQ166" i="17"/>
  <c r="AM61" i="17"/>
  <c r="AM37" i="17"/>
  <c r="AM62" i="17" s="1"/>
  <c r="AN35" i="17"/>
  <c r="AN43" i="17"/>
  <c r="AO28" i="17"/>
  <c r="AO54" i="17" s="1"/>
  <c r="AO30" i="17"/>
  <c r="AO21" i="17"/>
  <c r="AO47" i="17" s="1"/>
  <c r="AO25" i="17"/>
  <c r="AO51" i="17" s="1"/>
  <c r="AO23" i="17"/>
  <c r="AO49" i="17" s="1"/>
  <c r="AO29" i="17"/>
  <c r="AO55" i="17" s="1"/>
  <c r="AO24" i="17"/>
  <c r="AO50" i="17" s="1"/>
  <c r="AO32" i="17"/>
  <c r="AO58" i="17" s="1"/>
  <c r="AO22" i="17"/>
  <c r="AO48" i="17" s="1"/>
  <c r="AO27" i="17"/>
  <c r="AO53" i="17" s="1"/>
  <c r="AO19" i="17"/>
  <c r="AO45" i="17" s="1"/>
  <c r="AO31" i="17"/>
  <c r="AO57" i="17" s="1"/>
  <c r="AO33" i="17"/>
  <c r="AO59" i="17" s="1"/>
  <c r="AO20" i="17"/>
  <c r="AO46" i="17" s="1"/>
  <c r="AO18" i="17"/>
  <c r="AO44" i="17" s="1"/>
  <c r="AO26" i="17"/>
  <c r="AO52" i="17" s="1"/>
  <c r="AO34" i="17"/>
  <c r="AO60" i="17" s="1"/>
  <c r="AP43" i="17" l="1"/>
  <c r="AO56" i="17"/>
  <c r="AO36" i="17"/>
  <c r="AP20" i="17"/>
  <c r="AP46" i="17" s="1"/>
  <c r="AP34" i="17"/>
  <c r="AP60" i="17" s="1"/>
  <c r="AP27" i="17"/>
  <c r="AP53" i="17" s="1"/>
  <c r="AP33" i="17"/>
  <c r="AP59" i="17" s="1"/>
  <c r="AP25" i="17"/>
  <c r="AP51" i="17" s="1"/>
  <c r="AP30" i="17"/>
  <c r="AP22" i="17"/>
  <c r="AP48" i="17" s="1"/>
  <c r="AP18" i="17"/>
  <c r="AP44" i="17" s="1"/>
  <c r="AP28" i="17"/>
  <c r="AP54" i="17" s="1"/>
  <c r="AP21" i="17"/>
  <c r="AP47" i="17" s="1"/>
  <c r="AP29" i="17"/>
  <c r="AP55" i="17" s="1"/>
  <c r="AP24" i="17"/>
  <c r="AP50" i="17" s="1"/>
  <c r="AP31" i="17"/>
  <c r="AP57" i="17" s="1"/>
  <c r="AP23" i="17"/>
  <c r="AP49" i="17" s="1"/>
  <c r="AP19" i="17"/>
  <c r="AP45" i="17" s="1"/>
  <c r="AP26" i="17"/>
  <c r="AP52" i="17" s="1"/>
  <c r="AP32" i="17"/>
  <c r="AP58" i="17" s="1"/>
  <c r="AN37" i="17"/>
  <c r="AN62" i="17" s="1"/>
  <c r="AN61" i="17"/>
  <c r="AO35" i="17"/>
  <c r="AQ184" i="17"/>
  <c r="AQ186" i="17" s="1"/>
  <c r="AQ189" i="17" s="1"/>
  <c r="AR166" i="17"/>
  <c r="AR184" i="17" l="1"/>
  <c r="AR186" i="17" s="1"/>
  <c r="AR189" i="17" s="1"/>
  <c r="AR17" i="17" s="1"/>
  <c r="AS166" i="17"/>
  <c r="AP56" i="17"/>
  <c r="AP36" i="17"/>
  <c r="AP35" i="17"/>
  <c r="AO61" i="17"/>
  <c r="AO37" i="17"/>
  <c r="AO62" i="17" s="1"/>
  <c r="AQ23" i="17"/>
  <c r="AQ49" i="17" s="1"/>
  <c r="AQ27" i="17"/>
  <c r="AQ53" i="17" s="1"/>
  <c r="AQ28" i="17"/>
  <c r="AQ54" i="17" s="1"/>
  <c r="AQ31" i="17"/>
  <c r="AQ57" i="17" s="1"/>
  <c r="AQ32" i="17"/>
  <c r="AQ58" i="17" s="1"/>
  <c r="AQ30" i="17"/>
  <c r="AQ25" i="17"/>
  <c r="AQ51" i="17" s="1"/>
  <c r="AQ33" i="17"/>
  <c r="AQ59" i="17" s="1"/>
  <c r="AQ24" i="17"/>
  <c r="AQ50" i="17" s="1"/>
  <c r="AQ21" i="17"/>
  <c r="AQ47" i="17" s="1"/>
  <c r="AQ29" i="17"/>
  <c r="AQ55" i="17" s="1"/>
  <c r="AQ26" i="17"/>
  <c r="AQ52" i="17" s="1"/>
  <c r="AQ18" i="17"/>
  <c r="AQ44" i="17" s="1"/>
  <c r="AQ19" i="17"/>
  <c r="AQ45" i="17" s="1"/>
  <c r="AQ22" i="17"/>
  <c r="AQ48" i="17" s="1"/>
  <c r="AQ20" i="17"/>
  <c r="AQ46" i="17" s="1"/>
  <c r="AQ34" i="17"/>
  <c r="AQ60" i="17" s="1"/>
  <c r="AQ17" i="17"/>
  <c r="AQ56" i="17" l="1"/>
  <c r="AQ36" i="17"/>
  <c r="AS184" i="17"/>
  <c r="AS186" i="17" s="1"/>
  <c r="AS189" i="17" s="1"/>
  <c r="AT166" i="17"/>
  <c r="AQ43" i="17"/>
  <c r="AQ35" i="17"/>
  <c r="AR43" i="17"/>
  <c r="AP61" i="17"/>
  <c r="AP37" i="17"/>
  <c r="AP62" i="17" s="1"/>
  <c r="AR19" i="17"/>
  <c r="AR45" i="17" s="1"/>
  <c r="AR23" i="17"/>
  <c r="AR49" i="17" s="1"/>
  <c r="AR29" i="17"/>
  <c r="AR55" i="17" s="1"/>
  <c r="AR26" i="17"/>
  <c r="AR52" i="17" s="1"/>
  <c r="AR22" i="17"/>
  <c r="AR48" i="17" s="1"/>
  <c r="AR34" i="17"/>
  <c r="AR60" i="17" s="1"/>
  <c r="AR21" i="17"/>
  <c r="AR47" i="17" s="1"/>
  <c r="AR20" i="17"/>
  <c r="AR46" i="17" s="1"/>
  <c r="AR30" i="17"/>
  <c r="AR27" i="17"/>
  <c r="AR53" i="17" s="1"/>
  <c r="AR24" i="17"/>
  <c r="AR50" i="17" s="1"/>
  <c r="AR28" i="17"/>
  <c r="AR54" i="17" s="1"/>
  <c r="AR18" i="17"/>
  <c r="AR44" i="17" s="1"/>
  <c r="AR33" i="17"/>
  <c r="AR59" i="17" s="1"/>
  <c r="AR32" i="17"/>
  <c r="AR58" i="17" s="1"/>
  <c r="AR31" i="17"/>
  <c r="AR57" i="17" s="1"/>
  <c r="AR25" i="17"/>
  <c r="AR51" i="17" s="1"/>
  <c r="AT184" i="17" l="1"/>
  <c r="AT186" i="17" s="1"/>
  <c r="AT189" i="17" s="1"/>
  <c r="AU166" i="17"/>
  <c r="AS22" i="17"/>
  <c r="AS48" i="17" s="1"/>
  <c r="AS29" i="17"/>
  <c r="AS55" i="17" s="1"/>
  <c r="AS20" i="17"/>
  <c r="AS46" i="17" s="1"/>
  <c r="AS18" i="17"/>
  <c r="AS44" i="17" s="1"/>
  <c r="AS26" i="17"/>
  <c r="AS52" i="17" s="1"/>
  <c r="AS31" i="17"/>
  <c r="AS57" i="17" s="1"/>
  <c r="AS32" i="17"/>
  <c r="AS58" i="17" s="1"/>
  <c r="AS21" i="17"/>
  <c r="AS47" i="17" s="1"/>
  <c r="AS27" i="17"/>
  <c r="AS53" i="17" s="1"/>
  <c r="AS25" i="17"/>
  <c r="AS51" i="17" s="1"/>
  <c r="AS34" i="17"/>
  <c r="AS60" i="17" s="1"/>
  <c r="AS23" i="17"/>
  <c r="AS49" i="17" s="1"/>
  <c r="AS33" i="17"/>
  <c r="AS59" i="17" s="1"/>
  <c r="AS19" i="17"/>
  <c r="AS45" i="17" s="1"/>
  <c r="AS30" i="17"/>
  <c r="AS28" i="17"/>
  <c r="AS54" i="17" s="1"/>
  <c r="AS24" i="17"/>
  <c r="AS50" i="17" s="1"/>
  <c r="AS17" i="17"/>
  <c r="AQ37" i="17"/>
  <c r="AQ62" i="17" s="1"/>
  <c r="AQ61" i="17"/>
  <c r="AR36" i="17"/>
  <c r="AR56" i="17"/>
  <c r="AR35" i="17"/>
  <c r="AS43" i="17" l="1"/>
  <c r="AS35" i="17"/>
  <c r="AU184" i="17"/>
  <c r="AU186" i="17" s="1"/>
  <c r="AU189" i="17" s="1"/>
  <c r="AV166" i="17"/>
  <c r="AR61" i="17"/>
  <c r="AR37" i="17"/>
  <c r="AR62" i="17" s="1"/>
  <c r="AS36" i="17"/>
  <c r="AS56" i="17"/>
  <c r="AT22" i="17"/>
  <c r="AT48" i="17" s="1"/>
  <c r="AT27" i="17"/>
  <c r="AT53" i="17" s="1"/>
  <c r="AT26" i="17"/>
  <c r="AT52" i="17" s="1"/>
  <c r="AT30" i="17"/>
  <c r="AT34" i="17"/>
  <c r="AT60" i="17" s="1"/>
  <c r="AT32" i="17"/>
  <c r="AT58" i="17" s="1"/>
  <c r="AT23" i="17"/>
  <c r="AT49" i="17" s="1"/>
  <c r="AT20" i="17"/>
  <c r="AT46" i="17" s="1"/>
  <c r="AT28" i="17"/>
  <c r="AT54" i="17" s="1"/>
  <c r="AT19" i="17"/>
  <c r="AT45" i="17" s="1"/>
  <c r="AT18" i="17"/>
  <c r="AT44" i="17" s="1"/>
  <c r="AT25" i="17"/>
  <c r="AT51" i="17" s="1"/>
  <c r="AT31" i="17"/>
  <c r="AT57" i="17" s="1"/>
  <c r="AT33" i="17"/>
  <c r="AT59" i="17" s="1"/>
  <c r="AT21" i="17"/>
  <c r="AT47" i="17" s="1"/>
  <c r="AT24" i="17"/>
  <c r="AT50" i="17" s="1"/>
  <c r="AT29" i="17"/>
  <c r="AT55" i="17" s="1"/>
  <c r="AT17" i="17"/>
  <c r="AV184" i="17" l="1"/>
  <c r="AV186" i="17" s="1"/>
  <c r="AV189" i="17" s="1"/>
  <c r="AW166" i="17"/>
  <c r="AU18" i="17"/>
  <c r="AU44" i="17" s="1"/>
  <c r="AU25" i="17"/>
  <c r="AU51" i="17" s="1"/>
  <c r="AU32" i="17"/>
  <c r="AU58" i="17" s="1"/>
  <c r="AU30" i="17"/>
  <c r="AU21" i="17"/>
  <c r="AU47" i="17" s="1"/>
  <c r="AU24" i="17"/>
  <c r="AU50" i="17" s="1"/>
  <c r="AU31" i="17"/>
  <c r="AU57" i="17" s="1"/>
  <c r="AU27" i="17"/>
  <c r="AU53" i="17" s="1"/>
  <c r="AU22" i="17"/>
  <c r="AU48" i="17" s="1"/>
  <c r="AU29" i="17"/>
  <c r="AU55" i="17" s="1"/>
  <c r="AU19" i="17"/>
  <c r="AU45" i="17" s="1"/>
  <c r="AU28" i="17"/>
  <c r="AU54" i="17" s="1"/>
  <c r="AU34" i="17"/>
  <c r="AU60" i="17" s="1"/>
  <c r="AU23" i="17"/>
  <c r="AU49" i="17" s="1"/>
  <c r="AU26" i="17"/>
  <c r="AU52" i="17" s="1"/>
  <c r="AU33" i="17"/>
  <c r="AU59" i="17" s="1"/>
  <c r="AU20" i="17"/>
  <c r="AU46" i="17" s="1"/>
  <c r="AU17" i="17"/>
  <c r="AT36" i="17"/>
  <c r="AT56" i="17"/>
  <c r="AT43" i="17"/>
  <c r="AT35" i="17"/>
  <c r="AS61" i="17"/>
  <c r="AS37" i="17"/>
  <c r="AS62" i="17" s="1"/>
  <c r="AU43" i="17" l="1"/>
  <c r="AU35" i="17"/>
  <c r="AW184" i="17"/>
  <c r="AW186" i="17" s="1"/>
  <c r="AW189" i="17" s="1"/>
  <c r="AX166" i="17"/>
  <c r="AV25" i="17"/>
  <c r="AV51" i="17" s="1"/>
  <c r="AV29" i="17"/>
  <c r="AV55" i="17" s="1"/>
  <c r="AV28" i="17"/>
  <c r="AV54" i="17" s="1"/>
  <c r="AV32" i="17"/>
  <c r="AV58" i="17" s="1"/>
  <c r="AV34" i="17"/>
  <c r="AV60" i="17" s="1"/>
  <c r="AV31" i="17"/>
  <c r="AV57" i="17" s="1"/>
  <c r="AV33" i="17"/>
  <c r="AV59" i="17" s="1"/>
  <c r="AV26" i="17"/>
  <c r="AV52" i="17" s="1"/>
  <c r="AV30" i="17"/>
  <c r="AV27" i="17"/>
  <c r="AV53" i="17" s="1"/>
  <c r="AV20" i="17"/>
  <c r="AV46" i="17" s="1"/>
  <c r="AV19" i="17"/>
  <c r="AV45" i="17" s="1"/>
  <c r="AV23" i="17"/>
  <c r="AV49" i="17" s="1"/>
  <c r="AV18" i="17"/>
  <c r="AV44" i="17" s="1"/>
  <c r="AV22" i="17"/>
  <c r="AV48" i="17" s="1"/>
  <c r="AV21" i="17"/>
  <c r="AV47" i="17" s="1"/>
  <c r="AV24" i="17"/>
  <c r="AV50" i="17" s="1"/>
  <c r="AU56" i="17"/>
  <c r="AU36" i="17"/>
  <c r="AT61" i="17"/>
  <c r="AT37" i="17"/>
  <c r="AT62" i="17" s="1"/>
  <c r="AV17" i="17"/>
  <c r="AV56" i="17" l="1"/>
  <c r="AV36" i="17"/>
  <c r="AW23" i="17"/>
  <c r="AW49" i="17" s="1"/>
  <c r="AW20" i="17"/>
  <c r="AW46" i="17" s="1"/>
  <c r="AW25" i="17"/>
  <c r="AW51" i="17" s="1"/>
  <c r="AW21" i="17"/>
  <c r="AW47" i="17" s="1"/>
  <c r="AW18" i="17"/>
  <c r="AW44" i="17" s="1"/>
  <c r="AW31" i="17"/>
  <c r="AW57" i="17" s="1"/>
  <c r="AW19" i="17"/>
  <c r="AW45" i="17" s="1"/>
  <c r="AW29" i="17"/>
  <c r="AW55" i="17" s="1"/>
  <c r="AW34" i="17"/>
  <c r="AW60" i="17" s="1"/>
  <c r="AW27" i="17"/>
  <c r="AW53" i="17" s="1"/>
  <c r="AW33" i="17"/>
  <c r="AW59" i="17" s="1"/>
  <c r="AW22" i="17"/>
  <c r="AW48" i="17" s="1"/>
  <c r="AW24" i="17"/>
  <c r="AW50" i="17" s="1"/>
  <c r="AW28" i="17"/>
  <c r="AW54" i="17" s="1"/>
  <c r="AW30" i="17"/>
  <c r="AW32" i="17"/>
  <c r="AW58" i="17" s="1"/>
  <c r="AW26" i="17"/>
  <c r="AW52" i="17" s="1"/>
  <c r="AX184" i="17"/>
  <c r="AX186" i="17" s="1"/>
  <c r="AX189" i="17" s="1"/>
  <c r="AY166" i="17"/>
  <c r="AW17" i="17"/>
  <c r="AU61" i="17"/>
  <c r="AU37" i="17"/>
  <c r="AU62" i="17" s="1"/>
  <c r="AV43" i="17"/>
  <c r="AV35" i="17"/>
  <c r="AX29" i="17" l="1"/>
  <c r="AX55" i="17" s="1"/>
  <c r="AX27" i="17"/>
  <c r="AX53" i="17" s="1"/>
  <c r="AX20" i="17"/>
  <c r="AX46" i="17" s="1"/>
  <c r="AX26" i="17"/>
  <c r="AX52" i="17" s="1"/>
  <c r="AX33" i="17"/>
  <c r="AX59" i="17" s="1"/>
  <c r="AX30" i="17"/>
  <c r="AX22" i="17"/>
  <c r="AX48" i="17" s="1"/>
  <c r="AX23" i="17"/>
  <c r="AX49" i="17" s="1"/>
  <c r="AX21" i="17"/>
  <c r="AX47" i="17" s="1"/>
  <c r="AX18" i="17"/>
  <c r="AX44" i="17" s="1"/>
  <c r="AX24" i="17"/>
  <c r="AX50" i="17" s="1"/>
  <c r="AX31" i="17"/>
  <c r="AX57" i="17" s="1"/>
  <c r="AX32" i="17"/>
  <c r="AX58" i="17" s="1"/>
  <c r="AX34" i="17"/>
  <c r="AX60" i="17" s="1"/>
  <c r="AX25" i="17"/>
  <c r="AX51" i="17" s="1"/>
  <c r="AX28" i="17"/>
  <c r="AX54" i="17" s="1"/>
  <c r="AX19" i="17"/>
  <c r="AX45" i="17" s="1"/>
  <c r="AX17" i="17"/>
  <c r="AY184" i="17"/>
  <c r="AY186" i="17" s="1"/>
  <c r="AY189" i="17" s="1"/>
  <c r="AY17" i="17" s="1"/>
  <c r="AZ166" i="17"/>
  <c r="AV61" i="17"/>
  <c r="AV37" i="17"/>
  <c r="AV62" i="17" s="1"/>
  <c r="AW43" i="17"/>
  <c r="AW35" i="17"/>
  <c r="AW36" i="17"/>
  <c r="AW56" i="17"/>
  <c r="AY43" i="17" l="1"/>
  <c r="AZ184" i="17"/>
  <c r="AZ186" i="17" s="1"/>
  <c r="AZ189" i="17" s="1"/>
  <c r="BA166" i="17"/>
  <c r="AX56" i="17"/>
  <c r="AX36" i="17"/>
  <c r="AX43" i="17"/>
  <c r="AX35" i="17"/>
  <c r="AY28" i="17"/>
  <c r="AY54" i="17" s="1"/>
  <c r="AY27" i="17"/>
  <c r="AY53" i="17" s="1"/>
  <c r="AY22" i="17"/>
  <c r="AY48" i="17" s="1"/>
  <c r="AY29" i="17"/>
  <c r="AY55" i="17" s="1"/>
  <c r="AY21" i="17"/>
  <c r="AY47" i="17" s="1"/>
  <c r="AY30" i="17"/>
  <c r="AY18" i="17"/>
  <c r="AY44" i="17" s="1"/>
  <c r="AY20" i="17"/>
  <c r="AY46" i="17" s="1"/>
  <c r="AY19" i="17"/>
  <c r="AY45" i="17" s="1"/>
  <c r="AY31" i="17"/>
  <c r="AY57" i="17" s="1"/>
  <c r="AY23" i="17"/>
  <c r="AY49" i="17" s="1"/>
  <c r="AY33" i="17"/>
  <c r="AY59" i="17" s="1"/>
  <c r="AY25" i="17"/>
  <c r="AY51" i="17" s="1"/>
  <c r="AY32" i="17"/>
  <c r="AY58" i="17" s="1"/>
  <c r="AY26" i="17"/>
  <c r="AY52" i="17" s="1"/>
  <c r="AY24" i="17"/>
  <c r="AY50" i="17" s="1"/>
  <c r="AY34" i="17"/>
  <c r="AY60" i="17" s="1"/>
  <c r="AW37" i="17"/>
  <c r="AW62" i="17" s="1"/>
  <c r="AW61" i="17"/>
  <c r="AZ20" i="17" l="1"/>
  <c r="AZ46" i="17" s="1"/>
  <c r="AZ32" i="17"/>
  <c r="AZ58" i="17" s="1"/>
  <c r="AZ28" i="17"/>
  <c r="AZ54" i="17" s="1"/>
  <c r="AZ27" i="17"/>
  <c r="AZ53" i="17" s="1"/>
  <c r="AZ34" i="17"/>
  <c r="AZ60" i="17" s="1"/>
  <c r="AZ22" i="17"/>
  <c r="AZ48" i="17" s="1"/>
  <c r="AZ33" i="17"/>
  <c r="AZ59" i="17" s="1"/>
  <c r="AZ21" i="17"/>
  <c r="AZ47" i="17" s="1"/>
  <c r="AZ30" i="17"/>
  <c r="AZ18" i="17"/>
  <c r="AZ44" i="17" s="1"/>
  <c r="AZ24" i="17"/>
  <c r="AZ50" i="17" s="1"/>
  <c r="AZ26" i="17"/>
  <c r="AZ52" i="17" s="1"/>
  <c r="AZ23" i="17"/>
  <c r="AZ49" i="17" s="1"/>
  <c r="AZ25" i="17"/>
  <c r="AZ51" i="17" s="1"/>
  <c r="AZ19" i="17"/>
  <c r="AZ45" i="17" s="1"/>
  <c r="AZ29" i="17"/>
  <c r="AZ55" i="17" s="1"/>
  <c r="AZ31" i="17"/>
  <c r="AZ57" i="17" s="1"/>
  <c r="BA184" i="17"/>
  <c r="BA186" i="17" s="1"/>
  <c r="BA189" i="17" s="1"/>
  <c r="BB166" i="17"/>
  <c r="AZ17" i="17"/>
  <c r="AY56" i="17"/>
  <c r="AY36" i="17"/>
  <c r="AY35" i="17"/>
  <c r="AX61" i="17"/>
  <c r="AX37" i="17"/>
  <c r="AX62" i="17" s="1"/>
  <c r="BA32" i="17" l="1"/>
  <c r="BA58" i="17" s="1"/>
  <c r="BA29" i="17"/>
  <c r="BA55" i="17" s="1"/>
  <c r="BA33" i="17"/>
  <c r="BA59" i="17" s="1"/>
  <c r="BA30" i="17"/>
  <c r="BA26" i="17"/>
  <c r="BA52" i="17" s="1"/>
  <c r="BA18" i="17"/>
  <c r="BA44" i="17" s="1"/>
  <c r="BA27" i="17"/>
  <c r="BA53" i="17" s="1"/>
  <c r="BA34" i="17"/>
  <c r="BA60" i="17" s="1"/>
  <c r="BA23" i="17"/>
  <c r="BA49" i="17" s="1"/>
  <c r="BA21" i="17"/>
  <c r="BA47" i="17" s="1"/>
  <c r="BA28" i="17"/>
  <c r="BA54" i="17" s="1"/>
  <c r="BA19" i="17"/>
  <c r="BA45" i="17" s="1"/>
  <c r="BA20" i="17"/>
  <c r="BA46" i="17" s="1"/>
  <c r="BA24" i="17"/>
  <c r="BA50" i="17" s="1"/>
  <c r="BA22" i="17"/>
  <c r="BA48" i="17" s="1"/>
  <c r="BA31" i="17"/>
  <c r="BA57" i="17" s="1"/>
  <c r="BA25" i="17"/>
  <c r="BA51" i="17" s="1"/>
  <c r="AY61" i="17"/>
  <c r="AY37" i="17"/>
  <c r="AY62" i="17" s="1"/>
  <c r="BB184" i="17"/>
  <c r="BB186" i="17" s="1"/>
  <c r="BB189" i="17" s="1"/>
  <c r="BB17" i="17" s="1"/>
  <c r="BC166" i="17"/>
  <c r="BA17" i="17"/>
  <c r="AZ43" i="17"/>
  <c r="AZ35" i="17"/>
  <c r="AZ36" i="17"/>
  <c r="AZ56" i="17"/>
  <c r="BB43" i="17" l="1"/>
  <c r="BC184" i="17"/>
  <c r="BC186" i="17" s="1"/>
  <c r="BC189" i="17" s="1"/>
  <c r="BD166" i="17"/>
  <c r="BA36" i="17"/>
  <c r="BA56" i="17"/>
  <c r="BA43" i="17"/>
  <c r="BA35" i="17"/>
  <c r="BB33" i="17"/>
  <c r="BB59" i="17" s="1"/>
  <c r="BB18" i="17"/>
  <c r="BB44" i="17" s="1"/>
  <c r="BB20" i="17"/>
  <c r="BB46" i="17" s="1"/>
  <c r="BB27" i="17"/>
  <c r="BB53" i="17" s="1"/>
  <c r="BB29" i="17"/>
  <c r="BB55" i="17" s="1"/>
  <c r="BB32" i="17"/>
  <c r="BB58" i="17" s="1"/>
  <c r="BB34" i="17"/>
  <c r="BB60" i="17" s="1"/>
  <c r="BB26" i="17"/>
  <c r="BB52" i="17" s="1"/>
  <c r="BB19" i="17"/>
  <c r="BB45" i="17" s="1"/>
  <c r="BB23" i="17"/>
  <c r="BB49" i="17" s="1"/>
  <c r="BB31" i="17"/>
  <c r="BB57" i="17" s="1"/>
  <c r="BB22" i="17"/>
  <c r="BB48" i="17" s="1"/>
  <c r="BB30" i="17"/>
  <c r="BB28" i="17"/>
  <c r="BB54" i="17" s="1"/>
  <c r="BB24" i="17"/>
  <c r="BB50" i="17" s="1"/>
  <c r="BB21" i="17"/>
  <c r="BB47" i="17" s="1"/>
  <c r="BB25" i="17"/>
  <c r="BB51" i="17" s="1"/>
  <c r="AZ37" i="17"/>
  <c r="AZ62" i="17" s="1"/>
  <c r="AZ61" i="17"/>
  <c r="BB36" i="17" l="1"/>
  <c r="BB56" i="17"/>
  <c r="BD184" i="17"/>
  <c r="BD186" i="17" s="1"/>
  <c r="BD189" i="17" s="1"/>
  <c r="BE166" i="17"/>
  <c r="BC21" i="17"/>
  <c r="BC47" i="17" s="1"/>
  <c r="BC33" i="17"/>
  <c r="BC59" i="17" s="1"/>
  <c r="BC31" i="17"/>
  <c r="BC57" i="17" s="1"/>
  <c r="BC18" i="17"/>
  <c r="BC44" i="17" s="1"/>
  <c r="BC32" i="17"/>
  <c r="BC58" i="17" s="1"/>
  <c r="BC24" i="17"/>
  <c r="BC50" i="17" s="1"/>
  <c r="BC29" i="17"/>
  <c r="BC55" i="17" s="1"/>
  <c r="BC28" i="17"/>
  <c r="BC54" i="17" s="1"/>
  <c r="BC25" i="17"/>
  <c r="BC51" i="17" s="1"/>
  <c r="BC27" i="17"/>
  <c r="BC53" i="17" s="1"/>
  <c r="BC19" i="17"/>
  <c r="BC45" i="17" s="1"/>
  <c r="BC34" i="17"/>
  <c r="BC60" i="17" s="1"/>
  <c r="BC20" i="17"/>
  <c r="BC46" i="17" s="1"/>
  <c r="BC23" i="17"/>
  <c r="BC49" i="17" s="1"/>
  <c r="BC30" i="17"/>
  <c r="BC22" i="17"/>
  <c r="BC48" i="17" s="1"/>
  <c r="BC26" i="17"/>
  <c r="BC52" i="17" s="1"/>
  <c r="BC17" i="17"/>
  <c r="BB35" i="17"/>
  <c r="BA61" i="17"/>
  <c r="BA37" i="17"/>
  <c r="BA62" i="17" s="1"/>
  <c r="BB61" i="17" l="1"/>
  <c r="BB37" i="17"/>
  <c r="BB62" i="17" s="1"/>
  <c r="BE184" i="17"/>
  <c r="BE186" i="17" s="1"/>
  <c r="BE189" i="17" s="1"/>
  <c r="BF166" i="17"/>
  <c r="BD27" i="17"/>
  <c r="BD53" i="17" s="1"/>
  <c r="BD30" i="17"/>
  <c r="BD23" i="17"/>
  <c r="BD49" i="17" s="1"/>
  <c r="BD21" i="17"/>
  <c r="BD47" i="17" s="1"/>
  <c r="BD33" i="17"/>
  <c r="BD59" i="17" s="1"/>
  <c r="BD31" i="17"/>
  <c r="BD57" i="17" s="1"/>
  <c r="BD19" i="17"/>
  <c r="BD45" i="17" s="1"/>
  <c r="BD32" i="17"/>
  <c r="BD58" i="17" s="1"/>
  <c r="BD24" i="17"/>
  <c r="BD50" i="17" s="1"/>
  <c r="BD29" i="17"/>
  <c r="BD55" i="17" s="1"/>
  <c r="BD20" i="17"/>
  <c r="BD46" i="17" s="1"/>
  <c r="BD26" i="17"/>
  <c r="BD52" i="17" s="1"/>
  <c r="BD25" i="17"/>
  <c r="BD51" i="17" s="1"/>
  <c r="BD22" i="17"/>
  <c r="BD48" i="17" s="1"/>
  <c r="BD18" i="17"/>
  <c r="BD44" i="17" s="1"/>
  <c r="BD28" i="17"/>
  <c r="BD54" i="17" s="1"/>
  <c r="BD34" i="17"/>
  <c r="BD60" i="17" s="1"/>
  <c r="BD17" i="17"/>
  <c r="BC56" i="17"/>
  <c r="BC36" i="17"/>
  <c r="BC43" i="17"/>
  <c r="BC35" i="17"/>
  <c r="BD43" i="17" l="1"/>
  <c r="BD35" i="17"/>
  <c r="BF184" i="17"/>
  <c r="BF186" i="17" s="1"/>
  <c r="BF189" i="17" s="1"/>
  <c r="BG166" i="17"/>
  <c r="BD36" i="17"/>
  <c r="BD56" i="17"/>
  <c r="BE25" i="17"/>
  <c r="BE51" i="17" s="1"/>
  <c r="BE24" i="17"/>
  <c r="BE50" i="17" s="1"/>
  <c r="BE26" i="17"/>
  <c r="BE52" i="17" s="1"/>
  <c r="BE32" i="17"/>
  <c r="BE58" i="17" s="1"/>
  <c r="BE18" i="17"/>
  <c r="BE44" i="17" s="1"/>
  <c r="BE27" i="17"/>
  <c r="BE53" i="17" s="1"/>
  <c r="BE22" i="17"/>
  <c r="BE48" i="17" s="1"/>
  <c r="BE19" i="17"/>
  <c r="BE45" i="17" s="1"/>
  <c r="BE30" i="17"/>
  <c r="BE20" i="17"/>
  <c r="BE46" i="17" s="1"/>
  <c r="BE29" i="17"/>
  <c r="BE55" i="17" s="1"/>
  <c r="BE21" i="17"/>
  <c r="BE47" i="17" s="1"/>
  <c r="BE31" i="17"/>
  <c r="BE57" i="17" s="1"/>
  <c r="BE23" i="17"/>
  <c r="BE49" i="17" s="1"/>
  <c r="BE33" i="17"/>
  <c r="BE59" i="17" s="1"/>
  <c r="BE34" i="17"/>
  <c r="BE60" i="17" s="1"/>
  <c r="BE28" i="17"/>
  <c r="BE54" i="17" s="1"/>
  <c r="BE17" i="17"/>
  <c r="BC61" i="17"/>
  <c r="BC37" i="17"/>
  <c r="BC62" i="17" s="1"/>
  <c r="BG184" i="17" l="1"/>
  <c r="BG186" i="17" s="1"/>
  <c r="BG189" i="17" s="1"/>
  <c r="BH166" i="17"/>
  <c r="BF22" i="17"/>
  <c r="BF48" i="17" s="1"/>
  <c r="BF24" i="17"/>
  <c r="BF50" i="17" s="1"/>
  <c r="BF28" i="17"/>
  <c r="BF54" i="17" s="1"/>
  <c r="BF20" i="17"/>
  <c r="BF46" i="17" s="1"/>
  <c r="BF25" i="17"/>
  <c r="BF51" i="17" s="1"/>
  <c r="BF29" i="17"/>
  <c r="BF55" i="17" s="1"/>
  <c r="BF23" i="17"/>
  <c r="BF49" i="17" s="1"/>
  <c r="BF19" i="17"/>
  <c r="BF45" i="17" s="1"/>
  <c r="BF31" i="17"/>
  <c r="BF57" i="17" s="1"/>
  <c r="BF18" i="17"/>
  <c r="BF44" i="17" s="1"/>
  <c r="BF32" i="17"/>
  <c r="BF58" i="17" s="1"/>
  <c r="BF26" i="17"/>
  <c r="BF52" i="17" s="1"/>
  <c r="BF34" i="17"/>
  <c r="BF60" i="17" s="1"/>
  <c r="BF30" i="17"/>
  <c r="BF27" i="17"/>
  <c r="BF53" i="17" s="1"/>
  <c r="BF21" i="17"/>
  <c r="BF47" i="17" s="1"/>
  <c r="BF33" i="17"/>
  <c r="BF59" i="17" s="1"/>
  <c r="BF17" i="17"/>
  <c r="BE56" i="17"/>
  <c r="BE36" i="17"/>
  <c r="BD61" i="17"/>
  <c r="BD37" i="17"/>
  <c r="BD62" i="17" s="1"/>
  <c r="BE43" i="17"/>
  <c r="BE35" i="17"/>
  <c r="BH184" i="17" l="1"/>
  <c r="BH186" i="17" s="1"/>
  <c r="BH189" i="17" s="1"/>
  <c r="BI166" i="17"/>
  <c r="BG18" i="17"/>
  <c r="BG44" i="17" s="1"/>
  <c r="BG19" i="17"/>
  <c r="BG45" i="17" s="1"/>
  <c r="BG30" i="17"/>
  <c r="BG24" i="17"/>
  <c r="BG50" i="17" s="1"/>
  <c r="BG28" i="17"/>
  <c r="BG54" i="17" s="1"/>
  <c r="BG33" i="17"/>
  <c r="BG59" i="17" s="1"/>
  <c r="BG26" i="17"/>
  <c r="BG52" i="17" s="1"/>
  <c r="BG21" i="17"/>
  <c r="BG47" i="17" s="1"/>
  <c r="BG31" i="17"/>
  <c r="BG57" i="17" s="1"/>
  <c r="BG25" i="17"/>
  <c r="BG51" i="17" s="1"/>
  <c r="BG32" i="17"/>
  <c r="BG58" i="17" s="1"/>
  <c r="BG23" i="17"/>
  <c r="BG49" i="17" s="1"/>
  <c r="BG20" i="17"/>
  <c r="BG46" i="17" s="1"/>
  <c r="BG27" i="17"/>
  <c r="BG53" i="17" s="1"/>
  <c r="BG34" i="17"/>
  <c r="BG60" i="17" s="1"/>
  <c r="BG22" i="17"/>
  <c r="BG48" i="17" s="1"/>
  <c r="BG29" i="17"/>
  <c r="BG55" i="17" s="1"/>
  <c r="BF43" i="17"/>
  <c r="BF35" i="17"/>
  <c r="BE37" i="17"/>
  <c r="BE62" i="17" s="1"/>
  <c r="BE61" i="17"/>
  <c r="BF36" i="17"/>
  <c r="BF56" i="17"/>
  <c r="BG17" i="17"/>
  <c r="BG56" i="17" l="1"/>
  <c r="BG36" i="17"/>
  <c r="BF61" i="17"/>
  <c r="BF37" i="17"/>
  <c r="BF62" i="17" s="1"/>
  <c r="BG43" i="17"/>
  <c r="BG35" i="17"/>
  <c r="BJ166" i="17"/>
  <c r="BI184" i="17"/>
  <c r="BI186" i="17" s="1"/>
  <c r="BI189" i="17" s="1"/>
  <c r="BI17" i="17" s="1"/>
  <c r="BH31" i="17"/>
  <c r="BH57" i="17" s="1"/>
  <c r="BH22" i="17"/>
  <c r="BH48" i="17" s="1"/>
  <c r="BH19" i="17"/>
  <c r="BH45" i="17" s="1"/>
  <c r="BH18" i="17"/>
  <c r="BH44" i="17" s="1"/>
  <c r="BH34" i="17"/>
  <c r="BH60" i="17" s="1"/>
  <c r="BH30" i="17"/>
  <c r="BH33" i="17"/>
  <c r="BH59" i="17" s="1"/>
  <c r="BH20" i="17"/>
  <c r="BH46" i="17" s="1"/>
  <c r="BH27" i="17"/>
  <c r="BH53" i="17" s="1"/>
  <c r="BH24" i="17"/>
  <c r="BH50" i="17" s="1"/>
  <c r="BH28" i="17"/>
  <c r="BH54" i="17" s="1"/>
  <c r="BH29" i="17"/>
  <c r="BH55" i="17" s="1"/>
  <c r="BH25" i="17"/>
  <c r="BH51" i="17" s="1"/>
  <c r="BH26" i="17"/>
  <c r="BH52" i="17" s="1"/>
  <c r="BH23" i="17"/>
  <c r="BH49" i="17" s="1"/>
  <c r="BH21" i="17"/>
  <c r="BH47" i="17" s="1"/>
  <c r="BH32" i="17"/>
  <c r="BH58" i="17" s="1"/>
  <c r="BH17" i="17"/>
  <c r="BH56" i="17" l="1"/>
  <c r="BH36" i="17"/>
  <c r="BJ184" i="17"/>
  <c r="BJ186" i="17" s="1"/>
  <c r="BJ189" i="17" s="1"/>
  <c r="BK166" i="17"/>
  <c r="BH43" i="17"/>
  <c r="BH35" i="17"/>
  <c r="BG61" i="17"/>
  <c r="BG37" i="17"/>
  <c r="BG62" i="17" s="1"/>
  <c r="BI43" i="17"/>
  <c r="BI33" i="17"/>
  <c r="BI59" i="17" s="1"/>
  <c r="BI18" i="17"/>
  <c r="BI44" i="17" s="1"/>
  <c r="BI30" i="17"/>
  <c r="BI31" i="17"/>
  <c r="BI57" i="17" s="1"/>
  <c r="BI27" i="17"/>
  <c r="BI53" i="17" s="1"/>
  <c r="BI22" i="17"/>
  <c r="BI48" i="17" s="1"/>
  <c r="BI20" i="17"/>
  <c r="BI46" i="17" s="1"/>
  <c r="BI34" i="17"/>
  <c r="BI60" i="17" s="1"/>
  <c r="BI26" i="17"/>
  <c r="BI52" i="17" s="1"/>
  <c r="BI21" i="17"/>
  <c r="BI47" i="17" s="1"/>
  <c r="BI24" i="17"/>
  <c r="BI50" i="17" s="1"/>
  <c r="BI32" i="17"/>
  <c r="BI58" i="17" s="1"/>
  <c r="BI23" i="17"/>
  <c r="BI49" i="17" s="1"/>
  <c r="BI25" i="17"/>
  <c r="BI51" i="17" s="1"/>
  <c r="BI19" i="17"/>
  <c r="BI45" i="17" s="1"/>
  <c r="BI28" i="17"/>
  <c r="BI54" i="17" s="1"/>
  <c r="BI29" i="17"/>
  <c r="BI55" i="17" s="1"/>
  <c r="BH61" i="17" l="1"/>
  <c r="BH37" i="17"/>
  <c r="BH62" i="17" s="1"/>
  <c r="BK184" i="17"/>
  <c r="BK186" i="17" s="1"/>
  <c r="BK189" i="17" s="1"/>
  <c r="BL166" i="17"/>
  <c r="BJ21" i="17"/>
  <c r="BJ47" i="17" s="1"/>
  <c r="BJ34" i="17"/>
  <c r="BJ60" i="17" s="1"/>
  <c r="BJ30" i="17"/>
  <c r="BJ18" i="17"/>
  <c r="BJ44" i="17" s="1"/>
  <c r="BJ19" i="17"/>
  <c r="BJ45" i="17" s="1"/>
  <c r="BJ23" i="17"/>
  <c r="BJ49" i="17" s="1"/>
  <c r="BJ32" i="17"/>
  <c r="BJ58" i="17" s="1"/>
  <c r="BJ25" i="17"/>
  <c r="BJ51" i="17" s="1"/>
  <c r="BJ22" i="17"/>
  <c r="BJ48" i="17" s="1"/>
  <c r="BJ26" i="17"/>
  <c r="BJ52" i="17" s="1"/>
  <c r="BJ31" i="17"/>
  <c r="BJ57" i="17" s="1"/>
  <c r="BJ27" i="17"/>
  <c r="BJ53" i="17" s="1"/>
  <c r="BJ20" i="17"/>
  <c r="BJ46" i="17" s="1"/>
  <c r="BJ29" i="17"/>
  <c r="BJ55" i="17" s="1"/>
  <c r="BJ28" i="17"/>
  <c r="BJ54" i="17" s="1"/>
  <c r="BJ24" i="17"/>
  <c r="BJ50" i="17" s="1"/>
  <c r="BJ33" i="17"/>
  <c r="BJ59" i="17" s="1"/>
  <c r="BI56" i="17"/>
  <c r="BI36" i="17"/>
  <c r="BI35" i="17"/>
  <c r="BJ17" i="17"/>
  <c r="BK24" i="17" l="1"/>
  <c r="BK50" i="17" s="1"/>
  <c r="BK26" i="17"/>
  <c r="BK52" i="17" s="1"/>
  <c r="BK33" i="17"/>
  <c r="BK59" i="17" s="1"/>
  <c r="BK31" i="17"/>
  <c r="BK57" i="17" s="1"/>
  <c r="BK29" i="17"/>
  <c r="BK55" i="17" s="1"/>
  <c r="BK30" i="17"/>
  <c r="BK32" i="17"/>
  <c r="BK58" i="17" s="1"/>
  <c r="BK22" i="17"/>
  <c r="BK48" i="17" s="1"/>
  <c r="BK18" i="17"/>
  <c r="BK44" i="17" s="1"/>
  <c r="BK23" i="17"/>
  <c r="BK49" i="17" s="1"/>
  <c r="BK21" i="17"/>
  <c r="BK47" i="17" s="1"/>
  <c r="BK19" i="17"/>
  <c r="BK45" i="17" s="1"/>
  <c r="BK27" i="17"/>
  <c r="BK53" i="17" s="1"/>
  <c r="BK34" i="17"/>
  <c r="BK60" i="17" s="1"/>
  <c r="BK25" i="17"/>
  <c r="BK51" i="17" s="1"/>
  <c r="BK28" i="17"/>
  <c r="BK54" i="17" s="1"/>
  <c r="BK20" i="17"/>
  <c r="BK46" i="17" s="1"/>
  <c r="BJ56" i="17"/>
  <c r="BJ36" i="17"/>
  <c r="BL184" i="17"/>
  <c r="BL186" i="17" s="1"/>
  <c r="BL189" i="17" s="1"/>
  <c r="BL17" i="17" s="1"/>
  <c r="BM166" i="17"/>
  <c r="BK17" i="17"/>
  <c r="BJ35" i="17"/>
  <c r="BJ43" i="17"/>
  <c r="BI61" i="17"/>
  <c r="BI37" i="17"/>
  <c r="BI62" i="17" s="1"/>
  <c r="BL43" i="17" l="1"/>
  <c r="BK56" i="17"/>
  <c r="BK36" i="17"/>
  <c r="BL30" i="17"/>
  <c r="BL20" i="17"/>
  <c r="BL46" i="17" s="1"/>
  <c r="BL22" i="17"/>
  <c r="BL48" i="17" s="1"/>
  <c r="BL25" i="17"/>
  <c r="BL51" i="17" s="1"/>
  <c r="BL27" i="17"/>
  <c r="BL53" i="17" s="1"/>
  <c r="BL24" i="17"/>
  <c r="BL50" i="17" s="1"/>
  <c r="BL18" i="17"/>
  <c r="BL44" i="17" s="1"/>
  <c r="BL34" i="17"/>
  <c r="BL60" i="17" s="1"/>
  <c r="BL28" i="17"/>
  <c r="BL54" i="17" s="1"/>
  <c r="BL19" i="17"/>
  <c r="BL45" i="17" s="1"/>
  <c r="BL33" i="17"/>
  <c r="BL59" i="17" s="1"/>
  <c r="BL23" i="17"/>
  <c r="BL49" i="17" s="1"/>
  <c r="BL26" i="17"/>
  <c r="BL52" i="17" s="1"/>
  <c r="BL21" i="17"/>
  <c r="BL47" i="17" s="1"/>
  <c r="BL31" i="17"/>
  <c r="BL57" i="17" s="1"/>
  <c r="BL32" i="17"/>
  <c r="BL58" i="17" s="1"/>
  <c r="BL29" i="17"/>
  <c r="BL55" i="17" s="1"/>
  <c r="BJ37" i="17"/>
  <c r="BJ62" i="17" s="1"/>
  <c r="BJ61" i="17"/>
  <c r="BK43" i="17"/>
  <c r="BK35" i="17"/>
  <c r="BM184" i="17"/>
  <c r="BM186" i="17" s="1"/>
  <c r="BM189" i="17" s="1"/>
  <c r="BN166" i="17"/>
  <c r="BL36" i="17" l="1"/>
  <c r="BL56" i="17"/>
  <c r="BO166" i="17"/>
  <c r="BN184" i="17"/>
  <c r="BN186" i="17" s="1"/>
  <c r="BN189" i="17" s="1"/>
  <c r="BN17" i="17" s="1"/>
  <c r="BL35" i="17"/>
  <c r="BM18" i="17"/>
  <c r="BM44" i="17" s="1"/>
  <c r="BM24" i="17"/>
  <c r="BM50" i="17" s="1"/>
  <c r="BM25" i="17"/>
  <c r="BM51" i="17" s="1"/>
  <c r="BM34" i="17"/>
  <c r="BM60" i="17" s="1"/>
  <c r="BM26" i="17"/>
  <c r="BM52" i="17" s="1"/>
  <c r="BM31" i="17"/>
  <c r="BM57" i="17" s="1"/>
  <c r="BM22" i="17"/>
  <c r="BM48" i="17" s="1"/>
  <c r="BM30" i="17"/>
  <c r="BM21" i="17"/>
  <c r="BM47" i="17" s="1"/>
  <c r="BM28" i="17"/>
  <c r="BM54" i="17" s="1"/>
  <c r="BM23" i="17"/>
  <c r="BM49" i="17" s="1"/>
  <c r="BM27" i="17"/>
  <c r="BM53" i="17" s="1"/>
  <c r="BM32" i="17"/>
  <c r="BM58" i="17" s="1"/>
  <c r="BM19" i="17"/>
  <c r="BM45" i="17" s="1"/>
  <c r="BM29" i="17"/>
  <c r="BM55" i="17" s="1"/>
  <c r="BM20" i="17"/>
  <c r="BM46" i="17" s="1"/>
  <c r="BM33" i="17"/>
  <c r="BM59" i="17" s="1"/>
  <c r="BM17" i="17"/>
  <c r="BK37" i="17"/>
  <c r="BK62" i="17" s="1"/>
  <c r="BK61" i="17"/>
  <c r="BN43" i="17" l="1"/>
  <c r="BM35" i="17"/>
  <c r="BM43" i="17"/>
  <c r="BM56" i="17"/>
  <c r="BM36" i="17"/>
  <c r="BO184" i="17"/>
  <c r="BO186" i="17" s="1"/>
  <c r="BO189" i="17" s="1"/>
  <c r="BP166" i="17"/>
  <c r="BL61" i="17"/>
  <c r="BL37" i="17"/>
  <c r="BL62" i="17" s="1"/>
  <c r="BN21" i="17"/>
  <c r="BN47" i="17" s="1"/>
  <c r="BN31" i="17"/>
  <c r="BN57" i="17" s="1"/>
  <c r="BN22" i="17"/>
  <c r="BN48" i="17" s="1"/>
  <c r="BN33" i="17"/>
  <c r="BN59" i="17" s="1"/>
  <c r="BN20" i="17"/>
  <c r="BN46" i="17" s="1"/>
  <c r="BN24" i="17"/>
  <c r="BN50" i="17" s="1"/>
  <c r="BN27" i="17"/>
  <c r="BN53" i="17" s="1"/>
  <c r="BN25" i="17"/>
  <c r="BN51" i="17" s="1"/>
  <c r="BN19" i="17"/>
  <c r="BN45" i="17" s="1"/>
  <c r="BN28" i="17"/>
  <c r="BN54" i="17" s="1"/>
  <c r="BN18" i="17"/>
  <c r="BN44" i="17" s="1"/>
  <c r="BN26" i="17"/>
  <c r="BN52" i="17" s="1"/>
  <c r="BN30" i="17"/>
  <c r="BN29" i="17"/>
  <c r="BN55" i="17" s="1"/>
  <c r="BN23" i="17"/>
  <c r="BN49" i="17" s="1"/>
  <c r="BN34" i="17"/>
  <c r="BN60" i="17" s="1"/>
  <c r="BN32" i="17"/>
  <c r="BN58" i="17" s="1"/>
  <c r="BN56" i="17" l="1"/>
  <c r="BN36" i="17"/>
  <c r="BO30" i="17"/>
  <c r="BO21" i="17"/>
  <c r="BO47" i="17" s="1"/>
  <c r="BO25" i="17"/>
  <c r="BO51" i="17" s="1"/>
  <c r="BO24" i="17"/>
  <c r="BO50" i="17" s="1"/>
  <c r="BO20" i="17"/>
  <c r="BO46" i="17" s="1"/>
  <c r="BO33" i="17"/>
  <c r="BO59" i="17" s="1"/>
  <c r="BO32" i="17"/>
  <c r="BO58" i="17" s="1"/>
  <c r="BO23" i="17"/>
  <c r="BO49" i="17" s="1"/>
  <c r="BO18" i="17"/>
  <c r="BO44" i="17" s="1"/>
  <c r="BO27" i="17"/>
  <c r="BO53" i="17" s="1"/>
  <c r="BO31" i="17"/>
  <c r="BO57" i="17" s="1"/>
  <c r="BO28" i="17"/>
  <c r="BO54" i="17" s="1"/>
  <c r="BO34" i="17"/>
  <c r="BO60" i="17" s="1"/>
  <c r="BO29" i="17"/>
  <c r="BO55" i="17" s="1"/>
  <c r="BO26" i="17"/>
  <c r="BO52" i="17" s="1"/>
  <c r="BO22" i="17"/>
  <c r="BO48" i="17" s="1"/>
  <c r="BO19" i="17"/>
  <c r="BO45" i="17" s="1"/>
  <c r="BO17" i="17"/>
  <c r="BM61" i="17"/>
  <c r="BM37" i="17"/>
  <c r="BM62" i="17" s="1"/>
  <c r="BN35" i="17"/>
  <c r="BP184" i="17"/>
  <c r="BP186" i="17" s="1"/>
  <c r="BP189" i="17" s="1"/>
  <c r="BP17" i="17" s="1"/>
  <c r="BQ166" i="17"/>
  <c r="BO56" i="17" l="1"/>
  <c r="BO36" i="17"/>
  <c r="BN61" i="17"/>
  <c r="BN37" i="17"/>
  <c r="BN62" i="17" s="1"/>
  <c r="BQ184" i="17"/>
  <c r="BQ186" i="17" s="1"/>
  <c r="BQ189" i="17" s="1"/>
  <c r="BR166" i="17"/>
  <c r="BP43" i="17"/>
  <c r="BO43" i="17"/>
  <c r="BO35" i="17"/>
  <c r="BP29" i="17"/>
  <c r="BP55" i="17" s="1"/>
  <c r="BP24" i="17"/>
  <c r="BP50" i="17" s="1"/>
  <c r="BP28" i="17"/>
  <c r="BP54" i="17" s="1"/>
  <c r="BP19" i="17"/>
  <c r="BP45" i="17" s="1"/>
  <c r="BP20" i="17"/>
  <c r="BP46" i="17" s="1"/>
  <c r="BP33" i="17"/>
  <c r="BP59" i="17" s="1"/>
  <c r="BP25" i="17"/>
  <c r="BP51" i="17" s="1"/>
  <c r="BP22" i="17"/>
  <c r="BP48" i="17" s="1"/>
  <c r="BP31" i="17"/>
  <c r="BP57" i="17" s="1"/>
  <c r="BP30" i="17"/>
  <c r="BP32" i="17"/>
  <c r="BP58" i="17" s="1"/>
  <c r="BP26" i="17"/>
  <c r="BP52" i="17" s="1"/>
  <c r="BP27" i="17"/>
  <c r="BP53" i="17" s="1"/>
  <c r="BP21" i="17"/>
  <c r="BP47" i="17" s="1"/>
  <c r="BP23" i="17"/>
  <c r="BP49" i="17" s="1"/>
  <c r="BP34" i="17"/>
  <c r="BP60" i="17" s="1"/>
  <c r="BP18" i="17"/>
  <c r="BP44" i="17" s="1"/>
  <c r="BQ25" i="17" l="1"/>
  <c r="BQ51" i="17" s="1"/>
  <c r="BQ21" i="17"/>
  <c r="BQ47" i="17" s="1"/>
  <c r="BQ24" i="17"/>
  <c r="BQ50" i="17" s="1"/>
  <c r="BQ22" i="17"/>
  <c r="BQ48" i="17" s="1"/>
  <c r="BQ19" i="17"/>
  <c r="BQ45" i="17" s="1"/>
  <c r="BQ18" i="17"/>
  <c r="BQ44" i="17" s="1"/>
  <c r="BQ29" i="17"/>
  <c r="BQ55" i="17" s="1"/>
  <c r="BQ32" i="17"/>
  <c r="BQ58" i="17" s="1"/>
  <c r="BQ23" i="17"/>
  <c r="BQ49" i="17" s="1"/>
  <c r="BQ26" i="17"/>
  <c r="BQ52" i="17" s="1"/>
  <c r="BQ28" i="17"/>
  <c r="BQ54" i="17" s="1"/>
  <c r="BQ31" i="17"/>
  <c r="BQ57" i="17" s="1"/>
  <c r="BQ33" i="17"/>
  <c r="BQ59" i="17" s="1"/>
  <c r="BQ30" i="17"/>
  <c r="BQ34" i="17"/>
  <c r="BQ60" i="17" s="1"/>
  <c r="BQ20" i="17"/>
  <c r="BQ46" i="17" s="1"/>
  <c r="BQ27" i="17"/>
  <c r="BQ53" i="17" s="1"/>
  <c r="BQ17" i="17"/>
  <c r="BO37" i="17"/>
  <c r="BO62" i="17" s="1"/>
  <c r="BO61" i="17"/>
  <c r="BR184" i="17"/>
  <c r="BR186" i="17" s="1"/>
  <c r="BR189" i="17" s="1"/>
  <c r="BS166" i="17"/>
  <c r="BP36" i="17"/>
  <c r="BP56" i="17"/>
  <c r="BP35" i="17"/>
  <c r="BQ56" i="17" l="1"/>
  <c r="BQ36" i="17"/>
  <c r="BT166" i="17"/>
  <c r="BS184" i="17"/>
  <c r="BS186" i="17" s="1"/>
  <c r="BS189" i="17" s="1"/>
  <c r="BR25" i="17"/>
  <c r="BR51" i="17" s="1"/>
  <c r="BR28" i="17"/>
  <c r="BR54" i="17" s="1"/>
  <c r="BR30" i="17"/>
  <c r="BR18" i="17"/>
  <c r="BR44" i="17" s="1"/>
  <c r="BR19" i="17"/>
  <c r="BR45" i="17" s="1"/>
  <c r="BR24" i="17"/>
  <c r="BR50" i="17" s="1"/>
  <c r="BR20" i="17"/>
  <c r="BR46" i="17" s="1"/>
  <c r="BR26" i="17"/>
  <c r="BR52" i="17" s="1"/>
  <c r="BR34" i="17"/>
  <c r="BR60" i="17" s="1"/>
  <c r="BR23" i="17"/>
  <c r="BR49" i="17" s="1"/>
  <c r="BR31" i="17"/>
  <c r="BR57" i="17" s="1"/>
  <c r="BR29" i="17"/>
  <c r="BR55" i="17" s="1"/>
  <c r="BR21" i="17"/>
  <c r="BR47" i="17" s="1"/>
  <c r="BR22" i="17"/>
  <c r="BR48" i="17" s="1"/>
  <c r="BR27" i="17"/>
  <c r="BR53" i="17" s="1"/>
  <c r="BR32" i="17"/>
  <c r="BR58" i="17" s="1"/>
  <c r="BR33" i="17"/>
  <c r="BR59" i="17" s="1"/>
  <c r="BR17" i="17"/>
  <c r="BP61" i="17"/>
  <c r="BP37" i="17"/>
  <c r="BP62" i="17" s="1"/>
  <c r="BQ43" i="17"/>
  <c r="BQ35" i="17"/>
  <c r="BS33" i="17" l="1"/>
  <c r="BS59" i="17" s="1"/>
  <c r="BS32" i="17"/>
  <c r="BS58" i="17" s="1"/>
  <c r="BS30" i="17"/>
  <c r="BS23" i="17"/>
  <c r="BS49" i="17" s="1"/>
  <c r="BS27" i="17"/>
  <c r="BS53" i="17" s="1"/>
  <c r="BS22" i="17"/>
  <c r="BS48" i="17" s="1"/>
  <c r="BS21" i="17"/>
  <c r="BS47" i="17" s="1"/>
  <c r="BS25" i="17"/>
  <c r="BS51" i="17" s="1"/>
  <c r="BS24" i="17"/>
  <c r="BS50" i="17" s="1"/>
  <c r="BS29" i="17"/>
  <c r="BS55" i="17" s="1"/>
  <c r="BS34" i="17"/>
  <c r="BS60" i="17" s="1"/>
  <c r="BS28" i="17"/>
  <c r="BS54" i="17" s="1"/>
  <c r="BS18" i="17"/>
  <c r="BS44" i="17" s="1"/>
  <c r="BS26" i="17"/>
  <c r="BS52" i="17" s="1"/>
  <c r="BS20" i="17"/>
  <c r="BS46" i="17" s="1"/>
  <c r="BS31" i="17"/>
  <c r="BS57" i="17" s="1"/>
  <c r="BS19" i="17"/>
  <c r="BS45" i="17" s="1"/>
  <c r="BR43" i="17"/>
  <c r="BR35" i="17"/>
  <c r="BU166" i="17"/>
  <c r="BT184" i="17"/>
  <c r="BT186" i="17" s="1"/>
  <c r="BT189" i="17" s="1"/>
  <c r="BS17" i="17"/>
  <c r="BR36" i="17"/>
  <c r="BR56" i="17"/>
  <c r="BQ61" i="17"/>
  <c r="BQ37" i="17"/>
  <c r="BQ62" i="17" s="1"/>
  <c r="BS43" i="17" l="1"/>
  <c r="BS35" i="17"/>
  <c r="BV166" i="17"/>
  <c r="BU184" i="17"/>
  <c r="BU186" i="17" s="1"/>
  <c r="BU189" i="17" s="1"/>
  <c r="BU17" i="17" s="1"/>
  <c r="BT24" i="17"/>
  <c r="BT50" i="17" s="1"/>
  <c r="BT19" i="17"/>
  <c r="BT45" i="17" s="1"/>
  <c r="BT32" i="17"/>
  <c r="BT58" i="17" s="1"/>
  <c r="BT26" i="17"/>
  <c r="BT52" i="17" s="1"/>
  <c r="BT34" i="17"/>
  <c r="BT60" i="17" s="1"/>
  <c r="BT22" i="17"/>
  <c r="BT48" i="17" s="1"/>
  <c r="BT33" i="17"/>
  <c r="BT59" i="17" s="1"/>
  <c r="BT18" i="17"/>
  <c r="BT44" i="17" s="1"/>
  <c r="BT28" i="17"/>
  <c r="BT54" i="17" s="1"/>
  <c r="BT23" i="17"/>
  <c r="BT49" i="17" s="1"/>
  <c r="BT21" i="17"/>
  <c r="BT47" i="17" s="1"/>
  <c r="BT20" i="17"/>
  <c r="BT46" i="17" s="1"/>
  <c r="BT31" i="17"/>
  <c r="BT57" i="17" s="1"/>
  <c r="BT30" i="17"/>
  <c r="BT29" i="17"/>
  <c r="BT55" i="17" s="1"/>
  <c r="BT25" i="17"/>
  <c r="BT51" i="17" s="1"/>
  <c r="BT27" i="17"/>
  <c r="BT53" i="17" s="1"/>
  <c r="BR61" i="17"/>
  <c r="BR37" i="17"/>
  <c r="BR62" i="17" s="1"/>
  <c r="BS56" i="17"/>
  <c r="BS36" i="17"/>
  <c r="BT17" i="17"/>
  <c r="BU43" i="17" l="1"/>
  <c r="BT56" i="17"/>
  <c r="BT36" i="17"/>
  <c r="BV184" i="17"/>
  <c r="BV186" i="17" s="1"/>
  <c r="BV189" i="17" s="1"/>
  <c r="BV17" i="17" s="1"/>
  <c r="BW166" i="17"/>
  <c r="BU28" i="17"/>
  <c r="BU54" i="17" s="1"/>
  <c r="BU24" i="17"/>
  <c r="BU50" i="17" s="1"/>
  <c r="BU21" i="17"/>
  <c r="BU47" i="17" s="1"/>
  <c r="BU18" i="17"/>
  <c r="BU44" i="17" s="1"/>
  <c r="BU31" i="17"/>
  <c r="BU57" i="17" s="1"/>
  <c r="BU22" i="17"/>
  <c r="BU48" i="17" s="1"/>
  <c r="BU26" i="17"/>
  <c r="BU52" i="17" s="1"/>
  <c r="BU20" i="17"/>
  <c r="BU46" i="17" s="1"/>
  <c r="BU33" i="17"/>
  <c r="BU59" i="17" s="1"/>
  <c r="BU25" i="17"/>
  <c r="BU51" i="17" s="1"/>
  <c r="BU34" i="17"/>
  <c r="BU60" i="17" s="1"/>
  <c r="BU27" i="17"/>
  <c r="BU53" i="17" s="1"/>
  <c r="BU23" i="17"/>
  <c r="BU49" i="17" s="1"/>
  <c r="BU30" i="17"/>
  <c r="BU29" i="17"/>
  <c r="BU55" i="17" s="1"/>
  <c r="BU32" i="17"/>
  <c r="BU58" i="17" s="1"/>
  <c r="BU19" i="17"/>
  <c r="BU45" i="17" s="1"/>
  <c r="BT43" i="17"/>
  <c r="BT35" i="17"/>
  <c r="BS37" i="17"/>
  <c r="BS62" i="17" s="1"/>
  <c r="BS61" i="17"/>
  <c r="BV43" i="17" l="1"/>
  <c r="BW184" i="17"/>
  <c r="BW186" i="17" s="1"/>
  <c r="BW189" i="17" s="1"/>
  <c r="BX166" i="17"/>
  <c r="BU56" i="17"/>
  <c r="BU36" i="17"/>
  <c r="BU35" i="17"/>
  <c r="BV20" i="17"/>
  <c r="BV46" i="17" s="1"/>
  <c r="BV27" i="17"/>
  <c r="BV53" i="17" s="1"/>
  <c r="BV30" i="17"/>
  <c r="BV32" i="17"/>
  <c r="BV58" i="17" s="1"/>
  <c r="BV31" i="17"/>
  <c r="BV57" i="17" s="1"/>
  <c r="BV22" i="17"/>
  <c r="BV48" i="17" s="1"/>
  <c r="BV26" i="17"/>
  <c r="BV52" i="17" s="1"/>
  <c r="BV33" i="17"/>
  <c r="BV59" i="17" s="1"/>
  <c r="BV21" i="17"/>
  <c r="BV47" i="17" s="1"/>
  <c r="BV25" i="17"/>
  <c r="BV51" i="17" s="1"/>
  <c r="BV23" i="17"/>
  <c r="BV49" i="17" s="1"/>
  <c r="BV29" i="17"/>
  <c r="BV55" i="17" s="1"/>
  <c r="BV19" i="17"/>
  <c r="BV45" i="17" s="1"/>
  <c r="BV34" i="17"/>
  <c r="BV60" i="17" s="1"/>
  <c r="BV28" i="17"/>
  <c r="BV54" i="17" s="1"/>
  <c r="BV24" i="17"/>
  <c r="BV50" i="17" s="1"/>
  <c r="BV18" i="17"/>
  <c r="BV44" i="17" s="1"/>
  <c r="BT37" i="17"/>
  <c r="BT62" i="17" s="1"/>
  <c r="BT61" i="17"/>
  <c r="BW33" i="17" l="1"/>
  <c r="BW59" i="17" s="1"/>
  <c r="BW26" i="17"/>
  <c r="BW52" i="17" s="1"/>
  <c r="BW30" i="17"/>
  <c r="BW24" i="17"/>
  <c r="BW50" i="17" s="1"/>
  <c r="BW20" i="17"/>
  <c r="BW46" i="17" s="1"/>
  <c r="BW23" i="17"/>
  <c r="BW49" i="17" s="1"/>
  <c r="BW25" i="17"/>
  <c r="BW51" i="17" s="1"/>
  <c r="BW31" i="17"/>
  <c r="BW57" i="17" s="1"/>
  <c r="BW27" i="17"/>
  <c r="BW53" i="17" s="1"/>
  <c r="BW34" i="17"/>
  <c r="BW60" i="17" s="1"/>
  <c r="BW28" i="17"/>
  <c r="BW54" i="17" s="1"/>
  <c r="BW22" i="17"/>
  <c r="BW48" i="17" s="1"/>
  <c r="BW18" i="17"/>
  <c r="BW44" i="17" s="1"/>
  <c r="BW32" i="17"/>
  <c r="BW58" i="17" s="1"/>
  <c r="BW19" i="17"/>
  <c r="BW45" i="17" s="1"/>
  <c r="BW21" i="17"/>
  <c r="BW47" i="17" s="1"/>
  <c r="BW29" i="17"/>
  <c r="BW55" i="17" s="1"/>
  <c r="BX184" i="17"/>
  <c r="BX186" i="17" s="1"/>
  <c r="BX189" i="17" s="1"/>
  <c r="BY166" i="17"/>
  <c r="BV36" i="17"/>
  <c r="BV56" i="17"/>
  <c r="BW17" i="17"/>
  <c r="BU61" i="17"/>
  <c r="BU37" i="17"/>
  <c r="BU62" i="17" s="1"/>
  <c r="BV35" i="17"/>
  <c r="BW43" i="17" l="1"/>
  <c r="BW35" i="17"/>
  <c r="BX26" i="17"/>
  <c r="BX52" i="17" s="1"/>
  <c r="BX24" i="17"/>
  <c r="BX50" i="17" s="1"/>
  <c r="BX18" i="17"/>
  <c r="BX44" i="17" s="1"/>
  <c r="BX31" i="17"/>
  <c r="BX57" i="17" s="1"/>
  <c r="BX33" i="17"/>
  <c r="BX59" i="17" s="1"/>
  <c r="BX22" i="17"/>
  <c r="BX48" i="17" s="1"/>
  <c r="BX30" i="17"/>
  <c r="BX29" i="17"/>
  <c r="BX55" i="17" s="1"/>
  <c r="BX25" i="17"/>
  <c r="BX51" i="17" s="1"/>
  <c r="BX23" i="17"/>
  <c r="BX49" i="17" s="1"/>
  <c r="BX20" i="17"/>
  <c r="BX46" i="17" s="1"/>
  <c r="BX28" i="17"/>
  <c r="BX54" i="17" s="1"/>
  <c r="BX27" i="17"/>
  <c r="BX53" i="17" s="1"/>
  <c r="BX21" i="17"/>
  <c r="BX47" i="17" s="1"/>
  <c r="BX32" i="17"/>
  <c r="BX58" i="17" s="1"/>
  <c r="BX34" i="17"/>
  <c r="BX60" i="17" s="1"/>
  <c r="BX19" i="17"/>
  <c r="BX45" i="17" s="1"/>
  <c r="BW56" i="17"/>
  <c r="BW36" i="17"/>
  <c r="BV37" i="17"/>
  <c r="BV62" i="17" s="1"/>
  <c r="BV61" i="17"/>
  <c r="BX17" i="17"/>
  <c r="BY184" i="17"/>
  <c r="BY186" i="17" s="1"/>
  <c r="BY189" i="17" s="1"/>
  <c r="BZ166" i="17"/>
  <c r="CA166" i="17" l="1"/>
  <c r="BZ184" i="17"/>
  <c r="BZ186" i="17" s="1"/>
  <c r="BZ189" i="17" s="1"/>
  <c r="BZ17" i="17" s="1"/>
  <c r="BX35" i="17"/>
  <c r="BX43" i="17"/>
  <c r="BY25" i="17"/>
  <c r="BY51" i="17" s="1"/>
  <c r="BY27" i="17"/>
  <c r="BY53" i="17" s="1"/>
  <c r="BY30" i="17"/>
  <c r="BY29" i="17"/>
  <c r="BY55" i="17" s="1"/>
  <c r="BY19" i="17"/>
  <c r="BY45" i="17" s="1"/>
  <c r="BY33" i="17"/>
  <c r="BY59" i="17" s="1"/>
  <c r="BY32" i="17"/>
  <c r="BY58" i="17" s="1"/>
  <c r="BY24" i="17"/>
  <c r="BY50" i="17" s="1"/>
  <c r="BY22" i="17"/>
  <c r="BY48" i="17" s="1"/>
  <c r="BY18" i="17"/>
  <c r="BY44" i="17" s="1"/>
  <c r="BY23" i="17"/>
  <c r="BY49" i="17" s="1"/>
  <c r="BY34" i="17"/>
  <c r="BY60" i="17" s="1"/>
  <c r="BY20" i="17"/>
  <c r="BY46" i="17" s="1"/>
  <c r="BY26" i="17"/>
  <c r="BY52" i="17" s="1"/>
  <c r="BY28" i="17"/>
  <c r="BY54" i="17" s="1"/>
  <c r="BY21" i="17"/>
  <c r="BY47" i="17" s="1"/>
  <c r="BY31" i="17"/>
  <c r="BY57" i="17" s="1"/>
  <c r="BW61" i="17"/>
  <c r="BW37" i="17"/>
  <c r="BW62" i="17" s="1"/>
  <c r="BY17" i="17"/>
  <c r="BX36" i="17"/>
  <c r="BX56" i="17"/>
  <c r="BX61" i="17" l="1"/>
  <c r="BX37" i="17"/>
  <c r="BX62" i="17" s="1"/>
  <c r="BZ43" i="17"/>
  <c r="BZ30" i="17"/>
  <c r="BZ25" i="17"/>
  <c r="BZ51" i="17" s="1"/>
  <c r="BZ24" i="17"/>
  <c r="BZ50" i="17" s="1"/>
  <c r="BZ28" i="17"/>
  <c r="BZ54" i="17" s="1"/>
  <c r="BZ31" i="17"/>
  <c r="BZ57" i="17" s="1"/>
  <c r="BZ23" i="17"/>
  <c r="BZ49" i="17" s="1"/>
  <c r="BZ29" i="17"/>
  <c r="BZ55" i="17" s="1"/>
  <c r="BZ33" i="17"/>
  <c r="BZ59" i="17" s="1"/>
  <c r="BZ34" i="17"/>
  <c r="BZ60" i="17" s="1"/>
  <c r="BZ20" i="17"/>
  <c r="BZ46" i="17" s="1"/>
  <c r="BZ26" i="17"/>
  <c r="BZ52" i="17" s="1"/>
  <c r="BZ21" i="17"/>
  <c r="BZ47" i="17" s="1"/>
  <c r="BZ27" i="17"/>
  <c r="BZ53" i="17" s="1"/>
  <c r="BZ22" i="17"/>
  <c r="BZ48" i="17" s="1"/>
  <c r="BZ19" i="17"/>
  <c r="BZ45" i="17" s="1"/>
  <c r="BZ32" i="17"/>
  <c r="BZ58" i="17" s="1"/>
  <c r="BZ18" i="17"/>
  <c r="BZ44" i="17" s="1"/>
  <c r="BY56" i="17"/>
  <c r="BY36" i="17"/>
  <c r="BY35" i="17"/>
  <c r="BY43" i="17"/>
  <c r="CA184" i="17"/>
  <c r="CA186" i="17" s="1"/>
  <c r="CA189" i="17" s="1"/>
  <c r="CA17" i="17" s="1"/>
  <c r="CB166" i="17"/>
  <c r="BY37" i="17" l="1"/>
  <c r="BY62" i="17" s="1"/>
  <c r="BY61" i="17"/>
  <c r="BZ56" i="17"/>
  <c r="BZ36" i="17"/>
  <c r="BZ35" i="17"/>
  <c r="CB184" i="17"/>
  <c r="CB186" i="17" s="1"/>
  <c r="CB189" i="17" s="1"/>
  <c r="CC166" i="17"/>
  <c r="CA43" i="17"/>
  <c r="CA25" i="17"/>
  <c r="CA51" i="17" s="1"/>
  <c r="CA18" i="17"/>
  <c r="CA44" i="17" s="1"/>
  <c r="CA34" i="17"/>
  <c r="CA60" i="17" s="1"/>
  <c r="CA26" i="17"/>
  <c r="CA52" i="17" s="1"/>
  <c r="CA30" i="17"/>
  <c r="CA29" i="17"/>
  <c r="CA55" i="17" s="1"/>
  <c r="CA22" i="17"/>
  <c r="CA48" i="17" s="1"/>
  <c r="CA27" i="17"/>
  <c r="CA53" i="17" s="1"/>
  <c r="CA19" i="17"/>
  <c r="CA45" i="17" s="1"/>
  <c r="CA20" i="17"/>
  <c r="CA46" i="17" s="1"/>
  <c r="CA33" i="17"/>
  <c r="CA59" i="17" s="1"/>
  <c r="CA28" i="17"/>
  <c r="CA54" i="17" s="1"/>
  <c r="CA24" i="17"/>
  <c r="CA50" i="17" s="1"/>
  <c r="CA23" i="17"/>
  <c r="CA49" i="17" s="1"/>
  <c r="CA31" i="17"/>
  <c r="CA57" i="17" s="1"/>
  <c r="CA32" i="17"/>
  <c r="CA58" i="17" s="1"/>
  <c r="CA21" i="17"/>
  <c r="CA47" i="17" s="1"/>
  <c r="CA56" i="17" l="1"/>
  <c r="CA36" i="17"/>
  <c r="CD166" i="17"/>
  <c r="CC184" i="17"/>
  <c r="CC186" i="17" s="1"/>
  <c r="CC189" i="17" s="1"/>
  <c r="CC17" i="17" s="1"/>
  <c r="CB24" i="17"/>
  <c r="CB50" i="17" s="1"/>
  <c r="CB21" i="17"/>
  <c r="CB47" i="17" s="1"/>
  <c r="CB28" i="17"/>
  <c r="CB54" i="17" s="1"/>
  <c r="CB20" i="17"/>
  <c r="CB46" i="17" s="1"/>
  <c r="CB26" i="17"/>
  <c r="CB52" i="17" s="1"/>
  <c r="CB18" i="17"/>
  <c r="CB44" i="17" s="1"/>
  <c r="CB31" i="17"/>
  <c r="CB57" i="17" s="1"/>
  <c r="CB30" i="17"/>
  <c r="CB27" i="17"/>
  <c r="CB53" i="17" s="1"/>
  <c r="CB33" i="17"/>
  <c r="CB59" i="17" s="1"/>
  <c r="CB25" i="17"/>
  <c r="CB51" i="17" s="1"/>
  <c r="CB19" i="17"/>
  <c r="CB45" i="17" s="1"/>
  <c r="CB23" i="17"/>
  <c r="CB49" i="17" s="1"/>
  <c r="CB29" i="17"/>
  <c r="CB55" i="17" s="1"/>
  <c r="CB32" i="17"/>
  <c r="CB58" i="17" s="1"/>
  <c r="CB34" i="17"/>
  <c r="CB60" i="17" s="1"/>
  <c r="CB22" i="17"/>
  <c r="CB48" i="17" s="1"/>
  <c r="CA35" i="17"/>
  <c r="CB17" i="17"/>
  <c r="BZ61" i="17"/>
  <c r="BZ37" i="17"/>
  <c r="BZ62" i="17" s="1"/>
  <c r="CC43" i="17" l="1"/>
  <c r="CB56" i="17"/>
  <c r="CB36" i="17"/>
  <c r="CD184" i="17"/>
  <c r="CD186" i="17" s="1"/>
  <c r="CD189" i="17" s="1"/>
  <c r="CE166" i="17"/>
  <c r="CB43" i="17"/>
  <c r="CB35" i="17"/>
  <c r="CA61" i="17"/>
  <c r="CA37" i="17"/>
  <c r="CA62" i="17" s="1"/>
  <c r="CC33" i="17"/>
  <c r="CC59" i="17" s="1"/>
  <c r="CC24" i="17"/>
  <c r="CC50" i="17" s="1"/>
  <c r="CC31" i="17"/>
  <c r="CC57" i="17" s="1"/>
  <c r="CC23" i="17"/>
  <c r="CC49" i="17" s="1"/>
  <c r="CC18" i="17"/>
  <c r="CC44" i="17" s="1"/>
  <c r="CC27" i="17"/>
  <c r="CC53" i="17" s="1"/>
  <c r="CC26" i="17"/>
  <c r="CC52" i="17" s="1"/>
  <c r="CC30" i="17"/>
  <c r="CC20" i="17"/>
  <c r="CC46" i="17" s="1"/>
  <c r="CC21" i="17"/>
  <c r="CC47" i="17" s="1"/>
  <c r="CC22" i="17"/>
  <c r="CC48" i="17" s="1"/>
  <c r="CC28" i="17"/>
  <c r="CC54" i="17" s="1"/>
  <c r="CC32" i="17"/>
  <c r="CC58" i="17" s="1"/>
  <c r="CC19" i="17"/>
  <c r="CC45" i="17" s="1"/>
  <c r="CC25" i="17"/>
  <c r="CC51" i="17" s="1"/>
  <c r="CC29" i="17"/>
  <c r="CC55" i="17" s="1"/>
  <c r="CC34" i="17"/>
  <c r="CC60" i="17" s="1"/>
  <c r="CF166" i="17" l="1"/>
  <c r="CE184" i="17"/>
  <c r="CE186" i="17" s="1"/>
  <c r="CE189" i="17" s="1"/>
  <c r="CD32" i="17"/>
  <c r="CD58" i="17" s="1"/>
  <c r="CD34" i="17"/>
  <c r="CD60" i="17" s="1"/>
  <c r="CD20" i="17"/>
  <c r="CD46" i="17" s="1"/>
  <c r="CD24" i="17"/>
  <c r="CD50" i="17" s="1"/>
  <c r="CD25" i="17"/>
  <c r="CD51" i="17" s="1"/>
  <c r="CD18" i="17"/>
  <c r="CD44" i="17" s="1"/>
  <c r="CD28" i="17"/>
  <c r="CD54" i="17" s="1"/>
  <c r="CD27" i="17"/>
  <c r="CD53" i="17" s="1"/>
  <c r="CD23" i="17"/>
  <c r="CD49" i="17" s="1"/>
  <c r="CD29" i="17"/>
  <c r="CD55" i="17" s="1"/>
  <c r="CD30" i="17"/>
  <c r="CD26" i="17"/>
  <c r="CD52" i="17" s="1"/>
  <c r="CD21" i="17"/>
  <c r="CD47" i="17" s="1"/>
  <c r="CD19" i="17"/>
  <c r="CD45" i="17" s="1"/>
  <c r="CD31" i="17"/>
  <c r="CD57" i="17" s="1"/>
  <c r="CD22" i="17"/>
  <c r="CD48" i="17" s="1"/>
  <c r="CD33" i="17"/>
  <c r="CD59" i="17" s="1"/>
  <c r="CD17" i="17"/>
  <c r="CC56" i="17"/>
  <c r="CC36" i="17"/>
  <c r="CB61" i="17"/>
  <c r="CB37" i="17"/>
  <c r="CB62" i="17" s="1"/>
  <c r="CC35" i="17"/>
  <c r="CD36" i="17" l="1"/>
  <c r="CD56" i="17"/>
  <c r="CD35" i="17"/>
  <c r="CD43" i="17"/>
  <c r="CE27" i="17"/>
  <c r="CE53" i="17" s="1"/>
  <c r="CE34" i="17"/>
  <c r="CE60" i="17" s="1"/>
  <c r="CE23" i="17"/>
  <c r="CE49" i="17" s="1"/>
  <c r="CE18" i="17"/>
  <c r="CE44" i="17" s="1"/>
  <c r="CE33" i="17"/>
  <c r="CE59" i="17" s="1"/>
  <c r="CE32" i="17"/>
  <c r="CE58" i="17" s="1"/>
  <c r="CE21" i="17"/>
  <c r="CE47" i="17" s="1"/>
  <c r="CE19" i="17"/>
  <c r="CE45" i="17" s="1"/>
  <c r="CE28" i="17"/>
  <c r="CE54" i="17" s="1"/>
  <c r="CE24" i="17"/>
  <c r="CE50" i="17" s="1"/>
  <c r="CE29" i="17"/>
  <c r="CE55" i="17" s="1"/>
  <c r="CE25" i="17"/>
  <c r="CE51" i="17" s="1"/>
  <c r="CE31" i="17"/>
  <c r="CE57" i="17" s="1"/>
  <c r="CE20" i="17"/>
  <c r="CE46" i="17" s="1"/>
  <c r="CE26" i="17"/>
  <c r="CE52" i="17" s="1"/>
  <c r="CE22" i="17"/>
  <c r="CE48" i="17" s="1"/>
  <c r="CE30" i="17"/>
  <c r="CC61" i="17"/>
  <c r="CC37" i="17"/>
  <c r="CC62" i="17" s="1"/>
  <c r="CF184" i="17"/>
  <c r="CF186" i="17" s="1"/>
  <c r="CF189" i="17" s="1"/>
  <c r="CE17" i="17"/>
  <c r="CD37" i="17" l="1"/>
  <c r="CD62" i="17" s="1"/>
  <c r="CD61" i="17"/>
  <c r="CF27" i="17"/>
  <c r="CF53" i="17" s="1"/>
  <c r="CF26" i="17"/>
  <c r="CF52" i="17" s="1"/>
  <c r="CF30" i="17"/>
  <c r="CF31" i="17"/>
  <c r="CF57" i="17" s="1"/>
  <c r="CF33" i="17"/>
  <c r="CF59" i="17" s="1"/>
  <c r="CF32" i="17"/>
  <c r="CF58" i="17" s="1"/>
  <c r="CF19" i="17"/>
  <c r="CF45" i="17" s="1"/>
  <c r="CF21" i="17"/>
  <c r="CF47" i="17" s="1"/>
  <c r="CF28" i="17"/>
  <c r="CF54" i="17" s="1"/>
  <c r="CF24" i="17"/>
  <c r="CF50" i="17" s="1"/>
  <c r="CF29" i="17"/>
  <c r="CF55" i="17" s="1"/>
  <c r="CF25" i="17"/>
  <c r="CF51" i="17" s="1"/>
  <c r="CF22" i="17"/>
  <c r="CF48" i="17" s="1"/>
  <c r="CF20" i="17"/>
  <c r="CF46" i="17" s="1"/>
  <c r="CF34" i="17"/>
  <c r="CF60" i="17" s="1"/>
  <c r="CF23" i="17"/>
  <c r="CF49" i="17" s="1"/>
  <c r="CF18" i="17"/>
  <c r="CF44" i="17" s="1"/>
  <c r="CE43" i="17"/>
  <c r="CE35" i="17"/>
  <c r="CE56" i="17"/>
  <c r="CE36" i="17"/>
  <c r="CF17" i="17"/>
  <c r="CF36" i="17" l="1"/>
  <c r="CF56" i="17"/>
  <c r="CE37" i="17"/>
  <c r="CE62" i="17" s="1"/>
  <c r="CE61" i="17"/>
  <c r="CF43" i="17"/>
  <c r="CF35" i="17"/>
  <c r="CF61" i="17" l="1"/>
  <c r="CF37" i="17"/>
  <c r="CF62" i="17" s="1"/>
</calcChain>
</file>

<file path=xl/comments1.xml><?xml version="1.0" encoding="utf-8"?>
<comments xmlns="http://schemas.openxmlformats.org/spreadsheetml/2006/main">
  <authors>
    <author>Auteur</author>
  </authors>
  <commentList>
    <comment ref="AM22" authorId="0" shapeId="0">
      <text>
        <r>
          <rPr>
            <b/>
            <sz val="9"/>
            <color indexed="81"/>
            <rFont val="Tahoma"/>
            <family val="2"/>
          </rPr>
          <t>Attention : rupture de série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Auteur</author>
  </authors>
  <commentList>
    <comment ref="AM4" authorId="0" shapeId="0">
      <text>
        <r>
          <rPr>
            <sz val="9"/>
            <color indexed="81"/>
            <rFont val="Tahoma"/>
            <family val="2"/>
          </rPr>
          <t xml:space="preserve">hors effet Mayotte qui aurait provoqué une pointe artificielle à 0,86 %
</t>
        </r>
      </text>
    </comment>
    <comment ref="AM7" authorId="0" shapeId="0">
      <text>
        <r>
          <rPr>
            <sz val="9"/>
            <color indexed="81"/>
            <rFont val="Tahoma"/>
            <family val="2"/>
          </rPr>
          <t xml:space="preserve">hors effet Mayotte qui aurait provoqué une pointe artificielle à 0,86 %
</t>
        </r>
      </text>
    </comment>
    <comment ref="AM10" authorId="0" shapeId="0">
      <text>
        <r>
          <rPr>
            <sz val="9"/>
            <color indexed="81"/>
            <rFont val="Tahoma"/>
            <family val="2"/>
          </rPr>
          <t xml:space="preserve">hors effet Mayotte qui aurait provoqué une pointe artificielle à 0,86 %
</t>
        </r>
      </text>
    </comment>
    <comment ref="AM17" authorId="0" shapeId="0">
      <text>
        <r>
          <rPr>
            <sz val="9"/>
            <color indexed="81"/>
            <rFont val="Tahoma"/>
            <family val="2"/>
          </rPr>
          <t>Ajout Mayotte : 220,3 m. hab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AM18" authorId="0" shapeId="0">
      <text>
        <r>
          <rPr>
            <sz val="9"/>
            <color indexed="81"/>
            <rFont val="Tahoma"/>
            <family val="2"/>
          </rPr>
          <t>corrigé de l'effet Mayotte, sinon pointe artificielle à 0,86 % du fait de la rupture de série</t>
        </r>
      </text>
    </comment>
  </commentList>
</comments>
</file>

<file path=xl/comments3.xml><?xml version="1.0" encoding="utf-8"?>
<comments xmlns="http://schemas.openxmlformats.org/spreadsheetml/2006/main">
  <authors>
    <author>Auteur</author>
  </authors>
  <commentList>
    <comment ref="AN2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https://www.bdm.insee.fr/bdm2/affichageSeries?idbank=001690355&amp;bouton=OK&amp;codeGroupe=1560</t>
        </r>
      </text>
    </comment>
  </commentList>
</comments>
</file>

<file path=xl/comments4.xml><?xml version="1.0" encoding="utf-8"?>
<comments xmlns="http://schemas.openxmlformats.org/spreadsheetml/2006/main">
  <authors>
    <author>Auteur</author>
  </authors>
  <commentList>
    <comment ref="AN15" authorId="0" shapeId="0">
      <text>
        <r>
          <rPr>
            <b/>
            <sz val="9"/>
            <color indexed="81"/>
            <rFont val="Tahoma"/>
            <family val="2"/>
          </rPr>
          <t xml:space="preserve">Ajout Mayotte
</t>
        </r>
      </text>
    </comment>
    <comment ref="AO15" authorId="0" shapeId="0">
      <text>
        <r>
          <rPr>
            <b/>
            <sz val="9"/>
            <color indexed="81"/>
            <rFont val="Tahoma"/>
            <family val="2"/>
          </rPr>
          <t xml:space="preserve">provisoire
</t>
        </r>
      </text>
    </comment>
    <comment ref="AP15" authorId="0" shapeId="0">
      <text>
        <r>
          <rPr>
            <sz val="9"/>
            <color indexed="81"/>
            <rFont val="Tahoma"/>
            <family val="2"/>
          </rPr>
          <t>provisoire</t>
        </r>
      </text>
    </comment>
    <comment ref="AQ15" authorId="0" shapeId="0">
      <text>
        <r>
          <rPr>
            <b/>
            <sz val="9"/>
            <color indexed="81"/>
            <rFont val="Tahoma"/>
            <family val="2"/>
          </rPr>
          <t>provisoire</t>
        </r>
      </text>
    </comment>
    <comment ref="AN16" authorId="0" shapeId="0">
      <text>
        <r>
          <rPr>
            <b/>
            <sz val="9"/>
            <color indexed="81"/>
            <rFont val="Tahoma"/>
            <family val="2"/>
          </rPr>
          <t>corrigé de l'effet Mayotte, sinon pointe à 0,86 % du fait de la rupture de série</t>
        </r>
      </text>
    </comment>
  </commentList>
</comments>
</file>

<file path=xl/sharedStrings.xml><?xml version="1.0" encoding="utf-8"?>
<sst xmlns="http://schemas.openxmlformats.org/spreadsheetml/2006/main" count="2564" uniqueCount="884">
  <si>
    <t>%</t>
  </si>
  <si>
    <t>Métropole (m)</t>
  </si>
  <si>
    <t>TP01</t>
  </si>
  <si>
    <t>Source</t>
  </si>
  <si>
    <t>Unité</t>
  </si>
  <si>
    <t>Justification invoquée</t>
  </si>
  <si>
    <t>IdF (m)</t>
  </si>
  <si>
    <t xml:space="preserve">INSEE  </t>
  </si>
  <si>
    <t>INSEE</t>
  </si>
  <si>
    <t xml:space="preserve">INSEE projection centrale </t>
  </si>
  <si>
    <t>INSEE projection centrale</t>
  </si>
  <si>
    <t>INSEE projection fécondité basse</t>
  </si>
  <si>
    <t>INSEE projection fécondité haute</t>
  </si>
  <si>
    <t xml:space="preserve">INSEE, projection centrale </t>
  </si>
  <si>
    <t>Commentaire</t>
  </si>
  <si>
    <t>avec ajout Mayotte à/c 2013</t>
  </si>
  <si>
    <t>INSEE, projection population basse</t>
  </si>
  <si>
    <t>INSEE, projection population haute</t>
  </si>
  <si>
    <t>avec ajout Mayotte à/c 2014</t>
  </si>
  <si>
    <t>Dossier</t>
  </si>
  <si>
    <t>NH Libourne</t>
  </si>
  <si>
    <t>bilan financier prévisionnel</t>
  </si>
  <si>
    <t>CH Ajaccio</t>
  </si>
  <si>
    <t>Travaux</t>
  </si>
  <si>
    <t>en fait, erreurs dans le tableur</t>
  </si>
  <si>
    <t>Guyane</t>
  </si>
  <si>
    <t>Déflateur PIB</t>
  </si>
  <si>
    <t>PIB courant France (Md€)</t>
  </si>
  <si>
    <t>PIB volume France (Md€ 2010)</t>
  </si>
  <si>
    <t>IPC métropole, base 2015</t>
  </si>
  <si>
    <t>IPC France, base 2015</t>
  </si>
  <si>
    <t>https://www.insee.fr/fr/statistiques/1281151 au 17 fév 2017</t>
  </si>
  <si>
    <t>https://www.insee.fr/fr/statistiques/2496228 au 17 fév 2017</t>
  </si>
  <si>
    <t>https://www.bdm.insee.fr/bdm2/affichageSeries?idbank=000067670 au 17 fév 2017</t>
  </si>
  <si>
    <t>https://www.bdm.insee.fr/bdm2/affichageSeries?idbank=001690355 au 17/02/2017</t>
  </si>
  <si>
    <t>https://www.bdm.insee.fr/bdm2/affichageSeries?idbank=001764363</t>
  </si>
  <si>
    <t>https://www.bdm.insee.fr/bdm2/affichageSeries?idbank=001765178</t>
  </si>
  <si>
    <t>Ensemble des ménages - France - Ensemble</t>
  </si>
  <si>
    <t>Ensemble des ménages - Métropole - Ensemble</t>
  </si>
  <si>
    <t>IPC France, base 1998</t>
  </si>
  <si>
    <t>https://www.bdm.insee.fr/bdm2/choixCriteres?codeGroupe=142</t>
  </si>
  <si>
    <t>IPC métropole, base 1998</t>
  </si>
  <si>
    <t>Sur 15 ans</t>
  </si>
  <si>
    <t>https://www.bdm.insee.fr/bdm2/affichageSeries?idbank=001690354 au 17 fév 2017</t>
  </si>
  <si>
    <t>Différentiel Idf/Métropole</t>
  </si>
  <si>
    <t>Ensemble des ménages - France - Hors tabac</t>
  </si>
  <si>
    <t>IPC hors tabac, France, base 2015</t>
  </si>
  <si>
    <t>IPC hors tabac, métropole, base 2015</t>
  </si>
  <si>
    <t>Ensemble des ménages - Métropole - Ensemble hors tabac</t>
  </si>
  <si>
    <t>https://www.bdm.insee.fr/bdm2/choixCriteres?codeGroupe=142, 001765618 au 19 fév 2017</t>
  </si>
  <si>
    <t>https://www.bdm.insee.fr/bdm2/affichageSeries?idbank=001765166 au 19 fév 2017</t>
  </si>
  <si>
    <t>https://www.bdm.insee.fr/bdm2/affichageSeries?idbank=001765618 au 19 fév 2017</t>
  </si>
  <si>
    <t>TP01 (janv 1975)</t>
  </si>
  <si>
    <t>849754 au 19 fév 2017</t>
  </si>
  <si>
    <t>1711007 au 19 fév 2017</t>
  </si>
  <si>
    <t>700,7 de moyenne en septembre</t>
  </si>
  <si>
    <t>INSEE, projections à 2040</t>
  </si>
  <si>
    <t>https://www.insee.fr/fr/statistiques/2529884</t>
  </si>
  <si>
    <t>INSEE, projections départementales à 2040</t>
  </si>
  <si>
    <t>INSEE, projections régionales à 2040</t>
  </si>
  <si>
    <t>Paris (m)</t>
  </si>
  <si>
    <t xml:space="preserve">Projections INSEE 2040 : </t>
  </si>
  <si>
    <t>min</t>
  </si>
  <si>
    <t>central</t>
  </si>
  <si>
    <t>max</t>
  </si>
  <si>
    <t>Ajouter % de la projectiosn INSEE ??</t>
  </si>
  <si>
    <t>https://www.insee.fr/fr/statistiques/1893198  au 17 février 2017</t>
  </si>
  <si>
    <t>France entière (m)</t>
  </si>
  <si>
    <t>INSEE, projections régionales à 2040, scénario central</t>
  </si>
  <si>
    <t>Proposition de France Stratégie</t>
  </si>
  <si>
    <t>https://www.insee.fr/fr/statistiques/1280900 au 26 fév 2017</t>
  </si>
  <si>
    <t>https://www.insee.fr/fr/statistiques/fichier/1280900/ip1326.xls au 26 fév 2017</t>
  </si>
  <si>
    <t>INSEE, projections régionales à 2040, scénario polulation haute</t>
  </si>
  <si>
    <t>INSEE, projections régionales à 2040, scénario population basse</t>
  </si>
  <si>
    <t>Evolutions passées et projections recommandées par le comité d'experts des méthodes de l'évaluation socio-économique</t>
  </si>
  <si>
    <t>Passé</t>
  </si>
  <si>
    <t>France entière</t>
  </si>
  <si>
    <t>milliers d'habitants</t>
  </si>
  <si>
    <t>taux</t>
  </si>
  <si>
    <t>Construction des séries</t>
  </si>
  <si>
    <t>Scénario central</t>
  </si>
  <si>
    <t>Projection centrale</t>
  </si>
  <si>
    <t>Projection population basse</t>
  </si>
  <si>
    <t>Projection population haute</t>
  </si>
  <si>
    <t>Horizon</t>
  </si>
  <si>
    <t>Périmètre</t>
  </si>
  <si>
    <t>https://www.bdm.insee.fr/bdm2/affichageSeries?idbank=001641586, màj du 17/01/2017</t>
  </si>
  <si>
    <t>https://www.insee.fr/fr/statistiques/2496228 et https://www.insee.fr/fr/statistiques/fichier/2496228/ip1619.xls au 5 mars 2017</t>
  </si>
  <si>
    <t>01</t>
  </si>
  <si>
    <t>Ain</t>
  </si>
  <si>
    <t>02</t>
  </si>
  <si>
    <t>Aisne</t>
  </si>
  <si>
    <t>03</t>
  </si>
  <si>
    <t>Allier</t>
  </si>
  <si>
    <t>04</t>
  </si>
  <si>
    <t>Alpes-de-Haute-Provence</t>
  </si>
  <si>
    <t>05</t>
  </si>
  <si>
    <t>Hautes-Alpes</t>
  </si>
  <si>
    <t>06</t>
  </si>
  <si>
    <t>Alpes-Maritimes</t>
  </si>
  <si>
    <t>07</t>
  </si>
  <si>
    <t>Ardèche</t>
  </si>
  <si>
    <t>08</t>
  </si>
  <si>
    <t>Ardennes</t>
  </si>
  <si>
    <t>09</t>
  </si>
  <si>
    <t>Ariège</t>
  </si>
  <si>
    <t>10</t>
  </si>
  <si>
    <t>Aube</t>
  </si>
  <si>
    <t>11</t>
  </si>
  <si>
    <t>Aude</t>
  </si>
  <si>
    <t>12</t>
  </si>
  <si>
    <t>Aveyron</t>
  </si>
  <si>
    <t>13</t>
  </si>
  <si>
    <t>Bouches-du-Rhône</t>
  </si>
  <si>
    <t>14</t>
  </si>
  <si>
    <t>Calvados</t>
  </si>
  <si>
    <t>15</t>
  </si>
  <si>
    <t>Cantal</t>
  </si>
  <si>
    <t>16</t>
  </si>
  <si>
    <t>Charente</t>
  </si>
  <si>
    <t>17</t>
  </si>
  <si>
    <t>Charente-Maritime</t>
  </si>
  <si>
    <t>18</t>
  </si>
  <si>
    <t>Cher</t>
  </si>
  <si>
    <t>19</t>
  </si>
  <si>
    <t>Corrèze</t>
  </si>
  <si>
    <t>2A</t>
  </si>
  <si>
    <t>Corse-du-Sud</t>
  </si>
  <si>
    <t>2B</t>
  </si>
  <si>
    <t>Haute-Corse</t>
  </si>
  <si>
    <t>21</t>
  </si>
  <si>
    <t>Côte-d'Or</t>
  </si>
  <si>
    <t>22</t>
  </si>
  <si>
    <t>Côtes-d'Armor</t>
  </si>
  <si>
    <t>23</t>
  </si>
  <si>
    <t>Creuse</t>
  </si>
  <si>
    <t>24</t>
  </si>
  <si>
    <t>Dordogne</t>
  </si>
  <si>
    <t>25</t>
  </si>
  <si>
    <t>Doubs</t>
  </si>
  <si>
    <t>26</t>
  </si>
  <si>
    <t>Drôme</t>
  </si>
  <si>
    <t>27</t>
  </si>
  <si>
    <t>Eure</t>
  </si>
  <si>
    <t>28</t>
  </si>
  <si>
    <t>Eure-et-Loir</t>
  </si>
  <si>
    <t>29</t>
  </si>
  <si>
    <t>Finistère</t>
  </si>
  <si>
    <t>30</t>
  </si>
  <si>
    <t>Gard</t>
  </si>
  <si>
    <t>31</t>
  </si>
  <si>
    <t>Haute-Garonne</t>
  </si>
  <si>
    <t>32</t>
  </si>
  <si>
    <t>Gers</t>
  </si>
  <si>
    <t>33</t>
  </si>
  <si>
    <t>Gironde</t>
  </si>
  <si>
    <t>34</t>
  </si>
  <si>
    <t>Hérault</t>
  </si>
  <si>
    <t>35</t>
  </si>
  <si>
    <t>Ille-et-Vilaine</t>
  </si>
  <si>
    <t>36</t>
  </si>
  <si>
    <t>Indre</t>
  </si>
  <si>
    <t>37</t>
  </si>
  <si>
    <t>Indre-et-Loire</t>
  </si>
  <si>
    <t>38</t>
  </si>
  <si>
    <t>Isère</t>
  </si>
  <si>
    <t>39</t>
  </si>
  <si>
    <t>Jura</t>
  </si>
  <si>
    <t>40</t>
  </si>
  <si>
    <t>Landes</t>
  </si>
  <si>
    <t>41</t>
  </si>
  <si>
    <t>Loir-et-Cher</t>
  </si>
  <si>
    <t>42</t>
  </si>
  <si>
    <t>Loire</t>
  </si>
  <si>
    <t>43</t>
  </si>
  <si>
    <t>Haute-Loire</t>
  </si>
  <si>
    <t>44</t>
  </si>
  <si>
    <t>Loire-Atlantique</t>
  </si>
  <si>
    <t>45</t>
  </si>
  <si>
    <t>Loiret</t>
  </si>
  <si>
    <t>46</t>
  </si>
  <si>
    <t>Lot</t>
  </si>
  <si>
    <t>47</t>
  </si>
  <si>
    <t>Lot-et-Garonne</t>
  </si>
  <si>
    <t>48</t>
  </si>
  <si>
    <t>Lozère</t>
  </si>
  <si>
    <t>49</t>
  </si>
  <si>
    <t>Maine-et-Loire</t>
  </si>
  <si>
    <t>50</t>
  </si>
  <si>
    <t>Manche</t>
  </si>
  <si>
    <t>51</t>
  </si>
  <si>
    <t>Marne</t>
  </si>
  <si>
    <t>52</t>
  </si>
  <si>
    <t>Haute-Marne</t>
  </si>
  <si>
    <t>53</t>
  </si>
  <si>
    <t>Mayenne</t>
  </si>
  <si>
    <t>54</t>
  </si>
  <si>
    <t>Meurthe-et-Moselle</t>
  </si>
  <si>
    <t>55</t>
  </si>
  <si>
    <t>Meuse</t>
  </si>
  <si>
    <t>56</t>
  </si>
  <si>
    <t>Morbihan</t>
  </si>
  <si>
    <t>57</t>
  </si>
  <si>
    <t>Moselle</t>
  </si>
  <si>
    <t>58</t>
  </si>
  <si>
    <t>Nièvre</t>
  </si>
  <si>
    <t>59</t>
  </si>
  <si>
    <t>Nord</t>
  </si>
  <si>
    <t>60</t>
  </si>
  <si>
    <t>Oise</t>
  </si>
  <si>
    <t>61</t>
  </si>
  <si>
    <t>Orne</t>
  </si>
  <si>
    <t>62</t>
  </si>
  <si>
    <t>Pas-de-Calais</t>
  </si>
  <si>
    <t>63</t>
  </si>
  <si>
    <t>Puy-de-Dôme</t>
  </si>
  <si>
    <t>64</t>
  </si>
  <si>
    <t>Pyrénées-Atlantiques</t>
  </si>
  <si>
    <t>65</t>
  </si>
  <si>
    <t>Hautes-Pyrénées</t>
  </si>
  <si>
    <t>66</t>
  </si>
  <si>
    <t>Pyrénées-Orientales</t>
  </si>
  <si>
    <t>67</t>
  </si>
  <si>
    <t>Bas-Rhin</t>
  </si>
  <si>
    <t>68</t>
  </si>
  <si>
    <t>Haut-Rhin</t>
  </si>
  <si>
    <t>69</t>
  </si>
  <si>
    <t>Rhône</t>
  </si>
  <si>
    <t>70</t>
  </si>
  <si>
    <t>Haute-Saône</t>
  </si>
  <si>
    <t>71</t>
  </si>
  <si>
    <t>Saône-et-Loire</t>
  </si>
  <si>
    <t>72</t>
  </si>
  <si>
    <t>Sarthe</t>
  </si>
  <si>
    <t>73</t>
  </si>
  <si>
    <t>Savoie</t>
  </si>
  <si>
    <t>74</t>
  </si>
  <si>
    <t>Haute-Savoie</t>
  </si>
  <si>
    <t>75</t>
  </si>
  <si>
    <t>Paris</t>
  </si>
  <si>
    <t>76</t>
  </si>
  <si>
    <t>Seine-Maritime</t>
  </si>
  <si>
    <t>77</t>
  </si>
  <si>
    <t>Seine-et-Marne</t>
  </si>
  <si>
    <t>78</t>
  </si>
  <si>
    <t>Yvelines</t>
  </si>
  <si>
    <t>79</t>
  </si>
  <si>
    <t>Deux-Sèvres</t>
  </si>
  <si>
    <t>80</t>
  </si>
  <si>
    <t>Somme</t>
  </si>
  <si>
    <t>81</t>
  </si>
  <si>
    <t>Tarn</t>
  </si>
  <si>
    <t>82</t>
  </si>
  <si>
    <t>Tarn-et-Garonne</t>
  </si>
  <si>
    <t>83</t>
  </si>
  <si>
    <t>Var</t>
  </si>
  <si>
    <t>84</t>
  </si>
  <si>
    <t>Vaucluse</t>
  </si>
  <si>
    <t>85</t>
  </si>
  <si>
    <t>Vendée</t>
  </si>
  <si>
    <t>86</t>
  </si>
  <si>
    <t>Vienne</t>
  </si>
  <si>
    <t>87</t>
  </si>
  <si>
    <t>Haute-Vienne</t>
  </si>
  <si>
    <t>88</t>
  </si>
  <si>
    <t>Vosges</t>
  </si>
  <si>
    <t>89</t>
  </si>
  <si>
    <t>Yonne</t>
  </si>
  <si>
    <t>90</t>
  </si>
  <si>
    <t>Territoire de Belfort</t>
  </si>
  <si>
    <t>91</t>
  </si>
  <si>
    <t>Essonne</t>
  </si>
  <si>
    <t>92</t>
  </si>
  <si>
    <t>Hauts-de-Seine</t>
  </si>
  <si>
    <t>93</t>
  </si>
  <si>
    <t>Seine-Saint-Denis</t>
  </si>
  <si>
    <t>94</t>
  </si>
  <si>
    <t>Val-de-Marne</t>
  </si>
  <si>
    <t>95</t>
  </si>
  <si>
    <t>Val-d'Oise</t>
  </si>
  <si>
    <t xml:space="preserve">Guadeloupe </t>
  </si>
  <si>
    <t xml:space="preserve">Martinique </t>
  </si>
  <si>
    <t>La Réunion</t>
  </si>
  <si>
    <t>Mayotte</t>
  </si>
  <si>
    <t>nb. hab</t>
  </si>
  <si>
    <t>nb hab</t>
  </si>
  <si>
    <t>Auvergne-Rhône-Alpes</t>
  </si>
  <si>
    <t>Bourgogne-Franche-Comté</t>
  </si>
  <si>
    <t>Bretagne</t>
  </si>
  <si>
    <t>Centre-Val-de-Loire</t>
  </si>
  <si>
    <t>Corse</t>
  </si>
  <si>
    <t>Grand Est</t>
  </si>
  <si>
    <t>Hauts-de-France</t>
  </si>
  <si>
    <t>Île-de-France</t>
  </si>
  <si>
    <t>Normandie</t>
  </si>
  <si>
    <t>Nouvelle Aquitaine</t>
  </si>
  <si>
    <t>Occitanie</t>
  </si>
  <si>
    <t>Pays de la Loire</t>
  </si>
  <si>
    <t>Provence-Alpes-Côte d'Azur</t>
  </si>
  <si>
    <t>Md€2010</t>
  </si>
  <si>
    <t>Description</t>
  </si>
  <si>
    <t>INSEE , passé</t>
  </si>
  <si>
    <t>nb hab au 1er janv de l'année</t>
  </si>
  <si>
    <t>Horizon : 2070</t>
  </si>
  <si>
    <t>INSEE, passé</t>
  </si>
  <si>
    <t>Population France entière</t>
  </si>
  <si>
    <t>Taux</t>
  </si>
  <si>
    <t>débute en 2014</t>
  </si>
  <si>
    <t>INSEE, scénario central</t>
  </si>
  <si>
    <t>m. hab</t>
  </si>
  <si>
    <t>Guadeloupe</t>
  </si>
  <si>
    <t>Martinique</t>
  </si>
  <si>
    <t>INSEE, scénario population haute</t>
  </si>
  <si>
    <t>971</t>
  </si>
  <si>
    <t>972</t>
  </si>
  <si>
    <t>973</t>
  </si>
  <si>
    <t>974</t>
  </si>
  <si>
    <t>INSEE, projection centrale</t>
  </si>
  <si>
    <t>Inflation</t>
  </si>
  <si>
    <t>INSEE, passé pour PIB nominal</t>
  </si>
  <si>
    <t xml:space="preserve">Md€ </t>
  </si>
  <si>
    <t>déflateur du PIB</t>
  </si>
  <si>
    <t>Les projections de population</t>
  </si>
  <si>
    <t>Année</t>
  </si>
  <si>
    <t>Millions d'habitants</t>
  </si>
  <si>
    <t>Régions</t>
  </si>
  <si>
    <t>France métroploitaine</t>
  </si>
  <si>
    <t>En millions</t>
  </si>
  <si>
    <t>1000 hab.</t>
  </si>
  <si>
    <t>Centre-Val de Loire</t>
  </si>
  <si>
    <t>Nouvelle-Aquitaine</t>
  </si>
  <si>
    <t>INSEE, scénario scénario population basse</t>
  </si>
  <si>
    <t>INSEE, scénario popuation basse</t>
  </si>
  <si>
    <t>INSEE, scénario popuation haute</t>
  </si>
  <si>
    <t>Départements</t>
  </si>
  <si>
    <t>France entière - Départements</t>
  </si>
  <si>
    <t>Population en milliers</t>
  </si>
  <si>
    <t>Inflation (déflateur du PIB)</t>
  </si>
  <si>
    <t>Réunion</t>
  </si>
  <si>
    <t>DOM</t>
  </si>
  <si>
    <t>France Métropole</t>
  </si>
  <si>
    <t>Produits Intérieurs Bruts Régionaux (PIBR) en volume en milliards d'euros</t>
  </si>
  <si>
    <t>Croissance du PIB/habitant</t>
  </si>
  <si>
    <t>Différentiel</t>
  </si>
  <si>
    <t>Champ : France hors Mayotte jusqu'en 2012, France y compris Mayotte à partir de 2013.</t>
  </si>
  <si>
    <t>PIB/habitant avec scénario population projection centrale pour le futur</t>
  </si>
  <si>
    <t>Croissance du PIB/habitant avec scénario population projection centrale pour le futur</t>
  </si>
  <si>
    <t xml:space="preserve">cela donne l'évolution du PIB/habitant de la France entière. On calcule les évolutions des PIB/habitant régionaux en ajoutant le différentiel de chaque région par rapport à France entière.  </t>
  </si>
  <si>
    <t xml:space="preserve">Le calcul pour cette projection est basé la méthode différentielle du PIB/habitant recommandée par le Comité d'experts : </t>
  </si>
  <si>
    <t>avec les scénario population projection centrale</t>
  </si>
  <si>
    <t>New Policies Scenario</t>
  </si>
  <si>
    <t>Real terms ($2015)</t>
  </si>
  <si>
    <t xml:space="preserve">  United States</t>
  </si>
  <si>
    <t xml:space="preserve">  European Union</t>
  </si>
  <si>
    <t xml:space="preserve">  China</t>
  </si>
  <si>
    <t xml:space="preserve">  Japan</t>
  </si>
  <si>
    <t xml:space="preserve">  OECD average</t>
  </si>
  <si>
    <t xml:space="preserve">  Coastal China</t>
  </si>
  <si>
    <t>Current Policies Scenario</t>
  </si>
  <si>
    <t>450 Scenario</t>
  </si>
  <si>
    <r>
      <rPr>
        <b/>
        <sz val="11"/>
        <rFont val="Calibri"/>
        <family val="2"/>
        <scheme val="minor"/>
      </rPr>
      <t xml:space="preserve">IEA crude oil </t>
    </r>
    <r>
      <rPr>
        <sz val="11"/>
        <rFont val="Calibri"/>
        <family val="2"/>
        <scheme val="minor"/>
      </rPr>
      <t>($/barrel)</t>
    </r>
  </si>
  <si>
    <r>
      <rPr>
        <b/>
        <sz val="11"/>
        <rFont val="Calibri"/>
        <family val="2"/>
        <scheme val="minor"/>
      </rPr>
      <t>Natural gas</t>
    </r>
    <r>
      <rPr>
        <sz val="11"/>
        <rFont val="Calibri"/>
        <family val="2"/>
        <scheme val="minor"/>
      </rPr>
      <t xml:space="preserve"> ($/MBtu)</t>
    </r>
  </si>
  <si>
    <r>
      <rPr>
        <b/>
        <sz val="11"/>
        <rFont val="Calibri"/>
        <family val="2"/>
        <scheme val="minor"/>
      </rPr>
      <t xml:space="preserve">Steam coal </t>
    </r>
    <r>
      <rPr>
        <sz val="11"/>
        <rFont val="Calibri"/>
        <family val="2"/>
        <scheme val="minor"/>
      </rPr>
      <t>($/tonne)</t>
    </r>
  </si>
  <si>
    <t>* MBtu = million British thermal units / millions d'unités thermiques britanniques</t>
  </si>
  <si>
    <t>https://www.insee.fr/fr/statistiques/serie/001565198</t>
  </si>
  <si>
    <t>Cours des matières premières importées - Pétrole brut "Brent" (Londres) - Prix en euros par baril</t>
  </si>
  <si>
    <t>€/baril</t>
  </si>
  <si>
    <t>Années</t>
  </si>
  <si>
    <t>Mois</t>
  </si>
  <si>
    <t>Cours</t>
  </si>
  <si>
    <t>Md€2014</t>
  </si>
  <si>
    <t>tableur fourni par le COR</t>
  </si>
  <si>
    <t>INSEE, passé pour PIB volume base 2014</t>
  </si>
  <si>
    <t xml:space="preserve"> </t>
  </si>
  <si>
    <t>France entière : cf.  onglet "PIB France 2070"</t>
  </si>
  <si>
    <t>Mds €2010</t>
  </si>
  <si>
    <t>€2014</t>
  </si>
  <si>
    <t>PIB régional avant coefficient correcteur</t>
  </si>
  <si>
    <t>Base 2014</t>
  </si>
  <si>
    <t>Taux de croissance du PIB régional avant coefficient correcteur</t>
  </si>
  <si>
    <t>Coefficient correcteur</t>
  </si>
  <si>
    <t>Total</t>
  </si>
  <si>
    <t xml:space="preserve">Croissance moyenne </t>
  </si>
  <si>
    <t>Vérification de cohérence</t>
  </si>
  <si>
    <t>Taux croissance base 2014</t>
  </si>
  <si>
    <t>Scénario PIB (productivité 1,3%)</t>
  </si>
  <si>
    <t>Scénario PIB (productivité 1,0%)</t>
  </si>
  <si>
    <t>Scénario PIB (productivité 0,7%)</t>
  </si>
  <si>
    <t>Scénario PIB (productivité 1,6%)</t>
  </si>
  <si>
    <t>https://www.insee.fr/fr/statistiques/fichier/5894083/00_central.xlsx</t>
  </si>
  <si>
    <t>https://www.insee.fr/fr/statistiques/serie/001641586</t>
  </si>
  <si>
    <t>https://www.insee.fr/fr/statistiques/fichier/5894087/22_population_basse.xlsx</t>
  </si>
  <si>
    <t>Md€ courants</t>
  </si>
  <si>
    <t>Indice 1 pour 2014</t>
  </si>
  <si>
    <t>https://www.insee.fr/fr/statistiques/1893198; https://www.insee.fr/fr/statistiques/fichier/1893198/estim-pop-nreg-sexe-gca-1975-2022.xlsx</t>
  </si>
  <si>
    <t>A faire</t>
  </si>
  <si>
    <t>Paru le : 24/11/2022</t>
  </si>
  <si>
    <t>https://www.insee.fr/fr/statistiques/fichier/6652134/projections_scenario_central.xlsx</t>
  </si>
  <si>
    <t>https://www.insee.fr/fr/statistiques/fichier/6652134/projections_scenario_population_basse.xlsx</t>
  </si>
  <si>
    <t>https://www.insee.fr/fr/statistiques/fichier/6652134/projections_scenario_population_haute.xlsx</t>
  </si>
  <si>
    <t>Évolution de la population de 2018 à 2070</t>
  </si>
  <si>
    <t>© Insee - Source : Insee, Omphale 2022</t>
  </si>
  <si>
    <t>https://www.insee.fr/fr/statistiques/fichier/1893198/estim-pop-dep-sexe-gca-1975-2022.xlsx</t>
  </si>
  <si>
    <t>https://www.insee.fr/fr/statistiques/fichier/1893198/estim-pop-nreg-sexe-gca-1975-2022.xlsx</t>
  </si>
  <si>
    <t>https://www.insee.fr/fr/statistiques/6652134?sommaire=6652140</t>
  </si>
  <si>
    <t xml:space="preserve">Population active observée et projetée
</t>
  </si>
  <si>
    <t>Source Insee , base 2014</t>
  </si>
  <si>
    <t>Mds €2014</t>
  </si>
  <si>
    <t>PIB/habitant en €2014</t>
  </si>
  <si>
    <t>croissance du pib/habitant avant coefficient correcteur</t>
  </si>
  <si>
    <t>Croissance du PIB régional</t>
  </si>
  <si>
    <t>evaluation-socio-economique@pm.gouv.fr  ou jincheng.ni@strategie.gouv.fr</t>
  </si>
  <si>
    <t>DG Trésor</t>
  </si>
  <si>
    <t>INSEE, projection basse</t>
  </si>
  <si>
    <t>INSEE, projection haute</t>
  </si>
  <si>
    <t>Scénario projection centrale</t>
  </si>
  <si>
    <t>Scénario projection basse</t>
  </si>
  <si>
    <t>Scénario projection haute</t>
  </si>
  <si>
    <t>Source : Rapport AIE 2022 (page 111)</t>
  </si>
  <si>
    <t>https://www.insee.fr/fr/statistiques/serie/010002078</t>
  </si>
  <si>
    <t>2022-10</t>
  </si>
  <si>
    <t>2022-09</t>
  </si>
  <si>
    <t>2022-08</t>
  </si>
  <si>
    <t>2022-07</t>
  </si>
  <si>
    <t>2022-06</t>
  </si>
  <si>
    <t>2022-05</t>
  </si>
  <si>
    <t>2022-04</t>
  </si>
  <si>
    <t>2022-03</t>
  </si>
  <si>
    <t>2022-02</t>
  </si>
  <si>
    <t>2022-01</t>
  </si>
  <si>
    <t>2021-12</t>
  </si>
  <si>
    <t>2021-11</t>
  </si>
  <si>
    <t>2021-10</t>
  </si>
  <si>
    <t>2021-09</t>
  </si>
  <si>
    <t>2021-08</t>
  </si>
  <si>
    <t>2021-07</t>
  </si>
  <si>
    <t>2021-06</t>
  </si>
  <si>
    <t>2021-05</t>
  </si>
  <si>
    <t>2021-04</t>
  </si>
  <si>
    <t>2021-03</t>
  </si>
  <si>
    <t>2021-02</t>
  </si>
  <si>
    <t>2021-01</t>
  </si>
  <si>
    <t>2020-12</t>
  </si>
  <si>
    <t>2020-11</t>
  </si>
  <si>
    <t>2020-10</t>
  </si>
  <si>
    <t>2020-09</t>
  </si>
  <si>
    <t>2020-08</t>
  </si>
  <si>
    <t>2020-07</t>
  </si>
  <si>
    <t>2020-06</t>
  </si>
  <si>
    <t>2020-05</t>
  </si>
  <si>
    <t>2020-04</t>
  </si>
  <si>
    <t>2020-03</t>
  </si>
  <si>
    <t>2020-02</t>
  </si>
  <si>
    <t>2020-01</t>
  </si>
  <si>
    <t>2019-12</t>
  </si>
  <si>
    <t>2019-11</t>
  </si>
  <si>
    <t>2019-10</t>
  </si>
  <si>
    <t>2019-09</t>
  </si>
  <si>
    <t>2019-08</t>
  </si>
  <si>
    <t>2019-07</t>
  </si>
  <si>
    <t>2019-06</t>
  </si>
  <si>
    <t>2019-05</t>
  </si>
  <si>
    <t>2019-04</t>
  </si>
  <si>
    <t>2019-03</t>
  </si>
  <si>
    <t>2019-02</t>
  </si>
  <si>
    <t>2019-01</t>
  </si>
  <si>
    <t>2018-12</t>
  </si>
  <si>
    <t>2018-11</t>
  </si>
  <si>
    <t>2018-10</t>
  </si>
  <si>
    <t>2018-09</t>
  </si>
  <si>
    <t>2018-08</t>
  </si>
  <si>
    <t>2018-07</t>
  </si>
  <si>
    <t>2018-06</t>
  </si>
  <si>
    <t>2018-05</t>
  </si>
  <si>
    <t>2018-04</t>
  </si>
  <si>
    <t>2018-03</t>
  </si>
  <si>
    <t>2018-02</t>
  </si>
  <si>
    <t>2018-01</t>
  </si>
  <si>
    <t>2017-12</t>
  </si>
  <si>
    <t>2017-11</t>
  </si>
  <si>
    <t>2017-10</t>
  </si>
  <si>
    <t>2017-09</t>
  </si>
  <si>
    <t>2017-08</t>
  </si>
  <si>
    <t>2017-07</t>
  </si>
  <si>
    <t>2017-06</t>
  </si>
  <si>
    <t>2017-05</t>
  </si>
  <si>
    <t>2017-04</t>
  </si>
  <si>
    <t>2017-03</t>
  </si>
  <si>
    <t>2017-02</t>
  </si>
  <si>
    <t>2017-01</t>
  </si>
  <si>
    <t>2016-12</t>
  </si>
  <si>
    <t>2016-11</t>
  </si>
  <si>
    <t>2016-10</t>
  </si>
  <si>
    <t>2016-09</t>
  </si>
  <si>
    <t>2016-08</t>
  </si>
  <si>
    <t>2016-07</t>
  </si>
  <si>
    <t>2016-06</t>
  </si>
  <si>
    <t>2016-05</t>
  </si>
  <si>
    <t>2016-04</t>
  </si>
  <si>
    <t>2016-03</t>
  </si>
  <si>
    <t>2016-02</t>
  </si>
  <si>
    <t>2016-01</t>
  </si>
  <si>
    <t>2015-12</t>
  </si>
  <si>
    <t>2015-11</t>
  </si>
  <si>
    <t>2015-10</t>
  </si>
  <si>
    <t>2015-09</t>
  </si>
  <si>
    <t>2015-08</t>
  </si>
  <si>
    <t>2015-07</t>
  </si>
  <si>
    <t>2015-06</t>
  </si>
  <si>
    <t>2015-05</t>
  </si>
  <si>
    <t>2015-04</t>
  </si>
  <si>
    <t>2015-03</t>
  </si>
  <si>
    <t>2015-02</t>
  </si>
  <si>
    <t>2015-01</t>
  </si>
  <si>
    <t>2014-12</t>
  </si>
  <si>
    <t>2014-11</t>
  </si>
  <si>
    <t>2014-10</t>
  </si>
  <si>
    <t>2014-09</t>
  </si>
  <si>
    <t>2014-08</t>
  </si>
  <si>
    <t>2014-07</t>
  </si>
  <si>
    <t>2014-06</t>
  </si>
  <si>
    <t>2014-05</t>
  </si>
  <si>
    <t>2014-04</t>
  </si>
  <si>
    <t>2014-03</t>
  </si>
  <si>
    <t>2014-02</t>
  </si>
  <si>
    <t>2014-01</t>
  </si>
  <si>
    <t>2013-12</t>
  </si>
  <si>
    <t>2013-11</t>
  </si>
  <si>
    <t>2013-10</t>
  </si>
  <si>
    <t>2013-09</t>
  </si>
  <si>
    <t>2013-08</t>
  </si>
  <si>
    <t>2013-07</t>
  </si>
  <si>
    <t>2013-06</t>
  </si>
  <si>
    <t>2013-05</t>
  </si>
  <si>
    <t>2013-04</t>
  </si>
  <si>
    <t>2013-03</t>
  </si>
  <si>
    <t>2013-02</t>
  </si>
  <si>
    <t>2013-01</t>
  </si>
  <si>
    <t>2012-12</t>
  </si>
  <si>
    <t>2012-11</t>
  </si>
  <si>
    <t>2012-10</t>
  </si>
  <si>
    <t>2012-09</t>
  </si>
  <si>
    <t>2012-08</t>
  </si>
  <si>
    <t>2012-07</t>
  </si>
  <si>
    <t>2012-06</t>
  </si>
  <si>
    <t>2012-05</t>
  </si>
  <si>
    <t>2012-04</t>
  </si>
  <si>
    <t>2012-03</t>
  </si>
  <si>
    <t>2012-02</t>
  </si>
  <si>
    <t>2012-01</t>
  </si>
  <si>
    <t>2011-12</t>
  </si>
  <si>
    <t>2011-11</t>
  </si>
  <si>
    <t>2011-10</t>
  </si>
  <si>
    <t>2011-09</t>
  </si>
  <si>
    <t>2011-08</t>
  </si>
  <si>
    <t>2011-07</t>
  </si>
  <si>
    <t>2011-06</t>
  </si>
  <si>
    <t>2011-05</t>
  </si>
  <si>
    <t>2011-04</t>
  </si>
  <si>
    <t>2011-03</t>
  </si>
  <si>
    <t>2011-02</t>
  </si>
  <si>
    <t>2011-01</t>
  </si>
  <si>
    <t>2010-12</t>
  </si>
  <si>
    <t>2010-11</t>
  </si>
  <si>
    <t>2010-10</t>
  </si>
  <si>
    <t>2010-09</t>
  </si>
  <si>
    <t>2010-08</t>
  </si>
  <si>
    <t>2010-07</t>
  </si>
  <si>
    <t>2010-06</t>
  </si>
  <si>
    <t>2010-05</t>
  </si>
  <si>
    <t>2010-04</t>
  </si>
  <si>
    <t>2010-03</t>
  </si>
  <si>
    <t>2010-02</t>
  </si>
  <si>
    <t>2010-01</t>
  </si>
  <si>
    <t>2009-12</t>
  </si>
  <si>
    <t>2009-11</t>
  </si>
  <si>
    <t>2009-10</t>
  </si>
  <si>
    <t>2009-09</t>
  </si>
  <si>
    <t>2009-08</t>
  </si>
  <si>
    <t>2009-07</t>
  </si>
  <si>
    <t>2009-06</t>
  </si>
  <si>
    <t>2009-05</t>
  </si>
  <si>
    <t>2009-04</t>
  </si>
  <si>
    <t>2009-03</t>
  </si>
  <si>
    <t>2009-02</t>
  </si>
  <si>
    <t>2009-01</t>
  </si>
  <si>
    <t>2008-12</t>
  </si>
  <si>
    <t>2008-11</t>
  </si>
  <si>
    <t>2008-10</t>
  </si>
  <si>
    <t>2008-09</t>
  </si>
  <si>
    <t>2008-08</t>
  </si>
  <si>
    <t>2008-07</t>
  </si>
  <si>
    <t>2008-06</t>
  </si>
  <si>
    <t>2008-05</t>
  </si>
  <si>
    <t>2008-04</t>
  </si>
  <si>
    <t>2008-03</t>
  </si>
  <si>
    <t>2008-02</t>
  </si>
  <si>
    <t>2008-01</t>
  </si>
  <si>
    <t>2007-12</t>
  </si>
  <si>
    <t>2007-11</t>
  </si>
  <si>
    <t>2007-10</t>
  </si>
  <si>
    <t>2007-09</t>
  </si>
  <si>
    <t>2007-08</t>
  </si>
  <si>
    <t>2007-07</t>
  </si>
  <si>
    <t>2007-06</t>
  </si>
  <si>
    <t>2007-05</t>
  </si>
  <si>
    <t>2007-04</t>
  </si>
  <si>
    <t>2007-03</t>
  </si>
  <si>
    <t>2007-02</t>
  </si>
  <si>
    <t>2007-01</t>
  </si>
  <si>
    <t>2006-12</t>
  </si>
  <si>
    <t>2006-11</t>
  </si>
  <si>
    <t>2006-10</t>
  </si>
  <si>
    <t>2006-09</t>
  </si>
  <si>
    <t>2006-08</t>
  </si>
  <si>
    <t>2006-07</t>
  </si>
  <si>
    <t>2006-06</t>
  </si>
  <si>
    <t>2006-05</t>
  </si>
  <si>
    <t>2006-04</t>
  </si>
  <si>
    <t>2006-03</t>
  </si>
  <si>
    <t>2006-02</t>
  </si>
  <si>
    <t>2006-01</t>
  </si>
  <si>
    <t>2005-12</t>
  </si>
  <si>
    <t>2005-11</t>
  </si>
  <si>
    <t>2005-10</t>
  </si>
  <si>
    <t>2005-09</t>
  </si>
  <si>
    <t>2005-08</t>
  </si>
  <si>
    <t>2005-07</t>
  </si>
  <si>
    <t>2005-06</t>
  </si>
  <si>
    <t>2005-05</t>
  </si>
  <si>
    <t>2005-04</t>
  </si>
  <si>
    <t>2005-03</t>
  </si>
  <si>
    <t>2005-02</t>
  </si>
  <si>
    <t>2005-01</t>
  </si>
  <si>
    <t>2004-12</t>
  </si>
  <si>
    <t>2004-11</t>
  </si>
  <si>
    <t>2004-10</t>
  </si>
  <si>
    <t>2004-09</t>
  </si>
  <si>
    <t>2004-08</t>
  </si>
  <si>
    <t>2004-07</t>
  </si>
  <si>
    <t>2004-06</t>
  </si>
  <si>
    <t>2004-05</t>
  </si>
  <si>
    <t>2004-04</t>
  </si>
  <si>
    <t>2004-03</t>
  </si>
  <si>
    <t>2004-02</t>
  </si>
  <si>
    <t>2004-01</t>
  </si>
  <si>
    <t>2003-12</t>
  </si>
  <si>
    <t>2003-11</t>
  </si>
  <si>
    <t>2003-10</t>
  </si>
  <si>
    <t>2003-09</t>
  </si>
  <si>
    <t>2003-08</t>
  </si>
  <si>
    <t>2003-07</t>
  </si>
  <si>
    <t>2003-06</t>
  </si>
  <si>
    <t>2003-05</t>
  </si>
  <si>
    <t>2003-04</t>
  </si>
  <si>
    <t>2003-03</t>
  </si>
  <si>
    <t>2003-02</t>
  </si>
  <si>
    <t>2003-01</t>
  </si>
  <si>
    <t>2002-12</t>
  </si>
  <si>
    <t>2002-11</t>
  </si>
  <si>
    <t>2002-10</t>
  </si>
  <si>
    <t>2002-09</t>
  </si>
  <si>
    <t>2002-08</t>
  </si>
  <si>
    <t>2002-07</t>
  </si>
  <si>
    <t>2002-06</t>
  </si>
  <si>
    <t>2002-05</t>
  </si>
  <si>
    <t>2002-04</t>
  </si>
  <si>
    <t>2002-03</t>
  </si>
  <si>
    <t>2002-02</t>
  </si>
  <si>
    <t>2002-01</t>
  </si>
  <si>
    <t>2001-12</t>
  </si>
  <si>
    <t>2001-11</t>
  </si>
  <si>
    <t>2001-10</t>
  </si>
  <si>
    <t>2001-09</t>
  </si>
  <si>
    <t>2001-08</t>
  </si>
  <si>
    <t>2001-07</t>
  </si>
  <si>
    <t>2001-06</t>
  </si>
  <si>
    <t>2001-05</t>
  </si>
  <si>
    <t>2001-04</t>
  </si>
  <si>
    <t>2001-03</t>
  </si>
  <si>
    <t>2001-02</t>
  </si>
  <si>
    <t>2001-01</t>
  </si>
  <si>
    <t>2000-12</t>
  </si>
  <si>
    <t>2000-11</t>
  </si>
  <si>
    <t>2000-10</t>
  </si>
  <si>
    <t>2000-09</t>
  </si>
  <si>
    <t>2000-08</t>
  </si>
  <si>
    <t>2000-07</t>
  </si>
  <si>
    <t>2000-06</t>
  </si>
  <si>
    <t>2000-05</t>
  </si>
  <si>
    <t>2000-04</t>
  </si>
  <si>
    <t>2000-03</t>
  </si>
  <si>
    <t>2000-02</t>
  </si>
  <si>
    <t>2000-01</t>
  </si>
  <si>
    <t>1999-12</t>
  </si>
  <si>
    <t>1999-11</t>
  </si>
  <si>
    <t>1999-10</t>
  </si>
  <si>
    <t>1999-09</t>
  </si>
  <si>
    <t>1999-08</t>
  </si>
  <si>
    <t>1999-07</t>
  </si>
  <si>
    <t>1999-06</t>
  </si>
  <si>
    <t>1999-05</t>
  </si>
  <si>
    <t>1999-04</t>
  </si>
  <si>
    <t>1999-03</t>
  </si>
  <si>
    <t>1999-02</t>
  </si>
  <si>
    <t>1999-01</t>
  </si>
  <si>
    <t>1998-12</t>
  </si>
  <si>
    <t>1998-11</t>
  </si>
  <si>
    <t>1998-10</t>
  </si>
  <si>
    <t>1998-09</t>
  </si>
  <si>
    <t>1998-08</t>
  </si>
  <si>
    <t>1998-07</t>
  </si>
  <si>
    <t>1998-06</t>
  </si>
  <si>
    <t>1998-05</t>
  </si>
  <si>
    <t>1998-04</t>
  </si>
  <si>
    <t>1998-03</t>
  </si>
  <si>
    <t>1998-02</t>
  </si>
  <si>
    <t>1998-01</t>
  </si>
  <si>
    <t>1997-12</t>
  </si>
  <si>
    <t>1997-11</t>
  </si>
  <si>
    <t>1997-10</t>
  </si>
  <si>
    <t>1997-09</t>
  </si>
  <si>
    <t>1997-08</t>
  </si>
  <si>
    <t>1997-07</t>
  </si>
  <si>
    <t>1997-06</t>
  </si>
  <si>
    <t>1997-05</t>
  </si>
  <si>
    <t>1997-04</t>
  </si>
  <si>
    <t>1997-03</t>
  </si>
  <si>
    <t>1997-02</t>
  </si>
  <si>
    <t>1997-01</t>
  </si>
  <si>
    <t>1996-12</t>
  </si>
  <si>
    <t>1996-11</t>
  </si>
  <si>
    <t>1996-10</t>
  </si>
  <si>
    <t>1996-09</t>
  </si>
  <si>
    <t>1996-08</t>
  </si>
  <si>
    <t>1996-07</t>
  </si>
  <si>
    <t>1996-06</t>
  </si>
  <si>
    <t>1996-05</t>
  </si>
  <si>
    <t>1996-04</t>
  </si>
  <si>
    <t>1996-03</t>
  </si>
  <si>
    <t>1996-02</t>
  </si>
  <si>
    <t>1996-01</t>
  </si>
  <si>
    <t>1995-12</t>
  </si>
  <si>
    <t>1995-11</t>
  </si>
  <si>
    <t>1995-10</t>
  </si>
  <si>
    <t>1995-09</t>
  </si>
  <si>
    <t>1995-08</t>
  </si>
  <si>
    <t>1995-07</t>
  </si>
  <si>
    <t>1995-06</t>
  </si>
  <si>
    <t>1995-05</t>
  </si>
  <si>
    <t>1995-04</t>
  </si>
  <si>
    <t>1995-03</t>
  </si>
  <si>
    <t>1995-02</t>
  </si>
  <si>
    <t>1995-01</t>
  </si>
  <si>
    <t>1994-12</t>
  </si>
  <si>
    <t>1994-11</t>
  </si>
  <si>
    <t>1994-10</t>
  </si>
  <si>
    <t>1994-09</t>
  </si>
  <si>
    <t>1994-08</t>
  </si>
  <si>
    <t>1994-07</t>
  </si>
  <si>
    <t>1994-06</t>
  </si>
  <si>
    <t>1994-05</t>
  </si>
  <si>
    <t>1994-04</t>
  </si>
  <si>
    <t>1994-03</t>
  </si>
  <si>
    <t>1994-02</t>
  </si>
  <si>
    <t>1994-01</t>
  </si>
  <si>
    <t>1993-12</t>
  </si>
  <si>
    <t>1993-11</t>
  </si>
  <si>
    <t>1993-10</t>
  </si>
  <si>
    <t>1993-09</t>
  </si>
  <si>
    <t>1993-08</t>
  </si>
  <si>
    <t>1993-07</t>
  </si>
  <si>
    <t>1993-06</t>
  </si>
  <si>
    <t>1993-05</t>
  </si>
  <si>
    <t>1993-04</t>
  </si>
  <si>
    <t>1993-03</t>
  </si>
  <si>
    <t>1993-02</t>
  </si>
  <si>
    <t>1993-01</t>
  </si>
  <si>
    <t>1992-12</t>
  </si>
  <si>
    <t>1992-11</t>
  </si>
  <si>
    <t>1992-10</t>
  </si>
  <si>
    <t>1992-09</t>
  </si>
  <si>
    <t>1992-08</t>
  </si>
  <si>
    <t>1992-07</t>
  </si>
  <si>
    <t>1992-06</t>
  </si>
  <si>
    <t>1992-05</t>
  </si>
  <si>
    <t>1992-04</t>
  </si>
  <si>
    <t>1992-03</t>
  </si>
  <si>
    <t>1992-02</t>
  </si>
  <si>
    <t>1992-01</t>
  </si>
  <si>
    <t>1991-12</t>
  </si>
  <si>
    <t>1991-11</t>
  </si>
  <si>
    <t>1991-10</t>
  </si>
  <si>
    <t>1991-09</t>
  </si>
  <si>
    <t>1991-08</t>
  </si>
  <si>
    <t>1991-07</t>
  </si>
  <si>
    <t>1991-06</t>
  </si>
  <si>
    <t>1991-05</t>
  </si>
  <si>
    <t>1991-04</t>
  </si>
  <si>
    <t>1991-03</t>
  </si>
  <si>
    <t>1991-02</t>
  </si>
  <si>
    <t>1991-01</t>
  </si>
  <si>
    <t>1990-12</t>
  </si>
  <si>
    <t>1990-11</t>
  </si>
  <si>
    <t>1990-10</t>
  </si>
  <si>
    <t>1990-09</t>
  </si>
  <si>
    <t>1990-08</t>
  </si>
  <si>
    <t>1990-07</t>
  </si>
  <si>
    <t>1990-06</t>
  </si>
  <si>
    <t>1990-05</t>
  </si>
  <si>
    <t>1990-04</t>
  </si>
  <si>
    <t>1990-03</t>
  </si>
  <si>
    <t>1990-02</t>
  </si>
  <si>
    <t>1990-01</t>
  </si>
  <si>
    <t>Source : en attente des réponses de l'AIE</t>
  </si>
  <si>
    <t>Sources</t>
  </si>
  <si>
    <t>INSEE, projection du 29/11/2021</t>
  </si>
  <si>
    <t>INSEE, projection du 24/11/2022</t>
  </si>
  <si>
    <t>PIB France de 1980 à 2070</t>
  </si>
  <si>
    <t>Population française de 1982 à 2070</t>
  </si>
  <si>
    <t>Population française des régions et des départements de 1975 à 2070</t>
  </si>
  <si>
    <t>AIE</t>
  </si>
  <si>
    <t>Ce tableur contient les itèmes suivants</t>
  </si>
  <si>
    <t>Si vous repérez une erreur, merci de la signaler par mail à :</t>
  </si>
  <si>
    <t>Calcul : Tx de croissance du PIB de région R = (1+ tx de croissance national du PIB/hab + différentiel de croissance du PIB/hab de R) * (1 + tx de croissance pop de R) – 1</t>
  </si>
  <si>
    <t>PIB des régions de 1990 à 2070</t>
  </si>
  <si>
    <t>Population active de 1975 à 2070</t>
  </si>
  <si>
    <t>Prix énergies de 1990 à 2050</t>
  </si>
  <si>
    <t>Version juillet 2023</t>
  </si>
  <si>
    <t>INSEE, COR du 22/06/2023</t>
  </si>
  <si>
    <t>INSEE,  projection du 22/06/2023</t>
  </si>
  <si>
    <t>Le tableur est mis à jour par Jincheng NI, France Stratégie, en juillet 2023</t>
  </si>
  <si>
    <t>https://www.budget.gouv.fr/files/uploads/extract/2023/PSTAB%202023%20-%20web.pdf</t>
  </si>
  <si>
    <t>INSEE, programme de stabilité 2023-2027, au-delà : hypothèse de 2% (DG Trésor)</t>
  </si>
  <si>
    <t>https://www.insee.fr/fr/statistiques/fichier/6793582/T_1101_1103.xlsx</t>
  </si>
  <si>
    <t>COR juin 2023 https://www.cor-retraites.fr/sites/default/files/2023-06/Donn%C3%A9es_RA2023_P1.xlsx</t>
  </si>
  <si>
    <t>PIB base 2014 France entière : https://www.insee.fr/fr/statistiques/fichier/6793582/T_1101_1103.xlsx</t>
  </si>
  <si>
    <t>Scénario 1,6 du COR de juin 2023</t>
  </si>
  <si>
    <t>Scénario 1,3 du COR de juin 2023</t>
  </si>
  <si>
    <t>Scénario 1,0 du COR de juin 2023</t>
  </si>
  <si>
    <t>scénario 0,7 du COR de juiln 2023</t>
  </si>
  <si>
    <t>Déflateur PIB et inflation de 1980 à 2070</t>
  </si>
  <si>
    <t>Taux de chômage : 4,5%</t>
  </si>
  <si>
    <t>https://www.insee.fr/fr/statistiques/fichier/5020211/PIB_regionaux_1990-2021.xlsx</t>
  </si>
  <si>
    <t>Paru le : 6/04/2023</t>
  </si>
  <si>
    <t>2014-2021</t>
  </si>
  <si>
    <t>Différentiel de la croissance du PIB/habitant sur 20 dernières années (2002 - 2021)</t>
  </si>
  <si>
    <t>https://www.insee.fr/fr/statistiques/fichier/7456937/ECRT2023-E2.xlsx</t>
  </si>
  <si>
    <t>Paru le : 29/06/2023</t>
  </si>
  <si>
    <t>Lecture : la population active projetée lors de l’exercice variantiel de 2023 atteindrait 29,8 millions en 2070, celle projetée dans l’exercice 2022 atteignait 29,2 millions.</t>
  </si>
  <si>
    <t>Champ : France métropolitaine jusqu’en 1990, France hors Mayotte de 1991 à 2013, France à partir de 2014 ; personnes de 15 ans ou plus vivant en logement ordinaire.</t>
  </si>
  <si>
    <t>Source : Insee, projections de population active.</t>
  </si>
  <si>
    <t xml:space="preserve">On garde le différentiel de croissance du PIB/habitant de 2002 à 2021 par rapport à la France entière. Au niveau France entière, comme on connaît le PIB futur (scénarii COR) et la population future (projection INSEE), </t>
  </si>
  <si>
    <t>Cela donne les PIB/habitant futurs. En connaissant la projection de la popualtion future (INSEE, scénario central), on obtient les PIB régionaux.</t>
  </si>
  <si>
    <t>Fichier INSEE passé màj 17/1/2023</t>
  </si>
  <si>
    <t>COR, le 22/06/2023 taux chômage 4,5%</t>
  </si>
  <si>
    <t xml:space="preserve">Population passée : 1982-2023 INSEE (17/1/2023), à partir de 2024, l'évolution de la population s'appuie sur le taux d'évolution selon scénario INSEE (29/11/2023) </t>
  </si>
  <si>
    <t>INSEE Passé</t>
  </si>
  <si>
    <t>Avec le taux d'évolution selon scénario</t>
  </si>
  <si>
    <t>Onglet Pop France 2070</t>
  </si>
  <si>
    <t>https://www.iea.org/reports/world-energy-outlook-2022</t>
  </si>
  <si>
    <t>2022-11</t>
  </si>
  <si>
    <t>2022-12</t>
  </si>
  <si>
    <t>2023-12</t>
  </si>
  <si>
    <t>2023-11</t>
  </si>
  <si>
    <t>2023-10</t>
  </si>
  <si>
    <t>2023-09</t>
  </si>
  <si>
    <t>2023-08</t>
  </si>
  <si>
    <t>2023-07</t>
  </si>
  <si>
    <t>2023-06</t>
  </si>
  <si>
    <t>2023-05</t>
  </si>
  <si>
    <t>2023-04</t>
  </si>
  <si>
    <t>2023-03</t>
  </si>
  <si>
    <t>2023-02</t>
  </si>
  <si>
    <t>2023-01</t>
  </si>
  <si>
    <t>A partir de 2028, COR utilise un inflateur de 1,75%</t>
  </si>
  <si>
    <t>Décision du comité : 2%</t>
  </si>
  <si>
    <t>https://www.insee.fr/fr/statistiques/fichier/1893198/estim-pop-nreg-sexe-gca-1975-2023.xls</t>
  </si>
  <si>
    <t>Population du passé : 1975 - 2023</t>
  </si>
  <si>
    <t>Population du passé : 1975 - 2023 publié le 24/01/2023</t>
  </si>
  <si>
    <t>Paru le : 24/01/2023</t>
  </si>
  <si>
    <t>Comme dans le fichier INSEE</t>
  </si>
  <si>
    <t>Onglet Pop Regions 2070</t>
  </si>
  <si>
    <t>Programme de stabilité 2023-2027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</si>
</sst>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164" formatCode="_-* #,##0.00\ _€_-;\-* #,##0.00\ _€_-;_-* &quot;-&quot;??\ _€_-;_-@_-"/>
    <numFmt numFmtId="165" formatCode="0.0%"/>
    <numFmt numFmtId="166" formatCode="_-* #,##0\ _€_-;\-* #,##0\ _€_-;_-* &quot;-&quot;??\ _€_-;_-@_-"/>
    <numFmt numFmtId="167" formatCode="0.000"/>
    <numFmt numFmtId="168" formatCode="_-* #,##0.00\ [$€-1]_-;\-* #,##0.00\ [$€-1]_-;_-* \-??\ [$€-1]_-"/>
    <numFmt numFmtId="169" formatCode="0.0"/>
    <numFmt numFmtId="170" formatCode="0.000%"/>
    <numFmt numFmtId="171" formatCode="#,##0.0"/>
    <numFmt numFmtId="172" formatCode="[$-409]mmm/yy;@"/>
    <numFmt numFmtId="173" formatCode="#,##0.0000"/>
    <numFmt numFmtId="174" formatCode="0.0000"/>
    <numFmt numFmtId="175" formatCode="0.0000%"/>
  </numFmts>
  <fonts count="4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name val="Arial"/>
      <family val="2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name val="Arial"/>
      <family val="2"/>
    </font>
    <font>
      <i/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rgb="FFFF000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sz val="9"/>
      <name val="Arial"/>
      <family val="2"/>
    </font>
    <font>
      <u/>
      <sz val="11"/>
      <color rgb="FF0070C0"/>
      <name val="Calibri"/>
      <family val="2"/>
      <scheme val="minor"/>
    </font>
    <font>
      <b/>
      <sz val="12"/>
      <color theme="4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0"/>
      <name val="Arial"/>
      <family val="2"/>
    </font>
    <font>
      <b/>
      <sz val="10"/>
      <color indexed="10"/>
      <name val="Arial"/>
      <family val="2"/>
    </font>
    <font>
      <b/>
      <sz val="10"/>
      <color indexed="62"/>
      <name val="Arial"/>
      <family val="2"/>
    </font>
    <font>
      <i/>
      <sz val="10"/>
      <color indexed="10"/>
      <name val="Arial"/>
      <family val="2"/>
    </font>
    <font>
      <sz val="9"/>
      <name val="Arial"/>
      <family val="2"/>
    </font>
    <font>
      <b/>
      <sz val="10"/>
      <color theme="1"/>
      <name val="Arial"/>
      <family val="2"/>
    </font>
    <font>
      <sz val="10"/>
      <name val="MS Sans Serif"/>
      <family val="2"/>
    </font>
    <font>
      <b/>
      <sz val="11"/>
      <color indexed="14"/>
      <name val="Calibri"/>
      <family val="2"/>
      <scheme val="minor"/>
    </font>
    <font>
      <b/>
      <i/>
      <sz val="11"/>
      <name val="Calibri"/>
      <family val="2"/>
      <scheme val="minor"/>
    </font>
    <font>
      <sz val="11"/>
      <color indexed="23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4"/>
      <name val="Calibri"/>
      <family val="2"/>
      <scheme val="minor"/>
    </font>
    <font>
      <sz val="11"/>
      <color rgb="FF1F497D"/>
      <name val="Calibri"/>
      <family val="2"/>
      <scheme val="minor"/>
    </font>
    <font>
      <b/>
      <sz val="13.5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1"/>
      <color theme="5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sz val="10"/>
      <name val="Arial1"/>
    </font>
    <font>
      <b/>
      <sz val="9"/>
      <name val="Arial"/>
    </font>
    <font>
      <sz val="14"/>
      <color theme="1"/>
      <name val="Arial"/>
      <family val="2"/>
    </font>
    <font>
      <sz val="11"/>
      <color theme="4"/>
      <name val="Calibri"/>
      <family val="2"/>
      <scheme val="minor"/>
    </font>
    <font>
      <sz val="14"/>
      <color theme="4"/>
      <name val="Arial"/>
      <family val="2"/>
    </font>
    <font>
      <b/>
      <i/>
      <sz val="11"/>
      <color theme="0" tint="-0.499984740745262"/>
      <name val="Calibri"/>
      <family val="2"/>
      <scheme val="minor"/>
    </font>
    <font>
      <i/>
      <sz val="10"/>
      <color rgb="FF000000"/>
      <name val="Times New Roman"/>
      <family val="1"/>
    </font>
  </fonts>
  <fills count="13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79998168889431442"/>
        <bgColor indexed="64"/>
      </patternFill>
    </fill>
  </fills>
  <borders count="3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rgb="FF0070C0"/>
      </bottom>
      <diagonal/>
    </border>
    <border>
      <left/>
      <right/>
      <top/>
      <bottom style="medium">
        <color theme="9" tint="-0.499984740745262"/>
      </bottom>
      <diagonal/>
    </border>
    <border>
      <left/>
      <right/>
      <top/>
      <bottom style="medium">
        <color theme="6" tint="-0.499984740745262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2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168" fontId="5" fillId="0" borderId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28" fillId="0" borderId="0"/>
    <xf numFmtId="0" fontId="5" fillId="0" borderId="0"/>
    <xf numFmtId="172" fontId="1" fillId="0" borderId="0"/>
    <xf numFmtId="0" fontId="28" fillId="0" borderId="0"/>
    <xf numFmtId="0" fontId="5" fillId="0" borderId="0"/>
  </cellStyleXfs>
  <cellXfs count="419">
    <xf numFmtId="0" fontId="0" fillId="0" borderId="0" xfId="0"/>
    <xf numFmtId="165" fontId="0" fillId="0" borderId="0" xfId="2" applyNumberFormat="1" applyFont="1"/>
    <xf numFmtId="0" fontId="2" fillId="0" borderId="0" xfId="0" applyFont="1"/>
    <xf numFmtId="165" fontId="3" fillId="0" borderId="0" xfId="2" applyNumberFormat="1" applyFont="1"/>
    <xf numFmtId="166" fontId="2" fillId="0" borderId="0" xfId="1" applyNumberFormat="1" applyFont="1"/>
    <xf numFmtId="10" fontId="0" fillId="0" borderId="0" xfId="0" applyNumberFormat="1"/>
    <xf numFmtId="167" fontId="0" fillId="0" borderId="0" xfId="0" applyNumberFormat="1"/>
    <xf numFmtId="10" fontId="0" fillId="0" borderId="0" xfId="2" applyNumberFormat="1" applyFont="1"/>
    <xf numFmtId="10" fontId="3" fillId="0" borderId="0" xfId="2" applyNumberFormat="1" applyFont="1"/>
    <xf numFmtId="0" fontId="4" fillId="0" borderId="0" xfId="0" applyFont="1"/>
    <xf numFmtId="10" fontId="2" fillId="0" borderId="0" xfId="0" applyNumberFormat="1" applyFont="1"/>
    <xf numFmtId="3" fontId="6" fillId="0" borderId="0" xfId="3" applyNumberFormat="1" applyFont="1" applyBorder="1" applyAlignment="1">
      <alignment horizontal="center"/>
    </xf>
    <xf numFmtId="3" fontId="7" fillId="0" borderId="0" xfId="3" applyNumberFormat="1" applyFont="1" applyFill="1" applyBorder="1" applyAlignment="1">
      <alignment horizontal="center"/>
    </xf>
    <xf numFmtId="0" fontId="0" fillId="0" borderId="0" xfId="0" quotePrefix="1"/>
    <xf numFmtId="0" fontId="8" fillId="0" borderId="0" xfId="0" applyFont="1"/>
    <xf numFmtId="0" fontId="0" fillId="0" borderId="0" xfId="0" applyFill="1" applyBorder="1"/>
    <xf numFmtId="0" fontId="0" fillId="0" borderId="0" xfId="0" applyBorder="1"/>
    <xf numFmtId="165" fontId="0" fillId="0" borderId="0" xfId="2" applyNumberFormat="1" applyFont="1" applyBorder="1"/>
    <xf numFmtId="165" fontId="3" fillId="0" borderId="0" xfId="2" applyNumberFormat="1" applyFont="1" applyBorder="1"/>
    <xf numFmtId="0" fontId="0" fillId="0" borderId="5" xfId="0" applyFill="1" applyBorder="1"/>
    <xf numFmtId="0" fontId="0" fillId="0" borderId="6" xfId="0" applyFill="1" applyBorder="1"/>
    <xf numFmtId="0" fontId="0" fillId="0" borderId="6" xfId="0" applyBorder="1"/>
    <xf numFmtId="3" fontId="6" fillId="0" borderId="6" xfId="3" applyNumberFormat="1" applyFont="1" applyFill="1" applyBorder="1" applyAlignment="1">
      <alignment horizontal="center"/>
    </xf>
    <xf numFmtId="0" fontId="0" fillId="0" borderId="1" xfId="0" applyFill="1" applyBorder="1"/>
    <xf numFmtId="0" fontId="0" fillId="0" borderId="1" xfId="0" applyBorder="1"/>
    <xf numFmtId="0" fontId="0" fillId="0" borderId="3" xfId="0" applyBorder="1"/>
    <xf numFmtId="0" fontId="0" fillId="0" borderId="8" xfId="0" applyBorder="1"/>
    <xf numFmtId="165" fontId="0" fillId="0" borderId="8" xfId="2" applyNumberFormat="1" applyFont="1" applyBorder="1"/>
    <xf numFmtId="0" fontId="0" fillId="0" borderId="8" xfId="0" applyFill="1" applyBorder="1"/>
    <xf numFmtId="0" fontId="0" fillId="0" borderId="5" xfId="0" applyBorder="1"/>
    <xf numFmtId="165" fontId="0" fillId="0" borderId="6" xfId="2" applyNumberFormat="1" applyFont="1" applyBorder="1"/>
    <xf numFmtId="3" fontId="6" fillId="0" borderId="5" xfId="3" applyNumberFormat="1" applyFont="1" applyBorder="1" applyAlignment="1">
      <alignment horizontal="center"/>
    </xf>
    <xf numFmtId="165" fontId="3" fillId="0" borderId="1" xfId="2" applyNumberFormat="1" applyFont="1" applyBorder="1"/>
    <xf numFmtId="9" fontId="0" fillId="0" borderId="0" xfId="0" applyNumberFormat="1"/>
    <xf numFmtId="0" fontId="4" fillId="0" borderId="0" xfId="0" applyFont="1" applyAlignment="1">
      <alignment horizontal="right"/>
    </xf>
    <xf numFmtId="10" fontId="3" fillId="0" borderId="0" xfId="2" applyNumberFormat="1" applyFont="1" applyBorder="1"/>
    <xf numFmtId="3" fontId="6" fillId="3" borderId="6" xfId="3" applyNumberFormat="1" applyFont="1" applyFill="1" applyBorder="1" applyAlignment="1">
      <alignment horizontal="center"/>
    </xf>
    <xf numFmtId="3" fontId="7" fillId="3" borderId="6" xfId="3" applyNumberFormat="1" applyFont="1" applyFill="1" applyBorder="1" applyAlignment="1">
      <alignment horizontal="center"/>
    </xf>
    <xf numFmtId="3" fontId="7" fillId="3" borderId="7" xfId="3" applyNumberFormat="1" applyFont="1" applyFill="1" applyBorder="1" applyAlignment="1">
      <alignment horizontal="center"/>
    </xf>
    <xf numFmtId="3" fontId="6" fillId="3" borderId="0" xfId="3" applyNumberFormat="1" applyFont="1" applyFill="1" applyBorder="1" applyAlignment="1">
      <alignment horizontal="center"/>
    </xf>
    <xf numFmtId="3" fontId="10" fillId="3" borderId="0" xfId="5" applyNumberFormat="1" applyFont="1" applyFill="1" applyBorder="1" applyAlignment="1">
      <alignment horizontal="center"/>
    </xf>
    <xf numFmtId="3" fontId="10" fillId="3" borderId="2" xfId="5" applyNumberFormat="1" applyFont="1" applyFill="1" applyBorder="1" applyAlignment="1">
      <alignment horizontal="center"/>
    </xf>
    <xf numFmtId="3" fontId="7" fillId="3" borderId="0" xfId="3" applyNumberFormat="1" applyFont="1" applyFill="1" applyBorder="1" applyAlignment="1">
      <alignment horizontal="center"/>
    </xf>
    <xf numFmtId="3" fontId="7" fillId="3" borderId="2" xfId="3" applyNumberFormat="1" applyFont="1" applyFill="1" applyBorder="1" applyAlignment="1">
      <alignment horizontal="center"/>
    </xf>
    <xf numFmtId="166" fontId="2" fillId="3" borderId="0" xfId="1" applyNumberFormat="1" applyFont="1" applyFill="1"/>
    <xf numFmtId="166" fontId="3" fillId="3" borderId="0" xfId="1" applyNumberFormat="1" applyFont="1" applyFill="1"/>
    <xf numFmtId="0" fontId="2" fillId="3" borderId="0" xfId="0" applyFont="1" applyFill="1"/>
    <xf numFmtId="2" fontId="2" fillId="3" borderId="0" xfId="0" applyNumberFormat="1" applyFont="1" applyFill="1"/>
    <xf numFmtId="166" fontId="1" fillId="3" borderId="0" xfId="1" applyNumberFormat="1" applyFont="1" applyFill="1"/>
    <xf numFmtId="170" fontId="0" fillId="0" borderId="0" xfId="0" applyNumberFormat="1"/>
    <xf numFmtId="3" fontId="0" fillId="0" borderId="0" xfId="0" applyNumberFormat="1"/>
    <xf numFmtId="10" fontId="0" fillId="0" borderId="8" xfId="2" applyNumberFormat="1" applyFont="1" applyBorder="1"/>
    <xf numFmtId="10" fontId="3" fillId="0" borderId="8" xfId="2" applyNumberFormat="1" applyFont="1" applyBorder="1"/>
    <xf numFmtId="10" fontId="3" fillId="0" borderId="4" xfId="2" applyNumberFormat="1" applyFont="1" applyBorder="1"/>
    <xf numFmtId="10" fontId="0" fillId="0" borderId="0" xfId="2" applyNumberFormat="1" applyFont="1" applyBorder="1"/>
    <xf numFmtId="10" fontId="3" fillId="0" borderId="2" xfId="2" applyNumberFormat="1" applyFont="1" applyBorder="1"/>
    <xf numFmtId="3" fontId="3" fillId="0" borderId="0" xfId="0" applyNumberFormat="1" applyFont="1"/>
    <xf numFmtId="0" fontId="0" fillId="0" borderId="0" xfId="0" applyFont="1"/>
    <xf numFmtId="10" fontId="0" fillId="0" borderId="0" xfId="0" applyNumberFormat="1" applyFont="1"/>
    <xf numFmtId="10" fontId="1" fillId="0" borderId="8" xfId="2" applyNumberFormat="1" applyFont="1" applyBorder="1"/>
    <xf numFmtId="169" fontId="2" fillId="3" borderId="0" xfId="0" applyNumberFormat="1" applyFont="1" applyFill="1"/>
    <xf numFmtId="169" fontId="3" fillId="3" borderId="0" xfId="0" applyNumberFormat="1" applyFont="1" applyFill="1"/>
    <xf numFmtId="169" fontId="2" fillId="0" borderId="0" xfId="0" applyNumberFormat="1" applyFont="1" applyFill="1"/>
    <xf numFmtId="169" fontId="0" fillId="0" borderId="0" xfId="0" applyNumberFormat="1" applyFont="1" applyFill="1"/>
    <xf numFmtId="10" fontId="0" fillId="0" borderId="6" xfId="2" applyNumberFormat="1" applyFont="1" applyBorder="1"/>
    <xf numFmtId="10" fontId="3" fillId="0" borderId="6" xfId="2" applyNumberFormat="1" applyFont="1" applyBorder="1"/>
    <xf numFmtId="0" fontId="0" fillId="0" borderId="3" xfId="0" applyFill="1" applyBorder="1"/>
    <xf numFmtId="0" fontId="13" fillId="0" borderId="0" xfId="0" applyFont="1"/>
    <xf numFmtId="10" fontId="3" fillId="3" borderId="8" xfId="2" applyNumberFormat="1" applyFont="1" applyFill="1" applyBorder="1"/>
    <xf numFmtId="10" fontId="3" fillId="3" borderId="9" xfId="2" applyNumberFormat="1" applyFont="1" applyFill="1" applyBorder="1"/>
    <xf numFmtId="3" fontId="2" fillId="3" borderId="8" xfId="1" applyNumberFormat="1" applyFont="1" applyFill="1" applyBorder="1"/>
    <xf numFmtId="10" fontId="7" fillId="0" borderId="0" xfId="2" applyNumberFormat="1" applyFont="1" applyFill="1" applyBorder="1" applyAlignment="1">
      <alignment horizontal="center"/>
    </xf>
    <xf numFmtId="10" fontId="7" fillId="0" borderId="2" xfId="2" applyNumberFormat="1" applyFont="1" applyFill="1" applyBorder="1" applyAlignment="1">
      <alignment horizontal="center"/>
    </xf>
    <xf numFmtId="14" fontId="0" fillId="0" borderId="0" xfId="0" applyNumberFormat="1" applyFont="1"/>
    <xf numFmtId="3" fontId="0" fillId="0" borderId="0" xfId="0" applyNumberFormat="1" applyFont="1"/>
    <xf numFmtId="10" fontId="0" fillId="0" borderId="0" xfId="2" applyNumberFormat="1" applyFont="1" applyAlignment="1">
      <alignment horizontal="right"/>
    </xf>
    <xf numFmtId="0" fontId="0" fillId="0" borderId="0" xfId="0" applyFont="1" applyAlignment="1">
      <alignment horizontal="right"/>
    </xf>
    <xf numFmtId="3" fontId="0" fillId="0" borderId="0" xfId="0" applyNumberFormat="1" applyFont="1" applyFill="1" applyAlignment="1">
      <alignment horizontal="right"/>
    </xf>
    <xf numFmtId="10" fontId="0" fillId="0" borderId="0" xfId="0" applyNumberFormat="1" applyFont="1" applyAlignment="1">
      <alignment horizontal="right"/>
    </xf>
    <xf numFmtId="14" fontId="2" fillId="0" borderId="0" xfId="0" applyNumberFormat="1" applyFont="1"/>
    <xf numFmtId="3" fontId="2" fillId="0" borderId="0" xfId="0" applyNumberFormat="1" applyFont="1" applyFill="1" applyAlignment="1">
      <alignment horizontal="right"/>
    </xf>
    <xf numFmtId="0" fontId="2" fillId="0" borderId="10" xfId="0" applyFont="1" applyBorder="1"/>
    <xf numFmtId="0" fontId="2" fillId="0" borderId="11" xfId="0" applyFont="1" applyBorder="1"/>
    <xf numFmtId="0" fontId="2" fillId="0" borderId="5" xfId="0" applyFont="1" applyBorder="1"/>
    <xf numFmtId="0" fontId="0" fillId="0" borderId="7" xfId="0" applyFont="1" applyBorder="1"/>
    <xf numFmtId="0" fontId="0" fillId="0" borderId="4" xfId="0" applyFont="1" applyBorder="1"/>
    <xf numFmtId="0" fontId="2" fillId="0" borderId="3" xfId="0" applyFont="1" applyBorder="1"/>
    <xf numFmtId="0" fontId="2" fillId="0" borderId="0" xfId="0" applyFont="1" applyBorder="1"/>
    <xf numFmtId="0" fontId="0" fillId="0" borderId="0" xfId="0" applyFont="1" applyBorder="1"/>
    <xf numFmtId="10" fontId="2" fillId="0" borderId="0" xfId="2" applyNumberFormat="1" applyFont="1"/>
    <xf numFmtId="0" fontId="15" fillId="0" borderId="0" xfId="0" applyFont="1"/>
    <xf numFmtId="0" fontId="16" fillId="0" borderId="0" xfId="0" applyFont="1"/>
    <xf numFmtId="10" fontId="16" fillId="0" borderId="0" xfId="2" applyNumberFormat="1" applyFont="1"/>
    <xf numFmtId="0" fontId="16" fillId="0" borderId="5" xfId="0" applyFont="1" applyBorder="1"/>
    <xf numFmtId="0" fontId="16" fillId="0" borderId="6" xfId="0" applyFont="1" applyFill="1" applyBorder="1"/>
    <xf numFmtId="0" fontId="16" fillId="0" borderId="6" xfId="0" applyFont="1" applyBorder="1"/>
    <xf numFmtId="0" fontId="16" fillId="0" borderId="6" xfId="0" applyFont="1" applyBorder="1" applyAlignment="1">
      <alignment horizontal="right"/>
    </xf>
    <xf numFmtId="165" fontId="16" fillId="0" borderId="6" xfId="2" applyNumberFormat="1" applyFont="1" applyBorder="1" applyAlignment="1">
      <alignment horizontal="right"/>
    </xf>
    <xf numFmtId="3" fontId="17" fillId="3" borderId="6" xfId="3" applyNumberFormat="1" applyFont="1" applyFill="1" applyBorder="1" applyAlignment="1">
      <alignment horizontal="right"/>
    </xf>
    <xf numFmtId="3" fontId="17" fillId="3" borderId="7" xfId="3" applyNumberFormat="1" applyFont="1" applyFill="1" applyBorder="1" applyAlignment="1">
      <alignment horizontal="right"/>
    </xf>
    <xf numFmtId="165" fontId="17" fillId="0" borderId="0" xfId="2" applyNumberFormat="1" applyFont="1" applyAlignment="1">
      <alignment horizontal="right"/>
    </xf>
    <xf numFmtId="0" fontId="16" fillId="0" borderId="0" xfId="0" applyFont="1" applyAlignment="1">
      <alignment horizontal="right"/>
    </xf>
    <xf numFmtId="0" fontId="16" fillId="0" borderId="3" xfId="0" applyFont="1" applyBorder="1"/>
    <xf numFmtId="0" fontId="16" fillId="0" borderId="8" xfId="0" applyFont="1" applyFill="1" applyBorder="1"/>
    <xf numFmtId="0" fontId="16" fillId="0" borderId="8" xfId="0" applyFont="1" applyBorder="1"/>
    <xf numFmtId="0" fontId="16" fillId="0" borderId="8" xfId="0" applyFont="1" applyBorder="1" applyAlignment="1">
      <alignment horizontal="right"/>
    </xf>
    <xf numFmtId="165" fontId="16" fillId="0" borderId="8" xfId="2" applyNumberFormat="1" applyFont="1" applyBorder="1" applyAlignment="1">
      <alignment horizontal="right"/>
    </xf>
    <xf numFmtId="10" fontId="16" fillId="0" borderId="8" xfId="2" applyNumberFormat="1" applyFont="1" applyBorder="1" applyAlignment="1">
      <alignment horizontal="right"/>
    </xf>
    <xf numFmtId="10" fontId="17" fillId="0" borderId="8" xfId="2" applyNumberFormat="1" applyFont="1" applyBorder="1" applyAlignment="1">
      <alignment horizontal="right"/>
    </xf>
    <xf numFmtId="10" fontId="17" fillId="0" borderId="4" xfId="2" applyNumberFormat="1" applyFont="1" applyBorder="1" applyAlignment="1">
      <alignment horizontal="right"/>
    </xf>
    <xf numFmtId="0" fontId="16" fillId="0" borderId="5" xfId="0" applyFont="1" applyFill="1" applyBorder="1"/>
    <xf numFmtId="3" fontId="15" fillId="0" borderId="6" xfId="3" applyNumberFormat="1" applyFont="1" applyFill="1" applyBorder="1" applyAlignment="1">
      <alignment horizontal="right"/>
    </xf>
    <xf numFmtId="0" fontId="16" fillId="0" borderId="3" xfId="0" applyFont="1" applyFill="1" applyBorder="1"/>
    <xf numFmtId="3" fontId="17" fillId="3" borderId="6" xfId="5" applyNumberFormat="1" applyFont="1" applyFill="1" applyBorder="1" applyAlignment="1">
      <alignment horizontal="right"/>
    </xf>
    <xf numFmtId="3" fontId="17" fillId="3" borderId="7" xfId="5" applyNumberFormat="1" applyFont="1" applyFill="1" applyBorder="1" applyAlignment="1">
      <alignment horizontal="right"/>
    </xf>
    <xf numFmtId="10" fontId="16" fillId="2" borderId="8" xfId="2" applyNumberFormat="1" applyFont="1" applyFill="1" applyBorder="1" applyAlignment="1">
      <alignment horizontal="right"/>
    </xf>
    <xf numFmtId="3" fontId="16" fillId="0" borderId="0" xfId="0" applyNumberFormat="1" applyFont="1" applyFill="1" applyAlignment="1">
      <alignment horizontal="right"/>
    </xf>
    <xf numFmtId="3" fontId="15" fillId="3" borderId="6" xfId="0" applyNumberFormat="1" applyFont="1" applyFill="1" applyBorder="1" applyAlignment="1">
      <alignment horizontal="right"/>
    </xf>
    <xf numFmtId="10" fontId="16" fillId="0" borderId="8" xfId="0" applyNumberFormat="1" applyFont="1" applyBorder="1"/>
    <xf numFmtId="10" fontId="16" fillId="0" borderId="8" xfId="2" applyNumberFormat="1" applyFont="1" applyBorder="1"/>
    <xf numFmtId="10" fontId="16" fillId="0" borderId="4" xfId="2" applyNumberFormat="1" applyFont="1" applyBorder="1"/>
    <xf numFmtId="0" fontId="16" fillId="0" borderId="0" xfId="0" applyFont="1" applyFill="1" applyBorder="1"/>
    <xf numFmtId="0" fontId="16" fillId="0" borderId="0" xfId="0" applyFont="1" applyBorder="1"/>
    <xf numFmtId="165" fontId="16" fillId="0" borderId="0" xfId="2" applyNumberFormat="1" applyFont="1" applyBorder="1"/>
    <xf numFmtId="10" fontId="17" fillId="3" borderId="0" xfId="0" applyNumberFormat="1" applyFont="1" applyFill="1"/>
    <xf numFmtId="3" fontId="17" fillId="0" borderId="0" xfId="0" applyNumberFormat="1" applyFont="1" applyFill="1" applyAlignment="1">
      <alignment horizontal="right"/>
    </xf>
    <xf numFmtId="10" fontId="17" fillId="0" borderId="0" xfId="0" applyNumberFormat="1" applyFont="1" applyFill="1"/>
    <xf numFmtId="10" fontId="17" fillId="0" borderId="0" xfId="0" applyNumberFormat="1" applyFont="1"/>
    <xf numFmtId="3" fontId="17" fillId="0" borderId="0" xfId="3" applyNumberFormat="1" applyFont="1" applyFill="1" applyBorder="1" applyAlignment="1">
      <alignment horizontal="center"/>
    </xf>
    <xf numFmtId="10" fontId="0" fillId="0" borderId="0" xfId="0" applyNumberFormat="1" applyFont="1" applyBorder="1"/>
    <xf numFmtId="10" fontId="0" fillId="0" borderId="0" xfId="0" applyNumberFormat="1" applyBorder="1"/>
    <xf numFmtId="10" fontId="16" fillId="0" borderId="0" xfId="0" applyNumberFormat="1" applyFont="1" applyBorder="1"/>
    <xf numFmtId="10" fontId="16" fillId="0" borderId="0" xfId="2" applyNumberFormat="1" applyFont="1" applyBorder="1"/>
    <xf numFmtId="3" fontId="15" fillId="3" borderId="12" xfId="0" applyNumberFormat="1" applyFont="1" applyFill="1" applyBorder="1" applyAlignment="1">
      <alignment horizontal="right"/>
    </xf>
    <xf numFmtId="0" fontId="18" fillId="0" borderId="0" xfId="5" applyFont="1"/>
    <xf numFmtId="0" fontId="19" fillId="0" borderId="0" xfId="0" applyFont="1"/>
    <xf numFmtId="0" fontId="0" fillId="0" borderId="0" xfId="0" applyAlignment="1">
      <alignment vertical="center" wrapText="1"/>
    </xf>
    <xf numFmtId="3" fontId="0" fillId="0" borderId="0" xfId="0" applyNumberFormat="1" applyAlignment="1">
      <alignment vertical="center" wrapText="1"/>
    </xf>
    <xf numFmtId="0" fontId="16" fillId="0" borderId="0" xfId="0" applyFont="1" applyAlignment="1">
      <alignment horizontal="left"/>
    </xf>
    <xf numFmtId="0" fontId="5" fillId="0" borderId="0" xfId="0" applyFont="1"/>
    <xf numFmtId="0" fontId="16" fillId="0" borderId="14" xfId="0" applyFont="1" applyBorder="1"/>
    <xf numFmtId="0" fontId="0" fillId="0" borderId="14" xfId="0" applyBorder="1"/>
    <xf numFmtId="3" fontId="0" fillId="0" borderId="14" xfId="0" applyNumberFormat="1" applyBorder="1"/>
    <xf numFmtId="169" fontId="0" fillId="0" borderId="14" xfId="0" applyNumberFormat="1" applyBorder="1"/>
    <xf numFmtId="0" fontId="2" fillId="0" borderId="14" xfId="0" applyFont="1" applyBorder="1" applyAlignment="1">
      <alignment horizontal="center"/>
    </xf>
    <xf numFmtId="0" fontId="0" fillId="0" borderId="14" xfId="0" applyFont="1" applyBorder="1"/>
    <xf numFmtId="0" fontId="2" fillId="0" borderId="14" xfId="0" applyFont="1" applyBorder="1"/>
    <xf numFmtId="1" fontId="0" fillId="0" borderId="14" xfId="0" applyNumberFormat="1" applyFont="1" applyBorder="1"/>
    <xf numFmtId="3" fontId="17" fillId="0" borderId="14" xfId="3" applyNumberFormat="1" applyFont="1" applyFill="1" applyBorder="1" applyAlignment="1">
      <alignment horizontal="right"/>
    </xf>
    <xf numFmtId="1" fontId="0" fillId="0" borderId="14" xfId="0" applyNumberFormat="1" applyFont="1" applyBorder="1" applyAlignment="1">
      <alignment horizontal="right"/>
    </xf>
    <xf numFmtId="0" fontId="20" fillId="0" borderId="0" xfId="0" applyFont="1"/>
    <xf numFmtId="0" fontId="21" fillId="0" borderId="0" xfId="0" applyFont="1"/>
    <xf numFmtId="3" fontId="15" fillId="3" borderId="14" xfId="3" applyNumberFormat="1" applyFont="1" applyFill="1" applyBorder="1" applyAlignment="1">
      <alignment horizontal="right"/>
    </xf>
    <xf numFmtId="0" fontId="5" fillId="0" borderId="14" xfId="0" applyFont="1" applyBorder="1"/>
    <xf numFmtId="3" fontId="16" fillId="0" borderId="14" xfId="3" applyNumberFormat="1" applyFont="1" applyFill="1" applyBorder="1" applyAlignment="1">
      <alignment horizontal="right"/>
    </xf>
    <xf numFmtId="3" fontId="5" fillId="0" borderId="14" xfId="0" applyNumberFormat="1" applyFont="1" applyBorder="1"/>
    <xf numFmtId="1" fontId="2" fillId="0" borderId="14" xfId="0" applyNumberFormat="1" applyFont="1" applyBorder="1"/>
    <xf numFmtId="3" fontId="22" fillId="0" borderId="14" xfId="0" applyNumberFormat="1" applyFont="1" applyBorder="1" applyAlignment="1">
      <alignment horizontal="left" vertical="center"/>
    </xf>
    <xf numFmtId="0" fontId="23" fillId="0" borderId="0" xfId="0" applyFont="1"/>
    <xf numFmtId="0" fontId="24" fillId="0" borderId="0" xfId="0" applyFont="1"/>
    <xf numFmtId="0" fontId="10" fillId="0" borderId="0" xfId="0" applyFont="1"/>
    <xf numFmtId="0" fontId="25" fillId="0" borderId="0" xfId="0" applyFont="1"/>
    <xf numFmtId="0" fontId="15" fillId="0" borderId="14" xfId="0" applyFont="1" applyBorder="1"/>
    <xf numFmtId="0" fontId="16" fillId="0" borderId="14" xfId="0" applyFont="1" applyBorder="1" applyAlignment="1">
      <alignment horizontal="left"/>
    </xf>
    <xf numFmtId="3" fontId="26" fillId="0" borderId="14" xfId="0" applyNumberFormat="1" applyFont="1" applyBorder="1"/>
    <xf numFmtId="3" fontId="27" fillId="0" borderId="14" xfId="0" applyNumberFormat="1" applyFont="1" applyBorder="1" applyAlignment="1">
      <alignment horizontal="left" vertical="center"/>
    </xf>
    <xf numFmtId="3" fontId="0" fillId="0" borderId="15" xfId="3" applyNumberFormat="1" applyFont="1" applyFill="1" applyBorder="1" applyAlignment="1">
      <alignment horizontal="right"/>
    </xf>
    <xf numFmtId="3" fontId="0" fillId="0" borderId="14" xfId="3" applyNumberFormat="1" applyFont="1" applyFill="1" applyBorder="1" applyAlignment="1">
      <alignment horizontal="right"/>
    </xf>
    <xf numFmtId="0" fontId="0" fillId="0" borderId="14" xfId="0" applyFont="1" applyBorder="1" applyAlignment="1">
      <alignment horizontal="left"/>
    </xf>
    <xf numFmtId="3" fontId="2" fillId="0" borderId="14" xfId="0" applyNumberFormat="1" applyFont="1" applyBorder="1"/>
    <xf numFmtId="3" fontId="0" fillId="0" borderId="14" xfId="0" applyNumberFormat="1" applyFont="1" applyBorder="1"/>
    <xf numFmtId="1" fontId="0" fillId="5" borderId="14" xfId="0" applyNumberFormat="1" applyFont="1" applyFill="1" applyBorder="1"/>
    <xf numFmtId="3" fontId="2" fillId="5" borderId="0" xfId="0" applyNumberFormat="1" applyFont="1" applyFill="1" applyAlignment="1">
      <alignment horizontal="right"/>
    </xf>
    <xf numFmtId="10" fontId="2" fillId="5" borderId="0" xfId="0" applyNumberFormat="1" applyFont="1" applyFill="1"/>
    <xf numFmtId="0" fontId="0" fillId="5" borderId="0" xfId="0" applyFill="1"/>
    <xf numFmtId="3" fontId="0" fillId="5" borderId="0" xfId="0" applyNumberFormat="1" applyFont="1" applyFill="1" applyAlignment="1">
      <alignment horizontal="right"/>
    </xf>
    <xf numFmtId="10" fontId="0" fillId="5" borderId="0" xfId="0" applyNumberFormat="1" applyFill="1"/>
    <xf numFmtId="1" fontId="16" fillId="0" borderId="0" xfId="0" applyNumberFormat="1" applyFont="1"/>
    <xf numFmtId="1" fontId="0" fillId="0" borderId="0" xfId="0" applyNumberFormat="1" applyFont="1"/>
    <xf numFmtId="1" fontId="0" fillId="0" borderId="14" xfId="0" applyNumberFormat="1" applyFont="1" applyBorder="1" applyAlignment="1">
      <alignment horizontal="left"/>
    </xf>
    <xf numFmtId="0" fontId="6" fillId="0" borderId="0" xfId="0" applyFont="1"/>
    <xf numFmtId="0" fontId="7" fillId="0" borderId="0" xfId="0" applyFont="1" applyAlignment="1">
      <alignment horizontal="left" vertical="top"/>
    </xf>
    <xf numFmtId="3" fontId="31" fillId="0" borderId="0" xfId="0" applyNumberFormat="1" applyFont="1"/>
    <xf numFmtId="3" fontId="7" fillId="0" borderId="0" xfId="0" applyNumberFormat="1" applyFont="1" applyAlignment="1">
      <alignment horizontal="left"/>
    </xf>
    <xf numFmtId="0" fontId="6" fillId="0" borderId="14" xfId="0" applyFont="1" applyBorder="1" applyAlignment="1">
      <alignment horizontal="right" vertical="top"/>
    </xf>
    <xf numFmtId="3" fontId="7" fillId="0" borderId="14" xfId="8" applyNumberFormat="1" applyFont="1" applyFill="1" applyBorder="1" applyAlignment="1">
      <alignment horizontal="right"/>
    </xf>
    <xf numFmtId="0" fontId="6" fillId="0" borderId="14" xfId="7" applyFont="1" applyBorder="1" applyAlignment="1">
      <alignment horizontal="center" wrapText="1"/>
    </xf>
    <xf numFmtId="0" fontId="0" fillId="0" borderId="14" xfId="8" applyFont="1" applyFill="1" applyBorder="1"/>
    <xf numFmtId="0" fontId="6" fillId="0" borderId="14" xfId="0" applyFont="1" applyBorder="1"/>
    <xf numFmtId="0" fontId="6" fillId="0" borderId="14" xfId="0" applyFont="1" applyBorder="1" applyAlignment="1">
      <alignment horizontal="right"/>
    </xf>
    <xf numFmtId="0" fontId="6" fillId="0" borderId="14" xfId="8" applyFont="1" applyFill="1" applyBorder="1"/>
    <xf numFmtId="3" fontId="6" fillId="0" borderId="14" xfId="0" applyNumberFormat="1" applyFont="1" applyBorder="1"/>
    <xf numFmtId="0" fontId="6" fillId="0" borderId="14" xfId="7" applyFont="1" applyBorder="1"/>
    <xf numFmtId="3" fontId="30" fillId="0" borderId="14" xfId="8" applyNumberFormat="1" applyFont="1" applyBorder="1"/>
    <xf numFmtId="3" fontId="30" fillId="0" borderId="14" xfId="0" applyNumberFormat="1" applyFont="1" applyBorder="1"/>
    <xf numFmtId="0" fontId="6" fillId="0" borderId="14" xfId="7" applyFont="1" applyBorder="1" applyAlignment="1">
      <alignment vertical="center"/>
    </xf>
    <xf numFmtId="3" fontId="6" fillId="0" borderId="14" xfId="0" applyNumberFormat="1" applyFont="1" applyBorder="1" applyAlignment="1">
      <alignment vertical="center"/>
    </xf>
    <xf numFmtId="3" fontId="6" fillId="0" borderId="0" xfId="0" applyNumberFormat="1" applyFont="1" applyAlignment="1">
      <alignment horizontal="left"/>
    </xf>
    <xf numFmtId="3" fontId="32" fillId="0" borderId="14" xfId="8" applyNumberFormat="1" applyFont="1" applyFill="1" applyBorder="1" applyAlignment="1">
      <alignment horizontal="right"/>
    </xf>
    <xf numFmtId="0" fontId="2" fillId="0" borderId="15" xfId="0" applyFont="1" applyBorder="1"/>
    <xf numFmtId="0" fontId="0" fillId="0" borderId="14" xfId="0" applyFont="1" applyBorder="1" applyAlignment="1">
      <alignment horizontal="center"/>
    </xf>
    <xf numFmtId="10" fontId="0" fillId="0" borderId="14" xfId="2" applyNumberFormat="1" applyFont="1" applyBorder="1"/>
    <xf numFmtId="10" fontId="32" fillId="0" borderId="14" xfId="2" applyNumberFormat="1" applyFont="1" applyBorder="1" applyAlignment="1">
      <alignment horizontal="right"/>
    </xf>
    <xf numFmtId="4" fontId="32" fillId="0" borderId="14" xfId="0" applyNumberFormat="1" applyFont="1" applyBorder="1" applyAlignment="1">
      <alignment horizontal="right"/>
    </xf>
    <xf numFmtId="0" fontId="6" fillId="0" borderId="14" xfId="0" applyFont="1" applyFill="1" applyBorder="1"/>
    <xf numFmtId="0" fontId="2" fillId="5" borderId="0" xfId="0" applyFont="1" applyFill="1"/>
    <xf numFmtId="10" fontId="0" fillId="0" borderId="14" xfId="0" applyNumberFormat="1" applyFont="1" applyBorder="1"/>
    <xf numFmtId="0" fontId="0" fillId="0" borderId="15" xfId="0" applyFont="1" applyBorder="1" applyAlignment="1">
      <alignment horizontal="right"/>
    </xf>
    <xf numFmtId="10" fontId="0" fillId="0" borderId="0" xfId="2" applyNumberFormat="1" applyFont="1" applyFill="1" applyAlignment="1">
      <alignment horizontal="right"/>
    </xf>
    <xf numFmtId="10" fontId="34" fillId="0" borderId="0" xfId="2" applyNumberFormat="1" applyFont="1" applyFill="1" applyAlignment="1">
      <alignment horizontal="right"/>
    </xf>
    <xf numFmtId="10" fontId="0" fillId="5" borderId="0" xfId="2" applyNumberFormat="1" applyFont="1" applyFill="1" applyAlignment="1">
      <alignment horizontal="right"/>
    </xf>
    <xf numFmtId="1" fontId="3" fillId="0" borderId="0" xfId="0" applyNumberFormat="1" applyFont="1"/>
    <xf numFmtId="10" fontId="31" fillId="0" borderId="0" xfId="2" applyNumberFormat="1" applyFont="1"/>
    <xf numFmtId="0" fontId="2" fillId="0" borderId="14" xfId="0" applyFont="1" applyFill="1" applyBorder="1"/>
    <xf numFmtId="10" fontId="0" fillId="5" borderId="14" xfId="0" applyNumberFormat="1" applyFont="1" applyFill="1" applyBorder="1"/>
    <xf numFmtId="0" fontId="2" fillId="5" borderId="14" xfId="0" applyFont="1" applyFill="1" applyBorder="1"/>
    <xf numFmtId="10" fontId="0" fillId="6" borderId="14" xfId="0" applyNumberFormat="1" applyFont="1" applyFill="1" applyBorder="1"/>
    <xf numFmtId="0" fontId="0" fillId="5" borderId="14" xfId="0" applyFont="1" applyFill="1" applyBorder="1"/>
    <xf numFmtId="3" fontId="6" fillId="5" borderId="14" xfId="0" applyNumberFormat="1" applyFont="1" applyFill="1" applyBorder="1" applyAlignment="1">
      <alignment vertical="center"/>
    </xf>
    <xf numFmtId="1" fontId="0" fillId="6" borderId="14" xfId="0" applyNumberFormat="1" applyFont="1" applyFill="1" applyBorder="1"/>
    <xf numFmtId="3" fontId="6" fillId="6" borderId="14" xfId="0" applyNumberFormat="1" applyFont="1" applyFill="1" applyBorder="1" applyAlignment="1">
      <alignment vertical="center"/>
    </xf>
    <xf numFmtId="10" fontId="32" fillId="5" borderId="14" xfId="2" applyNumberFormat="1" applyFont="1" applyFill="1" applyBorder="1" applyAlignment="1">
      <alignment horizontal="right"/>
    </xf>
    <xf numFmtId="0" fontId="0" fillId="0" borderId="18" xfId="0" applyFont="1" applyBorder="1"/>
    <xf numFmtId="0" fontId="0" fillId="0" borderId="15" xfId="0" applyFont="1" applyBorder="1"/>
    <xf numFmtId="0" fontId="35" fillId="0" borderId="0" xfId="0" applyFont="1"/>
    <xf numFmtId="172" fontId="32" fillId="0" borderId="0" xfId="9" applyNumberFormat="1" applyFont="1" applyAlignment="1"/>
    <xf numFmtId="0" fontId="1" fillId="0" borderId="0" xfId="0" applyFont="1"/>
    <xf numFmtId="172" fontId="32" fillId="0" borderId="0" xfId="9" applyNumberFormat="1" applyFont="1"/>
    <xf numFmtId="172" fontId="33" fillId="8" borderId="0" xfId="9" applyNumberFormat="1" applyFont="1" applyFill="1" applyAlignment="1">
      <alignment horizontal="center" wrapText="1"/>
    </xf>
    <xf numFmtId="172" fontId="33" fillId="8" borderId="24" xfId="9" applyNumberFormat="1" applyFont="1" applyFill="1" applyBorder="1" applyAlignment="1">
      <alignment horizontal="left" vertical="top" wrapText="1"/>
    </xf>
    <xf numFmtId="1" fontId="33" fillId="8" borderId="24" xfId="9" applyNumberFormat="1" applyFont="1" applyFill="1" applyBorder="1" applyAlignment="1">
      <alignment horizontal="center" vertical="top" wrapText="1"/>
    </xf>
    <xf numFmtId="172" fontId="32" fillId="6" borderId="0" xfId="9" applyNumberFormat="1" applyFont="1" applyFill="1" applyBorder="1" applyAlignment="1">
      <alignment horizontal="left" vertical="top" wrapText="1"/>
    </xf>
    <xf numFmtId="1" fontId="32" fillId="9" borderId="0" xfId="9" applyNumberFormat="1" applyFont="1" applyFill="1" applyBorder="1" applyAlignment="1">
      <alignment horizontal="right" vertical="top" wrapText="1"/>
    </xf>
    <xf numFmtId="1" fontId="32" fillId="10" borderId="0" xfId="9" applyNumberFormat="1" applyFont="1" applyFill="1" applyAlignment="1">
      <alignment horizontal="right" vertical="top" wrapText="1"/>
    </xf>
    <xf numFmtId="172" fontId="32" fillId="6" borderId="0" xfId="9" applyNumberFormat="1" applyFont="1" applyFill="1" applyBorder="1" applyAlignment="1">
      <alignment vertical="top" wrapText="1"/>
    </xf>
    <xf numFmtId="172" fontId="32" fillId="6" borderId="0" xfId="9" applyNumberFormat="1" applyFont="1" applyFill="1" applyAlignment="1">
      <alignment vertical="top" wrapText="1"/>
    </xf>
    <xf numFmtId="169" fontId="32" fillId="9" borderId="0" xfId="9" applyNumberFormat="1" applyFont="1" applyFill="1" applyBorder="1" applyAlignment="1">
      <alignment horizontal="right" vertical="top" wrapText="1"/>
    </xf>
    <xf numFmtId="169" fontId="32" fillId="10" borderId="0" xfId="9" applyNumberFormat="1" applyFont="1" applyFill="1" applyAlignment="1">
      <alignment horizontal="right" vertical="top" wrapText="1"/>
    </xf>
    <xf numFmtId="169" fontId="32" fillId="9" borderId="0" xfId="9" applyNumberFormat="1" applyFont="1" applyFill="1" applyAlignment="1">
      <alignment horizontal="right" vertical="top" wrapText="1"/>
    </xf>
    <xf numFmtId="1" fontId="32" fillId="10" borderId="0" xfId="9" applyNumberFormat="1" applyFont="1" applyFill="1" applyBorder="1" applyAlignment="1">
      <alignment horizontal="right" vertical="top" wrapText="1"/>
    </xf>
    <xf numFmtId="172" fontId="32" fillId="6" borderId="24" xfId="9" applyNumberFormat="1" applyFont="1" applyFill="1" applyBorder="1" applyAlignment="1">
      <alignment vertical="top" wrapText="1"/>
    </xf>
    <xf numFmtId="1" fontId="32" fillId="9" borderId="24" xfId="9" applyNumberFormat="1" applyFont="1" applyFill="1" applyBorder="1" applyAlignment="1">
      <alignment horizontal="right" vertical="top" wrapText="1"/>
    </xf>
    <xf numFmtId="1" fontId="32" fillId="10" borderId="24" xfId="9" applyNumberFormat="1" applyFont="1" applyFill="1" applyBorder="1" applyAlignment="1">
      <alignment horizontal="right" vertical="top" wrapText="1"/>
    </xf>
    <xf numFmtId="172" fontId="32" fillId="0" borderId="0" xfId="9" applyNumberFormat="1" applyFont="1" applyAlignment="1">
      <alignment horizontal="justify"/>
    </xf>
    <xf numFmtId="172" fontId="33" fillId="11" borderId="0" xfId="9" applyNumberFormat="1" applyFont="1" applyFill="1" applyBorder="1" applyAlignment="1">
      <alignment horizontal="center" wrapText="1"/>
    </xf>
    <xf numFmtId="172" fontId="33" fillId="11" borderId="25" xfId="9" applyNumberFormat="1" applyFont="1" applyFill="1" applyBorder="1" applyAlignment="1">
      <alignment horizontal="left" vertical="top" wrapText="1"/>
    </xf>
    <xf numFmtId="1" fontId="33" fillId="11" borderId="25" xfId="9" applyNumberFormat="1" applyFont="1" applyFill="1" applyBorder="1" applyAlignment="1">
      <alignment horizontal="center" vertical="top" wrapText="1"/>
    </xf>
    <xf numFmtId="1" fontId="32" fillId="12" borderId="0" xfId="9" applyNumberFormat="1" applyFont="1" applyFill="1" applyAlignment="1">
      <alignment horizontal="right" vertical="top" wrapText="1"/>
    </xf>
    <xf numFmtId="169" fontId="32" fillId="12" borderId="0" xfId="9" applyNumberFormat="1" applyFont="1" applyFill="1" applyAlignment="1">
      <alignment horizontal="right" vertical="top" wrapText="1"/>
    </xf>
    <xf numFmtId="1" fontId="32" fillId="12" borderId="0" xfId="9" applyNumberFormat="1" applyFont="1" applyFill="1" applyBorder="1" applyAlignment="1">
      <alignment horizontal="right" vertical="top" wrapText="1"/>
    </xf>
    <xf numFmtId="172" fontId="32" fillId="6" borderId="25" xfId="9" applyNumberFormat="1" applyFont="1" applyFill="1" applyBorder="1" applyAlignment="1">
      <alignment vertical="top" wrapText="1"/>
    </xf>
    <xf numFmtId="1" fontId="32" fillId="9" borderId="25" xfId="9" applyNumberFormat="1" applyFont="1" applyFill="1" applyBorder="1" applyAlignment="1">
      <alignment horizontal="right" vertical="top" wrapText="1"/>
    </xf>
    <xf numFmtId="1" fontId="32" fillId="12" borderId="25" xfId="9" applyNumberFormat="1" applyFont="1" applyFill="1" applyBorder="1" applyAlignment="1">
      <alignment horizontal="right" vertical="top" wrapText="1"/>
    </xf>
    <xf numFmtId="172" fontId="33" fillId="7" borderId="0" xfId="9" applyNumberFormat="1" applyFont="1" applyFill="1" applyAlignment="1">
      <alignment horizontal="center" wrapText="1"/>
    </xf>
    <xf numFmtId="172" fontId="33" fillId="7" borderId="26" xfId="9" applyNumberFormat="1" applyFont="1" applyFill="1" applyBorder="1" applyAlignment="1">
      <alignment horizontal="left" vertical="top" wrapText="1"/>
    </xf>
    <xf numFmtId="1" fontId="33" fillId="7" borderId="26" xfId="9" applyNumberFormat="1" applyFont="1" applyFill="1" applyBorder="1" applyAlignment="1">
      <alignment horizontal="center" vertical="top" wrapText="1"/>
    </xf>
    <xf numFmtId="1" fontId="32" fillId="4" borderId="0" xfId="9" applyNumberFormat="1" applyFont="1" applyFill="1" applyAlignment="1">
      <alignment horizontal="right" vertical="top" wrapText="1"/>
    </xf>
    <xf numFmtId="169" fontId="32" fillId="4" borderId="0" xfId="9" applyNumberFormat="1" applyFont="1" applyFill="1" applyAlignment="1">
      <alignment horizontal="right" vertical="top" wrapText="1"/>
    </xf>
    <xf numFmtId="1" fontId="32" fillId="4" borderId="0" xfId="9" applyNumberFormat="1" applyFont="1" applyFill="1" applyBorder="1" applyAlignment="1">
      <alignment horizontal="right" vertical="top" wrapText="1"/>
    </xf>
    <xf numFmtId="172" fontId="32" fillId="6" borderId="26" xfId="9" applyNumberFormat="1" applyFont="1" applyFill="1" applyBorder="1" applyAlignment="1">
      <alignment vertical="top" wrapText="1"/>
    </xf>
    <xf numFmtId="1" fontId="32" fillId="9" borderId="26" xfId="9" applyNumberFormat="1" applyFont="1" applyFill="1" applyBorder="1" applyAlignment="1">
      <alignment horizontal="right" vertical="top" wrapText="1"/>
    </xf>
    <xf numFmtId="1" fontId="32" fillId="4" borderId="26" xfId="9" applyNumberFormat="1" applyFont="1" applyFill="1" applyBorder="1" applyAlignment="1">
      <alignment horizontal="right" vertical="top" wrapText="1"/>
    </xf>
    <xf numFmtId="172" fontId="35" fillId="0" borderId="0" xfId="9" applyNumberFormat="1" applyFont="1" applyAlignment="1"/>
    <xf numFmtId="14" fontId="0" fillId="0" borderId="0" xfId="0" applyNumberFormat="1"/>
    <xf numFmtId="169" fontId="0" fillId="0" borderId="0" xfId="0" applyNumberFormat="1"/>
    <xf numFmtId="0" fontId="37" fillId="0" borderId="0" xfId="0" applyFont="1" applyAlignment="1">
      <alignment vertical="center"/>
    </xf>
    <xf numFmtId="0" fontId="1" fillId="0" borderId="14" xfId="0" applyFont="1" applyBorder="1"/>
    <xf numFmtId="0" fontId="38" fillId="0" borderId="0" xfId="0" applyFont="1" applyAlignment="1">
      <alignment vertical="center"/>
    </xf>
    <xf numFmtId="10" fontId="38" fillId="0" borderId="0" xfId="0" applyNumberFormat="1" applyFont="1"/>
    <xf numFmtId="169" fontId="1" fillId="0" borderId="14" xfId="0" applyNumberFormat="1" applyFont="1" applyBorder="1"/>
    <xf numFmtId="3" fontId="0" fillId="0" borderId="0" xfId="0" applyNumberFormat="1" applyFont="1" applyBorder="1"/>
    <xf numFmtId="169" fontId="0" fillId="6" borderId="14" xfId="0" applyNumberFormat="1" applyFont="1" applyFill="1" applyBorder="1"/>
    <xf numFmtId="0" fontId="2" fillId="6" borderId="14" xfId="0" applyFont="1" applyFill="1" applyBorder="1"/>
    <xf numFmtId="10" fontId="32" fillId="6" borderId="14" xfId="2" applyNumberFormat="1" applyFont="1" applyFill="1" applyBorder="1" applyAlignment="1">
      <alignment horizontal="right"/>
    </xf>
    <xf numFmtId="1" fontId="0" fillId="0" borderId="15" xfId="0" applyNumberFormat="1" applyFont="1" applyBorder="1"/>
    <xf numFmtId="171" fontId="32" fillId="0" borderId="14" xfId="8" applyNumberFormat="1" applyFont="1" applyFill="1" applyBorder="1" applyAlignment="1">
      <alignment horizontal="right"/>
    </xf>
    <xf numFmtId="1" fontId="0" fillId="0" borderId="14" xfId="0" quotePrefix="1" applyNumberFormat="1" applyFont="1" applyBorder="1" applyAlignment="1">
      <alignment horizontal="left"/>
    </xf>
    <xf numFmtId="3" fontId="16" fillId="0" borderId="0" xfId="0" applyNumberFormat="1" applyFont="1"/>
    <xf numFmtId="0" fontId="15" fillId="0" borderId="0" xfId="0" applyFont="1" applyFill="1"/>
    <xf numFmtId="169" fontId="0" fillId="5" borderId="14" xfId="0" applyNumberFormat="1" applyFont="1" applyFill="1" applyBorder="1"/>
    <xf numFmtId="10" fontId="0" fillId="5" borderId="14" xfId="2" applyNumberFormat="1" applyFont="1" applyFill="1" applyBorder="1"/>
    <xf numFmtId="0" fontId="6" fillId="0" borderId="21" xfId="0" applyFont="1" applyBorder="1"/>
    <xf numFmtId="0" fontId="6" fillId="0" borderId="21" xfId="0" applyFont="1" applyBorder="1" applyAlignment="1">
      <alignment horizontal="right"/>
    </xf>
    <xf numFmtId="0" fontId="6" fillId="0" borderId="21" xfId="0" applyFont="1" applyFill="1" applyBorder="1"/>
    <xf numFmtId="0" fontId="6" fillId="0" borderId="0" xfId="0" applyFont="1" applyFill="1"/>
    <xf numFmtId="0" fontId="0" fillId="0" borderId="21" xfId="0" applyFont="1" applyBorder="1"/>
    <xf numFmtId="3" fontId="0" fillId="0" borderId="21" xfId="0" applyNumberFormat="1" applyFont="1" applyBorder="1"/>
    <xf numFmtId="167" fontId="0" fillId="0" borderId="14" xfId="0" applyNumberFormat="1" applyFont="1" applyBorder="1"/>
    <xf numFmtId="0" fontId="0" fillId="0" borderId="17" xfId="0" applyFont="1" applyBorder="1"/>
    <xf numFmtId="0" fontId="0" fillId="0" borderId="20" xfId="0" applyFont="1" applyBorder="1"/>
    <xf numFmtId="0" fontId="0" fillId="0" borderId="23" xfId="0" applyFont="1" applyBorder="1"/>
    <xf numFmtId="0" fontId="39" fillId="0" borderId="14" xfId="0" applyFont="1" applyBorder="1" applyAlignment="1">
      <alignment horizontal="right"/>
    </xf>
    <xf numFmtId="0" fontId="39" fillId="0" borderId="14" xfId="0" applyFont="1" applyBorder="1"/>
    <xf numFmtId="10" fontId="39" fillId="0" borderId="14" xfId="0" applyNumberFormat="1" applyFont="1" applyBorder="1"/>
    <xf numFmtId="10" fontId="39" fillId="0" borderId="14" xfId="2" applyNumberFormat="1" applyFont="1" applyBorder="1"/>
    <xf numFmtId="10" fontId="39" fillId="0" borderId="0" xfId="2" applyNumberFormat="1" applyFont="1" applyBorder="1"/>
    <xf numFmtId="0" fontId="39" fillId="0" borderId="14" xfId="0" applyFont="1" applyBorder="1" applyAlignment="1">
      <alignment horizontal="left"/>
    </xf>
    <xf numFmtId="0" fontId="39" fillId="0" borderId="21" xfId="0" applyFont="1" applyBorder="1" applyAlignment="1">
      <alignment horizontal="left"/>
    </xf>
    <xf numFmtId="0" fontId="39" fillId="0" borderId="15" xfId="0" applyFont="1" applyBorder="1" applyAlignment="1">
      <alignment horizontal="left"/>
    </xf>
    <xf numFmtId="0" fontId="39" fillId="0" borderId="16" xfId="0" applyFont="1" applyBorder="1" applyAlignment="1">
      <alignment horizontal="left"/>
    </xf>
    <xf numFmtId="0" fontId="39" fillId="0" borderId="0" xfId="0" applyFont="1" applyBorder="1" applyAlignment="1">
      <alignment horizontal="left"/>
    </xf>
    <xf numFmtId="10" fontId="39" fillId="0" borderId="0" xfId="0" applyNumberFormat="1" applyFont="1" applyBorder="1"/>
    <xf numFmtId="0" fontId="39" fillId="0" borderId="0" xfId="0" applyFont="1" applyAlignment="1">
      <alignment horizontal="left"/>
    </xf>
    <xf numFmtId="0" fontId="0" fillId="0" borderId="19" xfId="0" applyFont="1" applyBorder="1"/>
    <xf numFmtId="0" fontId="0" fillId="0" borderId="28" xfId="0" applyFont="1" applyBorder="1"/>
    <xf numFmtId="0" fontId="0" fillId="0" borderId="22" xfId="0" applyFont="1" applyBorder="1"/>
    <xf numFmtId="173" fontId="0" fillId="0" borderId="0" xfId="0" applyNumberFormat="1"/>
    <xf numFmtId="10" fontId="0" fillId="0" borderId="20" xfId="2" applyNumberFormat="1" applyFont="1" applyBorder="1"/>
    <xf numFmtId="174" fontId="0" fillId="0" borderId="20" xfId="0" applyNumberFormat="1" applyFont="1" applyBorder="1"/>
    <xf numFmtId="0" fontId="36" fillId="0" borderId="0" xfId="0" applyFont="1" applyAlignment="1">
      <alignment vertical="center"/>
    </xf>
    <xf numFmtId="3" fontId="16" fillId="3" borderId="7" xfId="0" applyNumberFormat="1" applyFont="1" applyFill="1" applyBorder="1" applyAlignment="1">
      <alignment horizontal="right"/>
    </xf>
    <xf numFmtId="3" fontId="16" fillId="3" borderId="13" xfId="0" applyNumberFormat="1" applyFont="1" applyFill="1" applyBorder="1" applyAlignment="1">
      <alignment horizontal="right"/>
    </xf>
    <xf numFmtId="0" fontId="41" fillId="0" borderId="0" xfId="0" applyFont="1"/>
    <xf numFmtId="3" fontId="16" fillId="3" borderId="6" xfId="3" applyNumberFormat="1" applyFont="1" applyFill="1" applyBorder="1" applyAlignment="1">
      <alignment horizontal="right"/>
    </xf>
    <xf numFmtId="10" fontId="16" fillId="0" borderId="4" xfId="2" applyNumberFormat="1" applyFont="1" applyBorder="1" applyAlignment="1">
      <alignment horizontal="right"/>
    </xf>
    <xf numFmtId="167" fontId="0" fillId="5" borderId="0" xfId="0" applyNumberFormat="1" applyFill="1"/>
    <xf numFmtId="175" fontId="41" fillId="0" borderId="0" xfId="2" applyNumberFormat="1" applyFont="1"/>
    <xf numFmtId="14" fontId="2" fillId="0" borderId="0" xfId="0" applyNumberFormat="1" applyFont="1" applyAlignment="1">
      <alignment horizontal="center"/>
    </xf>
    <xf numFmtId="1" fontId="0" fillId="0" borderId="16" xfId="0" applyNumberFormat="1" applyFont="1" applyBorder="1"/>
    <xf numFmtId="169" fontId="3" fillId="0" borderId="14" xfId="0" applyNumberFormat="1" applyFont="1" applyBorder="1"/>
    <xf numFmtId="0" fontId="42" fillId="0" borderId="0" xfId="0" applyFont="1" applyFill="1" applyBorder="1" applyAlignment="1">
      <alignment horizontal="left"/>
    </xf>
    <xf numFmtId="0" fontId="42" fillId="0" borderId="0" xfId="0" applyFont="1" applyFill="1" applyAlignment="1"/>
    <xf numFmtId="0" fontId="42" fillId="0" borderId="0" xfId="0" applyFont="1" applyFill="1" applyBorder="1" applyAlignment="1"/>
    <xf numFmtId="1" fontId="0" fillId="0" borderId="14" xfId="0" applyNumberFormat="1" applyFont="1" applyFill="1" applyBorder="1"/>
    <xf numFmtId="169" fontId="0" fillId="0" borderId="14" xfId="0" applyNumberFormat="1" applyFont="1" applyFill="1" applyBorder="1"/>
    <xf numFmtId="3" fontId="6" fillId="0" borderId="14" xfId="0" applyNumberFormat="1" applyFont="1" applyFill="1" applyBorder="1" applyAlignment="1">
      <alignment vertical="center"/>
    </xf>
    <xf numFmtId="0" fontId="0" fillId="5" borderId="0" xfId="0" applyFont="1" applyFill="1"/>
    <xf numFmtId="0" fontId="6" fillId="0" borderId="17" xfId="0" applyFont="1" applyFill="1" applyBorder="1"/>
    <xf numFmtId="0" fontId="0" fillId="0" borderId="30" xfId="0" applyFont="1" applyBorder="1"/>
    <xf numFmtId="0" fontId="0" fillId="0" borderId="23" xfId="0" applyFont="1" applyBorder="1" applyAlignment="1">
      <alignment horizontal="left"/>
    </xf>
    <xf numFmtId="0" fontId="2" fillId="0" borderId="19" xfId="0" applyFont="1" applyBorder="1"/>
    <xf numFmtId="0" fontId="0" fillId="0" borderId="27" xfId="0" applyFont="1" applyBorder="1"/>
    <xf numFmtId="0" fontId="2" fillId="0" borderId="28" xfId="0" applyFont="1" applyBorder="1"/>
    <xf numFmtId="0" fontId="0" fillId="0" borderId="29" xfId="0" applyFont="1" applyBorder="1"/>
    <xf numFmtId="0" fontId="2" fillId="0" borderId="22" xfId="0" applyFont="1" applyBorder="1"/>
    <xf numFmtId="0" fontId="2" fillId="0" borderId="17" xfId="0" applyFont="1" applyBorder="1"/>
    <xf numFmtId="10" fontId="17" fillId="3" borderId="14" xfId="0" applyNumberFormat="1" applyFont="1" applyFill="1" applyBorder="1"/>
    <xf numFmtId="10" fontId="16" fillId="0" borderId="14" xfId="2" applyNumberFormat="1" applyFont="1" applyBorder="1"/>
    <xf numFmtId="0" fontId="16" fillId="0" borderId="14" xfId="0" applyFont="1" applyFill="1" applyBorder="1"/>
    <xf numFmtId="0" fontId="16" fillId="0" borderId="17" xfId="0" applyFont="1" applyFill="1" applyBorder="1"/>
    <xf numFmtId="0" fontId="0" fillId="0" borderId="15" xfId="0" applyBorder="1"/>
    <xf numFmtId="0" fontId="0" fillId="0" borderId="21" xfId="0" applyBorder="1"/>
    <xf numFmtId="0" fontId="0" fillId="0" borderId="17" xfId="0" applyBorder="1"/>
    <xf numFmtId="14" fontId="0" fillId="0" borderId="0" xfId="0" applyNumberFormat="1" applyAlignment="1">
      <alignment horizontal="left"/>
    </xf>
    <xf numFmtId="0" fontId="2" fillId="0" borderId="14" xfId="0" applyFont="1" applyBorder="1" applyAlignment="1">
      <alignment horizontal="right"/>
    </xf>
    <xf numFmtId="171" fontId="2" fillId="0" borderId="14" xfId="0" applyNumberFormat="1" applyFont="1" applyFill="1" applyBorder="1" applyAlignment="1">
      <alignment horizontal="right"/>
    </xf>
    <xf numFmtId="171" fontId="2" fillId="0" borderId="14" xfId="0" applyNumberFormat="1" applyFont="1" applyBorder="1" applyAlignment="1">
      <alignment horizontal="right"/>
    </xf>
    <xf numFmtId="10" fontId="2" fillId="0" borderId="14" xfId="2" applyNumberFormat="1" applyFont="1" applyBorder="1" applyAlignment="1">
      <alignment horizontal="right"/>
    </xf>
    <xf numFmtId="10" fontId="2" fillId="4" borderId="14" xfId="2" applyNumberFormat="1" applyFont="1" applyFill="1" applyBorder="1" applyAlignment="1">
      <alignment horizontal="right"/>
    </xf>
    <xf numFmtId="0" fontId="0" fillId="0" borderId="14" xfId="0" applyFont="1" applyBorder="1" applyAlignment="1">
      <alignment horizontal="right"/>
    </xf>
    <xf numFmtId="171" fontId="0" fillId="0" borderId="14" xfId="0" applyNumberFormat="1" applyFont="1" applyFill="1" applyBorder="1" applyAlignment="1">
      <alignment horizontal="right"/>
    </xf>
    <xf numFmtId="171" fontId="0" fillId="0" borderId="14" xfId="0" applyNumberFormat="1" applyFont="1" applyBorder="1" applyAlignment="1">
      <alignment horizontal="right"/>
    </xf>
    <xf numFmtId="10" fontId="0" fillId="0" borderId="14" xfId="2" applyNumberFormat="1" applyFont="1" applyBorder="1" applyAlignment="1">
      <alignment horizontal="right"/>
    </xf>
    <xf numFmtId="10" fontId="0" fillId="4" borderId="14" xfId="2" applyNumberFormat="1" applyFont="1" applyFill="1" applyBorder="1" applyAlignment="1">
      <alignment horizontal="right"/>
    </xf>
    <xf numFmtId="3" fontId="0" fillId="0" borderId="14" xfId="0" applyNumberFormat="1" applyFont="1" applyBorder="1" applyAlignment="1">
      <alignment horizontal="right"/>
    </xf>
    <xf numFmtId="0" fontId="16" fillId="0" borderId="0" xfId="0" applyFont="1" applyBorder="1" applyAlignment="1">
      <alignment horizontal="right"/>
    </xf>
    <xf numFmtId="165" fontId="16" fillId="0" borderId="0" xfId="2" applyNumberFormat="1" applyFont="1" applyBorder="1" applyAlignment="1">
      <alignment horizontal="right"/>
    </xf>
    <xf numFmtId="3" fontId="15" fillId="3" borderId="0" xfId="3" applyNumberFormat="1" applyFont="1" applyFill="1" applyBorder="1" applyAlignment="1">
      <alignment horizontal="right"/>
    </xf>
    <xf numFmtId="3" fontId="16" fillId="3" borderId="0" xfId="3" applyNumberFormat="1" applyFont="1" applyFill="1" applyBorder="1" applyAlignment="1">
      <alignment horizontal="right"/>
    </xf>
    <xf numFmtId="3" fontId="16" fillId="3" borderId="2" xfId="3" applyNumberFormat="1" applyFont="1" applyFill="1" applyBorder="1" applyAlignment="1">
      <alignment horizontal="right"/>
    </xf>
    <xf numFmtId="0" fontId="2" fillId="0" borderId="0" xfId="0" applyFont="1" applyFill="1"/>
    <xf numFmtId="170" fontId="2" fillId="0" borderId="0" xfId="2" applyNumberFormat="1" applyFont="1"/>
    <xf numFmtId="0" fontId="0" fillId="0" borderId="14" xfId="0" applyFont="1" applyFill="1" applyBorder="1"/>
    <xf numFmtId="0" fontId="43" fillId="0" borderId="14" xfId="0" applyFont="1" applyBorder="1" applyAlignment="1">
      <alignment horizontal="center" vertical="center"/>
    </xf>
    <xf numFmtId="169" fontId="0" fillId="0" borderId="14" xfId="0" applyNumberFormat="1" applyFont="1" applyBorder="1" applyAlignment="1">
      <alignment horizontal="center"/>
    </xf>
    <xf numFmtId="0" fontId="44" fillId="0" borderId="0" xfId="0" applyFont="1"/>
    <xf numFmtId="0" fontId="35" fillId="0" borderId="14" xfId="0" applyFont="1" applyBorder="1" applyAlignment="1">
      <alignment horizontal="center"/>
    </xf>
    <xf numFmtId="0" fontId="45" fillId="0" borderId="14" xfId="0" applyFont="1" applyBorder="1"/>
    <xf numFmtId="0" fontId="45" fillId="0" borderId="14" xfId="0" applyFont="1" applyBorder="1" applyAlignment="1"/>
    <xf numFmtId="0" fontId="45" fillId="0" borderId="0" xfId="0" applyFont="1"/>
    <xf numFmtId="0" fontId="46" fillId="0" borderId="0" xfId="0" applyFont="1"/>
    <xf numFmtId="0" fontId="35" fillId="5" borderId="0" xfId="0" applyFont="1" applyFill="1"/>
    <xf numFmtId="0" fontId="1" fillId="5" borderId="0" xfId="0" applyFont="1" applyFill="1"/>
    <xf numFmtId="0" fontId="2" fillId="0" borderId="14" xfId="0" applyFont="1" applyBorder="1" applyAlignment="1"/>
    <xf numFmtId="3" fontId="16" fillId="0" borderId="14" xfId="0" applyNumberFormat="1" applyFont="1" applyBorder="1"/>
    <xf numFmtId="0" fontId="17" fillId="0" borderId="0" xfId="0" applyFont="1"/>
    <xf numFmtId="10" fontId="47" fillId="0" borderId="0" xfId="2" applyNumberFormat="1" applyFont="1"/>
    <xf numFmtId="3" fontId="15" fillId="3" borderId="7" xfId="0" applyNumberFormat="1" applyFont="1" applyFill="1" applyBorder="1" applyAlignment="1">
      <alignment horizontal="right"/>
    </xf>
    <xf numFmtId="0" fontId="2" fillId="0" borderId="0" xfId="0" applyFont="1" applyAlignment="1">
      <alignment horizontal="center"/>
    </xf>
    <xf numFmtId="3" fontId="0" fillId="5" borderId="0" xfId="0" applyNumberFormat="1" applyFont="1" applyFill="1"/>
    <xf numFmtId="3" fontId="0" fillId="6" borderId="0" xfId="0" applyNumberFormat="1" applyFont="1" applyFill="1"/>
    <xf numFmtId="0" fontId="40" fillId="6" borderId="0" xfId="0" applyFont="1" applyFill="1"/>
    <xf numFmtId="0" fontId="2" fillId="6" borderId="0" xfId="0" applyFont="1" applyFill="1"/>
    <xf numFmtId="0" fontId="0" fillId="6" borderId="0" xfId="0" applyFont="1" applyFill="1"/>
    <xf numFmtId="10" fontId="0" fillId="6" borderId="14" xfId="2" applyNumberFormat="1" applyFont="1" applyFill="1" applyBorder="1"/>
    <xf numFmtId="0" fontId="0" fillId="6" borderId="14" xfId="0" applyFont="1" applyFill="1" applyBorder="1"/>
    <xf numFmtId="167" fontId="0" fillId="6" borderId="14" xfId="0" applyNumberFormat="1" applyFont="1" applyFill="1" applyBorder="1"/>
    <xf numFmtId="10" fontId="39" fillId="5" borderId="14" xfId="0" applyNumberFormat="1" applyFont="1" applyFill="1" applyBorder="1"/>
    <xf numFmtId="10" fontId="39" fillId="5" borderId="14" xfId="2" applyNumberFormat="1" applyFont="1" applyFill="1" applyBorder="1"/>
    <xf numFmtId="0" fontId="48" fillId="0" borderId="0" xfId="0" applyFont="1" applyAlignment="1">
      <alignment horizontal="justify" vertical="center"/>
    </xf>
    <xf numFmtId="0" fontId="6" fillId="5" borderId="14" xfId="0" applyFont="1" applyFill="1" applyBorder="1"/>
    <xf numFmtId="0" fontId="6" fillId="6" borderId="14" xfId="0" applyFont="1" applyFill="1" applyBorder="1"/>
    <xf numFmtId="1" fontId="2" fillId="0" borderId="0" xfId="0" applyNumberFormat="1" applyFont="1" applyBorder="1"/>
    <xf numFmtId="0" fontId="2" fillId="0" borderId="0" xfId="0" applyFont="1" applyAlignment="1">
      <alignment horizontal="right"/>
    </xf>
    <xf numFmtId="0" fontId="47" fillId="0" borderId="0" xfId="0" applyFont="1"/>
    <xf numFmtId="1" fontId="16" fillId="0" borderId="14" xfId="0" applyNumberFormat="1" applyFont="1" applyBorder="1"/>
    <xf numFmtId="14" fontId="0" fillId="0" borderId="0" xfId="0" applyNumberFormat="1" applyFont="1" applyAlignment="1">
      <alignment horizontal="left"/>
    </xf>
    <xf numFmtId="1" fontId="0" fillId="0" borderId="0" xfId="0" applyNumberFormat="1" applyFont="1" applyFill="1" applyBorder="1"/>
    <xf numFmtId="3" fontId="3" fillId="0" borderId="14" xfId="0" applyNumberFormat="1" applyFont="1" applyBorder="1"/>
    <xf numFmtId="0" fontId="16" fillId="0" borderId="0" xfId="0" applyFont="1" applyBorder="1" applyAlignment="1">
      <alignment horizontal="left"/>
    </xf>
    <xf numFmtId="3" fontId="16" fillId="0" borderId="0" xfId="3" applyNumberFormat="1" applyFont="1" applyFill="1" applyBorder="1" applyAlignment="1">
      <alignment horizontal="right"/>
    </xf>
    <xf numFmtId="1" fontId="3" fillId="0" borderId="14" xfId="0" applyNumberFormat="1" applyFont="1" applyBorder="1"/>
    <xf numFmtId="1" fontId="3" fillId="5" borderId="14" xfId="0" applyNumberFormat="1" applyFont="1" applyFill="1" applyBorder="1"/>
    <xf numFmtId="3" fontId="3" fillId="5" borderId="14" xfId="0" applyNumberFormat="1" applyFont="1" applyFill="1" applyBorder="1"/>
    <xf numFmtId="3" fontId="2" fillId="5" borderId="14" xfId="0" applyNumberFormat="1" applyFont="1" applyFill="1" applyBorder="1"/>
    <xf numFmtId="0" fontId="14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41" fillId="5" borderId="14" xfId="0" applyFont="1" applyFill="1" applyBorder="1" applyAlignment="1">
      <alignment horizontal="center"/>
    </xf>
    <xf numFmtId="0" fontId="15" fillId="5" borderId="17" xfId="0" applyFont="1" applyFill="1" applyBorder="1" applyAlignment="1">
      <alignment horizontal="center"/>
    </xf>
    <xf numFmtId="0" fontId="15" fillId="5" borderId="18" xfId="0" applyFont="1" applyFill="1" applyBorder="1" applyAlignment="1">
      <alignment horizontal="center"/>
    </xf>
    <xf numFmtId="0" fontId="15" fillId="5" borderId="15" xfId="0" applyFont="1" applyFill="1" applyBorder="1" applyAlignment="1">
      <alignment horizontal="center"/>
    </xf>
    <xf numFmtId="168" fontId="29" fillId="0" borderId="0" xfId="4" applyFont="1" applyFill="1" applyBorder="1" applyAlignment="1" applyProtection="1">
      <alignment horizontal="left" vertical="top"/>
    </xf>
    <xf numFmtId="0" fontId="8" fillId="0" borderId="14" xfId="0" applyFont="1" applyBorder="1" applyAlignment="1">
      <alignment horizontal="left"/>
    </xf>
    <xf numFmtId="0" fontId="35" fillId="0" borderId="14" xfId="0" applyFont="1" applyBorder="1" applyAlignment="1">
      <alignment horizontal="left"/>
    </xf>
    <xf numFmtId="172" fontId="33" fillId="8" borderId="0" xfId="9" applyNumberFormat="1" applyFont="1" applyFill="1" applyAlignment="1">
      <alignment horizontal="left" vertical="center" wrapText="1"/>
    </xf>
    <xf numFmtId="172" fontId="33" fillId="11" borderId="0" xfId="9" applyNumberFormat="1" applyFont="1" applyFill="1" applyBorder="1" applyAlignment="1">
      <alignment horizontal="left" vertical="center" wrapText="1"/>
    </xf>
    <xf numFmtId="172" fontId="33" fillId="7" borderId="0" xfId="9" applyNumberFormat="1" applyFont="1" applyFill="1" applyAlignment="1">
      <alignment horizontal="left" vertical="center" wrapText="1"/>
    </xf>
  </cellXfs>
  <cellStyles count="12">
    <cellStyle name="Euro" xfId="4"/>
    <cellStyle name="Milliers" xfId="1" builtinId="3"/>
    <cellStyle name="Milliers 2" xfId="6"/>
    <cellStyle name="Normal" xfId="0" builtinId="0"/>
    <cellStyle name="Normal 10" xfId="11"/>
    <cellStyle name="Normal 10 2" xfId="9"/>
    <cellStyle name="Normal 2" xfId="3"/>
    <cellStyle name="Normal 3" xfId="5"/>
    <cellStyle name="Normal 4" xfId="10"/>
    <cellStyle name="Normal_2008 Déf" xfId="8"/>
    <cellStyle name="Normal_ok2" xfId="7"/>
    <cellStyle name="Pourcentage" xfId="2" builtinId="5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Deflateur du PIB</a:t>
            </a:r>
            <a:r>
              <a:rPr lang="en-US" sz="1600" baseline="0"/>
              <a:t> France</a:t>
            </a:r>
            <a:r>
              <a:rPr lang="en-US" sz="1600"/>
              <a:t> (%)</a:t>
            </a:r>
          </a:p>
        </c:rich>
      </c:tx>
      <c:layout>
        <c:manualLayout>
          <c:xMode val="edge"/>
          <c:yMode val="edge"/>
          <c:x val="0.3320178926607080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015556751764524"/>
          <c:y val="8.4712420748313699E-2"/>
          <c:w val="0.85984667552454797"/>
          <c:h val="0.73463744949093857"/>
        </c:manualLayout>
      </c:layout>
      <c:lineChart>
        <c:grouping val="standard"/>
        <c:varyColors val="0"/>
        <c:ser>
          <c:idx val="1"/>
          <c:order val="0"/>
          <c:tx>
            <c:v>INSEE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'Déflateur et inflation'!$E$1:$CQ$1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'Déflateur et inflation'!$E$3:$AT$3</c:f>
              <c:numCache>
                <c:formatCode>0.00%</c:formatCode>
                <c:ptCount val="42"/>
                <c:pt idx="1">
                  <c:v>0.11691972473071388</c:v>
                </c:pt>
                <c:pt idx="2">
                  <c:v>0.12094765017471021</c:v>
                </c:pt>
                <c:pt idx="3">
                  <c:v>9.6503448935681746E-2</c:v>
                </c:pt>
                <c:pt idx="4">
                  <c:v>7.0675289846660494E-2</c:v>
                </c:pt>
                <c:pt idx="5">
                  <c:v>5.4537585742347572E-2</c:v>
                </c:pt>
                <c:pt idx="6">
                  <c:v>5.0551715994664903E-2</c:v>
                </c:pt>
                <c:pt idx="7">
                  <c:v>2.455861002841897E-2</c:v>
                </c:pt>
                <c:pt idx="8">
                  <c:v>3.1934013523597038E-2</c:v>
                </c:pt>
                <c:pt idx="9">
                  <c:v>3.28524754115469E-2</c:v>
                </c:pt>
                <c:pt idx="10">
                  <c:v>2.6571628099245403E-2</c:v>
                </c:pt>
                <c:pt idx="11">
                  <c:v>2.5470848514108413E-2</c:v>
                </c:pt>
                <c:pt idx="12">
                  <c:v>1.9670557398032251E-2</c:v>
                </c:pt>
                <c:pt idx="13">
                  <c:v>1.6235029723109973E-2</c:v>
                </c:pt>
                <c:pt idx="14">
                  <c:v>9.2486417827155609E-3</c:v>
                </c:pt>
                <c:pt idx="15">
                  <c:v>1.1247883530424607E-2</c:v>
                </c:pt>
                <c:pt idx="16">
                  <c:v>1.3580780512590485E-2</c:v>
                </c:pt>
                <c:pt idx="17">
                  <c:v>8.7820166992604864E-3</c:v>
                </c:pt>
                <c:pt idx="18">
                  <c:v>9.5026268135209868E-3</c:v>
                </c:pt>
                <c:pt idx="19">
                  <c:v>2.0381113599017286E-3</c:v>
                </c:pt>
                <c:pt idx="20">
                  <c:v>1.5532902767138701E-2</c:v>
                </c:pt>
                <c:pt idx="21">
                  <c:v>2.0083342045312369E-2</c:v>
                </c:pt>
                <c:pt idx="22">
                  <c:v>2.0674257334276192E-2</c:v>
                </c:pt>
                <c:pt idx="23">
                  <c:v>1.8593682205171103E-2</c:v>
                </c:pt>
                <c:pt idx="24">
                  <c:v>1.6226754415483491E-2</c:v>
                </c:pt>
                <c:pt idx="25">
                  <c:v>1.9363414000121981E-2</c:v>
                </c:pt>
                <c:pt idx="26">
                  <c:v>2.155327392264228E-2</c:v>
                </c:pt>
                <c:pt idx="27">
                  <c:v>2.5566370204629596E-2</c:v>
                </c:pt>
                <c:pt idx="28">
                  <c:v>2.3670738542900915E-2</c:v>
                </c:pt>
                <c:pt idx="29">
                  <c:v>6.6627500146299035E-4</c:v>
                </c:pt>
                <c:pt idx="30">
                  <c:v>1.0696974656879243E-2</c:v>
                </c:pt>
                <c:pt idx="31">
                  <c:v>9.4796020890612898E-3</c:v>
                </c:pt>
                <c:pt idx="32">
                  <c:v>1.1618250382717132E-2</c:v>
                </c:pt>
                <c:pt idx="33">
                  <c:v>7.78148125646827E-3</c:v>
                </c:pt>
                <c:pt idx="34">
                  <c:v>5.7689673576768463E-3</c:v>
                </c:pt>
                <c:pt idx="35">
                  <c:v>1.1382487843252687E-2</c:v>
                </c:pt>
                <c:pt idx="36">
                  <c:v>5.2255935242260243E-3</c:v>
                </c:pt>
                <c:pt idx="37">
                  <c:v>5.2157727226243011E-3</c:v>
                </c:pt>
                <c:pt idx="38">
                  <c:v>9.9222454771632496E-3</c:v>
                </c:pt>
                <c:pt idx="39">
                  <c:v>1.2785921468992489E-2</c:v>
                </c:pt>
                <c:pt idx="40">
                  <c:v>2.8398762156623736E-2</c:v>
                </c:pt>
                <c:pt idx="41">
                  <c:v>1.4239482706921436E-2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B5-4CDC-9578-442CD834F0F6}"/>
            </c:ext>
          </c:extLst>
        </c:ser>
        <c:ser>
          <c:idx val="0"/>
          <c:order val="1"/>
          <c:tx>
            <c:v>DG Trésor</c:v>
          </c:tx>
          <c:spPr>
            <a:ln w="25400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f>'Déflateur et inflation'!$E$1:$CQ$1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'Déflateur et inflation'!$E$3:$CQ$3</c:f>
              <c:numCache>
                <c:formatCode>0.00%</c:formatCode>
                <c:ptCount val="91"/>
                <c:pt idx="1">
                  <c:v>0.11691972473071388</c:v>
                </c:pt>
                <c:pt idx="2">
                  <c:v>0.12094765017471021</c:v>
                </c:pt>
                <c:pt idx="3">
                  <c:v>9.6503448935681746E-2</c:v>
                </c:pt>
                <c:pt idx="4">
                  <c:v>7.0675289846660494E-2</c:v>
                </c:pt>
                <c:pt idx="5">
                  <c:v>5.4537585742347572E-2</c:v>
                </c:pt>
                <c:pt idx="6">
                  <c:v>5.0551715994664903E-2</c:v>
                </c:pt>
                <c:pt idx="7">
                  <c:v>2.455861002841897E-2</c:v>
                </c:pt>
                <c:pt idx="8">
                  <c:v>3.1934013523597038E-2</c:v>
                </c:pt>
                <c:pt idx="9">
                  <c:v>3.28524754115469E-2</c:v>
                </c:pt>
                <c:pt idx="10">
                  <c:v>2.6571628099245403E-2</c:v>
                </c:pt>
                <c:pt idx="11">
                  <c:v>2.5470848514108413E-2</c:v>
                </c:pt>
                <c:pt idx="12">
                  <c:v>1.9670557398032251E-2</c:v>
                </c:pt>
                <c:pt idx="13">
                  <c:v>1.6235029723109973E-2</c:v>
                </c:pt>
                <c:pt idx="14">
                  <c:v>9.2486417827155609E-3</c:v>
                </c:pt>
                <c:pt idx="15">
                  <c:v>1.1247883530424607E-2</c:v>
                </c:pt>
                <c:pt idx="16">
                  <c:v>1.3580780512590485E-2</c:v>
                </c:pt>
                <c:pt idx="17">
                  <c:v>8.7820166992604864E-3</c:v>
                </c:pt>
                <c:pt idx="18">
                  <c:v>9.5026268135209868E-3</c:v>
                </c:pt>
                <c:pt idx="19">
                  <c:v>2.0381113599017286E-3</c:v>
                </c:pt>
                <c:pt idx="20">
                  <c:v>1.5532902767138701E-2</c:v>
                </c:pt>
                <c:pt idx="21">
                  <c:v>2.0083342045312369E-2</c:v>
                </c:pt>
                <c:pt idx="22">
                  <c:v>2.0674257334276192E-2</c:v>
                </c:pt>
                <c:pt idx="23">
                  <c:v>1.8593682205171103E-2</c:v>
                </c:pt>
                <c:pt idx="24">
                  <c:v>1.6226754415483491E-2</c:v>
                </c:pt>
                <c:pt idx="25">
                  <c:v>1.9363414000121981E-2</c:v>
                </c:pt>
                <c:pt idx="26">
                  <c:v>2.155327392264228E-2</c:v>
                </c:pt>
                <c:pt idx="27">
                  <c:v>2.5566370204629596E-2</c:v>
                </c:pt>
                <c:pt idx="28">
                  <c:v>2.3670738542900915E-2</c:v>
                </c:pt>
                <c:pt idx="29">
                  <c:v>6.6627500146299035E-4</c:v>
                </c:pt>
                <c:pt idx="30">
                  <c:v>1.0696974656879243E-2</c:v>
                </c:pt>
                <c:pt idx="31">
                  <c:v>9.4796020890612898E-3</c:v>
                </c:pt>
                <c:pt idx="32">
                  <c:v>1.1618250382717132E-2</c:v>
                </c:pt>
                <c:pt idx="33">
                  <c:v>7.78148125646827E-3</c:v>
                </c:pt>
                <c:pt idx="34">
                  <c:v>5.7689673576768463E-3</c:v>
                </c:pt>
                <c:pt idx="35">
                  <c:v>1.1382487843252687E-2</c:v>
                </c:pt>
                <c:pt idx="36">
                  <c:v>5.2255935242260243E-3</c:v>
                </c:pt>
                <c:pt idx="37">
                  <c:v>5.2157727226243011E-3</c:v>
                </c:pt>
                <c:pt idx="38">
                  <c:v>9.9222454771632496E-3</c:v>
                </c:pt>
                <c:pt idx="39">
                  <c:v>1.2785921468992489E-2</c:v>
                </c:pt>
                <c:pt idx="40">
                  <c:v>2.8398762156623736E-2</c:v>
                </c:pt>
                <c:pt idx="41">
                  <c:v>1.4239482706921436E-2</c:v>
                </c:pt>
                <c:pt idx="42">
                  <c:v>2.947216925573537E-2</c:v>
                </c:pt>
                <c:pt idx="43">
                  <c:v>5.4000000000000048E-2</c:v>
                </c:pt>
                <c:pt idx="44">
                  <c:v>2.6999999999999691E-2</c:v>
                </c:pt>
                <c:pt idx="45">
                  <c:v>1.8000000000000016E-2</c:v>
                </c:pt>
                <c:pt idx="46">
                  <c:v>1.6000000000000236E-2</c:v>
                </c:pt>
                <c:pt idx="47">
                  <c:v>1.6000000000000014E-2</c:v>
                </c:pt>
                <c:pt idx="48">
                  <c:v>0.02</c:v>
                </c:pt>
                <c:pt idx="49">
                  <c:v>0.02</c:v>
                </c:pt>
                <c:pt idx="50">
                  <c:v>0.02</c:v>
                </c:pt>
                <c:pt idx="51">
                  <c:v>0.02</c:v>
                </c:pt>
                <c:pt idx="52">
                  <c:v>0.02</c:v>
                </c:pt>
                <c:pt idx="53">
                  <c:v>0.02</c:v>
                </c:pt>
                <c:pt idx="54">
                  <c:v>0.02</c:v>
                </c:pt>
                <c:pt idx="55">
                  <c:v>0.02</c:v>
                </c:pt>
                <c:pt idx="56">
                  <c:v>0.02</c:v>
                </c:pt>
                <c:pt idx="57">
                  <c:v>0.02</c:v>
                </c:pt>
                <c:pt idx="58">
                  <c:v>0.02</c:v>
                </c:pt>
                <c:pt idx="59">
                  <c:v>0.02</c:v>
                </c:pt>
                <c:pt idx="60">
                  <c:v>0.02</c:v>
                </c:pt>
                <c:pt idx="61">
                  <c:v>0.02</c:v>
                </c:pt>
                <c:pt idx="62">
                  <c:v>0.02</c:v>
                </c:pt>
                <c:pt idx="63">
                  <c:v>0.02</c:v>
                </c:pt>
                <c:pt idx="64">
                  <c:v>0.02</c:v>
                </c:pt>
                <c:pt idx="65">
                  <c:v>0.02</c:v>
                </c:pt>
                <c:pt idx="66">
                  <c:v>0.02</c:v>
                </c:pt>
                <c:pt idx="67">
                  <c:v>0.02</c:v>
                </c:pt>
                <c:pt idx="68">
                  <c:v>0.02</c:v>
                </c:pt>
                <c:pt idx="69">
                  <c:v>0.02</c:v>
                </c:pt>
                <c:pt idx="70">
                  <c:v>0.02</c:v>
                </c:pt>
                <c:pt idx="71">
                  <c:v>0.02</c:v>
                </c:pt>
                <c:pt idx="72">
                  <c:v>0.02</c:v>
                </c:pt>
                <c:pt idx="73">
                  <c:v>0.02</c:v>
                </c:pt>
                <c:pt idx="74">
                  <c:v>0.02</c:v>
                </c:pt>
                <c:pt idx="75">
                  <c:v>0.02</c:v>
                </c:pt>
                <c:pt idx="76">
                  <c:v>0.02</c:v>
                </c:pt>
                <c:pt idx="77">
                  <c:v>0.02</c:v>
                </c:pt>
                <c:pt idx="78">
                  <c:v>0.02</c:v>
                </c:pt>
                <c:pt idx="79">
                  <c:v>0.02</c:v>
                </c:pt>
                <c:pt idx="80">
                  <c:v>0.02</c:v>
                </c:pt>
                <c:pt idx="81">
                  <c:v>0.02</c:v>
                </c:pt>
                <c:pt idx="82">
                  <c:v>0.02</c:v>
                </c:pt>
                <c:pt idx="83">
                  <c:v>0.02</c:v>
                </c:pt>
                <c:pt idx="84">
                  <c:v>0.02</c:v>
                </c:pt>
                <c:pt idx="85">
                  <c:v>0.02</c:v>
                </c:pt>
                <c:pt idx="86">
                  <c:v>0.02</c:v>
                </c:pt>
                <c:pt idx="87">
                  <c:v>0.02</c:v>
                </c:pt>
                <c:pt idx="88">
                  <c:v>0.02</c:v>
                </c:pt>
                <c:pt idx="89">
                  <c:v>0.02</c:v>
                </c:pt>
                <c:pt idx="90">
                  <c:v>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B5-4CDC-9578-442CD834F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9111936"/>
        <c:axId val="91124864"/>
      </c:lineChart>
      <c:catAx>
        <c:axId val="89111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fr-FR"/>
          </a:p>
        </c:txPr>
        <c:crossAx val="91124864"/>
        <c:crosses val="autoZero"/>
        <c:auto val="1"/>
        <c:lblAlgn val="ctr"/>
        <c:lblOffset val="100"/>
        <c:tickLblSkip val="5"/>
        <c:noMultiLvlLbl val="0"/>
      </c:catAx>
      <c:valAx>
        <c:axId val="9112486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FR"/>
                  <a:t>Déflateru du PIB</a:t>
                </a:r>
              </a:p>
            </c:rich>
          </c:tx>
          <c:layout>
            <c:manualLayout>
              <c:xMode val="edge"/>
              <c:yMode val="edge"/>
              <c:x val="1.5572451255336699E-2"/>
              <c:y val="0.33767156323450337"/>
            </c:manualLayout>
          </c:layout>
          <c:overlay val="0"/>
        </c:title>
        <c:numFmt formatCode="0%" sourceLinked="0"/>
        <c:majorTickMark val="out"/>
        <c:minorTickMark val="none"/>
        <c:tickLblPos val="nextTo"/>
        <c:crossAx val="891119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241771978069074"/>
          <c:y val="0.91484605756102244"/>
          <c:w val="0.49514678211867696"/>
          <c:h val="5.577380683498892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Déflateur PIB (%)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Inflateur!$A$5</c:f>
              <c:strCache>
                <c:ptCount val="1"/>
                <c:pt idx="0">
                  <c:v>INSEE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Inflateur!$E$1:$CQ$1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Inflateur!$E$5:$AN$5</c:f>
              <c:numCache>
                <c:formatCode>0.00%</c:formatCode>
                <c:ptCount val="36"/>
                <c:pt idx="1">
                  <c:v>0.11695715836028309</c:v>
                </c:pt>
                <c:pt idx="2">
                  <c:v>0.12095805052142627</c:v>
                </c:pt>
                <c:pt idx="3">
                  <c:v>9.6546061535413452E-2</c:v>
                </c:pt>
                <c:pt idx="4">
                  <c:v>7.0733682119313634E-2</c:v>
                </c:pt>
                <c:pt idx="5">
                  <c:v>5.4552772977918274E-2</c:v>
                </c:pt>
                <c:pt idx="6">
                  <c:v>5.0698968428948721E-2</c:v>
                </c:pt>
                <c:pt idx="7">
                  <c:v>2.4905773260681885E-2</c:v>
                </c:pt>
                <c:pt idx="8">
                  <c:v>3.2106822419389891E-2</c:v>
                </c:pt>
                <c:pt idx="9">
                  <c:v>3.2984838149702878E-2</c:v>
                </c:pt>
                <c:pt idx="10">
                  <c:v>2.6704323373958339E-2</c:v>
                </c:pt>
                <c:pt idx="11">
                  <c:v>2.569563408424802E-2</c:v>
                </c:pt>
                <c:pt idx="12">
                  <c:v>1.989734240033747E-2</c:v>
                </c:pt>
                <c:pt idx="13">
                  <c:v>1.6398159418786751E-2</c:v>
                </c:pt>
                <c:pt idx="14" formatCode="0.000">
                  <c:v>9.3645345675874569E-3</c:v>
                </c:pt>
                <c:pt idx="15">
                  <c:v>1.1465542320637345E-2</c:v>
                </c:pt>
                <c:pt idx="16">
                  <c:v>1.3672161389196136E-2</c:v>
                </c:pt>
                <c:pt idx="17">
                  <c:v>8.8197407816774653E-3</c:v>
                </c:pt>
                <c:pt idx="18">
                  <c:v>9.5215773274703874E-3</c:v>
                </c:pt>
                <c:pt idx="19">
                  <c:v>2.1978638864299516E-3</c:v>
                </c:pt>
                <c:pt idx="20">
                  <c:v>1.5433875903960059E-2</c:v>
                </c:pt>
                <c:pt idx="21">
                  <c:v>2.0006507252754435E-2</c:v>
                </c:pt>
                <c:pt idx="22">
                  <c:v>2.0714441853917798E-2</c:v>
                </c:pt>
                <c:pt idx="23">
                  <c:v>1.8735198398156294E-2</c:v>
                </c:pt>
                <c:pt idx="24">
                  <c:v>1.6455722009486751E-2</c:v>
                </c:pt>
                <c:pt idx="25">
                  <c:v>1.9395139479112977E-2</c:v>
                </c:pt>
                <c:pt idx="26">
                  <c:v>2.1611980981492307E-2</c:v>
                </c:pt>
                <c:pt idx="27">
                  <c:v>2.5639063426932784E-2</c:v>
                </c:pt>
                <c:pt idx="28">
                  <c:v>2.3791191088236019E-2</c:v>
                </c:pt>
                <c:pt idx="29">
                  <c:v>9.6624424214342142E-4</c:v>
                </c:pt>
                <c:pt idx="30">
                  <c:v>1.0798254992091305E-2</c:v>
                </c:pt>
                <c:pt idx="31">
                  <c:v>9.4361172411832062E-3</c:v>
                </c:pt>
                <c:pt idx="32">
                  <c:v>1.1576489153154013E-2</c:v>
                </c:pt>
                <c:pt idx="33">
                  <c:v>7.7663646793293406E-3</c:v>
                </c:pt>
                <c:pt idx="34">
                  <c:v>5.2810190069627616E-3</c:v>
                </c:pt>
                <c:pt idx="35">
                  <c:v>6.3827989516596073E-3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DA-40BE-AD2B-8977241EB2A0}"/>
            </c:ext>
          </c:extLst>
        </c:ser>
        <c:ser>
          <c:idx val="4"/>
          <c:order val="1"/>
          <c:tx>
            <c:strRef>
              <c:f>Inflateur!#REF!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chemeClr val="accent3">
                  <a:lumMod val="40000"/>
                  <a:lumOff val="60000"/>
                </a:schemeClr>
              </a:solidFill>
            </a:ln>
          </c:spPr>
          <c:marker>
            <c:symbol val="none"/>
          </c:marker>
          <c:cat>
            <c:numRef>
              <c:f>Inflateur!$E$1:$CQ$1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Inflateur!#REF!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DA-40BE-AD2B-8977241EB2A0}"/>
            </c:ext>
          </c:extLst>
        </c:ser>
        <c:ser>
          <c:idx val="5"/>
          <c:order val="2"/>
          <c:tx>
            <c:strRef>
              <c:f>Inflateur!#REF!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chemeClr val="accent3">
                  <a:lumMod val="20000"/>
                  <a:lumOff val="80000"/>
                </a:schemeClr>
              </a:solidFill>
            </a:ln>
          </c:spPr>
          <c:marker>
            <c:symbol val="none"/>
          </c:marker>
          <c:cat>
            <c:numRef>
              <c:f>Inflateur!$E$1:$CQ$1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Inflateur!#REF!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DA-40BE-AD2B-8977241EB2A0}"/>
            </c:ext>
          </c:extLst>
        </c:ser>
        <c:ser>
          <c:idx val="0"/>
          <c:order val="3"/>
          <c:tx>
            <c:v>Grand Paris Express</c:v>
          </c:tx>
          <c:marker>
            <c:symbol val="none"/>
          </c:marker>
          <c:cat>
            <c:numRef>
              <c:f>Inflateur!$E$1:$CQ$1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Inflateur!#REF!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0DA-40BE-AD2B-8977241EB2A0}"/>
            </c:ext>
          </c:extLst>
        </c:ser>
        <c:ser>
          <c:idx val="2"/>
          <c:order val="4"/>
          <c:tx>
            <c:strRef>
              <c:f>Inflateur!#REF!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numRef>
              <c:f>Inflateur!$E$1:$CQ$1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Inflateur!#REF!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0DA-40BE-AD2B-8977241EB2A0}"/>
            </c:ext>
          </c:extLst>
        </c:ser>
        <c:ser>
          <c:idx val="3"/>
          <c:order val="5"/>
          <c:tx>
            <c:strRef>
              <c:f>Inflateur!#REF!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Inflateur!$E$1:$CQ$1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Inflateur!#REF!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0DA-40BE-AD2B-8977241EB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016064"/>
        <c:axId val="117017600"/>
      </c:lineChart>
      <c:catAx>
        <c:axId val="117016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7017600"/>
        <c:crosses val="autoZero"/>
        <c:auto val="1"/>
        <c:lblAlgn val="ctr"/>
        <c:lblOffset val="100"/>
        <c:tickLblSkip val="5"/>
        <c:noMultiLvlLbl val="0"/>
      </c:catAx>
      <c:valAx>
        <c:axId val="117017600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crossAx val="1170160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IPC (%)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Métropole, base 2015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Inflateur!$E$1:$CQ$1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Inflateur!$E$11:$CQ$11</c:f>
              <c:numCache>
                <c:formatCode>0%</c:formatCode>
                <c:ptCount val="91"/>
                <c:pt idx="11" formatCode="0.0%">
                  <c:v>3.2640949554895972E-2</c:v>
                </c:pt>
                <c:pt idx="12" formatCode="0.0%">
                  <c:v>2.4425287356321882E-2</c:v>
                </c:pt>
                <c:pt idx="13" formatCode="0.0%">
                  <c:v>2.1037868162692847E-2</c:v>
                </c:pt>
                <c:pt idx="14" formatCode="0.0%">
                  <c:v>1.6483516483516522E-2</c:v>
                </c:pt>
                <c:pt idx="15" formatCode="0.0%">
                  <c:v>1.756756756756753E-2</c:v>
                </c:pt>
                <c:pt idx="16" formatCode="0.0%">
                  <c:v>1.9920318725099601E-2</c:v>
                </c:pt>
                <c:pt idx="17" formatCode="0.0%">
                  <c:v>1.1718750000000075E-2</c:v>
                </c:pt>
                <c:pt idx="18" formatCode="0.0%">
                  <c:v>6.4350064350064346E-3</c:v>
                </c:pt>
                <c:pt idx="19" formatCode="0.0%">
                  <c:v>5.1150895140663873E-3</c:v>
                </c:pt>
                <c:pt idx="20" formatCode="0.0%">
                  <c:v>1.781170483460567E-2</c:v>
                </c:pt>
                <c:pt idx="21" formatCode="0.0%">
                  <c:v>1.6249999999999966E-2</c:v>
                </c:pt>
                <c:pt idx="22" formatCode="0.0%">
                  <c:v>1.8450184501845018E-2</c:v>
                </c:pt>
                <c:pt idx="23" formatCode="0.0%">
                  <c:v>2.1739130434782573E-2</c:v>
                </c:pt>
                <c:pt idx="24" formatCode="0.0%">
                  <c:v>2.1276595744680986E-2</c:v>
                </c:pt>
                <c:pt idx="25" formatCode="0.0%">
                  <c:v>1.7361111111111108E-2</c:v>
                </c:pt>
                <c:pt idx="26" formatCode="0.0%">
                  <c:v>1.6382252559726935E-2</c:v>
                </c:pt>
                <c:pt idx="27" formatCode="0.0%">
                  <c:v>1.477501678979173E-2</c:v>
                </c:pt>
                <c:pt idx="28" formatCode="0.0%">
                  <c:v>2.8127068166776938E-2</c:v>
                </c:pt>
                <c:pt idx="29" formatCode="0.0%">
                  <c:v>8.5827700890475818E-4</c:v>
                </c:pt>
                <c:pt idx="30" formatCode="0.0%">
                  <c:v>1.5221352770929225E-2</c:v>
                </c:pt>
                <c:pt idx="31" formatCode="0.0%">
                  <c:v>2.1117094287825995E-2</c:v>
                </c:pt>
                <c:pt idx="32" formatCode="0.0%">
                  <c:v>1.9646365422396915E-2</c:v>
                </c:pt>
                <c:pt idx="33" formatCode="0.0%">
                  <c:v>8.5184058411926118E-3</c:v>
                </c:pt>
                <c:pt idx="34" formatCode="0.0%">
                  <c:v>5.1282051282050363E-3</c:v>
                </c:pt>
                <c:pt idx="35" formatCode="0.0%">
                  <c:v>4.0016006402567283E-4</c:v>
                </c:pt>
                <c:pt idx="36" formatCode="0.0%">
                  <c:v>1.8999999999999772E-3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A6-4258-975A-0A88A905DA4B}"/>
            </c:ext>
          </c:extLst>
        </c:ser>
        <c:ser>
          <c:idx val="2"/>
          <c:order val="1"/>
          <c:tx>
            <c:v>France, base 2015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Inflateur!$E$1:$CQ$1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Inflateur!$E$7:$AO$7</c:f>
              <c:numCache>
                <c:formatCode>General</c:formatCode>
                <c:ptCount val="37"/>
                <c:pt idx="11" formatCode="0.0%">
                  <c:v>3.2640949554896048E-2</c:v>
                </c:pt>
                <c:pt idx="12" formatCode="0.0%">
                  <c:v>2.2988505747126631E-2</c:v>
                </c:pt>
                <c:pt idx="13" formatCode="0.0%">
                  <c:v>2.1067415730336991E-2</c:v>
                </c:pt>
                <c:pt idx="14" formatCode="0.0%">
                  <c:v>1.6506189821182904E-2</c:v>
                </c:pt>
                <c:pt idx="15" formatCode="0.0%">
                  <c:v>1.8944519621109546E-2</c:v>
                </c:pt>
                <c:pt idx="16" formatCode="0.0%">
                  <c:v>1.9920318725099584E-2</c:v>
                </c:pt>
                <c:pt idx="17" formatCode="0.0%">
                  <c:v>1.171875E-2</c:v>
                </c:pt>
                <c:pt idx="18" formatCode="0.0%">
                  <c:v>6.4350064350064962E-3</c:v>
                </c:pt>
                <c:pt idx="19" formatCode="0.0%">
                  <c:v>5.1150895140663621E-3</c:v>
                </c:pt>
                <c:pt idx="20" formatCode="0.0%">
                  <c:v>1.6539440203562572E-2</c:v>
                </c:pt>
                <c:pt idx="21" formatCode="0.0%">
                  <c:v>1.6270337922402955E-2</c:v>
                </c:pt>
                <c:pt idx="22" formatCode="0.0%">
                  <c:v>1.9704433497536922E-2</c:v>
                </c:pt>
                <c:pt idx="23" formatCode="0.0%">
                  <c:v>2.0531400966183666E-2</c:v>
                </c:pt>
                <c:pt idx="24" formatCode="0.0%">
                  <c:v>2.130177514792897E-2</c:v>
                </c:pt>
                <c:pt idx="25" formatCode="0.0%">
                  <c:v>1.853997682502917E-2</c:v>
                </c:pt>
                <c:pt idx="26" formatCode="0.0%">
                  <c:v>1.6268486916950931E-2</c:v>
                </c:pt>
                <c:pt idx="27" formatCode="0.0%">
                  <c:v>1.4888615246837489E-2</c:v>
                </c:pt>
                <c:pt idx="28" formatCode="0.0%">
                  <c:v>2.8127068166776903E-2</c:v>
                </c:pt>
                <c:pt idx="29" formatCode="0.0%">
                  <c:v>8.5827700890472869E-4</c:v>
                </c:pt>
                <c:pt idx="30" formatCode="0.0%">
                  <c:v>1.5221352770929286E-2</c:v>
                </c:pt>
                <c:pt idx="31" formatCode="0.0%">
                  <c:v>2.1117094287826044E-2</c:v>
                </c:pt>
                <c:pt idx="32" formatCode="0.0%">
                  <c:v>1.9542963499121102E-2</c:v>
                </c:pt>
                <c:pt idx="33" formatCode="0.0%">
                  <c:v>8.722109533468636E-3</c:v>
                </c:pt>
                <c:pt idx="34" formatCode="0.0%">
                  <c:v>5.0271465915945335E-3</c:v>
                </c:pt>
                <c:pt idx="35" formatCode="0.0%">
                  <c:v>4.0016006402576743E-4</c:v>
                </c:pt>
                <c:pt idx="36" formatCode="0.0%">
                  <c:v>1.8000000000000238E-3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A6-4258-975A-0A88A905DA4B}"/>
            </c:ext>
          </c:extLst>
        </c:ser>
        <c:ser>
          <c:idx val="3"/>
          <c:order val="2"/>
          <c:tx>
            <c:strRef>
              <c:f>Inflateur!#REF!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numRef>
              <c:f>Inflateur!$E$1:$CQ$1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Inflateur!#REF!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A6-4258-975A-0A88A905D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065984"/>
        <c:axId val="117088256"/>
      </c:lineChart>
      <c:catAx>
        <c:axId val="117065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7088256"/>
        <c:crosses val="autoZero"/>
        <c:auto val="1"/>
        <c:lblAlgn val="ctr"/>
        <c:lblOffset val="100"/>
        <c:tickLblSkip val="5"/>
        <c:noMultiLvlLbl val="0"/>
      </c:catAx>
      <c:valAx>
        <c:axId val="117088256"/>
        <c:scaling>
          <c:orientation val="minMax"/>
        </c:scaling>
        <c:delete val="0"/>
        <c:axPos val="l"/>
        <c:majorGridlines/>
        <c:numFmt formatCode="0.0%" sourceLinked="0"/>
        <c:majorTickMark val="out"/>
        <c:minorTickMark val="none"/>
        <c:tickLblPos val="nextTo"/>
        <c:crossAx val="1170659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IPC hors tabac (%)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Inflateur!#REF!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numRef>
              <c:f>Inflateur!$E$1:$CQ$1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Inflateur!#REF!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9A-4A7D-A956-EAD91D37D276}"/>
            </c:ext>
          </c:extLst>
        </c:ser>
        <c:ser>
          <c:idx val="2"/>
          <c:order val="1"/>
          <c:tx>
            <c:strRef>
              <c:f>Inflateur!#REF!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numRef>
              <c:f>Inflateur!$E$1:$CQ$1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Inflateur!#REF!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9A-4A7D-A956-EAD91D37D276}"/>
            </c:ext>
          </c:extLst>
        </c:ser>
        <c:ser>
          <c:idx val="1"/>
          <c:order val="2"/>
          <c:tx>
            <c:strRef>
              <c:f>Inflateur!#REF!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numRef>
              <c:f>Inflateur!$E$1:$CQ$1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Inflateur!#REF!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9A-4A7D-A956-EAD91D37D276}"/>
            </c:ext>
          </c:extLst>
        </c:ser>
        <c:ser>
          <c:idx val="3"/>
          <c:order val="3"/>
          <c:tx>
            <c:v>France, base 2015</c:v>
          </c:tx>
          <c:marker>
            <c:symbol val="none"/>
          </c:marker>
          <c:cat>
            <c:numRef>
              <c:f>Inflateur!$E$1:$CQ$1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Inflateur!$E$9:$AO$9</c:f>
              <c:numCache>
                <c:formatCode>General</c:formatCode>
                <c:ptCount val="37"/>
                <c:pt idx="24" formatCode="0.0%">
                  <c:v>1.6412661195779776E-2</c:v>
                </c:pt>
                <c:pt idx="25" formatCode="0.0%">
                  <c:v>1.8454440599769306E-2</c:v>
                </c:pt>
                <c:pt idx="26" formatCode="0.0%">
                  <c:v>1.6647791619478935E-2</c:v>
                </c:pt>
                <c:pt idx="27" formatCode="0.0%">
                  <c:v>1.4704244179570169E-2</c:v>
                </c:pt>
                <c:pt idx="28" formatCode="0.0%">
                  <c:v>2.7994291360193158E-2</c:v>
                </c:pt>
                <c:pt idx="29" formatCode="0.0%">
                  <c:v>6.4075181546341398E-4</c:v>
                </c:pt>
                <c:pt idx="30" formatCode="0.0%">
                  <c:v>1.4514407684098174E-2</c:v>
                </c:pt>
                <c:pt idx="31" formatCode="0.0%">
                  <c:v>2.0513359983168611E-2</c:v>
                </c:pt>
                <c:pt idx="32" formatCode="0.0%">
                  <c:v>1.8760952479125681E-2</c:v>
                </c:pt>
                <c:pt idx="33" formatCode="0.0%">
                  <c:v>7.3864211271881253E-3</c:v>
                </c:pt>
                <c:pt idx="34" formatCode="0.0%">
                  <c:v>4.1181197267978753E-3</c:v>
                </c:pt>
                <c:pt idx="35" formatCode="0.0%">
                  <c:v>3.0009002700803755E-4</c:v>
                </c:pt>
                <c:pt idx="36" formatCode="0.0%">
                  <c:v>1.9000000000000128E-3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9A-4A7D-A956-EAD91D37D276}"/>
            </c:ext>
          </c:extLst>
        </c:ser>
        <c:ser>
          <c:idx val="4"/>
          <c:order val="4"/>
          <c:tx>
            <c:v>Métropole, base 2015</c:v>
          </c:tx>
          <c:spPr>
            <a:ln w="12700"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Inflateur!$E$1:$CQ$1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Inflateur!$E$13:$AO$13</c:f>
              <c:numCache>
                <c:formatCode>General</c:formatCode>
                <c:ptCount val="37"/>
                <c:pt idx="24" formatCode="0.0%">
                  <c:v>1.7584994138335253E-2</c:v>
                </c:pt>
                <c:pt idx="25" formatCode="0.0%">
                  <c:v>1.7281105990783363E-2</c:v>
                </c:pt>
                <c:pt idx="26" formatCode="0.0%">
                  <c:v>1.6874292185730555E-2</c:v>
                </c:pt>
                <c:pt idx="27" formatCode="0.0%">
                  <c:v>1.4589597950773969E-2</c:v>
                </c:pt>
                <c:pt idx="28" formatCode="0.0%">
                  <c:v>2.7991218441273391E-2</c:v>
                </c:pt>
                <c:pt idx="29" formatCode="0.0%">
                  <c:v>6.4068339562184384E-4</c:v>
                </c:pt>
                <c:pt idx="30" formatCode="0.0%">
                  <c:v>1.4406146622559124E-2</c:v>
                </c:pt>
                <c:pt idx="31" formatCode="0.0%">
                  <c:v>2.0513359983168611E-2</c:v>
                </c:pt>
                <c:pt idx="32" formatCode="0.0%">
                  <c:v>1.8760952479125681E-2</c:v>
                </c:pt>
                <c:pt idx="33" formatCode="0.0%">
                  <c:v>7.3864211271881253E-3</c:v>
                </c:pt>
                <c:pt idx="34" formatCode="0.0%">
                  <c:v>4.1181197267978753E-3</c:v>
                </c:pt>
                <c:pt idx="35" formatCode="0.0%">
                  <c:v>3.0009002700803755E-4</c:v>
                </c:pt>
                <c:pt idx="36" formatCode="0.0%">
                  <c:v>1.9000000000000128E-3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F9A-4A7D-A956-EAD91D37D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179904"/>
        <c:axId val="117181440"/>
      </c:lineChart>
      <c:catAx>
        <c:axId val="117179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7181440"/>
        <c:crosses val="autoZero"/>
        <c:auto val="1"/>
        <c:lblAlgn val="ctr"/>
        <c:lblOffset val="100"/>
        <c:noMultiLvlLbl val="0"/>
      </c:catAx>
      <c:valAx>
        <c:axId val="117181440"/>
        <c:scaling>
          <c:orientation val="minMax"/>
          <c:max val="3.500000000000001E-2"/>
        </c:scaling>
        <c:delete val="0"/>
        <c:axPos val="l"/>
        <c:majorGridlines/>
        <c:numFmt formatCode="0.0%" sourceLinked="0"/>
        <c:majorTickMark val="out"/>
        <c:minorTickMark val="none"/>
        <c:tickLblPos val="nextTo"/>
        <c:crossAx val="117179904"/>
        <c:crosses val="autoZero"/>
        <c:crossBetween val="between"/>
        <c:majorUnit val="5.000000000000001E-3"/>
      </c:valAx>
    </c:plotArea>
    <c:legend>
      <c:legendPos val="r"/>
      <c:layout>
        <c:manualLayout>
          <c:xMode val="edge"/>
          <c:yMode val="edge"/>
          <c:x val="0.67426296241271733"/>
          <c:y val="0.17256119948618617"/>
          <c:w val="0.31064269796464122"/>
          <c:h val="0.7246901443200207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Déflateur  CFM (%)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3"/>
          <c:order val="0"/>
          <c:spPr>
            <a:ln>
              <a:solidFill>
                <a:schemeClr val="accent3">
                  <a:lumMod val="20000"/>
                  <a:lumOff val="80000"/>
                </a:schemeClr>
              </a:solidFill>
            </a:ln>
          </c:spPr>
          <c:marker>
            <c:symbol val="none"/>
          </c:marker>
          <c:cat>
            <c:numRef>
              <c:f>Inflateur!$E$1:$CQ$1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Inflateur!#REF!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Inflateur!#REF!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0EB-4F4A-83EE-6CDD4C1F7973}"/>
            </c:ext>
          </c:extLst>
        </c:ser>
        <c:ser>
          <c:idx val="0"/>
          <c:order val="1"/>
          <c:marker>
            <c:symbol val="none"/>
          </c:marker>
          <c:cat>
            <c:numRef>
              <c:f>Inflateur!$E$1:$CQ$1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Inflateur!#REF!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Inflateur!#REF!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30EB-4F4A-83EE-6CDD4C1F7973}"/>
            </c:ext>
          </c:extLst>
        </c:ser>
        <c:ser>
          <c:idx val="1"/>
          <c:order val="2"/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Inflateur!$E$1:$CQ$1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Inflateur!#REF!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Inflateur!#REF!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30EB-4F4A-83EE-6CDD4C1F7973}"/>
            </c:ext>
          </c:extLst>
        </c:ser>
        <c:ser>
          <c:idx val="2"/>
          <c:order val="3"/>
          <c:marker>
            <c:symbol val="none"/>
          </c:marker>
          <c:cat>
            <c:numRef>
              <c:f>Inflateur!$E$1:$CQ$1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Inflateur!#REF!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Inflateur!#REF!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3-30EB-4F4A-83EE-6CDD4C1F79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222784"/>
        <c:axId val="117240960"/>
      </c:lineChart>
      <c:catAx>
        <c:axId val="117222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fr-FR"/>
          </a:p>
        </c:txPr>
        <c:crossAx val="117240960"/>
        <c:crosses val="autoZero"/>
        <c:auto val="1"/>
        <c:lblAlgn val="ctr"/>
        <c:lblOffset val="100"/>
        <c:tickLblSkip val="5"/>
        <c:noMultiLvlLbl val="0"/>
      </c:catAx>
      <c:valAx>
        <c:axId val="117240960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crossAx val="1172227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Evolution TP01 (%)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3"/>
          <c:order val="0"/>
          <c:spPr>
            <a:ln>
              <a:solidFill>
                <a:schemeClr val="accent3">
                  <a:lumMod val="20000"/>
                  <a:lumOff val="80000"/>
                </a:schemeClr>
              </a:solidFill>
            </a:ln>
          </c:spPr>
          <c:marker>
            <c:symbol val="none"/>
          </c:marker>
          <c:cat>
            <c:numRef>
              <c:f>Inflateur!$E$1:$CQ$1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Inflateur!#REF!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Inflateur!#REF!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92B-4405-88C6-ABF7069200C7}"/>
            </c:ext>
          </c:extLst>
        </c:ser>
        <c:ser>
          <c:idx val="0"/>
          <c:order val="1"/>
          <c:spPr>
            <a:ln>
              <a:solidFill>
                <a:schemeClr val="accent3">
                  <a:lumMod val="40000"/>
                  <a:lumOff val="60000"/>
                </a:schemeClr>
              </a:solidFill>
            </a:ln>
          </c:spPr>
          <c:marker>
            <c:symbol val="none"/>
          </c:marker>
          <c:cat>
            <c:numRef>
              <c:f>Inflateur!$E$1:$CQ$1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Inflateur!#REF!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Inflateur!#REF!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292B-4405-88C6-ABF7069200C7}"/>
            </c:ext>
          </c:extLst>
        </c:ser>
        <c:ser>
          <c:idx val="1"/>
          <c:order val="2"/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Inflateur!$E$1:$CQ$1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Inflateur!#REF!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Inflateur!#REF!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292B-4405-88C6-ABF7069200C7}"/>
            </c:ext>
          </c:extLst>
        </c:ser>
        <c:ser>
          <c:idx val="2"/>
          <c:order val="3"/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Inflateur!$E$1:$CQ$1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Inflateur!#REF!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Inflateur!#REF!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3-292B-4405-88C6-ABF706920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265536"/>
        <c:axId val="117267072"/>
      </c:lineChart>
      <c:catAx>
        <c:axId val="117265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7267072"/>
        <c:crosses val="autoZero"/>
        <c:auto val="1"/>
        <c:lblAlgn val="ctr"/>
        <c:lblOffset val="100"/>
        <c:noMultiLvlLbl val="0"/>
      </c:catAx>
      <c:valAx>
        <c:axId val="117267072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crossAx val="1172655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TP01 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1"/>
          <c:order val="0"/>
          <c:spPr>
            <a:ln>
              <a:solidFill>
                <a:schemeClr val="accent3">
                  <a:lumMod val="40000"/>
                  <a:lumOff val="60000"/>
                </a:schemeClr>
              </a:solidFill>
            </a:ln>
          </c:spPr>
          <c:marker>
            <c:symbol val="none"/>
          </c:marker>
          <c:cat>
            <c:numRef>
              <c:f>Inflateur!$E$1:$CQ$1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Inflateur!#REF!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Inflateur!#REF!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268-4BFF-B132-2A8F6FE3855A}"/>
            </c:ext>
          </c:extLst>
        </c:ser>
        <c:ser>
          <c:idx val="0"/>
          <c:order val="1"/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Inflateur!$E$1:$CQ$1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Inflateur!#REF!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Inflateur!#REF!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1268-4BFF-B132-2A8F6FE385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17632"/>
        <c:axId val="117319168"/>
      </c:lineChart>
      <c:catAx>
        <c:axId val="117317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7319168"/>
        <c:crosses val="autoZero"/>
        <c:auto val="1"/>
        <c:lblAlgn val="ctr"/>
        <c:lblOffset val="100"/>
        <c:noMultiLvlLbl val="0"/>
      </c:catAx>
      <c:valAx>
        <c:axId val="11731916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173176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Passé (%)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Inflateur!$D$4</c:f>
              <c:strCache>
                <c:ptCount val="1"/>
                <c:pt idx="0">
                  <c:v>Déflateur PIB</c:v>
                </c:pt>
              </c:strCache>
            </c:strRef>
          </c:tx>
          <c:marker>
            <c:symbol val="none"/>
          </c:marker>
          <c:cat>
            <c:numRef>
              <c:f>Inflateur!$E$1:$CQ$1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Inflateur!$E$5:$AN$5</c:f>
              <c:numCache>
                <c:formatCode>0.00%</c:formatCode>
                <c:ptCount val="36"/>
                <c:pt idx="1">
                  <c:v>0.11695715836028309</c:v>
                </c:pt>
                <c:pt idx="2">
                  <c:v>0.12095805052142627</c:v>
                </c:pt>
                <c:pt idx="3">
                  <c:v>9.6546061535413452E-2</c:v>
                </c:pt>
                <c:pt idx="4">
                  <c:v>7.0733682119313634E-2</c:v>
                </c:pt>
                <c:pt idx="5">
                  <c:v>5.4552772977918274E-2</c:v>
                </c:pt>
                <c:pt idx="6">
                  <c:v>5.0698968428948721E-2</c:v>
                </c:pt>
                <c:pt idx="7">
                  <c:v>2.4905773260681885E-2</c:v>
                </c:pt>
                <c:pt idx="8">
                  <c:v>3.2106822419389891E-2</c:v>
                </c:pt>
                <c:pt idx="9">
                  <c:v>3.2984838149702878E-2</c:v>
                </c:pt>
                <c:pt idx="10">
                  <c:v>2.6704323373958339E-2</c:v>
                </c:pt>
                <c:pt idx="11">
                  <c:v>2.569563408424802E-2</c:v>
                </c:pt>
                <c:pt idx="12">
                  <c:v>1.989734240033747E-2</c:v>
                </c:pt>
                <c:pt idx="13">
                  <c:v>1.6398159418786751E-2</c:v>
                </c:pt>
                <c:pt idx="14" formatCode="0.000">
                  <c:v>9.3645345675874569E-3</c:v>
                </c:pt>
                <c:pt idx="15">
                  <c:v>1.1465542320637345E-2</c:v>
                </c:pt>
                <c:pt idx="16">
                  <c:v>1.3672161389196136E-2</c:v>
                </c:pt>
                <c:pt idx="17">
                  <c:v>8.8197407816774653E-3</c:v>
                </c:pt>
                <c:pt idx="18">
                  <c:v>9.5215773274703874E-3</c:v>
                </c:pt>
                <c:pt idx="19">
                  <c:v>2.1978638864299516E-3</c:v>
                </c:pt>
                <c:pt idx="20">
                  <c:v>1.5433875903960059E-2</c:v>
                </c:pt>
                <c:pt idx="21">
                  <c:v>2.0006507252754435E-2</c:v>
                </c:pt>
                <c:pt idx="22">
                  <c:v>2.0714441853917798E-2</c:v>
                </c:pt>
                <c:pt idx="23">
                  <c:v>1.8735198398156294E-2</c:v>
                </c:pt>
                <c:pt idx="24">
                  <c:v>1.6455722009486751E-2</c:v>
                </c:pt>
                <c:pt idx="25">
                  <c:v>1.9395139479112977E-2</c:v>
                </c:pt>
                <c:pt idx="26">
                  <c:v>2.1611980981492307E-2</c:v>
                </c:pt>
                <c:pt idx="27">
                  <c:v>2.5639063426932784E-2</c:v>
                </c:pt>
                <c:pt idx="28">
                  <c:v>2.3791191088236019E-2</c:v>
                </c:pt>
                <c:pt idx="29">
                  <c:v>9.6624424214342142E-4</c:v>
                </c:pt>
                <c:pt idx="30">
                  <c:v>1.0798254992091305E-2</c:v>
                </c:pt>
                <c:pt idx="31">
                  <c:v>9.4361172411832062E-3</c:v>
                </c:pt>
                <c:pt idx="32">
                  <c:v>1.1576489153154013E-2</c:v>
                </c:pt>
                <c:pt idx="33">
                  <c:v>7.7663646793293406E-3</c:v>
                </c:pt>
                <c:pt idx="34">
                  <c:v>5.2810190069627616E-3</c:v>
                </c:pt>
                <c:pt idx="35">
                  <c:v>6.3827989516596073E-3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5D-4AFB-A8EC-274215237280}"/>
            </c:ext>
          </c:extLst>
        </c:ser>
        <c:ser>
          <c:idx val="2"/>
          <c:order val="1"/>
          <c:tx>
            <c:v>IPC France, base 1998</c:v>
          </c:tx>
          <c:marker>
            <c:symbol val="none"/>
          </c:marker>
          <c:cat>
            <c:numRef>
              <c:f>Inflateur!$E$1:$CQ$1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Inflateur!$E$15:$AN$15</c:f>
              <c:numCache>
                <c:formatCode>General</c:formatCode>
                <c:ptCount val="36"/>
                <c:pt idx="11" formatCode="0.0%">
                  <c:v>3.2482598607888595E-2</c:v>
                </c:pt>
                <c:pt idx="12" formatCode="0.0%">
                  <c:v>2.3595505617977464E-2</c:v>
                </c:pt>
                <c:pt idx="13" formatCode="0.0%">
                  <c:v>2.0856201975850776E-2</c:v>
                </c:pt>
                <c:pt idx="14" formatCode="0.0%">
                  <c:v>1.6129032258064516E-2</c:v>
                </c:pt>
                <c:pt idx="15" formatCode="0.0%">
                  <c:v>1.798941798941802E-2</c:v>
                </c:pt>
                <c:pt idx="16" formatCode="0.0%">
                  <c:v>1.9750519750519661E-2</c:v>
                </c:pt>
                <c:pt idx="17" formatCode="0.0%">
                  <c:v>1.2232415902140702E-2</c:v>
                </c:pt>
                <c:pt idx="18" formatCode="0.0%">
                  <c:v>7.049345417925507E-3</c:v>
                </c:pt>
                <c:pt idx="19" formatCode="0.0%">
                  <c:v>5.0000000000000001E-3</c:v>
                </c:pt>
                <c:pt idx="20" formatCode="0.0%">
                  <c:v>1.6915422885572167E-2</c:v>
                </c:pt>
                <c:pt idx="21" formatCode="0.0%">
                  <c:v>1.663405088062625E-2</c:v>
                </c:pt>
                <c:pt idx="22" formatCode="0.0%">
                  <c:v>1.9249278152069296E-2</c:v>
                </c:pt>
                <c:pt idx="23" formatCode="0.0%">
                  <c:v>2.0774315391879024E-2</c:v>
                </c:pt>
                <c:pt idx="24" formatCode="0.0%">
                  <c:v>2.1276595744680958E-2</c:v>
                </c:pt>
                <c:pt idx="25" formatCode="0.0%">
                  <c:v>1.8115942028985508E-2</c:v>
                </c:pt>
                <c:pt idx="26" formatCode="0.0%">
                  <c:v>1.637010676156574E-2</c:v>
                </c:pt>
                <c:pt idx="27" formatCode="0.0%">
                  <c:v>1.4880952380952406E-2</c:v>
                </c:pt>
                <c:pt idx="28" formatCode="0.0%">
                  <c:v>2.811799206486118E-2</c:v>
                </c:pt>
                <c:pt idx="29" formatCode="0.0%">
                  <c:v>9.2281879194630395E-4</c:v>
                </c:pt>
                <c:pt idx="30" formatCode="0.0%">
                  <c:v>1.5254379347917133E-2</c:v>
                </c:pt>
                <c:pt idx="31" formatCode="0.0%">
                  <c:v>2.1216874432428031E-2</c:v>
                </c:pt>
                <c:pt idx="32" formatCode="0.0%">
                  <c:v>1.9563459983831865E-2</c:v>
                </c:pt>
                <c:pt idx="33" formatCode="0.0%">
                  <c:v>8.6425626387566529E-3</c:v>
                </c:pt>
                <c:pt idx="34" formatCode="0.0%">
                  <c:v>5.0310510180017337E-3</c:v>
                </c:pt>
                <c:pt idx="35" formatCode="0.0%">
                  <c:v>3.9108330074314721E-4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5D-4AFB-A8EC-274215237280}"/>
            </c:ext>
          </c:extLst>
        </c:ser>
        <c:ser>
          <c:idx val="1"/>
          <c:order val="2"/>
          <c:tx>
            <c:strRef>
              <c:f>Inflateur!$D$10</c:f>
              <c:strCache>
                <c:ptCount val="1"/>
                <c:pt idx="0">
                  <c:v>IPC métropole, base 2015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Inflateur!$E$1:$CQ$1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Inflateur!$E$11:$AN$11</c:f>
              <c:numCache>
                <c:formatCode>0%</c:formatCode>
                <c:ptCount val="36"/>
                <c:pt idx="11" formatCode="0.0%">
                  <c:v>3.2640949554895972E-2</c:v>
                </c:pt>
                <c:pt idx="12" formatCode="0.0%">
                  <c:v>2.4425287356321882E-2</c:v>
                </c:pt>
                <c:pt idx="13" formatCode="0.0%">
                  <c:v>2.1037868162692847E-2</c:v>
                </c:pt>
                <c:pt idx="14" formatCode="0.0%">
                  <c:v>1.6483516483516522E-2</c:v>
                </c:pt>
                <c:pt idx="15" formatCode="0.0%">
                  <c:v>1.756756756756753E-2</c:v>
                </c:pt>
                <c:pt idx="16" formatCode="0.0%">
                  <c:v>1.9920318725099601E-2</c:v>
                </c:pt>
                <c:pt idx="17" formatCode="0.0%">
                  <c:v>1.1718750000000075E-2</c:v>
                </c:pt>
                <c:pt idx="18" formatCode="0.0%">
                  <c:v>6.4350064350064346E-3</c:v>
                </c:pt>
                <c:pt idx="19" formatCode="0.0%">
                  <c:v>5.1150895140663873E-3</c:v>
                </c:pt>
                <c:pt idx="20" formatCode="0.0%">
                  <c:v>1.781170483460567E-2</c:v>
                </c:pt>
                <c:pt idx="21" formatCode="0.0%">
                  <c:v>1.6249999999999966E-2</c:v>
                </c:pt>
                <c:pt idx="22" formatCode="0.0%">
                  <c:v>1.8450184501845018E-2</c:v>
                </c:pt>
                <c:pt idx="23" formatCode="0.0%">
                  <c:v>2.1739130434782573E-2</c:v>
                </c:pt>
                <c:pt idx="24" formatCode="0.0%">
                  <c:v>2.1276595744680986E-2</c:v>
                </c:pt>
                <c:pt idx="25" formatCode="0.0%">
                  <c:v>1.7361111111111108E-2</c:v>
                </c:pt>
                <c:pt idx="26" formatCode="0.0%">
                  <c:v>1.6382252559726935E-2</c:v>
                </c:pt>
                <c:pt idx="27" formatCode="0.0%">
                  <c:v>1.477501678979173E-2</c:v>
                </c:pt>
                <c:pt idx="28" formatCode="0.0%">
                  <c:v>2.8127068166776938E-2</c:v>
                </c:pt>
                <c:pt idx="29" formatCode="0.0%">
                  <c:v>8.5827700890475818E-4</c:v>
                </c:pt>
                <c:pt idx="30" formatCode="0.0%">
                  <c:v>1.5221352770929225E-2</c:v>
                </c:pt>
                <c:pt idx="31" formatCode="0.0%">
                  <c:v>2.1117094287825995E-2</c:v>
                </c:pt>
                <c:pt idx="32" formatCode="0.0%">
                  <c:v>1.9646365422396915E-2</c:v>
                </c:pt>
                <c:pt idx="33" formatCode="0.0%">
                  <c:v>8.5184058411926118E-3</c:v>
                </c:pt>
                <c:pt idx="34" formatCode="0.0%">
                  <c:v>5.1282051282050363E-3</c:v>
                </c:pt>
                <c:pt idx="35" formatCode="0.0%">
                  <c:v>4.0016006402567283E-4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5D-4AFB-A8EC-274215237280}"/>
            </c:ext>
          </c:extLst>
        </c:ser>
        <c:ser>
          <c:idx val="3"/>
          <c:order val="3"/>
          <c:tx>
            <c:v>IPC hors tabac, France, base 2015</c:v>
          </c:tx>
          <c:marker>
            <c:symbol val="none"/>
          </c:marker>
          <c:cat>
            <c:numRef>
              <c:f>Inflateur!$E$1:$CQ$1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Inflateur!$E$9:$AO$9</c:f>
              <c:numCache>
                <c:formatCode>General</c:formatCode>
                <c:ptCount val="37"/>
                <c:pt idx="24" formatCode="0.0%">
                  <c:v>1.6412661195779776E-2</c:v>
                </c:pt>
                <c:pt idx="25" formatCode="0.0%">
                  <c:v>1.8454440599769306E-2</c:v>
                </c:pt>
                <c:pt idx="26" formatCode="0.0%">
                  <c:v>1.6647791619478935E-2</c:v>
                </c:pt>
                <c:pt idx="27" formatCode="0.0%">
                  <c:v>1.4704244179570169E-2</c:v>
                </c:pt>
                <c:pt idx="28" formatCode="0.0%">
                  <c:v>2.7994291360193158E-2</c:v>
                </c:pt>
                <c:pt idx="29" formatCode="0.0%">
                  <c:v>6.4075181546341398E-4</c:v>
                </c:pt>
                <c:pt idx="30" formatCode="0.0%">
                  <c:v>1.4514407684098174E-2</c:v>
                </c:pt>
                <c:pt idx="31" formatCode="0.0%">
                  <c:v>2.0513359983168611E-2</c:v>
                </c:pt>
                <c:pt idx="32" formatCode="0.0%">
                  <c:v>1.8760952479125681E-2</c:v>
                </c:pt>
                <c:pt idx="33" formatCode="0.0%">
                  <c:v>7.3864211271881253E-3</c:v>
                </c:pt>
                <c:pt idx="34" formatCode="0.0%">
                  <c:v>4.1181197267978753E-3</c:v>
                </c:pt>
                <c:pt idx="35" formatCode="0.0%">
                  <c:v>3.0009002700803755E-4</c:v>
                </c:pt>
                <c:pt idx="36" formatCode="0.0%">
                  <c:v>1.9000000000000128E-3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5D-4AFB-A8EC-274215237280}"/>
            </c:ext>
          </c:extLst>
        </c:ser>
        <c:ser>
          <c:idx val="4"/>
          <c:order val="4"/>
          <c:tx>
            <c:strRef>
              <c:f>Inflateur!$D$18</c:f>
              <c:strCache>
                <c:ptCount val="1"/>
                <c:pt idx="0">
                  <c:v>TP01 (janv 1975)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Inflateur!$E$1:$CQ$1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Inflateur!$E$19:$AL$19</c:f>
              <c:numCache>
                <c:formatCode>0.0%</c:formatCode>
                <c:ptCount val="34"/>
                <c:pt idx="1">
                  <c:v>0.16549153455786603</c:v>
                </c:pt>
                <c:pt idx="2">
                  <c:v>0.15960234278668306</c:v>
                </c:pt>
                <c:pt idx="3">
                  <c:v>9.0549611218182946E-2</c:v>
                </c:pt>
                <c:pt idx="4">
                  <c:v>8.5225022090862135E-2</c:v>
                </c:pt>
                <c:pt idx="5">
                  <c:v>6.5925426774483542E-2</c:v>
                </c:pt>
                <c:pt idx="6">
                  <c:v>-1.6304920450953664E-2</c:v>
                </c:pt>
                <c:pt idx="7">
                  <c:v>1.4245548266166752E-2</c:v>
                </c:pt>
                <c:pt idx="8">
                  <c:v>2.8539747076061994E-2</c:v>
                </c:pt>
                <c:pt idx="9">
                  <c:v>4.5176857128189418E-2</c:v>
                </c:pt>
                <c:pt idx="10">
                  <c:v>3.3032074266909017E-2</c:v>
                </c:pt>
                <c:pt idx="11">
                  <c:v>7.8929225209802834E-3</c:v>
                </c:pt>
                <c:pt idx="12">
                  <c:v>1.0991862247906603E-2</c:v>
                </c:pt>
                <c:pt idx="13">
                  <c:v>4.1692914304379158E-2</c:v>
                </c:pt>
                <c:pt idx="14">
                  <c:v>2.6832108941050148E-2</c:v>
                </c:pt>
                <c:pt idx="15">
                  <c:v>3.2216551062251852E-2</c:v>
                </c:pt>
                <c:pt idx="16">
                  <c:v>1.7708091203009202E-2</c:v>
                </c:pt>
                <c:pt idx="17">
                  <c:v>2.2487074603932511E-2</c:v>
                </c:pt>
                <c:pt idx="18">
                  <c:v>2.5180732678093953E-3</c:v>
                </c:pt>
                <c:pt idx="19">
                  <c:v>1.9810403500243101E-2</c:v>
                </c:pt>
                <c:pt idx="20">
                  <c:v>6.542724347515172E-2</c:v>
                </c:pt>
                <c:pt idx="21">
                  <c:v>1.6853094705443716E-2</c:v>
                </c:pt>
                <c:pt idx="22">
                  <c:v>2.9334115576415298E-2</c:v>
                </c:pt>
                <c:pt idx="23">
                  <c:v>3.7991593046452277E-2</c:v>
                </c:pt>
                <c:pt idx="24">
                  <c:v>4.3087324330353116E-2</c:v>
                </c:pt>
                <c:pt idx="25">
                  <c:v>3.8510890307297485E-2</c:v>
                </c:pt>
                <c:pt idx="26">
                  <c:v>5.8483422832612542E-2</c:v>
                </c:pt>
                <c:pt idx="27">
                  <c:v>4.3579114350279058E-2</c:v>
                </c:pt>
                <c:pt idx="28">
                  <c:v>7.0067256535643052E-2</c:v>
                </c:pt>
                <c:pt idx="29">
                  <c:v>-3.3503531272183196E-4</c:v>
                </c:pt>
                <c:pt idx="30">
                  <c:v>4.4239483068343244E-2</c:v>
                </c:pt>
                <c:pt idx="31">
                  <c:v>4.5638945233265726E-2</c:v>
                </c:pt>
                <c:pt idx="32">
                  <c:v>3.0276614814178426E-2</c:v>
                </c:pt>
                <c:pt idx="33">
                  <c:v>6.42316629923112E-3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95D-4AFB-A8EC-2742152372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61280"/>
        <c:axId val="117444992"/>
      </c:lineChart>
      <c:catAx>
        <c:axId val="117361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7444992"/>
        <c:crosses val="autoZero"/>
        <c:auto val="1"/>
        <c:lblAlgn val="ctr"/>
        <c:lblOffset val="100"/>
        <c:tickLblSkip val="5"/>
        <c:noMultiLvlLbl val="0"/>
      </c:catAx>
      <c:valAx>
        <c:axId val="117444992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crossAx val="1173612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IPC 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Métropole, base 2015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Inflateur!$E$1:$FI$1</c:f>
              <c:numCache>
                <c:formatCode>General</c:formatCode>
                <c:ptCount val="16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  <c:pt idx="91">
                  <c:v>2071</c:v>
                </c:pt>
                <c:pt idx="92">
                  <c:v>2072</c:v>
                </c:pt>
                <c:pt idx="93">
                  <c:v>2073</c:v>
                </c:pt>
                <c:pt idx="94">
                  <c:v>2074</c:v>
                </c:pt>
                <c:pt idx="95">
                  <c:v>2075</c:v>
                </c:pt>
                <c:pt idx="96">
                  <c:v>2076</c:v>
                </c:pt>
                <c:pt idx="97">
                  <c:v>2077</c:v>
                </c:pt>
                <c:pt idx="98">
                  <c:v>2078</c:v>
                </c:pt>
                <c:pt idx="99">
                  <c:v>2079</c:v>
                </c:pt>
                <c:pt idx="100">
                  <c:v>2080</c:v>
                </c:pt>
                <c:pt idx="101">
                  <c:v>2081</c:v>
                </c:pt>
                <c:pt idx="102">
                  <c:v>2082</c:v>
                </c:pt>
                <c:pt idx="103">
                  <c:v>2083</c:v>
                </c:pt>
                <c:pt idx="104">
                  <c:v>2084</c:v>
                </c:pt>
                <c:pt idx="105">
                  <c:v>2085</c:v>
                </c:pt>
                <c:pt idx="106">
                  <c:v>2086</c:v>
                </c:pt>
                <c:pt idx="107">
                  <c:v>2087</c:v>
                </c:pt>
                <c:pt idx="108">
                  <c:v>2088</c:v>
                </c:pt>
                <c:pt idx="109">
                  <c:v>2089</c:v>
                </c:pt>
                <c:pt idx="110">
                  <c:v>2090</c:v>
                </c:pt>
                <c:pt idx="111">
                  <c:v>2091</c:v>
                </c:pt>
                <c:pt idx="112">
                  <c:v>2092</c:v>
                </c:pt>
                <c:pt idx="113">
                  <c:v>2093</c:v>
                </c:pt>
                <c:pt idx="114">
                  <c:v>2094</c:v>
                </c:pt>
                <c:pt idx="115">
                  <c:v>2095</c:v>
                </c:pt>
                <c:pt idx="116">
                  <c:v>2096</c:v>
                </c:pt>
                <c:pt idx="117">
                  <c:v>2097</c:v>
                </c:pt>
                <c:pt idx="118">
                  <c:v>2098</c:v>
                </c:pt>
                <c:pt idx="119">
                  <c:v>2099</c:v>
                </c:pt>
                <c:pt idx="120">
                  <c:v>2100</c:v>
                </c:pt>
                <c:pt idx="121">
                  <c:v>2101</c:v>
                </c:pt>
                <c:pt idx="122">
                  <c:v>2102</c:v>
                </c:pt>
                <c:pt idx="123">
                  <c:v>2103</c:v>
                </c:pt>
                <c:pt idx="124">
                  <c:v>2104</c:v>
                </c:pt>
                <c:pt idx="125">
                  <c:v>2105</c:v>
                </c:pt>
                <c:pt idx="126">
                  <c:v>2106</c:v>
                </c:pt>
                <c:pt idx="127">
                  <c:v>2107</c:v>
                </c:pt>
                <c:pt idx="128">
                  <c:v>2108</c:v>
                </c:pt>
                <c:pt idx="129">
                  <c:v>2109</c:v>
                </c:pt>
                <c:pt idx="130">
                  <c:v>2110</c:v>
                </c:pt>
                <c:pt idx="131">
                  <c:v>2111</c:v>
                </c:pt>
                <c:pt idx="132">
                  <c:v>2112</c:v>
                </c:pt>
                <c:pt idx="133">
                  <c:v>2113</c:v>
                </c:pt>
                <c:pt idx="134">
                  <c:v>2114</c:v>
                </c:pt>
                <c:pt idx="135">
                  <c:v>2115</c:v>
                </c:pt>
                <c:pt idx="136">
                  <c:v>2116</c:v>
                </c:pt>
                <c:pt idx="137">
                  <c:v>2117</c:v>
                </c:pt>
                <c:pt idx="138">
                  <c:v>2118</c:v>
                </c:pt>
                <c:pt idx="139">
                  <c:v>2119</c:v>
                </c:pt>
                <c:pt idx="140">
                  <c:v>2120</c:v>
                </c:pt>
                <c:pt idx="141">
                  <c:v>2121</c:v>
                </c:pt>
                <c:pt idx="142">
                  <c:v>2122</c:v>
                </c:pt>
                <c:pt idx="143">
                  <c:v>2123</c:v>
                </c:pt>
                <c:pt idx="144">
                  <c:v>2124</c:v>
                </c:pt>
                <c:pt idx="145">
                  <c:v>2125</c:v>
                </c:pt>
                <c:pt idx="146">
                  <c:v>2126</c:v>
                </c:pt>
                <c:pt idx="147">
                  <c:v>2127</c:v>
                </c:pt>
                <c:pt idx="148">
                  <c:v>2128</c:v>
                </c:pt>
                <c:pt idx="149">
                  <c:v>2129</c:v>
                </c:pt>
                <c:pt idx="150">
                  <c:v>2130</c:v>
                </c:pt>
                <c:pt idx="151">
                  <c:v>2131</c:v>
                </c:pt>
                <c:pt idx="152">
                  <c:v>2132</c:v>
                </c:pt>
                <c:pt idx="153">
                  <c:v>2133</c:v>
                </c:pt>
                <c:pt idx="154">
                  <c:v>2134</c:v>
                </c:pt>
                <c:pt idx="155">
                  <c:v>2135</c:v>
                </c:pt>
                <c:pt idx="156">
                  <c:v>2136</c:v>
                </c:pt>
                <c:pt idx="157">
                  <c:v>2137</c:v>
                </c:pt>
                <c:pt idx="158">
                  <c:v>2138</c:v>
                </c:pt>
                <c:pt idx="159">
                  <c:v>2139</c:v>
                </c:pt>
                <c:pt idx="160">
                  <c:v>2140</c:v>
                </c:pt>
              </c:numCache>
            </c:numRef>
          </c:cat>
          <c:val>
            <c:numRef>
              <c:f>Inflateur!$E$10:$AN$10</c:f>
              <c:numCache>
                <c:formatCode>General</c:formatCode>
                <c:ptCount val="36"/>
                <c:pt idx="10">
                  <c:v>67.400000000000006</c:v>
                </c:pt>
                <c:pt idx="11">
                  <c:v>69.599999999999994</c:v>
                </c:pt>
                <c:pt idx="12">
                  <c:v>71.3</c:v>
                </c:pt>
                <c:pt idx="13">
                  <c:v>72.8</c:v>
                </c:pt>
                <c:pt idx="14">
                  <c:v>74</c:v>
                </c:pt>
                <c:pt idx="15">
                  <c:v>75.3</c:v>
                </c:pt>
                <c:pt idx="16">
                  <c:v>76.8</c:v>
                </c:pt>
                <c:pt idx="17">
                  <c:v>77.7</c:v>
                </c:pt>
                <c:pt idx="18">
                  <c:v>78.2</c:v>
                </c:pt>
                <c:pt idx="19">
                  <c:v>78.599999999999994</c:v>
                </c:pt>
                <c:pt idx="20">
                  <c:v>80</c:v>
                </c:pt>
                <c:pt idx="21">
                  <c:v>81.3</c:v>
                </c:pt>
                <c:pt idx="22">
                  <c:v>82.8</c:v>
                </c:pt>
                <c:pt idx="23">
                  <c:v>84.6</c:v>
                </c:pt>
                <c:pt idx="24">
                  <c:v>86.4</c:v>
                </c:pt>
                <c:pt idx="25">
                  <c:v>87.9</c:v>
                </c:pt>
                <c:pt idx="26">
                  <c:v>89.34</c:v>
                </c:pt>
                <c:pt idx="27">
                  <c:v>90.66</c:v>
                </c:pt>
                <c:pt idx="28">
                  <c:v>93.21</c:v>
                </c:pt>
                <c:pt idx="29">
                  <c:v>93.29</c:v>
                </c:pt>
                <c:pt idx="30">
                  <c:v>94.71</c:v>
                </c:pt>
                <c:pt idx="31">
                  <c:v>96.71</c:v>
                </c:pt>
                <c:pt idx="32">
                  <c:v>98.61</c:v>
                </c:pt>
                <c:pt idx="33">
                  <c:v>99.45</c:v>
                </c:pt>
                <c:pt idx="34">
                  <c:v>99.96</c:v>
                </c:pt>
                <c:pt idx="35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2D-4E7F-8D7E-6B7E19BC9BC6}"/>
            </c:ext>
          </c:extLst>
        </c:ser>
        <c:ser>
          <c:idx val="2"/>
          <c:order val="1"/>
          <c:tx>
            <c:v>France, base 2015</c:v>
          </c:tx>
          <c:spPr>
            <a:ln w="12700"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Inflateur!$E$1:$FI$1</c:f>
              <c:numCache>
                <c:formatCode>General</c:formatCode>
                <c:ptCount val="16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  <c:pt idx="91">
                  <c:v>2071</c:v>
                </c:pt>
                <c:pt idx="92">
                  <c:v>2072</c:v>
                </c:pt>
                <c:pt idx="93">
                  <c:v>2073</c:v>
                </c:pt>
                <c:pt idx="94">
                  <c:v>2074</c:v>
                </c:pt>
                <c:pt idx="95">
                  <c:v>2075</c:v>
                </c:pt>
                <c:pt idx="96">
                  <c:v>2076</c:v>
                </c:pt>
                <c:pt idx="97">
                  <c:v>2077</c:v>
                </c:pt>
                <c:pt idx="98">
                  <c:v>2078</c:v>
                </c:pt>
                <c:pt idx="99">
                  <c:v>2079</c:v>
                </c:pt>
                <c:pt idx="100">
                  <c:v>2080</c:v>
                </c:pt>
                <c:pt idx="101">
                  <c:v>2081</c:v>
                </c:pt>
                <c:pt idx="102">
                  <c:v>2082</c:v>
                </c:pt>
                <c:pt idx="103">
                  <c:v>2083</c:v>
                </c:pt>
                <c:pt idx="104">
                  <c:v>2084</c:v>
                </c:pt>
                <c:pt idx="105">
                  <c:v>2085</c:v>
                </c:pt>
                <c:pt idx="106">
                  <c:v>2086</c:v>
                </c:pt>
                <c:pt idx="107">
                  <c:v>2087</c:v>
                </c:pt>
                <c:pt idx="108">
                  <c:v>2088</c:v>
                </c:pt>
                <c:pt idx="109">
                  <c:v>2089</c:v>
                </c:pt>
                <c:pt idx="110">
                  <c:v>2090</c:v>
                </c:pt>
                <c:pt idx="111">
                  <c:v>2091</c:v>
                </c:pt>
                <c:pt idx="112">
                  <c:v>2092</c:v>
                </c:pt>
                <c:pt idx="113">
                  <c:v>2093</c:v>
                </c:pt>
                <c:pt idx="114">
                  <c:v>2094</c:v>
                </c:pt>
                <c:pt idx="115">
                  <c:v>2095</c:v>
                </c:pt>
                <c:pt idx="116">
                  <c:v>2096</c:v>
                </c:pt>
                <c:pt idx="117">
                  <c:v>2097</c:v>
                </c:pt>
                <c:pt idx="118">
                  <c:v>2098</c:v>
                </c:pt>
                <c:pt idx="119">
                  <c:v>2099</c:v>
                </c:pt>
                <c:pt idx="120">
                  <c:v>2100</c:v>
                </c:pt>
                <c:pt idx="121">
                  <c:v>2101</c:v>
                </c:pt>
                <c:pt idx="122">
                  <c:v>2102</c:v>
                </c:pt>
                <c:pt idx="123">
                  <c:v>2103</c:v>
                </c:pt>
                <c:pt idx="124">
                  <c:v>2104</c:v>
                </c:pt>
                <c:pt idx="125">
                  <c:v>2105</c:v>
                </c:pt>
                <c:pt idx="126">
                  <c:v>2106</c:v>
                </c:pt>
                <c:pt idx="127">
                  <c:v>2107</c:v>
                </c:pt>
                <c:pt idx="128">
                  <c:v>2108</c:v>
                </c:pt>
                <c:pt idx="129">
                  <c:v>2109</c:v>
                </c:pt>
                <c:pt idx="130">
                  <c:v>2110</c:v>
                </c:pt>
                <c:pt idx="131">
                  <c:v>2111</c:v>
                </c:pt>
                <c:pt idx="132">
                  <c:v>2112</c:v>
                </c:pt>
                <c:pt idx="133">
                  <c:v>2113</c:v>
                </c:pt>
                <c:pt idx="134">
                  <c:v>2114</c:v>
                </c:pt>
                <c:pt idx="135">
                  <c:v>2115</c:v>
                </c:pt>
                <c:pt idx="136">
                  <c:v>2116</c:v>
                </c:pt>
                <c:pt idx="137">
                  <c:v>2117</c:v>
                </c:pt>
                <c:pt idx="138">
                  <c:v>2118</c:v>
                </c:pt>
                <c:pt idx="139">
                  <c:v>2119</c:v>
                </c:pt>
                <c:pt idx="140">
                  <c:v>2120</c:v>
                </c:pt>
                <c:pt idx="141">
                  <c:v>2121</c:v>
                </c:pt>
                <c:pt idx="142">
                  <c:v>2122</c:v>
                </c:pt>
                <c:pt idx="143">
                  <c:v>2123</c:v>
                </c:pt>
                <c:pt idx="144">
                  <c:v>2124</c:v>
                </c:pt>
                <c:pt idx="145">
                  <c:v>2125</c:v>
                </c:pt>
                <c:pt idx="146">
                  <c:v>2126</c:v>
                </c:pt>
                <c:pt idx="147">
                  <c:v>2127</c:v>
                </c:pt>
                <c:pt idx="148">
                  <c:v>2128</c:v>
                </c:pt>
                <c:pt idx="149">
                  <c:v>2129</c:v>
                </c:pt>
                <c:pt idx="150">
                  <c:v>2130</c:v>
                </c:pt>
                <c:pt idx="151">
                  <c:v>2131</c:v>
                </c:pt>
                <c:pt idx="152">
                  <c:v>2132</c:v>
                </c:pt>
                <c:pt idx="153">
                  <c:v>2133</c:v>
                </c:pt>
                <c:pt idx="154">
                  <c:v>2134</c:v>
                </c:pt>
                <c:pt idx="155">
                  <c:v>2135</c:v>
                </c:pt>
                <c:pt idx="156">
                  <c:v>2136</c:v>
                </c:pt>
                <c:pt idx="157">
                  <c:v>2137</c:v>
                </c:pt>
                <c:pt idx="158">
                  <c:v>2138</c:v>
                </c:pt>
                <c:pt idx="159">
                  <c:v>2139</c:v>
                </c:pt>
                <c:pt idx="160">
                  <c:v>2140</c:v>
                </c:pt>
              </c:numCache>
            </c:numRef>
          </c:cat>
          <c:val>
            <c:numRef>
              <c:f>Inflateur!$E$6:$AO$6</c:f>
              <c:numCache>
                <c:formatCode>General</c:formatCode>
                <c:ptCount val="37"/>
                <c:pt idx="10">
                  <c:v>67.400000000000006</c:v>
                </c:pt>
                <c:pt idx="11">
                  <c:v>69.599999999999994</c:v>
                </c:pt>
                <c:pt idx="12">
                  <c:v>71.2</c:v>
                </c:pt>
                <c:pt idx="13">
                  <c:v>72.7</c:v>
                </c:pt>
                <c:pt idx="14">
                  <c:v>73.900000000000006</c:v>
                </c:pt>
                <c:pt idx="15">
                  <c:v>75.3</c:v>
                </c:pt>
                <c:pt idx="16">
                  <c:v>76.8</c:v>
                </c:pt>
                <c:pt idx="17">
                  <c:v>77.7</c:v>
                </c:pt>
                <c:pt idx="18">
                  <c:v>78.2</c:v>
                </c:pt>
                <c:pt idx="19">
                  <c:v>78.599999999999994</c:v>
                </c:pt>
                <c:pt idx="20">
                  <c:v>79.900000000000006</c:v>
                </c:pt>
                <c:pt idx="21">
                  <c:v>81.2</c:v>
                </c:pt>
                <c:pt idx="22">
                  <c:v>82.8</c:v>
                </c:pt>
                <c:pt idx="23">
                  <c:v>84.5</c:v>
                </c:pt>
                <c:pt idx="24">
                  <c:v>86.3</c:v>
                </c:pt>
                <c:pt idx="25">
                  <c:v>87.9</c:v>
                </c:pt>
                <c:pt idx="26">
                  <c:v>89.33</c:v>
                </c:pt>
                <c:pt idx="27">
                  <c:v>90.66</c:v>
                </c:pt>
                <c:pt idx="28">
                  <c:v>93.21</c:v>
                </c:pt>
                <c:pt idx="29">
                  <c:v>93.29</c:v>
                </c:pt>
                <c:pt idx="30">
                  <c:v>94.71</c:v>
                </c:pt>
                <c:pt idx="31">
                  <c:v>96.71</c:v>
                </c:pt>
                <c:pt idx="32">
                  <c:v>98.6</c:v>
                </c:pt>
                <c:pt idx="33">
                  <c:v>99.46</c:v>
                </c:pt>
                <c:pt idx="34">
                  <c:v>99.96</c:v>
                </c:pt>
                <c:pt idx="35">
                  <c:v>100</c:v>
                </c:pt>
                <c:pt idx="36" formatCode="0.00">
                  <c:v>100.18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2D-4E7F-8D7E-6B7E19BC9BC6}"/>
            </c:ext>
          </c:extLst>
        </c:ser>
        <c:ser>
          <c:idx val="3"/>
          <c:order val="2"/>
          <c:tx>
            <c:v>Métropole, base 1998</c:v>
          </c:tx>
          <c:spPr>
            <a:ln w="1270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Inflateur!$E$1:$FI$1</c:f>
              <c:numCache>
                <c:formatCode>General</c:formatCode>
                <c:ptCount val="16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  <c:pt idx="91">
                  <c:v>2071</c:v>
                </c:pt>
                <c:pt idx="92">
                  <c:v>2072</c:v>
                </c:pt>
                <c:pt idx="93">
                  <c:v>2073</c:v>
                </c:pt>
                <c:pt idx="94">
                  <c:v>2074</c:v>
                </c:pt>
                <c:pt idx="95">
                  <c:v>2075</c:v>
                </c:pt>
                <c:pt idx="96">
                  <c:v>2076</c:v>
                </c:pt>
                <c:pt idx="97">
                  <c:v>2077</c:v>
                </c:pt>
                <c:pt idx="98">
                  <c:v>2078</c:v>
                </c:pt>
                <c:pt idx="99">
                  <c:v>2079</c:v>
                </c:pt>
                <c:pt idx="100">
                  <c:v>2080</c:v>
                </c:pt>
                <c:pt idx="101">
                  <c:v>2081</c:v>
                </c:pt>
                <c:pt idx="102">
                  <c:v>2082</c:v>
                </c:pt>
                <c:pt idx="103">
                  <c:v>2083</c:v>
                </c:pt>
                <c:pt idx="104">
                  <c:v>2084</c:v>
                </c:pt>
                <c:pt idx="105">
                  <c:v>2085</c:v>
                </c:pt>
                <c:pt idx="106">
                  <c:v>2086</c:v>
                </c:pt>
                <c:pt idx="107">
                  <c:v>2087</c:v>
                </c:pt>
                <c:pt idx="108">
                  <c:v>2088</c:v>
                </c:pt>
                <c:pt idx="109">
                  <c:v>2089</c:v>
                </c:pt>
                <c:pt idx="110">
                  <c:v>2090</c:v>
                </c:pt>
                <c:pt idx="111">
                  <c:v>2091</c:v>
                </c:pt>
                <c:pt idx="112">
                  <c:v>2092</c:v>
                </c:pt>
                <c:pt idx="113">
                  <c:v>2093</c:v>
                </c:pt>
                <c:pt idx="114">
                  <c:v>2094</c:v>
                </c:pt>
                <c:pt idx="115">
                  <c:v>2095</c:v>
                </c:pt>
                <c:pt idx="116">
                  <c:v>2096</c:v>
                </c:pt>
                <c:pt idx="117">
                  <c:v>2097</c:v>
                </c:pt>
                <c:pt idx="118">
                  <c:v>2098</c:v>
                </c:pt>
                <c:pt idx="119">
                  <c:v>2099</c:v>
                </c:pt>
                <c:pt idx="120">
                  <c:v>2100</c:v>
                </c:pt>
                <c:pt idx="121">
                  <c:v>2101</c:v>
                </c:pt>
                <c:pt idx="122">
                  <c:v>2102</c:v>
                </c:pt>
                <c:pt idx="123">
                  <c:v>2103</c:v>
                </c:pt>
                <c:pt idx="124">
                  <c:v>2104</c:v>
                </c:pt>
                <c:pt idx="125">
                  <c:v>2105</c:v>
                </c:pt>
                <c:pt idx="126">
                  <c:v>2106</c:v>
                </c:pt>
                <c:pt idx="127">
                  <c:v>2107</c:v>
                </c:pt>
                <c:pt idx="128">
                  <c:v>2108</c:v>
                </c:pt>
                <c:pt idx="129">
                  <c:v>2109</c:v>
                </c:pt>
                <c:pt idx="130">
                  <c:v>2110</c:v>
                </c:pt>
                <c:pt idx="131">
                  <c:v>2111</c:v>
                </c:pt>
                <c:pt idx="132">
                  <c:v>2112</c:v>
                </c:pt>
                <c:pt idx="133">
                  <c:v>2113</c:v>
                </c:pt>
                <c:pt idx="134">
                  <c:v>2114</c:v>
                </c:pt>
                <c:pt idx="135">
                  <c:v>2115</c:v>
                </c:pt>
                <c:pt idx="136">
                  <c:v>2116</c:v>
                </c:pt>
                <c:pt idx="137">
                  <c:v>2117</c:v>
                </c:pt>
                <c:pt idx="138">
                  <c:v>2118</c:v>
                </c:pt>
                <c:pt idx="139">
                  <c:v>2119</c:v>
                </c:pt>
                <c:pt idx="140">
                  <c:v>2120</c:v>
                </c:pt>
                <c:pt idx="141">
                  <c:v>2121</c:v>
                </c:pt>
                <c:pt idx="142">
                  <c:v>2122</c:v>
                </c:pt>
                <c:pt idx="143">
                  <c:v>2123</c:v>
                </c:pt>
                <c:pt idx="144">
                  <c:v>2124</c:v>
                </c:pt>
                <c:pt idx="145">
                  <c:v>2125</c:v>
                </c:pt>
                <c:pt idx="146">
                  <c:v>2126</c:v>
                </c:pt>
                <c:pt idx="147">
                  <c:v>2127</c:v>
                </c:pt>
                <c:pt idx="148">
                  <c:v>2128</c:v>
                </c:pt>
                <c:pt idx="149">
                  <c:v>2129</c:v>
                </c:pt>
                <c:pt idx="150">
                  <c:v>2130</c:v>
                </c:pt>
                <c:pt idx="151">
                  <c:v>2131</c:v>
                </c:pt>
                <c:pt idx="152">
                  <c:v>2132</c:v>
                </c:pt>
                <c:pt idx="153">
                  <c:v>2133</c:v>
                </c:pt>
                <c:pt idx="154">
                  <c:v>2134</c:v>
                </c:pt>
                <c:pt idx="155">
                  <c:v>2135</c:v>
                </c:pt>
                <c:pt idx="156">
                  <c:v>2136</c:v>
                </c:pt>
                <c:pt idx="157">
                  <c:v>2137</c:v>
                </c:pt>
                <c:pt idx="158">
                  <c:v>2138</c:v>
                </c:pt>
                <c:pt idx="159">
                  <c:v>2139</c:v>
                </c:pt>
                <c:pt idx="160">
                  <c:v>2140</c:v>
                </c:pt>
              </c:numCache>
            </c:numRef>
          </c:cat>
          <c:val>
            <c:numRef>
              <c:f>Inflateur!$E$16:$AN$16</c:f>
              <c:numCache>
                <c:formatCode>General</c:formatCode>
                <c:ptCount val="36"/>
                <c:pt idx="18" formatCode="0.00">
                  <c:v>100</c:v>
                </c:pt>
                <c:pt idx="19" formatCode="0.00">
                  <c:v>100.5</c:v>
                </c:pt>
                <c:pt idx="20" formatCode="0.00">
                  <c:v>102.2</c:v>
                </c:pt>
                <c:pt idx="21" formatCode="0.00">
                  <c:v>103.9</c:v>
                </c:pt>
                <c:pt idx="22" formatCode="0.00">
                  <c:v>105.9</c:v>
                </c:pt>
                <c:pt idx="23" formatCode="0.00">
                  <c:v>108.1</c:v>
                </c:pt>
                <c:pt idx="24" formatCode="0.00">
                  <c:v>110.4</c:v>
                </c:pt>
                <c:pt idx="25" formatCode="0.00">
                  <c:v>112.4</c:v>
                </c:pt>
                <c:pt idx="26" formatCode="0.00">
                  <c:v>114.23</c:v>
                </c:pt>
                <c:pt idx="27" formatCode="0.00">
                  <c:v>115.92</c:v>
                </c:pt>
                <c:pt idx="28" formatCode="0.00">
                  <c:v>119.19</c:v>
                </c:pt>
                <c:pt idx="29">
                  <c:v>119.29</c:v>
                </c:pt>
                <c:pt idx="30">
                  <c:v>121.1</c:v>
                </c:pt>
                <c:pt idx="31">
                  <c:v>123.66</c:v>
                </c:pt>
                <c:pt idx="32">
                  <c:v>126.09</c:v>
                </c:pt>
                <c:pt idx="33">
                  <c:v>127.18</c:v>
                </c:pt>
                <c:pt idx="34">
                  <c:v>127.82</c:v>
                </c:pt>
                <c:pt idx="35" formatCode="0.00">
                  <c:v>127.87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2D-4E7F-8D7E-6B7E19BC9BC6}"/>
            </c:ext>
          </c:extLst>
        </c:ser>
        <c:ser>
          <c:idx val="0"/>
          <c:order val="3"/>
          <c:tx>
            <c:v>France, base 1998</c:v>
          </c:tx>
          <c:spPr>
            <a:ln w="1270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Inflateur!$E$1:$FI$1</c:f>
              <c:numCache>
                <c:formatCode>General</c:formatCode>
                <c:ptCount val="16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  <c:pt idx="91">
                  <c:v>2071</c:v>
                </c:pt>
                <c:pt idx="92">
                  <c:v>2072</c:v>
                </c:pt>
                <c:pt idx="93">
                  <c:v>2073</c:v>
                </c:pt>
                <c:pt idx="94">
                  <c:v>2074</c:v>
                </c:pt>
                <c:pt idx="95">
                  <c:v>2075</c:v>
                </c:pt>
                <c:pt idx="96">
                  <c:v>2076</c:v>
                </c:pt>
                <c:pt idx="97">
                  <c:v>2077</c:v>
                </c:pt>
                <c:pt idx="98">
                  <c:v>2078</c:v>
                </c:pt>
                <c:pt idx="99">
                  <c:v>2079</c:v>
                </c:pt>
                <c:pt idx="100">
                  <c:v>2080</c:v>
                </c:pt>
                <c:pt idx="101">
                  <c:v>2081</c:v>
                </c:pt>
                <c:pt idx="102">
                  <c:v>2082</c:v>
                </c:pt>
                <c:pt idx="103">
                  <c:v>2083</c:v>
                </c:pt>
                <c:pt idx="104">
                  <c:v>2084</c:v>
                </c:pt>
                <c:pt idx="105">
                  <c:v>2085</c:v>
                </c:pt>
                <c:pt idx="106">
                  <c:v>2086</c:v>
                </c:pt>
                <c:pt idx="107">
                  <c:v>2087</c:v>
                </c:pt>
                <c:pt idx="108">
                  <c:v>2088</c:v>
                </c:pt>
                <c:pt idx="109">
                  <c:v>2089</c:v>
                </c:pt>
                <c:pt idx="110">
                  <c:v>2090</c:v>
                </c:pt>
                <c:pt idx="111">
                  <c:v>2091</c:v>
                </c:pt>
                <c:pt idx="112">
                  <c:v>2092</c:v>
                </c:pt>
                <c:pt idx="113">
                  <c:v>2093</c:v>
                </c:pt>
                <c:pt idx="114">
                  <c:v>2094</c:v>
                </c:pt>
                <c:pt idx="115">
                  <c:v>2095</c:v>
                </c:pt>
                <c:pt idx="116">
                  <c:v>2096</c:v>
                </c:pt>
                <c:pt idx="117">
                  <c:v>2097</c:v>
                </c:pt>
                <c:pt idx="118">
                  <c:v>2098</c:v>
                </c:pt>
                <c:pt idx="119">
                  <c:v>2099</c:v>
                </c:pt>
                <c:pt idx="120">
                  <c:v>2100</c:v>
                </c:pt>
                <c:pt idx="121">
                  <c:v>2101</c:v>
                </c:pt>
                <c:pt idx="122">
                  <c:v>2102</c:v>
                </c:pt>
                <c:pt idx="123">
                  <c:v>2103</c:v>
                </c:pt>
                <c:pt idx="124">
                  <c:v>2104</c:v>
                </c:pt>
                <c:pt idx="125">
                  <c:v>2105</c:v>
                </c:pt>
                <c:pt idx="126">
                  <c:v>2106</c:v>
                </c:pt>
                <c:pt idx="127">
                  <c:v>2107</c:v>
                </c:pt>
                <c:pt idx="128">
                  <c:v>2108</c:v>
                </c:pt>
                <c:pt idx="129">
                  <c:v>2109</c:v>
                </c:pt>
                <c:pt idx="130">
                  <c:v>2110</c:v>
                </c:pt>
                <c:pt idx="131">
                  <c:v>2111</c:v>
                </c:pt>
                <c:pt idx="132">
                  <c:v>2112</c:v>
                </c:pt>
                <c:pt idx="133">
                  <c:v>2113</c:v>
                </c:pt>
                <c:pt idx="134">
                  <c:v>2114</c:v>
                </c:pt>
                <c:pt idx="135">
                  <c:v>2115</c:v>
                </c:pt>
                <c:pt idx="136">
                  <c:v>2116</c:v>
                </c:pt>
                <c:pt idx="137">
                  <c:v>2117</c:v>
                </c:pt>
                <c:pt idx="138">
                  <c:v>2118</c:v>
                </c:pt>
                <c:pt idx="139">
                  <c:v>2119</c:v>
                </c:pt>
                <c:pt idx="140">
                  <c:v>2120</c:v>
                </c:pt>
                <c:pt idx="141">
                  <c:v>2121</c:v>
                </c:pt>
                <c:pt idx="142">
                  <c:v>2122</c:v>
                </c:pt>
                <c:pt idx="143">
                  <c:v>2123</c:v>
                </c:pt>
                <c:pt idx="144">
                  <c:v>2124</c:v>
                </c:pt>
                <c:pt idx="145">
                  <c:v>2125</c:v>
                </c:pt>
                <c:pt idx="146">
                  <c:v>2126</c:v>
                </c:pt>
                <c:pt idx="147">
                  <c:v>2127</c:v>
                </c:pt>
                <c:pt idx="148">
                  <c:v>2128</c:v>
                </c:pt>
                <c:pt idx="149">
                  <c:v>2129</c:v>
                </c:pt>
                <c:pt idx="150">
                  <c:v>2130</c:v>
                </c:pt>
                <c:pt idx="151">
                  <c:v>2131</c:v>
                </c:pt>
                <c:pt idx="152">
                  <c:v>2132</c:v>
                </c:pt>
                <c:pt idx="153">
                  <c:v>2133</c:v>
                </c:pt>
                <c:pt idx="154">
                  <c:v>2134</c:v>
                </c:pt>
                <c:pt idx="155">
                  <c:v>2135</c:v>
                </c:pt>
                <c:pt idx="156">
                  <c:v>2136</c:v>
                </c:pt>
                <c:pt idx="157">
                  <c:v>2137</c:v>
                </c:pt>
                <c:pt idx="158">
                  <c:v>2138</c:v>
                </c:pt>
                <c:pt idx="159">
                  <c:v>2139</c:v>
                </c:pt>
                <c:pt idx="160">
                  <c:v>2140</c:v>
                </c:pt>
              </c:numCache>
            </c:numRef>
          </c:cat>
          <c:val>
            <c:numRef>
              <c:f>Inflateur!$E$14:$AN$14</c:f>
              <c:numCache>
                <c:formatCode>General</c:formatCode>
                <c:ptCount val="36"/>
                <c:pt idx="10" formatCode="0.00">
                  <c:v>86.2</c:v>
                </c:pt>
                <c:pt idx="11" formatCode="0.00">
                  <c:v>89</c:v>
                </c:pt>
                <c:pt idx="12" formatCode="0.00">
                  <c:v>91.1</c:v>
                </c:pt>
                <c:pt idx="13" formatCode="0.00">
                  <c:v>93</c:v>
                </c:pt>
                <c:pt idx="14" formatCode="0.00">
                  <c:v>94.5</c:v>
                </c:pt>
                <c:pt idx="15" formatCode="0.00">
                  <c:v>96.2</c:v>
                </c:pt>
                <c:pt idx="16" formatCode="0.00">
                  <c:v>98.1</c:v>
                </c:pt>
                <c:pt idx="17" formatCode="0.00">
                  <c:v>99.3</c:v>
                </c:pt>
                <c:pt idx="18" formatCode="0.00">
                  <c:v>100</c:v>
                </c:pt>
                <c:pt idx="19" formatCode="0.00">
                  <c:v>100.5</c:v>
                </c:pt>
                <c:pt idx="20" formatCode="0.00">
                  <c:v>102.2</c:v>
                </c:pt>
                <c:pt idx="21" formatCode="0.00">
                  <c:v>103.9</c:v>
                </c:pt>
                <c:pt idx="22" formatCode="0.00">
                  <c:v>105.9</c:v>
                </c:pt>
                <c:pt idx="23" formatCode="0.00">
                  <c:v>108.1</c:v>
                </c:pt>
                <c:pt idx="24" formatCode="0.00">
                  <c:v>110.4</c:v>
                </c:pt>
                <c:pt idx="25" formatCode="0.00">
                  <c:v>112.4</c:v>
                </c:pt>
                <c:pt idx="26" formatCode="0.00">
                  <c:v>114.24</c:v>
                </c:pt>
                <c:pt idx="27" formatCode="0.00">
                  <c:v>115.94</c:v>
                </c:pt>
                <c:pt idx="28" formatCode="0.00">
                  <c:v>119.2</c:v>
                </c:pt>
                <c:pt idx="29">
                  <c:v>119.31</c:v>
                </c:pt>
                <c:pt idx="30">
                  <c:v>121.13</c:v>
                </c:pt>
                <c:pt idx="31">
                  <c:v>123.7</c:v>
                </c:pt>
                <c:pt idx="32">
                  <c:v>126.12</c:v>
                </c:pt>
                <c:pt idx="33">
                  <c:v>127.21</c:v>
                </c:pt>
                <c:pt idx="34">
                  <c:v>127.85</c:v>
                </c:pt>
                <c:pt idx="35" formatCode="0.00">
                  <c:v>127.9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42D-4E7F-8D7E-6B7E19BC9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475968"/>
        <c:axId val="117485952"/>
      </c:lineChart>
      <c:catAx>
        <c:axId val="117475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fr-FR"/>
          </a:p>
        </c:txPr>
        <c:crossAx val="117485952"/>
        <c:crosses val="autoZero"/>
        <c:auto val="1"/>
        <c:lblAlgn val="ctr"/>
        <c:lblOffset val="100"/>
        <c:tickLblSkip val="5"/>
        <c:noMultiLvlLbl val="0"/>
      </c:catAx>
      <c:valAx>
        <c:axId val="11748595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174759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IPC hors tabac 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Inflateur!#REF!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Inflateur!$E$1:$CQ$1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Inflateur!#REF!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D0-4EBC-9F16-699AE1C79C4F}"/>
            </c:ext>
          </c:extLst>
        </c:ser>
        <c:ser>
          <c:idx val="2"/>
          <c:order val="1"/>
          <c:tx>
            <c:strRef>
              <c:f>Inflateur!#REF!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numRef>
              <c:f>Inflateur!$E$1:$CQ$1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Inflateur!#REF!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D0-4EBC-9F16-699AE1C79C4F}"/>
            </c:ext>
          </c:extLst>
        </c:ser>
        <c:ser>
          <c:idx val="4"/>
          <c:order val="2"/>
          <c:tx>
            <c:v>France, base 2015</c:v>
          </c:tx>
          <c:spPr>
            <a:ln w="12700"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Inflateur!$E$1:$CQ$1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Inflateur!$E$8:$AO$8</c:f>
              <c:numCache>
                <c:formatCode>General</c:formatCode>
                <c:ptCount val="37"/>
                <c:pt idx="23">
                  <c:v>85.3</c:v>
                </c:pt>
                <c:pt idx="24">
                  <c:v>86.7</c:v>
                </c:pt>
                <c:pt idx="25">
                  <c:v>88.3</c:v>
                </c:pt>
                <c:pt idx="26">
                  <c:v>89.77</c:v>
                </c:pt>
                <c:pt idx="27">
                  <c:v>91.09</c:v>
                </c:pt>
                <c:pt idx="28">
                  <c:v>93.64</c:v>
                </c:pt>
                <c:pt idx="29">
                  <c:v>93.7</c:v>
                </c:pt>
                <c:pt idx="30">
                  <c:v>95.06</c:v>
                </c:pt>
                <c:pt idx="31">
                  <c:v>97.01</c:v>
                </c:pt>
                <c:pt idx="32">
                  <c:v>98.83</c:v>
                </c:pt>
                <c:pt idx="33">
                  <c:v>99.56</c:v>
                </c:pt>
                <c:pt idx="34">
                  <c:v>99.97</c:v>
                </c:pt>
                <c:pt idx="35">
                  <c:v>100</c:v>
                </c:pt>
                <c:pt idx="36" formatCode="0.00">
                  <c:v>100.19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D0-4EBC-9F16-699AE1C79C4F}"/>
            </c:ext>
          </c:extLst>
        </c:ser>
        <c:ser>
          <c:idx val="5"/>
          <c:order val="3"/>
          <c:tx>
            <c:v>Métropole, base 2015</c:v>
          </c:tx>
          <c:spPr>
            <a:ln w="12700"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Inflateur!$E$1:$CQ$1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Inflateur!$E$12:$AO$12</c:f>
              <c:numCache>
                <c:formatCode>General</c:formatCode>
                <c:ptCount val="37"/>
                <c:pt idx="23">
                  <c:v>85.3</c:v>
                </c:pt>
                <c:pt idx="24">
                  <c:v>86.8</c:v>
                </c:pt>
                <c:pt idx="25">
                  <c:v>88.3</c:v>
                </c:pt>
                <c:pt idx="26">
                  <c:v>89.79</c:v>
                </c:pt>
                <c:pt idx="27">
                  <c:v>91.1</c:v>
                </c:pt>
                <c:pt idx="28">
                  <c:v>93.65</c:v>
                </c:pt>
                <c:pt idx="29">
                  <c:v>93.71</c:v>
                </c:pt>
                <c:pt idx="30">
                  <c:v>95.06</c:v>
                </c:pt>
                <c:pt idx="31">
                  <c:v>97.01</c:v>
                </c:pt>
                <c:pt idx="32">
                  <c:v>98.83</c:v>
                </c:pt>
                <c:pt idx="33">
                  <c:v>99.56</c:v>
                </c:pt>
                <c:pt idx="34">
                  <c:v>99.97</c:v>
                </c:pt>
                <c:pt idx="35">
                  <c:v>100</c:v>
                </c:pt>
                <c:pt idx="36" formatCode="0.00">
                  <c:v>100.19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6D0-4EBC-9F16-699AE1C79C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535104"/>
        <c:axId val="117536640"/>
      </c:lineChart>
      <c:catAx>
        <c:axId val="11753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fr-FR"/>
          </a:p>
        </c:txPr>
        <c:crossAx val="117536640"/>
        <c:crosses val="autoZero"/>
        <c:auto val="1"/>
        <c:lblAlgn val="ctr"/>
        <c:lblOffset val="100"/>
        <c:tickLblSkip val="5"/>
        <c:noMultiLvlLbl val="0"/>
      </c:catAx>
      <c:valAx>
        <c:axId val="11753664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175351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Population métrople (%)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4"/>
          <c:order val="0"/>
          <c:tx>
            <c:strRef>
              <c:f>'Population locales'!$B$24</c:f>
              <c:strCache>
                <c:ptCount val="1"/>
                <c:pt idx="0">
                  <c:v>INSEE</c:v>
                </c:pt>
              </c:strCache>
            </c:strRef>
          </c:tx>
          <c:spPr>
            <a:ln w="12700"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'Population locales'!$F$1:$FJ$1</c:f>
              <c:numCache>
                <c:formatCode>General</c:formatCode>
                <c:ptCount val="16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locales'!$F$24:$AQ$24</c:f>
              <c:numCache>
                <c:formatCode>0.00%</c:formatCode>
                <c:ptCount val="38"/>
                <c:pt idx="1">
                  <c:v>5.5320179990885343E-3</c:v>
                </c:pt>
                <c:pt idx="2">
                  <c:v>5.6705120970124145E-3</c:v>
                </c:pt>
                <c:pt idx="3">
                  <c:v>5.7970737093953062E-3</c:v>
                </c:pt>
                <c:pt idx="4">
                  <c:v>4.4806966457666686E-3</c:v>
                </c:pt>
                <c:pt idx="5">
                  <c:v>4.7809399401992358E-3</c:v>
                </c:pt>
                <c:pt idx="6">
                  <c:v>4.6038327871107398E-3</c:v>
                </c:pt>
                <c:pt idx="7">
                  <c:v>4.8824391904038755E-3</c:v>
                </c:pt>
                <c:pt idx="8">
                  <c:v>5.1069128896381599E-3</c:v>
                </c:pt>
                <c:pt idx="9">
                  <c:v>5.4259234091926789E-3</c:v>
                </c:pt>
                <c:pt idx="10">
                  <c:v>5.4592329350322544E-3</c:v>
                </c:pt>
                <c:pt idx="11">
                  <c:v>4.6602152818282505E-3</c:v>
                </c:pt>
                <c:pt idx="12">
                  <c:v>4.7478687835809108E-3</c:v>
                </c:pt>
                <c:pt idx="13">
                  <c:v>4.5285516771484957E-3</c:v>
                </c:pt>
                <c:pt idx="14">
                  <c:v>3.413802757199047E-3</c:v>
                </c:pt>
                <c:pt idx="15">
                  <c:v>3.2576561094197487E-3</c:v>
                </c:pt>
                <c:pt idx="16">
                  <c:v>3.1760337446660181E-3</c:v>
                </c:pt>
                <c:pt idx="17">
                  <c:v>3.107897117919256E-3</c:v>
                </c:pt>
                <c:pt idx="18">
                  <c:v>3.1479100994153963E-3</c:v>
                </c:pt>
                <c:pt idx="19">
                  <c:v>3.3903004996898023E-3</c:v>
                </c:pt>
                <c:pt idx="20">
                  <c:v>6.1812980522479855E-3</c:v>
                </c:pt>
                <c:pt idx="21">
                  <c:v>6.9382688202586085E-3</c:v>
                </c:pt>
                <c:pt idx="22">
                  <c:v>7.0752700189913309E-3</c:v>
                </c:pt>
                <c:pt idx="23">
                  <c:v>6.9688487057890658E-3</c:v>
                </c:pt>
                <c:pt idx="24">
                  <c:v>6.7149357371598661E-3</c:v>
                </c:pt>
                <c:pt idx="25">
                  <c:v>7.5669748665991854E-3</c:v>
                </c:pt>
                <c:pt idx="26">
                  <c:v>7.1595411951694832E-3</c:v>
                </c:pt>
                <c:pt idx="27">
                  <c:v>6.4414775223859966E-3</c:v>
                </c:pt>
                <c:pt idx="28">
                  <c:v>5.4960222015814075E-3</c:v>
                </c:pt>
                <c:pt idx="29">
                  <c:v>5.3245950510298901E-3</c:v>
                </c:pt>
                <c:pt idx="30">
                  <c:v>4.7950468312141226E-3</c:v>
                </c:pt>
                <c:pt idx="31">
                  <c:v>4.8611145963206592E-3</c:v>
                </c:pt>
                <c:pt idx="32">
                  <c:v>4.8458115275222813E-3</c:v>
                </c:pt>
                <c:pt idx="33">
                  <c:v>5.0791174465791844E-3</c:v>
                </c:pt>
                <c:pt idx="34">
                  <c:v>5.1794357628784926E-3</c:v>
                </c:pt>
                <c:pt idx="35">
                  <c:v>4.9379188259897067E-3</c:v>
                </c:pt>
                <c:pt idx="36">
                  <c:v>4.050901570416654E-3</c:v>
                </c:pt>
                <c:pt idx="37">
                  <c:v>3.9470874202005568E-3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AC-4E3B-B590-617914487821}"/>
            </c:ext>
          </c:extLst>
        </c:ser>
        <c:ser>
          <c:idx val="5"/>
          <c:order val="1"/>
          <c:tx>
            <c:v>Grand Paris Express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'Population locales'!$F$1:$FJ$1</c:f>
              <c:numCache>
                <c:formatCode>General</c:formatCode>
                <c:ptCount val="16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France'!#REF!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AC-4E3B-B590-617914487821}"/>
            </c:ext>
          </c:extLst>
        </c:ser>
        <c:ser>
          <c:idx val="1"/>
          <c:order val="2"/>
          <c:tx>
            <c:strRef>
              <c:f>'Population France'!#REF!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cat>
            <c:numRef>
              <c:f>'Population locales'!$F$1:$FJ$1</c:f>
              <c:numCache>
                <c:formatCode>General</c:formatCode>
                <c:ptCount val="16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France'!#REF!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AC-4E3B-B590-617914487821}"/>
            </c:ext>
          </c:extLst>
        </c:ser>
        <c:ser>
          <c:idx val="2"/>
          <c:order val="3"/>
          <c:tx>
            <c:strRef>
              <c:f>'Population France'!#REF!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cat>
            <c:numRef>
              <c:f>'Population locales'!$F$1:$FJ$1</c:f>
              <c:numCache>
                <c:formatCode>General</c:formatCode>
                <c:ptCount val="16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France'!#REF!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AC-4E3B-B590-617914487821}"/>
            </c:ext>
          </c:extLst>
        </c:ser>
        <c:ser>
          <c:idx val="7"/>
          <c:order val="4"/>
          <c:tx>
            <c:strRef>
              <c:f>'Population locales'!$B$32</c:f>
              <c:strCache>
                <c:ptCount val="1"/>
                <c:pt idx="0">
                  <c:v>INSEE projection fécondité haute</c:v>
                </c:pt>
              </c:strCache>
            </c:strRef>
          </c:tx>
          <c:spPr>
            <a:ln w="12700"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cat>
            <c:numRef>
              <c:f>'Population locales'!$F$1:$FJ$1</c:f>
              <c:numCache>
                <c:formatCode>General</c:formatCode>
                <c:ptCount val="16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locales'!$F$32:$CH$32</c:f>
              <c:numCache>
                <c:formatCode>0.00%</c:formatCode>
                <c:ptCount val="81"/>
                <c:pt idx="1">
                  <c:v>5.5320179990885343E-3</c:v>
                </c:pt>
                <c:pt idx="2">
                  <c:v>5.6705120970124145E-3</c:v>
                </c:pt>
                <c:pt idx="3">
                  <c:v>5.7970737093953062E-3</c:v>
                </c:pt>
                <c:pt idx="4">
                  <c:v>4.4806966457666686E-3</c:v>
                </c:pt>
                <c:pt idx="5">
                  <c:v>4.7809399401992358E-3</c:v>
                </c:pt>
                <c:pt idx="6">
                  <c:v>4.6038327871107398E-3</c:v>
                </c:pt>
                <c:pt idx="7">
                  <c:v>4.8824391904038755E-3</c:v>
                </c:pt>
                <c:pt idx="8">
                  <c:v>5.1069128896381599E-3</c:v>
                </c:pt>
                <c:pt idx="9">
                  <c:v>5.4259234091926789E-3</c:v>
                </c:pt>
                <c:pt idx="10">
                  <c:v>5.4592329350322544E-3</c:v>
                </c:pt>
                <c:pt idx="11">
                  <c:v>4.6602152818282505E-3</c:v>
                </c:pt>
                <c:pt idx="12">
                  <c:v>4.7478687835809108E-3</c:v>
                </c:pt>
                <c:pt idx="13">
                  <c:v>4.5285516771484957E-3</c:v>
                </c:pt>
                <c:pt idx="14">
                  <c:v>3.413802757199047E-3</c:v>
                </c:pt>
                <c:pt idx="15">
                  <c:v>3.2576561094197487E-3</c:v>
                </c:pt>
                <c:pt idx="16">
                  <c:v>3.1760337446660181E-3</c:v>
                </c:pt>
                <c:pt idx="17">
                  <c:v>3.107897117919256E-3</c:v>
                </c:pt>
                <c:pt idx="18">
                  <c:v>3.1479100994153963E-3</c:v>
                </c:pt>
                <c:pt idx="19">
                  <c:v>3.3903004996898023E-3</c:v>
                </c:pt>
                <c:pt idx="20">
                  <c:v>6.1812980522479855E-3</c:v>
                </c:pt>
                <c:pt idx="21">
                  <c:v>6.9382688202586085E-3</c:v>
                </c:pt>
                <c:pt idx="22">
                  <c:v>7.0752700189913309E-3</c:v>
                </c:pt>
                <c:pt idx="23">
                  <c:v>6.9688487057890658E-3</c:v>
                </c:pt>
                <c:pt idx="24">
                  <c:v>6.7149357371598661E-3</c:v>
                </c:pt>
                <c:pt idx="25">
                  <c:v>7.5669748665991854E-3</c:v>
                </c:pt>
                <c:pt idx="26">
                  <c:v>7.1563917575017122E-3</c:v>
                </c:pt>
                <c:pt idx="27">
                  <c:v>6.4446247244747124E-3</c:v>
                </c:pt>
                <c:pt idx="28">
                  <c:v>5.8890460135456735E-3</c:v>
                </c:pt>
                <c:pt idx="29">
                  <c:v>5.9002251848574438E-3</c:v>
                </c:pt>
                <c:pt idx="30">
                  <c:v>5.6736323021051582E-3</c:v>
                </c:pt>
                <c:pt idx="31">
                  <c:v>5.8087658279004639E-3</c:v>
                </c:pt>
                <c:pt idx="32">
                  <c:v>5.7890854419466731E-3</c:v>
                </c:pt>
                <c:pt idx="33">
                  <c:v>5.775776759277429E-3</c:v>
                </c:pt>
                <c:pt idx="34">
                  <c:v>5.7691797612731133E-3</c:v>
                </c:pt>
                <c:pt idx="35">
                  <c:v>5.6726204070307595E-3</c:v>
                </c:pt>
                <c:pt idx="36">
                  <c:v>5.5831237805015199E-3</c:v>
                </c:pt>
                <c:pt idx="37">
                  <c:v>5.4554830874338212E-3</c:v>
                </c:pt>
                <c:pt idx="38">
                  <c:v>5.334547905245568E-3</c:v>
                </c:pt>
                <c:pt idx="39">
                  <c:v>5.2199068969647211E-3</c:v>
                </c:pt>
                <c:pt idx="40">
                  <c:v>5.1106199237349603E-3</c:v>
                </c:pt>
                <c:pt idx="41">
                  <c:v>5.0062415516212155E-3</c:v>
                </c:pt>
                <c:pt idx="42">
                  <c:v>4.9077931918957152E-3</c:v>
                </c:pt>
                <c:pt idx="43">
                  <c:v>4.8153954874077254E-3</c:v>
                </c:pt>
                <c:pt idx="44">
                  <c:v>4.7303412082551066E-3</c:v>
                </c:pt>
                <c:pt idx="45">
                  <c:v>4.6539553551381285E-3</c:v>
                </c:pt>
                <c:pt idx="46">
                  <c:v>4.5876538379570064E-3</c:v>
                </c:pt>
                <c:pt idx="47">
                  <c:v>4.5304557604191054E-3</c:v>
                </c:pt>
                <c:pt idx="48">
                  <c:v>4.4801108672636314E-3</c:v>
                </c:pt>
                <c:pt idx="49">
                  <c:v>4.4336249435901198E-3</c:v>
                </c:pt>
                <c:pt idx="50">
                  <c:v>4.3888794912736451E-3</c:v>
                </c:pt>
                <c:pt idx="51">
                  <c:v>4.342811989005213E-3</c:v>
                </c:pt>
                <c:pt idx="52">
                  <c:v>4.2932129506991767E-3</c:v>
                </c:pt>
                <c:pt idx="53">
                  <c:v>4.2395287609924281E-3</c:v>
                </c:pt>
                <c:pt idx="54">
                  <c:v>4.1806348260793325E-3</c:v>
                </c:pt>
                <c:pt idx="55">
                  <c:v>4.1168545632008779E-3</c:v>
                </c:pt>
                <c:pt idx="56">
                  <c:v>4.0486993203774357E-3</c:v>
                </c:pt>
                <c:pt idx="57">
                  <c:v>3.9784185386058102E-3</c:v>
                </c:pt>
                <c:pt idx="58">
                  <c:v>3.9047826964566656E-3</c:v>
                </c:pt>
                <c:pt idx="59">
                  <c:v>3.8307260649454999E-3</c:v>
                </c:pt>
                <c:pt idx="60">
                  <c:v>3.759041878405478E-3</c:v>
                </c:pt>
                <c:pt idx="61">
                  <c:v>3.6902088210906125E-3</c:v>
                </c:pt>
                <c:pt idx="62">
                  <c:v>3.6258934153721167E-3</c:v>
                </c:pt>
                <c:pt idx="63">
                  <c:v>3.5691163868325493E-3</c:v>
                </c:pt>
                <c:pt idx="64">
                  <c:v>3.5191769233722248E-3</c:v>
                </c:pt>
                <c:pt idx="65">
                  <c:v>3.4758381379855763E-3</c:v>
                </c:pt>
                <c:pt idx="66">
                  <c:v>3.4391134392597333E-3</c:v>
                </c:pt>
                <c:pt idx="67">
                  <c:v>3.4073706421891004E-3</c:v>
                </c:pt>
                <c:pt idx="68">
                  <c:v>3.3800293832051409E-3</c:v>
                </c:pt>
                <c:pt idx="69">
                  <c:v>3.3558494259506855E-3</c:v>
                </c:pt>
                <c:pt idx="70">
                  <c:v>3.3344806608222033E-3</c:v>
                </c:pt>
                <c:pt idx="71">
                  <c:v>3.3150596152162759E-3</c:v>
                </c:pt>
                <c:pt idx="72">
                  <c:v>3.3129889188008299E-3</c:v>
                </c:pt>
                <c:pt idx="73">
                  <c:v>3.2966631886985898E-3</c:v>
                </c:pt>
                <c:pt idx="74">
                  <c:v>3.2814254100768103E-3</c:v>
                </c:pt>
                <c:pt idx="75">
                  <c:v>3.2679845972067856E-3</c:v>
                </c:pt>
                <c:pt idx="76">
                  <c:v>3.2572872447371726E-3</c:v>
                </c:pt>
                <c:pt idx="77">
                  <c:v>3.2513747672910931E-3</c:v>
                </c:pt>
                <c:pt idx="78">
                  <c:v>3.2510316868994416E-3</c:v>
                </c:pt>
                <c:pt idx="79">
                  <c:v>3.2571593158035039E-3</c:v>
                </c:pt>
                <c:pt idx="80">
                  <c:v>3.2716008869142499E-3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CAC-4E3B-B590-617914487821}"/>
            </c:ext>
          </c:extLst>
        </c:ser>
        <c:ser>
          <c:idx val="3"/>
          <c:order val="5"/>
          <c:tx>
            <c:strRef>
              <c:f>'Population locales'!$B$28</c:f>
              <c:strCache>
                <c:ptCount val="1"/>
                <c:pt idx="0">
                  <c:v>INSEE projection centrale</c:v>
                </c:pt>
              </c:strCache>
            </c:strRef>
          </c:tx>
          <c:spPr>
            <a:ln w="12700"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'Population locales'!$F$1:$FJ$1</c:f>
              <c:numCache>
                <c:formatCode>General</c:formatCode>
                <c:ptCount val="16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locales'!$F$28:$CR$28</c:f>
              <c:numCache>
                <c:formatCode>0.00%</c:formatCode>
                <c:ptCount val="91"/>
                <c:pt idx="1">
                  <c:v>5.5320179990885343E-3</c:v>
                </c:pt>
                <c:pt idx="2">
                  <c:v>5.6705120970124145E-3</c:v>
                </c:pt>
                <c:pt idx="3">
                  <c:v>5.7970737093953062E-3</c:v>
                </c:pt>
                <c:pt idx="4">
                  <c:v>4.4806966457666686E-3</c:v>
                </c:pt>
                <c:pt idx="5">
                  <c:v>4.7809399401992358E-3</c:v>
                </c:pt>
                <c:pt idx="6">
                  <c:v>4.6038327871107398E-3</c:v>
                </c:pt>
                <c:pt idx="7">
                  <c:v>4.8824391904038755E-3</c:v>
                </c:pt>
                <c:pt idx="8">
                  <c:v>5.1069128896381599E-3</c:v>
                </c:pt>
                <c:pt idx="9">
                  <c:v>5.4259234091926789E-3</c:v>
                </c:pt>
                <c:pt idx="10">
                  <c:v>5.4592329350322544E-3</c:v>
                </c:pt>
                <c:pt idx="11">
                  <c:v>4.6602152818282505E-3</c:v>
                </c:pt>
                <c:pt idx="12">
                  <c:v>4.7478687835809108E-3</c:v>
                </c:pt>
                <c:pt idx="13">
                  <c:v>4.5285516771484957E-3</c:v>
                </c:pt>
                <c:pt idx="14">
                  <c:v>3.413802757199047E-3</c:v>
                </c:pt>
                <c:pt idx="15">
                  <c:v>3.2576561094197487E-3</c:v>
                </c:pt>
                <c:pt idx="16">
                  <c:v>3.1760337446660181E-3</c:v>
                </c:pt>
                <c:pt idx="17">
                  <c:v>3.107897117919256E-3</c:v>
                </c:pt>
                <c:pt idx="18">
                  <c:v>3.1479100994153963E-3</c:v>
                </c:pt>
                <c:pt idx="19">
                  <c:v>3.3903004996898023E-3</c:v>
                </c:pt>
                <c:pt idx="20">
                  <c:v>6.1812980522479855E-3</c:v>
                </c:pt>
                <c:pt idx="21">
                  <c:v>6.9382688202586085E-3</c:v>
                </c:pt>
                <c:pt idx="22">
                  <c:v>7.0752700189913309E-3</c:v>
                </c:pt>
                <c:pt idx="23">
                  <c:v>6.9688487057890658E-3</c:v>
                </c:pt>
                <c:pt idx="24">
                  <c:v>6.7149357371598661E-3</c:v>
                </c:pt>
                <c:pt idx="25">
                  <c:v>7.5669748665991854E-3</c:v>
                </c:pt>
                <c:pt idx="26">
                  <c:v>7.1563917575017122E-3</c:v>
                </c:pt>
                <c:pt idx="27">
                  <c:v>6.4446247244747124E-3</c:v>
                </c:pt>
                <c:pt idx="28">
                  <c:v>5.8890460135456735E-3</c:v>
                </c:pt>
                <c:pt idx="29">
                  <c:v>5.9002251848574438E-3</c:v>
                </c:pt>
                <c:pt idx="30">
                  <c:v>5.6736323021051582E-3</c:v>
                </c:pt>
                <c:pt idx="31">
                  <c:v>5.4878563208351494E-3</c:v>
                </c:pt>
                <c:pt idx="32">
                  <c:v>5.3071427323068132E-3</c:v>
                </c:pt>
                <c:pt idx="33">
                  <c:v>5.1338013425561435E-3</c:v>
                </c:pt>
                <c:pt idx="34">
                  <c:v>4.968836359685147E-3</c:v>
                </c:pt>
                <c:pt idx="35">
                  <c:v>4.8145752293811128E-3</c:v>
                </c:pt>
                <c:pt idx="36">
                  <c:v>4.6729120448454342E-3</c:v>
                </c:pt>
                <c:pt idx="37">
                  <c:v>4.5532073050900124E-3</c:v>
                </c:pt>
                <c:pt idx="38">
                  <c:v>4.4408028542259892E-3</c:v>
                </c:pt>
                <c:pt idx="39">
                  <c:v>4.3352976127959408E-3</c:v>
                </c:pt>
                <c:pt idx="40">
                  <c:v>4.2356198225423913E-3</c:v>
                </c:pt>
                <c:pt idx="41">
                  <c:v>4.1416350059628737E-3</c:v>
                </c:pt>
                <c:pt idx="42">
                  <c:v>4.0542119688706801E-3</c:v>
                </c:pt>
                <c:pt idx="43">
                  <c:v>3.9737547055900269E-3</c:v>
                </c:pt>
                <c:pt idx="44">
                  <c:v>3.9004087280753996E-3</c:v>
                </c:pt>
                <c:pt idx="45">
                  <c:v>3.8340223559276687E-3</c:v>
                </c:pt>
                <c:pt idx="46">
                  <c:v>3.7757286442900995E-3</c:v>
                </c:pt>
                <c:pt idx="47">
                  <c:v>3.7244216962635246E-3</c:v>
                </c:pt>
                <c:pt idx="48">
                  <c:v>3.6774999255060337E-3</c:v>
                </c:pt>
                <c:pt idx="49">
                  <c:v>3.6317503018816755E-3</c:v>
                </c:pt>
                <c:pt idx="50">
                  <c:v>3.5846781080985934E-3</c:v>
                </c:pt>
                <c:pt idx="51">
                  <c:v>3.5333956080627615E-3</c:v>
                </c:pt>
                <c:pt idx="52">
                  <c:v>3.4755741348095892E-3</c:v>
                </c:pt>
                <c:pt idx="53">
                  <c:v>3.4102420428385738E-3</c:v>
                </c:pt>
                <c:pt idx="54">
                  <c:v>3.3356178164616335E-3</c:v>
                </c:pt>
                <c:pt idx="55">
                  <c:v>3.2510965455954111E-3</c:v>
                </c:pt>
                <c:pt idx="56">
                  <c:v>3.1564067713676369E-3</c:v>
                </c:pt>
                <c:pt idx="57">
                  <c:v>3.0534901787735436E-3</c:v>
                </c:pt>
                <c:pt idx="58">
                  <c:v>2.9408852411032527E-3</c:v>
                </c:pt>
                <c:pt idx="59">
                  <c:v>2.8219483640736787E-3</c:v>
                </c:pt>
                <c:pt idx="60">
                  <c:v>2.700786500249297E-3</c:v>
                </c:pt>
                <c:pt idx="61">
                  <c:v>2.5789277605037242E-3</c:v>
                </c:pt>
                <c:pt idx="62">
                  <c:v>2.4599505564757429E-3</c:v>
                </c:pt>
                <c:pt idx="63">
                  <c:v>2.3489639330436241E-3</c:v>
                </c:pt>
                <c:pt idx="64">
                  <c:v>2.2471190460309209E-3</c:v>
                </c:pt>
                <c:pt idx="65">
                  <c:v>2.1557020781528546E-3</c:v>
                </c:pt>
                <c:pt idx="66">
                  <c:v>2.0760636130436882E-3</c:v>
                </c:pt>
                <c:pt idx="67">
                  <c:v>2.006955437725555E-3</c:v>
                </c:pt>
                <c:pt idx="68">
                  <c:v>1.9484024633240615E-3</c:v>
                </c:pt>
                <c:pt idx="69">
                  <c:v>1.8991025523851235E-3</c:v>
                </c:pt>
                <c:pt idx="70">
                  <c:v>1.8585198119784874E-3</c:v>
                </c:pt>
                <c:pt idx="71">
                  <c:v>1.8253109424282155E-3</c:v>
                </c:pt>
                <c:pt idx="72">
                  <c:v>1.797830223761121E-3</c:v>
                </c:pt>
                <c:pt idx="73">
                  <c:v>1.7755102474090734E-3</c:v>
                </c:pt>
                <c:pt idx="74">
                  <c:v>1.7581477199959394E-3</c:v>
                </c:pt>
                <c:pt idx="75">
                  <c:v>1.7450612383516084E-3</c:v>
                </c:pt>
                <c:pt idx="76">
                  <c:v>1.7363713574178874E-3</c:v>
                </c:pt>
                <c:pt idx="77">
                  <c:v>1.7330193556521767E-3</c:v>
                </c:pt>
                <c:pt idx="78">
                  <c:v>1.7349682910303699E-3</c:v>
                </c:pt>
                <c:pt idx="79">
                  <c:v>1.7422497145100913E-3</c:v>
                </c:pt>
                <c:pt idx="80">
                  <c:v>1.7560521664818918E-3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AC-4E3B-B590-617914487821}"/>
            </c:ext>
          </c:extLst>
        </c:ser>
        <c:ser>
          <c:idx val="6"/>
          <c:order val="6"/>
          <c:tx>
            <c:strRef>
              <c:f>'Population locales'!$B$30</c:f>
              <c:strCache>
                <c:ptCount val="1"/>
                <c:pt idx="0">
                  <c:v>INSEE projection fécondité basse</c:v>
                </c:pt>
              </c:strCache>
            </c:strRef>
          </c:tx>
          <c:spPr>
            <a:ln w="12700"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cat>
            <c:numRef>
              <c:f>'Population locales'!$F$1:$FJ$1</c:f>
              <c:numCache>
                <c:formatCode>General</c:formatCode>
                <c:ptCount val="16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locales'!$F$30:$CH$30</c:f>
              <c:numCache>
                <c:formatCode>0.00%</c:formatCode>
                <c:ptCount val="81"/>
                <c:pt idx="1">
                  <c:v>5.5320179990885343E-3</c:v>
                </c:pt>
                <c:pt idx="2">
                  <c:v>5.6705120970124145E-3</c:v>
                </c:pt>
                <c:pt idx="3">
                  <c:v>5.7970737093953062E-3</c:v>
                </c:pt>
                <c:pt idx="4">
                  <c:v>4.4806966457666686E-3</c:v>
                </c:pt>
                <c:pt idx="5">
                  <c:v>4.7809399401992358E-3</c:v>
                </c:pt>
                <c:pt idx="6">
                  <c:v>4.6038327871107398E-3</c:v>
                </c:pt>
                <c:pt idx="7">
                  <c:v>4.8824391904038755E-3</c:v>
                </c:pt>
                <c:pt idx="8">
                  <c:v>5.1069128896381599E-3</c:v>
                </c:pt>
                <c:pt idx="9">
                  <c:v>5.4259234091926789E-3</c:v>
                </c:pt>
                <c:pt idx="10">
                  <c:v>5.4592329350322544E-3</c:v>
                </c:pt>
                <c:pt idx="11">
                  <c:v>4.6602152818282505E-3</c:v>
                </c:pt>
                <c:pt idx="12">
                  <c:v>4.7478687835809108E-3</c:v>
                </c:pt>
                <c:pt idx="13">
                  <c:v>4.5285516771484957E-3</c:v>
                </c:pt>
                <c:pt idx="14">
                  <c:v>3.413802757199047E-3</c:v>
                </c:pt>
                <c:pt idx="15">
                  <c:v>3.2576561094197487E-3</c:v>
                </c:pt>
                <c:pt idx="16">
                  <c:v>3.1760337446660181E-3</c:v>
                </c:pt>
                <c:pt idx="17">
                  <c:v>3.107897117919256E-3</c:v>
                </c:pt>
                <c:pt idx="18">
                  <c:v>3.1479100994153963E-3</c:v>
                </c:pt>
                <c:pt idx="19">
                  <c:v>3.3903004996898023E-3</c:v>
                </c:pt>
                <c:pt idx="20">
                  <c:v>6.1812980522479855E-3</c:v>
                </c:pt>
                <c:pt idx="21">
                  <c:v>6.9382688202586085E-3</c:v>
                </c:pt>
                <c:pt idx="22">
                  <c:v>7.0752700189913309E-3</c:v>
                </c:pt>
                <c:pt idx="23">
                  <c:v>6.9688487057890658E-3</c:v>
                </c:pt>
                <c:pt idx="24">
                  <c:v>6.7149357371598661E-3</c:v>
                </c:pt>
                <c:pt idx="25">
                  <c:v>7.5669748665991854E-3</c:v>
                </c:pt>
                <c:pt idx="26">
                  <c:v>7.1563917575017122E-3</c:v>
                </c:pt>
                <c:pt idx="27">
                  <c:v>6.4446247244747124E-3</c:v>
                </c:pt>
                <c:pt idx="28">
                  <c:v>5.8890460135456735E-3</c:v>
                </c:pt>
                <c:pt idx="29">
                  <c:v>5.9002251848574438E-3</c:v>
                </c:pt>
                <c:pt idx="30">
                  <c:v>5.6736323021051582E-3</c:v>
                </c:pt>
                <c:pt idx="31">
                  <c:v>5.3147188113737975E-3</c:v>
                </c:pt>
                <c:pt idx="32">
                  <c:v>4.971411146950766E-3</c:v>
                </c:pt>
                <c:pt idx="33">
                  <c:v>4.6453031810691492E-3</c:v>
                </c:pt>
                <c:pt idx="34">
                  <c:v>4.3364410821615795E-3</c:v>
                </c:pt>
                <c:pt idx="35">
                  <c:v>4.0462865187571584E-3</c:v>
                </c:pt>
                <c:pt idx="36">
                  <c:v>3.7753513155798224E-3</c:v>
                </c:pt>
                <c:pt idx="37">
                  <c:v>3.6646086671261457E-3</c:v>
                </c:pt>
                <c:pt idx="38">
                  <c:v>3.5607596330400337E-3</c:v>
                </c:pt>
                <c:pt idx="39">
                  <c:v>3.4635717856210668E-3</c:v>
                </c:pt>
                <c:pt idx="40">
                  <c:v>3.3718268041147414E-3</c:v>
                </c:pt>
                <c:pt idx="41">
                  <c:v>3.2848354910408606E-3</c:v>
                </c:pt>
                <c:pt idx="42">
                  <c:v>3.2032168815141482E-3</c:v>
                </c:pt>
                <c:pt idx="43">
                  <c:v>3.1267796338334541E-3</c:v>
                </c:pt>
                <c:pt idx="44">
                  <c:v>3.0558376902238837E-3</c:v>
                </c:pt>
                <c:pt idx="45">
                  <c:v>2.9914569138946856E-3</c:v>
                </c:pt>
                <c:pt idx="46">
                  <c:v>2.9349308385817618E-3</c:v>
                </c:pt>
                <c:pt idx="47">
                  <c:v>2.8852301724422436E-3</c:v>
                </c:pt>
                <c:pt idx="48">
                  <c:v>2.8402532841782513E-3</c:v>
                </c:pt>
                <c:pt idx="49">
                  <c:v>2.7967390699070727E-3</c:v>
                </c:pt>
                <c:pt idx="50">
                  <c:v>2.7514734008962094E-3</c:v>
                </c:pt>
                <c:pt idx="51">
                  <c:v>2.7001458280226931E-3</c:v>
                </c:pt>
                <c:pt idx="52">
                  <c:v>2.6393747329989115E-3</c:v>
                </c:pt>
                <c:pt idx="53">
                  <c:v>2.5673377992592172E-3</c:v>
                </c:pt>
                <c:pt idx="54">
                  <c:v>2.4818483978708006E-3</c:v>
                </c:pt>
                <c:pt idx="55">
                  <c:v>2.3819999380680912E-3</c:v>
                </c:pt>
                <c:pt idx="56">
                  <c:v>2.2677336649732371E-3</c:v>
                </c:pt>
                <c:pt idx="57">
                  <c:v>2.1410496505105403E-3</c:v>
                </c:pt>
                <c:pt idx="58">
                  <c:v>2.0005318616076462E-3</c:v>
                </c:pt>
                <c:pt idx="59">
                  <c:v>1.8492386929138682E-3</c:v>
                </c:pt>
                <c:pt idx="60">
                  <c:v>1.6909499607224987E-3</c:v>
                </c:pt>
                <c:pt idx="61">
                  <c:v>1.5275582650871034E-3</c:v>
                </c:pt>
                <c:pt idx="62">
                  <c:v>1.3631574189931772E-3</c:v>
                </c:pt>
                <c:pt idx="63">
                  <c:v>1.2039135551655811E-3</c:v>
                </c:pt>
                <c:pt idx="64">
                  <c:v>1.0526228035416807E-3</c:v>
                </c:pt>
                <c:pt idx="65">
                  <c:v>9.1250681556132029E-4</c:v>
                </c:pt>
                <c:pt idx="66">
                  <c:v>7.8665482864970215E-4</c:v>
                </c:pt>
                <c:pt idx="67">
                  <c:v>6.7526817195173727E-4</c:v>
                </c:pt>
                <c:pt idx="68">
                  <c:v>5.7902467969261906E-4</c:v>
                </c:pt>
                <c:pt idx="69">
                  <c:v>4.9725099812225615E-4</c:v>
                </c:pt>
                <c:pt idx="70">
                  <c:v>4.292606307263469E-4</c:v>
                </c:pt>
                <c:pt idx="71">
                  <c:v>3.7333210094891989E-4</c:v>
                </c:pt>
                <c:pt idx="72">
                  <c:v>3.2748340409782806E-4</c:v>
                </c:pt>
                <c:pt idx="73">
                  <c:v>2.9053095410325191E-4</c:v>
                </c:pt>
                <c:pt idx="74">
                  <c:v>2.6169871168746361E-4</c:v>
                </c:pt>
                <c:pt idx="75">
                  <c:v>2.3965571111284056E-4</c:v>
                </c:pt>
                <c:pt idx="76">
                  <c:v>2.2390595628807297E-4</c:v>
                </c:pt>
                <c:pt idx="77">
                  <c:v>2.1484371641933286E-4</c:v>
                </c:pt>
                <c:pt idx="78">
                  <c:v>2.1171777676576298E-4</c:v>
                </c:pt>
                <c:pt idx="79">
                  <c:v>2.142222031904506E-4</c:v>
                </c:pt>
                <c:pt idx="80">
                  <c:v>2.2303948159629883E-4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CAC-4E3B-B590-617914487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663104"/>
        <c:axId val="101664640"/>
      </c:lineChart>
      <c:catAx>
        <c:axId val="101663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fr-FR"/>
          </a:p>
        </c:txPr>
        <c:crossAx val="101664640"/>
        <c:crosses val="autoZero"/>
        <c:auto val="1"/>
        <c:lblAlgn val="ctr"/>
        <c:lblOffset val="100"/>
        <c:tickLblSkip val="5"/>
        <c:noMultiLvlLbl val="0"/>
      </c:catAx>
      <c:valAx>
        <c:axId val="101664640"/>
        <c:scaling>
          <c:orientation val="minMax"/>
          <c:max val="1.0000000000000002E-2"/>
        </c:scaling>
        <c:delete val="0"/>
        <c:axPos val="l"/>
        <c:majorGridlines/>
        <c:numFmt formatCode="0.0%" sourceLinked="0"/>
        <c:majorTickMark val="out"/>
        <c:minorTickMark val="none"/>
        <c:tickLblPos val="nextTo"/>
        <c:crossAx val="101663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5758298177633123"/>
          <c:y val="0.18046875131023957"/>
          <c:w val="0.3393101812444172"/>
          <c:h val="0.60146258389822016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Inflation (déflateur du PIB), France</a:t>
            </a:r>
          </a:p>
        </c:rich>
      </c:tx>
      <c:layout>
        <c:manualLayout>
          <c:xMode val="edge"/>
          <c:yMode val="edge"/>
          <c:x val="0.36030100388212066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854908788317044"/>
          <c:y val="8.8758510162651474E-2"/>
          <c:w val="0.84475599427570991"/>
          <c:h val="0.75564172813283148"/>
        </c:manualLayout>
      </c:layout>
      <c:lineChart>
        <c:grouping val="standard"/>
        <c:varyColors val="0"/>
        <c:ser>
          <c:idx val="6"/>
          <c:order val="0"/>
          <c:tx>
            <c:v>INSEE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'Déflateur et inflation'!$E$1:$CQ$1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'Déflateur et inflation'!$E$4:$AT$4</c:f>
              <c:numCache>
                <c:formatCode>0.000</c:formatCode>
                <c:ptCount val="42"/>
                <c:pt idx="0">
                  <c:v>0.38988543442145485</c:v>
                </c:pt>
                <c:pt idx="1">
                  <c:v>0.43547073209052617</c:v>
                </c:pt>
                <c:pt idx="2">
                  <c:v>0.48813989385673606</c:v>
                </c:pt>
                <c:pt idx="3">
                  <c:v>0.5352470771770087</c:v>
                </c:pt>
                <c:pt idx="4">
                  <c:v>0.57307581949607167</c:v>
                </c:pt>
                <c:pt idx="5">
                  <c:v>0.60432999113870478</c:v>
                </c:pt>
                <c:pt idx="6">
                  <c:v>0.6348799092178069</c:v>
                </c:pt>
                <c:pt idx="7">
                  <c:v>0.65047167732316502</c:v>
                </c:pt>
                <c:pt idx="8">
                  <c:v>0.67124384866351983</c:v>
                </c:pt>
                <c:pt idx="9">
                  <c:v>0.69329587069689025</c:v>
                </c:pt>
                <c:pt idx="10">
                  <c:v>0.71171787073579051</c:v>
                </c:pt>
                <c:pt idx="11">
                  <c:v>0.72984592880608568</c:v>
                </c:pt>
                <c:pt idx="12">
                  <c:v>0.74420240504038593</c:v>
                </c:pt>
                <c:pt idx="13">
                  <c:v>0.75628455320622656</c:v>
                </c:pt>
                <c:pt idx="14">
                  <c:v>0.76327915812463198</c:v>
                </c:pt>
                <c:pt idx="15">
                  <c:v>0.7718644331964184</c:v>
                </c:pt>
                <c:pt idx="16">
                  <c:v>0.78234695464913406</c:v>
                </c:pt>
                <c:pt idx="17">
                  <c:v>0.7892175386694783</c:v>
                </c:pt>
                <c:pt idx="18">
                  <c:v>0.79671717841413991</c:v>
                </c:pt>
                <c:pt idx="19">
                  <c:v>0.79834097674609461</c:v>
                </c:pt>
                <c:pt idx="20">
                  <c:v>0.81074152951291423</c:v>
                </c:pt>
                <c:pt idx="21">
                  <c:v>0.82702392896046184</c:v>
                </c:pt>
                <c:pt idx="22">
                  <c:v>0.8441220344893946</c:v>
                </c:pt>
                <c:pt idx="23">
                  <c:v>0.85981737134107283</c:v>
                </c:pt>
                <c:pt idx="24">
                  <c:v>0.87376941666799102</c:v>
                </c:pt>
                <c:pt idx="25">
                  <c:v>0.89068857562357839</c:v>
                </c:pt>
                <c:pt idx="26">
                  <c:v>0.90988583047376148</c:v>
                </c:pt>
                <c:pt idx="27">
                  <c:v>0.93314830845960051</c:v>
                </c:pt>
                <c:pt idx="28">
                  <c:v>0.95523661809089799</c:v>
                </c:pt>
                <c:pt idx="29">
                  <c:v>0.95587306837001396</c:v>
                </c:pt>
                <c:pt idx="30">
                  <c:v>0.96609801835756137</c:v>
                </c:pt>
                <c:pt idx="31">
                  <c:v>0.97525624315062165</c:v>
                </c:pt>
                <c:pt idx="32">
                  <c:v>0.98658701437085361</c:v>
                </c:pt>
                <c:pt idx="33">
                  <c:v>0.99426412273105536</c:v>
                </c:pt>
                <c:pt idx="34">
                  <c:v>1</c:v>
                </c:pt>
                <c:pt idx="35">
                  <c:v>1.0113824878432527</c:v>
                </c:pt>
                <c:pt idx="36">
                  <c:v>1.016667561622242</c:v>
                </c:pt>
                <c:pt idx="37">
                  <c:v>1.0219702685581282</c:v>
                </c:pt>
                <c:pt idx="38">
                  <c:v>1.0321105084331244</c:v>
                </c:pt>
                <c:pt idx="39">
                  <c:v>1.0453069923412721</c:v>
                </c:pt>
                <c:pt idx="40">
                  <c:v>1.0749924169974276</c:v>
                </c:pt>
                <c:pt idx="41">
                  <c:v>1.0902997529293341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BD-4A8A-B96C-83FA49484DA2}"/>
            </c:ext>
          </c:extLst>
        </c:ser>
        <c:ser>
          <c:idx val="0"/>
          <c:order val="1"/>
          <c:tx>
            <c:v>DG Trésor</c:v>
          </c:tx>
          <c:spPr>
            <a:ln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f>'Déflateur et inflation'!$E$1:$CQ$1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'Déflateur et inflation'!$E$4:$CQ$4</c:f>
              <c:numCache>
                <c:formatCode>0.000</c:formatCode>
                <c:ptCount val="91"/>
                <c:pt idx="0">
                  <c:v>0.38988543442145485</c:v>
                </c:pt>
                <c:pt idx="1">
                  <c:v>0.43547073209052617</c:v>
                </c:pt>
                <c:pt idx="2">
                  <c:v>0.48813989385673606</c:v>
                </c:pt>
                <c:pt idx="3">
                  <c:v>0.5352470771770087</c:v>
                </c:pt>
                <c:pt idx="4">
                  <c:v>0.57307581949607167</c:v>
                </c:pt>
                <c:pt idx="5">
                  <c:v>0.60432999113870478</c:v>
                </c:pt>
                <c:pt idx="6">
                  <c:v>0.6348799092178069</c:v>
                </c:pt>
                <c:pt idx="7">
                  <c:v>0.65047167732316502</c:v>
                </c:pt>
                <c:pt idx="8">
                  <c:v>0.67124384866351983</c:v>
                </c:pt>
                <c:pt idx="9">
                  <c:v>0.69329587069689025</c:v>
                </c:pt>
                <c:pt idx="10">
                  <c:v>0.71171787073579051</c:v>
                </c:pt>
                <c:pt idx="11">
                  <c:v>0.72984592880608568</c:v>
                </c:pt>
                <c:pt idx="12">
                  <c:v>0.74420240504038593</c:v>
                </c:pt>
                <c:pt idx="13">
                  <c:v>0.75628455320622656</c:v>
                </c:pt>
                <c:pt idx="14">
                  <c:v>0.76327915812463198</c:v>
                </c:pt>
                <c:pt idx="15">
                  <c:v>0.7718644331964184</c:v>
                </c:pt>
                <c:pt idx="16">
                  <c:v>0.78234695464913406</c:v>
                </c:pt>
                <c:pt idx="17">
                  <c:v>0.7892175386694783</c:v>
                </c:pt>
                <c:pt idx="18">
                  <c:v>0.79671717841413991</c:v>
                </c:pt>
                <c:pt idx="19">
                  <c:v>0.79834097674609461</c:v>
                </c:pt>
                <c:pt idx="20">
                  <c:v>0.81074152951291423</c:v>
                </c:pt>
                <c:pt idx="21">
                  <c:v>0.82702392896046184</c:v>
                </c:pt>
                <c:pt idx="22">
                  <c:v>0.8441220344893946</c:v>
                </c:pt>
                <c:pt idx="23">
                  <c:v>0.85981737134107283</c:v>
                </c:pt>
                <c:pt idx="24">
                  <c:v>0.87376941666799102</c:v>
                </c:pt>
                <c:pt idx="25">
                  <c:v>0.89068857562357839</c:v>
                </c:pt>
                <c:pt idx="26">
                  <c:v>0.90988583047376148</c:v>
                </c:pt>
                <c:pt idx="27">
                  <c:v>0.93314830845960051</c:v>
                </c:pt>
                <c:pt idx="28">
                  <c:v>0.95523661809089799</c:v>
                </c:pt>
                <c:pt idx="29">
                  <c:v>0.95587306837001396</c:v>
                </c:pt>
                <c:pt idx="30">
                  <c:v>0.96609801835756137</c:v>
                </c:pt>
                <c:pt idx="31">
                  <c:v>0.97525624315062165</c:v>
                </c:pt>
                <c:pt idx="32">
                  <c:v>0.98658701437085361</c:v>
                </c:pt>
                <c:pt idx="33">
                  <c:v>0.99426412273105536</c:v>
                </c:pt>
                <c:pt idx="34">
                  <c:v>1</c:v>
                </c:pt>
                <c:pt idx="35">
                  <c:v>1.0113824878432527</c:v>
                </c:pt>
                <c:pt idx="36">
                  <c:v>1.016667561622242</c:v>
                </c:pt>
                <c:pt idx="37">
                  <c:v>1.0219702685581282</c:v>
                </c:pt>
                <c:pt idx="38">
                  <c:v>1.0321105084331244</c:v>
                </c:pt>
                <c:pt idx="39">
                  <c:v>1.0453069923412721</c:v>
                </c:pt>
                <c:pt idx="40">
                  <c:v>1.0749924169974276</c:v>
                </c:pt>
                <c:pt idx="41">
                  <c:v>1.0902997529293341</c:v>
                </c:pt>
                <c:pt idx="42">
                  <c:v>1.1224332517871538</c:v>
                </c:pt>
                <c:pt idx="43">
                  <c:v>1.1830446473836602</c:v>
                </c:pt>
                <c:pt idx="44">
                  <c:v>1.2149868528630188</c:v>
                </c:pt>
                <c:pt idx="45">
                  <c:v>1.2368566162145531</c:v>
                </c:pt>
                <c:pt idx="46">
                  <c:v>1.2566463220739863</c:v>
                </c:pt>
                <c:pt idx="47">
                  <c:v>1.2767526632271702</c:v>
                </c:pt>
                <c:pt idx="48">
                  <c:v>1.3022877164917137</c:v>
                </c:pt>
                <c:pt idx="49">
                  <c:v>1.328333470821548</c:v>
                </c:pt>
                <c:pt idx="50">
                  <c:v>1.354900140237979</c:v>
                </c:pt>
                <c:pt idx="51">
                  <c:v>1.3819981430427386</c:v>
                </c:pt>
                <c:pt idx="52">
                  <c:v>1.4096381059035934</c:v>
                </c:pt>
                <c:pt idx="53">
                  <c:v>1.4378308680216654</c:v>
                </c:pt>
                <c:pt idx="54">
                  <c:v>1.4665874853820986</c:v>
                </c:pt>
                <c:pt idx="55">
                  <c:v>1.4959192350897406</c:v>
                </c:pt>
                <c:pt idx="56">
                  <c:v>1.5258376197915353</c:v>
                </c:pt>
                <c:pt idx="57">
                  <c:v>1.5563543721873661</c:v>
                </c:pt>
                <c:pt idx="58">
                  <c:v>1.5874814596311133</c:v>
                </c:pt>
                <c:pt idx="59">
                  <c:v>1.6192310888237356</c:v>
                </c:pt>
                <c:pt idx="60">
                  <c:v>1.6516157106002103</c:v>
                </c:pt>
                <c:pt idx="61">
                  <c:v>1.6846480248122144</c:v>
                </c:pt>
                <c:pt idx="62">
                  <c:v>1.7183409853084588</c:v>
                </c:pt>
                <c:pt idx="63">
                  <c:v>1.7527078050146281</c:v>
                </c:pt>
                <c:pt idx="64">
                  <c:v>1.7877619611149207</c:v>
                </c:pt>
                <c:pt idx="65">
                  <c:v>1.8235172003372191</c:v>
                </c:pt>
                <c:pt idx="66">
                  <c:v>1.8599875443439635</c:v>
                </c:pt>
                <c:pt idx="67">
                  <c:v>1.8971872952308428</c:v>
                </c:pt>
                <c:pt idx="68">
                  <c:v>1.9351310411354596</c:v>
                </c:pt>
                <c:pt idx="69">
                  <c:v>1.9738336619581689</c:v>
                </c:pt>
                <c:pt idx="70">
                  <c:v>2.0133103351973323</c:v>
                </c:pt>
                <c:pt idx="71">
                  <c:v>2.053576541901279</c:v>
                </c:pt>
                <c:pt idx="72">
                  <c:v>2.0946480727393046</c:v>
                </c:pt>
                <c:pt idx="73">
                  <c:v>2.1365410341940909</c:v>
                </c:pt>
                <c:pt idx="74">
                  <c:v>2.1792718548779728</c:v>
                </c:pt>
                <c:pt idx="75">
                  <c:v>2.2228572919755325</c:v>
                </c:pt>
                <c:pt idx="76">
                  <c:v>2.2673144378150432</c:v>
                </c:pt>
                <c:pt idx="77">
                  <c:v>2.3126607265713441</c:v>
                </c:pt>
                <c:pt idx="78">
                  <c:v>2.3589139411027711</c:v>
                </c:pt>
                <c:pt idx="79">
                  <c:v>2.4060922199248265</c:v>
                </c:pt>
                <c:pt idx="80">
                  <c:v>2.454214064323323</c:v>
                </c:pt>
                <c:pt idx="81">
                  <c:v>2.5032983456097897</c:v>
                </c:pt>
                <c:pt idx="82">
                  <c:v>2.5533643125219854</c:v>
                </c:pt>
                <c:pt idx="83">
                  <c:v>2.6044315987724249</c:v>
                </c:pt>
                <c:pt idx="84">
                  <c:v>2.6565202307478732</c:v>
                </c:pt>
                <c:pt idx="85">
                  <c:v>2.7096506353628307</c:v>
                </c:pt>
                <c:pt idx="86">
                  <c:v>2.7638436480700874</c:v>
                </c:pt>
                <c:pt idx="87">
                  <c:v>2.8191205210314894</c:v>
                </c:pt>
                <c:pt idx="88">
                  <c:v>2.875502931452119</c:v>
                </c:pt>
                <c:pt idx="89">
                  <c:v>2.9330129900811612</c:v>
                </c:pt>
                <c:pt idx="90">
                  <c:v>2.9916732498827847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BD-4A8A-B96C-83FA49484D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1245952"/>
        <c:axId val="91251840"/>
      </c:lineChart>
      <c:catAx>
        <c:axId val="91245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fr-FR"/>
          </a:p>
        </c:txPr>
        <c:crossAx val="91251840"/>
        <c:crosses val="autoZero"/>
        <c:auto val="1"/>
        <c:lblAlgn val="ctr"/>
        <c:lblOffset val="100"/>
        <c:tickLblSkip val="5"/>
        <c:noMultiLvlLbl val="0"/>
      </c:catAx>
      <c:valAx>
        <c:axId val="9125184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FR"/>
                  <a:t>Indice 1 pour 2015</a:t>
                </a:r>
              </a:p>
            </c:rich>
          </c:tx>
          <c:layout>
            <c:manualLayout>
              <c:xMode val="edge"/>
              <c:yMode val="edge"/>
              <c:x val="7.9621802706577038E-3"/>
              <c:y val="0.36891372783825532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crossAx val="912459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0832608585315349"/>
          <c:y val="0.93286537203797282"/>
          <c:w val="0.50192697177068091"/>
          <c:h val="5.5773820380286755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Population IdF (%)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'Population locales'!$B$26</c:f>
              <c:strCache>
                <c:ptCount val="1"/>
                <c:pt idx="0">
                  <c:v>INSEE  </c:v>
                </c:pt>
              </c:strCache>
            </c:strRef>
          </c:tx>
          <c:spPr>
            <a:ln w="12700"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'Population locales'!$F$1:$CR$1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locales'!$F$26:$AP$26</c:f>
              <c:numCache>
                <c:formatCode>0.00%</c:formatCode>
                <c:ptCount val="37"/>
                <c:pt idx="1">
                  <c:v>3.9422449900303747E-3</c:v>
                </c:pt>
                <c:pt idx="2">
                  <c:v>4.2812421623203978E-3</c:v>
                </c:pt>
                <c:pt idx="3">
                  <c:v>5.6961972545654938E-3</c:v>
                </c:pt>
                <c:pt idx="4">
                  <c:v>3.9959522317549734E-3</c:v>
                </c:pt>
                <c:pt idx="5">
                  <c:v>6.5244595964213392E-3</c:v>
                </c:pt>
                <c:pt idx="6">
                  <c:v>7.5037650675953138E-3</c:v>
                </c:pt>
                <c:pt idx="7">
                  <c:v>8.4646785624615806E-3</c:v>
                </c:pt>
                <c:pt idx="8">
                  <c:v>8.4156420512566665E-3</c:v>
                </c:pt>
                <c:pt idx="9">
                  <c:v>7.6442080244165656E-3</c:v>
                </c:pt>
                <c:pt idx="10">
                  <c:v>6.9925035586411166E-3</c:v>
                </c:pt>
                <c:pt idx="11">
                  <c:v>4.7808925879770925E-3</c:v>
                </c:pt>
                <c:pt idx="12">
                  <c:v>5.3966338916835443E-3</c:v>
                </c:pt>
                <c:pt idx="13">
                  <c:v>3.7326299445863409E-3</c:v>
                </c:pt>
                <c:pt idx="14">
                  <c:v>3.688267678789936E-3</c:v>
                </c:pt>
                <c:pt idx="15">
                  <c:v>2.3771319024818993E-3</c:v>
                </c:pt>
                <c:pt idx="16">
                  <c:v>2.290547680605215E-3</c:v>
                </c:pt>
                <c:pt idx="17">
                  <c:v>1.0638700577221272E-3</c:v>
                </c:pt>
                <c:pt idx="18">
                  <c:v>1.5781850495624195E-3</c:v>
                </c:pt>
                <c:pt idx="19">
                  <c:v>3.0597596068113742E-3</c:v>
                </c:pt>
                <c:pt idx="20">
                  <c:v>6.7585345238063699E-3</c:v>
                </c:pt>
                <c:pt idx="21">
                  <c:v>7.5166123093930448E-3</c:v>
                </c:pt>
                <c:pt idx="22">
                  <c:v>7.4520680504346348E-3</c:v>
                </c:pt>
                <c:pt idx="23">
                  <c:v>7.5553639991121635E-3</c:v>
                </c:pt>
                <c:pt idx="24">
                  <c:v>7.1176107628041496E-3</c:v>
                </c:pt>
                <c:pt idx="25">
                  <c:v>8.0925685599222419E-3</c:v>
                </c:pt>
                <c:pt idx="26">
                  <c:v>7.8879454661595627E-3</c:v>
                </c:pt>
                <c:pt idx="27">
                  <c:v>5.7635888043405803E-3</c:v>
                </c:pt>
                <c:pt idx="28">
                  <c:v>5.2068883285658618E-3</c:v>
                </c:pt>
                <c:pt idx="29">
                  <c:v>5.9163274513134301E-3</c:v>
                </c:pt>
                <c:pt idx="30">
                  <c:v>4.9448169546326692E-3</c:v>
                </c:pt>
                <c:pt idx="31">
                  <c:v>5.6521022745688043E-3</c:v>
                </c:pt>
                <c:pt idx="32">
                  <c:v>3.8514784333321117E-3</c:v>
                </c:pt>
                <c:pt idx="33">
                  <c:v>5.1523292595991865E-3</c:v>
                </c:pt>
                <c:pt idx="34">
                  <c:v>5.6654760398724413E-3</c:v>
                </c:pt>
                <c:pt idx="35">
                  <c:v>5.0824917595539976E-3</c:v>
                </c:pt>
                <c:pt idx="36">
                  <c:v>4.4758346537818738E-3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AB-4D59-972B-36377097FD04}"/>
            </c:ext>
          </c:extLst>
        </c:ser>
        <c:ser>
          <c:idx val="3"/>
          <c:order val="1"/>
          <c:tx>
            <c:strRef>
              <c:f>'Population locales'!$B$44</c:f>
              <c:strCache>
                <c:ptCount val="1"/>
                <c:pt idx="0">
                  <c:v>Proposition de France Stratégie</c:v>
                </c:pt>
              </c:strCache>
            </c:strRef>
          </c:tx>
          <c:spPr>
            <a:ln w="12700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f>'Population locales'!$F$1:$CR$1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locales'!$F$44:$CH$44</c:f>
              <c:numCache>
                <c:formatCode>0.00%</c:formatCode>
                <c:ptCount val="81"/>
                <c:pt idx="1">
                  <c:v>3.9422449900303747E-3</c:v>
                </c:pt>
                <c:pt idx="2">
                  <c:v>4.2812421623203978E-3</c:v>
                </c:pt>
                <c:pt idx="3">
                  <c:v>5.6961972545654938E-3</c:v>
                </c:pt>
                <c:pt idx="4">
                  <c:v>3.9959522317549734E-3</c:v>
                </c:pt>
                <c:pt idx="5">
                  <c:v>6.5244595964213392E-3</c:v>
                </c:pt>
                <c:pt idx="6">
                  <c:v>7.5037650675953138E-3</c:v>
                </c:pt>
                <c:pt idx="7">
                  <c:v>8.4646785624615806E-3</c:v>
                </c:pt>
                <c:pt idx="8">
                  <c:v>8.4156420512566665E-3</c:v>
                </c:pt>
                <c:pt idx="9">
                  <c:v>7.6442080244165656E-3</c:v>
                </c:pt>
                <c:pt idx="10">
                  <c:v>6.9925035586411166E-3</c:v>
                </c:pt>
                <c:pt idx="11">
                  <c:v>4.7808925879770925E-3</c:v>
                </c:pt>
                <c:pt idx="12">
                  <c:v>5.3966338916835443E-3</c:v>
                </c:pt>
                <c:pt idx="13">
                  <c:v>3.7326299445863409E-3</c:v>
                </c:pt>
                <c:pt idx="14">
                  <c:v>3.688267678789936E-3</c:v>
                </c:pt>
                <c:pt idx="15">
                  <c:v>2.3771319024818993E-3</c:v>
                </c:pt>
                <c:pt idx="16">
                  <c:v>2.290547680605215E-3</c:v>
                </c:pt>
                <c:pt idx="17">
                  <c:v>1.0638700577221272E-3</c:v>
                </c:pt>
                <c:pt idx="18">
                  <c:v>1.5781850495624195E-3</c:v>
                </c:pt>
                <c:pt idx="19">
                  <c:v>3.0597596068113742E-3</c:v>
                </c:pt>
                <c:pt idx="20">
                  <c:v>6.7585345238063699E-3</c:v>
                </c:pt>
                <c:pt idx="21">
                  <c:v>7.5166123093930448E-3</c:v>
                </c:pt>
                <c:pt idx="22">
                  <c:v>7.4520680504346348E-3</c:v>
                </c:pt>
                <c:pt idx="23">
                  <c:v>7.5553639991121635E-3</c:v>
                </c:pt>
                <c:pt idx="24">
                  <c:v>7.1176107628041496E-3</c:v>
                </c:pt>
                <c:pt idx="25">
                  <c:v>8.0925685599222419E-3</c:v>
                </c:pt>
                <c:pt idx="26">
                  <c:v>7.8879454661595627E-3</c:v>
                </c:pt>
                <c:pt idx="27">
                  <c:v>5.7635888043405803E-3</c:v>
                </c:pt>
                <c:pt idx="28">
                  <c:v>5.2068883285658618E-3</c:v>
                </c:pt>
                <c:pt idx="29">
                  <c:v>5.9163274513134301E-3</c:v>
                </c:pt>
                <c:pt idx="30">
                  <c:v>4.9448169546326692E-3</c:v>
                </c:pt>
                <c:pt idx="31">
                  <c:v>5.6521022745688043E-3</c:v>
                </c:pt>
                <c:pt idx="32">
                  <c:v>3.8514784333321117E-3</c:v>
                </c:pt>
                <c:pt idx="33">
                  <c:v>5.1523292595991865E-3</c:v>
                </c:pt>
                <c:pt idx="34">
                  <c:v>5.6654760398724413E-3</c:v>
                </c:pt>
                <c:pt idx="35">
                  <c:v>5.0824917595539976E-3</c:v>
                </c:pt>
                <c:pt idx="36">
                  <c:v>4.4758346537818738E-3</c:v>
                </c:pt>
                <c:pt idx="37">
                  <c:v>4.5089058619805474E-3</c:v>
                </c:pt>
                <c:pt idx="38">
                  <c:v>4.3965014111165242E-3</c:v>
                </c:pt>
                <c:pt idx="39">
                  <c:v>4.2909961696864759E-3</c:v>
                </c:pt>
                <c:pt idx="40">
                  <c:v>4.1913183794329264E-3</c:v>
                </c:pt>
                <c:pt idx="41">
                  <c:v>4.0973335628534087E-3</c:v>
                </c:pt>
                <c:pt idx="42">
                  <c:v>4.0099105257612152E-3</c:v>
                </c:pt>
                <c:pt idx="43">
                  <c:v>3.9294532624805619E-3</c:v>
                </c:pt>
                <c:pt idx="44">
                  <c:v>3.8561072849659351E-3</c:v>
                </c:pt>
                <c:pt idx="45">
                  <c:v>3.7897209128182042E-3</c:v>
                </c:pt>
                <c:pt idx="46">
                  <c:v>3.7314272011806349E-3</c:v>
                </c:pt>
                <c:pt idx="47">
                  <c:v>3.68012025315406E-3</c:v>
                </c:pt>
                <c:pt idx="48">
                  <c:v>3.6331984823965691E-3</c:v>
                </c:pt>
                <c:pt idx="49">
                  <c:v>3.5874488587722109E-3</c:v>
                </c:pt>
                <c:pt idx="50">
                  <c:v>3.5403766649891289E-3</c:v>
                </c:pt>
                <c:pt idx="51">
                  <c:v>3.489094164953297E-3</c:v>
                </c:pt>
                <c:pt idx="52">
                  <c:v>3.4312726917001247E-3</c:v>
                </c:pt>
                <c:pt idx="53">
                  <c:v>3.3659405997291092E-3</c:v>
                </c:pt>
                <c:pt idx="54">
                  <c:v>3.2913163733521689E-3</c:v>
                </c:pt>
                <c:pt idx="55">
                  <c:v>3.2067951024859465E-3</c:v>
                </c:pt>
                <c:pt idx="56">
                  <c:v>3.1121053282581724E-3</c:v>
                </c:pt>
                <c:pt idx="57">
                  <c:v>3.009188735664079E-3</c:v>
                </c:pt>
                <c:pt idx="58">
                  <c:v>2.8965837979937881E-3</c:v>
                </c:pt>
                <c:pt idx="59">
                  <c:v>2.7776469209642141E-3</c:v>
                </c:pt>
                <c:pt idx="60">
                  <c:v>2.6564850571398325E-3</c:v>
                </c:pt>
                <c:pt idx="61">
                  <c:v>2.5346263173942596E-3</c:v>
                </c:pt>
                <c:pt idx="62">
                  <c:v>2.4156491133662784E-3</c:v>
                </c:pt>
                <c:pt idx="63">
                  <c:v>2.3046624899341595E-3</c:v>
                </c:pt>
                <c:pt idx="64">
                  <c:v>2.2028176029214564E-3</c:v>
                </c:pt>
                <c:pt idx="65">
                  <c:v>2.1114006350433901E-3</c:v>
                </c:pt>
                <c:pt idx="66">
                  <c:v>2.0317621699342237E-3</c:v>
                </c:pt>
                <c:pt idx="67">
                  <c:v>1.9626539946160904E-3</c:v>
                </c:pt>
                <c:pt idx="68">
                  <c:v>1.904101020214597E-3</c:v>
                </c:pt>
                <c:pt idx="69">
                  <c:v>1.8548011092756589E-3</c:v>
                </c:pt>
                <c:pt idx="70">
                  <c:v>1.8142183688690228E-3</c:v>
                </c:pt>
                <c:pt idx="71">
                  <c:v>1.7810094993187509E-3</c:v>
                </c:pt>
                <c:pt idx="72">
                  <c:v>1.7535287806516565E-3</c:v>
                </c:pt>
                <c:pt idx="73">
                  <c:v>1.7312088042996088E-3</c:v>
                </c:pt>
                <c:pt idx="74">
                  <c:v>1.7138462768864749E-3</c:v>
                </c:pt>
                <c:pt idx="75">
                  <c:v>1.7007597952421439E-3</c:v>
                </c:pt>
                <c:pt idx="76">
                  <c:v>1.6920699143084228E-3</c:v>
                </c:pt>
                <c:pt idx="77">
                  <c:v>1.6887179125427121E-3</c:v>
                </c:pt>
                <c:pt idx="78">
                  <c:v>1.6906668479209053E-3</c:v>
                </c:pt>
                <c:pt idx="79">
                  <c:v>1.6979482714006267E-3</c:v>
                </c:pt>
                <c:pt idx="80">
                  <c:v>1.7117507233724272E-3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AB-4D59-972B-36377097FD04}"/>
            </c:ext>
          </c:extLst>
        </c:ser>
        <c:ser>
          <c:idx val="0"/>
          <c:order val="2"/>
          <c:tx>
            <c:v>Grand Paris Express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'Population locales'!$F$1:$CR$1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France'!#REF!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AB-4D59-972B-36377097FD04}"/>
            </c:ext>
          </c:extLst>
        </c:ser>
        <c:ser>
          <c:idx val="1"/>
          <c:order val="3"/>
          <c:tx>
            <c:strRef>
              <c:f>'Population France'!#REF!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cat>
            <c:numRef>
              <c:f>'Population locales'!$F$1:$CR$1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France'!#REF!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4AB-4D59-972B-36377097FD04}"/>
            </c:ext>
          </c:extLst>
        </c:ser>
        <c:ser>
          <c:idx val="4"/>
          <c:order val="4"/>
          <c:tx>
            <c:strRef>
              <c:f>'Population France'!#REF!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numRef>
              <c:f>'Population locales'!$F$1:$CR$1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France'!#REF!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4AB-4D59-972B-36377097FD04}"/>
            </c:ext>
          </c:extLst>
        </c:ser>
        <c:ser>
          <c:idx val="5"/>
          <c:order val="5"/>
          <c:tx>
            <c:strRef>
              <c:f>'Population France'!#REF!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cat>
            <c:numRef>
              <c:f>'Population locales'!$F$1:$CR$1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France'!#REF!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AB-4D59-972B-36377097FD04}"/>
            </c:ext>
          </c:extLst>
        </c:ser>
        <c:ser>
          <c:idx val="6"/>
          <c:order val="6"/>
          <c:tx>
            <c:strRef>
              <c:f>'Population locales'!$B$34</c:f>
              <c:strCache>
                <c:ptCount val="1"/>
                <c:pt idx="0">
                  <c:v>INSEE, projections régionales à 2040</c:v>
                </c:pt>
              </c:strCache>
            </c:strRef>
          </c:tx>
          <c:spPr>
            <a:ln w="12700">
              <a:solidFill>
                <a:srgbClr val="00B050"/>
              </a:solidFill>
              <a:prstDash val="sysDash"/>
            </a:ln>
          </c:spPr>
          <c:marker>
            <c:symbol val="none"/>
          </c:marker>
          <c:cat>
            <c:numRef>
              <c:f>'Population locales'!$F$1:$CR$1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locales'!$F$34:$BN$34</c:f>
              <c:numCache>
                <c:formatCode>0.00%</c:formatCode>
                <c:ptCount val="61"/>
                <c:pt idx="28">
                  <c:v>3.2717510270696788E-3</c:v>
                </c:pt>
                <c:pt idx="29">
                  <c:v>3.2717510270696788E-3</c:v>
                </c:pt>
                <c:pt idx="30">
                  <c:v>3.2717510270696788E-3</c:v>
                </c:pt>
                <c:pt idx="31">
                  <c:v>3.2717510270696788E-3</c:v>
                </c:pt>
                <c:pt idx="32">
                  <c:v>3.2717510270696788E-3</c:v>
                </c:pt>
                <c:pt idx="33">
                  <c:v>3.2717510270696788E-3</c:v>
                </c:pt>
                <c:pt idx="34">
                  <c:v>3.2717510270696788E-3</c:v>
                </c:pt>
                <c:pt idx="35">
                  <c:v>3.2717510270696788E-3</c:v>
                </c:pt>
                <c:pt idx="36">
                  <c:v>3.2717510270696788E-3</c:v>
                </c:pt>
                <c:pt idx="37">
                  <c:v>3.2717510270696788E-3</c:v>
                </c:pt>
                <c:pt idx="38">
                  <c:v>3.2717510270696788E-3</c:v>
                </c:pt>
                <c:pt idx="39">
                  <c:v>3.2717510270696788E-3</c:v>
                </c:pt>
                <c:pt idx="40">
                  <c:v>3.2717510270696788E-3</c:v>
                </c:pt>
                <c:pt idx="41">
                  <c:v>3.2717510270696788E-3</c:v>
                </c:pt>
                <c:pt idx="42">
                  <c:v>3.2717510270696788E-3</c:v>
                </c:pt>
                <c:pt idx="43">
                  <c:v>3.2717510270696788E-3</c:v>
                </c:pt>
                <c:pt idx="44">
                  <c:v>3.2717510270696788E-3</c:v>
                </c:pt>
                <c:pt idx="45">
                  <c:v>3.2717510270696788E-3</c:v>
                </c:pt>
                <c:pt idx="46">
                  <c:v>3.2717510270696788E-3</c:v>
                </c:pt>
                <c:pt idx="47">
                  <c:v>3.2717510270696788E-3</c:v>
                </c:pt>
                <c:pt idx="48">
                  <c:v>3.2717510270696788E-3</c:v>
                </c:pt>
                <c:pt idx="49">
                  <c:v>3.2717510270696788E-3</c:v>
                </c:pt>
                <c:pt idx="50">
                  <c:v>2.2151003034585059E-3</c:v>
                </c:pt>
                <c:pt idx="51">
                  <c:v>2.1738074725494699E-3</c:v>
                </c:pt>
                <c:pt idx="52">
                  <c:v>2.1738074725494699E-3</c:v>
                </c:pt>
                <c:pt idx="53">
                  <c:v>2.1738074725494699E-3</c:v>
                </c:pt>
                <c:pt idx="54">
                  <c:v>2.1738074725494699E-3</c:v>
                </c:pt>
                <c:pt idx="55">
                  <c:v>2.1738074725494699E-3</c:v>
                </c:pt>
                <c:pt idx="56">
                  <c:v>2.1738074725494699E-3</c:v>
                </c:pt>
                <c:pt idx="57">
                  <c:v>2.1738074725494699E-3</c:v>
                </c:pt>
                <c:pt idx="58">
                  <c:v>2.1738074725494699E-3</c:v>
                </c:pt>
                <c:pt idx="59">
                  <c:v>2.1738074725494699E-3</c:v>
                </c:pt>
                <c:pt idx="60">
                  <c:v>2.1738074725494699E-3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4AB-4D59-972B-36377097F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2614528"/>
        <c:axId val="102616064"/>
      </c:lineChart>
      <c:catAx>
        <c:axId val="102614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2616064"/>
        <c:crosses val="autoZero"/>
        <c:auto val="1"/>
        <c:lblAlgn val="ctr"/>
        <c:lblOffset val="100"/>
        <c:tickLblSkip val="5"/>
        <c:noMultiLvlLbl val="0"/>
      </c:catAx>
      <c:valAx>
        <c:axId val="102616064"/>
        <c:scaling>
          <c:orientation val="minMax"/>
        </c:scaling>
        <c:delete val="0"/>
        <c:axPos val="l"/>
        <c:majorGridlines/>
        <c:numFmt formatCode="0.0%" sourceLinked="0"/>
        <c:majorTickMark val="out"/>
        <c:minorTickMark val="none"/>
        <c:tickLblPos val="nextTo"/>
        <c:crossAx val="1026145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4023935858447245"/>
          <c:y val="0.11610854733077859"/>
          <c:w val="0.34214238464723834"/>
          <c:h val="0.8121279800963684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Population métropole (milliers)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3"/>
          <c:order val="0"/>
          <c:tx>
            <c:strRef>
              <c:f>'Population locales'!$B$23</c:f>
              <c:strCache>
                <c:ptCount val="1"/>
                <c:pt idx="0">
                  <c:v>INSEE  </c:v>
                </c:pt>
              </c:strCache>
            </c:strRef>
          </c:tx>
          <c:spPr>
            <a:ln w="12700"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'Population locales'!$F$1:$CR$1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locales'!$F$23:$AQ$23</c:f>
              <c:numCache>
                <c:formatCode>#,##0</c:formatCode>
                <c:ptCount val="38"/>
                <c:pt idx="0">
                  <c:v>53731.387000000002</c:v>
                </c:pt>
                <c:pt idx="1">
                  <c:v>54028.63</c:v>
                </c:pt>
                <c:pt idx="2">
                  <c:v>54335</c:v>
                </c:pt>
                <c:pt idx="3">
                  <c:v>54649.983999999997</c:v>
                </c:pt>
                <c:pt idx="4">
                  <c:v>54894.853999999999</c:v>
                </c:pt>
                <c:pt idx="5">
                  <c:v>55157.303</c:v>
                </c:pt>
                <c:pt idx="6">
                  <c:v>55411.237999999998</c:v>
                </c:pt>
                <c:pt idx="7">
                  <c:v>55681.78</c:v>
                </c:pt>
                <c:pt idx="8">
                  <c:v>55966.142</c:v>
                </c:pt>
                <c:pt idx="9">
                  <c:v>56269.81</c:v>
                </c:pt>
                <c:pt idx="10">
                  <c:v>56577</c:v>
                </c:pt>
                <c:pt idx="11">
                  <c:v>56840.661</c:v>
                </c:pt>
                <c:pt idx="12">
                  <c:v>57110.533000000003</c:v>
                </c:pt>
                <c:pt idx="13">
                  <c:v>57369.161</c:v>
                </c:pt>
                <c:pt idx="14">
                  <c:v>57565.008000000002</c:v>
                </c:pt>
                <c:pt idx="15">
                  <c:v>57752.535000000003</c:v>
                </c:pt>
                <c:pt idx="16">
                  <c:v>57935.959000000003</c:v>
                </c:pt>
                <c:pt idx="17">
                  <c:v>58116.017999999996</c:v>
                </c:pt>
                <c:pt idx="18">
                  <c:v>58298.962</c:v>
                </c:pt>
                <c:pt idx="19">
                  <c:v>58496.612999999998</c:v>
                </c:pt>
                <c:pt idx="20">
                  <c:v>58858.197999999997</c:v>
                </c:pt>
                <c:pt idx="21">
                  <c:v>59266.572</c:v>
                </c:pt>
                <c:pt idx="22">
                  <c:v>59685.898999999998</c:v>
                </c:pt>
                <c:pt idx="23">
                  <c:v>60101.841</c:v>
                </c:pt>
                <c:pt idx="24">
                  <c:v>60505.421000000002</c:v>
                </c:pt>
                <c:pt idx="25">
                  <c:v>60963.264000000003</c:v>
                </c:pt>
                <c:pt idx="26">
                  <c:v>61399.733</c:v>
                </c:pt>
                <c:pt idx="27">
                  <c:v>61795.237999999998</c:v>
                </c:pt>
                <c:pt idx="28">
                  <c:v>62134.866000000002</c:v>
                </c:pt>
                <c:pt idx="29">
                  <c:v>62465.709000000003</c:v>
                </c:pt>
                <c:pt idx="30">
                  <c:v>62765.235000000001</c:v>
                </c:pt>
                <c:pt idx="31">
                  <c:v>63070.343999999997</c:v>
                </c:pt>
                <c:pt idx="32">
                  <c:v>63375.970999999998</c:v>
                </c:pt>
                <c:pt idx="33">
                  <c:v>63697.864999999998</c:v>
                </c:pt>
                <c:pt idx="34">
                  <c:v>64027.784</c:v>
                </c:pt>
                <c:pt idx="35">
                  <c:v>64343.947999999997</c:v>
                </c:pt>
                <c:pt idx="36">
                  <c:v>64604.599000000002</c:v>
                </c:pt>
                <c:pt idx="37">
                  <c:v>64859.599000000002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EA-4BC9-BAF2-B94078A5D883}"/>
            </c:ext>
          </c:extLst>
        </c:ser>
        <c:ser>
          <c:idx val="6"/>
          <c:order val="1"/>
          <c:tx>
            <c:v>Grand Paris Express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'Population locales'!$F$1:$CR$1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France'!#REF!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EA-4BC9-BAF2-B94078A5D883}"/>
            </c:ext>
          </c:extLst>
        </c:ser>
        <c:ser>
          <c:idx val="1"/>
          <c:order val="2"/>
          <c:tx>
            <c:strRef>
              <c:f>'Population France'!#REF!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cat>
            <c:numRef>
              <c:f>'Population locales'!$F$1:$CR$1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France'!#REF!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EA-4BC9-BAF2-B94078A5D883}"/>
            </c:ext>
          </c:extLst>
        </c:ser>
        <c:ser>
          <c:idx val="0"/>
          <c:order val="3"/>
          <c:tx>
            <c:strRef>
              <c:f>'Population France'!#REF!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cat>
            <c:numRef>
              <c:f>'Population locales'!$F$1:$CR$1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France'!#REF!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8EA-4BC9-BAF2-B94078A5D883}"/>
            </c:ext>
          </c:extLst>
        </c:ser>
        <c:ser>
          <c:idx val="5"/>
          <c:order val="4"/>
          <c:tx>
            <c:strRef>
              <c:f>'Population locales'!$B$31</c:f>
              <c:strCache>
                <c:ptCount val="1"/>
                <c:pt idx="0">
                  <c:v>INSEE projection fécondité haute</c:v>
                </c:pt>
              </c:strCache>
            </c:strRef>
          </c:tx>
          <c:spPr>
            <a:ln w="12700"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cat>
            <c:numRef>
              <c:f>'Population locales'!$F$1:$CR$1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locales'!$F$31:$CH$31</c:f>
              <c:numCache>
                <c:formatCode>#,##0</c:formatCode>
                <c:ptCount val="81"/>
                <c:pt idx="0">
                  <c:v>53731.387000000002</c:v>
                </c:pt>
                <c:pt idx="1">
                  <c:v>54028.63</c:v>
                </c:pt>
                <c:pt idx="2">
                  <c:v>54335</c:v>
                </c:pt>
                <c:pt idx="3">
                  <c:v>54649.983999999997</c:v>
                </c:pt>
                <c:pt idx="4">
                  <c:v>54894.853999999999</c:v>
                </c:pt>
                <c:pt idx="5">
                  <c:v>55157.303</c:v>
                </c:pt>
                <c:pt idx="6">
                  <c:v>55411.237999999998</c:v>
                </c:pt>
                <c:pt idx="7">
                  <c:v>55681.78</c:v>
                </c:pt>
                <c:pt idx="8">
                  <c:v>55966.142</c:v>
                </c:pt>
                <c:pt idx="9">
                  <c:v>56269.81</c:v>
                </c:pt>
                <c:pt idx="10">
                  <c:v>56577</c:v>
                </c:pt>
                <c:pt idx="11">
                  <c:v>56840.661</c:v>
                </c:pt>
                <c:pt idx="12">
                  <c:v>57110.533000000003</c:v>
                </c:pt>
                <c:pt idx="13">
                  <c:v>57369.161</c:v>
                </c:pt>
                <c:pt idx="14">
                  <c:v>57565.008000000002</c:v>
                </c:pt>
                <c:pt idx="15">
                  <c:v>57752.535000000003</c:v>
                </c:pt>
                <c:pt idx="16">
                  <c:v>57935.959000000003</c:v>
                </c:pt>
                <c:pt idx="17">
                  <c:v>58116.017999999996</c:v>
                </c:pt>
                <c:pt idx="18">
                  <c:v>58298.962</c:v>
                </c:pt>
                <c:pt idx="19">
                  <c:v>58496.612999999998</c:v>
                </c:pt>
                <c:pt idx="20">
                  <c:v>58858.197999999997</c:v>
                </c:pt>
                <c:pt idx="21">
                  <c:v>59266.572</c:v>
                </c:pt>
                <c:pt idx="22">
                  <c:v>59685.898999999998</c:v>
                </c:pt>
                <c:pt idx="23">
                  <c:v>60101.841</c:v>
                </c:pt>
                <c:pt idx="24">
                  <c:v>60505.421000000002</c:v>
                </c:pt>
                <c:pt idx="25">
                  <c:v>60963.264000000003</c:v>
                </c:pt>
                <c:pt idx="26">
                  <c:v>61399.540999999997</c:v>
                </c:pt>
                <c:pt idx="27">
                  <c:v>61795.237999999998</c:v>
                </c:pt>
                <c:pt idx="28">
                  <c:v>62159.152999999998</c:v>
                </c:pt>
                <c:pt idx="29">
                  <c:v>62525.906000000003</c:v>
                </c:pt>
                <c:pt idx="30">
                  <c:v>62880.654999999999</c:v>
                </c:pt>
                <c:pt idx="31">
                  <c:v>63245.913999999997</c:v>
                </c:pt>
                <c:pt idx="32">
                  <c:v>63612.05</c:v>
                </c:pt>
                <c:pt idx="33">
                  <c:v>63979.459000000003</c:v>
                </c:pt>
                <c:pt idx="34">
                  <c:v>64348.567999999999</c:v>
                </c:pt>
                <c:pt idx="35">
                  <c:v>64713.593000000001</c:v>
                </c:pt>
                <c:pt idx="36">
                  <c:v>65074.896999999997</c:v>
                </c:pt>
                <c:pt idx="37">
                  <c:v>65429.911999999997</c:v>
                </c:pt>
                <c:pt idx="38">
                  <c:v>65778.951000000001</c:v>
                </c:pt>
                <c:pt idx="39">
                  <c:v>66122.311000000002</c:v>
                </c:pt>
                <c:pt idx="40">
                  <c:v>66460.236999999994</c:v>
                </c:pt>
                <c:pt idx="41">
                  <c:v>66792.952999999994</c:v>
                </c:pt>
                <c:pt idx="42">
                  <c:v>67120.759000000005</c:v>
                </c:pt>
                <c:pt idx="43">
                  <c:v>67443.971999999994</c:v>
                </c:pt>
                <c:pt idx="44">
                  <c:v>67763.005000000005</c:v>
                </c:pt>
                <c:pt idx="45">
                  <c:v>68078.370999999999</c:v>
                </c:pt>
                <c:pt idx="46">
                  <c:v>68390.691000000006</c:v>
                </c:pt>
                <c:pt idx="47">
                  <c:v>68700.532000000007</c:v>
                </c:pt>
                <c:pt idx="48">
                  <c:v>69008.317999999999</c:v>
                </c:pt>
                <c:pt idx="49">
                  <c:v>69314.274999999994</c:v>
                </c:pt>
                <c:pt idx="50">
                  <c:v>69618.486999999994</c:v>
                </c:pt>
                <c:pt idx="51">
                  <c:v>69920.827000000005</c:v>
                </c:pt>
                <c:pt idx="52">
                  <c:v>70221.012000000002</c:v>
                </c:pt>
                <c:pt idx="53">
                  <c:v>70518.716</c:v>
                </c:pt>
                <c:pt idx="54">
                  <c:v>70813.528999999995</c:v>
                </c:pt>
                <c:pt idx="55">
                  <c:v>71105.058000000005</c:v>
                </c:pt>
                <c:pt idx="56">
                  <c:v>71392.941000000006</c:v>
                </c:pt>
                <c:pt idx="57">
                  <c:v>71676.971999999994</c:v>
                </c:pt>
                <c:pt idx="58">
                  <c:v>71956.854999999996</c:v>
                </c:pt>
                <c:pt idx="59">
                  <c:v>72232.501999999993</c:v>
                </c:pt>
                <c:pt idx="60">
                  <c:v>72504.027000000002</c:v>
                </c:pt>
                <c:pt idx="61">
                  <c:v>72771.581999999995</c:v>
                </c:pt>
                <c:pt idx="62">
                  <c:v>73035.444000000003</c:v>
                </c:pt>
                <c:pt idx="63">
                  <c:v>73296.115999999995</c:v>
                </c:pt>
                <c:pt idx="64">
                  <c:v>73554.058000000005</c:v>
                </c:pt>
                <c:pt idx="65">
                  <c:v>73809.72</c:v>
                </c:pt>
                <c:pt idx="66">
                  <c:v>74063.56</c:v>
                </c:pt>
                <c:pt idx="67">
                  <c:v>74315.922000000006</c:v>
                </c:pt>
                <c:pt idx="68">
                  <c:v>74567.111999999994</c:v>
                </c:pt>
                <c:pt idx="69">
                  <c:v>74817.347999999998</c:v>
                </c:pt>
                <c:pt idx="70">
                  <c:v>75066.824999999997</c:v>
                </c:pt>
                <c:pt idx="71">
                  <c:v>75315.676000000007</c:v>
                </c:pt>
                <c:pt idx="72">
                  <c:v>75565.195999999996</c:v>
                </c:pt>
                <c:pt idx="73">
                  <c:v>75814.308999999994</c:v>
                </c:pt>
                <c:pt idx="74">
                  <c:v>76063.088000000003</c:v>
                </c:pt>
                <c:pt idx="75">
                  <c:v>76311.660999999993</c:v>
                </c:pt>
                <c:pt idx="76">
                  <c:v>76560.23</c:v>
                </c:pt>
                <c:pt idx="77">
                  <c:v>76809.156000000003</c:v>
                </c:pt>
                <c:pt idx="78">
                  <c:v>77058.865000000005</c:v>
                </c:pt>
                <c:pt idx="79">
                  <c:v>77309.857999999993</c:v>
                </c:pt>
                <c:pt idx="80">
                  <c:v>77562.785000000003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8EA-4BC9-BAF2-B94078A5D883}"/>
            </c:ext>
          </c:extLst>
        </c:ser>
        <c:ser>
          <c:idx val="2"/>
          <c:order val="5"/>
          <c:tx>
            <c:strRef>
              <c:f>'Population locales'!$B$27</c:f>
              <c:strCache>
                <c:ptCount val="1"/>
                <c:pt idx="0">
                  <c:v>INSEE projection centrale </c:v>
                </c:pt>
              </c:strCache>
            </c:strRef>
          </c:tx>
          <c:spPr>
            <a:ln w="12700"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'Population locales'!$F$1:$CR$1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locales'!$F$27:$CR$27</c:f>
              <c:numCache>
                <c:formatCode>#,##0</c:formatCode>
                <c:ptCount val="91"/>
                <c:pt idx="0">
                  <c:v>53731.387000000002</c:v>
                </c:pt>
                <c:pt idx="1">
                  <c:v>54028.63</c:v>
                </c:pt>
                <c:pt idx="2">
                  <c:v>54335</c:v>
                </c:pt>
                <c:pt idx="3">
                  <c:v>54649.983999999997</c:v>
                </c:pt>
                <c:pt idx="4">
                  <c:v>54894.853999999999</c:v>
                </c:pt>
                <c:pt idx="5">
                  <c:v>55157.303</c:v>
                </c:pt>
                <c:pt idx="6">
                  <c:v>55411.237999999998</c:v>
                </c:pt>
                <c:pt idx="7">
                  <c:v>55681.78</c:v>
                </c:pt>
                <c:pt idx="8">
                  <c:v>55966.142</c:v>
                </c:pt>
                <c:pt idx="9">
                  <c:v>56269.81</c:v>
                </c:pt>
                <c:pt idx="10">
                  <c:v>56577</c:v>
                </c:pt>
                <c:pt idx="11">
                  <c:v>56840.661</c:v>
                </c:pt>
                <c:pt idx="12">
                  <c:v>57110.533000000003</c:v>
                </c:pt>
                <c:pt idx="13">
                  <c:v>57369.161</c:v>
                </c:pt>
                <c:pt idx="14">
                  <c:v>57565.008000000002</c:v>
                </c:pt>
                <c:pt idx="15">
                  <c:v>57752.535000000003</c:v>
                </c:pt>
                <c:pt idx="16">
                  <c:v>57935.959000000003</c:v>
                </c:pt>
                <c:pt idx="17">
                  <c:v>58116.017999999996</c:v>
                </c:pt>
                <c:pt idx="18">
                  <c:v>58298.962</c:v>
                </c:pt>
                <c:pt idx="19">
                  <c:v>58496.612999999998</c:v>
                </c:pt>
                <c:pt idx="20">
                  <c:v>58858.197999999997</c:v>
                </c:pt>
                <c:pt idx="21">
                  <c:v>59266.572</c:v>
                </c:pt>
                <c:pt idx="22">
                  <c:v>59685.898999999998</c:v>
                </c:pt>
                <c:pt idx="23">
                  <c:v>60101.841</c:v>
                </c:pt>
                <c:pt idx="24">
                  <c:v>60505.421000000002</c:v>
                </c:pt>
                <c:pt idx="25">
                  <c:v>60963.264000000003</c:v>
                </c:pt>
                <c:pt idx="26">
                  <c:v>61399.540999999997</c:v>
                </c:pt>
                <c:pt idx="27">
                  <c:v>61795.237999999998</c:v>
                </c:pt>
                <c:pt idx="28">
                  <c:v>62159.152999999998</c:v>
                </c:pt>
                <c:pt idx="29">
                  <c:v>62525.906000000003</c:v>
                </c:pt>
                <c:pt idx="30">
                  <c:v>62880.654999999999</c:v>
                </c:pt>
                <c:pt idx="31">
                  <c:v>63225.735000000001</c:v>
                </c:pt>
                <c:pt idx="32">
                  <c:v>63561.283000000003</c:v>
                </c:pt>
                <c:pt idx="33">
                  <c:v>63887.593999999997</c:v>
                </c:pt>
                <c:pt idx="34">
                  <c:v>64205.040999999997</c:v>
                </c:pt>
                <c:pt idx="35">
                  <c:v>64514.161</c:v>
                </c:pt>
                <c:pt idx="36">
                  <c:v>64815.63</c:v>
                </c:pt>
                <c:pt idx="37">
                  <c:v>65110.749000000003</c:v>
                </c:pt>
                <c:pt idx="38">
                  <c:v>65399.892999999996</c:v>
                </c:pt>
                <c:pt idx="39">
                  <c:v>65683.421000000002</c:v>
                </c:pt>
                <c:pt idx="40">
                  <c:v>65961.630999999994</c:v>
                </c:pt>
                <c:pt idx="41">
                  <c:v>66234.820000000007</c:v>
                </c:pt>
                <c:pt idx="42">
                  <c:v>66503.350000000006</c:v>
                </c:pt>
                <c:pt idx="43">
                  <c:v>66767.618000000002</c:v>
                </c:pt>
                <c:pt idx="44">
                  <c:v>67028.039000000004</c:v>
                </c:pt>
                <c:pt idx="45">
                  <c:v>67285.025999999998</c:v>
                </c:pt>
                <c:pt idx="46">
                  <c:v>67539.076000000001</c:v>
                </c:pt>
                <c:pt idx="47">
                  <c:v>67790.62</c:v>
                </c:pt>
                <c:pt idx="48">
                  <c:v>68039.92</c:v>
                </c:pt>
                <c:pt idx="49">
                  <c:v>68287.024000000005</c:v>
                </c:pt>
                <c:pt idx="50">
                  <c:v>68531.811000000002</c:v>
                </c:pt>
                <c:pt idx="51">
                  <c:v>68773.960999999996</c:v>
                </c:pt>
                <c:pt idx="52">
                  <c:v>69012.990000000005</c:v>
                </c:pt>
                <c:pt idx="53">
                  <c:v>69248.341</c:v>
                </c:pt>
                <c:pt idx="54">
                  <c:v>69479.327000000005</c:v>
                </c:pt>
                <c:pt idx="55">
                  <c:v>69705.210999999996</c:v>
                </c:pt>
                <c:pt idx="56">
                  <c:v>69925.229000000007</c:v>
                </c:pt>
                <c:pt idx="57">
                  <c:v>70138.744999999995</c:v>
                </c:pt>
                <c:pt idx="58">
                  <c:v>70345.014999999999</c:v>
                </c:pt>
                <c:pt idx="59">
                  <c:v>70543.524999999994</c:v>
                </c:pt>
                <c:pt idx="60">
                  <c:v>70734.047999999995</c:v>
                </c:pt>
                <c:pt idx="61">
                  <c:v>70916.466</c:v>
                </c:pt>
                <c:pt idx="62">
                  <c:v>71090.917000000001</c:v>
                </c:pt>
                <c:pt idx="63">
                  <c:v>71257.907000000007</c:v>
                </c:pt>
                <c:pt idx="64">
                  <c:v>71418.032000000007</c:v>
                </c:pt>
                <c:pt idx="65">
                  <c:v>71571.987999999998</c:v>
                </c:pt>
                <c:pt idx="66">
                  <c:v>71720.576000000001</c:v>
                </c:pt>
                <c:pt idx="67">
                  <c:v>71864.516000000003</c:v>
                </c:pt>
                <c:pt idx="68">
                  <c:v>72004.536999999997</c:v>
                </c:pt>
                <c:pt idx="69">
                  <c:v>72141.281000000003</c:v>
                </c:pt>
                <c:pt idx="70">
                  <c:v>72275.357000000004</c:v>
                </c:pt>
                <c:pt idx="71">
                  <c:v>72407.282000000007</c:v>
                </c:pt>
                <c:pt idx="72">
                  <c:v>72537.457999999999</c:v>
                </c:pt>
                <c:pt idx="73">
                  <c:v>72666.248999999996</c:v>
                </c:pt>
                <c:pt idx="74">
                  <c:v>72794.006999999998</c:v>
                </c:pt>
                <c:pt idx="75">
                  <c:v>72921.036999999997</c:v>
                </c:pt>
                <c:pt idx="76">
                  <c:v>73047.654999999999</c:v>
                </c:pt>
                <c:pt idx="77">
                  <c:v>73174.248000000007</c:v>
                </c:pt>
                <c:pt idx="78">
                  <c:v>73301.202999999994</c:v>
                </c:pt>
                <c:pt idx="79">
                  <c:v>73428.911999999997</c:v>
                </c:pt>
                <c:pt idx="80">
                  <c:v>73557.857000000004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EA-4BC9-BAF2-B94078A5D883}"/>
            </c:ext>
          </c:extLst>
        </c:ser>
        <c:ser>
          <c:idx val="4"/>
          <c:order val="6"/>
          <c:tx>
            <c:strRef>
              <c:f>'Population locales'!$B$29</c:f>
              <c:strCache>
                <c:ptCount val="1"/>
                <c:pt idx="0">
                  <c:v>INSEE projection fécondité basse</c:v>
                </c:pt>
              </c:strCache>
            </c:strRef>
          </c:tx>
          <c:spPr>
            <a:ln w="12700"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cat>
            <c:numRef>
              <c:f>'Population locales'!$F$1:$CR$1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locales'!$F$29:$CH$29</c:f>
              <c:numCache>
                <c:formatCode>#,##0</c:formatCode>
                <c:ptCount val="81"/>
                <c:pt idx="0">
                  <c:v>53731.387000000002</c:v>
                </c:pt>
                <c:pt idx="1">
                  <c:v>54028.63</c:v>
                </c:pt>
                <c:pt idx="2">
                  <c:v>54335</c:v>
                </c:pt>
                <c:pt idx="3">
                  <c:v>54649.983999999997</c:v>
                </c:pt>
                <c:pt idx="4">
                  <c:v>54894.853999999999</c:v>
                </c:pt>
                <c:pt idx="5">
                  <c:v>55157.303</c:v>
                </c:pt>
                <c:pt idx="6">
                  <c:v>55411.237999999998</c:v>
                </c:pt>
                <c:pt idx="7">
                  <c:v>55681.78</c:v>
                </c:pt>
                <c:pt idx="8">
                  <c:v>55966.142</c:v>
                </c:pt>
                <c:pt idx="9">
                  <c:v>56269.81</c:v>
                </c:pt>
                <c:pt idx="10">
                  <c:v>56577</c:v>
                </c:pt>
                <c:pt idx="11">
                  <c:v>56840.661</c:v>
                </c:pt>
                <c:pt idx="12">
                  <c:v>57110.533000000003</c:v>
                </c:pt>
                <c:pt idx="13">
                  <c:v>57369.161</c:v>
                </c:pt>
                <c:pt idx="14">
                  <c:v>57565.008000000002</c:v>
                </c:pt>
                <c:pt idx="15">
                  <c:v>57752.535000000003</c:v>
                </c:pt>
                <c:pt idx="16">
                  <c:v>57935.959000000003</c:v>
                </c:pt>
                <c:pt idx="17">
                  <c:v>58116.017999999996</c:v>
                </c:pt>
                <c:pt idx="18">
                  <c:v>58298.962</c:v>
                </c:pt>
                <c:pt idx="19">
                  <c:v>58496.612999999998</c:v>
                </c:pt>
                <c:pt idx="20">
                  <c:v>58858.197999999997</c:v>
                </c:pt>
                <c:pt idx="21">
                  <c:v>59266.572</c:v>
                </c:pt>
                <c:pt idx="22">
                  <c:v>59685.898999999998</c:v>
                </c:pt>
                <c:pt idx="23">
                  <c:v>60101.841</c:v>
                </c:pt>
                <c:pt idx="24">
                  <c:v>60505.421000000002</c:v>
                </c:pt>
                <c:pt idx="25">
                  <c:v>60963.264000000003</c:v>
                </c:pt>
                <c:pt idx="26">
                  <c:v>61399.540999999997</c:v>
                </c:pt>
                <c:pt idx="27">
                  <c:v>61795.237999999998</c:v>
                </c:pt>
                <c:pt idx="28">
                  <c:v>62159.152999999998</c:v>
                </c:pt>
                <c:pt idx="29">
                  <c:v>62525.906000000003</c:v>
                </c:pt>
                <c:pt idx="30">
                  <c:v>62880.654999999999</c:v>
                </c:pt>
                <c:pt idx="31">
                  <c:v>63214.847999999998</c:v>
                </c:pt>
                <c:pt idx="32">
                  <c:v>63529.114999999998</c:v>
                </c:pt>
                <c:pt idx="33">
                  <c:v>63824.226999999999</c:v>
                </c:pt>
                <c:pt idx="34">
                  <c:v>64100.997000000003</c:v>
                </c:pt>
                <c:pt idx="35">
                  <c:v>64360.368000000002</c:v>
                </c:pt>
                <c:pt idx="36">
                  <c:v>64603.351000000002</c:v>
                </c:pt>
                <c:pt idx="37">
                  <c:v>64840.097000000002</c:v>
                </c:pt>
                <c:pt idx="38">
                  <c:v>65070.976999999999</c:v>
                </c:pt>
                <c:pt idx="39">
                  <c:v>65296.355000000003</c:v>
                </c:pt>
                <c:pt idx="40">
                  <c:v>65516.523000000001</c:v>
                </c:pt>
                <c:pt idx="41">
                  <c:v>65731.733999999997</c:v>
                </c:pt>
                <c:pt idx="42">
                  <c:v>65942.286999999997</c:v>
                </c:pt>
                <c:pt idx="43">
                  <c:v>66148.474000000002</c:v>
                </c:pt>
                <c:pt idx="44">
                  <c:v>66350.612999999998</c:v>
                </c:pt>
                <c:pt idx="45">
                  <c:v>66549.097999999998</c:v>
                </c:pt>
                <c:pt idx="46">
                  <c:v>66744.414999999994</c:v>
                </c:pt>
                <c:pt idx="47">
                  <c:v>66936.987999999998</c:v>
                </c:pt>
                <c:pt idx="48">
                  <c:v>67127.106</c:v>
                </c:pt>
                <c:pt idx="49">
                  <c:v>67314.842999999993</c:v>
                </c:pt>
                <c:pt idx="50">
                  <c:v>67500.058000000005</c:v>
                </c:pt>
                <c:pt idx="51">
                  <c:v>67682.317999999999</c:v>
                </c:pt>
                <c:pt idx="52">
                  <c:v>67860.956999999995</c:v>
                </c:pt>
                <c:pt idx="53">
                  <c:v>68035.179000000004</c:v>
                </c:pt>
                <c:pt idx="54">
                  <c:v>68204.032000000007</c:v>
                </c:pt>
                <c:pt idx="55">
                  <c:v>68366.494000000006</c:v>
                </c:pt>
                <c:pt idx="56">
                  <c:v>68521.531000000003</c:v>
                </c:pt>
                <c:pt idx="57">
                  <c:v>68668.239000000001</c:v>
                </c:pt>
                <c:pt idx="58">
                  <c:v>68805.611999999994</c:v>
                </c:pt>
                <c:pt idx="59">
                  <c:v>68932.850000000006</c:v>
                </c:pt>
                <c:pt idx="60">
                  <c:v>69049.411999999997</c:v>
                </c:pt>
                <c:pt idx="61">
                  <c:v>69154.888999999996</c:v>
                </c:pt>
                <c:pt idx="62">
                  <c:v>69249.157999999996</c:v>
                </c:pt>
                <c:pt idx="63">
                  <c:v>69332.528000000006</c:v>
                </c:pt>
                <c:pt idx="64">
                  <c:v>69405.509000000005</c:v>
                </c:pt>
                <c:pt idx="65">
                  <c:v>69468.842000000004</c:v>
                </c:pt>
                <c:pt idx="66">
                  <c:v>69523.490000000005</c:v>
                </c:pt>
                <c:pt idx="67">
                  <c:v>69570.437000000005</c:v>
                </c:pt>
                <c:pt idx="68">
                  <c:v>69610.720000000001</c:v>
                </c:pt>
                <c:pt idx="69">
                  <c:v>69645.334000000003</c:v>
                </c:pt>
                <c:pt idx="70">
                  <c:v>69675.23</c:v>
                </c:pt>
                <c:pt idx="71">
                  <c:v>69701.241999999998</c:v>
                </c:pt>
                <c:pt idx="72">
                  <c:v>69724.067999999999</c:v>
                </c:pt>
                <c:pt idx="73">
                  <c:v>69744.324999999997</c:v>
                </c:pt>
                <c:pt idx="74">
                  <c:v>69762.577000000005</c:v>
                </c:pt>
                <c:pt idx="75">
                  <c:v>69779.296000000002</c:v>
                </c:pt>
                <c:pt idx="76">
                  <c:v>69794.92</c:v>
                </c:pt>
                <c:pt idx="77">
                  <c:v>69809.914999999994</c:v>
                </c:pt>
                <c:pt idx="78">
                  <c:v>69824.695000000007</c:v>
                </c:pt>
                <c:pt idx="79">
                  <c:v>69839.653000000006</c:v>
                </c:pt>
                <c:pt idx="80">
                  <c:v>69855.23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8EA-4BC9-BAF2-B94078A5D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8259712"/>
        <c:axId val="118261248"/>
      </c:lineChart>
      <c:catAx>
        <c:axId val="118259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fr-FR"/>
          </a:p>
        </c:txPr>
        <c:crossAx val="118261248"/>
        <c:crosses val="autoZero"/>
        <c:auto val="1"/>
        <c:lblAlgn val="ctr"/>
        <c:lblOffset val="100"/>
        <c:tickLblSkip val="5"/>
        <c:noMultiLvlLbl val="0"/>
      </c:catAx>
      <c:valAx>
        <c:axId val="11826124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182597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8091010980819477"/>
          <c:y val="0.20812641776076732"/>
          <c:w val="0.30647853123016028"/>
          <c:h val="0.7784448590532474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Population IdF (milliers)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'Population locales'!$B$25</c:f>
              <c:strCache>
                <c:ptCount val="1"/>
                <c:pt idx="0">
                  <c:v>INSEE  </c:v>
                </c:pt>
              </c:strCache>
            </c:strRef>
          </c:tx>
          <c:spPr>
            <a:ln w="12700"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'Population locales'!$F$1:$CR$1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locales'!$F$25:$AP$25</c:f>
              <c:numCache>
                <c:formatCode>#,##0</c:formatCode>
                <c:ptCount val="37"/>
                <c:pt idx="0">
                  <c:v>9992.2759999999998</c:v>
                </c:pt>
                <c:pt idx="1">
                  <c:v>10031.668</c:v>
                </c:pt>
                <c:pt idx="2">
                  <c:v>10074.616</c:v>
                </c:pt>
                <c:pt idx="3">
                  <c:v>10132.003000000001</c:v>
                </c:pt>
                <c:pt idx="4">
                  <c:v>10172.49</c:v>
                </c:pt>
                <c:pt idx="5">
                  <c:v>10238.86</c:v>
                </c:pt>
                <c:pt idx="6">
                  <c:v>10315.69</c:v>
                </c:pt>
                <c:pt idx="7">
                  <c:v>10403.009</c:v>
                </c:pt>
                <c:pt idx="8">
                  <c:v>10490.557000000001</c:v>
                </c:pt>
                <c:pt idx="9">
                  <c:v>10570.749</c:v>
                </c:pt>
                <c:pt idx="10">
                  <c:v>10644.665000000001</c:v>
                </c:pt>
                <c:pt idx="11">
                  <c:v>10695.556</c:v>
                </c:pt>
                <c:pt idx="12">
                  <c:v>10753.276</c:v>
                </c:pt>
                <c:pt idx="13">
                  <c:v>10793.414000000001</c:v>
                </c:pt>
                <c:pt idx="14">
                  <c:v>10833.223</c:v>
                </c:pt>
                <c:pt idx="15">
                  <c:v>10858.975</c:v>
                </c:pt>
                <c:pt idx="16">
                  <c:v>10883.848</c:v>
                </c:pt>
                <c:pt idx="17">
                  <c:v>10895.427</c:v>
                </c:pt>
                <c:pt idx="18">
                  <c:v>10912.621999999999</c:v>
                </c:pt>
                <c:pt idx="19">
                  <c:v>10946.012000000001</c:v>
                </c:pt>
                <c:pt idx="20">
                  <c:v>11019.991</c:v>
                </c:pt>
                <c:pt idx="21">
                  <c:v>11102.824000000001</c:v>
                </c:pt>
                <c:pt idx="22">
                  <c:v>11185.563</c:v>
                </c:pt>
                <c:pt idx="23">
                  <c:v>11270.074000000001</c:v>
                </c:pt>
                <c:pt idx="24">
                  <c:v>11350.29</c:v>
                </c:pt>
                <c:pt idx="25">
                  <c:v>11442.143</c:v>
                </c:pt>
                <c:pt idx="26">
                  <c:v>11532.397999999999</c:v>
                </c:pt>
                <c:pt idx="27">
                  <c:v>11598.866</c:v>
                </c:pt>
                <c:pt idx="28">
                  <c:v>11659.26</c:v>
                </c:pt>
                <c:pt idx="29">
                  <c:v>11728.24</c:v>
                </c:pt>
                <c:pt idx="30">
                  <c:v>11786.234</c:v>
                </c:pt>
                <c:pt idx="31">
                  <c:v>11852.851000000001</c:v>
                </c:pt>
                <c:pt idx="32">
                  <c:v>11898.502</c:v>
                </c:pt>
                <c:pt idx="33">
                  <c:v>11959.807000000001</c:v>
                </c:pt>
                <c:pt idx="34">
                  <c:v>12027.565000000001</c:v>
                </c:pt>
                <c:pt idx="35">
                  <c:v>12088.695</c:v>
                </c:pt>
                <c:pt idx="36">
                  <c:v>12142.802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27-4344-ACFB-37F15171F95C}"/>
            </c:ext>
          </c:extLst>
        </c:ser>
        <c:ser>
          <c:idx val="2"/>
          <c:order val="1"/>
          <c:tx>
            <c:strRef>
              <c:f>'Population locales'!$B$43</c:f>
              <c:strCache>
                <c:ptCount val="1"/>
                <c:pt idx="0">
                  <c:v>Proposition de France Stratégie</c:v>
                </c:pt>
              </c:strCache>
            </c:strRef>
          </c:tx>
          <c:spPr>
            <a:ln w="12700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f>'Population locales'!$F$1:$CR$1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locales'!$F$43:$CH$43</c:f>
              <c:numCache>
                <c:formatCode>#,##0</c:formatCode>
                <c:ptCount val="81"/>
                <c:pt idx="0">
                  <c:v>9992.2759999999998</c:v>
                </c:pt>
                <c:pt idx="1">
                  <c:v>10031.668</c:v>
                </c:pt>
                <c:pt idx="2">
                  <c:v>10074.616</c:v>
                </c:pt>
                <c:pt idx="3">
                  <c:v>10132.003000000001</c:v>
                </c:pt>
                <c:pt idx="4">
                  <c:v>10172.49</c:v>
                </c:pt>
                <c:pt idx="5">
                  <c:v>10238.86</c:v>
                </c:pt>
                <c:pt idx="6">
                  <c:v>10315.69</c:v>
                </c:pt>
                <c:pt idx="7">
                  <c:v>10403.009</c:v>
                </c:pt>
                <c:pt idx="8">
                  <c:v>10490.557000000001</c:v>
                </c:pt>
                <c:pt idx="9">
                  <c:v>10570.749</c:v>
                </c:pt>
                <c:pt idx="10">
                  <c:v>10644.665000000001</c:v>
                </c:pt>
                <c:pt idx="11">
                  <c:v>10695.556</c:v>
                </c:pt>
                <c:pt idx="12">
                  <c:v>10753.276</c:v>
                </c:pt>
                <c:pt idx="13">
                  <c:v>10793.414000000001</c:v>
                </c:pt>
                <c:pt idx="14">
                  <c:v>10833.223</c:v>
                </c:pt>
                <c:pt idx="15">
                  <c:v>10858.975</c:v>
                </c:pt>
                <c:pt idx="16">
                  <c:v>10883.848</c:v>
                </c:pt>
                <c:pt idx="17">
                  <c:v>10895.427</c:v>
                </c:pt>
                <c:pt idx="18">
                  <c:v>10912.621999999999</c:v>
                </c:pt>
                <c:pt idx="19">
                  <c:v>10946.012000000001</c:v>
                </c:pt>
                <c:pt idx="20">
                  <c:v>11019.991</c:v>
                </c:pt>
                <c:pt idx="21">
                  <c:v>11102.824000000001</c:v>
                </c:pt>
                <c:pt idx="22">
                  <c:v>11185.563</c:v>
                </c:pt>
                <c:pt idx="23">
                  <c:v>11270.074000000001</c:v>
                </c:pt>
                <c:pt idx="24">
                  <c:v>11350.29</c:v>
                </c:pt>
                <c:pt idx="25">
                  <c:v>11442.143</c:v>
                </c:pt>
                <c:pt idx="26">
                  <c:v>11532.397999999999</c:v>
                </c:pt>
                <c:pt idx="27">
                  <c:v>11598.866</c:v>
                </c:pt>
                <c:pt idx="28">
                  <c:v>11659.26</c:v>
                </c:pt>
                <c:pt idx="29">
                  <c:v>11728.24</c:v>
                </c:pt>
                <c:pt idx="30">
                  <c:v>11786.234</c:v>
                </c:pt>
                <c:pt idx="31">
                  <c:v>11852.851000000001</c:v>
                </c:pt>
                <c:pt idx="32">
                  <c:v>11898.502</c:v>
                </c:pt>
                <c:pt idx="33">
                  <c:v>11959.807000000001</c:v>
                </c:pt>
                <c:pt idx="34">
                  <c:v>12027.565000000001</c:v>
                </c:pt>
                <c:pt idx="35">
                  <c:v>12088.695</c:v>
                </c:pt>
                <c:pt idx="36">
                  <c:v>12142.802</c:v>
                </c:pt>
                <c:pt idx="37">
                  <c:v>12197.552751118668</c:v>
                </c:pt>
                <c:pt idx="38">
                  <c:v>12251.179309001129</c:v>
                </c:pt>
                <c:pt idx="39">
                  <c:v>12303.749072490195</c:v>
                </c:pt>
                <c:pt idx="40">
                  <c:v>12355.318002113652</c:v>
                </c:pt>
                <c:pt idx="41">
                  <c:v>12405.941861243438</c:v>
                </c:pt>
                <c:pt idx="42">
                  <c:v>12455.68857809482</c:v>
                </c:pt>
                <c:pt idx="43">
                  <c:v>12504.632624214455</c:v>
                </c:pt>
                <c:pt idx="44">
                  <c:v>12552.85182917251</c:v>
                </c:pt>
                <c:pt idx="45">
                  <c:v>12600.423634265033</c:v>
                </c:pt>
                <c:pt idx="46">
                  <c:v>12647.441197760329</c:v>
                </c:pt>
                <c:pt idx="47">
                  <c:v>12693.985302262781</c:v>
                </c:pt>
                <c:pt idx="48">
                  <c:v>12740.105070398526</c:v>
                </c:pt>
                <c:pt idx="49">
                  <c:v>12785.809545793963</c:v>
                </c:pt>
                <c:pt idx="50">
                  <c:v>12831.076127552888</c:v>
                </c:pt>
                <c:pt idx="51">
                  <c:v>12875.844960399603</c:v>
                </c:pt>
                <c:pt idx="52">
                  <c:v>12920.025495594786</c:v>
                </c:pt>
                <c:pt idx="53">
                  <c:v>12963.513533959942</c:v>
                </c:pt>
                <c:pt idx="54">
                  <c:v>13006.180558310436</c:v>
                </c:pt>
                <c:pt idx="55">
                  <c:v>13047.888714426874</c:v>
                </c:pt>
                <c:pt idx="56">
                  <c:v>13088.495118417561</c:v>
                </c:pt>
                <c:pt idx="57">
                  <c:v>13127.880870494697</c:v>
                </c:pt>
                <c:pt idx="58">
                  <c:v>13165.906877526164</c:v>
                </c:pt>
                <c:pt idx="59">
                  <c:v>13202.477118226225</c:v>
                </c:pt>
                <c:pt idx="60">
                  <c:v>13237.549301408022</c:v>
                </c:pt>
                <c:pt idx="61">
                  <c:v>13271.101542245175</c:v>
                </c:pt>
                <c:pt idx="62">
                  <c:v>13303.159866919092</c:v>
                </c:pt>
                <c:pt idx="63">
                  <c:v>13333.819160461977</c:v>
                </c:pt>
                <c:pt idx="64">
                  <c:v>13363.191132022814</c:v>
                </c:pt>
                <c:pt idx="65">
                  <c:v>13391.406182265173</c:v>
                </c:pt>
                <c:pt idx="66">
                  <c:v>13418.614334748521</c:v>
                </c:pt>
                <c:pt idx="67">
                  <c:v>13444.950431774827</c:v>
                </c:pt>
                <c:pt idx="68">
                  <c:v>13470.550975608703</c:v>
                </c:pt>
                <c:pt idx="69">
                  <c:v>13495.536168500816</c:v>
                </c:pt>
                <c:pt idx="70">
                  <c:v>13520.020018115445</c:v>
                </c:pt>
                <c:pt idx="71">
                  <c:v>13544.099302198687</c:v>
                </c:pt>
                <c:pt idx="72">
                  <c:v>13567.849270133096</c:v>
                </c:pt>
                <c:pt idx="73">
                  <c:v>13591.33805024496</c:v>
                </c:pt>
                <c:pt idx="74">
                  <c:v>13614.631514360277</c:v>
                </c:pt>
                <c:pt idx="75">
                  <c:v>13637.786732266937</c:v>
                </c:pt>
                <c:pt idx="76">
                  <c:v>13660.862820894359</c:v>
                </c:pt>
                <c:pt idx="77">
                  <c:v>13683.932164640792</c:v>
                </c:pt>
                <c:pt idx="78">
                  <c:v>13707.067135100748</c:v>
                </c:pt>
                <c:pt idx="79">
                  <c:v>13730.341026048764</c:v>
                </c:pt>
                <c:pt idx="80">
                  <c:v>13753.843947232252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27-4344-ACFB-37F15171F95C}"/>
            </c:ext>
          </c:extLst>
        </c:ser>
        <c:ser>
          <c:idx val="0"/>
          <c:order val="2"/>
          <c:tx>
            <c:v>Grand Paris Express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'Population locales'!$F$1:$CR$1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France'!#REF!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27-4344-ACFB-37F15171F95C}"/>
            </c:ext>
          </c:extLst>
        </c:ser>
        <c:ser>
          <c:idx val="3"/>
          <c:order val="3"/>
          <c:tx>
            <c:strRef>
              <c:f>'Population locales'!$B$33</c:f>
              <c:strCache>
                <c:ptCount val="1"/>
                <c:pt idx="0">
                  <c:v>INSEE, projections régionales à 2040, scénario central</c:v>
                </c:pt>
              </c:strCache>
            </c:strRef>
          </c:tx>
          <c:marker>
            <c:symbol val="none"/>
          </c:marker>
          <c:cat>
            <c:numRef>
              <c:f>'Population locales'!$F$1:$CR$1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locales'!$F$33:$BN$33</c:f>
              <c:numCache>
                <c:formatCode>0.00%</c:formatCode>
                <c:ptCount val="61"/>
                <c:pt idx="27" formatCode="#,##0">
                  <c:v>11599</c:v>
                </c:pt>
                <c:pt idx="28" formatCode="#,##0">
                  <c:v>11636.949040162981</c:v>
                </c:pt>
                <c:pt idx="29" formatCode="#,##0">
                  <c:v>11675.022240137092</c:v>
                </c:pt>
                <c:pt idx="30" formatCode="#,##0">
                  <c:v>11713.220006142321</c:v>
                </c:pt>
                <c:pt idx="31" formatCode="#,##0">
                  <c:v>11751.542745727709</c:v>
                </c:pt>
                <c:pt idx="32" formatCode="#,##0">
                  <c:v>11789.990867775698</c:v>
                </c:pt>
                <c:pt idx="33" formatCode="#,##0">
                  <c:v>11828.564782506484</c:v>
                </c:pt>
                <c:pt idx="34" formatCode="#,##0">
                  <c:v>11867.264901482409</c:v>
                </c:pt>
                <c:pt idx="35" formatCode="#,##0">
                  <c:v>11906.091637612342</c:v>
                </c:pt>
                <c:pt idx="36" formatCode="#,##0">
                  <c:v>11945.045405156086</c:v>
                </c:pt>
                <c:pt idx="37" formatCode="#,##0">
                  <c:v>11984.126619728801</c:v>
                </c:pt>
                <c:pt idx="38" formatCode="#,##0">
                  <c:v>12023.335698305431</c:v>
                </c:pt>
                <c:pt idx="39" formatCode="#,##0">
                  <c:v>12062.673059225164</c:v>
                </c:pt>
                <c:pt idx="40" formatCode="#,##0">
                  <c:v>12102.139122195889</c:v>
                </c:pt>
                <c:pt idx="41" formatCode="#,##0">
                  <c:v>12141.734308298674</c:v>
                </c:pt>
                <c:pt idx="42" formatCode="#,##0">
                  <c:v>12181.459039992256</c:v>
                </c:pt>
                <c:pt idx="43" formatCode="#,##0">
                  <c:v>12221.313741117558</c:v>
                </c:pt>
                <c:pt idx="44" formatCode="#,##0">
                  <c:v>12261.2988369022</c:v>
                </c:pt>
                <c:pt idx="45" formatCode="#,##0">
                  <c:v>12301.414753965044</c:v>
                </c:pt>
                <c:pt idx="46" formatCode="#,##0">
                  <c:v>12341.661920320739</c:v>
                </c:pt>
                <c:pt idx="47" formatCode="#,##0">
                  <c:v>12382.040765384296</c:v>
                </c:pt>
                <c:pt idx="48" formatCode="#,##0">
                  <c:v>12422.55171997566</c:v>
                </c:pt>
                <c:pt idx="49" formatCode="#,##0">
                  <c:v>12463.195216324317</c:v>
                </c:pt>
                <c:pt idx="50" formatCode="#,##0">
                  <c:v>12490.802443830058</c:v>
                </c:pt>
                <c:pt idx="51" formatCode="#,##0">
                  <c:v>12517.955043520595</c:v>
                </c:pt>
                <c:pt idx="52" formatCode="#,##0">
                  <c:v>12545.166667735239</c:v>
                </c:pt>
                <c:pt idx="53" formatCode="#,##0">
                  <c:v>12572.437444781941</c:v>
                </c:pt>
                <c:pt idx="54" formatCode="#,##0">
                  <c:v>12599.767503247569</c:v>
                </c:pt>
                <c:pt idx="55" formatCode="#,##0">
                  <c:v>12627.156971998515</c:v>
                </c:pt>
                <c:pt idx="56" formatCode="#,##0">
                  <c:v>12654.605980181301</c:v>
                </c:pt>
                <c:pt idx="57" formatCode="#,##0">
                  <c:v>12682.114657223188</c:v>
                </c:pt>
                <c:pt idx="58" formatCode="#,##0">
                  <c:v>12709.68313283279</c:v>
                </c:pt>
                <c:pt idx="59" formatCode="#,##0">
                  <c:v>12737.311537000678</c:v>
                </c:pt>
                <c:pt idx="60" formatCode="#,##0">
                  <c:v>12765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27-4344-ACFB-37F15171F95C}"/>
            </c:ext>
          </c:extLst>
        </c:ser>
        <c:ser>
          <c:idx val="4"/>
          <c:order val="4"/>
          <c:tx>
            <c:strRef>
              <c:f>'Population locales'!$B$35</c:f>
              <c:strCache>
                <c:ptCount val="1"/>
                <c:pt idx="0">
                  <c:v>INSEE, projections régionales à 2040, scénario polulation haute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cat>
            <c:numRef>
              <c:f>'Population locales'!$F$1:$CR$1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locales'!$F$35:$BN$35</c:f>
              <c:numCache>
                <c:formatCode>0.00%</c:formatCode>
                <c:ptCount val="61"/>
                <c:pt idx="27" formatCode="#,##0">
                  <c:v>11599</c:v>
                </c:pt>
                <c:pt idx="28" formatCode="#,##0">
                  <c:v>11660.657142857144</c:v>
                </c:pt>
                <c:pt idx="29" formatCode="#,##0">
                  <c:v>11722.642038388252</c:v>
                </c:pt>
                <c:pt idx="30" formatCode="#,##0">
                  <c:v>11784.956428837779</c:v>
                </c:pt>
                <c:pt idx="31" formatCode="#,##0">
                  <c:v>11847.60206571148</c:v>
                </c:pt>
                <c:pt idx="32" formatCode="#,##0">
                  <c:v>11910.580709825643</c:v>
                </c:pt>
                <c:pt idx="33" formatCode="#,##0">
                  <c:v>11973.894131356572</c:v>
                </c:pt>
                <c:pt idx="34" formatCode="#,##0">
                  <c:v>12037.544109890356</c:v>
                </c:pt>
                <c:pt idx="35" formatCode="#,##0">
                  <c:v>12101.532434472878</c:v>
                </c:pt>
                <c:pt idx="36" formatCode="#,##0">
                  <c:v>12165.860903660105</c:v>
                </c:pt>
                <c:pt idx="37" formatCode="#,##0">
                  <c:v>12230.53132556864</c:v>
                </c:pt>
                <c:pt idx="38" formatCode="#,##0">
                  <c:v>12295.545517926546</c:v>
                </c:pt>
                <c:pt idx="39" formatCode="#,##0">
                  <c:v>12360.905308124435</c:v>
                </c:pt>
                <c:pt idx="40" formatCode="#,##0">
                  <c:v>12426.612533266831</c:v>
                </c:pt>
                <c:pt idx="41" formatCode="#,##0">
                  <c:v>12492.669040223809</c:v>
                </c:pt>
                <c:pt idx="42" formatCode="#,##0">
                  <c:v>12559.076685682909</c:v>
                </c:pt>
                <c:pt idx="43" formatCode="#,##0">
                  <c:v>12625.837336201314</c:v>
                </c:pt>
                <c:pt idx="44" formatCode="#,##0">
                  <c:v>12692.95286825832</c:v>
                </c:pt>
                <c:pt idx="45" formatCode="#,##0">
                  <c:v>12760.425168308082</c:v>
                </c:pt>
                <c:pt idx="46" formatCode="#,##0">
                  <c:v>12828.256132832632</c:v>
                </c:pt>
                <c:pt idx="47" formatCode="#,##0">
                  <c:v>12896.447668395189</c:v>
                </c:pt>
                <c:pt idx="48" formatCode="#,##0">
                  <c:v>12965.001691693742</c:v>
                </c:pt>
                <c:pt idx="49" formatCode="#,##0">
                  <c:v>13033.920129614931</c:v>
                </c:pt>
                <c:pt idx="50" formatCode="#,##0">
                  <c:v>13103.204919288202</c:v>
                </c:pt>
                <c:pt idx="51" formatCode="#,##0">
                  <c:v>13172.858008140256</c:v>
                </c:pt>
                <c:pt idx="52" formatCode="#,##0">
                  <c:v>13242.88135394979</c:v>
                </c:pt>
                <c:pt idx="53" formatCode="#,##0">
                  <c:v>13313.276924902517</c:v>
                </c:pt>
                <c:pt idx="54" formatCode="#,##0">
                  <c:v>13384.046699646497</c:v>
                </c:pt>
                <c:pt idx="55" formatCode="#,##0">
                  <c:v>13455.192667347745</c:v>
                </c:pt>
                <c:pt idx="56" formatCode="#,##0">
                  <c:v>13526.716827746146</c:v>
                </c:pt>
                <c:pt idx="57" formatCode="#,##0">
                  <c:v>13598.621191211658</c:v>
                </c:pt>
                <c:pt idx="58" formatCode="#,##0">
                  <c:v>13670.907778800822</c:v>
                </c:pt>
                <c:pt idx="59" formatCode="#,##0">
                  <c:v>13743.578622313569</c:v>
                </c:pt>
                <c:pt idx="60" formatCode="#,##0">
                  <c:v>13757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E27-4344-ACFB-37F15171F95C}"/>
            </c:ext>
          </c:extLst>
        </c:ser>
        <c:ser>
          <c:idx val="5"/>
          <c:order val="5"/>
          <c:tx>
            <c:strRef>
              <c:f>'Population locales'!$B$38</c:f>
              <c:strCache>
                <c:ptCount val="1"/>
                <c:pt idx="0">
                  <c:v>INSEE, projections régionales à 2040, scénario population basse</c:v>
                </c:pt>
              </c:strCache>
            </c:strRef>
          </c:tx>
          <c:spPr>
            <a:ln w="25400">
              <a:solidFill>
                <a:srgbClr val="00B0F0"/>
              </a:solidFill>
            </a:ln>
          </c:spPr>
          <c:marker>
            <c:symbol val="none"/>
          </c:marker>
          <c:cat>
            <c:numRef>
              <c:f>'Population locales'!$F$1:$CR$1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locales'!$F$38:$BN$38</c:f>
              <c:numCache>
                <c:formatCode>0.00%</c:formatCode>
                <c:ptCount val="61"/>
                <c:pt idx="27" formatCode="#,##0">
                  <c:v>11599</c:v>
                </c:pt>
                <c:pt idx="28" formatCode="#,##0">
                  <c:v>11605.057142857144</c:v>
                </c:pt>
                <c:pt idx="29" formatCode="#,##0">
                  <c:v>11611.117448830038</c:v>
                </c:pt>
                <c:pt idx="30" formatCode="#,##0">
                  <c:v>11617.180919570501</c:v>
                </c:pt>
                <c:pt idx="31" formatCode="#,##0">
                  <c:v>11623.247556731214</c:v>
                </c:pt>
                <c:pt idx="32" formatCode="#,##0">
                  <c:v>11629.317361965723</c:v>
                </c:pt>
                <c:pt idx="33" formatCode="#,##0">
                  <c:v>11635.390336928434</c:v>
                </c:pt>
                <c:pt idx="34" formatCode="#,##0">
                  <c:v>11641.46648327462</c:v>
                </c:pt>
                <c:pt idx="35" formatCode="#,##0">
                  <c:v>11647.545802660416</c:v>
                </c:pt>
                <c:pt idx="36" formatCode="#,##0">
                  <c:v>11653.628296742821</c:v>
                </c:pt>
                <c:pt idx="37" formatCode="#,##0">
                  <c:v>11659.713967179705</c:v>
                </c:pt>
                <c:pt idx="38" formatCode="#,##0">
                  <c:v>11665.802815629799</c:v>
                </c:pt>
                <c:pt idx="39" formatCode="#,##0">
                  <c:v>11671.8948437527</c:v>
                </c:pt>
                <c:pt idx="40" formatCode="#,##0">
                  <c:v>11677.990053208874</c:v>
                </c:pt>
                <c:pt idx="41" formatCode="#,##0">
                  <c:v>11684.088445659652</c:v>
                </c:pt>
                <c:pt idx="42" formatCode="#,##0">
                  <c:v>11690.190022767236</c:v>
                </c:pt>
                <c:pt idx="43" formatCode="#,##0">
                  <c:v>11696.29478619469</c:v>
                </c:pt>
                <c:pt idx="44" formatCode="#,##0">
                  <c:v>11702.402737605953</c:v>
                </c:pt>
                <c:pt idx="45" formatCode="#,##0">
                  <c:v>11708.51387866583</c:v>
                </c:pt>
                <c:pt idx="46" formatCode="#,##0">
                  <c:v>11714.628211039993</c:v>
                </c:pt>
                <c:pt idx="47" formatCode="#,##0">
                  <c:v>11720.745736394989</c:v>
                </c:pt>
                <c:pt idx="48" formatCode="#,##0">
                  <c:v>11726.866456398231</c:v>
                </c:pt>
                <c:pt idx="49" formatCode="#,##0">
                  <c:v>11732.990372718004</c:v>
                </c:pt>
                <c:pt idx="50" formatCode="#,##0">
                  <c:v>11739.117487023464</c:v>
                </c:pt>
                <c:pt idx="51" formatCode="#,##0">
                  <c:v>11745.247800984642</c:v>
                </c:pt>
                <c:pt idx="52" formatCode="#,##0">
                  <c:v>11751.381316272435</c:v>
                </c:pt>
                <c:pt idx="53" formatCode="#,##0">
                  <c:v>11757.518034558618</c:v>
                </c:pt>
                <c:pt idx="54" formatCode="#,##0">
                  <c:v>11763.657957515836</c:v>
                </c:pt>
                <c:pt idx="55" formatCode="#,##0">
                  <c:v>11769.801086817608</c:v>
                </c:pt>
                <c:pt idx="56" formatCode="#,##0">
                  <c:v>11775.947424138327</c:v>
                </c:pt>
                <c:pt idx="57" formatCode="#,##0">
                  <c:v>11782.09697115326</c:v>
                </c:pt>
                <c:pt idx="58" formatCode="#,##0">
                  <c:v>11788.249729538551</c:v>
                </c:pt>
                <c:pt idx="59" formatCode="#,##0">
                  <c:v>11794.405700971218</c:v>
                </c:pt>
                <c:pt idx="60" formatCode="#,##0">
                  <c:v>11811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27-4344-ACFB-37F15171F9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8330112"/>
        <c:axId val="118331648"/>
      </c:lineChart>
      <c:catAx>
        <c:axId val="118330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fr-FR"/>
          </a:p>
        </c:txPr>
        <c:crossAx val="118331648"/>
        <c:crosses val="autoZero"/>
        <c:auto val="1"/>
        <c:lblAlgn val="ctr"/>
        <c:lblOffset val="100"/>
        <c:tickLblSkip val="5"/>
        <c:noMultiLvlLbl val="0"/>
      </c:catAx>
      <c:valAx>
        <c:axId val="118331648"/>
        <c:scaling>
          <c:orientation val="minMax"/>
        </c:scaling>
        <c:delete val="0"/>
        <c:axPos val="l"/>
        <c:majorGridlines>
          <c:spPr>
            <a:ln>
              <a:solidFill>
                <a:srgbClr val="00B0F0"/>
              </a:solidFill>
            </a:ln>
          </c:spPr>
        </c:majorGridlines>
        <c:numFmt formatCode="#,##0" sourceLinked="0"/>
        <c:majorTickMark val="out"/>
        <c:minorTickMark val="none"/>
        <c:tickLblPos val="nextTo"/>
        <c:crossAx val="1183301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4476039549414166"/>
          <c:y val="5.0200817141945464E-2"/>
          <c:w val="0.35523955375920019"/>
          <c:h val="0.89948263253913119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Population France (milliers)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3"/>
          <c:order val="0"/>
          <c:tx>
            <c:strRef>
              <c:f>'Population locales'!$B$15</c:f>
              <c:strCache>
                <c:ptCount val="1"/>
                <c:pt idx="0">
                  <c:v>INSEE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'Population locales'!$F$1:$CR$1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locales'!$F$15:$AQ$15</c:f>
              <c:numCache>
                <c:formatCode>0.0%</c:formatCode>
                <c:ptCount val="38"/>
                <c:pt idx="2" formatCode="#,##0">
                  <c:v>55572.624000000003</c:v>
                </c:pt>
                <c:pt idx="3" formatCode="#,##0">
                  <c:v>55905.46</c:v>
                </c:pt>
                <c:pt idx="4" formatCode="#,##0">
                  <c:v>56166.175000000003</c:v>
                </c:pt>
                <c:pt idx="5" formatCode="#,##0">
                  <c:v>56444.748</c:v>
                </c:pt>
                <c:pt idx="6" formatCode="#,##0">
                  <c:v>56719.934999999998</c:v>
                </c:pt>
                <c:pt idx="7" formatCode="#,##0">
                  <c:v>57012.267999999996</c:v>
                </c:pt>
                <c:pt idx="8" formatCode="#,##0">
                  <c:v>57325.053</c:v>
                </c:pt>
                <c:pt idx="9" formatCode="#,##0">
                  <c:v>57659.542000000001</c:v>
                </c:pt>
                <c:pt idx="10" formatCode="#,##0">
                  <c:v>57996.400999999998</c:v>
                </c:pt>
                <c:pt idx="11" formatCode="#,##0">
                  <c:v>58280.135000000002</c:v>
                </c:pt>
                <c:pt idx="12" formatCode="#,##0">
                  <c:v>58571.237000000001</c:v>
                </c:pt>
                <c:pt idx="13" formatCode="#,##0">
                  <c:v>58852.002</c:v>
                </c:pt>
                <c:pt idx="14" formatCode="#,##0">
                  <c:v>59070.076999999997</c:v>
                </c:pt>
                <c:pt idx="15" formatCode="#,##0">
                  <c:v>59280.576999999997</c:v>
                </c:pt>
                <c:pt idx="16" formatCode="#,##0">
                  <c:v>59487.413</c:v>
                </c:pt>
                <c:pt idx="17" formatCode="#,##0">
                  <c:v>59691.177000000003</c:v>
                </c:pt>
                <c:pt idx="18" formatCode="#,##0">
                  <c:v>59899.347000000002</c:v>
                </c:pt>
                <c:pt idx="19" formatCode="#,##0">
                  <c:v>60122.665000000001</c:v>
                </c:pt>
                <c:pt idx="20" formatCode="#,##0">
                  <c:v>60508.15</c:v>
                </c:pt>
                <c:pt idx="21" formatCode="#,##0">
                  <c:v>60941.41</c:v>
                </c:pt>
                <c:pt idx="22" formatCode="#,##0">
                  <c:v>61385.07</c:v>
                </c:pt>
                <c:pt idx="23" formatCode="#,##0">
                  <c:v>61824.03</c:v>
                </c:pt>
                <c:pt idx="24" formatCode="#,##0">
                  <c:v>62251.061999999998</c:v>
                </c:pt>
                <c:pt idx="25" formatCode="#,##0">
                  <c:v>62730.536999999997</c:v>
                </c:pt>
                <c:pt idx="26" formatCode="#,##0">
                  <c:v>63186.116999999998</c:v>
                </c:pt>
                <c:pt idx="27" formatCode="#,##0">
                  <c:v>63600.69</c:v>
                </c:pt>
                <c:pt idx="28" formatCode="#,##0">
                  <c:v>63961.858999999997</c:v>
                </c:pt>
                <c:pt idx="29" formatCode="#,##0">
                  <c:v>64304.5</c:v>
                </c:pt>
                <c:pt idx="30" formatCode="#,##0">
                  <c:v>64612.938999999998</c:v>
                </c:pt>
                <c:pt idx="31" formatCode="#,##0">
                  <c:v>64933.4</c:v>
                </c:pt>
                <c:pt idx="32" formatCode="#,##0">
                  <c:v>65241.241000000002</c:v>
                </c:pt>
                <c:pt idx="33" formatCode="#,##0">
                  <c:v>65564.755999999994</c:v>
                </c:pt>
                <c:pt idx="34" formatCode="#,##0">
                  <c:v>66127.285999999993</c:v>
                </c:pt>
                <c:pt idx="35" formatCode="#,##0">
                  <c:v>66453.558000000005</c:v>
                </c:pt>
                <c:pt idx="36" formatCode="#,##0">
                  <c:v>66725.826000000001</c:v>
                </c:pt>
                <c:pt idx="37" formatCode="#,##0">
                  <c:v>66990.826000000001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8D-4D09-A3BD-57EEC53AE3CF}"/>
            </c:ext>
          </c:extLst>
        </c:ser>
        <c:ser>
          <c:idx val="1"/>
          <c:order val="1"/>
          <c:tx>
            <c:strRef>
              <c:f>'Population France'!#REF!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f>'Population locales'!$F$1:$CR$1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France'!#REF!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8D-4D09-A3BD-57EEC53AE3CF}"/>
            </c:ext>
          </c:extLst>
        </c:ser>
        <c:ser>
          <c:idx val="2"/>
          <c:order val="2"/>
          <c:tx>
            <c:strRef>
              <c:f>'Population France'!#REF!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'Population locales'!$F$1:$CR$1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France'!#REF!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8D-4D09-A3BD-57EEC53AE3CF}"/>
            </c:ext>
          </c:extLst>
        </c:ser>
        <c:ser>
          <c:idx val="0"/>
          <c:order val="3"/>
          <c:tx>
            <c:strRef>
              <c:f>'Population France'!#REF!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f>'Population locales'!$F$1:$CR$1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France'!#REF!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8D-4D09-A3BD-57EEC53AE3CF}"/>
            </c:ext>
          </c:extLst>
        </c:ser>
        <c:ser>
          <c:idx val="6"/>
          <c:order val="4"/>
          <c:tx>
            <c:strRef>
              <c:f>'Population France'!#REF!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chemeClr val="accent3">
                  <a:lumMod val="20000"/>
                  <a:lumOff val="80000"/>
                </a:schemeClr>
              </a:solidFill>
            </a:ln>
          </c:spPr>
          <c:marker>
            <c:symbol val="none"/>
          </c:marker>
          <c:cat>
            <c:numRef>
              <c:f>'Population locales'!$F$1:$CR$1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France'!#REF!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D8D-4D09-A3BD-57EEC53AE3CF}"/>
            </c:ext>
          </c:extLst>
        </c:ser>
        <c:ser>
          <c:idx val="7"/>
          <c:order val="5"/>
          <c:tx>
            <c:strRef>
              <c:f>'Population France'!#REF!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'Population locales'!$F$1:$CR$1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France'!#REF!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8D-4D09-A3BD-57EEC53AE3CF}"/>
            </c:ext>
          </c:extLst>
        </c:ser>
        <c:ser>
          <c:idx val="4"/>
          <c:order val="6"/>
          <c:tx>
            <c:strRef>
              <c:f>'Population France'!#REF!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'Population locales'!$F$1:$CR$1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France'!#REF!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D8D-4D09-A3BD-57EEC53AE3CF}"/>
            </c:ext>
          </c:extLst>
        </c:ser>
        <c:ser>
          <c:idx val="5"/>
          <c:order val="7"/>
          <c:tx>
            <c:strRef>
              <c:f>'Population France'!#REF!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'Population locales'!$F$1:$CR$1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France'!#REF!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D8D-4D09-A3BD-57EEC53AE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8393856"/>
        <c:axId val="118399744"/>
      </c:lineChart>
      <c:catAx>
        <c:axId val="118393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8399744"/>
        <c:crosses val="autoZero"/>
        <c:auto val="1"/>
        <c:lblAlgn val="ctr"/>
        <c:lblOffset val="100"/>
        <c:tickLblSkip val="5"/>
        <c:noMultiLvlLbl val="0"/>
      </c:catAx>
      <c:valAx>
        <c:axId val="118399744"/>
        <c:scaling>
          <c:orientation val="minMax"/>
          <c:min val="5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183938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4796383705858518"/>
          <c:y val="0.15631072591614698"/>
          <c:w val="0.33807208068673966"/>
          <c:h val="0.8374734584941403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Population France vs </a:t>
            </a:r>
            <a:r>
              <a:rPr lang="en-US">
                <a:solidFill>
                  <a:srgbClr val="00B0F0"/>
                </a:solidFill>
              </a:rPr>
              <a:t>métropole</a:t>
            </a:r>
            <a:r>
              <a:rPr lang="en-US"/>
              <a:t> (%)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'Population locales'!$B$16</c:f>
              <c:strCache>
                <c:ptCount val="1"/>
                <c:pt idx="0">
                  <c:v>INSEE  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'Population locales'!$F$1:$CR$1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locales'!$F$16:$AQ$16</c:f>
              <c:numCache>
                <c:formatCode>0.0%</c:formatCode>
                <c:ptCount val="38"/>
                <c:pt idx="3" formatCode="0.00%">
                  <c:v>5.9892079236711915E-3</c:v>
                </c:pt>
                <c:pt idx="4" formatCode="0.00%">
                  <c:v>4.6634979839179636E-3</c:v>
                </c:pt>
                <c:pt idx="5" formatCode="0.00%">
                  <c:v>4.959800093205402E-3</c:v>
                </c:pt>
                <c:pt idx="6" formatCode="0.00%">
                  <c:v>4.8753340169043202E-3</c:v>
                </c:pt>
                <c:pt idx="7" formatCode="0.00%">
                  <c:v>5.1539727610758757E-3</c:v>
                </c:pt>
                <c:pt idx="8" formatCode="0.00%">
                  <c:v>5.4862753398969843E-3</c:v>
                </c:pt>
                <c:pt idx="9" formatCode="0.00%">
                  <c:v>5.8349531748360661E-3</c:v>
                </c:pt>
                <c:pt idx="10" formatCode="0.00%">
                  <c:v>5.8422073487853776E-3</c:v>
                </c:pt>
                <c:pt idx="11" formatCode="0.00%">
                  <c:v>4.8922690909734001E-3</c:v>
                </c:pt>
                <c:pt idx="12" formatCode="0.00%">
                  <c:v>4.9948751834565375E-3</c:v>
                </c:pt>
                <c:pt idx="13" formatCode="0.00%">
                  <c:v>4.7935644589509607E-3</c:v>
                </c:pt>
                <c:pt idx="14" formatCode="0.00%">
                  <c:v>3.7054814210057962E-3</c:v>
                </c:pt>
                <c:pt idx="15" formatCode="0.00%">
                  <c:v>3.5635640021258741E-3</c:v>
                </c:pt>
                <c:pt idx="16" formatCode="0.00%">
                  <c:v>3.4891023412273459E-3</c:v>
                </c:pt>
                <c:pt idx="17" formatCode="0.00%">
                  <c:v>3.4253296575530445E-3</c:v>
                </c:pt>
                <c:pt idx="18" formatCode="0.00%">
                  <c:v>3.4874500799337849E-3</c:v>
                </c:pt>
                <c:pt idx="19" formatCode="0.00%">
                  <c:v>3.728220943710836E-3</c:v>
                </c:pt>
                <c:pt idx="20" formatCode="0.00%">
                  <c:v>6.411641932372758E-3</c:v>
                </c:pt>
                <c:pt idx="21" formatCode="0.00%">
                  <c:v>7.1603577369330207E-3</c:v>
                </c:pt>
                <c:pt idx="22" formatCode="0.00%">
                  <c:v>7.2801072374268916E-3</c:v>
                </c:pt>
                <c:pt idx="23" formatCode="0.00%">
                  <c:v>7.1509244837546504E-3</c:v>
                </c:pt>
                <c:pt idx="24" formatCode="0.00%">
                  <c:v>6.9072171451780573E-3</c:v>
                </c:pt>
                <c:pt idx="25" formatCode="0.00%">
                  <c:v>7.7022782358315833E-3</c:v>
                </c:pt>
                <c:pt idx="26" formatCode="0.00%">
                  <c:v>7.2624916314680821E-3</c:v>
                </c:pt>
                <c:pt idx="27" formatCode="0.00%">
                  <c:v>6.5611406379031401E-3</c:v>
                </c:pt>
                <c:pt idx="28" formatCode="0.00%">
                  <c:v>5.6786962531381047E-3</c:v>
                </c:pt>
                <c:pt idx="29" formatCode="0.00%">
                  <c:v>5.356958120932731E-3</c:v>
                </c:pt>
                <c:pt idx="30" formatCode="0.00%">
                  <c:v>4.7965383449057875E-3</c:v>
                </c:pt>
                <c:pt idx="31" formatCode="0.00%">
                  <c:v>4.9597031950521231E-3</c:v>
                </c:pt>
                <c:pt idx="32" formatCode="0.00%">
                  <c:v>4.740872955982578E-3</c:v>
                </c:pt>
                <c:pt idx="33" formatCode="0.00%">
                  <c:v>4.9587499416203773E-3</c:v>
                </c:pt>
                <c:pt idx="34" formatCode="0.00%">
                  <c:v>8.5797619684575555E-3</c:v>
                </c:pt>
                <c:pt idx="35" formatCode="0.00%">
                  <c:v>4.9339995595767405E-3</c:v>
                </c:pt>
                <c:pt idx="36" formatCode="0.00%">
                  <c:v>4.0971169670100949E-3</c:v>
                </c:pt>
                <c:pt idx="37" formatCode="0.00%">
                  <c:v>3.971475752132303E-3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27-4383-9AF7-9090957B9469}"/>
            </c:ext>
          </c:extLst>
        </c:ser>
        <c:ser>
          <c:idx val="1"/>
          <c:order val="1"/>
          <c:tx>
            <c:strRef>
              <c:f>'Population France'!#REF!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f>'Population locales'!$F$1:$CR$1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France'!#REF!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27-4383-9AF7-9090957B9469}"/>
            </c:ext>
          </c:extLst>
        </c:ser>
        <c:ser>
          <c:idx val="4"/>
          <c:order val="2"/>
          <c:tx>
            <c:strRef>
              <c:f>'Population France'!#REF!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'Population locales'!$F$1:$CR$1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France'!#REF!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27-4383-9AF7-9090957B9469}"/>
            </c:ext>
          </c:extLst>
        </c:ser>
        <c:ser>
          <c:idx val="0"/>
          <c:order val="3"/>
          <c:tx>
            <c:strRef>
              <c:f>'Population France'!#REF!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f>'Population locales'!$F$1:$CR$1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France'!#REF!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527-4383-9AF7-9090957B9469}"/>
            </c:ext>
          </c:extLst>
        </c:ser>
        <c:ser>
          <c:idx val="3"/>
          <c:order val="4"/>
          <c:tx>
            <c:strRef>
              <c:f>'Population locales'!$B$24</c:f>
              <c:strCache>
                <c:ptCount val="1"/>
                <c:pt idx="0">
                  <c:v>INSEE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cat>
            <c:numRef>
              <c:f>'Population locales'!$F$1:$CR$1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locales'!$F$24:$AQ$24</c:f>
              <c:numCache>
                <c:formatCode>0.00%</c:formatCode>
                <c:ptCount val="38"/>
                <c:pt idx="1">
                  <c:v>5.5320179990885343E-3</c:v>
                </c:pt>
                <c:pt idx="2">
                  <c:v>5.6705120970124145E-3</c:v>
                </c:pt>
                <c:pt idx="3">
                  <c:v>5.7970737093953062E-3</c:v>
                </c:pt>
                <c:pt idx="4">
                  <c:v>4.4806966457666686E-3</c:v>
                </c:pt>
                <c:pt idx="5">
                  <c:v>4.7809399401992358E-3</c:v>
                </c:pt>
                <c:pt idx="6">
                  <c:v>4.6038327871107398E-3</c:v>
                </c:pt>
                <c:pt idx="7">
                  <c:v>4.8824391904038755E-3</c:v>
                </c:pt>
                <c:pt idx="8">
                  <c:v>5.1069128896381599E-3</c:v>
                </c:pt>
                <c:pt idx="9">
                  <c:v>5.4259234091926789E-3</c:v>
                </c:pt>
                <c:pt idx="10">
                  <c:v>5.4592329350322544E-3</c:v>
                </c:pt>
                <c:pt idx="11">
                  <c:v>4.6602152818282505E-3</c:v>
                </c:pt>
                <c:pt idx="12">
                  <c:v>4.7478687835809108E-3</c:v>
                </c:pt>
                <c:pt idx="13">
                  <c:v>4.5285516771484957E-3</c:v>
                </c:pt>
                <c:pt idx="14">
                  <c:v>3.413802757199047E-3</c:v>
                </c:pt>
                <c:pt idx="15">
                  <c:v>3.2576561094197487E-3</c:v>
                </c:pt>
                <c:pt idx="16">
                  <c:v>3.1760337446660181E-3</c:v>
                </c:pt>
                <c:pt idx="17">
                  <c:v>3.107897117919256E-3</c:v>
                </c:pt>
                <c:pt idx="18">
                  <c:v>3.1479100994153963E-3</c:v>
                </c:pt>
                <c:pt idx="19">
                  <c:v>3.3903004996898023E-3</c:v>
                </c:pt>
                <c:pt idx="20">
                  <c:v>6.1812980522479855E-3</c:v>
                </c:pt>
                <c:pt idx="21">
                  <c:v>6.9382688202586085E-3</c:v>
                </c:pt>
                <c:pt idx="22">
                  <c:v>7.0752700189913309E-3</c:v>
                </c:pt>
                <c:pt idx="23">
                  <c:v>6.9688487057890658E-3</c:v>
                </c:pt>
                <c:pt idx="24">
                  <c:v>6.7149357371598661E-3</c:v>
                </c:pt>
                <c:pt idx="25">
                  <c:v>7.5669748665991854E-3</c:v>
                </c:pt>
                <c:pt idx="26">
                  <c:v>7.1595411951694832E-3</c:v>
                </c:pt>
                <c:pt idx="27">
                  <c:v>6.4414775223859966E-3</c:v>
                </c:pt>
                <c:pt idx="28">
                  <c:v>5.4960222015814075E-3</c:v>
                </c:pt>
                <c:pt idx="29">
                  <c:v>5.3245950510298901E-3</c:v>
                </c:pt>
                <c:pt idx="30">
                  <c:v>4.7950468312141226E-3</c:v>
                </c:pt>
                <c:pt idx="31">
                  <c:v>4.8611145963206592E-3</c:v>
                </c:pt>
                <c:pt idx="32">
                  <c:v>4.8458115275222813E-3</c:v>
                </c:pt>
                <c:pt idx="33">
                  <c:v>5.0791174465791844E-3</c:v>
                </c:pt>
                <c:pt idx="34">
                  <c:v>5.1794357628784926E-3</c:v>
                </c:pt>
                <c:pt idx="35">
                  <c:v>4.9379188259897067E-3</c:v>
                </c:pt>
                <c:pt idx="36">
                  <c:v>4.050901570416654E-3</c:v>
                </c:pt>
                <c:pt idx="37">
                  <c:v>3.9470874202005568E-3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527-4383-9AF7-9090957B9469}"/>
            </c:ext>
          </c:extLst>
        </c:ser>
        <c:ser>
          <c:idx val="7"/>
          <c:order val="5"/>
          <c:tx>
            <c:strRef>
              <c:f>'Population locales'!$B$32</c:f>
              <c:strCache>
                <c:ptCount val="1"/>
                <c:pt idx="0">
                  <c:v>INSEE projection fécondité haute</c:v>
                </c:pt>
              </c:strCache>
            </c:strRef>
          </c:tx>
          <c:spPr>
            <a:ln w="12700">
              <a:solidFill>
                <a:srgbClr val="00B0F0"/>
              </a:solidFill>
              <a:prstDash val="sysDash"/>
            </a:ln>
          </c:spPr>
          <c:marker>
            <c:symbol val="none"/>
          </c:marker>
          <c:cat>
            <c:numRef>
              <c:f>'Population locales'!$F$1:$CR$1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locales'!$F$32:$CR$32</c:f>
              <c:numCache>
                <c:formatCode>0.00%</c:formatCode>
                <c:ptCount val="91"/>
                <c:pt idx="1">
                  <c:v>5.5320179990885343E-3</c:v>
                </c:pt>
                <c:pt idx="2">
                  <c:v>5.6705120970124145E-3</c:v>
                </c:pt>
                <c:pt idx="3">
                  <c:v>5.7970737093953062E-3</c:v>
                </c:pt>
                <c:pt idx="4">
                  <c:v>4.4806966457666686E-3</c:v>
                </c:pt>
                <c:pt idx="5">
                  <c:v>4.7809399401992358E-3</c:v>
                </c:pt>
                <c:pt idx="6">
                  <c:v>4.6038327871107398E-3</c:v>
                </c:pt>
                <c:pt idx="7">
                  <c:v>4.8824391904038755E-3</c:v>
                </c:pt>
                <c:pt idx="8">
                  <c:v>5.1069128896381599E-3</c:v>
                </c:pt>
                <c:pt idx="9">
                  <c:v>5.4259234091926789E-3</c:v>
                </c:pt>
                <c:pt idx="10">
                  <c:v>5.4592329350322544E-3</c:v>
                </c:pt>
                <c:pt idx="11">
                  <c:v>4.6602152818282505E-3</c:v>
                </c:pt>
                <c:pt idx="12">
                  <c:v>4.7478687835809108E-3</c:v>
                </c:pt>
                <c:pt idx="13">
                  <c:v>4.5285516771484957E-3</c:v>
                </c:pt>
                <c:pt idx="14">
                  <c:v>3.413802757199047E-3</c:v>
                </c:pt>
                <c:pt idx="15">
                  <c:v>3.2576561094197487E-3</c:v>
                </c:pt>
                <c:pt idx="16">
                  <c:v>3.1760337446660181E-3</c:v>
                </c:pt>
                <c:pt idx="17">
                  <c:v>3.107897117919256E-3</c:v>
                </c:pt>
                <c:pt idx="18">
                  <c:v>3.1479100994153963E-3</c:v>
                </c:pt>
                <c:pt idx="19">
                  <c:v>3.3903004996898023E-3</c:v>
                </c:pt>
                <c:pt idx="20">
                  <c:v>6.1812980522479855E-3</c:v>
                </c:pt>
                <c:pt idx="21">
                  <c:v>6.9382688202586085E-3</c:v>
                </c:pt>
                <c:pt idx="22">
                  <c:v>7.0752700189913309E-3</c:v>
                </c:pt>
                <c:pt idx="23">
                  <c:v>6.9688487057890658E-3</c:v>
                </c:pt>
                <c:pt idx="24">
                  <c:v>6.7149357371598661E-3</c:v>
                </c:pt>
                <c:pt idx="25">
                  <c:v>7.5669748665991854E-3</c:v>
                </c:pt>
                <c:pt idx="26">
                  <c:v>7.1563917575017122E-3</c:v>
                </c:pt>
                <c:pt idx="27">
                  <c:v>6.4446247244747124E-3</c:v>
                </c:pt>
                <c:pt idx="28">
                  <c:v>5.8890460135456735E-3</c:v>
                </c:pt>
                <c:pt idx="29">
                  <c:v>5.9002251848574438E-3</c:v>
                </c:pt>
                <c:pt idx="30">
                  <c:v>5.6736323021051582E-3</c:v>
                </c:pt>
                <c:pt idx="31">
                  <c:v>5.8087658279004639E-3</c:v>
                </c:pt>
                <c:pt idx="32">
                  <c:v>5.7890854419466731E-3</c:v>
                </c:pt>
                <c:pt idx="33">
                  <c:v>5.775776759277429E-3</c:v>
                </c:pt>
                <c:pt idx="34">
                  <c:v>5.7691797612731133E-3</c:v>
                </c:pt>
                <c:pt idx="35">
                  <c:v>5.6726204070307595E-3</c:v>
                </c:pt>
                <c:pt idx="36">
                  <c:v>5.5831237805015199E-3</c:v>
                </c:pt>
                <c:pt idx="37">
                  <c:v>5.4554830874338212E-3</c:v>
                </c:pt>
                <c:pt idx="38">
                  <c:v>5.334547905245568E-3</c:v>
                </c:pt>
                <c:pt idx="39">
                  <c:v>5.2199068969647211E-3</c:v>
                </c:pt>
                <c:pt idx="40">
                  <c:v>5.1106199237349603E-3</c:v>
                </c:pt>
                <c:pt idx="41">
                  <c:v>5.0062415516212155E-3</c:v>
                </c:pt>
                <c:pt idx="42">
                  <c:v>4.9077931918957152E-3</c:v>
                </c:pt>
                <c:pt idx="43">
                  <c:v>4.8153954874077254E-3</c:v>
                </c:pt>
                <c:pt idx="44">
                  <c:v>4.7303412082551066E-3</c:v>
                </c:pt>
                <c:pt idx="45">
                  <c:v>4.6539553551381285E-3</c:v>
                </c:pt>
                <c:pt idx="46">
                  <c:v>4.5876538379570064E-3</c:v>
                </c:pt>
                <c:pt idx="47">
                  <c:v>4.5304557604191054E-3</c:v>
                </c:pt>
                <c:pt idx="48">
                  <c:v>4.4801108672636314E-3</c:v>
                </c:pt>
                <c:pt idx="49">
                  <c:v>4.4336249435901198E-3</c:v>
                </c:pt>
                <c:pt idx="50">
                  <c:v>4.3888794912736451E-3</c:v>
                </c:pt>
                <c:pt idx="51">
                  <c:v>4.342811989005213E-3</c:v>
                </c:pt>
                <c:pt idx="52">
                  <c:v>4.2932129506991767E-3</c:v>
                </c:pt>
                <c:pt idx="53">
                  <c:v>4.2395287609924281E-3</c:v>
                </c:pt>
                <c:pt idx="54">
                  <c:v>4.1806348260793325E-3</c:v>
                </c:pt>
                <c:pt idx="55">
                  <c:v>4.1168545632008779E-3</c:v>
                </c:pt>
                <c:pt idx="56">
                  <c:v>4.0486993203774357E-3</c:v>
                </c:pt>
                <c:pt idx="57">
                  <c:v>3.9784185386058102E-3</c:v>
                </c:pt>
                <c:pt idx="58">
                  <c:v>3.9047826964566656E-3</c:v>
                </c:pt>
                <c:pt idx="59">
                  <c:v>3.8307260649454999E-3</c:v>
                </c:pt>
                <c:pt idx="60">
                  <c:v>3.759041878405478E-3</c:v>
                </c:pt>
                <c:pt idx="61">
                  <c:v>3.6902088210906125E-3</c:v>
                </c:pt>
                <c:pt idx="62">
                  <c:v>3.6258934153721167E-3</c:v>
                </c:pt>
                <c:pt idx="63">
                  <c:v>3.5691163868325493E-3</c:v>
                </c:pt>
                <c:pt idx="64">
                  <c:v>3.5191769233722248E-3</c:v>
                </c:pt>
                <c:pt idx="65">
                  <c:v>3.4758381379855763E-3</c:v>
                </c:pt>
                <c:pt idx="66">
                  <c:v>3.4391134392597333E-3</c:v>
                </c:pt>
                <c:pt idx="67">
                  <c:v>3.4073706421891004E-3</c:v>
                </c:pt>
                <c:pt idx="68">
                  <c:v>3.3800293832051409E-3</c:v>
                </c:pt>
                <c:pt idx="69">
                  <c:v>3.3558494259506855E-3</c:v>
                </c:pt>
                <c:pt idx="70">
                  <c:v>3.3344806608222033E-3</c:v>
                </c:pt>
                <c:pt idx="71">
                  <c:v>3.3150596152162759E-3</c:v>
                </c:pt>
                <c:pt idx="72">
                  <c:v>3.3129889188008299E-3</c:v>
                </c:pt>
                <c:pt idx="73">
                  <c:v>3.2966631886985898E-3</c:v>
                </c:pt>
                <c:pt idx="74">
                  <c:v>3.2814254100768103E-3</c:v>
                </c:pt>
                <c:pt idx="75">
                  <c:v>3.2679845972067856E-3</c:v>
                </c:pt>
                <c:pt idx="76">
                  <c:v>3.2572872447371726E-3</c:v>
                </c:pt>
                <c:pt idx="77">
                  <c:v>3.2513747672910931E-3</c:v>
                </c:pt>
                <c:pt idx="78">
                  <c:v>3.2510316868994416E-3</c:v>
                </c:pt>
                <c:pt idx="79">
                  <c:v>3.2571593158035039E-3</c:v>
                </c:pt>
                <c:pt idx="80">
                  <c:v>3.2716008869142499E-3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27-4383-9AF7-9090957B9469}"/>
            </c:ext>
          </c:extLst>
        </c:ser>
        <c:ser>
          <c:idx val="5"/>
          <c:order val="6"/>
          <c:tx>
            <c:strRef>
              <c:f>'Population locales'!$B$28</c:f>
              <c:strCache>
                <c:ptCount val="1"/>
                <c:pt idx="0">
                  <c:v>INSEE projection centrale</c:v>
                </c:pt>
              </c:strCache>
            </c:strRef>
          </c:tx>
          <c:spPr>
            <a:ln w="12700">
              <a:solidFill>
                <a:srgbClr val="00B0F0"/>
              </a:solidFill>
            </a:ln>
          </c:spPr>
          <c:marker>
            <c:symbol val="none"/>
          </c:marker>
          <c:cat>
            <c:numRef>
              <c:f>'Population locales'!$F$1:$CR$1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locales'!$F$28:$CR$28</c:f>
              <c:numCache>
                <c:formatCode>0.00%</c:formatCode>
                <c:ptCount val="91"/>
                <c:pt idx="1">
                  <c:v>5.5320179990885343E-3</c:v>
                </c:pt>
                <c:pt idx="2">
                  <c:v>5.6705120970124145E-3</c:v>
                </c:pt>
                <c:pt idx="3">
                  <c:v>5.7970737093953062E-3</c:v>
                </c:pt>
                <c:pt idx="4">
                  <c:v>4.4806966457666686E-3</c:v>
                </c:pt>
                <c:pt idx="5">
                  <c:v>4.7809399401992358E-3</c:v>
                </c:pt>
                <c:pt idx="6">
                  <c:v>4.6038327871107398E-3</c:v>
                </c:pt>
                <c:pt idx="7">
                  <c:v>4.8824391904038755E-3</c:v>
                </c:pt>
                <c:pt idx="8">
                  <c:v>5.1069128896381599E-3</c:v>
                </c:pt>
                <c:pt idx="9">
                  <c:v>5.4259234091926789E-3</c:v>
                </c:pt>
                <c:pt idx="10">
                  <c:v>5.4592329350322544E-3</c:v>
                </c:pt>
                <c:pt idx="11">
                  <c:v>4.6602152818282505E-3</c:v>
                </c:pt>
                <c:pt idx="12">
                  <c:v>4.7478687835809108E-3</c:v>
                </c:pt>
                <c:pt idx="13">
                  <c:v>4.5285516771484957E-3</c:v>
                </c:pt>
                <c:pt idx="14">
                  <c:v>3.413802757199047E-3</c:v>
                </c:pt>
                <c:pt idx="15">
                  <c:v>3.2576561094197487E-3</c:v>
                </c:pt>
                <c:pt idx="16">
                  <c:v>3.1760337446660181E-3</c:v>
                </c:pt>
                <c:pt idx="17">
                  <c:v>3.107897117919256E-3</c:v>
                </c:pt>
                <c:pt idx="18">
                  <c:v>3.1479100994153963E-3</c:v>
                </c:pt>
                <c:pt idx="19">
                  <c:v>3.3903004996898023E-3</c:v>
                </c:pt>
                <c:pt idx="20">
                  <c:v>6.1812980522479855E-3</c:v>
                </c:pt>
                <c:pt idx="21">
                  <c:v>6.9382688202586085E-3</c:v>
                </c:pt>
                <c:pt idx="22">
                  <c:v>7.0752700189913309E-3</c:v>
                </c:pt>
                <c:pt idx="23">
                  <c:v>6.9688487057890658E-3</c:v>
                </c:pt>
                <c:pt idx="24">
                  <c:v>6.7149357371598661E-3</c:v>
                </c:pt>
                <c:pt idx="25">
                  <c:v>7.5669748665991854E-3</c:v>
                </c:pt>
                <c:pt idx="26">
                  <c:v>7.1563917575017122E-3</c:v>
                </c:pt>
                <c:pt idx="27">
                  <c:v>6.4446247244747124E-3</c:v>
                </c:pt>
                <c:pt idx="28">
                  <c:v>5.8890460135456735E-3</c:v>
                </c:pt>
                <c:pt idx="29">
                  <c:v>5.9002251848574438E-3</c:v>
                </c:pt>
                <c:pt idx="30">
                  <c:v>5.6736323021051582E-3</c:v>
                </c:pt>
                <c:pt idx="31">
                  <c:v>5.4878563208351494E-3</c:v>
                </c:pt>
                <c:pt idx="32">
                  <c:v>5.3071427323068132E-3</c:v>
                </c:pt>
                <c:pt idx="33">
                  <c:v>5.1338013425561435E-3</c:v>
                </c:pt>
                <c:pt idx="34">
                  <c:v>4.968836359685147E-3</c:v>
                </c:pt>
                <c:pt idx="35">
                  <c:v>4.8145752293811128E-3</c:v>
                </c:pt>
                <c:pt idx="36">
                  <c:v>4.6729120448454342E-3</c:v>
                </c:pt>
                <c:pt idx="37">
                  <c:v>4.5532073050900124E-3</c:v>
                </c:pt>
                <c:pt idx="38">
                  <c:v>4.4408028542259892E-3</c:v>
                </c:pt>
                <c:pt idx="39">
                  <c:v>4.3352976127959408E-3</c:v>
                </c:pt>
                <c:pt idx="40">
                  <c:v>4.2356198225423913E-3</c:v>
                </c:pt>
                <c:pt idx="41">
                  <c:v>4.1416350059628737E-3</c:v>
                </c:pt>
                <c:pt idx="42">
                  <c:v>4.0542119688706801E-3</c:v>
                </c:pt>
                <c:pt idx="43">
                  <c:v>3.9737547055900269E-3</c:v>
                </c:pt>
                <c:pt idx="44">
                  <c:v>3.9004087280753996E-3</c:v>
                </c:pt>
                <c:pt idx="45">
                  <c:v>3.8340223559276687E-3</c:v>
                </c:pt>
                <c:pt idx="46">
                  <c:v>3.7757286442900995E-3</c:v>
                </c:pt>
                <c:pt idx="47">
                  <c:v>3.7244216962635246E-3</c:v>
                </c:pt>
                <c:pt idx="48">
                  <c:v>3.6774999255060337E-3</c:v>
                </c:pt>
                <c:pt idx="49">
                  <c:v>3.6317503018816755E-3</c:v>
                </c:pt>
                <c:pt idx="50">
                  <c:v>3.5846781080985934E-3</c:v>
                </c:pt>
                <c:pt idx="51">
                  <c:v>3.5333956080627615E-3</c:v>
                </c:pt>
                <c:pt idx="52">
                  <c:v>3.4755741348095892E-3</c:v>
                </c:pt>
                <c:pt idx="53">
                  <c:v>3.4102420428385738E-3</c:v>
                </c:pt>
                <c:pt idx="54">
                  <c:v>3.3356178164616335E-3</c:v>
                </c:pt>
                <c:pt idx="55">
                  <c:v>3.2510965455954111E-3</c:v>
                </c:pt>
                <c:pt idx="56">
                  <c:v>3.1564067713676369E-3</c:v>
                </c:pt>
                <c:pt idx="57">
                  <c:v>3.0534901787735436E-3</c:v>
                </c:pt>
                <c:pt idx="58">
                  <c:v>2.9408852411032527E-3</c:v>
                </c:pt>
                <c:pt idx="59">
                  <c:v>2.8219483640736787E-3</c:v>
                </c:pt>
                <c:pt idx="60">
                  <c:v>2.700786500249297E-3</c:v>
                </c:pt>
                <c:pt idx="61">
                  <c:v>2.5789277605037242E-3</c:v>
                </c:pt>
                <c:pt idx="62">
                  <c:v>2.4599505564757429E-3</c:v>
                </c:pt>
                <c:pt idx="63">
                  <c:v>2.3489639330436241E-3</c:v>
                </c:pt>
                <c:pt idx="64">
                  <c:v>2.2471190460309209E-3</c:v>
                </c:pt>
                <c:pt idx="65">
                  <c:v>2.1557020781528546E-3</c:v>
                </c:pt>
                <c:pt idx="66">
                  <c:v>2.0760636130436882E-3</c:v>
                </c:pt>
                <c:pt idx="67">
                  <c:v>2.006955437725555E-3</c:v>
                </c:pt>
                <c:pt idx="68">
                  <c:v>1.9484024633240615E-3</c:v>
                </c:pt>
                <c:pt idx="69">
                  <c:v>1.8991025523851235E-3</c:v>
                </c:pt>
                <c:pt idx="70">
                  <c:v>1.8585198119784874E-3</c:v>
                </c:pt>
                <c:pt idx="71">
                  <c:v>1.8253109424282155E-3</c:v>
                </c:pt>
                <c:pt idx="72">
                  <c:v>1.797830223761121E-3</c:v>
                </c:pt>
                <c:pt idx="73">
                  <c:v>1.7755102474090734E-3</c:v>
                </c:pt>
                <c:pt idx="74">
                  <c:v>1.7581477199959394E-3</c:v>
                </c:pt>
                <c:pt idx="75">
                  <c:v>1.7450612383516084E-3</c:v>
                </c:pt>
                <c:pt idx="76">
                  <c:v>1.7363713574178874E-3</c:v>
                </c:pt>
                <c:pt idx="77">
                  <c:v>1.7330193556521767E-3</c:v>
                </c:pt>
                <c:pt idx="78">
                  <c:v>1.7349682910303699E-3</c:v>
                </c:pt>
                <c:pt idx="79">
                  <c:v>1.7422497145100913E-3</c:v>
                </c:pt>
                <c:pt idx="80">
                  <c:v>1.7560521664818918E-3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527-4383-9AF7-9090957B9469}"/>
            </c:ext>
          </c:extLst>
        </c:ser>
        <c:ser>
          <c:idx val="6"/>
          <c:order val="7"/>
          <c:tx>
            <c:strRef>
              <c:f>'Population locales'!$B$30</c:f>
              <c:strCache>
                <c:ptCount val="1"/>
                <c:pt idx="0">
                  <c:v>INSEE projection fécondité basse</c:v>
                </c:pt>
              </c:strCache>
            </c:strRef>
          </c:tx>
          <c:spPr>
            <a:ln w="12700">
              <a:solidFill>
                <a:srgbClr val="00B0F0"/>
              </a:solidFill>
              <a:prstDash val="sysDash"/>
            </a:ln>
          </c:spPr>
          <c:marker>
            <c:symbol val="none"/>
          </c:marker>
          <c:cat>
            <c:numRef>
              <c:f>'Population locales'!$F$1:$CR$1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locales'!$F$30:$CR$30</c:f>
              <c:numCache>
                <c:formatCode>0.00%</c:formatCode>
                <c:ptCount val="91"/>
                <c:pt idx="1">
                  <c:v>5.5320179990885343E-3</c:v>
                </c:pt>
                <c:pt idx="2">
                  <c:v>5.6705120970124145E-3</c:v>
                </c:pt>
                <c:pt idx="3">
                  <c:v>5.7970737093953062E-3</c:v>
                </c:pt>
                <c:pt idx="4">
                  <c:v>4.4806966457666686E-3</c:v>
                </c:pt>
                <c:pt idx="5">
                  <c:v>4.7809399401992358E-3</c:v>
                </c:pt>
                <c:pt idx="6">
                  <c:v>4.6038327871107398E-3</c:v>
                </c:pt>
                <c:pt idx="7">
                  <c:v>4.8824391904038755E-3</c:v>
                </c:pt>
                <c:pt idx="8">
                  <c:v>5.1069128896381599E-3</c:v>
                </c:pt>
                <c:pt idx="9">
                  <c:v>5.4259234091926789E-3</c:v>
                </c:pt>
                <c:pt idx="10">
                  <c:v>5.4592329350322544E-3</c:v>
                </c:pt>
                <c:pt idx="11">
                  <c:v>4.6602152818282505E-3</c:v>
                </c:pt>
                <c:pt idx="12">
                  <c:v>4.7478687835809108E-3</c:v>
                </c:pt>
                <c:pt idx="13">
                  <c:v>4.5285516771484957E-3</c:v>
                </c:pt>
                <c:pt idx="14">
                  <c:v>3.413802757199047E-3</c:v>
                </c:pt>
                <c:pt idx="15">
                  <c:v>3.2576561094197487E-3</c:v>
                </c:pt>
                <c:pt idx="16">
                  <c:v>3.1760337446660181E-3</c:v>
                </c:pt>
                <c:pt idx="17">
                  <c:v>3.107897117919256E-3</c:v>
                </c:pt>
                <c:pt idx="18">
                  <c:v>3.1479100994153963E-3</c:v>
                </c:pt>
                <c:pt idx="19">
                  <c:v>3.3903004996898023E-3</c:v>
                </c:pt>
                <c:pt idx="20">
                  <c:v>6.1812980522479855E-3</c:v>
                </c:pt>
                <c:pt idx="21">
                  <c:v>6.9382688202586085E-3</c:v>
                </c:pt>
                <c:pt idx="22">
                  <c:v>7.0752700189913309E-3</c:v>
                </c:pt>
                <c:pt idx="23">
                  <c:v>6.9688487057890658E-3</c:v>
                </c:pt>
                <c:pt idx="24">
                  <c:v>6.7149357371598661E-3</c:v>
                </c:pt>
                <c:pt idx="25">
                  <c:v>7.5669748665991854E-3</c:v>
                </c:pt>
                <c:pt idx="26">
                  <c:v>7.1563917575017122E-3</c:v>
                </c:pt>
                <c:pt idx="27">
                  <c:v>6.4446247244747124E-3</c:v>
                </c:pt>
                <c:pt idx="28">
                  <c:v>5.8890460135456735E-3</c:v>
                </c:pt>
                <c:pt idx="29">
                  <c:v>5.9002251848574438E-3</c:v>
                </c:pt>
                <c:pt idx="30">
                  <c:v>5.6736323021051582E-3</c:v>
                </c:pt>
                <c:pt idx="31">
                  <c:v>5.3147188113737975E-3</c:v>
                </c:pt>
                <c:pt idx="32">
                  <c:v>4.971411146950766E-3</c:v>
                </c:pt>
                <c:pt idx="33">
                  <c:v>4.6453031810691492E-3</c:v>
                </c:pt>
                <c:pt idx="34">
                  <c:v>4.3364410821615795E-3</c:v>
                </c:pt>
                <c:pt idx="35">
                  <c:v>4.0462865187571584E-3</c:v>
                </c:pt>
                <c:pt idx="36">
                  <c:v>3.7753513155798224E-3</c:v>
                </c:pt>
                <c:pt idx="37">
                  <c:v>3.6646086671261457E-3</c:v>
                </c:pt>
                <c:pt idx="38">
                  <c:v>3.5607596330400337E-3</c:v>
                </c:pt>
                <c:pt idx="39">
                  <c:v>3.4635717856210668E-3</c:v>
                </c:pt>
                <c:pt idx="40">
                  <c:v>3.3718268041147414E-3</c:v>
                </c:pt>
                <c:pt idx="41">
                  <c:v>3.2848354910408606E-3</c:v>
                </c:pt>
                <c:pt idx="42">
                  <c:v>3.2032168815141482E-3</c:v>
                </c:pt>
                <c:pt idx="43">
                  <c:v>3.1267796338334541E-3</c:v>
                </c:pt>
                <c:pt idx="44">
                  <c:v>3.0558376902238837E-3</c:v>
                </c:pt>
                <c:pt idx="45">
                  <c:v>2.9914569138946856E-3</c:v>
                </c:pt>
                <c:pt idx="46">
                  <c:v>2.9349308385817618E-3</c:v>
                </c:pt>
                <c:pt idx="47">
                  <c:v>2.8852301724422436E-3</c:v>
                </c:pt>
                <c:pt idx="48">
                  <c:v>2.8402532841782513E-3</c:v>
                </c:pt>
                <c:pt idx="49">
                  <c:v>2.7967390699070727E-3</c:v>
                </c:pt>
                <c:pt idx="50">
                  <c:v>2.7514734008962094E-3</c:v>
                </c:pt>
                <c:pt idx="51">
                  <c:v>2.7001458280226931E-3</c:v>
                </c:pt>
                <c:pt idx="52">
                  <c:v>2.6393747329989115E-3</c:v>
                </c:pt>
                <c:pt idx="53">
                  <c:v>2.5673377992592172E-3</c:v>
                </c:pt>
                <c:pt idx="54">
                  <c:v>2.4818483978708006E-3</c:v>
                </c:pt>
                <c:pt idx="55">
                  <c:v>2.3819999380680912E-3</c:v>
                </c:pt>
                <c:pt idx="56">
                  <c:v>2.2677336649732371E-3</c:v>
                </c:pt>
                <c:pt idx="57">
                  <c:v>2.1410496505105403E-3</c:v>
                </c:pt>
                <c:pt idx="58">
                  <c:v>2.0005318616076462E-3</c:v>
                </c:pt>
                <c:pt idx="59">
                  <c:v>1.8492386929138682E-3</c:v>
                </c:pt>
                <c:pt idx="60">
                  <c:v>1.6909499607224987E-3</c:v>
                </c:pt>
                <c:pt idx="61">
                  <c:v>1.5275582650871034E-3</c:v>
                </c:pt>
                <c:pt idx="62">
                  <c:v>1.3631574189931772E-3</c:v>
                </c:pt>
                <c:pt idx="63">
                  <c:v>1.2039135551655811E-3</c:v>
                </c:pt>
                <c:pt idx="64">
                  <c:v>1.0526228035416807E-3</c:v>
                </c:pt>
                <c:pt idx="65">
                  <c:v>9.1250681556132029E-4</c:v>
                </c:pt>
                <c:pt idx="66">
                  <c:v>7.8665482864970215E-4</c:v>
                </c:pt>
                <c:pt idx="67">
                  <c:v>6.7526817195173727E-4</c:v>
                </c:pt>
                <c:pt idx="68">
                  <c:v>5.7902467969261906E-4</c:v>
                </c:pt>
                <c:pt idx="69">
                  <c:v>4.9725099812225615E-4</c:v>
                </c:pt>
                <c:pt idx="70">
                  <c:v>4.292606307263469E-4</c:v>
                </c:pt>
                <c:pt idx="71">
                  <c:v>3.7333210094891989E-4</c:v>
                </c:pt>
                <c:pt idx="72">
                  <c:v>3.2748340409782806E-4</c:v>
                </c:pt>
                <c:pt idx="73">
                  <c:v>2.9053095410325191E-4</c:v>
                </c:pt>
                <c:pt idx="74">
                  <c:v>2.6169871168746361E-4</c:v>
                </c:pt>
                <c:pt idx="75">
                  <c:v>2.3965571111284056E-4</c:v>
                </c:pt>
                <c:pt idx="76">
                  <c:v>2.2390595628807297E-4</c:v>
                </c:pt>
                <c:pt idx="77">
                  <c:v>2.1484371641933286E-4</c:v>
                </c:pt>
                <c:pt idx="78">
                  <c:v>2.1171777676576298E-4</c:v>
                </c:pt>
                <c:pt idx="79">
                  <c:v>2.142222031904506E-4</c:v>
                </c:pt>
                <c:pt idx="80">
                  <c:v>2.2303948159629883E-4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527-4383-9AF7-9090957B9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999872"/>
        <c:axId val="118005760"/>
      </c:lineChart>
      <c:catAx>
        <c:axId val="117999872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12700"/>
        </c:spPr>
        <c:txPr>
          <a:bodyPr rot="-5400000" vert="horz"/>
          <a:lstStyle/>
          <a:p>
            <a:pPr>
              <a:defRPr/>
            </a:pPr>
            <a:endParaRPr lang="fr-FR"/>
          </a:p>
        </c:txPr>
        <c:crossAx val="118005760"/>
        <c:crosses val="autoZero"/>
        <c:auto val="1"/>
        <c:lblAlgn val="ctr"/>
        <c:lblOffset val="100"/>
        <c:tickLblSkip val="5"/>
        <c:noMultiLvlLbl val="0"/>
      </c:catAx>
      <c:valAx>
        <c:axId val="118005760"/>
        <c:scaling>
          <c:orientation val="minMax"/>
        </c:scaling>
        <c:delete val="0"/>
        <c:axPos val="l"/>
        <c:majorGridlines/>
        <c:numFmt formatCode="0.0%" sourceLinked="0"/>
        <c:majorTickMark val="out"/>
        <c:minorTickMark val="none"/>
        <c:tickLblPos val="nextTo"/>
        <c:crossAx val="1179998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Population France vs </a:t>
            </a:r>
            <a:r>
              <a:rPr lang="en-US">
                <a:solidFill>
                  <a:srgbClr val="00B0F0"/>
                </a:solidFill>
              </a:rPr>
              <a:t>métropole</a:t>
            </a:r>
            <a:r>
              <a:rPr lang="en-US" baseline="0"/>
              <a:t> </a:t>
            </a:r>
            <a:r>
              <a:rPr lang="en-US"/>
              <a:t>(milliers)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3"/>
          <c:order val="0"/>
          <c:tx>
            <c:strRef>
              <c:f>'Population locales'!$B$15</c:f>
              <c:strCache>
                <c:ptCount val="1"/>
                <c:pt idx="0">
                  <c:v>INSEE  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'Population locales'!$F$1:$FJ$1</c:f>
              <c:numCache>
                <c:formatCode>General</c:formatCode>
                <c:ptCount val="16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locales'!$F$15:$AQ$15</c:f>
              <c:numCache>
                <c:formatCode>0.0%</c:formatCode>
                <c:ptCount val="38"/>
                <c:pt idx="2" formatCode="#,##0">
                  <c:v>55572.624000000003</c:v>
                </c:pt>
                <c:pt idx="3" formatCode="#,##0">
                  <c:v>55905.46</c:v>
                </c:pt>
                <c:pt idx="4" formatCode="#,##0">
                  <c:v>56166.175000000003</c:v>
                </c:pt>
                <c:pt idx="5" formatCode="#,##0">
                  <c:v>56444.748</c:v>
                </c:pt>
                <c:pt idx="6" formatCode="#,##0">
                  <c:v>56719.934999999998</c:v>
                </c:pt>
                <c:pt idx="7" formatCode="#,##0">
                  <c:v>57012.267999999996</c:v>
                </c:pt>
                <c:pt idx="8" formatCode="#,##0">
                  <c:v>57325.053</c:v>
                </c:pt>
                <c:pt idx="9" formatCode="#,##0">
                  <c:v>57659.542000000001</c:v>
                </c:pt>
                <c:pt idx="10" formatCode="#,##0">
                  <c:v>57996.400999999998</c:v>
                </c:pt>
                <c:pt idx="11" formatCode="#,##0">
                  <c:v>58280.135000000002</c:v>
                </c:pt>
                <c:pt idx="12" formatCode="#,##0">
                  <c:v>58571.237000000001</c:v>
                </c:pt>
                <c:pt idx="13" formatCode="#,##0">
                  <c:v>58852.002</c:v>
                </c:pt>
                <c:pt idx="14" formatCode="#,##0">
                  <c:v>59070.076999999997</c:v>
                </c:pt>
                <c:pt idx="15" formatCode="#,##0">
                  <c:v>59280.576999999997</c:v>
                </c:pt>
                <c:pt idx="16" formatCode="#,##0">
                  <c:v>59487.413</c:v>
                </c:pt>
                <c:pt idx="17" formatCode="#,##0">
                  <c:v>59691.177000000003</c:v>
                </c:pt>
                <c:pt idx="18" formatCode="#,##0">
                  <c:v>59899.347000000002</c:v>
                </c:pt>
                <c:pt idx="19" formatCode="#,##0">
                  <c:v>60122.665000000001</c:v>
                </c:pt>
                <c:pt idx="20" formatCode="#,##0">
                  <c:v>60508.15</c:v>
                </c:pt>
                <c:pt idx="21" formatCode="#,##0">
                  <c:v>60941.41</c:v>
                </c:pt>
                <c:pt idx="22" formatCode="#,##0">
                  <c:v>61385.07</c:v>
                </c:pt>
                <c:pt idx="23" formatCode="#,##0">
                  <c:v>61824.03</c:v>
                </c:pt>
                <c:pt idx="24" formatCode="#,##0">
                  <c:v>62251.061999999998</c:v>
                </c:pt>
                <c:pt idx="25" formatCode="#,##0">
                  <c:v>62730.536999999997</c:v>
                </c:pt>
                <c:pt idx="26" formatCode="#,##0">
                  <c:v>63186.116999999998</c:v>
                </c:pt>
                <c:pt idx="27" formatCode="#,##0">
                  <c:v>63600.69</c:v>
                </c:pt>
                <c:pt idx="28" formatCode="#,##0">
                  <c:v>63961.858999999997</c:v>
                </c:pt>
                <c:pt idx="29" formatCode="#,##0">
                  <c:v>64304.5</c:v>
                </c:pt>
                <c:pt idx="30" formatCode="#,##0">
                  <c:v>64612.938999999998</c:v>
                </c:pt>
                <c:pt idx="31" formatCode="#,##0">
                  <c:v>64933.4</c:v>
                </c:pt>
                <c:pt idx="32" formatCode="#,##0">
                  <c:v>65241.241000000002</c:v>
                </c:pt>
                <c:pt idx="33" formatCode="#,##0">
                  <c:v>65564.755999999994</c:v>
                </c:pt>
                <c:pt idx="34" formatCode="#,##0">
                  <c:v>66127.285999999993</c:v>
                </c:pt>
                <c:pt idx="35" formatCode="#,##0">
                  <c:v>66453.558000000005</c:v>
                </c:pt>
                <c:pt idx="36" formatCode="#,##0">
                  <c:v>66725.826000000001</c:v>
                </c:pt>
                <c:pt idx="37" formatCode="#,##0">
                  <c:v>66990.826000000001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56-4B1B-A4BA-BECC3DC2397B}"/>
            </c:ext>
          </c:extLst>
        </c:ser>
        <c:ser>
          <c:idx val="1"/>
          <c:order val="1"/>
          <c:tx>
            <c:strRef>
              <c:f>'Population France'!#REF!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f>'Population locales'!$F$1:$FJ$1</c:f>
              <c:numCache>
                <c:formatCode>General</c:formatCode>
                <c:ptCount val="16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France'!#REF!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56-4B1B-A4BA-BECC3DC2397B}"/>
            </c:ext>
          </c:extLst>
        </c:ser>
        <c:ser>
          <c:idx val="2"/>
          <c:order val="2"/>
          <c:tx>
            <c:strRef>
              <c:f>'Population France'!#REF!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'Population locales'!$F$1:$FJ$1</c:f>
              <c:numCache>
                <c:formatCode>General</c:formatCode>
                <c:ptCount val="16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France'!#REF!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56-4B1B-A4BA-BECC3DC2397B}"/>
            </c:ext>
          </c:extLst>
        </c:ser>
        <c:ser>
          <c:idx val="0"/>
          <c:order val="3"/>
          <c:tx>
            <c:strRef>
              <c:f>'Population France'!#REF!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f>'Population locales'!$F$1:$FJ$1</c:f>
              <c:numCache>
                <c:formatCode>General</c:formatCode>
                <c:ptCount val="16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France'!#REF!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956-4B1B-A4BA-BECC3DC2397B}"/>
            </c:ext>
          </c:extLst>
        </c:ser>
        <c:ser>
          <c:idx val="4"/>
          <c:order val="4"/>
          <c:tx>
            <c:strRef>
              <c:f>'Population locales'!$B$23</c:f>
              <c:strCache>
                <c:ptCount val="1"/>
                <c:pt idx="0">
                  <c:v>INSEE  </c:v>
                </c:pt>
              </c:strCache>
            </c:strRef>
          </c:tx>
          <c:marker>
            <c:symbol val="none"/>
          </c:marker>
          <c:cat>
            <c:numRef>
              <c:f>'Population locales'!$F$1:$FJ$1</c:f>
              <c:numCache>
                <c:formatCode>General</c:formatCode>
                <c:ptCount val="16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locales'!$F$23:$AQ$23</c:f>
              <c:numCache>
                <c:formatCode>#,##0</c:formatCode>
                <c:ptCount val="38"/>
                <c:pt idx="0">
                  <c:v>53731.387000000002</c:v>
                </c:pt>
                <c:pt idx="1">
                  <c:v>54028.63</c:v>
                </c:pt>
                <c:pt idx="2">
                  <c:v>54335</c:v>
                </c:pt>
                <c:pt idx="3">
                  <c:v>54649.983999999997</c:v>
                </c:pt>
                <c:pt idx="4">
                  <c:v>54894.853999999999</c:v>
                </c:pt>
                <c:pt idx="5">
                  <c:v>55157.303</c:v>
                </c:pt>
                <c:pt idx="6">
                  <c:v>55411.237999999998</c:v>
                </c:pt>
                <c:pt idx="7">
                  <c:v>55681.78</c:v>
                </c:pt>
                <c:pt idx="8">
                  <c:v>55966.142</c:v>
                </c:pt>
                <c:pt idx="9">
                  <c:v>56269.81</c:v>
                </c:pt>
                <c:pt idx="10">
                  <c:v>56577</c:v>
                </c:pt>
                <c:pt idx="11">
                  <c:v>56840.661</c:v>
                </c:pt>
                <c:pt idx="12">
                  <c:v>57110.533000000003</c:v>
                </c:pt>
                <c:pt idx="13">
                  <c:v>57369.161</c:v>
                </c:pt>
                <c:pt idx="14">
                  <c:v>57565.008000000002</c:v>
                </c:pt>
                <c:pt idx="15">
                  <c:v>57752.535000000003</c:v>
                </c:pt>
                <c:pt idx="16">
                  <c:v>57935.959000000003</c:v>
                </c:pt>
                <c:pt idx="17">
                  <c:v>58116.017999999996</c:v>
                </c:pt>
                <c:pt idx="18">
                  <c:v>58298.962</c:v>
                </c:pt>
                <c:pt idx="19">
                  <c:v>58496.612999999998</c:v>
                </c:pt>
                <c:pt idx="20">
                  <c:v>58858.197999999997</c:v>
                </c:pt>
                <c:pt idx="21">
                  <c:v>59266.572</c:v>
                </c:pt>
                <c:pt idx="22">
                  <c:v>59685.898999999998</c:v>
                </c:pt>
                <c:pt idx="23">
                  <c:v>60101.841</c:v>
                </c:pt>
                <c:pt idx="24">
                  <c:v>60505.421000000002</c:v>
                </c:pt>
                <c:pt idx="25">
                  <c:v>60963.264000000003</c:v>
                </c:pt>
                <c:pt idx="26">
                  <c:v>61399.733</c:v>
                </c:pt>
                <c:pt idx="27">
                  <c:v>61795.237999999998</c:v>
                </c:pt>
                <c:pt idx="28">
                  <c:v>62134.866000000002</c:v>
                </c:pt>
                <c:pt idx="29">
                  <c:v>62465.709000000003</c:v>
                </c:pt>
                <c:pt idx="30">
                  <c:v>62765.235000000001</c:v>
                </c:pt>
                <c:pt idx="31">
                  <c:v>63070.343999999997</c:v>
                </c:pt>
                <c:pt idx="32">
                  <c:v>63375.970999999998</c:v>
                </c:pt>
                <c:pt idx="33">
                  <c:v>63697.864999999998</c:v>
                </c:pt>
                <c:pt idx="34">
                  <c:v>64027.784</c:v>
                </c:pt>
                <c:pt idx="35">
                  <c:v>64343.947999999997</c:v>
                </c:pt>
                <c:pt idx="36">
                  <c:v>64604.599000000002</c:v>
                </c:pt>
                <c:pt idx="37">
                  <c:v>64859.599000000002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956-4B1B-A4BA-BECC3DC2397B}"/>
            </c:ext>
          </c:extLst>
        </c:ser>
        <c:ser>
          <c:idx val="5"/>
          <c:order val="5"/>
          <c:tx>
            <c:strRef>
              <c:f>'Population locales'!$B$31</c:f>
              <c:strCache>
                <c:ptCount val="1"/>
                <c:pt idx="0">
                  <c:v>INSEE projection fécondité haute</c:v>
                </c:pt>
              </c:strCache>
            </c:strRef>
          </c:tx>
          <c:spPr>
            <a:ln w="12700">
              <a:solidFill>
                <a:srgbClr val="00B0F0"/>
              </a:solidFill>
              <a:prstDash val="sysDash"/>
            </a:ln>
          </c:spPr>
          <c:marker>
            <c:symbol val="none"/>
          </c:marker>
          <c:cat>
            <c:numRef>
              <c:f>'Population locales'!$F$1:$FJ$1</c:f>
              <c:numCache>
                <c:formatCode>General</c:formatCode>
                <c:ptCount val="16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locales'!$F$31:$CR$31</c:f>
              <c:numCache>
                <c:formatCode>#,##0</c:formatCode>
                <c:ptCount val="91"/>
                <c:pt idx="0">
                  <c:v>53731.387000000002</c:v>
                </c:pt>
                <c:pt idx="1">
                  <c:v>54028.63</c:v>
                </c:pt>
                <c:pt idx="2">
                  <c:v>54335</c:v>
                </c:pt>
                <c:pt idx="3">
                  <c:v>54649.983999999997</c:v>
                </c:pt>
                <c:pt idx="4">
                  <c:v>54894.853999999999</c:v>
                </c:pt>
                <c:pt idx="5">
                  <c:v>55157.303</c:v>
                </c:pt>
                <c:pt idx="6">
                  <c:v>55411.237999999998</c:v>
                </c:pt>
                <c:pt idx="7">
                  <c:v>55681.78</c:v>
                </c:pt>
                <c:pt idx="8">
                  <c:v>55966.142</c:v>
                </c:pt>
                <c:pt idx="9">
                  <c:v>56269.81</c:v>
                </c:pt>
                <c:pt idx="10">
                  <c:v>56577</c:v>
                </c:pt>
                <c:pt idx="11">
                  <c:v>56840.661</c:v>
                </c:pt>
                <c:pt idx="12">
                  <c:v>57110.533000000003</c:v>
                </c:pt>
                <c:pt idx="13">
                  <c:v>57369.161</c:v>
                </c:pt>
                <c:pt idx="14">
                  <c:v>57565.008000000002</c:v>
                </c:pt>
                <c:pt idx="15">
                  <c:v>57752.535000000003</c:v>
                </c:pt>
                <c:pt idx="16">
                  <c:v>57935.959000000003</c:v>
                </c:pt>
                <c:pt idx="17">
                  <c:v>58116.017999999996</c:v>
                </c:pt>
                <c:pt idx="18">
                  <c:v>58298.962</c:v>
                </c:pt>
                <c:pt idx="19">
                  <c:v>58496.612999999998</c:v>
                </c:pt>
                <c:pt idx="20">
                  <c:v>58858.197999999997</c:v>
                </c:pt>
                <c:pt idx="21">
                  <c:v>59266.572</c:v>
                </c:pt>
                <c:pt idx="22">
                  <c:v>59685.898999999998</c:v>
                </c:pt>
                <c:pt idx="23">
                  <c:v>60101.841</c:v>
                </c:pt>
                <c:pt idx="24">
                  <c:v>60505.421000000002</c:v>
                </c:pt>
                <c:pt idx="25">
                  <c:v>60963.264000000003</c:v>
                </c:pt>
                <c:pt idx="26">
                  <c:v>61399.540999999997</c:v>
                </c:pt>
                <c:pt idx="27">
                  <c:v>61795.237999999998</c:v>
                </c:pt>
                <c:pt idx="28">
                  <c:v>62159.152999999998</c:v>
                </c:pt>
                <c:pt idx="29">
                  <c:v>62525.906000000003</c:v>
                </c:pt>
                <c:pt idx="30">
                  <c:v>62880.654999999999</c:v>
                </c:pt>
                <c:pt idx="31">
                  <c:v>63245.913999999997</c:v>
                </c:pt>
                <c:pt idx="32">
                  <c:v>63612.05</c:v>
                </c:pt>
                <c:pt idx="33">
                  <c:v>63979.459000000003</c:v>
                </c:pt>
                <c:pt idx="34">
                  <c:v>64348.567999999999</c:v>
                </c:pt>
                <c:pt idx="35">
                  <c:v>64713.593000000001</c:v>
                </c:pt>
                <c:pt idx="36">
                  <c:v>65074.896999999997</c:v>
                </c:pt>
                <c:pt idx="37">
                  <c:v>65429.911999999997</c:v>
                </c:pt>
                <c:pt idx="38">
                  <c:v>65778.951000000001</c:v>
                </c:pt>
                <c:pt idx="39">
                  <c:v>66122.311000000002</c:v>
                </c:pt>
                <c:pt idx="40">
                  <c:v>66460.236999999994</c:v>
                </c:pt>
                <c:pt idx="41">
                  <c:v>66792.952999999994</c:v>
                </c:pt>
                <c:pt idx="42">
                  <c:v>67120.759000000005</c:v>
                </c:pt>
                <c:pt idx="43">
                  <c:v>67443.971999999994</c:v>
                </c:pt>
                <c:pt idx="44">
                  <c:v>67763.005000000005</c:v>
                </c:pt>
                <c:pt idx="45">
                  <c:v>68078.370999999999</c:v>
                </c:pt>
                <c:pt idx="46">
                  <c:v>68390.691000000006</c:v>
                </c:pt>
                <c:pt idx="47">
                  <c:v>68700.532000000007</c:v>
                </c:pt>
                <c:pt idx="48">
                  <c:v>69008.317999999999</c:v>
                </c:pt>
                <c:pt idx="49">
                  <c:v>69314.274999999994</c:v>
                </c:pt>
                <c:pt idx="50">
                  <c:v>69618.486999999994</c:v>
                </c:pt>
                <c:pt idx="51">
                  <c:v>69920.827000000005</c:v>
                </c:pt>
                <c:pt idx="52">
                  <c:v>70221.012000000002</c:v>
                </c:pt>
                <c:pt idx="53">
                  <c:v>70518.716</c:v>
                </c:pt>
                <c:pt idx="54">
                  <c:v>70813.528999999995</c:v>
                </c:pt>
                <c:pt idx="55">
                  <c:v>71105.058000000005</c:v>
                </c:pt>
                <c:pt idx="56">
                  <c:v>71392.941000000006</c:v>
                </c:pt>
                <c:pt idx="57">
                  <c:v>71676.971999999994</c:v>
                </c:pt>
                <c:pt idx="58">
                  <c:v>71956.854999999996</c:v>
                </c:pt>
                <c:pt idx="59">
                  <c:v>72232.501999999993</c:v>
                </c:pt>
                <c:pt idx="60">
                  <c:v>72504.027000000002</c:v>
                </c:pt>
                <c:pt idx="61">
                  <c:v>72771.581999999995</c:v>
                </c:pt>
                <c:pt idx="62">
                  <c:v>73035.444000000003</c:v>
                </c:pt>
                <c:pt idx="63">
                  <c:v>73296.115999999995</c:v>
                </c:pt>
                <c:pt idx="64">
                  <c:v>73554.058000000005</c:v>
                </c:pt>
                <c:pt idx="65">
                  <c:v>73809.72</c:v>
                </c:pt>
                <c:pt idx="66">
                  <c:v>74063.56</c:v>
                </c:pt>
                <c:pt idx="67">
                  <c:v>74315.922000000006</c:v>
                </c:pt>
                <c:pt idx="68">
                  <c:v>74567.111999999994</c:v>
                </c:pt>
                <c:pt idx="69">
                  <c:v>74817.347999999998</c:v>
                </c:pt>
                <c:pt idx="70">
                  <c:v>75066.824999999997</c:v>
                </c:pt>
                <c:pt idx="71">
                  <c:v>75315.676000000007</c:v>
                </c:pt>
                <c:pt idx="72">
                  <c:v>75565.195999999996</c:v>
                </c:pt>
                <c:pt idx="73">
                  <c:v>75814.308999999994</c:v>
                </c:pt>
                <c:pt idx="74">
                  <c:v>76063.088000000003</c:v>
                </c:pt>
                <c:pt idx="75">
                  <c:v>76311.660999999993</c:v>
                </c:pt>
                <c:pt idx="76">
                  <c:v>76560.23</c:v>
                </c:pt>
                <c:pt idx="77">
                  <c:v>76809.156000000003</c:v>
                </c:pt>
                <c:pt idx="78">
                  <c:v>77058.865000000005</c:v>
                </c:pt>
                <c:pt idx="79">
                  <c:v>77309.857999999993</c:v>
                </c:pt>
                <c:pt idx="80">
                  <c:v>77562.785000000003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56-4B1B-A4BA-BECC3DC2397B}"/>
            </c:ext>
          </c:extLst>
        </c:ser>
        <c:ser>
          <c:idx val="6"/>
          <c:order val="6"/>
          <c:tx>
            <c:strRef>
              <c:f>'Population locales'!$B$27</c:f>
              <c:strCache>
                <c:ptCount val="1"/>
                <c:pt idx="0">
                  <c:v>INSEE projection centrale </c:v>
                </c:pt>
              </c:strCache>
            </c:strRef>
          </c:tx>
          <c:spPr>
            <a:ln w="12700">
              <a:solidFill>
                <a:srgbClr val="00B0F0"/>
              </a:solidFill>
            </a:ln>
          </c:spPr>
          <c:marker>
            <c:symbol val="none"/>
          </c:marker>
          <c:cat>
            <c:numRef>
              <c:f>'Population locales'!$F$1:$FJ$1</c:f>
              <c:numCache>
                <c:formatCode>General</c:formatCode>
                <c:ptCount val="16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locales'!$F$27:$CR$27</c:f>
              <c:numCache>
                <c:formatCode>#,##0</c:formatCode>
                <c:ptCount val="91"/>
                <c:pt idx="0">
                  <c:v>53731.387000000002</c:v>
                </c:pt>
                <c:pt idx="1">
                  <c:v>54028.63</c:v>
                </c:pt>
                <c:pt idx="2">
                  <c:v>54335</c:v>
                </c:pt>
                <c:pt idx="3">
                  <c:v>54649.983999999997</c:v>
                </c:pt>
                <c:pt idx="4">
                  <c:v>54894.853999999999</c:v>
                </c:pt>
                <c:pt idx="5">
                  <c:v>55157.303</c:v>
                </c:pt>
                <c:pt idx="6">
                  <c:v>55411.237999999998</c:v>
                </c:pt>
                <c:pt idx="7">
                  <c:v>55681.78</c:v>
                </c:pt>
                <c:pt idx="8">
                  <c:v>55966.142</c:v>
                </c:pt>
                <c:pt idx="9">
                  <c:v>56269.81</c:v>
                </c:pt>
                <c:pt idx="10">
                  <c:v>56577</c:v>
                </c:pt>
                <c:pt idx="11">
                  <c:v>56840.661</c:v>
                </c:pt>
                <c:pt idx="12">
                  <c:v>57110.533000000003</c:v>
                </c:pt>
                <c:pt idx="13">
                  <c:v>57369.161</c:v>
                </c:pt>
                <c:pt idx="14">
                  <c:v>57565.008000000002</c:v>
                </c:pt>
                <c:pt idx="15">
                  <c:v>57752.535000000003</c:v>
                </c:pt>
                <c:pt idx="16">
                  <c:v>57935.959000000003</c:v>
                </c:pt>
                <c:pt idx="17">
                  <c:v>58116.017999999996</c:v>
                </c:pt>
                <c:pt idx="18">
                  <c:v>58298.962</c:v>
                </c:pt>
                <c:pt idx="19">
                  <c:v>58496.612999999998</c:v>
                </c:pt>
                <c:pt idx="20">
                  <c:v>58858.197999999997</c:v>
                </c:pt>
                <c:pt idx="21">
                  <c:v>59266.572</c:v>
                </c:pt>
                <c:pt idx="22">
                  <c:v>59685.898999999998</c:v>
                </c:pt>
                <c:pt idx="23">
                  <c:v>60101.841</c:v>
                </c:pt>
                <c:pt idx="24">
                  <c:v>60505.421000000002</c:v>
                </c:pt>
                <c:pt idx="25">
                  <c:v>60963.264000000003</c:v>
                </c:pt>
                <c:pt idx="26">
                  <c:v>61399.540999999997</c:v>
                </c:pt>
                <c:pt idx="27">
                  <c:v>61795.237999999998</c:v>
                </c:pt>
                <c:pt idx="28">
                  <c:v>62159.152999999998</c:v>
                </c:pt>
                <c:pt idx="29">
                  <c:v>62525.906000000003</c:v>
                </c:pt>
                <c:pt idx="30">
                  <c:v>62880.654999999999</c:v>
                </c:pt>
                <c:pt idx="31">
                  <c:v>63225.735000000001</c:v>
                </c:pt>
                <c:pt idx="32">
                  <c:v>63561.283000000003</c:v>
                </c:pt>
                <c:pt idx="33">
                  <c:v>63887.593999999997</c:v>
                </c:pt>
                <c:pt idx="34">
                  <c:v>64205.040999999997</c:v>
                </c:pt>
                <c:pt idx="35">
                  <c:v>64514.161</c:v>
                </c:pt>
                <c:pt idx="36">
                  <c:v>64815.63</c:v>
                </c:pt>
                <c:pt idx="37">
                  <c:v>65110.749000000003</c:v>
                </c:pt>
                <c:pt idx="38">
                  <c:v>65399.892999999996</c:v>
                </c:pt>
                <c:pt idx="39">
                  <c:v>65683.421000000002</c:v>
                </c:pt>
                <c:pt idx="40">
                  <c:v>65961.630999999994</c:v>
                </c:pt>
                <c:pt idx="41">
                  <c:v>66234.820000000007</c:v>
                </c:pt>
                <c:pt idx="42">
                  <c:v>66503.350000000006</c:v>
                </c:pt>
                <c:pt idx="43">
                  <c:v>66767.618000000002</c:v>
                </c:pt>
                <c:pt idx="44">
                  <c:v>67028.039000000004</c:v>
                </c:pt>
                <c:pt idx="45">
                  <c:v>67285.025999999998</c:v>
                </c:pt>
                <c:pt idx="46">
                  <c:v>67539.076000000001</c:v>
                </c:pt>
                <c:pt idx="47">
                  <c:v>67790.62</c:v>
                </c:pt>
                <c:pt idx="48">
                  <c:v>68039.92</c:v>
                </c:pt>
                <c:pt idx="49">
                  <c:v>68287.024000000005</c:v>
                </c:pt>
                <c:pt idx="50">
                  <c:v>68531.811000000002</c:v>
                </c:pt>
                <c:pt idx="51">
                  <c:v>68773.960999999996</c:v>
                </c:pt>
                <c:pt idx="52">
                  <c:v>69012.990000000005</c:v>
                </c:pt>
                <c:pt idx="53">
                  <c:v>69248.341</c:v>
                </c:pt>
                <c:pt idx="54">
                  <c:v>69479.327000000005</c:v>
                </c:pt>
                <c:pt idx="55">
                  <c:v>69705.210999999996</c:v>
                </c:pt>
                <c:pt idx="56">
                  <c:v>69925.229000000007</c:v>
                </c:pt>
                <c:pt idx="57">
                  <c:v>70138.744999999995</c:v>
                </c:pt>
                <c:pt idx="58">
                  <c:v>70345.014999999999</c:v>
                </c:pt>
                <c:pt idx="59">
                  <c:v>70543.524999999994</c:v>
                </c:pt>
                <c:pt idx="60">
                  <c:v>70734.047999999995</c:v>
                </c:pt>
                <c:pt idx="61">
                  <c:v>70916.466</c:v>
                </c:pt>
                <c:pt idx="62">
                  <c:v>71090.917000000001</c:v>
                </c:pt>
                <c:pt idx="63">
                  <c:v>71257.907000000007</c:v>
                </c:pt>
                <c:pt idx="64">
                  <c:v>71418.032000000007</c:v>
                </c:pt>
                <c:pt idx="65">
                  <c:v>71571.987999999998</c:v>
                </c:pt>
                <c:pt idx="66">
                  <c:v>71720.576000000001</c:v>
                </c:pt>
                <c:pt idx="67">
                  <c:v>71864.516000000003</c:v>
                </c:pt>
                <c:pt idx="68">
                  <c:v>72004.536999999997</c:v>
                </c:pt>
                <c:pt idx="69">
                  <c:v>72141.281000000003</c:v>
                </c:pt>
                <c:pt idx="70">
                  <c:v>72275.357000000004</c:v>
                </c:pt>
                <c:pt idx="71">
                  <c:v>72407.282000000007</c:v>
                </c:pt>
                <c:pt idx="72">
                  <c:v>72537.457999999999</c:v>
                </c:pt>
                <c:pt idx="73">
                  <c:v>72666.248999999996</c:v>
                </c:pt>
                <c:pt idx="74">
                  <c:v>72794.006999999998</c:v>
                </c:pt>
                <c:pt idx="75">
                  <c:v>72921.036999999997</c:v>
                </c:pt>
                <c:pt idx="76">
                  <c:v>73047.654999999999</c:v>
                </c:pt>
                <c:pt idx="77">
                  <c:v>73174.248000000007</c:v>
                </c:pt>
                <c:pt idx="78">
                  <c:v>73301.202999999994</c:v>
                </c:pt>
                <c:pt idx="79">
                  <c:v>73428.911999999997</c:v>
                </c:pt>
                <c:pt idx="80">
                  <c:v>73557.857000000004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956-4B1B-A4BA-BECC3DC2397B}"/>
            </c:ext>
          </c:extLst>
        </c:ser>
        <c:ser>
          <c:idx val="7"/>
          <c:order val="7"/>
          <c:tx>
            <c:strRef>
              <c:f>'Population locales'!$B$29</c:f>
              <c:strCache>
                <c:ptCount val="1"/>
                <c:pt idx="0">
                  <c:v>INSEE projection fécondité basse</c:v>
                </c:pt>
              </c:strCache>
            </c:strRef>
          </c:tx>
          <c:spPr>
            <a:ln w="12700">
              <a:solidFill>
                <a:srgbClr val="00B0F0"/>
              </a:solidFill>
              <a:prstDash val="sysDash"/>
            </a:ln>
          </c:spPr>
          <c:marker>
            <c:symbol val="none"/>
          </c:marker>
          <c:cat>
            <c:numRef>
              <c:f>'Population locales'!$F$1:$FJ$1</c:f>
              <c:numCache>
                <c:formatCode>General</c:formatCode>
                <c:ptCount val="16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locales'!$F$29:$CR$29</c:f>
              <c:numCache>
                <c:formatCode>#,##0</c:formatCode>
                <c:ptCount val="91"/>
                <c:pt idx="0">
                  <c:v>53731.387000000002</c:v>
                </c:pt>
                <c:pt idx="1">
                  <c:v>54028.63</c:v>
                </c:pt>
                <c:pt idx="2">
                  <c:v>54335</c:v>
                </c:pt>
                <c:pt idx="3">
                  <c:v>54649.983999999997</c:v>
                </c:pt>
                <c:pt idx="4">
                  <c:v>54894.853999999999</c:v>
                </c:pt>
                <c:pt idx="5">
                  <c:v>55157.303</c:v>
                </c:pt>
                <c:pt idx="6">
                  <c:v>55411.237999999998</c:v>
                </c:pt>
                <c:pt idx="7">
                  <c:v>55681.78</c:v>
                </c:pt>
                <c:pt idx="8">
                  <c:v>55966.142</c:v>
                </c:pt>
                <c:pt idx="9">
                  <c:v>56269.81</c:v>
                </c:pt>
                <c:pt idx="10">
                  <c:v>56577</c:v>
                </c:pt>
                <c:pt idx="11">
                  <c:v>56840.661</c:v>
                </c:pt>
                <c:pt idx="12">
                  <c:v>57110.533000000003</c:v>
                </c:pt>
                <c:pt idx="13">
                  <c:v>57369.161</c:v>
                </c:pt>
                <c:pt idx="14">
                  <c:v>57565.008000000002</c:v>
                </c:pt>
                <c:pt idx="15">
                  <c:v>57752.535000000003</c:v>
                </c:pt>
                <c:pt idx="16">
                  <c:v>57935.959000000003</c:v>
                </c:pt>
                <c:pt idx="17">
                  <c:v>58116.017999999996</c:v>
                </c:pt>
                <c:pt idx="18">
                  <c:v>58298.962</c:v>
                </c:pt>
                <c:pt idx="19">
                  <c:v>58496.612999999998</c:v>
                </c:pt>
                <c:pt idx="20">
                  <c:v>58858.197999999997</c:v>
                </c:pt>
                <c:pt idx="21">
                  <c:v>59266.572</c:v>
                </c:pt>
                <c:pt idx="22">
                  <c:v>59685.898999999998</c:v>
                </c:pt>
                <c:pt idx="23">
                  <c:v>60101.841</c:v>
                </c:pt>
                <c:pt idx="24">
                  <c:v>60505.421000000002</c:v>
                </c:pt>
                <c:pt idx="25">
                  <c:v>60963.264000000003</c:v>
                </c:pt>
                <c:pt idx="26">
                  <c:v>61399.540999999997</c:v>
                </c:pt>
                <c:pt idx="27">
                  <c:v>61795.237999999998</c:v>
                </c:pt>
                <c:pt idx="28">
                  <c:v>62159.152999999998</c:v>
                </c:pt>
                <c:pt idx="29">
                  <c:v>62525.906000000003</c:v>
                </c:pt>
                <c:pt idx="30">
                  <c:v>62880.654999999999</c:v>
                </c:pt>
                <c:pt idx="31">
                  <c:v>63214.847999999998</c:v>
                </c:pt>
                <c:pt idx="32">
                  <c:v>63529.114999999998</c:v>
                </c:pt>
                <c:pt idx="33">
                  <c:v>63824.226999999999</c:v>
                </c:pt>
                <c:pt idx="34">
                  <c:v>64100.997000000003</c:v>
                </c:pt>
                <c:pt idx="35">
                  <c:v>64360.368000000002</c:v>
                </c:pt>
                <c:pt idx="36">
                  <c:v>64603.351000000002</c:v>
                </c:pt>
                <c:pt idx="37">
                  <c:v>64840.097000000002</c:v>
                </c:pt>
                <c:pt idx="38">
                  <c:v>65070.976999999999</c:v>
                </c:pt>
                <c:pt idx="39">
                  <c:v>65296.355000000003</c:v>
                </c:pt>
                <c:pt idx="40">
                  <c:v>65516.523000000001</c:v>
                </c:pt>
                <c:pt idx="41">
                  <c:v>65731.733999999997</c:v>
                </c:pt>
                <c:pt idx="42">
                  <c:v>65942.286999999997</c:v>
                </c:pt>
                <c:pt idx="43">
                  <c:v>66148.474000000002</c:v>
                </c:pt>
                <c:pt idx="44">
                  <c:v>66350.612999999998</c:v>
                </c:pt>
                <c:pt idx="45">
                  <c:v>66549.097999999998</c:v>
                </c:pt>
                <c:pt idx="46">
                  <c:v>66744.414999999994</c:v>
                </c:pt>
                <c:pt idx="47">
                  <c:v>66936.987999999998</c:v>
                </c:pt>
                <c:pt idx="48">
                  <c:v>67127.106</c:v>
                </c:pt>
                <c:pt idx="49">
                  <c:v>67314.842999999993</c:v>
                </c:pt>
                <c:pt idx="50">
                  <c:v>67500.058000000005</c:v>
                </c:pt>
                <c:pt idx="51">
                  <c:v>67682.317999999999</c:v>
                </c:pt>
                <c:pt idx="52">
                  <c:v>67860.956999999995</c:v>
                </c:pt>
                <c:pt idx="53">
                  <c:v>68035.179000000004</c:v>
                </c:pt>
                <c:pt idx="54">
                  <c:v>68204.032000000007</c:v>
                </c:pt>
                <c:pt idx="55">
                  <c:v>68366.494000000006</c:v>
                </c:pt>
                <c:pt idx="56">
                  <c:v>68521.531000000003</c:v>
                </c:pt>
                <c:pt idx="57">
                  <c:v>68668.239000000001</c:v>
                </c:pt>
                <c:pt idx="58">
                  <c:v>68805.611999999994</c:v>
                </c:pt>
                <c:pt idx="59">
                  <c:v>68932.850000000006</c:v>
                </c:pt>
                <c:pt idx="60">
                  <c:v>69049.411999999997</c:v>
                </c:pt>
                <c:pt idx="61">
                  <c:v>69154.888999999996</c:v>
                </c:pt>
                <c:pt idx="62">
                  <c:v>69249.157999999996</c:v>
                </c:pt>
                <c:pt idx="63">
                  <c:v>69332.528000000006</c:v>
                </c:pt>
                <c:pt idx="64">
                  <c:v>69405.509000000005</c:v>
                </c:pt>
                <c:pt idx="65">
                  <c:v>69468.842000000004</c:v>
                </c:pt>
                <c:pt idx="66">
                  <c:v>69523.490000000005</c:v>
                </c:pt>
                <c:pt idx="67">
                  <c:v>69570.437000000005</c:v>
                </c:pt>
                <c:pt idx="68">
                  <c:v>69610.720000000001</c:v>
                </c:pt>
                <c:pt idx="69">
                  <c:v>69645.334000000003</c:v>
                </c:pt>
                <c:pt idx="70">
                  <c:v>69675.23</c:v>
                </c:pt>
                <c:pt idx="71">
                  <c:v>69701.241999999998</c:v>
                </c:pt>
                <c:pt idx="72">
                  <c:v>69724.067999999999</c:v>
                </c:pt>
                <c:pt idx="73">
                  <c:v>69744.324999999997</c:v>
                </c:pt>
                <c:pt idx="74">
                  <c:v>69762.577000000005</c:v>
                </c:pt>
                <c:pt idx="75">
                  <c:v>69779.296000000002</c:v>
                </c:pt>
                <c:pt idx="76">
                  <c:v>69794.92</c:v>
                </c:pt>
                <c:pt idx="77">
                  <c:v>69809.914999999994</c:v>
                </c:pt>
                <c:pt idx="78">
                  <c:v>69824.695000000007</c:v>
                </c:pt>
                <c:pt idx="79">
                  <c:v>69839.653000000006</c:v>
                </c:pt>
                <c:pt idx="80">
                  <c:v>69855.23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956-4B1B-A4BA-BECC3DC239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8135808"/>
        <c:axId val="118141696"/>
      </c:lineChart>
      <c:catAx>
        <c:axId val="118135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fr-FR"/>
          </a:p>
        </c:txPr>
        <c:crossAx val="118141696"/>
        <c:crosses val="autoZero"/>
        <c:auto val="1"/>
        <c:lblAlgn val="ctr"/>
        <c:lblOffset val="100"/>
        <c:tickLblSkip val="5"/>
        <c:noMultiLvlLbl val="0"/>
      </c:catAx>
      <c:valAx>
        <c:axId val="118141696"/>
        <c:scaling>
          <c:orientation val="minMax"/>
          <c:min val="5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181358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Population France (%)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'Population locales'!$B$16</c:f>
              <c:strCache>
                <c:ptCount val="1"/>
                <c:pt idx="0">
                  <c:v>INSEE  </c:v>
                </c:pt>
              </c:strCache>
            </c:strRef>
          </c:tx>
          <c:spPr>
            <a:ln w="25400"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'Population locales'!$F$1:$CR$1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locales'!$F$16:$AQ$16</c:f>
              <c:numCache>
                <c:formatCode>0.0%</c:formatCode>
                <c:ptCount val="38"/>
                <c:pt idx="3" formatCode="0.00%">
                  <c:v>5.9892079236711915E-3</c:v>
                </c:pt>
                <c:pt idx="4" formatCode="0.00%">
                  <c:v>4.6634979839179636E-3</c:v>
                </c:pt>
                <c:pt idx="5" formatCode="0.00%">
                  <c:v>4.959800093205402E-3</c:v>
                </c:pt>
                <c:pt idx="6" formatCode="0.00%">
                  <c:v>4.8753340169043202E-3</c:v>
                </c:pt>
                <c:pt idx="7" formatCode="0.00%">
                  <c:v>5.1539727610758757E-3</c:v>
                </c:pt>
                <c:pt idx="8" formatCode="0.00%">
                  <c:v>5.4862753398969843E-3</c:v>
                </c:pt>
                <c:pt idx="9" formatCode="0.00%">
                  <c:v>5.8349531748360661E-3</c:v>
                </c:pt>
                <c:pt idx="10" formatCode="0.00%">
                  <c:v>5.8422073487853776E-3</c:v>
                </c:pt>
                <c:pt idx="11" formatCode="0.00%">
                  <c:v>4.8922690909734001E-3</c:v>
                </c:pt>
                <c:pt idx="12" formatCode="0.00%">
                  <c:v>4.9948751834565375E-3</c:v>
                </c:pt>
                <c:pt idx="13" formatCode="0.00%">
                  <c:v>4.7935644589509607E-3</c:v>
                </c:pt>
                <c:pt idx="14" formatCode="0.00%">
                  <c:v>3.7054814210057962E-3</c:v>
                </c:pt>
                <c:pt idx="15" formatCode="0.00%">
                  <c:v>3.5635640021258741E-3</c:v>
                </c:pt>
                <c:pt idx="16" formatCode="0.00%">
                  <c:v>3.4891023412273459E-3</c:v>
                </c:pt>
                <c:pt idx="17" formatCode="0.00%">
                  <c:v>3.4253296575530445E-3</c:v>
                </c:pt>
                <c:pt idx="18" formatCode="0.00%">
                  <c:v>3.4874500799337849E-3</c:v>
                </c:pt>
                <c:pt idx="19" formatCode="0.00%">
                  <c:v>3.728220943710836E-3</c:v>
                </c:pt>
                <c:pt idx="20" formatCode="0.00%">
                  <c:v>6.411641932372758E-3</c:v>
                </c:pt>
                <c:pt idx="21" formatCode="0.00%">
                  <c:v>7.1603577369330207E-3</c:v>
                </c:pt>
                <c:pt idx="22" formatCode="0.00%">
                  <c:v>7.2801072374268916E-3</c:v>
                </c:pt>
                <c:pt idx="23" formatCode="0.00%">
                  <c:v>7.1509244837546504E-3</c:v>
                </c:pt>
                <c:pt idx="24" formatCode="0.00%">
                  <c:v>6.9072171451780573E-3</c:v>
                </c:pt>
                <c:pt idx="25" formatCode="0.00%">
                  <c:v>7.7022782358315833E-3</c:v>
                </c:pt>
                <c:pt idx="26" formatCode="0.00%">
                  <c:v>7.2624916314680821E-3</c:v>
                </c:pt>
                <c:pt idx="27" formatCode="0.00%">
                  <c:v>6.5611406379031401E-3</c:v>
                </c:pt>
                <c:pt idx="28" formatCode="0.00%">
                  <c:v>5.6786962531381047E-3</c:v>
                </c:pt>
                <c:pt idx="29" formatCode="0.00%">
                  <c:v>5.356958120932731E-3</c:v>
                </c:pt>
                <c:pt idx="30" formatCode="0.00%">
                  <c:v>4.7965383449057875E-3</c:v>
                </c:pt>
                <c:pt idx="31" formatCode="0.00%">
                  <c:v>4.9597031950521231E-3</c:v>
                </c:pt>
                <c:pt idx="32" formatCode="0.00%">
                  <c:v>4.740872955982578E-3</c:v>
                </c:pt>
                <c:pt idx="33" formatCode="0.00%">
                  <c:v>4.9587499416203773E-3</c:v>
                </c:pt>
                <c:pt idx="34" formatCode="0.00%">
                  <c:v>8.5797619684575555E-3</c:v>
                </c:pt>
                <c:pt idx="35" formatCode="0.00%">
                  <c:v>4.9339995595767405E-3</c:v>
                </c:pt>
                <c:pt idx="36" formatCode="0.00%">
                  <c:v>4.0971169670100949E-3</c:v>
                </c:pt>
                <c:pt idx="37" formatCode="0.00%">
                  <c:v>3.971475752132303E-3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AB-4E0C-AC45-0C0180A3DC28}"/>
            </c:ext>
          </c:extLst>
        </c:ser>
        <c:ser>
          <c:idx val="0"/>
          <c:order val="1"/>
          <c:tx>
            <c:strRef>
              <c:f>'Population locales'!$B$21</c:f>
              <c:strCache>
                <c:ptCount val="1"/>
                <c:pt idx="0">
                  <c:v>INSEE, projection population haute</c:v>
                </c:pt>
              </c:strCache>
            </c:strRef>
          </c:tx>
          <c:spPr>
            <a:ln w="12700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f>'Population locales'!$F$1:$CR$1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locales'!$G$22:$CR$22</c:f>
              <c:numCache>
                <c:formatCode>0.0%</c:formatCode>
                <c:ptCount val="90"/>
                <c:pt idx="11" formatCode="0.00%">
                  <c:v>4.9948751834565375E-3</c:v>
                </c:pt>
                <c:pt idx="12" formatCode="0.00%">
                  <c:v>4.7935644589509607E-3</c:v>
                </c:pt>
                <c:pt idx="13" formatCode="0.00%">
                  <c:v>3.7054814210057962E-3</c:v>
                </c:pt>
                <c:pt idx="14" formatCode="0.00%">
                  <c:v>3.5635640021258741E-3</c:v>
                </c:pt>
                <c:pt idx="15" formatCode="0.00%">
                  <c:v>3.4891023412273459E-3</c:v>
                </c:pt>
                <c:pt idx="16" formatCode="0.00%">
                  <c:v>3.4253296575530445E-3</c:v>
                </c:pt>
                <c:pt idx="17" formatCode="0.00%">
                  <c:v>3.4874500799337849E-3</c:v>
                </c:pt>
                <c:pt idx="18" formatCode="0.00%">
                  <c:v>3.728220943710836E-3</c:v>
                </c:pt>
                <c:pt idx="19" formatCode="0.00%">
                  <c:v>6.411641932372758E-3</c:v>
                </c:pt>
                <c:pt idx="20" formatCode="0.00%">
                  <c:v>7.1603577369330207E-3</c:v>
                </c:pt>
                <c:pt idx="21" formatCode="0.00%">
                  <c:v>7.2801072374268916E-3</c:v>
                </c:pt>
                <c:pt idx="22" formatCode="0.00%">
                  <c:v>7.1509244837546504E-3</c:v>
                </c:pt>
                <c:pt idx="23" formatCode="0.00%">
                  <c:v>6.9072171451780573E-3</c:v>
                </c:pt>
                <c:pt idx="24" formatCode="0.00%">
                  <c:v>7.7022782358315833E-3</c:v>
                </c:pt>
                <c:pt idx="25" formatCode="0.00%">
                  <c:v>7.2624916314680821E-3</c:v>
                </c:pt>
                <c:pt idx="26" formatCode="0.00%">
                  <c:v>6.5611406379031401E-3</c:v>
                </c:pt>
                <c:pt idx="27" formatCode="0.00%">
                  <c:v>5.6786962531381047E-3</c:v>
                </c:pt>
                <c:pt idx="28" formatCode="0.00%">
                  <c:v>5.356958120932731E-3</c:v>
                </c:pt>
                <c:pt idx="29" formatCode="0.00%">
                  <c:v>4.7965383449057875E-3</c:v>
                </c:pt>
                <c:pt idx="30" formatCode="0.00%">
                  <c:v>4.9597031950521231E-3</c:v>
                </c:pt>
                <c:pt idx="31" formatCode="0.00%">
                  <c:v>4.740872955982578E-3</c:v>
                </c:pt>
                <c:pt idx="32" formatCode="0.00%">
                  <c:v>8.2495824995112432E-3</c:v>
                </c:pt>
                <c:pt idx="33" formatCode="0.00%">
                  <c:v>4.7942477600984024E-3</c:v>
                </c:pt>
                <c:pt idx="34" formatCode="0.00%">
                  <c:v>5.1045152299915575E-3</c:v>
                </c:pt>
                <c:pt idx="35" formatCode="0.00%">
                  <c:v>4.3117043287999035E-3</c:v>
                </c:pt>
                <c:pt idx="36" formatCode="0.00%">
                  <c:v>5.1148228677040386E-3</c:v>
                </c:pt>
                <c:pt idx="37" formatCode="0.00%">
                  <c:v>5.3604323741127669E-3</c:v>
                </c:pt>
                <c:pt idx="38" formatCode="0.00%">
                  <c:v>5.6070541993733514E-3</c:v>
                </c:pt>
                <c:pt idx="39" formatCode="0.00%">
                  <c:v>5.8476740909010338E-3</c:v>
                </c:pt>
                <c:pt idx="40" formatCode="0.00%">
                  <c:v>6.0953892609656446E-3</c:v>
                </c:pt>
                <c:pt idx="41" formatCode="0.00%">
                  <c:v>6.0469752967766688E-3</c:v>
                </c:pt>
                <c:pt idx="42" formatCode="0.00%">
                  <c:v>6.0029652128170685E-3</c:v>
                </c:pt>
                <c:pt idx="43" formatCode="0.00%">
                  <c:v>5.9648116593822298E-3</c:v>
                </c:pt>
                <c:pt idx="44" formatCode="0.00%">
                  <c:v>5.9350268037439147E-3</c:v>
                </c:pt>
                <c:pt idx="45" formatCode="0.00%">
                  <c:v>5.9169738297391028E-3</c:v>
                </c:pt>
                <c:pt idx="46" formatCode="0.00%">
                  <c:v>5.9089930718831951E-3</c:v>
                </c:pt>
                <c:pt idx="47" formatCode="0.00%">
                  <c:v>5.9062365486139967E-3</c:v>
                </c:pt>
                <c:pt idx="48" formatCode="0.00%">
                  <c:v>5.9054359563004422E-3</c:v>
                </c:pt>
                <c:pt idx="49" formatCode="0.00%">
                  <c:v>5.9043624470320744E-3</c:v>
                </c:pt>
                <c:pt idx="50" formatCode="0.00%">
                  <c:v>5.9035603085755284E-3</c:v>
                </c:pt>
                <c:pt idx="51" formatCode="0.00%">
                  <c:v>5.8961536146298066E-3</c:v>
                </c:pt>
                <c:pt idx="52" formatCode="0.00%">
                  <c:v>5.8776256558839002E-3</c:v>
                </c:pt>
                <c:pt idx="53" formatCode="0.00%">
                  <c:v>5.8443943380677155E-3</c:v>
                </c:pt>
                <c:pt idx="54" formatCode="0.00%">
                  <c:v>5.7980852346997125E-3</c:v>
                </c:pt>
                <c:pt idx="55" formatCode="0.00%">
                  <c:v>5.7408002292373972E-3</c:v>
                </c:pt>
                <c:pt idx="56" formatCode="0.00%">
                  <c:v>5.6707897484487013E-3</c:v>
                </c:pt>
                <c:pt idx="57" formatCode="0.00%">
                  <c:v>5.5850102866441542E-3</c:v>
                </c:pt>
                <c:pt idx="58" formatCode="0.00%">
                  <c:v>5.4821333789407678E-3</c:v>
                </c:pt>
                <c:pt idx="59" formatCode="0.00%">
                  <c:v>5.3665393400907924E-3</c:v>
                </c:pt>
                <c:pt idx="60" formatCode="0.00%">
                  <c:v>5.2422176519504315E-3</c:v>
                </c:pt>
                <c:pt idx="61" formatCode="0.00%">
                  <c:v>5.1096663233465289E-3</c:v>
                </c:pt>
                <c:pt idx="62" formatCode="0.00%">
                  <c:v>4.9771770117654768E-3</c:v>
                </c:pt>
                <c:pt idx="63" formatCode="0.00%">
                  <c:v>4.8520304630941258E-3</c:v>
                </c:pt>
                <c:pt idx="64" formatCode="0.00%">
                  <c:v>4.7422270498802543E-3</c:v>
                </c:pt>
                <c:pt idx="65" formatCode="0.00%">
                  <c:v>4.6512693258962123E-3</c:v>
                </c:pt>
                <c:pt idx="66" formatCode="0.00%">
                  <c:v>4.57800332237146E-3</c:v>
                </c:pt>
                <c:pt idx="67" formatCode="0.00%">
                  <c:v>4.5217544883267013E-3</c:v>
                </c:pt>
                <c:pt idx="68" formatCode="0.00%">
                  <c:v>4.4811683177659045E-3</c:v>
                </c:pt>
                <c:pt idx="69" formatCode="0.00%">
                  <c:v>4.4534254218027147E-3</c:v>
                </c:pt>
                <c:pt idx="70" formatCode="0.00%">
                  <c:v>4.4343276095955009E-3</c:v>
                </c:pt>
                <c:pt idx="71" formatCode="0.00%">
                  <c:v>4.4175146204585847E-3</c:v>
                </c:pt>
                <c:pt idx="72" formatCode="0.00%">
                  <c:v>4.4011087507285218E-3</c:v>
                </c:pt>
                <c:pt idx="73" formatCode="0.00%">
                  <c:v>4.3833716073462536E-3</c:v>
                </c:pt>
                <c:pt idx="74" formatCode="0.00%">
                  <c:v>4.3650120076386134E-3</c:v>
                </c:pt>
                <c:pt idx="75" formatCode="0.00%">
                  <c:v>4.3464676755089471E-3</c:v>
                </c:pt>
                <c:pt idx="76" formatCode="0.00%">
                  <c:v>4.3289428157868848E-3</c:v>
                </c:pt>
                <c:pt idx="77" formatCode="0.00%">
                  <c:v>4.3137726322799441E-3</c:v>
                </c:pt>
                <c:pt idx="78" formatCode="0.00%">
                  <c:v>4.302251634132892E-3</c:v>
                </c:pt>
                <c:pt idx="79" formatCode="0.00%">
                  <c:v>4.2951677788618525E-3</c:v>
                </c:pt>
                <c:pt idx="80" formatCode="0.00%">
                  <c:v>4.2931488891257974E-3</c:v>
                </c:pt>
                <c:pt idx="81" formatCode="0.00%">
                  <c:v>4.2962036412346194E-3</c:v>
                </c:pt>
                <c:pt idx="82" formatCode="0.00%">
                  <c:v>4.3040560765337244E-3</c:v>
                </c:pt>
                <c:pt idx="83" formatCode="0.00%">
                  <c:v>4.3159526525600178E-3</c:v>
                </c:pt>
                <c:pt idx="84" formatCode="0.00%">
                  <c:v>4.3317755939715763E-3</c:v>
                </c:pt>
                <c:pt idx="85" formatCode="0.00%">
                  <c:v>4.3510934700519144E-3</c:v>
                </c:pt>
                <c:pt idx="86" formatCode="0.00%">
                  <c:v>4.37437704046717E-3</c:v>
                </c:pt>
                <c:pt idx="87" formatCode="0.00%">
                  <c:v>4.4009638200031009E-3</c:v>
                </c:pt>
                <c:pt idx="88" formatCode="0.00%">
                  <c:v>4.4300084056303479E-3</c:v>
                </c:pt>
                <c:pt idx="89" formatCode="0.00%">
                  <c:v>4.4595592590213062E-3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AB-4E0C-AC45-0C0180A3DC28}"/>
            </c:ext>
          </c:extLst>
        </c:ser>
        <c:ser>
          <c:idx val="1"/>
          <c:order val="2"/>
          <c:tx>
            <c:strRef>
              <c:f>'Population locales'!$B$18</c:f>
              <c:strCache>
                <c:ptCount val="1"/>
                <c:pt idx="0">
                  <c:v>INSEE, projection centrale </c:v>
                </c:pt>
              </c:strCache>
            </c:strRef>
          </c:tx>
          <c:spPr>
            <a:ln w="25400">
              <a:solidFill>
                <a:schemeClr val="tx1"/>
              </a:solidFill>
              <a:prstDash val="lgDash"/>
            </a:ln>
          </c:spPr>
          <c:marker>
            <c:symbol val="none"/>
          </c:marker>
          <c:cat>
            <c:numRef>
              <c:f>'Population locales'!$F$1:$CR$1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locales'!$F$18:$CR$18</c:f>
              <c:numCache>
                <c:formatCode>0.0%</c:formatCode>
                <c:ptCount val="91"/>
                <c:pt idx="12" formatCode="0.00%">
                  <c:v>4.9948751834565375E-3</c:v>
                </c:pt>
                <c:pt idx="13" formatCode="0.00%">
                  <c:v>4.7935644589509607E-3</c:v>
                </c:pt>
                <c:pt idx="14" formatCode="0.00%">
                  <c:v>3.7054814210057962E-3</c:v>
                </c:pt>
                <c:pt idx="15" formatCode="0.00%">
                  <c:v>3.5635640021258741E-3</c:v>
                </c:pt>
                <c:pt idx="16" formatCode="0.00%">
                  <c:v>3.4891023412273459E-3</c:v>
                </c:pt>
                <c:pt idx="17" formatCode="0.00%">
                  <c:v>3.4253296575530445E-3</c:v>
                </c:pt>
                <c:pt idx="18" formatCode="0.00%">
                  <c:v>3.4874500799337849E-3</c:v>
                </c:pt>
                <c:pt idx="19" formatCode="0.00%">
                  <c:v>3.728220943710836E-3</c:v>
                </c:pt>
                <c:pt idx="20" formatCode="0.00%">
                  <c:v>6.411641932372758E-3</c:v>
                </c:pt>
                <c:pt idx="21" formatCode="0.00%">
                  <c:v>7.1603577369330207E-3</c:v>
                </c:pt>
                <c:pt idx="22" formatCode="0.00%">
                  <c:v>7.2801072374268916E-3</c:v>
                </c:pt>
                <c:pt idx="23" formatCode="0.00%">
                  <c:v>7.1509244837546504E-3</c:v>
                </c:pt>
                <c:pt idx="24" formatCode="0.00%">
                  <c:v>6.9072171451780573E-3</c:v>
                </c:pt>
                <c:pt idx="25" formatCode="0.00%">
                  <c:v>7.7022782358315833E-3</c:v>
                </c:pt>
                <c:pt idx="26" formatCode="0.00%">
                  <c:v>7.2624916314680821E-3</c:v>
                </c:pt>
                <c:pt idx="27" formatCode="0.00%">
                  <c:v>6.5611406379031401E-3</c:v>
                </c:pt>
                <c:pt idx="28" formatCode="0.00%">
                  <c:v>5.6786962531381047E-3</c:v>
                </c:pt>
                <c:pt idx="29" formatCode="0.00%">
                  <c:v>5.356958120932731E-3</c:v>
                </c:pt>
                <c:pt idx="30" formatCode="0.00%">
                  <c:v>4.7965383449057875E-3</c:v>
                </c:pt>
                <c:pt idx="31" formatCode="0.00%">
                  <c:v>4.9597031950521231E-3</c:v>
                </c:pt>
                <c:pt idx="32" formatCode="0.00%">
                  <c:v>4.740872955982578E-3</c:v>
                </c:pt>
                <c:pt idx="33" formatCode="0.00%">
                  <c:v>8.2495824995112432E-3</c:v>
                </c:pt>
                <c:pt idx="34" formatCode="0.00%">
                  <c:v>4.7942477600984024E-3</c:v>
                </c:pt>
                <c:pt idx="35" formatCode="0.00%">
                  <c:v>4.9950058867702651E-3</c:v>
                </c:pt>
                <c:pt idx="36" formatCode="0.00%">
                  <c:v>4.0918051875109551E-3</c:v>
                </c:pt>
                <c:pt idx="37" formatCode="0.00%">
                  <c:v>4.3531950330599756E-3</c:v>
                </c:pt>
                <c:pt idx="38" formatCode="0.00%">
                  <c:v>4.2352331612249827E-3</c:v>
                </c:pt>
                <c:pt idx="39" formatCode="0.00%">
                  <c:v>4.1207918281465084E-3</c:v>
                </c:pt>
                <c:pt idx="40" formatCode="0.00%">
                  <c:v>4.0116647093926261E-3</c:v>
                </c:pt>
                <c:pt idx="41" formatCode="0.00%">
                  <c:v>3.9082116783852872E-3</c:v>
                </c:pt>
                <c:pt idx="42" formatCode="0.00%">
                  <c:v>3.8114360677932169E-3</c:v>
                </c:pt>
                <c:pt idx="43" formatCode="0.00%">
                  <c:v>3.7210682085315749E-3</c:v>
                </c:pt>
                <c:pt idx="44" formatCode="0.00%">
                  <c:v>3.6376208714856695E-3</c:v>
                </c:pt>
                <c:pt idx="45" formatCode="0.00%">
                  <c:v>3.5641728239199644E-3</c:v>
                </c:pt>
                <c:pt idx="46" formatCode="0.00%">
                  <c:v>3.5034632781794084E-3</c:v>
                </c:pt>
                <c:pt idx="47" formatCode="0.00%">
                  <c:v>3.4539634540724506E-3</c:v>
                </c:pt>
                <c:pt idx="48" formatCode="0.00%">
                  <c:v>3.4117042525416696E-3</c:v>
                </c:pt>
                <c:pt idx="49" formatCode="0.00%">
                  <c:v>3.3730455958334016E-3</c:v>
                </c:pt>
                <c:pt idx="50" formatCode="0.00%">
                  <c:v>3.3370230377920418E-3</c:v>
                </c:pt>
                <c:pt idx="51" formatCode="0.00%">
                  <c:v>3.3035285127842595E-3</c:v>
                </c:pt>
                <c:pt idx="52" formatCode="0.00%">
                  <c:v>3.2673650599444048E-3</c:v>
                </c:pt>
                <c:pt idx="53" formatCode="0.00%">
                  <c:v>3.2237882558223685E-3</c:v>
                </c:pt>
                <c:pt idx="54" formatCode="0.00%">
                  <c:v>3.1703411488508415E-3</c:v>
                </c:pt>
                <c:pt idx="55" formatCode="0.00%">
                  <c:v>3.1084794478652977E-3</c:v>
                </c:pt>
                <c:pt idx="56" formatCode="0.00%">
                  <c:v>3.04124210724388E-3</c:v>
                </c:pt>
                <c:pt idx="57" formatCode="0.00%">
                  <c:v>2.9670946870734571E-3</c:v>
                </c:pt>
                <c:pt idx="58" formatCode="0.00%">
                  <c:v>2.8841601207978407E-3</c:v>
                </c:pt>
                <c:pt idx="59" formatCode="0.00%">
                  <c:v>2.791652012316348E-3</c:v>
                </c:pt>
                <c:pt idx="60" formatCode="0.00%">
                  <c:v>2.692759898703434E-3</c:v>
                </c:pt>
                <c:pt idx="61" formatCode="0.00%">
                  <c:v>2.5897941473069785E-3</c:v>
                </c:pt>
                <c:pt idx="62" formatCode="0.00%">
                  <c:v>2.4801145204935704E-3</c:v>
                </c:pt>
                <c:pt idx="63" formatCode="0.00%">
                  <c:v>2.3688266727461826E-3</c:v>
                </c:pt>
                <c:pt idx="64" formatCode="0.00%">
                  <c:v>2.260462250165407E-3</c:v>
                </c:pt>
                <c:pt idx="65" formatCode="0.00%">
                  <c:v>2.160908163473918E-3</c:v>
                </c:pt>
                <c:pt idx="66" formatCode="0.00%">
                  <c:v>2.0728538799990037E-3</c:v>
                </c:pt>
                <c:pt idx="67" formatCode="0.00%">
                  <c:v>1.994055252978022E-3</c:v>
                </c:pt>
                <c:pt idx="68" formatCode="0.00%">
                  <c:v>1.9234133266445852E-3</c:v>
                </c:pt>
                <c:pt idx="69" formatCode="0.00%">
                  <c:v>1.8603071428717755E-3</c:v>
                </c:pt>
                <c:pt idx="70" formatCode="0.00%">
                  <c:v>1.8046138269187662E-3</c:v>
                </c:pt>
                <c:pt idx="71" formatCode="0.00%">
                  <c:v>1.7543245817261965E-3</c:v>
                </c:pt>
                <c:pt idx="72" formatCode="0.00%">
                  <c:v>1.7069528329709538E-3</c:v>
                </c:pt>
                <c:pt idx="73" formatCode="0.00%">
                  <c:v>1.6627414561158904E-3</c:v>
                </c:pt>
                <c:pt idx="74" formatCode="0.00%">
                  <c:v>1.6215024555452651E-3</c:v>
                </c:pt>
                <c:pt idx="75" formatCode="0.00%">
                  <c:v>1.5842313954421705E-3</c:v>
                </c:pt>
                <c:pt idx="76" formatCode="0.00%">
                  <c:v>1.5521850273145787E-3</c:v>
                </c:pt>
                <c:pt idx="77" formatCode="0.00%">
                  <c:v>1.5260766583320429E-3</c:v>
                </c:pt>
                <c:pt idx="78" formatCode="0.00%">
                  <c:v>1.5068293342317407E-3</c:v>
                </c:pt>
                <c:pt idx="79" formatCode="0.00%">
                  <c:v>1.4957872364644853E-3</c:v>
                </c:pt>
                <c:pt idx="80" formatCode="0.00%">
                  <c:v>1.4933934076490907E-3</c:v>
                </c:pt>
                <c:pt idx="81" formatCode="0.00%">
                  <c:v>1.4995031395057534E-3</c:v>
                </c:pt>
                <c:pt idx="82" formatCode="0.00%">
                  <c:v>1.5147957947094781E-3</c:v>
                </c:pt>
                <c:pt idx="83" formatCode="0.00%">
                  <c:v>1.5376514292571031E-3</c:v>
                </c:pt>
                <c:pt idx="84" formatCode="0.00%">
                  <c:v>1.5670564176177848E-3</c:v>
                </c:pt>
                <c:pt idx="85" formatCode="0.00%">
                  <c:v>1.6013026830505872E-3</c:v>
                </c:pt>
                <c:pt idx="86" formatCode="0.00%">
                  <c:v>1.6395117164864637E-3</c:v>
                </c:pt>
                <c:pt idx="87" formatCode="0.00%">
                  <c:v>1.6807577006088259E-3</c:v>
                </c:pt>
                <c:pt idx="88" formatCode="0.00%">
                  <c:v>1.7240946487828701E-3</c:v>
                </c:pt>
                <c:pt idx="89" formatCode="0.00%">
                  <c:v>1.7681239034144092E-3</c:v>
                </c:pt>
                <c:pt idx="90" formatCode="0.00%">
                  <c:v>1.8103705336411924E-3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AB-4E0C-AC45-0C0180A3DC28}"/>
            </c:ext>
          </c:extLst>
        </c:ser>
        <c:ser>
          <c:idx val="4"/>
          <c:order val="3"/>
          <c:tx>
            <c:strRef>
              <c:f>'Population locales'!$B$20</c:f>
              <c:strCache>
                <c:ptCount val="1"/>
                <c:pt idx="0">
                  <c:v>INSEE, projection population basse</c:v>
                </c:pt>
              </c:strCache>
            </c:strRef>
          </c:tx>
          <c:spPr>
            <a:ln w="12700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f>'Population locales'!$F$1:$CR$1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locales'!$F$20:$CR$20</c:f>
              <c:numCache>
                <c:formatCode>0.0%</c:formatCode>
                <c:ptCount val="91"/>
                <c:pt idx="12" formatCode="0.00%">
                  <c:v>4.9948751834565375E-3</c:v>
                </c:pt>
                <c:pt idx="13" formatCode="0.00%">
                  <c:v>4.7935644589509607E-3</c:v>
                </c:pt>
                <c:pt idx="14" formatCode="0.00%">
                  <c:v>3.7054814210057962E-3</c:v>
                </c:pt>
                <c:pt idx="15" formatCode="0.00%">
                  <c:v>3.5635640021258741E-3</c:v>
                </c:pt>
                <c:pt idx="16" formatCode="0.00%">
                  <c:v>3.4891023412273459E-3</c:v>
                </c:pt>
                <c:pt idx="17" formatCode="0.00%">
                  <c:v>3.4253296575530445E-3</c:v>
                </c:pt>
                <c:pt idx="18" formatCode="0.00%">
                  <c:v>3.4874500799337849E-3</c:v>
                </c:pt>
                <c:pt idx="19" formatCode="0.00%">
                  <c:v>3.728220943710836E-3</c:v>
                </c:pt>
                <c:pt idx="20" formatCode="0.00%">
                  <c:v>6.411641932372758E-3</c:v>
                </c:pt>
                <c:pt idx="21" formatCode="0.00%">
                  <c:v>7.1603577369330207E-3</c:v>
                </c:pt>
                <c:pt idx="22" formatCode="0.00%">
                  <c:v>7.2801072374268916E-3</c:v>
                </c:pt>
                <c:pt idx="23" formatCode="0.00%">
                  <c:v>7.1509244837546504E-3</c:v>
                </c:pt>
                <c:pt idx="24" formatCode="0.00%">
                  <c:v>6.9072171451780573E-3</c:v>
                </c:pt>
                <c:pt idx="25" formatCode="0.00%">
                  <c:v>7.7022782358315833E-3</c:v>
                </c:pt>
                <c:pt idx="26" formatCode="0.00%">
                  <c:v>7.2624916314680821E-3</c:v>
                </c:pt>
                <c:pt idx="27" formatCode="0.00%">
                  <c:v>6.5611406379031401E-3</c:v>
                </c:pt>
                <c:pt idx="28" formatCode="0.00%">
                  <c:v>5.6786962531381047E-3</c:v>
                </c:pt>
                <c:pt idx="29" formatCode="0.00%">
                  <c:v>5.356958120932731E-3</c:v>
                </c:pt>
                <c:pt idx="30" formatCode="0.00%">
                  <c:v>4.7965383449057875E-3</c:v>
                </c:pt>
                <c:pt idx="31" formatCode="0.00%">
                  <c:v>4.9597031950521231E-3</c:v>
                </c:pt>
                <c:pt idx="32" formatCode="0.00%">
                  <c:v>4.740872955982578E-3</c:v>
                </c:pt>
                <c:pt idx="33" formatCode="0.00%">
                  <c:v>8.2495824995112432E-3</c:v>
                </c:pt>
                <c:pt idx="34" formatCode="0.00%">
                  <c:v>4.7942477600984024E-3</c:v>
                </c:pt>
                <c:pt idx="35" formatCode="0.00%">
                  <c:v>4.8856478413428217E-3</c:v>
                </c:pt>
                <c:pt idx="36" formatCode="0.00%">
                  <c:v>3.8720080975966908E-3</c:v>
                </c:pt>
                <c:pt idx="37" formatCode="0.00%">
                  <c:v>3.6580030720103629E-3</c:v>
                </c:pt>
                <c:pt idx="38" formatCode="0.00%">
                  <c:v>3.1960375858504086E-3</c:v>
                </c:pt>
                <c:pt idx="39" formatCode="0.00%">
                  <c:v>2.7412880538426609E-3</c:v>
                </c:pt>
                <c:pt idx="40" formatCode="0.00%">
                  <c:v>2.3020140394571786E-3</c:v>
                </c:pt>
                <c:pt idx="41" formatCode="0.00%">
                  <c:v>1.8667390605084933E-3</c:v>
                </c:pt>
                <c:pt idx="42" formatCode="0.00%">
                  <c:v>1.7406085933113769E-3</c:v>
                </c:pt>
                <c:pt idx="43" formatCode="0.00%">
                  <c:v>1.623178649687862E-3</c:v>
                </c:pt>
                <c:pt idx="44" formatCode="0.00%">
                  <c:v>1.5136705244465087E-3</c:v>
                </c:pt>
                <c:pt idx="45" formatCode="0.00%">
                  <c:v>1.4159138619129763E-3</c:v>
                </c:pt>
                <c:pt idx="46" formatCode="0.00%">
                  <c:v>1.3311617285425292E-3</c:v>
                </c:pt>
                <c:pt idx="47" formatCode="0.00%">
                  <c:v>1.2581738726409331E-3</c:v>
                </c:pt>
                <c:pt idx="48" formatCode="0.00%">
                  <c:v>1.1930594080153956E-3</c:v>
                </c:pt>
                <c:pt idx="49" formatCode="0.00%">
                  <c:v>1.1311822403143879E-3</c:v>
                </c:pt>
                <c:pt idx="50" formatCode="0.00%">
                  <c:v>1.072720628117807E-3</c:v>
                </c:pt>
                <c:pt idx="51" formatCode="0.00%">
                  <c:v>1.0163924518138412E-3</c:v>
                </c:pt>
                <c:pt idx="52" formatCode="0.00%">
                  <c:v>9.5782909705910413E-4</c:v>
                </c:pt>
                <c:pt idx="53" formatCode="0.00%">
                  <c:v>8.9142951981768803E-4</c:v>
                </c:pt>
                <c:pt idx="54" formatCode="0.00%">
                  <c:v>8.1490904408010323E-4</c:v>
                </c:pt>
                <c:pt idx="55" formatCode="0.00%">
                  <c:v>7.2862204431611843E-4</c:v>
                </c:pt>
                <c:pt idx="56" formatCode="0.00%">
                  <c:v>6.3640540049703098E-4</c:v>
                </c:pt>
                <c:pt idx="57" formatCode="0.00%">
                  <c:v>5.3649241812414594E-4</c:v>
                </c:pt>
                <c:pt idx="58" formatCode="0.00%">
                  <c:v>4.2788554743888874E-4</c:v>
                </c:pt>
                <c:pt idx="59" formatCode="0.00%">
                  <c:v>3.1036577231580154E-4</c:v>
                </c:pt>
                <c:pt idx="60" formatCode="0.00%">
                  <c:v>1.8737854210448823E-4</c:v>
                </c:pt>
                <c:pt idx="61" formatCode="0.00%">
                  <c:v>6.1165367649218538E-5</c:v>
                </c:pt>
                <c:pt idx="62" formatCode="0.00%">
                  <c:v>-7.429983511186844E-5</c:v>
                </c:pt>
                <c:pt idx="63" formatCode="0.00%">
                  <c:v>-2.1604884768466892E-4</c:v>
                </c:pt>
                <c:pt idx="64" formatCode="0.00%">
                  <c:v>-3.6096275185915072E-4</c:v>
                </c:pt>
                <c:pt idx="65" formatCode="0.00%">
                  <c:v>-5.0528627969426143E-4</c:v>
                </c:pt>
                <c:pt idx="66" formatCode="0.00%">
                  <c:v>-6.4703178058533872E-4</c:v>
                </c:pt>
                <c:pt idx="67" formatCode="0.00%">
                  <c:v>-7.8802886078632728E-4</c:v>
                </c:pt>
                <c:pt idx="68" formatCode="0.00%">
                  <c:v>-9.2776742162348214E-4</c:v>
                </c:pt>
                <c:pt idx="69" formatCode="0.00%">
                  <c:v>-1.0662435646857649E-3</c:v>
                </c:pt>
                <c:pt idx="70" formatCode="0.00%">
                  <c:v>-1.2005783065283104E-3</c:v>
                </c:pt>
                <c:pt idx="71" formatCode="0.00%">
                  <c:v>-1.3294207173992767E-3</c:v>
                </c:pt>
                <c:pt idx="72" formatCode="0.00%">
                  <c:v>-1.4516242274846825E-3</c:v>
                </c:pt>
                <c:pt idx="73" formatCode="0.00%">
                  <c:v>-1.5643426686634543E-3</c:v>
                </c:pt>
                <c:pt idx="74" formatCode="0.00%">
                  <c:v>-1.6654909518056815E-3</c:v>
                </c:pt>
                <c:pt idx="75" formatCode="0.00%">
                  <c:v>-1.7537784025161152E-3</c:v>
                </c:pt>
                <c:pt idx="76" formatCode="0.00%">
                  <c:v>-1.8282005093726017E-3</c:v>
                </c:pt>
                <c:pt idx="77" formatCode="0.00%">
                  <c:v>-1.8880274568996436E-3</c:v>
                </c:pt>
                <c:pt idx="78" formatCode="0.00%">
                  <c:v>-1.9323798794038671E-3</c:v>
                </c:pt>
                <c:pt idx="79" formatCode="0.00%">
                  <c:v>-1.9609390936654592E-3</c:v>
                </c:pt>
                <c:pt idx="80" formatCode="0.00%">
                  <c:v>-1.9746674181329027E-3</c:v>
                </c:pt>
                <c:pt idx="81" formatCode="0.00%">
                  <c:v>-1.9744292307997124E-3</c:v>
                </c:pt>
                <c:pt idx="82" formatCode="0.00%">
                  <c:v>-1.9609028826305108E-3</c:v>
                </c:pt>
                <c:pt idx="83" formatCode="0.00%">
                  <c:v>-1.9355798051567952E-3</c:v>
                </c:pt>
                <c:pt idx="84" formatCode="0.00%">
                  <c:v>-1.900222563425813E-3</c:v>
                </c:pt>
                <c:pt idx="85" formatCode="0.00%">
                  <c:v>-1.8570333757809143E-3</c:v>
                </c:pt>
                <c:pt idx="86" formatCode="0.00%">
                  <c:v>-1.8081039058044368E-3</c:v>
                </c:pt>
                <c:pt idx="87" formatCode="0.00%">
                  <c:v>-1.7552478069658983E-3</c:v>
                </c:pt>
                <c:pt idx="88" formatCode="0.00%">
                  <c:v>-1.7010202101609417E-3</c:v>
                </c:pt>
                <c:pt idx="89" formatCode="0.00%">
                  <c:v>-1.6483167062729676E-3</c:v>
                </c:pt>
                <c:pt idx="90" formatCode="0.00%">
                  <c:v>-1.5999515901314876E-3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5AB-4E0C-AC45-0C0180A3D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8192768"/>
        <c:axId val="118198656"/>
      </c:lineChart>
      <c:catAx>
        <c:axId val="118192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8198656"/>
        <c:crosses val="autoZero"/>
        <c:auto val="1"/>
        <c:lblAlgn val="ctr"/>
        <c:lblOffset val="100"/>
        <c:tickLblSkip val="5"/>
        <c:noMultiLvlLbl val="0"/>
      </c:catAx>
      <c:valAx>
        <c:axId val="118198656"/>
        <c:scaling>
          <c:orientation val="minMax"/>
        </c:scaling>
        <c:delete val="0"/>
        <c:axPos val="l"/>
        <c:majorGridlines/>
        <c:numFmt formatCode="0.0%" sourceLinked="0"/>
        <c:majorTickMark val="out"/>
        <c:minorTickMark val="none"/>
        <c:tickLblPos val="nextTo"/>
        <c:crossAx val="1181927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Population France (milliers d'habitants)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'Population locales'!$B$15</c:f>
              <c:strCache>
                <c:ptCount val="1"/>
                <c:pt idx="0">
                  <c:v>INSEE  </c:v>
                </c:pt>
              </c:strCache>
            </c:strRef>
          </c:tx>
          <c:spPr>
            <a:ln w="25400"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'Population locales'!$F$1:$CR$1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locales'!$F$15:$AQ$15</c:f>
              <c:numCache>
                <c:formatCode>0.0%</c:formatCode>
                <c:ptCount val="38"/>
                <c:pt idx="2" formatCode="#,##0">
                  <c:v>55572.624000000003</c:v>
                </c:pt>
                <c:pt idx="3" formatCode="#,##0">
                  <c:v>55905.46</c:v>
                </c:pt>
                <c:pt idx="4" formatCode="#,##0">
                  <c:v>56166.175000000003</c:v>
                </c:pt>
                <c:pt idx="5" formatCode="#,##0">
                  <c:v>56444.748</c:v>
                </c:pt>
                <c:pt idx="6" formatCode="#,##0">
                  <c:v>56719.934999999998</c:v>
                </c:pt>
                <c:pt idx="7" formatCode="#,##0">
                  <c:v>57012.267999999996</c:v>
                </c:pt>
                <c:pt idx="8" formatCode="#,##0">
                  <c:v>57325.053</c:v>
                </c:pt>
                <c:pt idx="9" formatCode="#,##0">
                  <c:v>57659.542000000001</c:v>
                </c:pt>
                <c:pt idx="10" formatCode="#,##0">
                  <c:v>57996.400999999998</c:v>
                </c:pt>
                <c:pt idx="11" formatCode="#,##0">
                  <c:v>58280.135000000002</c:v>
                </c:pt>
                <c:pt idx="12" formatCode="#,##0">
                  <c:v>58571.237000000001</c:v>
                </c:pt>
                <c:pt idx="13" formatCode="#,##0">
                  <c:v>58852.002</c:v>
                </c:pt>
                <c:pt idx="14" formatCode="#,##0">
                  <c:v>59070.076999999997</c:v>
                </c:pt>
                <c:pt idx="15" formatCode="#,##0">
                  <c:v>59280.576999999997</c:v>
                </c:pt>
                <c:pt idx="16" formatCode="#,##0">
                  <c:v>59487.413</c:v>
                </c:pt>
                <c:pt idx="17" formatCode="#,##0">
                  <c:v>59691.177000000003</c:v>
                </c:pt>
                <c:pt idx="18" formatCode="#,##0">
                  <c:v>59899.347000000002</c:v>
                </c:pt>
                <c:pt idx="19" formatCode="#,##0">
                  <c:v>60122.665000000001</c:v>
                </c:pt>
                <c:pt idx="20" formatCode="#,##0">
                  <c:v>60508.15</c:v>
                </c:pt>
                <c:pt idx="21" formatCode="#,##0">
                  <c:v>60941.41</c:v>
                </c:pt>
                <c:pt idx="22" formatCode="#,##0">
                  <c:v>61385.07</c:v>
                </c:pt>
                <c:pt idx="23" formatCode="#,##0">
                  <c:v>61824.03</c:v>
                </c:pt>
                <c:pt idx="24" formatCode="#,##0">
                  <c:v>62251.061999999998</c:v>
                </c:pt>
                <c:pt idx="25" formatCode="#,##0">
                  <c:v>62730.536999999997</c:v>
                </c:pt>
                <c:pt idx="26" formatCode="#,##0">
                  <c:v>63186.116999999998</c:v>
                </c:pt>
                <c:pt idx="27" formatCode="#,##0">
                  <c:v>63600.69</c:v>
                </c:pt>
                <c:pt idx="28" formatCode="#,##0">
                  <c:v>63961.858999999997</c:v>
                </c:pt>
                <c:pt idx="29" formatCode="#,##0">
                  <c:v>64304.5</c:v>
                </c:pt>
                <c:pt idx="30" formatCode="#,##0">
                  <c:v>64612.938999999998</c:v>
                </c:pt>
                <c:pt idx="31" formatCode="#,##0">
                  <c:v>64933.4</c:v>
                </c:pt>
                <c:pt idx="32" formatCode="#,##0">
                  <c:v>65241.241000000002</c:v>
                </c:pt>
                <c:pt idx="33" formatCode="#,##0">
                  <c:v>65564.755999999994</c:v>
                </c:pt>
                <c:pt idx="34" formatCode="#,##0">
                  <c:v>66127.285999999993</c:v>
                </c:pt>
                <c:pt idx="35" formatCode="#,##0">
                  <c:v>66453.558000000005</c:v>
                </c:pt>
                <c:pt idx="36" formatCode="#,##0">
                  <c:v>66725.826000000001</c:v>
                </c:pt>
                <c:pt idx="37" formatCode="#,##0">
                  <c:v>66990.826000000001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6F-48F2-9796-71B697B3D3A8}"/>
            </c:ext>
          </c:extLst>
        </c:ser>
        <c:ser>
          <c:idx val="0"/>
          <c:order val="1"/>
          <c:tx>
            <c:strRef>
              <c:f>'Population locales'!$B$21</c:f>
              <c:strCache>
                <c:ptCount val="1"/>
                <c:pt idx="0">
                  <c:v>INSEE, projection population haute</c:v>
                </c:pt>
              </c:strCache>
            </c:strRef>
          </c:tx>
          <c:spPr>
            <a:ln w="12700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f>'Population locales'!$F$1:$CR$1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locales'!$G$21:$CR$21</c:f>
              <c:numCache>
                <c:formatCode>0.0%</c:formatCode>
                <c:ptCount val="90"/>
                <c:pt idx="10" formatCode="#,##0">
                  <c:v>58280.135000000002</c:v>
                </c:pt>
                <c:pt idx="11" formatCode="#,##0">
                  <c:v>58571.237000000001</c:v>
                </c:pt>
                <c:pt idx="12" formatCode="#,##0">
                  <c:v>58852.002</c:v>
                </c:pt>
                <c:pt idx="13" formatCode="#,##0">
                  <c:v>59070.076999999997</c:v>
                </c:pt>
                <c:pt idx="14" formatCode="#,##0">
                  <c:v>59280.576999999997</c:v>
                </c:pt>
                <c:pt idx="15" formatCode="#,##0">
                  <c:v>59487.413</c:v>
                </c:pt>
                <c:pt idx="16" formatCode="#,##0">
                  <c:v>59691.177000000003</c:v>
                </c:pt>
                <c:pt idx="17" formatCode="#,##0">
                  <c:v>59899.347000000002</c:v>
                </c:pt>
                <c:pt idx="18" formatCode="#,##0">
                  <c:v>60122.665000000001</c:v>
                </c:pt>
                <c:pt idx="19" formatCode="#,##0">
                  <c:v>60508.15</c:v>
                </c:pt>
                <c:pt idx="20" formatCode="#,##0">
                  <c:v>60941.41</c:v>
                </c:pt>
                <c:pt idx="21" formatCode="#,##0">
                  <c:v>61385.07</c:v>
                </c:pt>
                <c:pt idx="22" formatCode="#,##0">
                  <c:v>61824.03</c:v>
                </c:pt>
                <c:pt idx="23" formatCode="#,##0">
                  <c:v>62251.061999999998</c:v>
                </c:pt>
                <c:pt idx="24" formatCode="#,##0">
                  <c:v>62730.536999999997</c:v>
                </c:pt>
                <c:pt idx="25" formatCode="#,##0">
                  <c:v>63186.116999999998</c:v>
                </c:pt>
                <c:pt idx="26" formatCode="#,##0">
                  <c:v>63600.69</c:v>
                </c:pt>
                <c:pt idx="27" formatCode="#,##0">
                  <c:v>63961.858999999997</c:v>
                </c:pt>
                <c:pt idx="28" formatCode="#,##0">
                  <c:v>64304.5</c:v>
                </c:pt>
                <c:pt idx="29" formatCode="#,##0">
                  <c:v>64612.938999999998</c:v>
                </c:pt>
                <c:pt idx="30" formatCode="#,##0">
                  <c:v>64933.4</c:v>
                </c:pt>
                <c:pt idx="31" formatCode="#,##0">
                  <c:v>65241.241000000002</c:v>
                </c:pt>
                <c:pt idx="32" formatCode="#,##0">
                  <c:v>65779.453999999998</c:v>
                </c:pt>
                <c:pt idx="33" formatCode="#,##0">
                  <c:v>66094.816999999995</c:v>
                </c:pt>
                <c:pt idx="34" formatCode="#,##0">
                  <c:v>66432.198999999993</c:v>
                </c:pt>
                <c:pt idx="35" formatCode="#,##0">
                  <c:v>66718.634999999995</c:v>
                </c:pt>
                <c:pt idx="36" formatCode="#,##0">
                  <c:v>67059.888999999996</c:v>
                </c:pt>
                <c:pt idx="37" formatCode="#,##0">
                  <c:v>67419.358999999997</c:v>
                </c:pt>
                <c:pt idx="38" formatCode="#,##0">
                  <c:v>67797.383000000002</c:v>
                </c:pt>
                <c:pt idx="39" formatCode="#,##0">
                  <c:v>68193.84</c:v>
                </c:pt>
                <c:pt idx="40" formatCode="#,##0">
                  <c:v>68609.508000000002</c:v>
                </c:pt>
                <c:pt idx="41" formatCode="#,##0">
                  <c:v>69024.388000000006</c:v>
                </c:pt>
                <c:pt idx="42" formatCode="#,##0">
                  <c:v>69438.739000000001</c:v>
                </c:pt>
                <c:pt idx="43" formatCode="#,##0">
                  <c:v>69852.928</c:v>
                </c:pt>
                <c:pt idx="44" formatCode="#,##0">
                  <c:v>70267.506999999998</c:v>
                </c:pt>
                <c:pt idx="45" formatCode="#,##0">
                  <c:v>70683.278000000006</c:v>
                </c:pt>
                <c:pt idx="46" formatCode="#,##0">
                  <c:v>71100.945000000007</c:v>
                </c:pt>
                <c:pt idx="47" formatCode="#,##0">
                  <c:v>71520.884000000005</c:v>
                </c:pt>
                <c:pt idx="48" formatCode="#,##0">
                  <c:v>71943.245999999999</c:v>
                </c:pt>
                <c:pt idx="49" formatCode="#,##0">
                  <c:v>72368.024999999994</c:v>
                </c:pt>
                <c:pt idx="50" formatCode="#,##0">
                  <c:v>72795.254000000001</c:v>
                </c:pt>
                <c:pt idx="51" formatCode="#,##0">
                  <c:v>73224.466</c:v>
                </c:pt>
                <c:pt idx="52" formatCode="#,##0">
                  <c:v>73654.851999999999</c:v>
                </c:pt>
                <c:pt idx="53" formatCode="#,##0">
                  <c:v>74085.320000000007</c:v>
                </c:pt>
                <c:pt idx="54" formatCode="#,##0">
                  <c:v>74514.873000000007</c:v>
                </c:pt>
                <c:pt idx="55" formatCode="#,##0">
                  <c:v>74942.648000000001</c:v>
                </c:pt>
                <c:pt idx="56" formatCode="#,##0">
                  <c:v>75367.631999999998</c:v>
                </c:pt>
                <c:pt idx="57" formatCode="#,##0">
                  <c:v>75788.561000000002</c:v>
                </c:pt>
                <c:pt idx="58" formatCode="#,##0">
                  <c:v>76204.043999999994</c:v>
                </c:pt>
                <c:pt idx="59" formatCode="#,##0">
                  <c:v>76612.995999999999</c:v>
                </c:pt>
                <c:pt idx="60" formatCode="#,##0">
                  <c:v>77014.618000000002</c:v>
                </c:pt>
                <c:pt idx="61" formatCode="#,##0">
                  <c:v>77408.137000000002</c:v>
                </c:pt>
                <c:pt idx="62" formatCode="#,##0">
                  <c:v>77793.410999999993</c:v>
                </c:pt>
                <c:pt idx="63" formatCode="#,##0">
                  <c:v>78170.866999999998</c:v>
                </c:pt>
                <c:pt idx="64" formatCode="#,##0">
                  <c:v>78541.570999999996</c:v>
                </c:pt>
                <c:pt idx="65" formatCode="#,##0">
                  <c:v>78906.888999999996</c:v>
                </c:pt>
                <c:pt idx="66" formatCode="#,##0">
                  <c:v>79268.125</c:v>
                </c:pt>
                <c:pt idx="67" formatCode="#,##0">
                  <c:v>79626.555999999997</c:v>
                </c:pt>
                <c:pt idx="68" formatCode="#,##0">
                  <c:v>79983.376000000004</c:v>
                </c:pt>
                <c:pt idx="69" formatCode="#,##0">
                  <c:v>80339.576000000001</c:v>
                </c:pt>
                <c:pt idx="70" formatCode="#,##0">
                  <c:v>80695.827999999994</c:v>
                </c:pt>
                <c:pt idx="71" formatCode="#,##0">
                  <c:v>81052.303</c:v>
                </c:pt>
                <c:pt idx="72" formatCode="#,##0">
                  <c:v>81409.023000000001</c:v>
                </c:pt>
                <c:pt idx="73" formatCode="#,##0">
                  <c:v>81765.869000000006</c:v>
                </c:pt>
                <c:pt idx="74" formatCode="#,##0">
                  <c:v>82122.778000000006</c:v>
                </c:pt>
                <c:pt idx="75" formatCode="#,##0">
                  <c:v>82479.721999999994</c:v>
                </c:pt>
                <c:pt idx="76" formatCode="#,##0">
                  <c:v>82836.771999999997</c:v>
                </c:pt>
                <c:pt idx="77" formatCode="#,##0">
                  <c:v>83194.111000000004</c:v>
                </c:pt>
                <c:pt idx="78" formatCode="#,##0">
                  <c:v>83552.032999999996</c:v>
                </c:pt>
                <c:pt idx="79" formatCode="#,##0">
                  <c:v>83910.903000000006</c:v>
                </c:pt>
                <c:pt idx="80" formatCode="#,##0">
                  <c:v>84271.145000000004</c:v>
                </c:pt>
                <c:pt idx="81" formatCode="#,##0">
                  <c:v>84633.191000000006</c:v>
                </c:pt>
                <c:pt idx="82" formatCode="#,##0">
                  <c:v>84997.456999999995</c:v>
                </c:pt>
                <c:pt idx="83" formatCode="#,##0">
                  <c:v>85364.301999999996</c:v>
                </c:pt>
                <c:pt idx="84" formatCode="#,##0">
                  <c:v>85734.081000000006</c:v>
                </c:pt>
                <c:pt idx="85" formatCode="#,##0">
                  <c:v>86107.118000000002</c:v>
                </c:pt>
                <c:pt idx="86" formatCode="#,##0">
                  <c:v>86483.782999999996</c:v>
                </c:pt>
                <c:pt idx="87" formatCode="#,##0">
                  <c:v>86864.395000000004</c:v>
                </c:pt>
                <c:pt idx="88" formatCode="#,##0">
                  <c:v>87249.205000000002</c:v>
                </c:pt>
                <c:pt idx="89" formatCode="#,##0">
                  <c:v>87638.297999999995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6F-48F2-9796-71B697B3D3A8}"/>
            </c:ext>
          </c:extLst>
        </c:ser>
        <c:ser>
          <c:idx val="1"/>
          <c:order val="2"/>
          <c:tx>
            <c:strRef>
              <c:f>'Population locales'!$B$17</c:f>
              <c:strCache>
                <c:ptCount val="1"/>
                <c:pt idx="0">
                  <c:v>INSEE, projection centrale </c:v>
                </c:pt>
              </c:strCache>
            </c:strRef>
          </c:tx>
          <c:spPr>
            <a:ln w="25400">
              <a:solidFill>
                <a:schemeClr val="tx1"/>
              </a:solidFill>
              <a:prstDash val="lgDash"/>
            </a:ln>
          </c:spPr>
          <c:marker>
            <c:symbol val="none"/>
          </c:marker>
          <c:cat>
            <c:numRef>
              <c:f>'Population locales'!$F$1:$CR$1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locales'!$F$17:$CR$17</c:f>
              <c:numCache>
                <c:formatCode>General</c:formatCode>
                <c:ptCount val="91"/>
                <c:pt idx="11" formatCode="#,##0">
                  <c:v>58280.135000000002</c:v>
                </c:pt>
                <c:pt idx="12" formatCode="#,##0">
                  <c:v>58571.237000000001</c:v>
                </c:pt>
                <c:pt idx="13" formatCode="#,##0">
                  <c:v>58852.002</c:v>
                </c:pt>
                <c:pt idx="14" formatCode="#,##0">
                  <c:v>59070.076999999997</c:v>
                </c:pt>
                <c:pt idx="15" formatCode="#,##0">
                  <c:v>59280.576999999997</c:v>
                </c:pt>
                <c:pt idx="16" formatCode="#,##0">
                  <c:v>59487.413</c:v>
                </c:pt>
                <c:pt idx="17" formatCode="#,##0">
                  <c:v>59691.177000000003</c:v>
                </c:pt>
                <c:pt idx="18" formatCode="#,##0">
                  <c:v>59899.347000000002</c:v>
                </c:pt>
                <c:pt idx="19" formatCode="#,##0">
                  <c:v>60122.665000000001</c:v>
                </c:pt>
                <c:pt idx="20" formatCode="#,##0">
                  <c:v>60508.15</c:v>
                </c:pt>
                <c:pt idx="21" formatCode="#,##0">
                  <c:v>60941.41</c:v>
                </c:pt>
                <c:pt idx="22" formatCode="#,##0">
                  <c:v>61385.07</c:v>
                </c:pt>
                <c:pt idx="23" formatCode="#,##0">
                  <c:v>61824.03</c:v>
                </c:pt>
                <c:pt idx="24" formatCode="#,##0">
                  <c:v>62251.061999999998</c:v>
                </c:pt>
                <c:pt idx="25" formatCode="#,##0">
                  <c:v>62730.536999999997</c:v>
                </c:pt>
                <c:pt idx="26" formatCode="#,##0">
                  <c:v>63186.116999999998</c:v>
                </c:pt>
                <c:pt idx="27" formatCode="#,##0">
                  <c:v>63600.69</c:v>
                </c:pt>
                <c:pt idx="28" formatCode="#,##0">
                  <c:v>63961.858999999997</c:v>
                </c:pt>
                <c:pt idx="29" formatCode="#,##0">
                  <c:v>64304.5</c:v>
                </c:pt>
                <c:pt idx="30" formatCode="#,##0">
                  <c:v>64612.938999999998</c:v>
                </c:pt>
                <c:pt idx="31" formatCode="#,##0">
                  <c:v>64933.4</c:v>
                </c:pt>
                <c:pt idx="32" formatCode="#,##0">
                  <c:v>65241.241000000002</c:v>
                </c:pt>
                <c:pt idx="33" formatCode="#,##0">
                  <c:v>65779.453999999998</c:v>
                </c:pt>
                <c:pt idx="34" formatCode="#,##0">
                  <c:v>66094.816999999995</c:v>
                </c:pt>
                <c:pt idx="35" formatCode="#,##0">
                  <c:v>66424.960999999996</c:v>
                </c:pt>
                <c:pt idx="36" formatCode="#,##0">
                  <c:v>66696.759000000005</c:v>
                </c:pt>
                <c:pt idx="37" formatCode="#,##0">
                  <c:v>66987.103000000003</c:v>
                </c:pt>
                <c:pt idx="38" formatCode="#,##0">
                  <c:v>67270.808999999994</c:v>
                </c:pt>
                <c:pt idx="39" formatCode="#,##0">
                  <c:v>67548.017999999996</c:v>
                </c:pt>
                <c:pt idx="40" formatCode="#,##0">
                  <c:v>67818.998000000007</c:v>
                </c:pt>
                <c:pt idx="41" formatCode="#,##0">
                  <c:v>68084.048999999999</c:v>
                </c:pt>
                <c:pt idx="42" formatCode="#,##0">
                  <c:v>68343.547000000006</c:v>
                </c:pt>
                <c:pt idx="43" formatCode="#,##0">
                  <c:v>68597.857999999993</c:v>
                </c:pt>
                <c:pt idx="44" formatCode="#,##0">
                  <c:v>68847.391000000003</c:v>
                </c:pt>
                <c:pt idx="45" formatCode="#,##0">
                  <c:v>69092.774999999994</c:v>
                </c:pt>
                <c:pt idx="46" formatCode="#,##0">
                  <c:v>69334.839000000007</c:v>
                </c:pt>
                <c:pt idx="47" formatCode="#,##0">
                  <c:v>69574.319000000003</c:v>
                </c:pt>
                <c:pt idx="48" formatCode="#,##0">
                  <c:v>69811.686000000002</c:v>
                </c:pt>
                <c:pt idx="49" formatCode="#,##0">
                  <c:v>70047.164000000004</c:v>
                </c:pt>
                <c:pt idx="50" formatCode="#,##0">
                  <c:v>70280.913</c:v>
                </c:pt>
                <c:pt idx="51" formatCode="#,##0">
                  <c:v>70513.088000000003</c:v>
                </c:pt>
                <c:pt idx="52" formatCode="#,##0">
                  <c:v>70743.48</c:v>
                </c:pt>
                <c:pt idx="53" formatCode="#,##0">
                  <c:v>70971.542000000001</c:v>
                </c:pt>
                <c:pt idx="54" formatCode="#,##0">
                  <c:v>71196.546000000002</c:v>
                </c:pt>
                <c:pt idx="55" formatCode="#,##0">
                  <c:v>71417.858999999997</c:v>
                </c:pt>
                <c:pt idx="56" formatCode="#,##0">
                  <c:v>71635.058000000005</c:v>
                </c:pt>
                <c:pt idx="57" formatCode="#,##0">
                  <c:v>71847.606</c:v>
                </c:pt>
                <c:pt idx="58" formatCode="#,##0">
                  <c:v>72054.826000000001</c:v>
                </c:pt>
                <c:pt idx="59" formatCode="#,##0">
                  <c:v>72255.978000000003</c:v>
                </c:pt>
                <c:pt idx="60" formatCode="#,##0">
                  <c:v>72450.546000000002</c:v>
                </c:pt>
                <c:pt idx="61" formatCode="#,##0">
                  <c:v>72638.178</c:v>
                </c:pt>
                <c:pt idx="62" formatCode="#,##0">
                  <c:v>72818.328999999998</c:v>
                </c:pt>
                <c:pt idx="63" formatCode="#,##0">
                  <c:v>72990.823000000004</c:v>
                </c:pt>
                <c:pt idx="64" formatCode="#,##0">
                  <c:v>73155.816000000006</c:v>
                </c:pt>
                <c:pt idx="65" formatCode="#,##0">
                  <c:v>73313.899000000005</c:v>
                </c:pt>
                <c:pt idx="66" formatCode="#,##0">
                  <c:v>73465.868000000002</c:v>
                </c:pt>
                <c:pt idx="67" formatCode="#,##0">
                  <c:v>73612.362999999998</c:v>
                </c:pt>
                <c:pt idx="68" formatCode="#,##0">
                  <c:v>73753.95</c:v>
                </c:pt>
                <c:pt idx="69" formatCode="#,##0">
                  <c:v>73891.154999999999</c:v>
                </c:pt>
                <c:pt idx="70" formatCode="#,##0">
                  <c:v>74024.5</c:v>
                </c:pt>
                <c:pt idx="71" formatCode="#,##0">
                  <c:v>74154.362999999998</c:v>
                </c:pt>
                <c:pt idx="72" formatCode="#,##0">
                  <c:v>74280.941000000006</c:v>
                </c:pt>
                <c:pt idx="73" formatCode="#,##0">
                  <c:v>74404.451000000001</c:v>
                </c:pt>
                <c:pt idx="74" formatCode="#,##0">
                  <c:v>74525.097999999998</c:v>
                </c:pt>
                <c:pt idx="75" formatCode="#,##0">
                  <c:v>74643.163</c:v>
                </c:pt>
                <c:pt idx="76" formatCode="#,##0">
                  <c:v>74759.023000000001</c:v>
                </c:pt>
                <c:pt idx="77" formatCode="#,##0">
                  <c:v>74873.111000000004</c:v>
                </c:pt>
                <c:pt idx="78" formatCode="#,##0">
                  <c:v>74985.932000000001</c:v>
                </c:pt>
                <c:pt idx="79" formatCode="#,##0">
                  <c:v>75098.095000000001</c:v>
                </c:pt>
                <c:pt idx="80" formatCode="#,##0">
                  <c:v>75210.245999999999</c:v>
                </c:pt>
                <c:pt idx="81" formatCode="#,##0">
                  <c:v>75323.024000000005</c:v>
                </c:pt>
                <c:pt idx="82" formatCode="#,##0">
                  <c:v>75437.123000000007</c:v>
                </c:pt>
                <c:pt idx="83" formatCode="#,##0">
                  <c:v>75553.119000000006</c:v>
                </c:pt>
                <c:pt idx="84" formatCode="#,##0">
                  <c:v>75671.514999999999</c:v>
                </c:pt>
                <c:pt idx="85" formatCode="#,##0">
                  <c:v>75792.687999999995</c:v>
                </c:pt>
                <c:pt idx="86" formatCode="#,##0">
                  <c:v>75916.951000000001</c:v>
                </c:pt>
                <c:pt idx="87" formatCode="#,##0">
                  <c:v>76044.548999999999</c:v>
                </c:pt>
                <c:pt idx="88" formatCode="#,##0">
                  <c:v>76175.657000000007</c:v>
                </c:pt>
                <c:pt idx="89" formatCode="#,##0">
                  <c:v>76310.345000000001</c:v>
                </c:pt>
                <c:pt idx="90" formatCode="#,##0">
                  <c:v>76448.494999999995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6F-48F2-9796-71B697B3D3A8}"/>
            </c:ext>
          </c:extLst>
        </c:ser>
        <c:ser>
          <c:idx val="4"/>
          <c:order val="3"/>
          <c:tx>
            <c:strRef>
              <c:f>'Population locales'!$B$19</c:f>
              <c:strCache>
                <c:ptCount val="1"/>
                <c:pt idx="0">
                  <c:v>INSEE, projection population basse</c:v>
                </c:pt>
              </c:strCache>
            </c:strRef>
          </c:tx>
          <c:spPr>
            <a:ln w="12700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f>'Population locales'!$F$1:$CR$1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locales'!$F$19:$CR$19</c:f>
              <c:numCache>
                <c:formatCode>0.0%</c:formatCode>
                <c:ptCount val="91"/>
                <c:pt idx="11" formatCode="#,##0">
                  <c:v>58280.135000000002</c:v>
                </c:pt>
                <c:pt idx="12" formatCode="#,##0">
                  <c:v>58571.237000000001</c:v>
                </c:pt>
                <c:pt idx="13" formatCode="#,##0">
                  <c:v>58852.002</c:v>
                </c:pt>
                <c:pt idx="14" formatCode="#,##0">
                  <c:v>59070.076999999997</c:v>
                </c:pt>
                <c:pt idx="15" formatCode="#,##0">
                  <c:v>59280.576999999997</c:v>
                </c:pt>
                <c:pt idx="16" formatCode="#,##0">
                  <c:v>59487.413</c:v>
                </c:pt>
                <c:pt idx="17" formatCode="#,##0">
                  <c:v>59691.177000000003</c:v>
                </c:pt>
                <c:pt idx="18" formatCode="#,##0">
                  <c:v>59899.347000000002</c:v>
                </c:pt>
                <c:pt idx="19" formatCode="#,##0">
                  <c:v>60122.665000000001</c:v>
                </c:pt>
                <c:pt idx="20" formatCode="#,##0">
                  <c:v>60508.15</c:v>
                </c:pt>
                <c:pt idx="21" formatCode="#,##0">
                  <c:v>60941.41</c:v>
                </c:pt>
                <c:pt idx="22" formatCode="#,##0">
                  <c:v>61385.07</c:v>
                </c:pt>
                <c:pt idx="23" formatCode="#,##0">
                  <c:v>61824.03</c:v>
                </c:pt>
                <c:pt idx="24" formatCode="#,##0">
                  <c:v>62251.061999999998</c:v>
                </c:pt>
                <c:pt idx="25" formatCode="#,##0">
                  <c:v>62730.536999999997</c:v>
                </c:pt>
                <c:pt idx="26" formatCode="#,##0">
                  <c:v>63186.116999999998</c:v>
                </c:pt>
                <c:pt idx="27" formatCode="#,##0">
                  <c:v>63600.69</c:v>
                </c:pt>
                <c:pt idx="28" formatCode="#,##0">
                  <c:v>63961.858999999997</c:v>
                </c:pt>
                <c:pt idx="29" formatCode="#,##0">
                  <c:v>64304.5</c:v>
                </c:pt>
                <c:pt idx="30" formatCode="#,##0">
                  <c:v>64612.938999999998</c:v>
                </c:pt>
                <c:pt idx="31" formatCode="#,##0">
                  <c:v>64933.4</c:v>
                </c:pt>
                <c:pt idx="32" formatCode="#,##0">
                  <c:v>65241.241000000002</c:v>
                </c:pt>
                <c:pt idx="33" formatCode="#,##0">
                  <c:v>65779.453999999998</c:v>
                </c:pt>
                <c:pt idx="34" formatCode="#,##0">
                  <c:v>66094.816999999995</c:v>
                </c:pt>
                <c:pt idx="35" formatCode="#,##0">
                  <c:v>66417.732999999993</c:v>
                </c:pt>
                <c:pt idx="36" formatCode="#,##0">
                  <c:v>66674.903000000006</c:v>
                </c:pt>
                <c:pt idx="37" formatCode="#,##0">
                  <c:v>66918.8</c:v>
                </c:pt>
                <c:pt idx="38" formatCode="#,##0">
                  <c:v>67132.675000000003</c:v>
                </c:pt>
                <c:pt idx="39" formatCode="#,##0">
                  <c:v>67316.705000000002</c:v>
                </c:pt>
                <c:pt idx="40" formatCode="#,##0">
                  <c:v>67471.668999999994</c:v>
                </c:pt>
                <c:pt idx="41" formatCode="#,##0">
                  <c:v>67597.620999999999</c:v>
                </c:pt>
                <c:pt idx="42" formatCode="#,##0">
                  <c:v>67715.282000000007</c:v>
                </c:pt>
                <c:pt idx="43" formatCode="#,##0">
                  <c:v>67825.195999999996</c:v>
                </c:pt>
                <c:pt idx="44" formatCode="#,##0">
                  <c:v>67927.861000000004</c:v>
                </c:pt>
                <c:pt idx="45" formatCode="#,##0">
                  <c:v>68024.040999999997</c:v>
                </c:pt>
                <c:pt idx="46" formatCode="#,##0">
                  <c:v>68114.592000000004</c:v>
                </c:pt>
                <c:pt idx="47" formatCode="#,##0">
                  <c:v>68200.292000000001</c:v>
                </c:pt>
                <c:pt idx="48" formatCode="#,##0">
                  <c:v>68281.659</c:v>
                </c:pt>
                <c:pt idx="49" formatCode="#,##0">
                  <c:v>68358.898000000001</c:v>
                </c:pt>
                <c:pt idx="50" formatCode="#,##0">
                  <c:v>68432.228000000003</c:v>
                </c:pt>
                <c:pt idx="51" formatCode="#,##0">
                  <c:v>68501.782000000007</c:v>
                </c:pt>
                <c:pt idx="52" formatCode="#,##0">
                  <c:v>68567.395000000004</c:v>
                </c:pt>
                <c:pt idx="53" formatCode="#,##0">
                  <c:v>68628.517999999996</c:v>
                </c:pt>
                <c:pt idx="54" formatCode="#,##0">
                  <c:v>68684.444000000003</c:v>
                </c:pt>
                <c:pt idx="55" formatCode="#,##0">
                  <c:v>68734.489000000001</c:v>
                </c:pt>
                <c:pt idx="56" formatCode="#,##0">
                  <c:v>68778.232000000004</c:v>
                </c:pt>
                <c:pt idx="57" formatCode="#,##0">
                  <c:v>68815.130999999994</c:v>
                </c:pt>
                <c:pt idx="58" formatCode="#,##0">
                  <c:v>68844.576000000001</c:v>
                </c:pt>
                <c:pt idx="59" formatCode="#,##0">
                  <c:v>68865.942999999999</c:v>
                </c:pt>
                <c:pt idx="60" formatCode="#,##0">
                  <c:v>68878.846999999994</c:v>
                </c:pt>
                <c:pt idx="61" formatCode="#,##0">
                  <c:v>68883.06</c:v>
                </c:pt>
                <c:pt idx="62" formatCode="#,##0">
                  <c:v>68877.941999999995</c:v>
                </c:pt>
                <c:pt idx="63" formatCode="#,##0">
                  <c:v>68863.061000000002</c:v>
                </c:pt>
                <c:pt idx="64" formatCode="#,##0">
                  <c:v>68838.203999999998</c:v>
                </c:pt>
                <c:pt idx="65" formatCode="#,##0">
                  <c:v>68803.421000000002</c:v>
                </c:pt>
                <c:pt idx="66" formatCode="#,##0">
                  <c:v>68758.903000000006</c:v>
                </c:pt>
                <c:pt idx="67" formatCode="#,##0">
                  <c:v>68704.718999999997</c:v>
                </c:pt>
                <c:pt idx="68" formatCode="#,##0">
                  <c:v>68640.976999999999</c:v>
                </c:pt>
                <c:pt idx="69" formatCode="#,##0">
                  <c:v>68567.789000000004</c:v>
                </c:pt>
                <c:pt idx="70" formatCode="#,##0">
                  <c:v>68485.467999999993</c:v>
                </c:pt>
                <c:pt idx="71" formatCode="#,##0">
                  <c:v>68394.422000000006</c:v>
                </c:pt>
                <c:pt idx="72" formatCode="#,##0">
                  <c:v>68295.138999999996</c:v>
                </c:pt>
                <c:pt idx="73" formatCode="#,##0">
                  <c:v>68188.301999999996</c:v>
                </c:pt>
                <c:pt idx="74" formatCode="#,##0">
                  <c:v>68074.735000000001</c:v>
                </c:pt>
                <c:pt idx="75" formatCode="#,##0">
                  <c:v>67955.346999999994</c:v>
                </c:pt>
                <c:pt idx="76" formatCode="#,##0">
                  <c:v>67831.111000000004</c:v>
                </c:pt>
                <c:pt idx="77" formatCode="#,##0">
                  <c:v>67703.043999999994</c:v>
                </c:pt>
                <c:pt idx="78" formatCode="#,##0">
                  <c:v>67572.216</c:v>
                </c:pt>
                <c:pt idx="79" formatCode="#,##0">
                  <c:v>67439.710999999996</c:v>
                </c:pt>
                <c:pt idx="80" formatCode="#,##0">
                  <c:v>67306.539999999994</c:v>
                </c:pt>
                <c:pt idx="81" formatCode="#,##0">
                  <c:v>67173.648000000001</c:v>
                </c:pt>
                <c:pt idx="82" formatCode="#,##0">
                  <c:v>67041.926999999996</c:v>
                </c:pt>
                <c:pt idx="83" formatCode="#,##0">
                  <c:v>66912.161999999997</c:v>
                </c:pt>
                <c:pt idx="84" formatCode="#,##0">
                  <c:v>66785.013999999996</c:v>
                </c:pt>
                <c:pt idx="85" formatCode="#,##0">
                  <c:v>66660.991999999998</c:v>
                </c:pt>
                <c:pt idx="86" formatCode="#,##0">
                  <c:v>66540.462</c:v>
                </c:pt>
                <c:pt idx="87" formatCode="#,##0">
                  <c:v>66423.667000000001</c:v>
                </c:pt>
                <c:pt idx="88" formatCode="#,##0">
                  <c:v>66310.679000000004</c:v>
                </c:pt>
                <c:pt idx="89" formatCode="#,##0">
                  <c:v>66201.377999999997</c:v>
                </c:pt>
                <c:pt idx="90" formatCode="#,##0">
                  <c:v>66095.459000000003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6F-48F2-9796-71B697B3D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304384"/>
        <c:axId val="122305920"/>
      </c:lineChart>
      <c:catAx>
        <c:axId val="122304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2305920"/>
        <c:crosses val="autoZero"/>
        <c:auto val="1"/>
        <c:lblAlgn val="ctr"/>
        <c:lblOffset val="100"/>
        <c:tickLblSkip val="5"/>
        <c:noMultiLvlLbl val="0"/>
      </c:catAx>
      <c:valAx>
        <c:axId val="12230592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223043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fr-FR" sz="1400"/>
              <a:t>Scénario de référence</a:t>
            </a:r>
          </a:p>
          <a:p>
            <a:pPr>
              <a:defRPr sz="1400"/>
            </a:pPr>
            <a:r>
              <a:rPr lang="fr-FR" sz="1200"/>
              <a:t>Evolution des PIB régionaux</a:t>
            </a:r>
            <a:endParaRPr lang="fr-FR" sz="1400"/>
          </a:p>
        </c:rich>
      </c:tx>
      <c:layout>
        <c:manualLayout>
          <c:xMode val="edge"/>
          <c:yMode val="edge"/>
          <c:x val="0.35786221525656581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5863801980398719E-2"/>
          <c:y val="0.11165869014706224"/>
          <c:w val="0.87866352225161404"/>
          <c:h val="0.70565854411369355"/>
        </c:manualLayout>
      </c:layout>
      <c:lineChart>
        <c:grouping val="standard"/>
        <c:varyColors val="0"/>
        <c:ser>
          <c:idx val="1"/>
          <c:order val="0"/>
          <c:tx>
            <c:strRef>
              <c:f>'PIB Régions 2070'!$A$17</c:f>
              <c:strCache>
                <c:ptCount val="1"/>
                <c:pt idx="0">
                  <c:v>Auvergne-Rhône-Alpes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'PIB Régions 2070'!$D$16:$CF$16</c:f>
              <c:numCache>
                <c:formatCode>General</c:formatCode>
                <c:ptCount val="8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  <c:pt idx="66">
                  <c:v>2056</c:v>
                </c:pt>
                <c:pt idx="67">
                  <c:v>2057</c:v>
                </c:pt>
                <c:pt idx="68">
                  <c:v>2058</c:v>
                </c:pt>
                <c:pt idx="69">
                  <c:v>2059</c:v>
                </c:pt>
                <c:pt idx="70">
                  <c:v>2060</c:v>
                </c:pt>
                <c:pt idx="71">
                  <c:v>2061</c:v>
                </c:pt>
                <c:pt idx="72">
                  <c:v>2062</c:v>
                </c:pt>
                <c:pt idx="73">
                  <c:v>2063</c:v>
                </c:pt>
                <c:pt idx="74">
                  <c:v>2064</c:v>
                </c:pt>
                <c:pt idx="75">
                  <c:v>2065</c:v>
                </c:pt>
                <c:pt idx="76">
                  <c:v>2066</c:v>
                </c:pt>
                <c:pt idx="77">
                  <c:v>2067</c:v>
                </c:pt>
                <c:pt idx="78">
                  <c:v>2068</c:v>
                </c:pt>
                <c:pt idx="79">
                  <c:v>2069</c:v>
                </c:pt>
                <c:pt idx="80">
                  <c:v>2070</c:v>
                </c:pt>
              </c:numCache>
            </c:numRef>
          </c:cat>
          <c:val>
            <c:numRef>
              <c:f>'PIB Régions 2070'!$D$17:$CF$17</c:f>
              <c:numCache>
                <c:formatCode>#,##0</c:formatCode>
                <c:ptCount val="81"/>
                <c:pt idx="0">
                  <c:v>166.66850196886</c:v>
                </c:pt>
                <c:pt idx="1">
                  <c:v>167.69660581269198</c:v>
                </c:pt>
                <c:pt idx="2">
                  <c:v>168.73337167881201</c:v>
                </c:pt>
                <c:pt idx="3">
                  <c:v>166.10811021947598</c:v>
                </c:pt>
                <c:pt idx="4">
                  <c:v>169.52239162396899</c:v>
                </c:pt>
                <c:pt idx="5">
                  <c:v>175.64329691828701</c:v>
                </c:pt>
                <c:pt idx="6">
                  <c:v>179.38585732110499</c:v>
                </c:pt>
                <c:pt idx="7">
                  <c:v>185.67616691085698</c:v>
                </c:pt>
                <c:pt idx="8">
                  <c:v>193.04511349485401</c:v>
                </c:pt>
                <c:pt idx="9">
                  <c:v>197.37639060423299</c:v>
                </c:pt>
                <c:pt idx="10">
                  <c:v>205.233848987578</c:v>
                </c:pt>
                <c:pt idx="11">
                  <c:v>208.74576404920501</c:v>
                </c:pt>
                <c:pt idx="12">
                  <c:v>209.01283552743598</c:v>
                </c:pt>
                <c:pt idx="13">
                  <c:v>210.57442268329299</c:v>
                </c:pt>
                <c:pt idx="14">
                  <c:v>219.901971532978</c:v>
                </c:pt>
                <c:pt idx="15">
                  <c:v>222.91808901228401</c:v>
                </c:pt>
                <c:pt idx="16">
                  <c:v>230.42820993362301</c:v>
                </c:pt>
                <c:pt idx="17">
                  <c:v>234.47693275275299</c:v>
                </c:pt>
                <c:pt idx="18">
                  <c:v>237.15570631907102</c:v>
                </c:pt>
                <c:pt idx="19">
                  <c:v>228.692219269194</c:v>
                </c:pt>
                <c:pt idx="20">
                  <c:v>232.23699809764099</c:v>
                </c:pt>
                <c:pt idx="21">
                  <c:v>240.55544598327501</c:v>
                </c:pt>
                <c:pt idx="22">
                  <c:v>240.23496234191299</c:v>
                </c:pt>
                <c:pt idx="23">
                  <c:v>241.29765731191199</c:v>
                </c:pt>
                <c:pt idx="24">
                  <c:v>243.946541046953</c:v>
                </c:pt>
                <c:pt idx="25" formatCode="0">
                  <c:v>247.06919724042601</c:v>
                </c:pt>
                <c:pt idx="26" formatCode="0">
                  <c:v>251.617056811742</c:v>
                </c:pt>
                <c:pt idx="27" formatCode="0">
                  <c:v>258.603298250759</c:v>
                </c:pt>
                <c:pt idx="28" formatCode="0">
                  <c:v>265.66025529384001</c:v>
                </c:pt>
                <c:pt idx="29" formatCode="0">
                  <c:v>270.02499021339401</c:v>
                </c:pt>
                <c:pt idx="30" formatCode="0">
                  <c:v>251.639251238664</c:v>
                </c:pt>
                <c:pt idx="31" formatCode="0">
                  <c:v>267.04523576603901</c:v>
                </c:pt>
                <c:pt idx="32" formatCode="0">
                  <c:v>274.30078089171855</c:v>
                </c:pt>
                <c:pt idx="33" formatCode="0">
                  <c:v>277.73704324834313</c:v>
                </c:pt>
                <c:pt idx="34" formatCode="0">
                  <c:v>282.7490007326607</c:v>
                </c:pt>
                <c:pt idx="35" formatCode="0">
                  <c:v>288.28233722581314</c:v>
                </c:pt>
                <c:pt idx="36" formatCode="0">
                  <c:v>293.94616457025506</c:v>
                </c:pt>
                <c:pt idx="37" formatCode="0">
                  <c:v>299.95983987038562</c:v>
                </c:pt>
                <c:pt idx="38" formatCode="0">
                  <c:v>304.69832233577642</c:v>
                </c:pt>
                <c:pt idx="39" formatCode="0">
                  <c:v>309.25458238539801</c:v>
                </c:pt>
                <c:pt idx="40" formatCode="0">
                  <c:v>314.06529446666883</c:v>
                </c:pt>
                <c:pt idx="41" formatCode="0">
                  <c:v>318.98937470904309</c:v>
                </c:pt>
                <c:pt idx="42" formatCode="0">
                  <c:v>323.94183382480895</c:v>
                </c:pt>
                <c:pt idx="43" formatCode="0">
                  <c:v>327.997917878914</c:v>
                </c:pt>
                <c:pt idx="44" formatCode="0">
                  <c:v>332.12594705486418</c:v>
                </c:pt>
                <c:pt idx="45" formatCode="0">
                  <c:v>336.34791679358688</c:v>
                </c:pt>
                <c:pt idx="46" formatCode="0">
                  <c:v>340.34761622997701</c:v>
                </c:pt>
                <c:pt idx="47" formatCode="0">
                  <c:v>344.19930089853364</c:v>
                </c:pt>
                <c:pt idx="48" formatCode="0">
                  <c:v>348.22486853312</c:v>
                </c:pt>
                <c:pt idx="49" formatCode="0">
                  <c:v>352.39709991557163</c:v>
                </c:pt>
                <c:pt idx="50" formatCode="0">
                  <c:v>356.36476610177448</c:v>
                </c:pt>
                <c:pt idx="51" formatCode="0">
                  <c:v>360.07653509789185</c:v>
                </c:pt>
                <c:pt idx="52" formatCode="0">
                  <c:v>363.71357803573142</c:v>
                </c:pt>
                <c:pt idx="53" formatCode="0">
                  <c:v>367.39203740817749</c:v>
                </c:pt>
                <c:pt idx="54" formatCode="0">
                  <c:v>371.07955708437373</c:v>
                </c:pt>
                <c:pt idx="55" formatCode="0">
                  <c:v>374.75892346453986</c:v>
                </c:pt>
                <c:pt idx="56" formatCode="0">
                  <c:v>378.15647086180627</c:v>
                </c:pt>
                <c:pt idx="57" formatCode="0">
                  <c:v>381.63621722120274</c:v>
                </c:pt>
                <c:pt idx="58" formatCode="0">
                  <c:v>385.16813315665877</c:v>
                </c:pt>
                <c:pt idx="59" formatCode="0">
                  <c:v>388.909886069344</c:v>
                </c:pt>
                <c:pt idx="60" formatCode="0">
                  <c:v>392.46591394008124</c:v>
                </c:pt>
                <c:pt idx="61" formatCode="0">
                  <c:v>396.13188697726611</c:v>
                </c:pt>
                <c:pt idx="62" formatCode="0">
                  <c:v>399.91711373601856</c:v>
                </c:pt>
                <c:pt idx="63" formatCode="0">
                  <c:v>403.84948796969411</c:v>
                </c:pt>
                <c:pt idx="64" formatCode="0">
                  <c:v>407.93261340092869</c:v>
                </c:pt>
                <c:pt idx="65" formatCode="0">
                  <c:v>412.18997840288273</c:v>
                </c:pt>
                <c:pt idx="66" formatCode="0">
                  <c:v>416.27806120283122</c:v>
                </c:pt>
                <c:pt idx="67" formatCode="0">
                  <c:v>420.50361504631337</c:v>
                </c:pt>
                <c:pt idx="68" formatCode="0">
                  <c:v>424.77359323038723</c:v>
                </c:pt>
                <c:pt idx="69" formatCode="0">
                  <c:v>429.17853896926346</c:v>
                </c:pt>
                <c:pt idx="70" formatCode="0">
                  <c:v>433.54414552588037</c:v>
                </c:pt>
                <c:pt idx="71" formatCode="0">
                  <c:v>437.88931395705134</c:v>
                </c:pt>
                <c:pt idx="72" formatCode="0">
                  <c:v>442.28934205969585</c:v>
                </c:pt>
                <c:pt idx="73" formatCode="0">
                  <c:v>446.74573286368269</c:v>
                </c:pt>
                <c:pt idx="74" formatCode="0">
                  <c:v>451.18321994977089</c:v>
                </c:pt>
                <c:pt idx="75" formatCode="0">
                  <c:v>455.40967235449392</c:v>
                </c:pt>
                <c:pt idx="76" formatCode="0">
                  <c:v>459.48438603539716</c:v>
                </c:pt>
                <c:pt idx="77" formatCode="0">
                  <c:v>463.5875803531556</c:v>
                </c:pt>
                <c:pt idx="78" formatCode="0">
                  <c:v>467.68964069627759</c:v>
                </c:pt>
                <c:pt idx="79" formatCode="0">
                  <c:v>471.79029533080063</c:v>
                </c:pt>
                <c:pt idx="80" formatCode="0">
                  <c:v>475.69885040484922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8D-497D-8D79-574FEA98C2F2}"/>
            </c:ext>
          </c:extLst>
        </c:ser>
        <c:ser>
          <c:idx val="2"/>
          <c:order val="1"/>
          <c:tx>
            <c:strRef>
              <c:f>'PIB Régions 2070'!$A$18</c:f>
              <c:strCache>
                <c:ptCount val="1"/>
                <c:pt idx="0">
                  <c:v>Bourgogne-Franche-Comté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'PIB Régions 2070'!$D$16:$CF$16</c:f>
              <c:numCache>
                <c:formatCode>General</c:formatCode>
                <c:ptCount val="8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  <c:pt idx="66">
                  <c:v>2056</c:v>
                </c:pt>
                <c:pt idx="67">
                  <c:v>2057</c:v>
                </c:pt>
                <c:pt idx="68">
                  <c:v>2058</c:v>
                </c:pt>
                <c:pt idx="69">
                  <c:v>2059</c:v>
                </c:pt>
                <c:pt idx="70">
                  <c:v>2060</c:v>
                </c:pt>
                <c:pt idx="71">
                  <c:v>2061</c:v>
                </c:pt>
                <c:pt idx="72">
                  <c:v>2062</c:v>
                </c:pt>
                <c:pt idx="73">
                  <c:v>2063</c:v>
                </c:pt>
                <c:pt idx="74">
                  <c:v>2064</c:v>
                </c:pt>
                <c:pt idx="75">
                  <c:v>2065</c:v>
                </c:pt>
                <c:pt idx="76">
                  <c:v>2066</c:v>
                </c:pt>
                <c:pt idx="77">
                  <c:v>2067</c:v>
                </c:pt>
                <c:pt idx="78">
                  <c:v>2068</c:v>
                </c:pt>
                <c:pt idx="79">
                  <c:v>2069</c:v>
                </c:pt>
                <c:pt idx="80">
                  <c:v>2070</c:v>
                </c:pt>
              </c:numCache>
            </c:numRef>
          </c:cat>
          <c:val>
            <c:numRef>
              <c:f>'PIB Régions 2070'!$D$18:$CF$18</c:f>
              <c:numCache>
                <c:formatCode>#,##0</c:formatCode>
                <c:ptCount val="81"/>
                <c:pt idx="0">
                  <c:v>60.151413844649198</c:v>
                </c:pt>
                <c:pt idx="1">
                  <c:v>60.275784210849899</c:v>
                </c:pt>
                <c:pt idx="2">
                  <c:v>60.724931500991502</c:v>
                </c:pt>
                <c:pt idx="3">
                  <c:v>59.436992236675202</c:v>
                </c:pt>
                <c:pt idx="4">
                  <c:v>60.7902435302858</c:v>
                </c:pt>
                <c:pt idx="5">
                  <c:v>62.788651003823396</c:v>
                </c:pt>
                <c:pt idx="6">
                  <c:v>63.435389283413095</c:v>
                </c:pt>
                <c:pt idx="7">
                  <c:v>64.599300637754595</c:v>
                </c:pt>
                <c:pt idx="8">
                  <c:v>67.060323569284506</c:v>
                </c:pt>
                <c:pt idx="9">
                  <c:v>68.391875078545297</c:v>
                </c:pt>
                <c:pt idx="10">
                  <c:v>71.439722862532093</c:v>
                </c:pt>
                <c:pt idx="11">
                  <c:v>72.1984449513117</c:v>
                </c:pt>
                <c:pt idx="12">
                  <c:v>72.385484220881494</c:v>
                </c:pt>
                <c:pt idx="13">
                  <c:v>72.268942945766312</c:v>
                </c:pt>
                <c:pt idx="14">
                  <c:v>74.20541646343159</c:v>
                </c:pt>
                <c:pt idx="15">
                  <c:v>73.909563169732394</c:v>
                </c:pt>
                <c:pt idx="16">
                  <c:v>74.982983147184299</c:v>
                </c:pt>
                <c:pt idx="17">
                  <c:v>77.0060063258491</c:v>
                </c:pt>
                <c:pt idx="18">
                  <c:v>76.887069785376809</c:v>
                </c:pt>
                <c:pt idx="19">
                  <c:v>73.809289829840608</c:v>
                </c:pt>
                <c:pt idx="20">
                  <c:v>72.996903670518392</c:v>
                </c:pt>
                <c:pt idx="21">
                  <c:v>74.693472775330306</c:v>
                </c:pt>
                <c:pt idx="22">
                  <c:v>72.844355228515397</c:v>
                </c:pt>
                <c:pt idx="23">
                  <c:v>72.590247189469508</c:v>
                </c:pt>
                <c:pt idx="24">
                  <c:v>73.480009586699396</c:v>
                </c:pt>
                <c:pt idx="25" formatCode="0">
                  <c:v>73.509214062863308</c:v>
                </c:pt>
                <c:pt idx="26" formatCode="0">
                  <c:v>73.224804467368202</c:v>
                </c:pt>
                <c:pt idx="27" formatCode="0">
                  <c:v>75.191393222739492</c:v>
                </c:pt>
                <c:pt idx="28" formatCode="0">
                  <c:v>75.739105932494311</c:v>
                </c:pt>
                <c:pt idx="29" formatCode="0">
                  <c:v>76.125038348348696</c:v>
                </c:pt>
                <c:pt idx="30" formatCode="0">
                  <c:v>71.571476317197693</c:v>
                </c:pt>
                <c:pt idx="31" formatCode="0">
                  <c:v>75.016952061992498</c:v>
                </c:pt>
                <c:pt idx="32" formatCode="0">
                  <c:v>76.157602832654248</c:v>
                </c:pt>
                <c:pt idx="33" formatCode="0">
                  <c:v>76.21765302571508</c:v>
                </c:pt>
                <c:pt idx="34" formatCode="0">
                  <c:v>76.752185178497214</c:v>
                </c:pt>
                <c:pt idx="35" formatCode="0">
                  <c:v>77.398749131498334</c:v>
                </c:pt>
                <c:pt idx="36" formatCode="0">
                  <c:v>78.067014155154965</c:v>
                </c:pt>
                <c:pt idx="37" formatCode="0">
                  <c:v>78.814329604880683</c:v>
                </c:pt>
                <c:pt idx="38" formatCode="0">
                  <c:v>79.213801856231868</c:v>
                </c:pt>
                <c:pt idx="39" formatCode="0">
                  <c:v>79.568600303116639</c:v>
                </c:pt>
                <c:pt idx="40" formatCode="0">
                  <c:v>79.953472897441017</c:v>
                </c:pt>
                <c:pt idx="41" formatCode="0">
                  <c:v>80.389320859130834</c:v>
                </c:pt>
                <c:pt idx="42" formatCode="0">
                  <c:v>80.80523776681099</c:v>
                </c:pt>
                <c:pt idx="43" formatCode="0">
                  <c:v>80.981885974536624</c:v>
                </c:pt>
                <c:pt idx="44" formatCode="0">
                  <c:v>81.183462645838574</c:v>
                </c:pt>
                <c:pt idx="45" formatCode="0">
                  <c:v>81.395741946366016</c:v>
                </c:pt>
                <c:pt idx="46" formatCode="0">
                  <c:v>81.56136780689171</c:v>
                </c:pt>
                <c:pt idx="47" formatCode="0">
                  <c:v>81.659756529569734</c:v>
                </c:pt>
                <c:pt idx="48" formatCode="0">
                  <c:v>81.828852582075626</c:v>
                </c:pt>
                <c:pt idx="49" formatCode="0">
                  <c:v>81.990661994126768</c:v>
                </c:pt>
                <c:pt idx="50" formatCode="0">
                  <c:v>82.11270759622839</c:v>
                </c:pt>
                <c:pt idx="51" formatCode="0">
                  <c:v>82.175153252760637</c:v>
                </c:pt>
                <c:pt idx="52" formatCode="0">
                  <c:v>82.189901590075735</c:v>
                </c:pt>
                <c:pt idx="53" formatCode="0">
                  <c:v>82.236119802914686</c:v>
                </c:pt>
                <c:pt idx="54" formatCode="0">
                  <c:v>82.294725012978205</c:v>
                </c:pt>
                <c:pt idx="55" formatCode="0">
                  <c:v>82.311355151446605</c:v>
                </c:pt>
                <c:pt idx="56" formatCode="0">
                  <c:v>82.267141183907427</c:v>
                </c:pt>
                <c:pt idx="57" formatCode="0">
                  <c:v>82.264833212676521</c:v>
                </c:pt>
                <c:pt idx="58" formatCode="0">
                  <c:v>82.253569271134168</c:v>
                </c:pt>
                <c:pt idx="59" formatCode="0">
                  <c:v>82.31088680620249</c:v>
                </c:pt>
                <c:pt idx="60" formatCode="0">
                  <c:v>82.307861704282899</c:v>
                </c:pt>
                <c:pt idx="61" formatCode="0">
                  <c:v>82.320034748644815</c:v>
                </c:pt>
                <c:pt idx="62" formatCode="0">
                  <c:v>82.40009642557095</c:v>
                </c:pt>
                <c:pt idx="63" formatCode="0">
                  <c:v>82.469903999847816</c:v>
                </c:pt>
                <c:pt idx="64" formatCode="0">
                  <c:v>82.58065099647304</c:v>
                </c:pt>
                <c:pt idx="65" formatCode="0">
                  <c:v>82.750006367863477</c:v>
                </c:pt>
                <c:pt idx="66" formatCode="0">
                  <c:v>82.862464207636606</c:v>
                </c:pt>
                <c:pt idx="67" formatCode="0">
                  <c:v>83.002850369996878</c:v>
                </c:pt>
                <c:pt idx="68" formatCode="0">
                  <c:v>83.152343888648886</c:v>
                </c:pt>
                <c:pt idx="69" formatCode="0">
                  <c:v>83.35227173144736</c:v>
                </c:pt>
                <c:pt idx="70" formatCode="0">
                  <c:v>83.511497616800199</c:v>
                </c:pt>
                <c:pt idx="71" formatCode="0">
                  <c:v>83.657475335504586</c:v>
                </c:pt>
                <c:pt idx="72" formatCode="0">
                  <c:v>83.838697045089447</c:v>
                </c:pt>
                <c:pt idx="73" formatCode="0">
                  <c:v>84.031448855336038</c:v>
                </c:pt>
                <c:pt idx="74" formatCode="0">
                  <c:v>84.202052987206912</c:v>
                </c:pt>
                <c:pt idx="75" formatCode="0">
                  <c:v>84.368866552003198</c:v>
                </c:pt>
                <c:pt idx="76" formatCode="0">
                  <c:v>84.45558158246277</c:v>
                </c:pt>
                <c:pt idx="77" formatCode="0">
                  <c:v>84.574784120600086</c:v>
                </c:pt>
                <c:pt idx="78" formatCode="0">
                  <c:v>84.721437219968095</c:v>
                </c:pt>
                <c:pt idx="79" formatCode="0">
                  <c:v>84.816162471190836</c:v>
                </c:pt>
                <c:pt idx="80" formatCode="0">
                  <c:v>84.904554094914417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8D-497D-8D79-574FEA98C2F2}"/>
            </c:ext>
          </c:extLst>
        </c:ser>
        <c:ser>
          <c:idx val="3"/>
          <c:order val="2"/>
          <c:tx>
            <c:strRef>
              <c:f>'PIB Régions 2070'!$A$19</c:f>
              <c:strCache>
                <c:ptCount val="1"/>
                <c:pt idx="0">
                  <c:v>Bretagne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'PIB Régions 2070'!$D$16:$CF$16</c:f>
              <c:numCache>
                <c:formatCode>General</c:formatCode>
                <c:ptCount val="8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  <c:pt idx="66">
                  <c:v>2056</c:v>
                </c:pt>
                <c:pt idx="67">
                  <c:v>2057</c:v>
                </c:pt>
                <c:pt idx="68">
                  <c:v>2058</c:v>
                </c:pt>
                <c:pt idx="69">
                  <c:v>2059</c:v>
                </c:pt>
                <c:pt idx="70">
                  <c:v>2060</c:v>
                </c:pt>
                <c:pt idx="71">
                  <c:v>2061</c:v>
                </c:pt>
                <c:pt idx="72">
                  <c:v>2062</c:v>
                </c:pt>
                <c:pt idx="73">
                  <c:v>2063</c:v>
                </c:pt>
                <c:pt idx="74">
                  <c:v>2064</c:v>
                </c:pt>
                <c:pt idx="75">
                  <c:v>2065</c:v>
                </c:pt>
                <c:pt idx="76">
                  <c:v>2066</c:v>
                </c:pt>
                <c:pt idx="77">
                  <c:v>2067</c:v>
                </c:pt>
                <c:pt idx="78">
                  <c:v>2068</c:v>
                </c:pt>
                <c:pt idx="79">
                  <c:v>2069</c:v>
                </c:pt>
                <c:pt idx="80">
                  <c:v>2070</c:v>
                </c:pt>
              </c:numCache>
            </c:numRef>
          </c:cat>
          <c:val>
            <c:numRef>
              <c:f>'PIB Régions 2070'!$D$19:$CF$19</c:f>
              <c:numCache>
                <c:formatCode>#,##0</c:formatCode>
                <c:ptCount val="81"/>
                <c:pt idx="0">
                  <c:v>56.795100032333401</c:v>
                </c:pt>
                <c:pt idx="1">
                  <c:v>57.615187893511802</c:v>
                </c:pt>
                <c:pt idx="2">
                  <c:v>59.077998551485102</c:v>
                </c:pt>
                <c:pt idx="3">
                  <c:v>59.117394938781203</c:v>
                </c:pt>
                <c:pt idx="4">
                  <c:v>61.297659628788402</c:v>
                </c:pt>
                <c:pt idx="5">
                  <c:v>62.7599843186226</c:v>
                </c:pt>
                <c:pt idx="6">
                  <c:v>63.668420843181899</c:v>
                </c:pt>
                <c:pt idx="7">
                  <c:v>66.160615261049401</c:v>
                </c:pt>
                <c:pt idx="8">
                  <c:v>68.937181675578287</c:v>
                </c:pt>
                <c:pt idx="9">
                  <c:v>70.939734907901212</c:v>
                </c:pt>
                <c:pt idx="10">
                  <c:v>75.060514108393605</c:v>
                </c:pt>
                <c:pt idx="11">
                  <c:v>76.608093542722997</c:v>
                </c:pt>
                <c:pt idx="12">
                  <c:v>77.324025265374004</c:v>
                </c:pt>
                <c:pt idx="13">
                  <c:v>78.604626249305596</c:v>
                </c:pt>
                <c:pt idx="14">
                  <c:v>82.82555225060689</c:v>
                </c:pt>
                <c:pt idx="15">
                  <c:v>84.764635422461097</c:v>
                </c:pt>
                <c:pt idx="16">
                  <c:v>86.876017783550708</c:v>
                </c:pt>
                <c:pt idx="17">
                  <c:v>87.955157385720199</c:v>
                </c:pt>
                <c:pt idx="18">
                  <c:v>86.201100178002704</c:v>
                </c:pt>
                <c:pt idx="19">
                  <c:v>83.456518134175312</c:v>
                </c:pt>
                <c:pt idx="20">
                  <c:v>83.506479513140903</c:v>
                </c:pt>
                <c:pt idx="21">
                  <c:v>86.3764664773569</c:v>
                </c:pt>
                <c:pt idx="22">
                  <c:v>86.6786015379802</c:v>
                </c:pt>
                <c:pt idx="23">
                  <c:v>87.4138265570718</c:v>
                </c:pt>
                <c:pt idx="24">
                  <c:v>88.974086632660701</c:v>
                </c:pt>
                <c:pt idx="25" formatCode="0">
                  <c:v>90.263021723897097</c:v>
                </c:pt>
                <c:pt idx="26" formatCode="0">
                  <c:v>91.820674422652601</c:v>
                </c:pt>
                <c:pt idx="27" formatCode="0">
                  <c:v>94.702693818391893</c:v>
                </c:pt>
                <c:pt idx="28" formatCode="0">
                  <c:v>95.502989195663801</c:v>
                </c:pt>
                <c:pt idx="29" formatCode="0">
                  <c:v>97.625502094384998</c:v>
                </c:pt>
                <c:pt idx="30" formatCode="0">
                  <c:v>93.411911232167995</c:v>
                </c:pt>
                <c:pt idx="31" formatCode="0">
                  <c:v>99.382784054653996</c:v>
                </c:pt>
                <c:pt idx="32" formatCode="0">
                  <c:v>102.16270301387226</c:v>
                </c:pt>
                <c:pt idx="33" formatCode="0">
                  <c:v>103.50231222345896</c:v>
                </c:pt>
                <c:pt idx="34" formatCode="0">
                  <c:v>105.43850681119633</c:v>
                </c:pt>
                <c:pt idx="35" formatCode="0">
                  <c:v>107.56628346990097</c:v>
                </c:pt>
                <c:pt idx="36" formatCode="0">
                  <c:v>109.75841082585572</c:v>
                </c:pt>
                <c:pt idx="37" formatCode="0">
                  <c:v>112.06521645283804</c:v>
                </c:pt>
                <c:pt idx="38" formatCode="0">
                  <c:v>113.91163451741458</c:v>
                </c:pt>
                <c:pt idx="39" formatCode="0">
                  <c:v>115.6866896894344</c:v>
                </c:pt>
                <c:pt idx="40" formatCode="0">
                  <c:v>117.57300260803989</c:v>
                </c:pt>
                <c:pt idx="41" formatCode="0">
                  <c:v>119.4844499673567</c:v>
                </c:pt>
                <c:pt idx="42" formatCode="0">
                  <c:v>121.47188655207472</c:v>
                </c:pt>
                <c:pt idx="43" formatCode="0">
                  <c:v>123.05700880334398</c:v>
                </c:pt>
                <c:pt idx="44" formatCode="0">
                  <c:v>124.73533907552586</c:v>
                </c:pt>
                <c:pt idx="45" formatCode="0">
                  <c:v>126.4163248405503</c:v>
                </c:pt>
                <c:pt idx="46" formatCode="0">
                  <c:v>128.01017017600583</c:v>
                </c:pt>
                <c:pt idx="47" formatCode="0">
                  <c:v>129.5655542557254</c:v>
                </c:pt>
                <c:pt idx="48" formatCode="0">
                  <c:v>131.1673801108345</c:v>
                </c:pt>
                <c:pt idx="49" formatCode="0">
                  <c:v>132.78937117341874</c:v>
                </c:pt>
                <c:pt idx="50" formatCode="0">
                  <c:v>134.3668696868867</c:v>
                </c:pt>
                <c:pt idx="51" formatCode="0">
                  <c:v>135.86548082174363</c:v>
                </c:pt>
                <c:pt idx="52" formatCode="0">
                  <c:v>137.31576068104965</c:v>
                </c:pt>
                <c:pt idx="53" formatCode="0">
                  <c:v>138.74481070157029</c:v>
                </c:pt>
                <c:pt idx="54" formatCode="0">
                  <c:v>140.21067371341931</c:v>
                </c:pt>
                <c:pt idx="55" formatCode="0">
                  <c:v>141.67491654557799</c:v>
                </c:pt>
                <c:pt idx="56" formatCode="0">
                  <c:v>142.9717348536355</c:v>
                </c:pt>
                <c:pt idx="57" formatCode="0">
                  <c:v>144.33971531059464</c:v>
                </c:pt>
                <c:pt idx="58" formatCode="0">
                  <c:v>145.72195520173489</c:v>
                </c:pt>
                <c:pt idx="59" formatCode="0">
                  <c:v>147.18447155917909</c:v>
                </c:pt>
                <c:pt idx="60" formatCode="0">
                  <c:v>148.57105994141281</c:v>
                </c:pt>
                <c:pt idx="61" formatCode="0">
                  <c:v>149.95882632663597</c:v>
                </c:pt>
                <c:pt idx="62" formatCode="0">
                  <c:v>151.46825891333921</c:v>
                </c:pt>
                <c:pt idx="63" formatCode="0">
                  <c:v>152.95086872909579</c:v>
                </c:pt>
                <c:pt idx="64" formatCode="0">
                  <c:v>154.52600878575117</c:v>
                </c:pt>
                <c:pt idx="65" formatCode="0">
                  <c:v>156.16772788531679</c:v>
                </c:pt>
                <c:pt idx="66" formatCode="0">
                  <c:v>157.78224252056796</c:v>
                </c:pt>
                <c:pt idx="67" formatCode="0">
                  <c:v>159.38091079616183</c:v>
                </c:pt>
                <c:pt idx="68" formatCode="0">
                  <c:v>161.05911979281188</c:v>
                </c:pt>
                <c:pt idx="69" formatCode="0">
                  <c:v>162.74495613357206</c:v>
                </c:pt>
                <c:pt idx="70" formatCode="0">
                  <c:v>164.48036182439486</c:v>
                </c:pt>
                <c:pt idx="71" formatCode="0">
                  <c:v>166.16393021474968</c:v>
                </c:pt>
                <c:pt idx="72" formatCode="0">
                  <c:v>167.86898689361345</c:v>
                </c:pt>
                <c:pt idx="73" formatCode="0">
                  <c:v>169.61567457865905</c:v>
                </c:pt>
                <c:pt idx="74" formatCode="0">
                  <c:v>171.33653605949121</c:v>
                </c:pt>
                <c:pt idx="75" formatCode="0">
                  <c:v>172.99792275993809</c:v>
                </c:pt>
                <c:pt idx="76" formatCode="0">
                  <c:v>174.63077930038344</c:v>
                </c:pt>
                <c:pt idx="77" formatCode="0">
                  <c:v>176.22735094252943</c:v>
                </c:pt>
                <c:pt idx="78" formatCode="0">
                  <c:v>177.8732715325097</c:v>
                </c:pt>
                <c:pt idx="79" formatCode="0">
                  <c:v>179.49949147455368</c:v>
                </c:pt>
                <c:pt idx="80" formatCode="0">
                  <c:v>181.10385306138497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8D-497D-8D79-574FEA98C2F2}"/>
            </c:ext>
          </c:extLst>
        </c:ser>
        <c:ser>
          <c:idx val="4"/>
          <c:order val="3"/>
          <c:tx>
            <c:strRef>
              <c:f>'PIB Régions 2070'!$A$20</c:f>
              <c:strCache>
                <c:ptCount val="1"/>
                <c:pt idx="0">
                  <c:v>Centre-Val de Loire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'PIB Régions 2070'!$D$16:$CF$16</c:f>
              <c:numCache>
                <c:formatCode>General</c:formatCode>
                <c:ptCount val="8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  <c:pt idx="66">
                  <c:v>2056</c:v>
                </c:pt>
                <c:pt idx="67">
                  <c:v>2057</c:v>
                </c:pt>
                <c:pt idx="68">
                  <c:v>2058</c:v>
                </c:pt>
                <c:pt idx="69">
                  <c:v>2059</c:v>
                </c:pt>
                <c:pt idx="70">
                  <c:v>2060</c:v>
                </c:pt>
                <c:pt idx="71">
                  <c:v>2061</c:v>
                </c:pt>
                <c:pt idx="72">
                  <c:v>2062</c:v>
                </c:pt>
                <c:pt idx="73">
                  <c:v>2063</c:v>
                </c:pt>
                <c:pt idx="74">
                  <c:v>2064</c:v>
                </c:pt>
                <c:pt idx="75">
                  <c:v>2065</c:v>
                </c:pt>
                <c:pt idx="76">
                  <c:v>2066</c:v>
                </c:pt>
                <c:pt idx="77">
                  <c:v>2067</c:v>
                </c:pt>
                <c:pt idx="78">
                  <c:v>2068</c:v>
                </c:pt>
                <c:pt idx="79">
                  <c:v>2069</c:v>
                </c:pt>
                <c:pt idx="80">
                  <c:v>2070</c:v>
                </c:pt>
              </c:numCache>
            </c:numRef>
          </c:cat>
          <c:val>
            <c:numRef>
              <c:f>'PIB Régions 2070'!$D$20:$CF$20</c:f>
              <c:numCache>
                <c:formatCode>#,##0</c:formatCode>
                <c:ptCount val="81"/>
                <c:pt idx="0">
                  <c:v>55.4317544754755</c:v>
                </c:pt>
                <c:pt idx="1">
                  <c:v>55.921667590564297</c:v>
                </c:pt>
                <c:pt idx="2">
                  <c:v>56.730207401937797</c:v>
                </c:pt>
                <c:pt idx="3">
                  <c:v>56.072819670791603</c:v>
                </c:pt>
                <c:pt idx="4">
                  <c:v>57.238923868581701</c:v>
                </c:pt>
                <c:pt idx="5">
                  <c:v>58.776779541314497</c:v>
                </c:pt>
                <c:pt idx="6">
                  <c:v>59.111285543644996</c:v>
                </c:pt>
                <c:pt idx="7">
                  <c:v>59.7033999437284</c:v>
                </c:pt>
                <c:pt idx="8">
                  <c:v>62.000304013081795</c:v>
                </c:pt>
                <c:pt idx="9">
                  <c:v>63.496293688551205</c:v>
                </c:pt>
                <c:pt idx="10">
                  <c:v>65.421224376047903</c:v>
                </c:pt>
                <c:pt idx="11">
                  <c:v>66.669795101084901</c:v>
                </c:pt>
                <c:pt idx="12">
                  <c:v>66.931696205742298</c:v>
                </c:pt>
                <c:pt idx="13">
                  <c:v>67.305600036348594</c:v>
                </c:pt>
                <c:pt idx="14">
                  <c:v>69.0736890403725</c:v>
                </c:pt>
                <c:pt idx="15">
                  <c:v>69.324526110478203</c:v>
                </c:pt>
                <c:pt idx="16">
                  <c:v>70.595160180434107</c:v>
                </c:pt>
                <c:pt idx="17">
                  <c:v>71.846595624799306</c:v>
                </c:pt>
                <c:pt idx="18">
                  <c:v>69.696942565548397</c:v>
                </c:pt>
                <c:pt idx="19">
                  <c:v>67.961459621636095</c:v>
                </c:pt>
                <c:pt idx="20">
                  <c:v>68.558326917051801</c:v>
                </c:pt>
                <c:pt idx="21">
                  <c:v>69.7820873540701</c:v>
                </c:pt>
                <c:pt idx="22">
                  <c:v>69.532870146050698</c:v>
                </c:pt>
                <c:pt idx="23">
                  <c:v>69.488381754186193</c:v>
                </c:pt>
                <c:pt idx="24">
                  <c:v>69.471714400070098</c:v>
                </c:pt>
                <c:pt idx="25" formatCode="0">
                  <c:v>69.923299541213595</c:v>
                </c:pt>
                <c:pt idx="26" formatCode="0">
                  <c:v>69.874099284180801</c:v>
                </c:pt>
                <c:pt idx="27" formatCode="0">
                  <c:v>71.177565947671496</c:v>
                </c:pt>
                <c:pt idx="28" formatCode="0">
                  <c:v>71.830343531835197</c:v>
                </c:pt>
                <c:pt idx="29" formatCode="0">
                  <c:v>72.53849000978191</c:v>
                </c:pt>
                <c:pt idx="30" formatCode="0">
                  <c:v>67.650306235034108</c:v>
                </c:pt>
                <c:pt idx="31" formatCode="0">
                  <c:v>71.924647694679393</c:v>
                </c:pt>
                <c:pt idx="32" formatCode="0">
                  <c:v>73.151153288989448</c:v>
                </c:pt>
                <c:pt idx="33" formatCode="0">
                  <c:v>73.371441850782816</c:v>
                </c:pt>
                <c:pt idx="34" formatCode="0">
                  <c:v>74.068544550211314</c:v>
                </c:pt>
                <c:pt idx="35" formatCode="0">
                  <c:v>74.90426316551148</c:v>
                </c:pt>
                <c:pt idx="36" formatCode="0">
                  <c:v>75.736016203296927</c:v>
                </c:pt>
                <c:pt idx="37" formatCode="0">
                  <c:v>76.648576020152944</c:v>
                </c:pt>
                <c:pt idx="38" formatCode="0">
                  <c:v>77.196504546816939</c:v>
                </c:pt>
                <c:pt idx="39" formatCode="0">
                  <c:v>77.733441304023088</c:v>
                </c:pt>
                <c:pt idx="40" formatCode="0">
                  <c:v>78.300390581190669</c:v>
                </c:pt>
                <c:pt idx="41" formatCode="0">
                  <c:v>78.92205577193721</c:v>
                </c:pt>
                <c:pt idx="42" formatCode="0">
                  <c:v>79.525196222270012</c:v>
                </c:pt>
                <c:pt idx="43" formatCode="0">
                  <c:v>79.895404613597051</c:v>
                </c:pt>
                <c:pt idx="44" formatCode="0">
                  <c:v>80.292077892123459</c:v>
                </c:pt>
                <c:pt idx="45" formatCode="0">
                  <c:v>80.701313429317324</c:v>
                </c:pt>
                <c:pt idx="46" formatCode="0">
                  <c:v>81.066239814863479</c:v>
                </c:pt>
                <c:pt idx="47" formatCode="0">
                  <c:v>81.364357715922111</c:v>
                </c:pt>
                <c:pt idx="48" formatCode="0">
                  <c:v>81.736271106297906</c:v>
                </c:pt>
                <c:pt idx="49" formatCode="0">
                  <c:v>82.101169732983934</c:v>
                </c:pt>
                <c:pt idx="50" formatCode="0">
                  <c:v>82.428111590488356</c:v>
                </c:pt>
                <c:pt idx="51" formatCode="0">
                  <c:v>82.69686401338457</c:v>
                </c:pt>
                <c:pt idx="52" formatCode="0">
                  <c:v>82.950322205267597</c:v>
                </c:pt>
                <c:pt idx="53" formatCode="0">
                  <c:v>83.172788543086938</c:v>
                </c:pt>
                <c:pt idx="54" formatCode="0">
                  <c:v>83.441974522213243</c:v>
                </c:pt>
                <c:pt idx="55" formatCode="0">
                  <c:v>83.668731342028863</c:v>
                </c:pt>
                <c:pt idx="56" formatCode="0">
                  <c:v>83.834916514627437</c:v>
                </c:pt>
                <c:pt idx="57" formatCode="0">
                  <c:v>84.012708798791664</c:v>
                </c:pt>
                <c:pt idx="58" formatCode="0">
                  <c:v>84.214731412323729</c:v>
                </c:pt>
                <c:pt idx="59" formatCode="0">
                  <c:v>84.455737633820121</c:v>
                </c:pt>
                <c:pt idx="60" formatCode="0">
                  <c:v>84.66879881185956</c:v>
                </c:pt>
                <c:pt idx="61" formatCode="0">
                  <c:v>84.898879853705679</c:v>
                </c:pt>
                <c:pt idx="62" formatCode="0">
                  <c:v>85.133136228718087</c:v>
                </c:pt>
                <c:pt idx="63" formatCode="0">
                  <c:v>85.425615035169457</c:v>
                </c:pt>
                <c:pt idx="64" formatCode="0">
                  <c:v>85.72784583515157</c:v>
                </c:pt>
                <c:pt idx="65" formatCode="0">
                  <c:v>86.058699915314605</c:v>
                </c:pt>
                <c:pt idx="66" formatCode="0">
                  <c:v>86.365908303558712</c:v>
                </c:pt>
                <c:pt idx="67" formatCode="0">
                  <c:v>86.70395346942729</c:v>
                </c:pt>
                <c:pt idx="68" formatCode="0">
                  <c:v>87.053355382304005</c:v>
                </c:pt>
                <c:pt idx="69" formatCode="0">
                  <c:v>87.422556842806628</c:v>
                </c:pt>
                <c:pt idx="70" formatCode="0">
                  <c:v>87.785833397895587</c:v>
                </c:pt>
                <c:pt idx="71" formatCode="0">
                  <c:v>88.137138364393621</c:v>
                </c:pt>
                <c:pt idx="72" formatCode="0">
                  <c:v>88.491787267519811</c:v>
                </c:pt>
                <c:pt idx="73" formatCode="0">
                  <c:v>88.860193848749745</c:v>
                </c:pt>
                <c:pt idx="74" formatCode="0">
                  <c:v>89.20677907996</c:v>
                </c:pt>
                <c:pt idx="75" formatCode="0">
                  <c:v>89.551238855737012</c:v>
                </c:pt>
                <c:pt idx="76" formatCode="0">
                  <c:v>89.848799798380625</c:v>
                </c:pt>
                <c:pt idx="77" formatCode="0">
                  <c:v>90.145579808600118</c:v>
                </c:pt>
                <c:pt idx="78" formatCode="0">
                  <c:v>90.435737748728585</c:v>
                </c:pt>
                <c:pt idx="79" formatCode="0">
                  <c:v>90.746388154141698</c:v>
                </c:pt>
                <c:pt idx="80" formatCode="0">
                  <c:v>91.014160403098728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D8D-497D-8D79-574FEA98C2F2}"/>
            </c:ext>
          </c:extLst>
        </c:ser>
        <c:ser>
          <c:idx val="5"/>
          <c:order val="4"/>
          <c:tx>
            <c:strRef>
              <c:f>'PIB Régions 2070'!$A$21</c:f>
              <c:strCache>
                <c:ptCount val="1"/>
                <c:pt idx="0">
                  <c:v>Corse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'PIB Régions 2070'!$D$16:$CF$16</c:f>
              <c:numCache>
                <c:formatCode>General</c:formatCode>
                <c:ptCount val="8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  <c:pt idx="66">
                  <c:v>2056</c:v>
                </c:pt>
                <c:pt idx="67">
                  <c:v>2057</c:v>
                </c:pt>
                <c:pt idx="68">
                  <c:v>2058</c:v>
                </c:pt>
                <c:pt idx="69">
                  <c:v>2059</c:v>
                </c:pt>
                <c:pt idx="70">
                  <c:v>2060</c:v>
                </c:pt>
                <c:pt idx="71">
                  <c:v>2061</c:v>
                </c:pt>
                <c:pt idx="72">
                  <c:v>2062</c:v>
                </c:pt>
                <c:pt idx="73">
                  <c:v>2063</c:v>
                </c:pt>
                <c:pt idx="74">
                  <c:v>2064</c:v>
                </c:pt>
                <c:pt idx="75">
                  <c:v>2065</c:v>
                </c:pt>
                <c:pt idx="76">
                  <c:v>2066</c:v>
                </c:pt>
                <c:pt idx="77">
                  <c:v>2067</c:v>
                </c:pt>
                <c:pt idx="78">
                  <c:v>2068</c:v>
                </c:pt>
                <c:pt idx="79">
                  <c:v>2069</c:v>
                </c:pt>
                <c:pt idx="80">
                  <c:v>2070</c:v>
                </c:pt>
              </c:numCache>
            </c:numRef>
          </c:cat>
          <c:val>
            <c:numRef>
              <c:f>'PIB Régions 2070'!$D$21:$CF$21</c:f>
              <c:numCache>
                <c:formatCode>#,##0</c:formatCode>
                <c:ptCount val="81"/>
                <c:pt idx="0">
                  <c:v>4.78965687200012</c:v>
                </c:pt>
                <c:pt idx="1">
                  <c:v>4.8793578800053305</c:v>
                </c:pt>
                <c:pt idx="2">
                  <c:v>4.9709960075902497</c:v>
                </c:pt>
                <c:pt idx="3">
                  <c:v>4.9026854869275205</c:v>
                </c:pt>
                <c:pt idx="4">
                  <c:v>4.9649768472191402</c:v>
                </c:pt>
                <c:pt idx="5">
                  <c:v>4.9154376654135703</c:v>
                </c:pt>
                <c:pt idx="6">
                  <c:v>4.8963696936831704</c:v>
                </c:pt>
                <c:pt idx="7">
                  <c:v>5.1615641885388506</c:v>
                </c:pt>
                <c:pt idx="8">
                  <c:v>5.4055922994812802</c:v>
                </c:pt>
                <c:pt idx="9">
                  <c:v>5.6960522035259604</c:v>
                </c:pt>
                <c:pt idx="10">
                  <c:v>5.8372196843663593</c:v>
                </c:pt>
                <c:pt idx="11">
                  <c:v>6.0829819184264</c:v>
                </c:pt>
                <c:pt idx="12">
                  <c:v>6.1396403130098696</c:v>
                </c:pt>
                <c:pt idx="13">
                  <c:v>6.3084235512644202</c:v>
                </c:pt>
                <c:pt idx="14">
                  <c:v>6.53475717516171</c:v>
                </c:pt>
                <c:pt idx="15">
                  <c:v>6.8146858758085997</c:v>
                </c:pt>
                <c:pt idx="16">
                  <c:v>7.1512068419494996</c:v>
                </c:pt>
                <c:pt idx="17">
                  <c:v>7.1480128069709901</c:v>
                </c:pt>
                <c:pt idx="18">
                  <c:v>7.6146999984263006</c:v>
                </c:pt>
                <c:pt idx="19">
                  <c:v>7.8297494672295294</c:v>
                </c:pt>
                <c:pt idx="20">
                  <c:v>7.8548009935995795</c:v>
                </c:pt>
                <c:pt idx="21">
                  <c:v>8.1873406980696206</c:v>
                </c:pt>
                <c:pt idx="22">
                  <c:v>8.2014344495620897</c:v>
                </c:pt>
                <c:pt idx="23">
                  <c:v>8.264825064723091</c:v>
                </c:pt>
                <c:pt idx="24">
                  <c:v>8.3430213588478086</c:v>
                </c:pt>
                <c:pt idx="25" formatCode="0">
                  <c:v>8.5191989674046908</c:v>
                </c:pt>
                <c:pt idx="26" formatCode="0">
                  <c:v>8.5918216668911001</c:v>
                </c:pt>
                <c:pt idx="27" formatCode="0">
                  <c:v>8.8616451341770599</c:v>
                </c:pt>
                <c:pt idx="28" formatCode="0">
                  <c:v>9.102467691258509</c:v>
                </c:pt>
                <c:pt idx="29" formatCode="0">
                  <c:v>9.2238510230578097</c:v>
                </c:pt>
                <c:pt idx="30" formatCode="0">
                  <c:v>8.4521608679219895</c:v>
                </c:pt>
                <c:pt idx="31" formatCode="0">
                  <c:v>9.2957621419782495</c:v>
                </c:pt>
                <c:pt idx="32" formatCode="0">
                  <c:v>9.5996815408388443</c:v>
                </c:pt>
                <c:pt idx="33" formatCode="0">
                  <c:v>9.7729883110708506</c:v>
                </c:pt>
                <c:pt idx="34" formatCode="0">
                  <c:v>9.9999305926488411</c:v>
                </c:pt>
                <c:pt idx="35" formatCode="0">
                  <c:v>10.249732762782955</c:v>
                </c:pt>
                <c:pt idx="36" formatCode="0">
                  <c:v>10.507652681328615</c:v>
                </c:pt>
                <c:pt idx="37" formatCode="0">
                  <c:v>10.75142600818797</c:v>
                </c:pt>
                <c:pt idx="38" formatCode="0">
                  <c:v>10.982909910482242</c:v>
                </c:pt>
                <c:pt idx="39" formatCode="0">
                  <c:v>11.181321475000516</c:v>
                </c:pt>
                <c:pt idx="40" formatCode="0">
                  <c:v>11.391438745949545</c:v>
                </c:pt>
                <c:pt idx="41" formatCode="0">
                  <c:v>11.608299601235151</c:v>
                </c:pt>
                <c:pt idx="42" formatCode="0">
                  <c:v>11.830326665522202</c:v>
                </c:pt>
                <c:pt idx="43" formatCode="0">
                  <c:v>12.021052990455606</c:v>
                </c:pt>
                <c:pt idx="44" formatCode="0">
                  <c:v>12.218504925596447</c:v>
                </c:pt>
                <c:pt idx="45" formatCode="0">
                  <c:v>12.420723971458887</c:v>
                </c:pt>
                <c:pt idx="46" formatCode="0">
                  <c:v>12.619037552540648</c:v>
                </c:pt>
                <c:pt idx="47" formatCode="0">
                  <c:v>12.81473049352139</c:v>
                </c:pt>
                <c:pt idx="48" formatCode="0">
                  <c:v>12.984315762772882</c:v>
                </c:pt>
                <c:pt idx="49" formatCode="0">
                  <c:v>13.195857780514563</c:v>
                </c:pt>
                <c:pt idx="50" formatCode="0">
                  <c:v>13.404378199732331</c:v>
                </c:pt>
                <c:pt idx="51" formatCode="0">
                  <c:v>13.569522838684772</c:v>
                </c:pt>
                <c:pt idx="52" formatCode="0">
                  <c:v>13.771385758911086</c:v>
                </c:pt>
                <c:pt idx="53" formatCode="0">
                  <c:v>13.938585243287196</c:v>
                </c:pt>
                <c:pt idx="54" formatCode="0">
                  <c:v>14.148280195398328</c:v>
                </c:pt>
                <c:pt idx="55" formatCode="0">
                  <c:v>14.320619338195543</c:v>
                </c:pt>
                <c:pt idx="56" formatCode="0">
                  <c:v>14.523751299663205</c:v>
                </c:pt>
                <c:pt idx="57" formatCode="0">
                  <c:v>14.692051194955935</c:v>
                </c:pt>
                <c:pt idx="58" formatCode="0">
                  <c:v>14.906589850673935</c:v>
                </c:pt>
                <c:pt idx="59" formatCode="0">
                  <c:v>15.090466485026257</c:v>
                </c:pt>
                <c:pt idx="60" formatCode="0">
                  <c:v>15.271523892998843</c:v>
                </c:pt>
                <c:pt idx="61" formatCode="0">
                  <c:v>15.499326165378228</c:v>
                </c:pt>
                <c:pt idx="62" formatCode="0">
                  <c:v>15.695285671598825</c:v>
                </c:pt>
                <c:pt idx="63" formatCode="0">
                  <c:v>15.898079528847401</c:v>
                </c:pt>
                <c:pt idx="64" formatCode="0">
                  <c:v>16.111604202666296</c:v>
                </c:pt>
                <c:pt idx="65" formatCode="0">
                  <c:v>16.333244524543268</c:v>
                </c:pt>
                <c:pt idx="66" formatCode="0">
                  <c:v>16.553266560715599</c:v>
                </c:pt>
                <c:pt idx="67" formatCode="0">
                  <c:v>16.782030669690258</c:v>
                </c:pt>
                <c:pt idx="68" formatCode="0">
                  <c:v>17.015967893526181</c:v>
                </c:pt>
                <c:pt idx="69" formatCode="0">
                  <c:v>17.256836566097224</c:v>
                </c:pt>
                <c:pt idx="70" formatCode="0">
                  <c:v>17.499705005303877</c:v>
                </c:pt>
                <c:pt idx="71" formatCode="0">
                  <c:v>17.743378187841678</c:v>
                </c:pt>
                <c:pt idx="72" formatCode="0">
                  <c:v>17.990901012442702</c:v>
                </c:pt>
                <c:pt idx="73" formatCode="0">
                  <c:v>18.19556132038085</c:v>
                </c:pt>
                <c:pt idx="74" formatCode="0">
                  <c:v>18.447300482567435</c:v>
                </c:pt>
                <c:pt idx="75" formatCode="0">
                  <c:v>18.69424011306198</c:v>
                </c:pt>
                <c:pt idx="76" formatCode="0">
                  <c:v>18.934454103521816</c:v>
                </c:pt>
                <c:pt idx="77" formatCode="0">
                  <c:v>19.177424278666159</c:v>
                </c:pt>
                <c:pt idx="78" formatCode="0">
                  <c:v>19.36974717279891</c:v>
                </c:pt>
                <c:pt idx="79" formatCode="0">
                  <c:v>19.612910792766954</c:v>
                </c:pt>
                <c:pt idx="80" formatCode="0">
                  <c:v>19.84964346116023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D8D-497D-8D79-574FEA98C2F2}"/>
            </c:ext>
          </c:extLst>
        </c:ser>
        <c:ser>
          <c:idx val="6"/>
          <c:order val="5"/>
          <c:tx>
            <c:strRef>
              <c:f>'PIB Régions 2070'!$A$22</c:f>
              <c:strCache>
                <c:ptCount val="1"/>
                <c:pt idx="0">
                  <c:v>Grand Est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'PIB Régions 2070'!$D$16:$CF$16</c:f>
              <c:numCache>
                <c:formatCode>General</c:formatCode>
                <c:ptCount val="8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  <c:pt idx="66">
                  <c:v>2056</c:v>
                </c:pt>
                <c:pt idx="67">
                  <c:v>2057</c:v>
                </c:pt>
                <c:pt idx="68">
                  <c:v>2058</c:v>
                </c:pt>
                <c:pt idx="69">
                  <c:v>2059</c:v>
                </c:pt>
                <c:pt idx="70">
                  <c:v>2060</c:v>
                </c:pt>
                <c:pt idx="71">
                  <c:v>2061</c:v>
                </c:pt>
                <c:pt idx="72">
                  <c:v>2062</c:v>
                </c:pt>
                <c:pt idx="73">
                  <c:v>2063</c:v>
                </c:pt>
                <c:pt idx="74">
                  <c:v>2064</c:v>
                </c:pt>
                <c:pt idx="75">
                  <c:v>2065</c:v>
                </c:pt>
                <c:pt idx="76">
                  <c:v>2066</c:v>
                </c:pt>
                <c:pt idx="77">
                  <c:v>2067</c:v>
                </c:pt>
                <c:pt idx="78">
                  <c:v>2068</c:v>
                </c:pt>
                <c:pt idx="79">
                  <c:v>2069</c:v>
                </c:pt>
                <c:pt idx="80">
                  <c:v>2070</c:v>
                </c:pt>
              </c:numCache>
            </c:numRef>
          </c:cat>
          <c:val>
            <c:numRef>
              <c:f>'PIB Régions 2070'!$D$22:$CF$22</c:f>
              <c:numCache>
                <c:formatCode>#,##0</c:formatCode>
                <c:ptCount val="81"/>
                <c:pt idx="0">
                  <c:v>121.802882084218</c:v>
                </c:pt>
                <c:pt idx="1">
                  <c:v>122.313055622042</c:v>
                </c:pt>
                <c:pt idx="2">
                  <c:v>124.798882699236</c:v>
                </c:pt>
                <c:pt idx="3">
                  <c:v>123.98771708640001</c:v>
                </c:pt>
                <c:pt idx="4">
                  <c:v>126.64455544096801</c:v>
                </c:pt>
                <c:pt idx="5">
                  <c:v>130.77401314724901</c:v>
                </c:pt>
                <c:pt idx="6">
                  <c:v>131.75449401101199</c:v>
                </c:pt>
                <c:pt idx="7">
                  <c:v>133.21815377049299</c:v>
                </c:pt>
                <c:pt idx="8">
                  <c:v>138.98550441058501</c:v>
                </c:pt>
                <c:pt idx="9">
                  <c:v>140.791420436999</c:v>
                </c:pt>
                <c:pt idx="10">
                  <c:v>145.852237658235</c:v>
                </c:pt>
                <c:pt idx="11">
                  <c:v>146.499943721075</c:v>
                </c:pt>
                <c:pt idx="12">
                  <c:v>146.70030236661898</c:v>
                </c:pt>
                <c:pt idx="13">
                  <c:v>146.688138616988</c:v>
                </c:pt>
                <c:pt idx="14">
                  <c:v>151.31550726780401</c:v>
                </c:pt>
                <c:pt idx="15">
                  <c:v>150.73722199776802</c:v>
                </c:pt>
                <c:pt idx="16">
                  <c:v>152.97249222424801</c:v>
                </c:pt>
                <c:pt idx="17">
                  <c:v>156.46906136522702</c:v>
                </c:pt>
                <c:pt idx="18">
                  <c:v>155.35172558514401</c:v>
                </c:pt>
                <c:pt idx="19">
                  <c:v>149.456174986842</c:v>
                </c:pt>
                <c:pt idx="20">
                  <c:v>148.14518164767199</c:v>
                </c:pt>
                <c:pt idx="21">
                  <c:v>152.17820883240398</c:v>
                </c:pt>
                <c:pt idx="22">
                  <c:v>149.186709414462</c:v>
                </c:pt>
                <c:pt idx="23">
                  <c:v>149.73082348674299</c:v>
                </c:pt>
                <c:pt idx="24">
                  <c:v>150.491001435095</c:v>
                </c:pt>
                <c:pt idx="25" formatCode="0">
                  <c:v>150.44068150799501</c:v>
                </c:pt>
                <c:pt idx="26" formatCode="0">
                  <c:v>150.28168841021798</c:v>
                </c:pt>
                <c:pt idx="27" formatCode="0">
                  <c:v>153.87376168517901</c:v>
                </c:pt>
                <c:pt idx="28" formatCode="0">
                  <c:v>156.045701519445</c:v>
                </c:pt>
                <c:pt idx="29" formatCode="0">
                  <c:v>156.76468858603002</c:v>
                </c:pt>
                <c:pt idx="30" formatCode="0">
                  <c:v>145.052976721997</c:v>
                </c:pt>
                <c:pt idx="31" formatCode="0">
                  <c:v>153.24343691145501</c:v>
                </c:pt>
                <c:pt idx="32" formatCode="0">
                  <c:v>155.86055886883628</c:v>
                </c:pt>
                <c:pt idx="33" formatCode="0">
                  <c:v>156.27830276483556</c:v>
                </c:pt>
                <c:pt idx="34" formatCode="0">
                  <c:v>157.4960014854116</c:v>
                </c:pt>
                <c:pt idx="35" formatCode="0">
                  <c:v>159.00335518296922</c:v>
                </c:pt>
                <c:pt idx="36" formatCode="0">
                  <c:v>160.52991447458837</c:v>
                </c:pt>
                <c:pt idx="37" formatCode="0">
                  <c:v>162.22245713404317</c:v>
                </c:pt>
                <c:pt idx="38" formatCode="0">
                  <c:v>163.17223304085661</c:v>
                </c:pt>
                <c:pt idx="39" formatCode="0">
                  <c:v>164.00176237714163</c:v>
                </c:pt>
                <c:pt idx="40" formatCode="0">
                  <c:v>164.95490540946309</c:v>
                </c:pt>
                <c:pt idx="41" formatCode="0">
                  <c:v>165.92435936660507</c:v>
                </c:pt>
                <c:pt idx="42" formatCode="0">
                  <c:v>166.91501513399893</c:v>
                </c:pt>
                <c:pt idx="43" formatCode="0">
                  <c:v>167.38225323640572</c:v>
                </c:pt>
                <c:pt idx="44" formatCode="0">
                  <c:v>167.87100395221537</c:v>
                </c:pt>
                <c:pt idx="45" formatCode="0">
                  <c:v>168.38258241314134</c:v>
                </c:pt>
                <c:pt idx="46" formatCode="0">
                  <c:v>168.76703903545598</c:v>
                </c:pt>
                <c:pt idx="47" formatCode="0">
                  <c:v>169.07562617001531</c:v>
                </c:pt>
                <c:pt idx="48" formatCode="0">
                  <c:v>169.43665638484541</c:v>
                </c:pt>
                <c:pt idx="49" formatCode="0">
                  <c:v>169.84623416262835</c:v>
                </c:pt>
                <c:pt idx="50" formatCode="0">
                  <c:v>170.14222557197971</c:v>
                </c:pt>
                <c:pt idx="51" formatCode="0">
                  <c:v>170.31503072137792</c:v>
                </c:pt>
                <c:pt idx="52" formatCode="0">
                  <c:v>170.42153483786953</c:v>
                </c:pt>
                <c:pt idx="53" formatCode="0">
                  <c:v>170.49688438277531</c:v>
                </c:pt>
                <c:pt idx="54" formatCode="0">
                  <c:v>170.5976981617444</c:v>
                </c:pt>
                <c:pt idx="55" formatCode="0">
                  <c:v>170.67640732477938</c:v>
                </c:pt>
                <c:pt idx="56" formatCode="0">
                  <c:v>170.59661671544322</c:v>
                </c:pt>
                <c:pt idx="57" formatCode="0">
                  <c:v>170.53818971555455</c:v>
                </c:pt>
                <c:pt idx="58" formatCode="0">
                  <c:v>170.52651632846431</c:v>
                </c:pt>
                <c:pt idx="59" formatCode="0">
                  <c:v>170.59104569298157</c:v>
                </c:pt>
                <c:pt idx="60" formatCode="0">
                  <c:v>170.56322542697566</c:v>
                </c:pt>
                <c:pt idx="61" formatCode="0">
                  <c:v>170.56667049130351</c:v>
                </c:pt>
                <c:pt idx="62" formatCode="0">
                  <c:v>170.64383982770073</c:v>
                </c:pt>
                <c:pt idx="63" formatCode="0">
                  <c:v>170.76589296277422</c:v>
                </c:pt>
                <c:pt idx="64" formatCode="0">
                  <c:v>170.93883197739447</c:v>
                </c:pt>
                <c:pt idx="65" formatCode="0">
                  <c:v>171.19861204769717</c:v>
                </c:pt>
                <c:pt idx="66" formatCode="0">
                  <c:v>171.37363683956369</c:v>
                </c:pt>
                <c:pt idx="67" formatCode="0">
                  <c:v>171.60574956895886</c:v>
                </c:pt>
                <c:pt idx="68" formatCode="0">
                  <c:v>171.89029677265731</c:v>
                </c:pt>
                <c:pt idx="69" formatCode="0">
                  <c:v>172.17529789635904</c:v>
                </c:pt>
                <c:pt idx="70" formatCode="0">
                  <c:v>172.4786886706701</c:v>
                </c:pt>
                <c:pt idx="71" formatCode="0">
                  <c:v>172.71947753635357</c:v>
                </c:pt>
                <c:pt idx="72" formatCode="0">
                  <c:v>173.03245213876892</c:v>
                </c:pt>
                <c:pt idx="73" formatCode="0">
                  <c:v>173.33320403155184</c:v>
                </c:pt>
                <c:pt idx="74" formatCode="0">
                  <c:v>173.62260401807416</c:v>
                </c:pt>
                <c:pt idx="75" formatCode="0">
                  <c:v>173.86811264573274</c:v>
                </c:pt>
                <c:pt idx="76" formatCode="0">
                  <c:v>173.98306724352781</c:v>
                </c:pt>
                <c:pt idx="77" formatCode="0">
                  <c:v>174.16466566671247</c:v>
                </c:pt>
                <c:pt idx="78" formatCode="0">
                  <c:v>174.3303563966125</c:v>
                </c:pt>
                <c:pt idx="79" formatCode="0">
                  <c:v>174.46006695066288</c:v>
                </c:pt>
                <c:pt idx="80" formatCode="0">
                  <c:v>174.54028637648736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8D-497D-8D79-574FEA98C2F2}"/>
            </c:ext>
          </c:extLst>
        </c:ser>
        <c:ser>
          <c:idx val="7"/>
          <c:order val="6"/>
          <c:tx>
            <c:strRef>
              <c:f>'PIB Régions 2070'!$A$23</c:f>
              <c:strCache>
                <c:ptCount val="1"/>
                <c:pt idx="0">
                  <c:v>Hauts-de-France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'PIB Régions 2070'!$D$16:$CF$16</c:f>
              <c:numCache>
                <c:formatCode>General</c:formatCode>
                <c:ptCount val="8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  <c:pt idx="66">
                  <c:v>2056</c:v>
                </c:pt>
                <c:pt idx="67">
                  <c:v>2057</c:v>
                </c:pt>
                <c:pt idx="68">
                  <c:v>2058</c:v>
                </c:pt>
                <c:pt idx="69">
                  <c:v>2059</c:v>
                </c:pt>
                <c:pt idx="70">
                  <c:v>2060</c:v>
                </c:pt>
                <c:pt idx="71">
                  <c:v>2061</c:v>
                </c:pt>
                <c:pt idx="72">
                  <c:v>2062</c:v>
                </c:pt>
                <c:pt idx="73">
                  <c:v>2063</c:v>
                </c:pt>
                <c:pt idx="74">
                  <c:v>2064</c:v>
                </c:pt>
                <c:pt idx="75">
                  <c:v>2065</c:v>
                </c:pt>
                <c:pt idx="76">
                  <c:v>2066</c:v>
                </c:pt>
                <c:pt idx="77">
                  <c:v>2067</c:v>
                </c:pt>
                <c:pt idx="78">
                  <c:v>2068</c:v>
                </c:pt>
                <c:pt idx="79">
                  <c:v>2069</c:v>
                </c:pt>
                <c:pt idx="80">
                  <c:v>2070</c:v>
                </c:pt>
              </c:numCache>
            </c:numRef>
          </c:cat>
          <c:val>
            <c:numRef>
              <c:f>'PIB Régions 2070'!$D$23:$CF$23</c:f>
              <c:numCache>
                <c:formatCode>#,##0</c:formatCode>
                <c:ptCount val="81"/>
                <c:pt idx="0">
                  <c:v>117.817519568446</c:v>
                </c:pt>
                <c:pt idx="1">
                  <c:v>118.406856359199</c:v>
                </c:pt>
                <c:pt idx="2">
                  <c:v>120.311519443943</c:v>
                </c:pt>
                <c:pt idx="3">
                  <c:v>119.002633887651</c:v>
                </c:pt>
                <c:pt idx="4">
                  <c:v>121.63472919815401</c:v>
                </c:pt>
                <c:pt idx="5">
                  <c:v>124.993965422343</c:v>
                </c:pt>
                <c:pt idx="6">
                  <c:v>126.81856341750401</c:v>
                </c:pt>
                <c:pt idx="7">
                  <c:v>127.66867913692799</c:v>
                </c:pt>
                <c:pt idx="8">
                  <c:v>133.35706382013601</c:v>
                </c:pt>
                <c:pt idx="9">
                  <c:v>135.46251047408401</c:v>
                </c:pt>
                <c:pt idx="10">
                  <c:v>139.08466604434099</c:v>
                </c:pt>
                <c:pt idx="11">
                  <c:v>140.530014517419</c:v>
                </c:pt>
                <c:pt idx="12">
                  <c:v>142.143823060736</c:v>
                </c:pt>
                <c:pt idx="13">
                  <c:v>143.71407670990101</c:v>
                </c:pt>
                <c:pt idx="14">
                  <c:v>146.085862821973</c:v>
                </c:pt>
                <c:pt idx="15">
                  <c:v>147.57922165479101</c:v>
                </c:pt>
                <c:pt idx="16">
                  <c:v>150.70884271787799</c:v>
                </c:pt>
                <c:pt idx="17">
                  <c:v>154.30841136340402</c:v>
                </c:pt>
                <c:pt idx="18">
                  <c:v>155.593256920627</c:v>
                </c:pt>
                <c:pt idx="19">
                  <c:v>150.29080050510598</c:v>
                </c:pt>
                <c:pt idx="20">
                  <c:v>150.81902551170501</c:v>
                </c:pt>
                <c:pt idx="21">
                  <c:v>154.21825652399798</c:v>
                </c:pt>
                <c:pt idx="22">
                  <c:v>152.95561065344802</c:v>
                </c:pt>
                <c:pt idx="23">
                  <c:v>153.42446380619398</c:v>
                </c:pt>
                <c:pt idx="24">
                  <c:v>153.92600233611</c:v>
                </c:pt>
                <c:pt idx="25" formatCode="0">
                  <c:v>155.65523775792201</c:v>
                </c:pt>
                <c:pt idx="26" formatCode="0">
                  <c:v>155.554240846883</c:v>
                </c:pt>
                <c:pt idx="27" formatCode="0">
                  <c:v>159.70336362152202</c:v>
                </c:pt>
                <c:pt idx="28" formatCode="0">
                  <c:v>161.051519979456</c:v>
                </c:pt>
                <c:pt idx="29" formatCode="0">
                  <c:v>162.57913096848799</c:v>
                </c:pt>
                <c:pt idx="30" formatCode="0">
                  <c:v>151.668377763617</c:v>
                </c:pt>
                <c:pt idx="31" formatCode="0">
                  <c:v>160.05248827453198</c:v>
                </c:pt>
                <c:pt idx="32" formatCode="0">
                  <c:v>163.27452931144833</c:v>
                </c:pt>
                <c:pt idx="33" formatCode="0">
                  <c:v>164.24325753459377</c:v>
                </c:pt>
                <c:pt idx="34" formatCode="0">
                  <c:v>166.25347111306559</c:v>
                </c:pt>
                <c:pt idx="35" formatCode="0">
                  <c:v>168.58420630373735</c:v>
                </c:pt>
                <c:pt idx="36" formatCode="0">
                  <c:v>170.98373459920785</c:v>
                </c:pt>
                <c:pt idx="37" formatCode="0">
                  <c:v>173.5496601541245</c:v>
                </c:pt>
                <c:pt idx="38" formatCode="0">
                  <c:v>175.37208650891171</c:v>
                </c:pt>
                <c:pt idx="39" formatCode="0">
                  <c:v>177.11080880155251</c:v>
                </c:pt>
                <c:pt idx="40" formatCode="0">
                  <c:v>178.96593087804166</c:v>
                </c:pt>
                <c:pt idx="41" formatCode="0">
                  <c:v>180.8854139147308</c:v>
                </c:pt>
                <c:pt idx="42" formatCode="0">
                  <c:v>182.84275370745874</c:v>
                </c:pt>
                <c:pt idx="43" formatCode="0">
                  <c:v>184.24400970055083</c:v>
                </c:pt>
                <c:pt idx="44" formatCode="0">
                  <c:v>185.71280528616344</c:v>
                </c:pt>
                <c:pt idx="45" formatCode="0">
                  <c:v>187.21751793389154</c:v>
                </c:pt>
                <c:pt idx="46" formatCode="0">
                  <c:v>188.59456628597238</c:v>
                </c:pt>
                <c:pt idx="47" formatCode="0">
                  <c:v>189.86425033389153</c:v>
                </c:pt>
                <c:pt idx="48" formatCode="0">
                  <c:v>191.23680212472422</c:v>
                </c:pt>
                <c:pt idx="49" formatCode="0">
                  <c:v>192.6739710862314</c:v>
                </c:pt>
                <c:pt idx="50" formatCode="0">
                  <c:v>193.96236973385098</c:v>
                </c:pt>
                <c:pt idx="51" formatCode="0">
                  <c:v>195.15242215183832</c:v>
                </c:pt>
                <c:pt idx="52" formatCode="0">
                  <c:v>196.27747750643067</c:v>
                </c:pt>
                <c:pt idx="53" formatCode="0">
                  <c:v>197.37713723757543</c:v>
                </c:pt>
                <c:pt idx="54" formatCode="0">
                  <c:v>198.5134491619406</c:v>
                </c:pt>
                <c:pt idx="55" formatCode="0">
                  <c:v>199.59699558742858</c:v>
                </c:pt>
                <c:pt idx="56" formatCode="0">
                  <c:v>200.57472911154207</c:v>
                </c:pt>
                <c:pt idx="57" formatCode="0">
                  <c:v>201.51356659491253</c:v>
                </c:pt>
                <c:pt idx="58" formatCode="0">
                  <c:v>202.54841560690551</c:v>
                </c:pt>
                <c:pt idx="59" formatCode="0">
                  <c:v>203.64478417224564</c:v>
                </c:pt>
                <c:pt idx="60" formatCode="0">
                  <c:v>204.71309254281553</c:v>
                </c:pt>
                <c:pt idx="61" formatCode="0">
                  <c:v>205.7538019645834</c:v>
                </c:pt>
                <c:pt idx="62" formatCode="0">
                  <c:v>206.92642236855588</c:v>
                </c:pt>
                <c:pt idx="63" formatCode="0">
                  <c:v>208.16156043113062</c:v>
                </c:pt>
                <c:pt idx="64" formatCode="0">
                  <c:v>209.47137940117582</c:v>
                </c:pt>
                <c:pt idx="65" formatCode="0">
                  <c:v>210.85582912341806</c:v>
                </c:pt>
                <c:pt idx="66" formatCode="0">
                  <c:v>212.18759349072795</c:v>
                </c:pt>
                <c:pt idx="67" formatCode="0">
                  <c:v>213.59990069523644</c:v>
                </c:pt>
                <c:pt idx="68" formatCode="0">
                  <c:v>215.0454062083507</c:v>
                </c:pt>
                <c:pt idx="69" formatCode="0">
                  <c:v>216.58410234197669</c:v>
                </c:pt>
                <c:pt idx="70" formatCode="0">
                  <c:v>218.07527708963892</c:v>
                </c:pt>
                <c:pt idx="71" formatCode="0">
                  <c:v>219.54237712802473</c:v>
                </c:pt>
                <c:pt idx="72" formatCode="0">
                  <c:v>221.06325386143126</c:v>
                </c:pt>
                <c:pt idx="73" formatCode="0">
                  <c:v>222.62478611066339</c:v>
                </c:pt>
                <c:pt idx="74" formatCode="0">
                  <c:v>224.13813086589175</c:v>
                </c:pt>
                <c:pt idx="75" formatCode="0">
                  <c:v>225.55972340245458</c:v>
                </c:pt>
                <c:pt idx="76" formatCode="0">
                  <c:v>226.90947520352455</c:v>
                </c:pt>
                <c:pt idx="77" formatCode="0">
                  <c:v>228.26190897746341</c:v>
                </c:pt>
                <c:pt idx="78" formatCode="0">
                  <c:v>229.64461778108799</c:v>
                </c:pt>
                <c:pt idx="79" formatCode="0">
                  <c:v>230.9892210665906</c:v>
                </c:pt>
                <c:pt idx="80" formatCode="0">
                  <c:v>232.22896394189885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D8D-497D-8D79-574FEA98C2F2}"/>
            </c:ext>
          </c:extLst>
        </c:ser>
        <c:ser>
          <c:idx val="8"/>
          <c:order val="7"/>
          <c:tx>
            <c:strRef>
              <c:f>'PIB Régions 2070'!$A$24</c:f>
              <c:strCache>
                <c:ptCount val="1"/>
                <c:pt idx="0">
                  <c:v>Île-de-France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'PIB Régions 2070'!$D$16:$CF$16</c:f>
              <c:numCache>
                <c:formatCode>General</c:formatCode>
                <c:ptCount val="8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  <c:pt idx="66">
                  <c:v>2056</c:v>
                </c:pt>
                <c:pt idx="67">
                  <c:v>2057</c:v>
                </c:pt>
                <c:pt idx="68">
                  <c:v>2058</c:v>
                </c:pt>
                <c:pt idx="69">
                  <c:v>2059</c:v>
                </c:pt>
                <c:pt idx="70">
                  <c:v>2060</c:v>
                </c:pt>
                <c:pt idx="71">
                  <c:v>2061</c:v>
                </c:pt>
                <c:pt idx="72">
                  <c:v>2062</c:v>
                </c:pt>
                <c:pt idx="73">
                  <c:v>2063</c:v>
                </c:pt>
                <c:pt idx="74">
                  <c:v>2064</c:v>
                </c:pt>
                <c:pt idx="75">
                  <c:v>2065</c:v>
                </c:pt>
                <c:pt idx="76">
                  <c:v>2066</c:v>
                </c:pt>
                <c:pt idx="77">
                  <c:v>2067</c:v>
                </c:pt>
                <c:pt idx="78">
                  <c:v>2068</c:v>
                </c:pt>
                <c:pt idx="79">
                  <c:v>2069</c:v>
                </c:pt>
                <c:pt idx="80">
                  <c:v>2070</c:v>
                </c:pt>
              </c:numCache>
            </c:numRef>
          </c:cat>
          <c:val>
            <c:numRef>
              <c:f>'PIB Régions 2070'!$D$24:$CF$24</c:f>
              <c:numCache>
                <c:formatCode>#,##0</c:formatCode>
                <c:ptCount val="81"/>
                <c:pt idx="0">
                  <c:v>434.94688739679202</c:v>
                </c:pt>
                <c:pt idx="1">
                  <c:v>439.50659241217897</c:v>
                </c:pt>
                <c:pt idx="2">
                  <c:v>445.99304518493699</c:v>
                </c:pt>
                <c:pt idx="3">
                  <c:v>445.50778244177297</c:v>
                </c:pt>
                <c:pt idx="4">
                  <c:v>454.96478006942101</c:v>
                </c:pt>
                <c:pt idx="5">
                  <c:v>455.50501090904197</c:v>
                </c:pt>
                <c:pt idx="6">
                  <c:v>462.69557575723502</c:v>
                </c:pt>
                <c:pt idx="7">
                  <c:v>474.78260109608902</c:v>
                </c:pt>
                <c:pt idx="8">
                  <c:v>487.57570813369597</c:v>
                </c:pt>
                <c:pt idx="9">
                  <c:v>517.44700617530202</c:v>
                </c:pt>
                <c:pt idx="10">
                  <c:v>536.30422474261593</c:v>
                </c:pt>
                <c:pt idx="11">
                  <c:v>544.37119003126998</c:v>
                </c:pt>
                <c:pt idx="12">
                  <c:v>553.13463183354509</c:v>
                </c:pt>
                <c:pt idx="13">
                  <c:v>554.01257504717398</c:v>
                </c:pt>
                <c:pt idx="14">
                  <c:v>564.02311997754498</c:v>
                </c:pt>
                <c:pt idx="15">
                  <c:v>576.48139022941302</c:v>
                </c:pt>
                <c:pt idx="16">
                  <c:v>585.89471962061896</c:v>
                </c:pt>
                <c:pt idx="17">
                  <c:v>608.223157037448</c:v>
                </c:pt>
                <c:pt idx="18">
                  <c:v>616.4064591799231</c:v>
                </c:pt>
                <c:pt idx="19">
                  <c:v>597.8537823539981</c:v>
                </c:pt>
                <c:pt idx="20">
                  <c:v>626.62127926317305</c:v>
                </c:pt>
                <c:pt idx="21">
                  <c:v>631.11001717371505</c:v>
                </c:pt>
                <c:pt idx="22">
                  <c:v>639.180933127922</c:v>
                </c:pt>
                <c:pt idx="23">
                  <c:v>648.40770845983593</c:v>
                </c:pt>
                <c:pt idx="24">
                  <c:v>653.96901441707496</c:v>
                </c:pt>
                <c:pt idx="25" formatCode="0">
                  <c:v>662.97398767891002</c:v>
                </c:pt>
                <c:pt idx="26" formatCode="0">
                  <c:v>674.47987775652803</c:v>
                </c:pt>
                <c:pt idx="27" formatCode="0">
                  <c:v>690.07558385094603</c:v>
                </c:pt>
                <c:pt idx="28" formatCode="0">
                  <c:v>706.77208040318897</c:v>
                </c:pt>
                <c:pt idx="29" formatCode="0">
                  <c:v>726.51103244211401</c:v>
                </c:pt>
                <c:pt idx="30" formatCode="0">
                  <c:v>652.01495569211602</c:v>
                </c:pt>
                <c:pt idx="31" formatCode="0">
                  <c:v>702.18002540238797</c:v>
                </c:pt>
                <c:pt idx="32" formatCode="0">
                  <c:v>720.49998196791819</c:v>
                </c:pt>
                <c:pt idx="33" formatCode="0">
                  <c:v>728.76985169430702</c:v>
                </c:pt>
                <c:pt idx="34" formatCode="0">
                  <c:v>741.44516209306721</c:v>
                </c:pt>
                <c:pt idx="35" formatCode="0">
                  <c:v>755.53975459430023</c:v>
                </c:pt>
                <c:pt idx="36" formatCode="0">
                  <c:v>769.93822482737301</c:v>
                </c:pt>
                <c:pt idx="37" formatCode="0">
                  <c:v>785.27494003241225</c:v>
                </c:pt>
                <c:pt idx="38" formatCode="0">
                  <c:v>797.30435850895628</c:v>
                </c:pt>
                <c:pt idx="39" formatCode="0">
                  <c:v>808.98340604029102</c:v>
                </c:pt>
                <c:pt idx="40" formatCode="0">
                  <c:v>821.29313403822437</c:v>
                </c:pt>
                <c:pt idx="41" formatCode="0">
                  <c:v>833.99671437093843</c:v>
                </c:pt>
                <c:pt idx="42" formatCode="0">
                  <c:v>846.90866726800141</c:v>
                </c:pt>
                <c:pt idx="43" formatCode="0">
                  <c:v>857.41680215097983</c:v>
                </c:pt>
                <c:pt idx="44" formatCode="0">
                  <c:v>868.1820290133312</c:v>
                </c:pt>
                <c:pt idx="45" formatCode="0">
                  <c:v>879.19662230866754</c:v>
                </c:pt>
                <c:pt idx="46" formatCode="0">
                  <c:v>889.77352125130744</c:v>
                </c:pt>
                <c:pt idx="47" formatCode="0">
                  <c:v>899.93288175017608</c:v>
                </c:pt>
                <c:pt idx="48" formatCode="0">
                  <c:v>910.58593810646596</c:v>
                </c:pt>
                <c:pt idx="49" formatCode="0">
                  <c:v>921.48148666917905</c:v>
                </c:pt>
                <c:pt idx="50" formatCode="0">
                  <c:v>931.98926585919503</c:v>
                </c:pt>
                <c:pt idx="51" formatCode="0">
                  <c:v>941.86918259407059</c:v>
                </c:pt>
                <c:pt idx="52" formatCode="0">
                  <c:v>951.59485499283119</c:v>
                </c:pt>
                <c:pt idx="53" formatCode="0">
                  <c:v>961.35877940821842</c:v>
                </c:pt>
                <c:pt idx="54" formatCode="0">
                  <c:v>971.22174894262071</c:v>
                </c:pt>
                <c:pt idx="55" formatCode="0">
                  <c:v>981.06944483532993</c:v>
                </c:pt>
                <c:pt idx="56" formatCode="0">
                  <c:v>990.22194983460349</c:v>
                </c:pt>
                <c:pt idx="57" formatCode="0">
                  <c:v>999.51581581606138</c:v>
                </c:pt>
                <c:pt idx="58" formatCode="0">
                  <c:v>1009.1031698252078</c:v>
                </c:pt>
                <c:pt idx="59" formatCode="0">
                  <c:v>1019.1654585491539</c:v>
                </c:pt>
                <c:pt idx="60" formatCode="0">
                  <c:v>1028.9023652049518</c:v>
                </c:pt>
                <c:pt idx="61" formatCode="0">
                  <c:v>1038.8523763131593</c:v>
                </c:pt>
                <c:pt idx="62" formatCode="0">
                  <c:v>1049.3627157821031</c:v>
                </c:pt>
                <c:pt idx="63" formatCode="0">
                  <c:v>1060.1006388056446</c:v>
                </c:pt>
                <c:pt idx="64" formatCode="0">
                  <c:v>1071.4025226277472</c:v>
                </c:pt>
                <c:pt idx="65" formatCode="0">
                  <c:v>1083.1730113992669</c:v>
                </c:pt>
                <c:pt idx="66" formatCode="0">
                  <c:v>1094.5872319075029</c:v>
                </c:pt>
                <c:pt idx="67" formatCode="0">
                  <c:v>1106.5024505075401</c:v>
                </c:pt>
                <c:pt idx="68" formatCode="0">
                  <c:v>1118.589041280532</c:v>
                </c:pt>
                <c:pt idx="69" formatCode="0">
                  <c:v>1131.0474948568085</c:v>
                </c:pt>
                <c:pt idx="70" formatCode="0">
                  <c:v>1143.551150124079</c:v>
                </c:pt>
                <c:pt idx="71" formatCode="0">
                  <c:v>1155.92790802223</c:v>
                </c:pt>
                <c:pt idx="72" formatCode="0">
                  <c:v>1168.4669906133129</c:v>
                </c:pt>
                <c:pt idx="73" formatCode="0">
                  <c:v>1181.3089308982069</c:v>
                </c:pt>
                <c:pt idx="74" formatCode="0">
                  <c:v>1193.9845422329283</c:v>
                </c:pt>
                <c:pt idx="75" formatCode="0">
                  <c:v>1206.2591639297825</c:v>
                </c:pt>
                <c:pt idx="76" formatCode="0">
                  <c:v>1218.0118306310344</c:v>
                </c:pt>
                <c:pt idx="77" formatCode="0">
                  <c:v>1229.9561190331303</c:v>
                </c:pt>
                <c:pt idx="78" formatCode="0">
                  <c:v>1241.8154355064462</c:v>
                </c:pt>
                <c:pt idx="79" formatCode="0">
                  <c:v>1253.6448083645612</c:v>
                </c:pt>
                <c:pt idx="80" formatCode="0">
                  <c:v>1264.979978024315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D8D-497D-8D79-574FEA98C2F2}"/>
            </c:ext>
          </c:extLst>
        </c:ser>
        <c:ser>
          <c:idx val="9"/>
          <c:order val="8"/>
          <c:tx>
            <c:strRef>
              <c:f>'PIB Régions 2070'!$A$25</c:f>
              <c:strCache>
                <c:ptCount val="1"/>
                <c:pt idx="0">
                  <c:v>Normandie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'PIB Régions 2070'!$D$16:$CF$16</c:f>
              <c:numCache>
                <c:formatCode>General</c:formatCode>
                <c:ptCount val="8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  <c:pt idx="66">
                  <c:v>2056</c:v>
                </c:pt>
                <c:pt idx="67">
                  <c:v>2057</c:v>
                </c:pt>
                <c:pt idx="68">
                  <c:v>2058</c:v>
                </c:pt>
                <c:pt idx="69">
                  <c:v>2059</c:v>
                </c:pt>
                <c:pt idx="70">
                  <c:v>2060</c:v>
                </c:pt>
                <c:pt idx="71">
                  <c:v>2061</c:v>
                </c:pt>
                <c:pt idx="72">
                  <c:v>2062</c:v>
                </c:pt>
                <c:pt idx="73">
                  <c:v>2063</c:v>
                </c:pt>
                <c:pt idx="74">
                  <c:v>2064</c:v>
                </c:pt>
                <c:pt idx="75">
                  <c:v>2065</c:v>
                </c:pt>
                <c:pt idx="76">
                  <c:v>2066</c:v>
                </c:pt>
                <c:pt idx="77">
                  <c:v>2067</c:v>
                </c:pt>
                <c:pt idx="78">
                  <c:v>2068</c:v>
                </c:pt>
                <c:pt idx="79">
                  <c:v>2069</c:v>
                </c:pt>
                <c:pt idx="80">
                  <c:v>2070</c:v>
                </c:pt>
              </c:numCache>
            </c:numRef>
          </c:cat>
          <c:val>
            <c:numRef>
              <c:f>'PIB Régions 2070'!$D$25:$CF$25</c:f>
              <c:numCache>
                <c:formatCode>#,##0</c:formatCode>
                <c:ptCount val="81"/>
                <c:pt idx="0">
                  <c:v>70.544342863076807</c:v>
                </c:pt>
                <c:pt idx="1">
                  <c:v>71.404872296424301</c:v>
                </c:pt>
                <c:pt idx="2">
                  <c:v>72.672696523315693</c:v>
                </c:pt>
                <c:pt idx="3">
                  <c:v>71.982396135706992</c:v>
                </c:pt>
                <c:pt idx="4">
                  <c:v>73.987959874004801</c:v>
                </c:pt>
                <c:pt idx="5">
                  <c:v>75.419688917633394</c:v>
                </c:pt>
                <c:pt idx="6">
                  <c:v>75.628396299578299</c:v>
                </c:pt>
                <c:pt idx="7">
                  <c:v>76.587799570087498</c:v>
                </c:pt>
                <c:pt idx="8">
                  <c:v>78.810131373692002</c:v>
                </c:pt>
                <c:pt idx="9">
                  <c:v>81.015686683142391</c:v>
                </c:pt>
                <c:pt idx="10">
                  <c:v>84.382500550556898</c:v>
                </c:pt>
                <c:pt idx="11">
                  <c:v>84.684014547474405</c:v>
                </c:pt>
                <c:pt idx="12">
                  <c:v>85.247748508965998</c:v>
                </c:pt>
                <c:pt idx="13">
                  <c:v>86.346619968025593</c:v>
                </c:pt>
                <c:pt idx="14">
                  <c:v>88.591793378215002</c:v>
                </c:pt>
                <c:pt idx="15">
                  <c:v>88.912884824579905</c:v>
                </c:pt>
                <c:pt idx="16">
                  <c:v>90.378569164355497</c:v>
                </c:pt>
                <c:pt idx="17">
                  <c:v>92.523590112200708</c:v>
                </c:pt>
                <c:pt idx="18">
                  <c:v>92.0171877428279</c:v>
                </c:pt>
                <c:pt idx="19">
                  <c:v>88.629463091004695</c:v>
                </c:pt>
                <c:pt idx="20">
                  <c:v>89.988537842705</c:v>
                </c:pt>
                <c:pt idx="21">
                  <c:v>91.9714761943128</c:v>
                </c:pt>
                <c:pt idx="22">
                  <c:v>91.419775420478999</c:v>
                </c:pt>
                <c:pt idx="23">
                  <c:v>91.579656441903808</c:v>
                </c:pt>
                <c:pt idx="24">
                  <c:v>91.30069583827671</c:v>
                </c:pt>
                <c:pt idx="25" formatCode="0">
                  <c:v>92.016101697768903</c:v>
                </c:pt>
                <c:pt idx="26" formatCode="0">
                  <c:v>91.160641450321506</c:v>
                </c:pt>
                <c:pt idx="27" formatCode="0">
                  <c:v>91.402440590322001</c:v>
                </c:pt>
                <c:pt idx="28" formatCode="0">
                  <c:v>91.78045805244399</c:v>
                </c:pt>
                <c:pt idx="29" formatCode="0">
                  <c:v>92.556452119272308</c:v>
                </c:pt>
                <c:pt idx="30" formatCode="0">
                  <c:v>85.616507176073497</c:v>
                </c:pt>
                <c:pt idx="31" formatCode="0">
                  <c:v>91.178505553346511</c:v>
                </c:pt>
                <c:pt idx="32" formatCode="0">
                  <c:v>92.734173635203661</c:v>
                </c:pt>
                <c:pt idx="33" formatCode="0">
                  <c:v>92.987367243267514</c:v>
                </c:pt>
                <c:pt idx="34" formatCode="0">
                  <c:v>93.765633845085659</c:v>
                </c:pt>
                <c:pt idx="35" formatCode="0">
                  <c:v>94.717036295127642</c:v>
                </c:pt>
                <c:pt idx="36" formatCode="0">
                  <c:v>95.669037562958152</c:v>
                </c:pt>
                <c:pt idx="37" formatCode="0">
                  <c:v>96.720576256230018</c:v>
                </c:pt>
                <c:pt idx="38" formatCode="0">
                  <c:v>97.348001222199116</c:v>
                </c:pt>
                <c:pt idx="39" formatCode="0">
                  <c:v>97.922224256816264</c:v>
                </c:pt>
                <c:pt idx="40" formatCode="0">
                  <c:v>98.540753470219229</c:v>
                </c:pt>
                <c:pt idx="41" formatCode="0">
                  <c:v>99.218154602460672</c:v>
                </c:pt>
                <c:pt idx="42" formatCode="0">
                  <c:v>99.878651170804744</c:v>
                </c:pt>
                <c:pt idx="43" formatCode="0">
                  <c:v>100.24521155862341</c:v>
                </c:pt>
                <c:pt idx="44" formatCode="0">
                  <c:v>100.64370783506162</c:v>
                </c:pt>
                <c:pt idx="45" formatCode="0">
                  <c:v>101.0252370305397</c:v>
                </c:pt>
                <c:pt idx="46" formatCode="0">
                  <c:v>101.38124155597626</c:v>
                </c:pt>
                <c:pt idx="47" formatCode="0">
                  <c:v>101.66075759728326</c:v>
                </c:pt>
                <c:pt idx="48" formatCode="0">
                  <c:v>101.95925046477583</c:v>
                </c:pt>
                <c:pt idx="49" formatCode="0">
                  <c:v>102.31935915213892</c:v>
                </c:pt>
                <c:pt idx="50" formatCode="0">
                  <c:v>102.59867282602076</c:v>
                </c:pt>
                <c:pt idx="51" formatCode="0">
                  <c:v>102.80413896991428</c:v>
                </c:pt>
                <c:pt idx="52" formatCode="0">
                  <c:v>102.956658783452</c:v>
                </c:pt>
                <c:pt idx="53" formatCode="0">
                  <c:v>103.10991863026571</c:v>
                </c:pt>
                <c:pt idx="54" formatCode="0">
                  <c:v>103.27880722288243</c:v>
                </c:pt>
                <c:pt idx="55" formatCode="0">
                  <c:v>103.43457732814558</c:v>
                </c:pt>
                <c:pt idx="56" formatCode="0">
                  <c:v>103.51426320029317</c:v>
                </c:pt>
                <c:pt idx="57" formatCode="0">
                  <c:v>103.57377092985584</c:v>
                </c:pt>
                <c:pt idx="58" formatCode="0">
                  <c:v>103.66162666441217</c:v>
                </c:pt>
                <c:pt idx="59" formatCode="0">
                  <c:v>103.82945038501278</c:v>
                </c:pt>
                <c:pt idx="60" formatCode="0">
                  <c:v>103.92777522844881</c:v>
                </c:pt>
                <c:pt idx="61" formatCode="0">
                  <c:v>104.04532024785223</c:v>
                </c:pt>
                <c:pt idx="62" formatCode="0">
                  <c:v>104.20804722793201</c:v>
                </c:pt>
                <c:pt idx="63" formatCode="0">
                  <c:v>104.39849665511039</c:v>
                </c:pt>
                <c:pt idx="64" formatCode="0">
                  <c:v>104.64097537136924</c:v>
                </c:pt>
                <c:pt idx="65" formatCode="0">
                  <c:v>104.88189662360517</c:v>
                </c:pt>
                <c:pt idx="66" formatCode="0">
                  <c:v>105.12677615675906</c:v>
                </c:pt>
                <c:pt idx="67" formatCode="0">
                  <c:v>105.40738948696448</c:v>
                </c:pt>
                <c:pt idx="68" formatCode="0">
                  <c:v>105.69993843552483</c:v>
                </c:pt>
                <c:pt idx="69" formatCode="0">
                  <c:v>106.01459072192698</c:v>
                </c:pt>
                <c:pt idx="70" formatCode="0">
                  <c:v>106.32009716359045</c:v>
                </c:pt>
                <c:pt idx="71" formatCode="0">
                  <c:v>106.60916016770574</c:v>
                </c:pt>
                <c:pt idx="72" formatCode="0">
                  <c:v>106.90030915622849</c:v>
                </c:pt>
                <c:pt idx="73" formatCode="0">
                  <c:v>107.24265350282695</c:v>
                </c:pt>
                <c:pt idx="74" formatCode="0">
                  <c:v>107.55714587766279</c:v>
                </c:pt>
                <c:pt idx="75" formatCode="0">
                  <c:v>107.82317499790921</c:v>
                </c:pt>
                <c:pt idx="76" formatCode="0">
                  <c:v>108.03091560215505</c:v>
                </c:pt>
                <c:pt idx="77" formatCode="0">
                  <c:v>108.27336508137756</c:v>
                </c:pt>
                <c:pt idx="78" formatCode="0">
                  <c:v>108.50649013686758</c:v>
                </c:pt>
                <c:pt idx="79" formatCode="0">
                  <c:v>108.75556432074693</c:v>
                </c:pt>
                <c:pt idx="80" formatCode="0">
                  <c:v>108.91395973950701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D8D-497D-8D79-574FEA98C2F2}"/>
            </c:ext>
          </c:extLst>
        </c:ser>
        <c:ser>
          <c:idx val="10"/>
          <c:order val="9"/>
          <c:tx>
            <c:strRef>
              <c:f>'PIB Régions 2070'!$A$26</c:f>
              <c:strCache>
                <c:ptCount val="1"/>
                <c:pt idx="0">
                  <c:v>Nouvelle-Aquitaine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'PIB Régions 2070'!$D$16:$CF$16</c:f>
              <c:numCache>
                <c:formatCode>General</c:formatCode>
                <c:ptCount val="8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  <c:pt idx="66">
                  <c:v>2056</c:v>
                </c:pt>
                <c:pt idx="67">
                  <c:v>2057</c:v>
                </c:pt>
                <c:pt idx="68">
                  <c:v>2058</c:v>
                </c:pt>
                <c:pt idx="69">
                  <c:v>2059</c:v>
                </c:pt>
                <c:pt idx="70">
                  <c:v>2060</c:v>
                </c:pt>
                <c:pt idx="71">
                  <c:v>2061</c:v>
                </c:pt>
                <c:pt idx="72">
                  <c:v>2062</c:v>
                </c:pt>
                <c:pt idx="73">
                  <c:v>2063</c:v>
                </c:pt>
                <c:pt idx="74">
                  <c:v>2064</c:v>
                </c:pt>
                <c:pt idx="75">
                  <c:v>2065</c:v>
                </c:pt>
                <c:pt idx="76">
                  <c:v>2066</c:v>
                </c:pt>
                <c:pt idx="77">
                  <c:v>2067</c:v>
                </c:pt>
                <c:pt idx="78">
                  <c:v>2068</c:v>
                </c:pt>
                <c:pt idx="79">
                  <c:v>2069</c:v>
                </c:pt>
                <c:pt idx="80">
                  <c:v>2070</c:v>
                </c:pt>
              </c:numCache>
            </c:numRef>
          </c:cat>
          <c:val>
            <c:numRef>
              <c:f>'PIB Régions 2070'!$D$26:$CF$26</c:f>
              <c:numCache>
                <c:formatCode>#,##0</c:formatCode>
                <c:ptCount val="81"/>
                <c:pt idx="0">
                  <c:v>108.96561963607699</c:v>
                </c:pt>
                <c:pt idx="1">
                  <c:v>110.135086586141</c:v>
                </c:pt>
                <c:pt idx="2">
                  <c:v>111.98734059396701</c:v>
                </c:pt>
                <c:pt idx="3">
                  <c:v>111.168562638544</c:v>
                </c:pt>
                <c:pt idx="4">
                  <c:v>114.392990518413</c:v>
                </c:pt>
                <c:pt idx="5">
                  <c:v>117.445392392391</c:v>
                </c:pt>
                <c:pt idx="6">
                  <c:v>119.31489782641</c:v>
                </c:pt>
                <c:pt idx="7">
                  <c:v>123.235838773187</c:v>
                </c:pt>
                <c:pt idx="8">
                  <c:v>128.08765591207799</c:v>
                </c:pt>
                <c:pt idx="9">
                  <c:v>128.75787499142399</c:v>
                </c:pt>
                <c:pt idx="10">
                  <c:v>135.21835267200001</c:v>
                </c:pt>
                <c:pt idx="11">
                  <c:v>139.75434115148698</c:v>
                </c:pt>
                <c:pt idx="12">
                  <c:v>142.72634790656099</c:v>
                </c:pt>
                <c:pt idx="13">
                  <c:v>143.780737098987</c:v>
                </c:pt>
                <c:pt idx="14">
                  <c:v>146.905860639005</c:v>
                </c:pt>
                <c:pt idx="15">
                  <c:v>149.44604763867102</c:v>
                </c:pt>
                <c:pt idx="16">
                  <c:v>153.82835768315198</c:v>
                </c:pt>
                <c:pt idx="17">
                  <c:v>157.158255270567</c:v>
                </c:pt>
                <c:pt idx="18">
                  <c:v>154.35347169975</c:v>
                </c:pt>
                <c:pt idx="19">
                  <c:v>152.058807582627</c:v>
                </c:pt>
                <c:pt idx="20">
                  <c:v>153.474358363292</c:v>
                </c:pt>
                <c:pt idx="21">
                  <c:v>158.335410953024</c:v>
                </c:pt>
                <c:pt idx="22">
                  <c:v>158.97490675493398</c:v>
                </c:pt>
                <c:pt idx="23">
                  <c:v>158.779056367583</c:v>
                </c:pt>
                <c:pt idx="24">
                  <c:v>161.051574279611</c:v>
                </c:pt>
                <c:pt idx="25" formatCode="0">
                  <c:v>162.39632742842701</c:v>
                </c:pt>
                <c:pt idx="26" formatCode="0">
                  <c:v>164.007942449821</c:v>
                </c:pt>
                <c:pt idx="27" formatCode="0">
                  <c:v>167.34920873870999</c:v>
                </c:pt>
                <c:pt idx="28" formatCode="0">
                  <c:v>170.67478103293001</c:v>
                </c:pt>
                <c:pt idx="29" formatCode="0">
                  <c:v>174.09415189726798</c:v>
                </c:pt>
                <c:pt idx="30" formatCode="0">
                  <c:v>162.54869530081399</c:v>
                </c:pt>
                <c:pt idx="31" formatCode="0">
                  <c:v>173.77028726279499</c:v>
                </c:pt>
                <c:pt idx="32" formatCode="0">
                  <c:v>177.98073912834832</c:v>
                </c:pt>
                <c:pt idx="33" formatCode="0">
                  <c:v>179.67999826551878</c:v>
                </c:pt>
                <c:pt idx="34" formatCode="0">
                  <c:v>182.54654627922147</c:v>
                </c:pt>
                <c:pt idx="35" formatCode="0">
                  <c:v>185.78256419928127</c:v>
                </c:pt>
                <c:pt idx="36" formatCode="0">
                  <c:v>189.08251933804087</c:v>
                </c:pt>
                <c:pt idx="37" formatCode="0">
                  <c:v>192.55561316100545</c:v>
                </c:pt>
                <c:pt idx="38" formatCode="0">
                  <c:v>195.21898190337313</c:v>
                </c:pt>
                <c:pt idx="39" formatCode="0">
                  <c:v>197.77038112382539</c:v>
                </c:pt>
                <c:pt idx="40" formatCode="0">
                  <c:v>200.498300914857</c:v>
                </c:pt>
                <c:pt idx="41" formatCode="0">
                  <c:v>203.24773083613343</c:v>
                </c:pt>
                <c:pt idx="42" formatCode="0">
                  <c:v>206.0201392859174</c:v>
                </c:pt>
                <c:pt idx="43" formatCode="0">
                  <c:v>208.21143672478897</c:v>
                </c:pt>
                <c:pt idx="44" formatCode="0">
                  <c:v>210.45601726470034</c:v>
                </c:pt>
                <c:pt idx="45" formatCode="0">
                  <c:v>212.68416915631622</c:v>
                </c:pt>
                <c:pt idx="46" formatCode="0">
                  <c:v>214.81235961218121</c:v>
                </c:pt>
                <c:pt idx="47" formatCode="0">
                  <c:v>216.7956999012664</c:v>
                </c:pt>
                <c:pt idx="48" formatCode="0">
                  <c:v>218.90529739967371</c:v>
                </c:pt>
                <c:pt idx="49" formatCode="0">
                  <c:v>221.02880137680688</c:v>
                </c:pt>
                <c:pt idx="50" formatCode="0">
                  <c:v>223.03087855534272</c:v>
                </c:pt>
                <c:pt idx="51" formatCode="0">
                  <c:v>224.88955317495737</c:v>
                </c:pt>
                <c:pt idx="52" formatCode="0">
                  <c:v>226.64869211802264</c:v>
                </c:pt>
                <c:pt idx="53" formatCode="0">
                  <c:v>228.42474885559668</c:v>
                </c:pt>
                <c:pt idx="54" formatCode="0">
                  <c:v>230.21513031148504</c:v>
                </c:pt>
                <c:pt idx="55" formatCode="0">
                  <c:v>231.99171047032067</c:v>
                </c:pt>
                <c:pt idx="56" formatCode="0">
                  <c:v>233.53959610500607</c:v>
                </c:pt>
                <c:pt idx="57" formatCode="0">
                  <c:v>235.16634729884538</c:v>
                </c:pt>
                <c:pt idx="58" formatCode="0">
                  <c:v>236.79820127165777</c:v>
                </c:pt>
                <c:pt idx="59" formatCode="0">
                  <c:v>238.5503973024361</c:v>
                </c:pt>
                <c:pt idx="60" formatCode="0">
                  <c:v>240.23506298385567</c:v>
                </c:pt>
                <c:pt idx="61" formatCode="0">
                  <c:v>241.94150326847873</c:v>
                </c:pt>
                <c:pt idx="62" formatCode="0">
                  <c:v>243.7304900079674</c:v>
                </c:pt>
                <c:pt idx="63" formatCode="0">
                  <c:v>245.60036655623637</c:v>
                </c:pt>
                <c:pt idx="64" formatCode="0">
                  <c:v>247.57144111200449</c:v>
                </c:pt>
                <c:pt idx="65" formatCode="0">
                  <c:v>249.6390445289652</c:v>
                </c:pt>
                <c:pt idx="66" formatCode="0">
                  <c:v>251.57440609503345</c:v>
                </c:pt>
                <c:pt idx="67" formatCode="0">
                  <c:v>253.61255223984671</c:v>
                </c:pt>
                <c:pt idx="68" formatCode="0">
                  <c:v>255.69761445555139</c:v>
                </c:pt>
                <c:pt idx="69" formatCode="0">
                  <c:v>257.8148856340224</c:v>
                </c:pt>
                <c:pt idx="70" formatCode="0">
                  <c:v>259.92857955522044</c:v>
                </c:pt>
                <c:pt idx="71" formatCode="0">
                  <c:v>262.02068176055195</c:v>
                </c:pt>
                <c:pt idx="72" formatCode="0">
                  <c:v>264.09528377730942</c:v>
                </c:pt>
                <c:pt idx="73" formatCode="0">
                  <c:v>266.22421650833076</c:v>
                </c:pt>
                <c:pt idx="74" formatCode="0">
                  <c:v>268.34306320853165</c:v>
                </c:pt>
                <c:pt idx="75" formatCode="0">
                  <c:v>270.35829702246053</c:v>
                </c:pt>
                <c:pt idx="76" formatCode="0">
                  <c:v>272.24357656093127</c:v>
                </c:pt>
                <c:pt idx="77" formatCode="0">
                  <c:v>274.13727903505389</c:v>
                </c:pt>
                <c:pt idx="78" formatCode="0">
                  <c:v>276.02175148659529</c:v>
                </c:pt>
                <c:pt idx="79" formatCode="0">
                  <c:v>277.90814890930204</c:v>
                </c:pt>
                <c:pt idx="80" formatCode="0">
                  <c:v>279.67311645964668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D8D-497D-8D79-574FEA98C2F2}"/>
            </c:ext>
          </c:extLst>
        </c:ser>
        <c:ser>
          <c:idx val="11"/>
          <c:order val="10"/>
          <c:tx>
            <c:strRef>
              <c:f>'PIB Régions 2070'!$A$27</c:f>
              <c:strCache>
                <c:ptCount val="1"/>
                <c:pt idx="0">
                  <c:v>Occitanie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'PIB Régions 2070'!$D$16:$CF$16</c:f>
              <c:numCache>
                <c:formatCode>General</c:formatCode>
                <c:ptCount val="8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  <c:pt idx="66">
                  <c:v>2056</c:v>
                </c:pt>
                <c:pt idx="67">
                  <c:v>2057</c:v>
                </c:pt>
                <c:pt idx="68">
                  <c:v>2058</c:v>
                </c:pt>
                <c:pt idx="69">
                  <c:v>2059</c:v>
                </c:pt>
                <c:pt idx="70">
                  <c:v>2060</c:v>
                </c:pt>
                <c:pt idx="71">
                  <c:v>2061</c:v>
                </c:pt>
                <c:pt idx="72">
                  <c:v>2062</c:v>
                </c:pt>
                <c:pt idx="73">
                  <c:v>2063</c:v>
                </c:pt>
                <c:pt idx="74">
                  <c:v>2064</c:v>
                </c:pt>
                <c:pt idx="75">
                  <c:v>2065</c:v>
                </c:pt>
                <c:pt idx="76">
                  <c:v>2066</c:v>
                </c:pt>
                <c:pt idx="77">
                  <c:v>2067</c:v>
                </c:pt>
                <c:pt idx="78">
                  <c:v>2068</c:v>
                </c:pt>
                <c:pt idx="79">
                  <c:v>2069</c:v>
                </c:pt>
                <c:pt idx="80">
                  <c:v>2070</c:v>
                </c:pt>
              </c:numCache>
            </c:numRef>
          </c:cat>
          <c:val>
            <c:numRef>
              <c:f>'PIB Régions 2070'!$D$27:$CF$27</c:f>
              <c:numCache>
                <c:formatCode>#,##0</c:formatCode>
                <c:ptCount val="81"/>
                <c:pt idx="0">
                  <c:v>94.930334998455209</c:v>
                </c:pt>
                <c:pt idx="1">
                  <c:v>96.246835415352493</c:v>
                </c:pt>
                <c:pt idx="2">
                  <c:v>97.842210567335897</c:v>
                </c:pt>
                <c:pt idx="3">
                  <c:v>97.4718063535814</c:v>
                </c:pt>
                <c:pt idx="4">
                  <c:v>99.913772132664903</c:v>
                </c:pt>
                <c:pt idx="5">
                  <c:v>103.057501824361</c:v>
                </c:pt>
                <c:pt idx="6">
                  <c:v>104.48027669859201</c:v>
                </c:pt>
                <c:pt idx="7">
                  <c:v>108.07537269780499</c:v>
                </c:pt>
                <c:pt idx="8">
                  <c:v>111.66615802845699</c:v>
                </c:pt>
                <c:pt idx="9">
                  <c:v>115.852526013324</c:v>
                </c:pt>
                <c:pt idx="10">
                  <c:v>119.58099153673599</c:v>
                </c:pt>
                <c:pt idx="11">
                  <c:v>124.96166071976299</c:v>
                </c:pt>
                <c:pt idx="12">
                  <c:v>127.105367312298</c:v>
                </c:pt>
                <c:pt idx="13">
                  <c:v>129.80978755448498</c:v>
                </c:pt>
                <c:pt idx="14">
                  <c:v>134.336612836049</c:v>
                </c:pt>
                <c:pt idx="15">
                  <c:v>138.42080606547</c:v>
                </c:pt>
                <c:pt idx="16">
                  <c:v>144.89546830546001</c:v>
                </c:pt>
                <c:pt idx="17">
                  <c:v>145.822464717527</c:v>
                </c:pt>
                <c:pt idx="18">
                  <c:v>146.50551700477598</c:v>
                </c:pt>
                <c:pt idx="19">
                  <c:v>144.87489704915598</c:v>
                </c:pt>
                <c:pt idx="20">
                  <c:v>145.133534681686</c:v>
                </c:pt>
                <c:pt idx="21">
                  <c:v>150.22149644115601</c:v>
                </c:pt>
                <c:pt idx="22">
                  <c:v>151.91207647905497</c:v>
                </c:pt>
                <c:pt idx="23">
                  <c:v>152.82490822571498</c:v>
                </c:pt>
                <c:pt idx="24">
                  <c:v>155.596870291448</c:v>
                </c:pt>
                <c:pt idx="25" formatCode="0">
                  <c:v>157.703353096065</c:v>
                </c:pt>
                <c:pt idx="26" formatCode="0">
                  <c:v>160.17109971620499</c:v>
                </c:pt>
                <c:pt idx="27" formatCode="0">
                  <c:v>163.302820250965</c:v>
                </c:pt>
                <c:pt idx="28" formatCode="0">
                  <c:v>167.174472958428</c:v>
                </c:pt>
                <c:pt idx="29" formatCode="0">
                  <c:v>169.9441957068</c:v>
                </c:pt>
                <c:pt idx="30" formatCode="0">
                  <c:v>156.84414938198901</c:v>
                </c:pt>
                <c:pt idx="31" formatCode="0">
                  <c:v>166.421960281038</c:v>
                </c:pt>
                <c:pt idx="32" formatCode="0">
                  <c:v>171.05183060823313</c:v>
                </c:pt>
                <c:pt idx="33" formatCode="0">
                  <c:v>173.27313275875986</c:v>
                </c:pt>
                <c:pt idx="34" formatCode="0">
                  <c:v>176.4397005065052</c:v>
                </c:pt>
                <c:pt idx="35" formatCode="0">
                  <c:v>179.91586230924426</c:v>
                </c:pt>
                <c:pt idx="36" formatCode="0">
                  <c:v>183.52425188725175</c:v>
                </c:pt>
                <c:pt idx="37" formatCode="0">
                  <c:v>187.31344495530465</c:v>
                </c:pt>
                <c:pt idx="38" formatCode="0">
                  <c:v>190.29648891802597</c:v>
                </c:pt>
                <c:pt idx="39" formatCode="0">
                  <c:v>193.17950200131111</c:v>
                </c:pt>
                <c:pt idx="40" formatCode="0">
                  <c:v>196.24403119598338</c:v>
                </c:pt>
                <c:pt idx="41" formatCode="0">
                  <c:v>199.37106478761862</c:v>
                </c:pt>
                <c:pt idx="42" formatCode="0">
                  <c:v>202.53130115536575</c:v>
                </c:pt>
                <c:pt idx="43" formatCode="0">
                  <c:v>205.09767230406192</c:v>
                </c:pt>
                <c:pt idx="44" formatCode="0">
                  <c:v>207.69183395449443</c:v>
                </c:pt>
                <c:pt idx="45" formatCode="0">
                  <c:v>210.34342952026296</c:v>
                </c:pt>
                <c:pt idx="46" formatCode="0">
                  <c:v>212.87137347027166</c:v>
                </c:pt>
                <c:pt idx="47" formatCode="0">
                  <c:v>215.26395694325646</c:v>
                </c:pt>
                <c:pt idx="48" formatCode="0">
                  <c:v>217.75550607880763</c:v>
                </c:pt>
                <c:pt idx="49" formatCode="0">
                  <c:v>220.30299684248899</c:v>
                </c:pt>
                <c:pt idx="50" formatCode="0">
                  <c:v>222.73773795128005</c:v>
                </c:pt>
                <c:pt idx="51" formatCode="0">
                  <c:v>225.00201001498635</c:v>
                </c:pt>
                <c:pt idx="52" formatCode="0">
                  <c:v>227.20910661150688</c:v>
                </c:pt>
                <c:pt idx="53" formatCode="0">
                  <c:v>229.36981003251347</c:v>
                </c:pt>
                <c:pt idx="54" formatCode="0">
                  <c:v>231.62207473697376</c:v>
                </c:pt>
                <c:pt idx="55" formatCode="0">
                  <c:v>233.7962337111544</c:v>
                </c:pt>
                <c:pt idx="56" formatCode="0">
                  <c:v>235.78305938377179</c:v>
                </c:pt>
                <c:pt idx="57" formatCode="0">
                  <c:v>237.81837634982344</c:v>
                </c:pt>
                <c:pt idx="58" formatCode="0">
                  <c:v>239.93883750364748</c:v>
                </c:pt>
                <c:pt idx="59" formatCode="0">
                  <c:v>242.11489120610941</c:v>
                </c:pt>
                <c:pt idx="60" formatCode="0">
                  <c:v>244.2283893349896</c:v>
                </c:pt>
                <c:pt idx="61" formatCode="0">
                  <c:v>246.37098493518434</c:v>
                </c:pt>
                <c:pt idx="62" formatCode="0">
                  <c:v>248.6048786595025</c:v>
                </c:pt>
                <c:pt idx="63" formatCode="0">
                  <c:v>250.92775688287111</c:v>
                </c:pt>
                <c:pt idx="64" formatCode="0">
                  <c:v>253.36206353409261</c:v>
                </c:pt>
                <c:pt idx="65" formatCode="0">
                  <c:v>255.86399026041292</c:v>
                </c:pt>
                <c:pt idx="66" formatCode="0">
                  <c:v>258.27845910450964</c:v>
                </c:pt>
                <c:pt idx="67" formatCode="0">
                  <c:v>260.76673209247451</c:v>
                </c:pt>
                <c:pt idx="68" formatCode="0">
                  <c:v>263.3101936611161</c:v>
                </c:pt>
                <c:pt idx="69" formatCode="0">
                  <c:v>265.89542290690207</c:v>
                </c:pt>
                <c:pt idx="70" formatCode="0">
                  <c:v>268.48424797875833</c:v>
                </c:pt>
                <c:pt idx="71" formatCode="0">
                  <c:v>271.01751671788708</c:v>
                </c:pt>
                <c:pt idx="72" formatCode="0">
                  <c:v>273.58172215723016</c:v>
                </c:pt>
                <c:pt idx="73" formatCode="0">
                  <c:v>276.20958450270604</c:v>
                </c:pt>
                <c:pt idx="74" formatCode="0">
                  <c:v>278.83270618690443</c:v>
                </c:pt>
                <c:pt idx="75" formatCode="0">
                  <c:v>281.3134243771629</c:v>
                </c:pt>
                <c:pt idx="76" formatCode="0">
                  <c:v>283.665169202014</c:v>
                </c:pt>
                <c:pt idx="77" formatCode="0">
                  <c:v>286.07437333741592</c:v>
                </c:pt>
                <c:pt idx="78" formatCode="0">
                  <c:v>288.48065890243771</c:v>
                </c:pt>
                <c:pt idx="79" formatCode="0">
                  <c:v>290.85024250065362</c:v>
                </c:pt>
                <c:pt idx="80" formatCode="0">
                  <c:v>293.0985706355707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D8D-497D-8D79-574FEA98C2F2}"/>
            </c:ext>
          </c:extLst>
        </c:ser>
        <c:ser>
          <c:idx val="12"/>
          <c:order val="11"/>
          <c:tx>
            <c:strRef>
              <c:f>'PIB Régions 2070'!$A$28</c:f>
              <c:strCache>
                <c:ptCount val="1"/>
                <c:pt idx="0">
                  <c:v>Pays de la Loire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'PIB Régions 2070'!$D$16:$CF$16</c:f>
              <c:numCache>
                <c:formatCode>General</c:formatCode>
                <c:ptCount val="8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  <c:pt idx="66">
                  <c:v>2056</c:v>
                </c:pt>
                <c:pt idx="67">
                  <c:v>2057</c:v>
                </c:pt>
                <c:pt idx="68">
                  <c:v>2058</c:v>
                </c:pt>
                <c:pt idx="69">
                  <c:v>2059</c:v>
                </c:pt>
                <c:pt idx="70">
                  <c:v>2060</c:v>
                </c:pt>
                <c:pt idx="71">
                  <c:v>2061</c:v>
                </c:pt>
                <c:pt idx="72">
                  <c:v>2062</c:v>
                </c:pt>
                <c:pt idx="73">
                  <c:v>2063</c:v>
                </c:pt>
                <c:pt idx="74">
                  <c:v>2064</c:v>
                </c:pt>
                <c:pt idx="75">
                  <c:v>2065</c:v>
                </c:pt>
                <c:pt idx="76">
                  <c:v>2066</c:v>
                </c:pt>
                <c:pt idx="77">
                  <c:v>2067</c:v>
                </c:pt>
                <c:pt idx="78">
                  <c:v>2068</c:v>
                </c:pt>
                <c:pt idx="79">
                  <c:v>2069</c:v>
                </c:pt>
                <c:pt idx="80">
                  <c:v>2070</c:v>
                </c:pt>
              </c:numCache>
            </c:numRef>
          </c:cat>
          <c:val>
            <c:numRef>
              <c:f>'PIB Régions 2070'!$D$28:$CF$28</c:f>
              <c:numCache>
                <c:formatCode>#,##0</c:formatCode>
                <c:ptCount val="81"/>
                <c:pt idx="0">
                  <c:v>64.788354763324008</c:v>
                </c:pt>
                <c:pt idx="1">
                  <c:v>65.9963133851778</c:v>
                </c:pt>
                <c:pt idx="2">
                  <c:v>67.686965705743006</c:v>
                </c:pt>
                <c:pt idx="3">
                  <c:v>67.502675221663793</c:v>
                </c:pt>
                <c:pt idx="4">
                  <c:v>69.66434646662951</c:v>
                </c:pt>
                <c:pt idx="5">
                  <c:v>72.465445987329701</c:v>
                </c:pt>
                <c:pt idx="6">
                  <c:v>74.087540894562693</c:v>
                </c:pt>
                <c:pt idx="7">
                  <c:v>75.148653834664202</c:v>
                </c:pt>
                <c:pt idx="8">
                  <c:v>78.757021587463399</c:v>
                </c:pt>
                <c:pt idx="9">
                  <c:v>81.687236805655601</c:v>
                </c:pt>
                <c:pt idx="10">
                  <c:v>86.546380526524089</c:v>
                </c:pt>
                <c:pt idx="11">
                  <c:v>89.313436442452598</c:v>
                </c:pt>
                <c:pt idx="12">
                  <c:v>90.55194880503511</c:v>
                </c:pt>
                <c:pt idx="13">
                  <c:v>91.899160982023304</c:v>
                </c:pt>
                <c:pt idx="14">
                  <c:v>94.169060418486694</c:v>
                </c:pt>
                <c:pt idx="15">
                  <c:v>95.872360947169895</c:v>
                </c:pt>
                <c:pt idx="16">
                  <c:v>97.812630642251506</c:v>
                </c:pt>
                <c:pt idx="17">
                  <c:v>100.477818107244</c:v>
                </c:pt>
                <c:pt idx="18">
                  <c:v>102.29853482000401</c:v>
                </c:pt>
                <c:pt idx="19">
                  <c:v>99.048664039519807</c:v>
                </c:pt>
                <c:pt idx="20">
                  <c:v>98.994277540132501</c:v>
                </c:pt>
                <c:pt idx="21">
                  <c:v>103.448207715443</c:v>
                </c:pt>
                <c:pt idx="22">
                  <c:v>103.60059796621501</c:v>
                </c:pt>
                <c:pt idx="23">
                  <c:v>104.530903563932</c:v>
                </c:pt>
                <c:pt idx="24">
                  <c:v>105.995364768903</c:v>
                </c:pt>
                <c:pt idx="25" formatCode="0">
                  <c:v>107.70651077392701</c:v>
                </c:pt>
                <c:pt idx="26" formatCode="0">
                  <c:v>109.138628585155</c:v>
                </c:pt>
                <c:pt idx="27" formatCode="0">
                  <c:v>111.845771353873</c:v>
                </c:pt>
                <c:pt idx="28" formatCode="0">
                  <c:v>113.83381248462301</c:v>
                </c:pt>
                <c:pt idx="29" formatCode="0">
                  <c:v>116.682963137763</c:v>
                </c:pt>
                <c:pt idx="30" formatCode="0">
                  <c:v>109.92558803116701</c:v>
                </c:pt>
                <c:pt idx="31" formatCode="0">
                  <c:v>116.768713244135</c:v>
                </c:pt>
                <c:pt idx="32" formatCode="0">
                  <c:v>120.04106233040135</c:v>
                </c:pt>
                <c:pt idx="33" formatCode="0">
                  <c:v>121.63094135674139</c:v>
                </c:pt>
                <c:pt idx="34" formatCode="0">
                  <c:v>123.84476081767579</c:v>
                </c:pt>
                <c:pt idx="35" formatCode="0">
                  <c:v>126.31765660960697</c:v>
                </c:pt>
                <c:pt idx="36" formatCode="0">
                  <c:v>128.83142696547216</c:v>
                </c:pt>
                <c:pt idx="37" formatCode="0">
                  <c:v>131.51484655489418</c:v>
                </c:pt>
                <c:pt idx="38" formatCode="0">
                  <c:v>133.62191211325162</c:v>
                </c:pt>
                <c:pt idx="39" formatCode="0">
                  <c:v>135.68160656506839</c:v>
                </c:pt>
                <c:pt idx="40" formatCode="0">
                  <c:v>137.83582735771171</c:v>
                </c:pt>
                <c:pt idx="41" formatCode="0">
                  <c:v>140.05698700268138</c:v>
                </c:pt>
                <c:pt idx="42" formatCode="0">
                  <c:v>142.29001135419128</c:v>
                </c:pt>
                <c:pt idx="43" formatCode="0">
                  <c:v>144.12979163512466</c:v>
                </c:pt>
                <c:pt idx="44" formatCode="0">
                  <c:v>146.03627935108321</c:v>
                </c:pt>
                <c:pt idx="45" formatCode="0">
                  <c:v>147.94905283775248</c:v>
                </c:pt>
                <c:pt idx="46" formatCode="0">
                  <c:v>149.76314991185552</c:v>
                </c:pt>
                <c:pt idx="47" formatCode="0">
                  <c:v>151.53036852790919</c:v>
                </c:pt>
                <c:pt idx="48" formatCode="0">
                  <c:v>153.35569262206965</c:v>
                </c:pt>
                <c:pt idx="49" formatCode="0">
                  <c:v>155.24619741342997</c:v>
                </c:pt>
                <c:pt idx="50" formatCode="0">
                  <c:v>157.04575750691865</c:v>
                </c:pt>
                <c:pt idx="51" formatCode="0">
                  <c:v>158.7131844176067</c:v>
                </c:pt>
                <c:pt idx="52" formatCode="0">
                  <c:v>160.36646048648572</c:v>
                </c:pt>
                <c:pt idx="53" formatCode="0">
                  <c:v>161.9995492709723</c:v>
                </c:pt>
                <c:pt idx="54" formatCode="0">
                  <c:v>163.63523850127947</c:v>
                </c:pt>
                <c:pt idx="55" formatCode="0">
                  <c:v>165.22763809347171</c:v>
                </c:pt>
                <c:pt idx="56" formatCode="0">
                  <c:v>166.71425268041833</c:v>
                </c:pt>
                <c:pt idx="57" formatCode="0">
                  <c:v>168.23667209195349</c:v>
                </c:pt>
                <c:pt idx="58" formatCode="0">
                  <c:v>169.74001359545537</c:v>
                </c:pt>
                <c:pt idx="59" formatCode="0">
                  <c:v>171.33478271310443</c:v>
                </c:pt>
                <c:pt idx="60" formatCode="0">
                  <c:v>172.88646889234417</c:v>
                </c:pt>
                <c:pt idx="61" formatCode="0">
                  <c:v>174.44475290850116</c:v>
                </c:pt>
                <c:pt idx="62" formatCode="0">
                  <c:v>176.05327283041285</c:v>
                </c:pt>
                <c:pt idx="63" formatCode="0">
                  <c:v>177.72543977192004</c:v>
                </c:pt>
                <c:pt idx="64" formatCode="0">
                  <c:v>179.46158729115484</c:v>
                </c:pt>
                <c:pt idx="65" formatCode="0">
                  <c:v>181.23023988968822</c:v>
                </c:pt>
                <c:pt idx="66" formatCode="0">
                  <c:v>182.96448127388686</c:v>
                </c:pt>
                <c:pt idx="67" formatCode="0">
                  <c:v>184.77919851963631</c:v>
                </c:pt>
                <c:pt idx="68" formatCode="0">
                  <c:v>186.58989576393105</c:v>
                </c:pt>
                <c:pt idx="69" formatCode="0">
                  <c:v>188.4585983731497</c:v>
                </c:pt>
                <c:pt idx="70" formatCode="0">
                  <c:v>190.28554976304042</c:v>
                </c:pt>
                <c:pt idx="71" formatCode="0">
                  <c:v>192.14726581968461</c:v>
                </c:pt>
                <c:pt idx="72" formatCode="0">
                  <c:v>193.98623424002415</c:v>
                </c:pt>
                <c:pt idx="73" formatCode="0">
                  <c:v>195.8707368203996</c:v>
                </c:pt>
                <c:pt idx="74" formatCode="0">
                  <c:v>197.72277284442299</c:v>
                </c:pt>
                <c:pt idx="75" formatCode="0">
                  <c:v>199.50356096843043</c:v>
                </c:pt>
                <c:pt idx="76" formatCode="0">
                  <c:v>201.24104578215423</c:v>
                </c:pt>
                <c:pt idx="77" formatCode="0">
                  <c:v>202.94207390991863</c:v>
                </c:pt>
                <c:pt idx="78" formatCode="0">
                  <c:v>204.68948459116945</c:v>
                </c:pt>
                <c:pt idx="79" formatCode="0">
                  <c:v>206.36264517439898</c:v>
                </c:pt>
                <c:pt idx="80" formatCode="0">
                  <c:v>207.99907005232947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D8D-497D-8D79-574FEA98C2F2}"/>
            </c:ext>
          </c:extLst>
        </c:ser>
        <c:ser>
          <c:idx val="13"/>
          <c:order val="12"/>
          <c:tx>
            <c:strRef>
              <c:f>'PIB Régions 2070'!$A$29</c:f>
              <c:strCache>
                <c:ptCount val="1"/>
                <c:pt idx="0">
                  <c:v>Provence-Alpes-Côte d'Azur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'PIB Régions 2070'!$D$16:$CF$16</c:f>
              <c:numCache>
                <c:formatCode>General</c:formatCode>
                <c:ptCount val="8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  <c:pt idx="66">
                  <c:v>2056</c:v>
                </c:pt>
                <c:pt idx="67">
                  <c:v>2057</c:v>
                </c:pt>
                <c:pt idx="68">
                  <c:v>2058</c:v>
                </c:pt>
                <c:pt idx="69">
                  <c:v>2059</c:v>
                </c:pt>
                <c:pt idx="70">
                  <c:v>2060</c:v>
                </c:pt>
                <c:pt idx="71">
                  <c:v>2061</c:v>
                </c:pt>
                <c:pt idx="72">
                  <c:v>2062</c:v>
                </c:pt>
                <c:pt idx="73">
                  <c:v>2063</c:v>
                </c:pt>
                <c:pt idx="74">
                  <c:v>2064</c:v>
                </c:pt>
                <c:pt idx="75">
                  <c:v>2065</c:v>
                </c:pt>
                <c:pt idx="76">
                  <c:v>2066</c:v>
                </c:pt>
                <c:pt idx="77">
                  <c:v>2067</c:v>
                </c:pt>
                <c:pt idx="78">
                  <c:v>2068</c:v>
                </c:pt>
                <c:pt idx="79">
                  <c:v>2069</c:v>
                </c:pt>
                <c:pt idx="80">
                  <c:v>2070</c:v>
                </c:pt>
              </c:numCache>
            </c:numRef>
          </c:cat>
          <c:val>
            <c:numRef>
              <c:f>'PIB Régions 2070'!$D$29:$CF$29</c:f>
              <c:numCache>
                <c:formatCode>#,##0</c:formatCode>
                <c:ptCount val="81"/>
                <c:pt idx="0">
                  <c:v>99.687407043913211</c:v>
                </c:pt>
                <c:pt idx="1">
                  <c:v>102.50772869678499</c:v>
                </c:pt>
                <c:pt idx="2">
                  <c:v>105.045099311627</c:v>
                </c:pt>
                <c:pt idx="3">
                  <c:v>104.11973104132899</c:v>
                </c:pt>
                <c:pt idx="4">
                  <c:v>106.60384508199401</c:v>
                </c:pt>
                <c:pt idx="5">
                  <c:v>108.55000013110499</c:v>
                </c:pt>
                <c:pt idx="6">
                  <c:v>109.443467164035</c:v>
                </c:pt>
                <c:pt idx="7">
                  <c:v>110.9994471693</c:v>
                </c:pt>
                <c:pt idx="8">
                  <c:v>114.988317764564</c:v>
                </c:pt>
                <c:pt idx="9">
                  <c:v>118.32514935584699</c:v>
                </c:pt>
                <c:pt idx="10">
                  <c:v>123.8623459584</c:v>
                </c:pt>
                <c:pt idx="11">
                  <c:v>127.89015979781401</c:v>
                </c:pt>
                <c:pt idx="12">
                  <c:v>129.01298668228799</c:v>
                </c:pt>
                <c:pt idx="13">
                  <c:v>131.408490131039</c:v>
                </c:pt>
                <c:pt idx="14">
                  <c:v>136.97863061494499</c:v>
                </c:pt>
                <c:pt idx="15">
                  <c:v>140.94550777407298</c:v>
                </c:pt>
                <c:pt idx="16">
                  <c:v>145.16738783500398</c:v>
                </c:pt>
                <c:pt idx="17">
                  <c:v>146.635177942768</c:v>
                </c:pt>
                <c:pt idx="18">
                  <c:v>145.673169493524</c:v>
                </c:pt>
                <c:pt idx="19">
                  <c:v>143.157862532754</c:v>
                </c:pt>
                <c:pt idx="20">
                  <c:v>148.06627473086101</c:v>
                </c:pt>
                <c:pt idx="21">
                  <c:v>149.64949351970199</c:v>
                </c:pt>
                <c:pt idx="22">
                  <c:v>152.22609632263502</c:v>
                </c:pt>
                <c:pt idx="23">
                  <c:v>150.745025647517</c:v>
                </c:pt>
                <c:pt idx="24">
                  <c:v>152.003956147629</c:v>
                </c:pt>
                <c:pt idx="25" formatCode="0">
                  <c:v>153.26015627230001</c:v>
                </c:pt>
                <c:pt idx="26" formatCode="0">
                  <c:v>154.53870442503901</c:v>
                </c:pt>
                <c:pt idx="27" formatCode="0">
                  <c:v>158.148460649361</c:v>
                </c:pt>
                <c:pt idx="28" formatCode="0">
                  <c:v>160.81391033234499</c:v>
                </c:pt>
                <c:pt idx="29" formatCode="0">
                  <c:v>162.97609934852102</c:v>
                </c:pt>
                <c:pt idx="30" formatCode="0">
                  <c:v>151.43271479751701</c:v>
                </c:pt>
                <c:pt idx="31" formatCode="0">
                  <c:v>166.23239771058599</c:v>
                </c:pt>
                <c:pt idx="32" formatCode="0">
                  <c:v>170.85681049661821</c:v>
                </c:pt>
                <c:pt idx="33" formatCode="0">
                  <c:v>173.16644226884438</c:v>
                </c:pt>
                <c:pt idx="34" formatCode="0">
                  <c:v>176.36479830459081</c:v>
                </c:pt>
                <c:pt idx="35" formatCode="0">
                  <c:v>179.86611692195996</c:v>
                </c:pt>
                <c:pt idx="36" formatCode="0">
                  <c:v>183.47487296588326</c:v>
                </c:pt>
                <c:pt idx="37" formatCode="0">
                  <c:v>187.2563840980892</c:v>
                </c:pt>
                <c:pt idx="38" formatCode="0">
                  <c:v>190.26932491451589</c:v>
                </c:pt>
                <c:pt idx="39" formatCode="0">
                  <c:v>193.18111364510915</c:v>
                </c:pt>
                <c:pt idx="40" formatCode="0">
                  <c:v>196.27865501908278</c:v>
                </c:pt>
                <c:pt idx="41" formatCode="0">
                  <c:v>199.39813783368669</c:v>
                </c:pt>
                <c:pt idx="42" formatCode="0">
                  <c:v>202.62531737475004</c:v>
                </c:pt>
                <c:pt idx="43" formatCode="0">
                  <c:v>205.21897942904644</c:v>
                </c:pt>
                <c:pt idx="44" formatCode="0">
                  <c:v>207.90944723173735</c:v>
                </c:pt>
                <c:pt idx="45" formatCode="0">
                  <c:v>210.66250043849575</c:v>
                </c:pt>
                <c:pt idx="46" formatCode="0">
                  <c:v>213.24877693130455</c:v>
                </c:pt>
                <c:pt idx="47" formatCode="0">
                  <c:v>215.81215324256411</c:v>
                </c:pt>
                <c:pt idx="48" formatCode="0">
                  <c:v>218.4305572745202</c:v>
                </c:pt>
                <c:pt idx="49" formatCode="0">
                  <c:v>221.18630600902736</c:v>
                </c:pt>
                <c:pt idx="50" formatCode="0">
                  <c:v>223.82735740149951</c:v>
                </c:pt>
                <c:pt idx="51" formatCode="0">
                  <c:v>226.29504898331101</c:v>
                </c:pt>
                <c:pt idx="52" formatCode="0">
                  <c:v>228.78974584335927</c:v>
                </c:pt>
                <c:pt idx="53" formatCode="0">
                  <c:v>231.27112567836645</c:v>
                </c:pt>
                <c:pt idx="54" formatCode="0">
                  <c:v>233.81637488551507</c:v>
                </c:pt>
                <c:pt idx="55" formatCode="0">
                  <c:v>236.31636396254768</c:v>
                </c:pt>
                <c:pt idx="56" formatCode="0">
                  <c:v>238.71624511523635</c:v>
                </c:pt>
                <c:pt idx="57" formatCode="0">
                  <c:v>241.17320751755793</c:v>
                </c:pt>
                <c:pt idx="58" formatCode="0">
                  <c:v>243.6780707528572</c:v>
                </c:pt>
                <c:pt idx="59" formatCode="0">
                  <c:v>246.3211247118881</c:v>
                </c:pt>
                <c:pt idx="60" formatCode="0">
                  <c:v>248.9098096510094</c:v>
                </c:pt>
                <c:pt idx="61" formatCode="0">
                  <c:v>251.52678415784649</c:v>
                </c:pt>
                <c:pt idx="62" formatCode="0">
                  <c:v>254.28375010198494</c:v>
                </c:pt>
                <c:pt idx="63" formatCode="0">
                  <c:v>257.14149813032054</c:v>
                </c:pt>
                <c:pt idx="64" formatCode="0">
                  <c:v>260.11270109825392</c:v>
                </c:pt>
                <c:pt idx="65" formatCode="0">
                  <c:v>263.20290847622221</c:v>
                </c:pt>
                <c:pt idx="66" formatCode="0">
                  <c:v>266.20357359583528</c:v>
                </c:pt>
                <c:pt idx="67" formatCode="0">
                  <c:v>269.33123308196502</c:v>
                </c:pt>
                <c:pt idx="68" formatCode="0">
                  <c:v>272.52782632539447</c:v>
                </c:pt>
                <c:pt idx="69" formatCode="0">
                  <c:v>275.7680753492732</c:v>
                </c:pt>
                <c:pt idx="70" formatCode="0">
                  <c:v>279.02417296805163</c:v>
                </c:pt>
                <c:pt idx="71" formatCode="0">
                  <c:v>282.27689426793762</c:v>
                </c:pt>
                <c:pt idx="72" formatCode="0">
                  <c:v>285.62961103614344</c:v>
                </c:pt>
                <c:pt idx="73" formatCode="0">
                  <c:v>289.00758323865927</c:v>
                </c:pt>
                <c:pt idx="74" formatCode="0">
                  <c:v>292.35045268313814</c:v>
                </c:pt>
                <c:pt idx="75" formatCode="0">
                  <c:v>295.65766779337349</c:v>
                </c:pt>
                <c:pt idx="76" formatCode="0">
                  <c:v>298.78597354162753</c:v>
                </c:pt>
                <c:pt idx="77" formatCode="0">
                  <c:v>302.05863949103554</c:v>
                </c:pt>
                <c:pt idx="78" formatCode="0">
                  <c:v>305.28361001084266</c:v>
                </c:pt>
                <c:pt idx="79" formatCode="0">
                  <c:v>308.54235761008169</c:v>
                </c:pt>
                <c:pt idx="80" formatCode="0">
                  <c:v>311.68672295830606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D8D-497D-8D79-574FEA98C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918400"/>
        <c:axId val="122919936"/>
      </c:lineChart>
      <c:catAx>
        <c:axId val="122918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2919936"/>
        <c:crosses val="autoZero"/>
        <c:auto val="1"/>
        <c:lblAlgn val="ctr"/>
        <c:lblOffset val="100"/>
        <c:tickLblSkip val="5"/>
        <c:noMultiLvlLbl val="0"/>
      </c:catAx>
      <c:valAx>
        <c:axId val="122919936"/>
        <c:scaling>
          <c:orientation val="minMax"/>
          <c:max val="13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FR"/>
                  <a:t>PIB en milliards d'€2014</a:t>
                </a:r>
              </a:p>
            </c:rich>
          </c:tx>
          <c:layout>
            <c:manualLayout>
              <c:xMode val="edge"/>
              <c:yMode val="edge"/>
              <c:x val="1.5397908632609134E-2"/>
              <c:y val="0.29403528365322379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122918400"/>
        <c:crosses val="autoZero"/>
        <c:crossBetween val="between"/>
        <c:majorUnit val="100"/>
      </c:valAx>
    </c:plotArea>
    <c:legend>
      <c:legendPos val="b"/>
      <c:layout>
        <c:manualLayout>
          <c:xMode val="edge"/>
          <c:yMode val="edge"/>
          <c:x val="1.2489818924366498E-2"/>
          <c:y val="0.8857552331389541"/>
          <c:w val="0.98524724083757076"/>
          <c:h val="0.1120299965814916"/>
        </c:manualLayout>
      </c:layout>
      <c:overlay val="0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/>
              <a:t>Population active en France 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9.8538287720988979E-2"/>
          <c:y val="0.11513592910977871"/>
          <c:w val="0.85849417450867427"/>
          <c:h val="0.76546028076765638"/>
        </c:manualLayout>
      </c:layout>
      <c:scatterChart>
        <c:scatterStyle val="lineMarker"/>
        <c:varyColors val="0"/>
        <c:ser>
          <c:idx val="1"/>
          <c:order val="0"/>
          <c:tx>
            <c:strRef>
              <c:f>'Pop Active 2070'!#REF!</c:f>
              <c:strCache>
                <c:ptCount val="1"/>
                <c:pt idx="0">
                  <c:v>#REF!</c:v>
                </c:pt>
              </c:strCache>
            </c:strRef>
          </c:tx>
          <c:spPr>
            <a:ln w="19050">
              <a:prstDash val="sysDot"/>
            </a:ln>
          </c:spPr>
          <c:marker>
            <c:symbol val="none"/>
          </c:marker>
          <c:xVal>
            <c:numRef>
              <c:f>'Pop Active 2070'!$B$6:$CS$6</c:f>
              <c:numCache>
                <c:formatCode>General</c:formatCode>
                <c:ptCount val="96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  <c:pt idx="24">
                  <c:v>1999</c:v>
                </c:pt>
                <c:pt idx="25">
                  <c:v>2000</c:v>
                </c:pt>
                <c:pt idx="26">
                  <c:v>2001</c:v>
                </c:pt>
                <c:pt idx="27">
                  <c:v>2002</c:v>
                </c:pt>
                <c:pt idx="28">
                  <c:v>2003</c:v>
                </c:pt>
                <c:pt idx="29">
                  <c:v>2004</c:v>
                </c:pt>
                <c:pt idx="30">
                  <c:v>2005</c:v>
                </c:pt>
                <c:pt idx="31">
                  <c:v>2006</c:v>
                </c:pt>
                <c:pt idx="32">
                  <c:v>2007</c:v>
                </c:pt>
                <c:pt idx="33">
                  <c:v>2008</c:v>
                </c:pt>
                <c:pt idx="34">
                  <c:v>2009</c:v>
                </c:pt>
                <c:pt idx="35">
                  <c:v>2010</c:v>
                </c:pt>
                <c:pt idx="36">
                  <c:v>2011</c:v>
                </c:pt>
                <c:pt idx="37">
                  <c:v>2012</c:v>
                </c:pt>
                <c:pt idx="38">
                  <c:v>2013</c:v>
                </c:pt>
                <c:pt idx="39">
                  <c:v>2014</c:v>
                </c:pt>
                <c:pt idx="40" formatCode="#,##0">
                  <c:v>2015</c:v>
                </c:pt>
                <c:pt idx="41" formatCode="#,##0">
                  <c:v>2016</c:v>
                </c:pt>
                <c:pt idx="42" formatCode="#,##0">
                  <c:v>2017</c:v>
                </c:pt>
                <c:pt idx="43" formatCode="#,##0">
                  <c:v>2018</c:v>
                </c:pt>
                <c:pt idx="44" formatCode="#,##0">
                  <c:v>2019</c:v>
                </c:pt>
                <c:pt idx="45" formatCode="#,##0">
                  <c:v>2020</c:v>
                </c:pt>
                <c:pt idx="46">
                  <c:v>2021</c:v>
                </c:pt>
                <c:pt idx="47">
                  <c:v>2022</c:v>
                </c:pt>
                <c:pt idx="48">
                  <c:v>2023</c:v>
                </c:pt>
                <c:pt idx="49">
                  <c:v>2024</c:v>
                </c:pt>
                <c:pt idx="50">
                  <c:v>2025</c:v>
                </c:pt>
                <c:pt idx="51">
                  <c:v>2026</c:v>
                </c:pt>
                <c:pt idx="52">
                  <c:v>2027</c:v>
                </c:pt>
                <c:pt idx="53">
                  <c:v>2028</c:v>
                </c:pt>
                <c:pt idx="54">
                  <c:v>2029</c:v>
                </c:pt>
                <c:pt idx="55">
                  <c:v>2030</c:v>
                </c:pt>
                <c:pt idx="56">
                  <c:v>2031</c:v>
                </c:pt>
                <c:pt idx="57">
                  <c:v>2032</c:v>
                </c:pt>
                <c:pt idx="58">
                  <c:v>2033</c:v>
                </c:pt>
                <c:pt idx="59">
                  <c:v>2034</c:v>
                </c:pt>
                <c:pt idx="60">
                  <c:v>2035</c:v>
                </c:pt>
                <c:pt idx="61">
                  <c:v>2036</c:v>
                </c:pt>
                <c:pt idx="62">
                  <c:v>2037</c:v>
                </c:pt>
                <c:pt idx="63">
                  <c:v>2038</c:v>
                </c:pt>
                <c:pt idx="64">
                  <c:v>2039</c:v>
                </c:pt>
                <c:pt idx="65">
                  <c:v>2040</c:v>
                </c:pt>
                <c:pt idx="66">
                  <c:v>2041</c:v>
                </c:pt>
                <c:pt idx="67">
                  <c:v>2042</c:v>
                </c:pt>
                <c:pt idx="68">
                  <c:v>2043</c:v>
                </c:pt>
                <c:pt idx="69">
                  <c:v>2044</c:v>
                </c:pt>
                <c:pt idx="70">
                  <c:v>2045</c:v>
                </c:pt>
                <c:pt idx="71">
                  <c:v>2046</c:v>
                </c:pt>
                <c:pt idx="72">
                  <c:v>2047</c:v>
                </c:pt>
                <c:pt idx="73">
                  <c:v>2048</c:v>
                </c:pt>
                <c:pt idx="74">
                  <c:v>2049</c:v>
                </c:pt>
                <c:pt idx="75">
                  <c:v>2050</c:v>
                </c:pt>
                <c:pt idx="76">
                  <c:v>2051</c:v>
                </c:pt>
                <c:pt idx="77">
                  <c:v>2052</c:v>
                </c:pt>
                <c:pt idx="78">
                  <c:v>2053</c:v>
                </c:pt>
                <c:pt idx="79">
                  <c:v>2054</c:v>
                </c:pt>
                <c:pt idx="80">
                  <c:v>2055</c:v>
                </c:pt>
                <c:pt idx="81">
                  <c:v>2056</c:v>
                </c:pt>
                <c:pt idx="82">
                  <c:v>2057</c:v>
                </c:pt>
                <c:pt idx="83">
                  <c:v>2058</c:v>
                </c:pt>
                <c:pt idx="84">
                  <c:v>2059</c:v>
                </c:pt>
                <c:pt idx="85">
                  <c:v>2060</c:v>
                </c:pt>
                <c:pt idx="86">
                  <c:v>2061</c:v>
                </c:pt>
                <c:pt idx="87">
                  <c:v>2062</c:v>
                </c:pt>
                <c:pt idx="88">
                  <c:v>2063</c:v>
                </c:pt>
                <c:pt idx="89">
                  <c:v>2064</c:v>
                </c:pt>
                <c:pt idx="90">
                  <c:v>2065</c:v>
                </c:pt>
                <c:pt idx="91">
                  <c:v>2066</c:v>
                </c:pt>
                <c:pt idx="92">
                  <c:v>2067</c:v>
                </c:pt>
                <c:pt idx="93">
                  <c:v>2068</c:v>
                </c:pt>
                <c:pt idx="94">
                  <c:v>2069</c:v>
                </c:pt>
                <c:pt idx="95">
                  <c:v>2070</c:v>
                </c:pt>
              </c:numCache>
            </c:numRef>
          </c:xVal>
          <c:yVal>
            <c:numRef>
              <c:f>'Pop Active 2070'!#REF!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C73-40BE-A391-DE68C17F0832}"/>
            </c:ext>
          </c:extLst>
        </c:ser>
        <c:ser>
          <c:idx val="2"/>
          <c:order val="1"/>
          <c:tx>
            <c:strRef>
              <c:f>'Pop Active 2070'!#REF!</c:f>
              <c:strCache>
                <c:ptCount val="1"/>
                <c:pt idx="0">
                  <c:v>#REF!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xVal>
            <c:numRef>
              <c:f>'Pop Active 2070'!$B$6:$CS$6</c:f>
              <c:numCache>
                <c:formatCode>General</c:formatCode>
                <c:ptCount val="96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  <c:pt idx="24">
                  <c:v>1999</c:v>
                </c:pt>
                <c:pt idx="25">
                  <c:v>2000</c:v>
                </c:pt>
                <c:pt idx="26">
                  <c:v>2001</c:v>
                </c:pt>
                <c:pt idx="27">
                  <c:v>2002</c:v>
                </c:pt>
                <c:pt idx="28">
                  <c:v>2003</c:v>
                </c:pt>
                <c:pt idx="29">
                  <c:v>2004</c:v>
                </c:pt>
                <c:pt idx="30">
                  <c:v>2005</c:v>
                </c:pt>
                <c:pt idx="31">
                  <c:v>2006</c:v>
                </c:pt>
                <c:pt idx="32">
                  <c:v>2007</c:v>
                </c:pt>
                <c:pt idx="33">
                  <c:v>2008</c:v>
                </c:pt>
                <c:pt idx="34">
                  <c:v>2009</c:v>
                </c:pt>
                <c:pt idx="35">
                  <c:v>2010</c:v>
                </c:pt>
                <c:pt idx="36">
                  <c:v>2011</c:v>
                </c:pt>
                <c:pt idx="37">
                  <c:v>2012</c:v>
                </c:pt>
                <c:pt idx="38">
                  <c:v>2013</c:v>
                </c:pt>
                <c:pt idx="39">
                  <c:v>2014</c:v>
                </c:pt>
                <c:pt idx="40" formatCode="#,##0">
                  <c:v>2015</c:v>
                </c:pt>
                <c:pt idx="41" formatCode="#,##0">
                  <c:v>2016</c:v>
                </c:pt>
                <c:pt idx="42" formatCode="#,##0">
                  <c:v>2017</c:v>
                </c:pt>
                <c:pt idx="43" formatCode="#,##0">
                  <c:v>2018</c:v>
                </c:pt>
                <c:pt idx="44" formatCode="#,##0">
                  <c:v>2019</c:v>
                </c:pt>
                <c:pt idx="45" formatCode="#,##0">
                  <c:v>2020</c:v>
                </c:pt>
                <c:pt idx="46">
                  <c:v>2021</c:v>
                </c:pt>
                <c:pt idx="47">
                  <c:v>2022</c:v>
                </c:pt>
                <c:pt idx="48">
                  <c:v>2023</c:v>
                </c:pt>
                <c:pt idx="49">
                  <c:v>2024</c:v>
                </c:pt>
                <c:pt idx="50">
                  <c:v>2025</c:v>
                </c:pt>
                <c:pt idx="51">
                  <c:v>2026</c:v>
                </c:pt>
                <c:pt idx="52">
                  <c:v>2027</c:v>
                </c:pt>
                <c:pt idx="53">
                  <c:v>2028</c:v>
                </c:pt>
                <c:pt idx="54">
                  <c:v>2029</c:v>
                </c:pt>
                <c:pt idx="55">
                  <c:v>2030</c:v>
                </c:pt>
                <c:pt idx="56">
                  <c:v>2031</c:v>
                </c:pt>
                <c:pt idx="57">
                  <c:v>2032</c:v>
                </c:pt>
                <c:pt idx="58">
                  <c:v>2033</c:v>
                </c:pt>
                <c:pt idx="59">
                  <c:v>2034</c:v>
                </c:pt>
                <c:pt idx="60">
                  <c:v>2035</c:v>
                </c:pt>
                <c:pt idx="61">
                  <c:v>2036</c:v>
                </c:pt>
                <c:pt idx="62">
                  <c:v>2037</c:v>
                </c:pt>
                <c:pt idx="63">
                  <c:v>2038</c:v>
                </c:pt>
                <c:pt idx="64">
                  <c:v>2039</c:v>
                </c:pt>
                <c:pt idx="65">
                  <c:v>2040</c:v>
                </c:pt>
                <c:pt idx="66">
                  <c:v>2041</c:v>
                </c:pt>
                <c:pt idx="67">
                  <c:v>2042</c:v>
                </c:pt>
                <c:pt idx="68">
                  <c:v>2043</c:v>
                </c:pt>
                <c:pt idx="69">
                  <c:v>2044</c:v>
                </c:pt>
                <c:pt idx="70">
                  <c:v>2045</c:v>
                </c:pt>
                <c:pt idx="71">
                  <c:v>2046</c:v>
                </c:pt>
                <c:pt idx="72">
                  <c:v>2047</c:v>
                </c:pt>
                <c:pt idx="73">
                  <c:v>2048</c:v>
                </c:pt>
                <c:pt idx="74">
                  <c:v>2049</c:v>
                </c:pt>
                <c:pt idx="75">
                  <c:v>2050</c:v>
                </c:pt>
                <c:pt idx="76">
                  <c:v>2051</c:v>
                </c:pt>
                <c:pt idx="77">
                  <c:v>2052</c:v>
                </c:pt>
                <c:pt idx="78">
                  <c:v>2053</c:v>
                </c:pt>
                <c:pt idx="79">
                  <c:v>2054</c:v>
                </c:pt>
                <c:pt idx="80">
                  <c:v>2055</c:v>
                </c:pt>
                <c:pt idx="81">
                  <c:v>2056</c:v>
                </c:pt>
                <c:pt idx="82">
                  <c:v>2057</c:v>
                </c:pt>
                <c:pt idx="83">
                  <c:v>2058</c:v>
                </c:pt>
                <c:pt idx="84">
                  <c:v>2059</c:v>
                </c:pt>
                <c:pt idx="85">
                  <c:v>2060</c:v>
                </c:pt>
                <c:pt idx="86">
                  <c:v>2061</c:v>
                </c:pt>
                <c:pt idx="87">
                  <c:v>2062</c:v>
                </c:pt>
                <c:pt idx="88">
                  <c:v>2063</c:v>
                </c:pt>
                <c:pt idx="89">
                  <c:v>2064</c:v>
                </c:pt>
                <c:pt idx="90">
                  <c:v>2065</c:v>
                </c:pt>
                <c:pt idx="91">
                  <c:v>2066</c:v>
                </c:pt>
                <c:pt idx="92">
                  <c:v>2067</c:v>
                </c:pt>
                <c:pt idx="93">
                  <c:v>2068</c:v>
                </c:pt>
                <c:pt idx="94">
                  <c:v>2069</c:v>
                </c:pt>
                <c:pt idx="95">
                  <c:v>2070</c:v>
                </c:pt>
              </c:numCache>
            </c:numRef>
          </c:xVal>
          <c:yVal>
            <c:numRef>
              <c:f>'Pop Active 2070'!#REF!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C73-40BE-A391-DE68C17F0832}"/>
            </c:ext>
          </c:extLst>
        </c:ser>
        <c:ser>
          <c:idx val="3"/>
          <c:order val="2"/>
          <c:tx>
            <c:strRef>
              <c:f>'Pop Active 2070'!#REF!</c:f>
              <c:strCache>
                <c:ptCount val="1"/>
                <c:pt idx="0">
                  <c:v>#REF!</c:v>
                </c:pt>
              </c:strCache>
            </c:strRef>
          </c:tx>
          <c:spPr>
            <a:ln w="19050">
              <a:prstDash val="sysDash"/>
            </a:ln>
          </c:spPr>
          <c:marker>
            <c:symbol val="none"/>
          </c:marker>
          <c:xVal>
            <c:numRef>
              <c:f>'Pop Active 2070'!$B$6:$CS$6</c:f>
              <c:numCache>
                <c:formatCode>General</c:formatCode>
                <c:ptCount val="96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  <c:pt idx="24">
                  <c:v>1999</c:v>
                </c:pt>
                <c:pt idx="25">
                  <c:v>2000</c:v>
                </c:pt>
                <c:pt idx="26">
                  <c:v>2001</c:v>
                </c:pt>
                <c:pt idx="27">
                  <c:v>2002</c:v>
                </c:pt>
                <c:pt idx="28">
                  <c:v>2003</c:v>
                </c:pt>
                <c:pt idx="29">
                  <c:v>2004</c:v>
                </c:pt>
                <c:pt idx="30">
                  <c:v>2005</c:v>
                </c:pt>
                <c:pt idx="31">
                  <c:v>2006</c:v>
                </c:pt>
                <c:pt idx="32">
                  <c:v>2007</c:v>
                </c:pt>
                <c:pt idx="33">
                  <c:v>2008</c:v>
                </c:pt>
                <c:pt idx="34">
                  <c:v>2009</c:v>
                </c:pt>
                <c:pt idx="35">
                  <c:v>2010</c:v>
                </c:pt>
                <c:pt idx="36">
                  <c:v>2011</c:v>
                </c:pt>
                <c:pt idx="37">
                  <c:v>2012</c:v>
                </c:pt>
                <c:pt idx="38">
                  <c:v>2013</c:v>
                </c:pt>
                <c:pt idx="39">
                  <c:v>2014</c:v>
                </c:pt>
                <c:pt idx="40" formatCode="#,##0">
                  <c:v>2015</c:v>
                </c:pt>
                <c:pt idx="41" formatCode="#,##0">
                  <c:v>2016</c:v>
                </c:pt>
                <c:pt idx="42" formatCode="#,##0">
                  <c:v>2017</c:v>
                </c:pt>
                <c:pt idx="43" formatCode="#,##0">
                  <c:v>2018</c:v>
                </c:pt>
                <c:pt idx="44" formatCode="#,##0">
                  <c:v>2019</c:v>
                </c:pt>
                <c:pt idx="45" formatCode="#,##0">
                  <c:v>2020</c:v>
                </c:pt>
                <c:pt idx="46">
                  <c:v>2021</c:v>
                </c:pt>
                <c:pt idx="47">
                  <c:v>2022</c:v>
                </c:pt>
                <c:pt idx="48">
                  <c:v>2023</c:v>
                </c:pt>
                <c:pt idx="49">
                  <c:v>2024</c:v>
                </c:pt>
                <c:pt idx="50">
                  <c:v>2025</c:v>
                </c:pt>
                <c:pt idx="51">
                  <c:v>2026</c:v>
                </c:pt>
                <c:pt idx="52">
                  <c:v>2027</c:v>
                </c:pt>
                <c:pt idx="53">
                  <c:v>2028</c:v>
                </c:pt>
                <c:pt idx="54">
                  <c:v>2029</c:v>
                </c:pt>
                <c:pt idx="55">
                  <c:v>2030</c:v>
                </c:pt>
                <c:pt idx="56">
                  <c:v>2031</c:v>
                </c:pt>
                <c:pt idx="57">
                  <c:v>2032</c:v>
                </c:pt>
                <c:pt idx="58">
                  <c:v>2033</c:v>
                </c:pt>
                <c:pt idx="59">
                  <c:v>2034</c:v>
                </c:pt>
                <c:pt idx="60">
                  <c:v>2035</c:v>
                </c:pt>
                <c:pt idx="61">
                  <c:v>2036</c:v>
                </c:pt>
                <c:pt idx="62">
                  <c:v>2037</c:v>
                </c:pt>
                <c:pt idx="63">
                  <c:v>2038</c:v>
                </c:pt>
                <c:pt idx="64">
                  <c:v>2039</c:v>
                </c:pt>
                <c:pt idx="65">
                  <c:v>2040</c:v>
                </c:pt>
                <c:pt idx="66">
                  <c:v>2041</c:v>
                </c:pt>
                <c:pt idx="67">
                  <c:v>2042</c:v>
                </c:pt>
                <c:pt idx="68">
                  <c:v>2043</c:v>
                </c:pt>
                <c:pt idx="69">
                  <c:v>2044</c:v>
                </c:pt>
                <c:pt idx="70">
                  <c:v>2045</c:v>
                </c:pt>
                <c:pt idx="71">
                  <c:v>2046</c:v>
                </c:pt>
                <c:pt idx="72">
                  <c:v>2047</c:v>
                </c:pt>
                <c:pt idx="73">
                  <c:v>2048</c:v>
                </c:pt>
                <c:pt idx="74">
                  <c:v>2049</c:v>
                </c:pt>
                <c:pt idx="75">
                  <c:v>2050</c:v>
                </c:pt>
                <c:pt idx="76">
                  <c:v>2051</c:v>
                </c:pt>
                <c:pt idx="77">
                  <c:v>2052</c:v>
                </c:pt>
                <c:pt idx="78">
                  <c:v>2053</c:v>
                </c:pt>
                <c:pt idx="79">
                  <c:v>2054</c:v>
                </c:pt>
                <c:pt idx="80">
                  <c:v>2055</c:v>
                </c:pt>
                <c:pt idx="81">
                  <c:v>2056</c:v>
                </c:pt>
                <c:pt idx="82">
                  <c:v>2057</c:v>
                </c:pt>
                <c:pt idx="83">
                  <c:v>2058</c:v>
                </c:pt>
                <c:pt idx="84">
                  <c:v>2059</c:v>
                </c:pt>
                <c:pt idx="85">
                  <c:v>2060</c:v>
                </c:pt>
                <c:pt idx="86">
                  <c:v>2061</c:v>
                </c:pt>
                <c:pt idx="87">
                  <c:v>2062</c:v>
                </c:pt>
                <c:pt idx="88">
                  <c:v>2063</c:v>
                </c:pt>
                <c:pt idx="89">
                  <c:v>2064</c:v>
                </c:pt>
                <c:pt idx="90">
                  <c:v>2065</c:v>
                </c:pt>
                <c:pt idx="91">
                  <c:v>2066</c:v>
                </c:pt>
                <c:pt idx="92">
                  <c:v>2067</c:v>
                </c:pt>
                <c:pt idx="93">
                  <c:v>2068</c:v>
                </c:pt>
                <c:pt idx="94">
                  <c:v>2069</c:v>
                </c:pt>
                <c:pt idx="95">
                  <c:v>2070</c:v>
                </c:pt>
              </c:numCache>
            </c:numRef>
          </c:xVal>
          <c:yVal>
            <c:numRef>
              <c:f>'Pop Active 2070'!#REF!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C73-40BE-A391-DE68C17F0832}"/>
            </c:ext>
          </c:extLst>
        </c:ser>
        <c:ser>
          <c:idx val="4"/>
          <c:order val="3"/>
          <c:tx>
            <c:strRef>
              <c:f>'Pop Active 2070'!#REF!</c:f>
              <c:strCache>
                <c:ptCount val="1"/>
                <c:pt idx="0">
                  <c:v>#REF!</c:v>
                </c:pt>
              </c:strCache>
            </c:strRef>
          </c:tx>
          <c:spPr>
            <a:ln w="19050">
              <a:prstDash val="dashDot"/>
            </a:ln>
          </c:spPr>
          <c:marker>
            <c:symbol val="none"/>
          </c:marker>
          <c:xVal>
            <c:numRef>
              <c:f>'Pop Active 2070'!$B$6:$CS$6</c:f>
              <c:numCache>
                <c:formatCode>General</c:formatCode>
                <c:ptCount val="96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  <c:pt idx="24">
                  <c:v>1999</c:v>
                </c:pt>
                <c:pt idx="25">
                  <c:v>2000</c:v>
                </c:pt>
                <c:pt idx="26">
                  <c:v>2001</c:v>
                </c:pt>
                <c:pt idx="27">
                  <c:v>2002</c:v>
                </c:pt>
                <c:pt idx="28">
                  <c:v>2003</c:v>
                </c:pt>
                <c:pt idx="29">
                  <c:v>2004</c:v>
                </c:pt>
                <c:pt idx="30">
                  <c:v>2005</c:v>
                </c:pt>
                <c:pt idx="31">
                  <c:v>2006</c:v>
                </c:pt>
                <c:pt idx="32">
                  <c:v>2007</c:v>
                </c:pt>
                <c:pt idx="33">
                  <c:v>2008</c:v>
                </c:pt>
                <c:pt idx="34">
                  <c:v>2009</c:v>
                </c:pt>
                <c:pt idx="35">
                  <c:v>2010</c:v>
                </c:pt>
                <c:pt idx="36">
                  <c:v>2011</c:v>
                </c:pt>
                <c:pt idx="37">
                  <c:v>2012</c:v>
                </c:pt>
                <c:pt idx="38">
                  <c:v>2013</c:v>
                </c:pt>
                <c:pt idx="39">
                  <c:v>2014</c:v>
                </c:pt>
                <c:pt idx="40" formatCode="#,##0">
                  <c:v>2015</c:v>
                </c:pt>
                <c:pt idx="41" formatCode="#,##0">
                  <c:v>2016</c:v>
                </c:pt>
                <c:pt idx="42" formatCode="#,##0">
                  <c:v>2017</c:v>
                </c:pt>
                <c:pt idx="43" formatCode="#,##0">
                  <c:v>2018</c:v>
                </c:pt>
                <c:pt idx="44" formatCode="#,##0">
                  <c:v>2019</c:v>
                </c:pt>
                <c:pt idx="45" formatCode="#,##0">
                  <c:v>2020</c:v>
                </c:pt>
                <c:pt idx="46">
                  <c:v>2021</c:v>
                </c:pt>
                <c:pt idx="47">
                  <c:v>2022</c:v>
                </c:pt>
                <c:pt idx="48">
                  <c:v>2023</c:v>
                </c:pt>
                <c:pt idx="49">
                  <c:v>2024</c:v>
                </c:pt>
                <c:pt idx="50">
                  <c:v>2025</c:v>
                </c:pt>
                <c:pt idx="51">
                  <c:v>2026</c:v>
                </c:pt>
                <c:pt idx="52">
                  <c:v>2027</c:v>
                </c:pt>
                <c:pt idx="53">
                  <c:v>2028</c:v>
                </c:pt>
                <c:pt idx="54">
                  <c:v>2029</c:v>
                </c:pt>
                <c:pt idx="55">
                  <c:v>2030</c:v>
                </c:pt>
                <c:pt idx="56">
                  <c:v>2031</c:v>
                </c:pt>
                <c:pt idx="57">
                  <c:v>2032</c:v>
                </c:pt>
                <c:pt idx="58">
                  <c:v>2033</c:v>
                </c:pt>
                <c:pt idx="59">
                  <c:v>2034</c:v>
                </c:pt>
                <c:pt idx="60">
                  <c:v>2035</c:v>
                </c:pt>
                <c:pt idx="61">
                  <c:v>2036</c:v>
                </c:pt>
                <c:pt idx="62">
                  <c:v>2037</c:v>
                </c:pt>
                <c:pt idx="63">
                  <c:v>2038</c:v>
                </c:pt>
                <c:pt idx="64">
                  <c:v>2039</c:v>
                </c:pt>
                <c:pt idx="65">
                  <c:v>2040</c:v>
                </c:pt>
                <c:pt idx="66">
                  <c:v>2041</c:v>
                </c:pt>
                <c:pt idx="67">
                  <c:v>2042</c:v>
                </c:pt>
                <c:pt idx="68">
                  <c:v>2043</c:v>
                </c:pt>
                <c:pt idx="69">
                  <c:v>2044</c:v>
                </c:pt>
                <c:pt idx="70">
                  <c:v>2045</c:v>
                </c:pt>
                <c:pt idx="71">
                  <c:v>2046</c:v>
                </c:pt>
                <c:pt idx="72">
                  <c:v>2047</c:v>
                </c:pt>
                <c:pt idx="73">
                  <c:v>2048</c:v>
                </c:pt>
                <c:pt idx="74">
                  <c:v>2049</c:v>
                </c:pt>
                <c:pt idx="75">
                  <c:v>2050</c:v>
                </c:pt>
                <c:pt idx="76">
                  <c:v>2051</c:v>
                </c:pt>
                <c:pt idx="77">
                  <c:v>2052</c:v>
                </c:pt>
                <c:pt idx="78">
                  <c:v>2053</c:v>
                </c:pt>
                <c:pt idx="79">
                  <c:v>2054</c:v>
                </c:pt>
                <c:pt idx="80">
                  <c:v>2055</c:v>
                </c:pt>
                <c:pt idx="81">
                  <c:v>2056</c:v>
                </c:pt>
                <c:pt idx="82">
                  <c:v>2057</c:v>
                </c:pt>
                <c:pt idx="83">
                  <c:v>2058</c:v>
                </c:pt>
                <c:pt idx="84">
                  <c:v>2059</c:v>
                </c:pt>
                <c:pt idx="85">
                  <c:v>2060</c:v>
                </c:pt>
                <c:pt idx="86">
                  <c:v>2061</c:v>
                </c:pt>
                <c:pt idx="87">
                  <c:v>2062</c:v>
                </c:pt>
                <c:pt idx="88">
                  <c:v>2063</c:v>
                </c:pt>
                <c:pt idx="89">
                  <c:v>2064</c:v>
                </c:pt>
                <c:pt idx="90">
                  <c:v>2065</c:v>
                </c:pt>
                <c:pt idx="91">
                  <c:v>2066</c:v>
                </c:pt>
                <c:pt idx="92">
                  <c:v>2067</c:v>
                </c:pt>
                <c:pt idx="93">
                  <c:v>2068</c:v>
                </c:pt>
                <c:pt idx="94">
                  <c:v>2069</c:v>
                </c:pt>
                <c:pt idx="95">
                  <c:v>2070</c:v>
                </c:pt>
              </c:numCache>
            </c:numRef>
          </c:xVal>
          <c:yVal>
            <c:numRef>
              <c:f>'Pop Active 2070'!#REF!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C73-40BE-A391-DE68C17F0832}"/>
            </c:ext>
          </c:extLst>
        </c:ser>
        <c:ser>
          <c:idx val="5"/>
          <c:order val="4"/>
          <c:tx>
            <c:strRef>
              <c:f>'Pop Active 2070'!#REF!</c:f>
              <c:strCache>
                <c:ptCount val="1"/>
                <c:pt idx="0">
                  <c:v>#REF!</c:v>
                </c:pt>
              </c:strCache>
            </c:strRef>
          </c:tx>
          <c:spPr>
            <a:ln w="19050">
              <a:prstDash val="lgDash"/>
            </a:ln>
          </c:spPr>
          <c:marker>
            <c:symbol val="none"/>
          </c:marker>
          <c:xVal>
            <c:numRef>
              <c:f>'Pop Active 2070'!$B$6:$CS$6</c:f>
              <c:numCache>
                <c:formatCode>General</c:formatCode>
                <c:ptCount val="96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  <c:pt idx="24">
                  <c:v>1999</c:v>
                </c:pt>
                <c:pt idx="25">
                  <c:v>2000</c:v>
                </c:pt>
                <c:pt idx="26">
                  <c:v>2001</c:v>
                </c:pt>
                <c:pt idx="27">
                  <c:v>2002</c:v>
                </c:pt>
                <c:pt idx="28">
                  <c:v>2003</c:v>
                </c:pt>
                <c:pt idx="29">
                  <c:v>2004</c:v>
                </c:pt>
                <c:pt idx="30">
                  <c:v>2005</c:v>
                </c:pt>
                <c:pt idx="31">
                  <c:v>2006</c:v>
                </c:pt>
                <c:pt idx="32">
                  <c:v>2007</c:v>
                </c:pt>
                <c:pt idx="33">
                  <c:v>2008</c:v>
                </c:pt>
                <c:pt idx="34">
                  <c:v>2009</c:v>
                </c:pt>
                <c:pt idx="35">
                  <c:v>2010</c:v>
                </c:pt>
                <c:pt idx="36">
                  <c:v>2011</c:v>
                </c:pt>
                <c:pt idx="37">
                  <c:v>2012</c:v>
                </c:pt>
                <c:pt idx="38">
                  <c:v>2013</c:v>
                </c:pt>
                <c:pt idx="39">
                  <c:v>2014</c:v>
                </c:pt>
                <c:pt idx="40" formatCode="#,##0">
                  <c:v>2015</c:v>
                </c:pt>
                <c:pt idx="41" formatCode="#,##0">
                  <c:v>2016</c:v>
                </c:pt>
                <c:pt idx="42" formatCode="#,##0">
                  <c:v>2017</c:v>
                </c:pt>
                <c:pt idx="43" formatCode="#,##0">
                  <c:v>2018</c:v>
                </c:pt>
                <c:pt idx="44" formatCode="#,##0">
                  <c:v>2019</c:v>
                </c:pt>
                <c:pt idx="45" formatCode="#,##0">
                  <c:v>2020</c:v>
                </c:pt>
                <c:pt idx="46">
                  <c:v>2021</c:v>
                </c:pt>
                <c:pt idx="47">
                  <c:v>2022</c:v>
                </c:pt>
                <c:pt idx="48">
                  <c:v>2023</c:v>
                </c:pt>
                <c:pt idx="49">
                  <c:v>2024</c:v>
                </c:pt>
                <c:pt idx="50">
                  <c:v>2025</c:v>
                </c:pt>
                <c:pt idx="51">
                  <c:v>2026</c:v>
                </c:pt>
                <c:pt idx="52">
                  <c:v>2027</c:v>
                </c:pt>
                <c:pt idx="53">
                  <c:v>2028</c:v>
                </c:pt>
                <c:pt idx="54">
                  <c:v>2029</c:v>
                </c:pt>
                <c:pt idx="55">
                  <c:v>2030</c:v>
                </c:pt>
                <c:pt idx="56">
                  <c:v>2031</c:v>
                </c:pt>
                <c:pt idx="57">
                  <c:v>2032</c:v>
                </c:pt>
                <c:pt idx="58">
                  <c:v>2033</c:v>
                </c:pt>
                <c:pt idx="59">
                  <c:v>2034</c:v>
                </c:pt>
                <c:pt idx="60">
                  <c:v>2035</c:v>
                </c:pt>
                <c:pt idx="61">
                  <c:v>2036</c:v>
                </c:pt>
                <c:pt idx="62">
                  <c:v>2037</c:v>
                </c:pt>
                <c:pt idx="63">
                  <c:v>2038</c:v>
                </c:pt>
                <c:pt idx="64">
                  <c:v>2039</c:v>
                </c:pt>
                <c:pt idx="65">
                  <c:v>2040</c:v>
                </c:pt>
                <c:pt idx="66">
                  <c:v>2041</c:v>
                </c:pt>
                <c:pt idx="67">
                  <c:v>2042</c:v>
                </c:pt>
                <c:pt idx="68">
                  <c:v>2043</c:v>
                </c:pt>
                <c:pt idx="69">
                  <c:v>2044</c:v>
                </c:pt>
                <c:pt idx="70">
                  <c:v>2045</c:v>
                </c:pt>
                <c:pt idx="71">
                  <c:v>2046</c:v>
                </c:pt>
                <c:pt idx="72">
                  <c:v>2047</c:v>
                </c:pt>
                <c:pt idx="73">
                  <c:v>2048</c:v>
                </c:pt>
                <c:pt idx="74">
                  <c:v>2049</c:v>
                </c:pt>
                <c:pt idx="75">
                  <c:v>2050</c:v>
                </c:pt>
                <c:pt idx="76">
                  <c:v>2051</c:v>
                </c:pt>
                <c:pt idx="77">
                  <c:v>2052</c:v>
                </c:pt>
                <c:pt idx="78">
                  <c:v>2053</c:v>
                </c:pt>
                <c:pt idx="79">
                  <c:v>2054</c:v>
                </c:pt>
                <c:pt idx="80">
                  <c:v>2055</c:v>
                </c:pt>
                <c:pt idx="81">
                  <c:v>2056</c:v>
                </c:pt>
                <c:pt idx="82">
                  <c:v>2057</c:v>
                </c:pt>
                <c:pt idx="83">
                  <c:v>2058</c:v>
                </c:pt>
                <c:pt idx="84">
                  <c:v>2059</c:v>
                </c:pt>
                <c:pt idx="85">
                  <c:v>2060</c:v>
                </c:pt>
                <c:pt idx="86">
                  <c:v>2061</c:v>
                </c:pt>
                <c:pt idx="87">
                  <c:v>2062</c:v>
                </c:pt>
                <c:pt idx="88">
                  <c:v>2063</c:v>
                </c:pt>
                <c:pt idx="89">
                  <c:v>2064</c:v>
                </c:pt>
                <c:pt idx="90">
                  <c:v>2065</c:v>
                </c:pt>
                <c:pt idx="91">
                  <c:v>2066</c:v>
                </c:pt>
                <c:pt idx="92">
                  <c:v>2067</c:v>
                </c:pt>
                <c:pt idx="93">
                  <c:v>2068</c:v>
                </c:pt>
                <c:pt idx="94">
                  <c:v>2069</c:v>
                </c:pt>
                <c:pt idx="95">
                  <c:v>2070</c:v>
                </c:pt>
              </c:numCache>
            </c:numRef>
          </c:xVal>
          <c:yVal>
            <c:numRef>
              <c:f>'Pop Active 2070'!#REF!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C73-40BE-A391-DE68C17F0832}"/>
            </c:ext>
          </c:extLst>
        </c:ser>
        <c:ser>
          <c:idx val="0"/>
          <c:order val="5"/>
          <c:tx>
            <c:strRef>
              <c:f>'Pop Active 2070'!$A$7</c:f>
              <c:strCache>
                <c:ptCount val="1"/>
                <c:pt idx="0">
                  <c:v>Population active observée et projetée
</c:v>
                </c:pt>
              </c:strCache>
            </c:strRef>
          </c:tx>
          <c:spPr>
            <a:ln w="25400"/>
          </c:spPr>
          <c:marker>
            <c:symbol val="none"/>
          </c:marker>
          <c:xVal>
            <c:numRef>
              <c:f>'Pop Active 2070'!$B$6:$CS$6</c:f>
              <c:numCache>
                <c:formatCode>General</c:formatCode>
                <c:ptCount val="96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  <c:pt idx="24">
                  <c:v>1999</c:v>
                </c:pt>
                <c:pt idx="25">
                  <c:v>2000</c:v>
                </c:pt>
                <c:pt idx="26">
                  <c:v>2001</c:v>
                </c:pt>
                <c:pt idx="27">
                  <c:v>2002</c:v>
                </c:pt>
                <c:pt idx="28">
                  <c:v>2003</c:v>
                </c:pt>
                <c:pt idx="29">
                  <c:v>2004</c:v>
                </c:pt>
                <c:pt idx="30">
                  <c:v>2005</c:v>
                </c:pt>
                <c:pt idx="31">
                  <c:v>2006</c:v>
                </c:pt>
                <c:pt idx="32">
                  <c:v>2007</c:v>
                </c:pt>
                <c:pt idx="33">
                  <c:v>2008</c:v>
                </c:pt>
                <c:pt idx="34">
                  <c:v>2009</c:v>
                </c:pt>
                <c:pt idx="35">
                  <c:v>2010</c:v>
                </c:pt>
                <c:pt idx="36">
                  <c:v>2011</c:v>
                </c:pt>
                <c:pt idx="37">
                  <c:v>2012</c:v>
                </c:pt>
                <c:pt idx="38">
                  <c:v>2013</c:v>
                </c:pt>
                <c:pt idx="39">
                  <c:v>2014</c:v>
                </c:pt>
                <c:pt idx="40" formatCode="#,##0">
                  <c:v>2015</c:v>
                </c:pt>
                <c:pt idx="41" formatCode="#,##0">
                  <c:v>2016</c:v>
                </c:pt>
                <c:pt idx="42" formatCode="#,##0">
                  <c:v>2017</c:v>
                </c:pt>
                <c:pt idx="43" formatCode="#,##0">
                  <c:v>2018</c:v>
                </c:pt>
                <c:pt idx="44" formatCode="#,##0">
                  <c:v>2019</c:v>
                </c:pt>
                <c:pt idx="45" formatCode="#,##0">
                  <c:v>2020</c:v>
                </c:pt>
                <c:pt idx="46">
                  <c:v>2021</c:v>
                </c:pt>
                <c:pt idx="47">
                  <c:v>2022</c:v>
                </c:pt>
                <c:pt idx="48">
                  <c:v>2023</c:v>
                </c:pt>
                <c:pt idx="49">
                  <c:v>2024</c:v>
                </c:pt>
                <c:pt idx="50">
                  <c:v>2025</c:v>
                </c:pt>
                <c:pt idx="51">
                  <c:v>2026</c:v>
                </c:pt>
                <c:pt idx="52">
                  <c:v>2027</c:v>
                </c:pt>
                <c:pt idx="53">
                  <c:v>2028</c:v>
                </c:pt>
                <c:pt idx="54">
                  <c:v>2029</c:v>
                </c:pt>
                <c:pt idx="55">
                  <c:v>2030</c:v>
                </c:pt>
                <c:pt idx="56">
                  <c:v>2031</c:v>
                </c:pt>
                <c:pt idx="57">
                  <c:v>2032</c:v>
                </c:pt>
                <c:pt idx="58">
                  <c:v>2033</c:v>
                </c:pt>
                <c:pt idx="59">
                  <c:v>2034</c:v>
                </c:pt>
                <c:pt idx="60">
                  <c:v>2035</c:v>
                </c:pt>
                <c:pt idx="61">
                  <c:v>2036</c:v>
                </c:pt>
                <c:pt idx="62">
                  <c:v>2037</c:v>
                </c:pt>
                <c:pt idx="63">
                  <c:v>2038</c:v>
                </c:pt>
                <c:pt idx="64">
                  <c:v>2039</c:v>
                </c:pt>
                <c:pt idx="65">
                  <c:v>2040</c:v>
                </c:pt>
                <c:pt idx="66">
                  <c:v>2041</c:v>
                </c:pt>
                <c:pt idx="67">
                  <c:v>2042</c:v>
                </c:pt>
                <c:pt idx="68">
                  <c:v>2043</c:v>
                </c:pt>
                <c:pt idx="69">
                  <c:v>2044</c:v>
                </c:pt>
                <c:pt idx="70">
                  <c:v>2045</c:v>
                </c:pt>
                <c:pt idx="71">
                  <c:v>2046</c:v>
                </c:pt>
                <c:pt idx="72">
                  <c:v>2047</c:v>
                </c:pt>
                <c:pt idx="73">
                  <c:v>2048</c:v>
                </c:pt>
                <c:pt idx="74">
                  <c:v>2049</c:v>
                </c:pt>
                <c:pt idx="75">
                  <c:v>2050</c:v>
                </c:pt>
                <c:pt idx="76">
                  <c:v>2051</c:v>
                </c:pt>
                <c:pt idx="77">
                  <c:v>2052</c:v>
                </c:pt>
                <c:pt idx="78">
                  <c:v>2053</c:v>
                </c:pt>
                <c:pt idx="79">
                  <c:v>2054</c:v>
                </c:pt>
                <c:pt idx="80">
                  <c:v>2055</c:v>
                </c:pt>
                <c:pt idx="81">
                  <c:v>2056</c:v>
                </c:pt>
                <c:pt idx="82">
                  <c:v>2057</c:v>
                </c:pt>
                <c:pt idx="83">
                  <c:v>2058</c:v>
                </c:pt>
                <c:pt idx="84">
                  <c:v>2059</c:v>
                </c:pt>
                <c:pt idx="85">
                  <c:v>2060</c:v>
                </c:pt>
                <c:pt idx="86">
                  <c:v>2061</c:v>
                </c:pt>
                <c:pt idx="87">
                  <c:v>2062</c:v>
                </c:pt>
                <c:pt idx="88">
                  <c:v>2063</c:v>
                </c:pt>
                <c:pt idx="89">
                  <c:v>2064</c:v>
                </c:pt>
                <c:pt idx="90">
                  <c:v>2065</c:v>
                </c:pt>
                <c:pt idx="91">
                  <c:v>2066</c:v>
                </c:pt>
                <c:pt idx="92">
                  <c:v>2067</c:v>
                </c:pt>
                <c:pt idx="93">
                  <c:v>2068</c:v>
                </c:pt>
                <c:pt idx="94">
                  <c:v>2069</c:v>
                </c:pt>
                <c:pt idx="95">
                  <c:v>2070</c:v>
                </c:pt>
              </c:numCache>
            </c:numRef>
          </c:xVal>
          <c:yVal>
            <c:numRef>
              <c:f>'Pop Active 2070'!$B$7:$CS$7</c:f>
              <c:numCache>
                <c:formatCode>0.0</c:formatCode>
                <c:ptCount val="96"/>
                <c:pt idx="0">
                  <c:v>23.155799999999999</c:v>
                </c:pt>
                <c:pt idx="1">
                  <c:v>23.4254</c:v>
                </c:pt>
                <c:pt idx="2">
                  <c:v>23.720299999999998</c:v>
                </c:pt>
                <c:pt idx="3">
                  <c:v>23.786999999999999</c:v>
                </c:pt>
                <c:pt idx="4">
                  <c:v>24.197200000000002</c:v>
                </c:pt>
                <c:pt idx="5">
                  <c:v>24.462499999999999</c:v>
                </c:pt>
                <c:pt idx="6">
                  <c:v>24.577000000000002</c:v>
                </c:pt>
                <c:pt idx="7">
                  <c:v>24.712700000000002</c:v>
                </c:pt>
                <c:pt idx="8">
                  <c:v>24.751200000000001</c:v>
                </c:pt>
                <c:pt idx="9">
                  <c:v>24.861799999999999</c:v>
                </c:pt>
                <c:pt idx="10">
                  <c:v>25.028500000000001</c:v>
                </c:pt>
                <c:pt idx="11">
                  <c:v>25.255500000000001</c:v>
                </c:pt>
                <c:pt idx="12">
                  <c:v>25.331</c:v>
                </c:pt>
                <c:pt idx="13">
                  <c:v>25.3447</c:v>
                </c:pt>
                <c:pt idx="14">
                  <c:v>25.531599999999997</c:v>
                </c:pt>
                <c:pt idx="15">
                  <c:v>25.555799999999998</c:v>
                </c:pt>
                <c:pt idx="16">
                  <c:v>25.499700000000001</c:v>
                </c:pt>
                <c:pt idx="17">
                  <c:v>25.685099999999998</c:v>
                </c:pt>
                <c:pt idx="18">
                  <c:v>25.823599999999999</c:v>
                </c:pt>
                <c:pt idx="19">
                  <c:v>25.9191</c:v>
                </c:pt>
                <c:pt idx="20">
                  <c:v>26.0654</c:v>
                </c:pt>
                <c:pt idx="21">
                  <c:v>26.366400000000002</c:v>
                </c:pt>
                <c:pt idx="22">
                  <c:v>26.331400000000002</c:v>
                </c:pt>
                <c:pt idx="23">
                  <c:v>26.4907</c:v>
                </c:pt>
                <c:pt idx="24">
                  <c:v>26.7165</c:v>
                </c:pt>
                <c:pt idx="25">
                  <c:v>27.029799999999998</c:v>
                </c:pt>
                <c:pt idx="26">
                  <c:v>27.197700000000001</c:v>
                </c:pt>
                <c:pt idx="27">
                  <c:v>27.514299999999999</c:v>
                </c:pt>
                <c:pt idx="28">
                  <c:v>27.740400000000001</c:v>
                </c:pt>
                <c:pt idx="29">
                  <c:v>27.975200000000001</c:v>
                </c:pt>
                <c:pt idx="30">
                  <c:v>28.1844</c:v>
                </c:pt>
                <c:pt idx="31">
                  <c:v>28.374299999999998</c:v>
                </c:pt>
                <c:pt idx="32">
                  <c:v>28.599</c:v>
                </c:pt>
                <c:pt idx="33">
                  <c:v>28.795500000000001</c:v>
                </c:pt>
                <c:pt idx="34">
                  <c:v>29.0398</c:v>
                </c:pt>
                <c:pt idx="35">
                  <c:v>29.162099999999999</c:v>
                </c:pt>
                <c:pt idx="36">
                  <c:v>29.1797</c:v>
                </c:pt>
                <c:pt idx="37">
                  <c:v>29.420300000000001</c:v>
                </c:pt>
                <c:pt idx="38">
                  <c:v>29.571999999999999</c:v>
                </c:pt>
                <c:pt idx="39">
                  <c:v>29.600900000000003</c:v>
                </c:pt>
                <c:pt idx="40">
                  <c:v>29.690300000000001</c:v>
                </c:pt>
                <c:pt idx="41">
                  <c:v>29.738499999999998</c:v>
                </c:pt>
                <c:pt idx="42">
                  <c:v>29.792900000000003</c:v>
                </c:pt>
                <c:pt idx="43">
                  <c:v>29.920099999999998</c:v>
                </c:pt>
                <c:pt idx="44">
                  <c:v>29.86</c:v>
                </c:pt>
                <c:pt idx="45">
                  <c:v>29.5989</c:v>
                </c:pt>
                <c:pt idx="46">
                  <c:v>30.0654</c:v>
                </c:pt>
                <c:pt idx="47">
                  <c:v>30.133099999999999</c:v>
                </c:pt>
                <c:pt idx="48">
                  <c:v>30.185099999999998</c:v>
                </c:pt>
                <c:pt idx="49">
                  <c:v>30.3094</c:v>
                </c:pt>
                <c:pt idx="50">
                  <c:v>30.4071</c:v>
                </c:pt>
                <c:pt idx="51">
                  <c:v>30.522599999999997</c:v>
                </c:pt>
                <c:pt idx="52">
                  <c:v>30.632900000000003</c:v>
                </c:pt>
                <c:pt idx="53">
                  <c:v>30.741599999999998</c:v>
                </c:pt>
                <c:pt idx="54">
                  <c:v>30.839400000000001</c:v>
                </c:pt>
                <c:pt idx="55">
                  <c:v>30.930299999999999</c:v>
                </c:pt>
                <c:pt idx="56">
                  <c:v>31.0062</c:v>
                </c:pt>
                <c:pt idx="57">
                  <c:v>31.0596</c:v>
                </c:pt>
                <c:pt idx="58">
                  <c:v>31.1023</c:v>
                </c:pt>
                <c:pt idx="59">
                  <c:v>31.135200000000001</c:v>
                </c:pt>
                <c:pt idx="60">
                  <c:v>31.157700000000002</c:v>
                </c:pt>
                <c:pt idx="61">
                  <c:v>31.167900000000003</c:v>
                </c:pt>
                <c:pt idx="62">
                  <c:v>31.163700000000002</c:v>
                </c:pt>
                <c:pt idx="63">
                  <c:v>31.146900000000002</c:v>
                </c:pt>
                <c:pt idx="64">
                  <c:v>31.115500000000001</c:v>
                </c:pt>
                <c:pt idx="65">
                  <c:v>31.090799999999998</c:v>
                </c:pt>
                <c:pt idx="66">
                  <c:v>31.056099999999997</c:v>
                </c:pt>
                <c:pt idx="67">
                  <c:v>31.011500000000002</c:v>
                </c:pt>
                <c:pt idx="68">
                  <c:v>30.968599999999999</c:v>
                </c:pt>
                <c:pt idx="69">
                  <c:v>30.9269</c:v>
                </c:pt>
                <c:pt idx="70">
                  <c:v>30.874299999999998</c:v>
                </c:pt>
                <c:pt idx="71">
                  <c:v>30.797400000000003</c:v>
                </c:pt>
                <c:pt idx="72">
                  <c:v>30.7209</c:v>
                </c:pt>
                <c:pt idx="73">
                  <c:v>30.657499999999999</c:v>
                </c:pt>
                <c:pt idx="74">
                  <c:v>30.6053</c:v>
                </c:pt>
                <c:pt idx="75">
                  <c:v>30.542099999999998</c:v>
                </c:pt>
                <c:pt idx="76">
                  <c:v>30.477499999999999</c:v>
                </c:pt>
                <c:pt idx="77">
                  <c:v>30.428699999999999</c:v>
                </c:pt>
                <c:pt idx="78">
                  <c:v>30.383800000000001</c:v>
                </c:pt>
                <c:pt idx="79">
                  <c:v>30.337799999999998</c:v>
                </c:pt>
                <c:pt idx="80">
                  <c:v>30.296200000000002</c:v>
                </c:pt>
                <c:pt idx="81">
                  <c:v>30.256700000000002</c:v>
                </c:pt>
                <c:pt idx="82">
                  <c:v>30.231099999999998</c:v>
                </c:pt>
                <c:pt idx="83">
                  <c:v>30.211500000000001</c:v>
                </c:pt>
                <c:pt idx="84">
                  <c:v>30.202500000000001</c:v>
                </c:pt>
                <c:pt idx="85">
                  <c:v>30.1935</c:v>
                </c:pt>
                <c:pt idx="86">
                  <c:v>30.1798</c:v>
                </c:pt>
                <c:pt idx="87">
                  <c:v>30.163499999999999</c:v>
                </c:pt>
                <c:pt idx="88">
                  <c:v>30.146799999999999</c:v>
                </c:pt>
                <c:pt idx="89">
                  <c:v>30.127200000000002</c:v>
                </c:pt>
                <c:pt idx="90">
                  <c:v>30.091900000000003</c:v>
                </c:pt>
                <c:pt idx="91">
                  <c:v>30.044599999999999</c:v>
                </c:pt>
                <c:pt idx="92">
                  <c:v>30.003299999999999</c:v>
                </c:pt>
                <c:pt idx="93">
                  <c:v>29.9604</c:v>
                </c:pt>
                <c:pt idx="94">
                  <c:v>29.910900000000002</c:v>
                </c:pt>
                <c:pt idx="95">
                  <c:v>29.847999999999999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C73-40BE-A391-DE68C17F0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439168"/>
        <c:axId val="122440704"/>
      </c:scatterChart>
      <c:valAx>
        <c:axId val="122439168"/>
        <c:scaling>
          <c:orientation val="minMax"/>
          <c:max val="2070"/>
          <c:min val="1975"/>
        </c:scaling>
        <c:delete val="0"/>
        <c:axPos val="b"/>
        <c:numFmt formatCode="General" sourceLinked="1"/>
        <c:majorTickMark val="out"/>
        <c:minorTickMark val="none"/>
        <c:tickLblPos val="nextTo"/>
        <c:crossAx val="122440704"/>
        <c:crosses val="autoZero"/>
        <c:crossBetween val="midCat"/>
        <c:majorUnit val="5"/>
        <c:minorUnit val="5"/>
      </c:valAx>
      <c:valAx>
        <c:axId val="122440704"/>
        <c:scaling>
          <c:orientation val="minMax"/>
          <c:max val="32"/>
          <c:min val="22"/>
        </c:scaling>
        <c:delete val="0"/>
        <c:axPos val="l"/>
        <c:majorGridlines>
          <c:spPr>
            <a:ln w="6350"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FR"/>
                  <a:t>En millions</a:t>
                </a:r>
              </a:p>
            </c:rich>
          </c:tx>
          <c:layout>
            <c:manualLayout>
              <c:xMode val="edge"/>
              <c:yMode val="edge"/>
              <c:x val="1.74521085721078E-2"/>
              <c:y val="0.32272701004117604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crossAx val="122439168"/>
        <c:crosses val="autoZero"/>
        <c:crossBetween val="midCat"/>
        <c:majorUnit val="2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PIB volume France (%)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4898920538009757E-2"/>
          <c:y val="0.14043840930115215"/>
          <c:w val="0.59946716761668672"/>
          <c:h val="0.82250572912286601"/>
        </c:manualLayout>
      </c:layout>
      <c:lineChart>
        <c:grouping val="standard"/>
        <c:varyColors val="0"/>
        <c:ser>
          <c:idx val="1"/>
          <c:order val="0"/>
          <c:tx>
            <c:strRef>
              <c:f>'Déflateur et inflation'!$A$12</c:f>
              <c:strCache>
                <c:ptCount val="1"/>
                <c:pt idx="0">
                  <c:v>INSEE, passé pour PIB nominal</c:v>
                </c:pt>
              </c:strCache>
            </c:strRef>
          </c:tx>
          <c:spPr>
            <a:ln w="2857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'Déflateur et inflation'!$E$1:$CQ$1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'Déflateur et inflation'!$E$12:$AN$12</c:f>
              <c:numCache>
                <c:formatCode>#,##0</c:formatCode>
                <c:ptCount val="36"/>
                <c:pt idx="0">
                  <c:v>451.77</c:v>
                </c:pt>
                <c:pt idx="1">
                  <c:v>509.98500000000001</c:v>
                </c:pt>
                <c:pt idx="2">
                  <c:v>585.98900000000003</c:v>
                </c:pt>
                <c:pt idx="3">
                  <c:v>650.51199999999994</c:v>
                </c:pt>
                <c:pt idx="4">
                  <c:v>707.03</c:v>
                </c:pt>
                <c:pt idx="5">
                  <c:v>757.68899999999996</c:v>
                </c:pt>
                <c:pt idx="6">
                  <c:v>814.596</c:v>
                </c:pt>
                <c:pt idx="7">
                  <c:v>855.98299999999995</c:v>
                </c:pt>
                <c:pt idx="8">
                  <c:v>925.21500000000003</c:v>
                </c:pt>
                <c:pt idx="9">
                  <c:v>997.12099999999998</c:v>
                </c:pt>
                <c:pt idx="10">
                  <c:v>1053.546</c:v>
                </c:pt>
                <c:pt idx="11">
                  <c:v>1091.7049999999999</c:v>
                </c:pt>
                <c:pt idx="12">
                  <c:v>1130.9829999999999</c:v>
                </c:pt>
                <c:pt idx="13">
                  <c:v>1142.1189999999999</c:v>
                </c:pt>
                <c:pt idx="14">
                  <c:v>1179.867</c:v>
                </c:pt>
                <c:pt idx="15">
                  <c:v>1218.2729999999999</c:v>
                </c:pt>
                <c:pt idx="16">
                  <c:v>1252.2660000000001</c:v>
                </c:pt>
                <c:pt idx="17">
                  <c:v>1292.777</c:v>
                </c:pt>
                <c:pt idx="18">
                  <c:v>1351.896</c:v>
                </c:pt>
                <c:pt idx="19">
                  <c:v>1400.999</c:v>
                </c:pt>
                <c:pt idx="20">
                  <c:v>1478.585</c:v>
                </c:pt>
                <c:pt idx="21">
                  <c:v>1538.2</c:v>
                </c:pt>
                <c:pt idx="22">
                  <c:v>1587.829</c:v>
                </c:pt>
                <c:pt idx="23">
                  <c:v>1630.6659999999999</c:v>
                </c:pt>
                <c:pt idx="24">
                  <c:v>1704.019</c:v>
                </c:pt>
                <c:pt idx="25">
                  <c:v>1765.905</c:v>
                </c:pt>
                <c:pt idx="26">
                  <c:v>1848.1510000000001</c:v>
                </c:pt>
                <c:pt idx="27">
                  <c:v>1941.36</c:v>
                </c:pt>
                <c:pt idx="28">
                  <c:v>1992.38</c:v>
                </c:pt>
                <c:pt idx="29">
                  <c:v>1936.422</c:v>
                </c:pt>
                <c:pt idx="30">
                  <c:v>1995.289</c:v>
                </c:pt>
                <c:pt idx="31">
                  <c:v>2058.3690000000001</c:v>
                </c:pt>
                <c:pt idx="32">
                  <c:v>2088.8040000000001</c:v>
                </c:pt>
                <c:pt idx="33">
                  <c:v>2117.19</c:v>
                </c:pt>
                <c:pt idx="34">
                  <c:v>2149.7649999999999</c:v>
                </c:pt>
                <c:pt idx="35">
                  <c:v>2198.4319999999998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E7-4723-BA57-BE982C144249}"/>
            </c:ext>
          </c:extLst>
        </c:ser>
        <c:ser>
          <c:idx val="5"/>
          <c:order val="1"/>
          <c:tx>
            <c:strRef>
              <c:f>'Déflateur et inflation'!#REF!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f>'Déflateur et inflation'!$E$1:$CQ$1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'Déflateur et inflation'!#REF!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E7-4723-BA57-BE982C144249}"/>
            </c:ext>
          </c:extLst>
        </c:ser>
        <c:ser>
          <c:idx val="6"/>
          <c:order val="2"/>
          <c:tx>
            <c:strRef>
              <c:f>'Déflateur et inflation'!#REF!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'Déflateur et inflation'!$E$1:$CQ$1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'Déflateur et inflation'!#REF!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E7-4723-BA57-BE982C144249}"/>
            </c:ext>
          </c:extLst>
        </c:ser>
        <c:ser>
          <c:idx val="7"/>
          <c:order val="3"/>
          <c:tx>
            <c:strRef>
              <c:f>'Déflateur et inflation'!#REF!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f>'Déflateur et inflation'!$E$1:$CQ$1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'Déflateur et inflation'!#REF!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3E7-4723-BA57-BE982C144249}"/>
            </c:ext>
          </c:extLst>
        </c:ser>
        <c:ser>
          <c:idx val="10"/>
          <c:order val="4"/>
          <c:tx>
            <c:strRef>
              <c:f>'PIB France à 2070'!#REF!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'Déflateur et inflation'!$E$1:$CQ$1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'PIB France à 2070'!#REF!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E7-4723-BA57-BE982C144249}"/>
            </c:ext>
          </c:extLst>
        </c:ser>
        <c:ser>
          <c:idx val="0"/>
          <c:order val="5"/>
          <c:tx>
            <c:strRef>
              <c:f>'PIB France à 2070'!#REF!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numRef>
              <c:f>'Déflateur et inflation'!$E$1:$CQ$1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'PIB France à 2070'!#REF!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E7-4723-BA57-BE982C144249}"/>
            </c:ext>
          </c:extLst>
        </c:ser>
        <c:ser>
          <c:idx val="2"/>
          <c:order val="6"/>
          <c:tx>
            <c:strRef>
              <c:f>'PIB France à 2070'!#REF!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numRef>
              <c:f>'Déflateur et inflation'!$E$1:$CQ$1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'PIB France à 2070'!#REF!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3E7-4723-BA57-BE982C144249}"/>
            </c:ext>
          </c:extLst>
        </c:ser>
        <c:ser>
          <c:idx val="3"/>
          <c:order val="7"/>
          <c:tx>
            <c:strRef>
              <c:f>'PIB France à 2070'!#REF!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numRef>
              <c:f>'Déflateur et inflation'!$E$1:$CQ$1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'PIB France à 2070'!#REF!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3E7-4723-BA57-BE982C144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115520"/>
        <c:axId val="95117312"/>
      </c:lineChart>
      <c:catAx>
        <c:axId val="95115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fr-FR"/>
          </a:p>
        </c:txPr>
        <c:crossAx val="95117312"/>
        <c:crosses val="autoZero"/>
        <c:auto val="1"/>
        <c:lblAlgn val="ctr"/>
        <c:lblOffset val="100"/>
        <c:tickLblSkip val="5"/>
        <c:noMultiLvlLbl val="0"/>
      </c:catAx>
      <c:valAx>
        <c:axId val="95117312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crossAx val="951155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6028821866586418"/>
          <c:y val="0.1076207043886956"/>
          <c:w val="0.32594192088152718"/>
          <c:h val="0.5006232069828481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Scénarios de référence </a:t>
            </a:r>
          </a:p>
          <a:p>
            <a:pPr>
              <a:defRPr sz="1600"/>
            </a:pPr>
            <a:r>
              <a:rPr lang="en-US" sz="1200"/>
              <a:t>Croissance du PIB, base 2014, France (%)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5373481550023819E-2"/>
          <c:y val="0.14649213813656212"/>
          <c:w val="0.90163070718253346"/>
          <c:h val="0.82250561936201816"/>
        </c:manualLayout>
      </c:layout>
      <c:lineChart>
        <c:grouping val="standard"/>
        <c:varyColors val="0"/>
        <c:ser>
          <c:idx val="1"/>
          <c:order val="0"/>
          <c:tx>
            <c:strRef>
              <c:f>'PIB France 2070'!$A$35</c:f>
              <c:strCache>
                <c:ptCount val="1"/>
                <c:pt idx="0">
                  <c:v>INSEE, passé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'PIB France 2070'!$E$1:$CQ$1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'PIB France 2070'!$E$35:$AT$35</c:f>
              <c:numCache>
                <c:formatCode>0.00%</c:formatCode>
                <c:ptCount val="42"/>
                <c:pt idx="1">
                  <c:v>1.0690198278280154E-2</c:v>
                </c:pt>
                <c:pt idx="2">
                  <c:v>2.5053965803441422E-2</c:v>
                </c:pt>
                <c:pt idx="3">
                  <c:v>1.2408649068310011E-2</c:v>
                </c:pt>
                <c:pt idx="4">
                  <c:v>1.5137215729802849E-2</c:v>
                </c:pt>
                <c:pt idx="5">
                  <c:v>1.6227813504562493E-2</c:v>
                </c:pt>
                <c:pt idx="6">
                  <c:v>2.3372763838894993E-2</c:v>
                </c:pt>
                <c:pt idx="7">
                  <c:v>2.5619003157268849E-2</c:v>
                </c:pt>
                <c:pt idx="8">
                  <c:v>4.7431421749590724E-2</c:v>
                </c:pt>
                <c:pt idx="9">
                  <c:v>4.3438610695762152E-2</c:v>
                </c:pt>
                <c:pt idx="10">
                  <c:v>2.9239351342932689E-2</c:v>
                </c:pt>
                <c:pt idx="11">
                  <c:v>1.0481758254823628E-2</c:v>
                </c:pt>
                <c:pt idx="12">
                  <c:v>1.5993426937522481E-2</c:v>
                </c:pt>
                <c:pt idx="13">
                  <c:v>-6.2866637056045406E-3</c:v>
                </c:pt>
                <c:pt idx="14">
                  <c:v>2.3584084186492778E-2</c:v>
                </c:pt>
                <c:pt idx="15">
                  <c:v>2.1066291798287912E-2</c:v>
                </c:pt>
                <c:pt idx="16">
                  <c:v>1.4129936877158442E-2</c:v>
                </c:pt>
                <c:pt idx="17">
                  <c:v>2.3362964989913464E-2</c:v>
                </c:pt>
                <c:pt idx="18">
                  <c:v>3.5886594357067529E-2</c:v>
                </c:pt>
                <c:pt idx="19">
                  <c:v>3.42137381816595E-2</c:v>
                </c:pt>
                <c:pt idx="20">
                  <c:v>3.9236692028209209E-2</c:v>
                </c:pt>
                <c:pt idx="21">
                  <c:v>1.9837213994946722E-2</c:v>
                </c:pt>
                <c:pt idx="22">
                  <c:v>1.1355314900302211E-2</c:v>
                </c:pt>
                <c:pt idx="23">
                  <c:v>8.2316078003575426E-3</c:v>
                </c:pt>
                <c:pt idx="24">
                  <c:v>2.8297529271942443E-2</c:v>
                </c:pt>
                <c:pt idx="25">
                  <c:v>1.6632199992513523E-2</c:v>
                </c:pt>
                <c:pt idx="26">
                  <c:v>2.4493236001289272E-2</c:v>
                </c:pt>
                <c:pt idx="27">
                  <c:v>2.4247362383627208E-2</c:v>
                </c:pt>
                <c:pt idx="28">
                  <c:v>2.5494594655652756E-3</c:v>
                </c:pt>
                <c:pt idx="29">
                  <c:v>-2.8733138518850503E-2</c:v>
                </c:pt>
                <c:pt idx="30">
                  <c:v>1.9494376337424558E-2</c:v>
                </c:pt>
                <c:pt idx="31">
                  <c:v>2.1927006493465649E-2</c:v>
                </c:pt>
                <c:pt idx="32">
                  <c:v>3.1313474459549418E-3</c:v>
                </c:pt>
                <c:pt idx="33">
                  <c:v>5.7632668021283607E-3</c:v>
                </c:pt>
                <c:pt idx="34">
                  <c:v>9.561830446453503E-3</c:v>
                </c:pt>
                <c:pt idx="35">
                  <c:v>1.1129123415815302E-2</c:v>
                </c:pt>
                <c:pt idx="36">
                  <c:v>1.095464394646886E-2</c:v>
                </c:pt>
                <c:pt idx="37">
                  <c:v>2.2914199850557711E-2</c:v>
                </c:pt>
                <c:pt idx="38">
                  <c:v>1.8650660896427518E-2</c:v>
                </c:pt>
                <c:pt idx="39">
                  <c:v>1.8429718138860421E-2</c:v>
                </c:pt>
                <c:pt idx="40">
                  <c:v>-7.5404591806104732E-2</c:v>
                </c:pt>
                <c:pt idx="41">
                  <c:v>6.4352096201634568E-2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2C-4A0E-AE20-9762F72AF1D2}"/>
            </c:ext>
          </c:extLst>
        </c:ser>
        <c:ser>
          <c:idx val="5"/>
          <c:order val="1"/>
          <c:tx>
            <c:strRef>
              <c:f>'PIB France 2070'!$A$12</c:f>
              <c:strCache>
                <c:ptCount val="1"/>
                <c:pt idx="0">
                  <c:v>Scénario PIB (productivité 1,6%)</c:v>
                </c:pt>
              </c:strCache>
            </c:strRef>
          </c:tx>
          <c:spPr>
            <a:ln w="25400">
              <a:solidFill>
                <a:schemeClr val="tx1"/>
              </a:solidFill>
              <a:prstDash val="sysDot"/>
            </a:ln>
          </c:spPr>
          <c:marker>
            <c:symbol val="none"/>
          </c:marker>
          <c:cat>
            <c:numRef>
              <c:f>'PIB France 2070'!$E$1:$CQ$1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'PIB France 2070'!$E$13:$CQ$13</c:f>
              <c:numCache>
                <c:formatCode>0.00%</c:formatCode>
                <c:ptCount val="91"/>
                <c:pt idx="1">
                  <c:v>1.0690198278280105E-2</c:v>
                </c:pt>
                <c:pt idx="2">
                  <c:v>2.5053965803441436E-2</c:v>
                </c:pt>
                <c:pt idx="3">
                  <c:v>1.2408649068309963E-2</c:v>
                </c:pt>
                <c:pt idx="4">
                  <c:v>1.5137215729802866E-2</c:v>
                </c:pt>
                <c:pt idx="5">
                  <c:v>1.6227813504562594E-2</c:v>
                </c:pt>
                <c:pt idx="6">
                  <c:v>2.3372763838894972E-2</c:v>
                </c:pt>
                <c:pt idx="7">
                  <c:v>2.5619003157268949E-2</c:v>
                </c:pt>
                <c:pt idx="8">
                  <c:v>4.7431421749590807E-2</c:v>
                </c:pt>
                <c:pt idx="9">
                  <c:v>4.3438610695762048E-2</c:v>
                </c:pt>
                <c:pt idx="10">
                  <c:v>2.9239351342932762E-2</c:v>
                </c:pt>
                <c:pt idx="11">
                  <c:v>1.0481758254823559E-2</c:v>
                </c:pt>
                <c:pt idx="12">
                  <c:v>1.5993426937522592E-2</c:v>
                </c:pt>
                <c:pt idx="13">
                  <c:v>-6.2866637056044894E-3</c:v>
                </c:pt>
                <c:pt idx="14">
                  <c:v>2.3584084186492715E-2</c:v>
                </c:pt>
                <c:pt idx="15">
                  <c:v>2.1066291798288006E-2</c:v>
                </c:pt>
                <c:pt idx="16">
                  <c:v>1.4129936877158356E-2</c:v>
                </c:pt>
                <c:pt idx="17">
                  <c:v>2.3362964989913415E-2</c:v>
                </c:pt>
                <c:pt idx="18">
                  <c:v>3.5886594357067425E-2</c:v>
                </c:pt>
                <c:pt idx="19">
                  <c:v>3.4213738181659403E-2</c:v>
                </c:pt>
                <c:pt idx="20">
                  <c:v>3.923669202820923E-2</c:v>
                </c:pt>
                <c:pt idx="21">
                  <c:v>1.9837213994946756E-2</c:v>
                </c:pt>
                <c:pt idx="22">
                  <c:v>1.1355314900302282E-2</c:v>
                </c:pt>
                <c:pt idx="23">
                  <c:v>8.2316078003574766E-3</c:v>
                </c:pt>
                <c:pt idx="24">
                  <c:v>2.8297529271942512E-2</c:v>
                </c:pt>
                <c:pt idx="25">
                  <c:v>1.6632199992513419E-2</c:v>
                </c:pt>
                <c:pt idx="26">
                  <c:v>2.4493236001289276E-2</c:v>
                </c:pt>
                <c:pt idx="27">
                  <c:v>2.4247362383627236E-2</c:v>
                </c:pt>
                <c:pt idx="28">
                  <c:v>2.5494594655652847E-3</c:v>
                </c:pt>
                <c:pt idx="29">
                  <c:v>-2.873313851885051E-2</c:v>
                </c:pt>
                <c:pt idx="30">
                  <c:v>1.9494376337424457E-2</c:v>
                </c:pt>
                <c:pt idx="31">
                  <c:v>2.1927006493465573E-2</c:v>
                </c:pt>
                <c:pt idx="32">
                  <c:v>3.1313474459548907E-3</c:v>
                </c:pt>
                <c:pt idx="33">
                  <c:v>5.7632668021283529E-3</c:v>
                </c:pt>
                <c:pt idx="34">
                  <c:v>9.5618304464535342E-3</c:v>
                </c:pt>
                <c:pt idx="35">
                  <c:v>1.112912341581529E-2</c:v>
                </c:pt>
                <c:pt idx="36">
                  <c:v>1.0954643946468945E-2</c:v>
                </c:pt>
                <c:pt idx="37">
                  <c:v>2.2914199850557759E-2</c:v>
                </c:pt>
                <c:pt idx="38">
                  <c:v>1.8650660896427418E-2</c:v>
                </c:pt>
                <c:pt idx="39">
                  <c:v>1.8429718138860407E-2</c:v>
                </c:pt>
                <c:pt idx="40">
                  <c:v>-7.5404591806104704E-2</c:v>
                </c:pt>
                <c:pt idx="41">
                  <c:v>6.4352096201634623E-2</c:v>
                </c:pt>
                <c:pt idx="42">
                  <c:v>2.4547581801306562E-2</c:v>
                </c:pt>
                <c:pt idx="43">
                  <c:v>1.0020999999999836E-2</c:v>
                </c:pt>
                <c:pt idx="44">
                  <c:v>1.5757820000000144E-2</c:v>
                </c:pt>
                <c:pt idx="45">
                  <c:v>1.7374520000000171E-2</c:v>
                </c:pt>
                <c:pt idx="46">
                  <c:v>1.747544000000012E-2</c:v>
                </c:pt>
                <c:pt idx="47">
                  <c:v>1.8281999999999909E-2</c:v>
                </c:pt>
                <c:pt idx="48">
                  <c:v>1.49E-2</c:v>
                </c:pt>
                <c:pt idx="49">
                  <c:v>1.54E-2</c:v>
                </c:pt>
                <c:pt idx="50">
                  <c:v>1.72E-2</c:v>
                </c:pt>
                <c:pt idx="51">
                  <c:v>1.8600000000000002E-2</c:v>
                </c:pt>
                <c:pt idx="52">
                  <c:v>1.9799999999999998E-2</c:v>
                </c:pt>
                <c:pt idx="53">
                  <c:v>1.67E-2</c:v>
                </c:pt>
                <c:pt idx="54">
                  <c:v>1.6899999999999998E-2</c:v>
                </c:pt>
                <c:pt idx="55">
                  <c:v>1.7000000000000001E-2</c:v>
                </c:pt>
                <c:pt idx="56">
                  <c:v>1.6299999999999999E-2</c:v>
                </c:pt>
                <c:pt idx="57">
                  <c:v>1.5700000000000002E-2</c:v>
                </c:pt>
                <c:pt idx="58">
                  <c:v>1.61E-2</c:v>
                </c:pt>
                <c:pt idx="59">
                  <c:v>1.6299999999999999E-2</c:v>
                </c:pt>
                <c:pt idx="60">
                  <c:v>1.5700000000000002E-2</c:v>
                </c:pt>
                <c:pt idx="61">
                  <c:v>1.4800000000000001E-2</c:v>
                </c:pt>
                <c:pt idx="62">
                  <c:v>1.46E-2</c:v>
                </c:pt>
                <c:pt idx="63">
                  <c:v>1.4499999999999999E-2</c:v>
                </c:pt>
                <c:pt idx="64">
                  <c:v>1.46E-2</c:v>
                </c:pt>
                <c:pt idx="65">
                  <c:v>1.44E-2</c:v>
                </c:pt>
                <c:pt idx="66">
                  <c:v>1.3600000000000001E-2</c:v>
                </c:pt>
                <c:pt idx="67">
                  <c:v>1.37E-2</c:v>
                </c:pt>
                <c:pt idx="68">
                  <c:v>1.3899999999999999E-2</c:v>
                </c:pt>
                <c:pt idx="69">
                  <c:v>1.43E-2</c:v>
                </c:pt>
                <c:pt idx="70">
                  <c:v>1.3899999999999999E-2</c:v>
                </c:pt>
                <c:pt idx="71">
                  <c:v>1.3999999999999999E-2</c:v>
                </c:pt>
                <c:pt idx="72">
                  <c:v>1.43E-2</c:v>
                </c:pt>
                <c:pt idx="73">
                  <c:v>1.46E-2</c:v>
                </c:pt>
                <c:pt idx="74">
                  <c:v>1.4999999999999999E-2</c:v>
                </c:pt>
                <c:pt idx="75">
                  <c:v>1.5300000000000001E-2</c:v>
                </c:pt>
                <c:pt idx="76">
                  <c:v>1.49E-2</c:v>
                </c:pt>
                <c:pt idx="77">
                  <c:v>1.52E-2</c:v>
                </c:pt>
                <c:pt idx="78">
                  <c:v>1.5300000000000001E-2</c:v>
                </c:pt>
                <c:pt idx="79">
                  <c:v>1.55E-2</c:v>
                </c:pt>
                <c:pt idx="80">
                  <c:v>1.54E-2</c:v>
                </c:pt>
                <c:pt idx="81">
                  <c:v>1.52E-2</c:v>
                </c:pt>
                <c:pt idx="82">
                  <c:v>1.5300000000000001E-2</c:v>
                </c:pt>
                <c:pt idx="83">
                  <c:v>1.54E-2</c:v>
                </c:pt>
                <c:pt idx="84">
                  <c:v>1.52E-2</c:v>
                </c:pt>
                <c:pt idx="85">
                  <c:v>1.47E-2</c:v>
                </c:pt>
                <c:pt idx="86">
                  <c:v>1.43E-2</c:v>
                </c:pt>
                <c:pt idx="87">
                  <c:v>1.44E-2</c:v>
                </c:pt>
                <c:pt idx="88">
                  <c:v>1.43E-2</c:v>
                </c:pt>
                <c:pt idx="89">
                  <c:v>1.4199999999999999E-2</c:v>
                </c:pt>
                <c:pt idx="90">
                  <c:v>1.38E-2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2C-4A0E-AE20-9762F72AF1D2}"/>
            </c:ext>
          </c:extLst>
        </c:ser>
        <c:ser>
          <c:idx val="6"/>
          <c:order val="2"/>
          <c:tx>
            <c:strRef>
              <c:f>'PIB France 2070'!$A$3</c:f>
              <c:strCache>
                <c:ptCount val="1"/>
                <c:pt idx="0">
                  <c:v>Scénario PIB (productivité 1,0%)</c:v>
                </c:pt>
              </c:strCache>
            </c:strRef>
          </c:tx>
          <c:spPr>
            <a:ln w="25400"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Ref>
              <c:f>'PIB France 2070'!$E$1:$CQ$1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'PIB France 2070'!$E$4:$CQ$4</c:f>
              <c:numCache>
                <c:formatCode>0.00%</c:formatCode>
                <c:ptCount val="91"/>
                <c:pt idx="1">
                  <c:v>1.0690198278280105E-2</c:v>
                </c:pt>
                <c:pt idx="2">
                  <c:v>2.5053965803441436E-2</c:v>
                </c:pt>
                <c:pt idx="3">
                  <c:v>1.2408649068309963E-2</c:v>
                </c:pt>
                <c:pt idx="4">
                  <c:v>1.5137215729802866E-2</c:v>
                </c:pt>
                <c:pt idx="5">
                  <c:v>1.6227813504562594E-2</c:v>
                </c:pt>
                <c:pt idx="6">
                  <c:v>2.3372763838894972E-2</c:v>
                </c:pt>
                <c:pt idx="7">
                  <c:v>2.5619003157268949E-2</c:v>
                </c:pt>
                <c:pt idx="8">
                  <c:v>4.7431421749590807E-2</c:v>
                </c:pt>
                <c:pt idx="9">
                  <c:v>4.3438610695762048E-2</c:v>
                </c:pt>
                <c:pt idx="10">
                  <c:v>2.9239351342932762E-2</c:v>
                </c:pt>
                <c:pt idx="11">
                  <c:v>1.0481758254823559E-2</c:v>
                </c:pt>
                <c:pt idx="12">
                  <c:v>1.5993426937522592E-2</c:v>
                </c:pt>
                <c:pt idx="13">
                  <c:v>-6.2866637056044894E-3</c:v>
                </c:pt>
                <c:pt idx="14">
                  <c:v>2.3584084186492715E-2</c:v>
                </c:pt>
                <c:pt idx="15">
                  <c:v>2.1066291798288006E-2</c:v>
                </c:pt>
                <c:pt idx="16">
                  <c:v>1.4129936877158356E-2</c:v>
                </c:pt>
                <c:pt idx="17">
                  <c:v>2.3362964989913415E-2</c:v>
                </c:pt>
                <c:pt idx="18">
                  <c:v>3.5886594357067425E-2</c:v>
                </c:pt>
                <c:pt idx="19">
                  <c:v>3.4213738181659403E-2</c:v>
                </c:pt>
                <c:pt idx="20">
                  <c:v>3.923669202820923E-2</c:v>
                </c:pt>
                <c:pt idx="21">
                  <c:v>1.9837213994946756E-2</c:v>
                </c:pt>
                <c:pt idx="22">
                  <c:v>1.1355314900302282E-2</c:v>
                </c:pt>
                <c:pt idx="23">
                  <c:v>8.2316078003574766E-3</c:v>
                </c:pt>
                <c:pt idx="24">
                  <c:v>2.8297529271942512E-2</c:v>
                </c:pt>
                <c:pt idx="25">
                  <c:v>1.6632199992513419E-2</c:v>
                </c:pt>
                <c:pt idx="26">
                  <c:v>2.4493236001289276E-2</c:v>
                </c:pt>
                <c:pt idx="27">
                  <c:v>2.4247362383627236E-2</c:v>
                </c:pt>
                <c:pt idx="28">
                  <c:v>2.5494594655652847E-3</c:v>
                </c:pt>
                <c:pt idx="29">
                  <c:v>-2.873313851885051E-2</c:v>
                </c:pt>
                <c:pt idx="30">
                  <c:v>1.9494376337424457E-2</c:v>
                </c:pt>
                <c:pt idx="31">
                  <c:v>2.1927006493465573E-2</c:v>
                </c:pt>
                <c:pt idx="32">
                  <c:v>3.1313474459548907E-3</c:v>
                </c:pt>
                <c:pt idx="33">
                  <c:v>5.7632668021283529E-3</c:v>
                </c:pt>
                <c:pt idx="34">
                  <c:v>9.5618304464535342E-3</c:v>
                </c:pt>
                <c:pt idx="35">
                  <c:v>1.112912341581529E-2</c:v>
                </c:pt>
                <c:pt idx="36">
                  <c:v>1.0954643946468945E-2</c:v>
                </c:pt>
                <c:pt idx="37">
                  <c:v>2.2914199850557759E-2</c:v>
                </c:pt>
                <c:pt idx="38">
                  <c:v>1.8650660896427418E-2</c:v>
                </c:pt>
                <c:pt idx="39">
                  <c:v>1.8429718138860407E-2</c:v>
                </c:pt>
                <c:pt idx="40">
                  <c:v>-7.5404591806104704E-2</c:v>
                </c:pt>
                <c:pt idx="41">
                  <c:v>6.4352096201634623E-2</c:v>
                </c:pt>
                <c:pt idx="42">
                  <c:v>2.4547581801306562E-2</c:v>
                </c:pt>
                <c:pt idx="43">
                  <c:v>1.0020999999999836E-2</c:v>
                </c:pt>
                <c:pt idx="44">
                  <c:v>1.5757820000000144E-2</c:v>
                </c:pt>
                <c:pt idx="45">
                  <c:v>1.7374520000000171E-2</c:v>
                </c:pt>
                <c:pt idx="46">
                  <c:v>1.747544000000012E-2</c:v>
                </c:pt>
                <c:pt idx="47">
                  <c:v>1.8281999999999909E-2</c:v>
                </c:pt>
                <c:pt idx="48">
                  <c:v>1.37E-2</c:v>
                </c:pt>
                <c:pt idx="49">
                  <c:v>1.3000000000000001E-2</c:v>
                </c:pt>
                <c:pt idx="50">
                  <c:v>1.3600000000000001E-2</c:v>
                </c:pt>
                <c:pt idx="51">
                  <c:v>1.38E-2</c:v>
                </c:pt>
                <c:pt idx="52">
                  <c:v>1.38E-2</c:v>
                </c:pt>
                <c:pt idx="53">
                  <c:v>1.0700000000000001E-2</c:v>
                </c:pt>
                <c:pt idx="54">
                  <c:v>1.09E-2</c:v>
                </c:pt>
                <c:pt idx="55">
                  <c:v>1.1000000000000001E-2</c:v>
                </c:pt>
                <c:pt idx="56">
                  <c:v>1.03E-2</c:v>
                </c:pt>
                <c:pt idx="57">
                  <c:v>9.7000000000000003E-3</c:v>
                </c:pt>
                <c:pt idx="58">
                  <c:v>1.01E-2</c:v>
                </c:pt>
                <c:pt idx="59">
                  <c:v>1.03E-2</c:v>
                </c:pt>
                <c:pt idx="60">
                  <c:v>9.7000000000000003E-3</c:v>
                </c:pt>
                <c:pt idx="61">
                  <c:v>8.8999999999999999E-3</c:v>
                </c:pt>
                <c:pt idx="62">
                  <c:v>8.6E-3</c:v>
                </c:pt>
                <c:pt idx="63">
                  <c:v>8.5000000000000006E-3</c:v>
                </c:pt>
                <c:pt idx="64">
                  <c:v>8.6E-3</c:v>
                </c:pt>
                <c:pt idx="65">
                  <c:v>8.3999999999999995E-3</c:v>
                </c:pt>
                <c:pt idx="66">
                  <c:v>7.6E-3</c:v>
                </c:pt>
                <c:pt idx="67">
                  <c:v>7.7000000000000002E-3</c:v>
                </c:pt>
                <c:pt idx="68">
                  <c:v>7.9000000000000008E-3</c:v>
                </c:pt>
                <c:pt idx="69">
                  <c:v>8.3000000000000001E-3</c:v>
                </c:pt>
                <c:pt idx="70">
                  <c:v>7.9000000000000008E-3</c:v>
                </c:pt>
                <c:pt idx="71">
                  <c:v>8.0000000000000002E-3</c:v>
                </c:pt>
                <c:pt idx="72">
                  <c:v>8.3999999999999995E-3</c:v>
                </c:pt>
                <c:pt idx="73">
                  <c:v>8.6E-3</c:v>
                </c:pt>
                <c:pt idx="74">
                  <c:v>9.0000000000000011E-3</c:v>
                </c:pt>
                <c:pt idx="75">
                  <c:v>9.300000000000001E-3</c:v>
                </c:pt>
                <c:pt idx="76">
                  <c:v>8.8999999999999999E-3</c:v>
                </c:pt>
                <c:pt idx="77">
                  <c:v>9.1999999999999998E-3</c:v>
                </c:pt>
                <c:pt idx="78">
                  <c:v>9.300000000000001E-3</c:v>
                </c:pt>
                <c:pt idx="79">
                  <c:v>9.4999999999999998E-3</c:v>
                </c:pt>
                <c:pt idx="80">
                  <c:v>9.3999999999999986E-3</c:v>
                </c:pt>
                <c:pt idx="81">
                  <c:v>9.1999999999999998E-3</c:v>
                </c:pt>
                <c:pt idx="82">
                  <c:v>9.300000000000001E-3</c:v>
                </c:pt>
                <c:pt idx="83">
                  <c:v>9.3999999999999986E-3</c:v>
                </c:pt>
                <c:pt idx="84">
                  <c:v>9.1999999999999998E-3</c:v>
                </c:pt>
                <c:pt idx="85">
                  <c:v>8.8000000000000005E-3</c:v>
                </c:pt>
                <c:pt idx="86">
                  <c:v>8.3000000000000001E-3</c:v>
                </c:pt>
                <c:pt idx="87">
                  <c:v>8.3999999999999995E-3</c:v>
                </c:pt>
                <c:pt idx="88">
                  <c:v>8.3000000000000001E-3</c:v>
                </c:pt>
                <c:pt idx="89">
                  <c:v>8.199999999999999E-3</c:v>
                </c:pt>
                <c:pt idx="90">
                  <c:v>7.8000000000000005E-3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2C-4A0E-AE20-9762F72AF1D2}"/>
            </c:ext>
          </c:extLst>
        </c:ser>
        <c:ser>
          <c:idx val="7"/>
          <c:order val="3"/>
          <c:tx>
            <c:strRef>
              <c:f>'PIB France 2070'!$A$9</c:f>
              <c:strCache>
                <c:ptCount val="1"/>
                <c:pt idx="0">
                  <c:v>Scénario PIB (productivité 0,7%)</c:v>
                </c:pt>
              </c:strCache>
            </c:strRef>
          </c:tx>
          <c:spPr>
            <a:ln w="25400">
              <a:solidFill>
                <a:schemeClr val="tx1"/>
              </a:solidFill>
              <a:prstDash val="sysDot"/>
            </a:ln>
          </c:spPr>
          <c:marker>
            <c:symbol val="none"/>
          </c:marker>
          <c:cat>
            <c:numRef>
              <c:f>'PIB France 2070'!$E$1:$CQ$1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'PIB France 2070'!$E$10:$CQ$10</c:f>
              <c:numCache>
                <c:formatCode>0.00%</c:formatCode>
                <c:ptCount val="91"/>
                <c:pt idx="1">
                  <c:v>1.0690198278280105E-2</c:v>
                </c:pt>
                <c:pt idx="2">
                  <c:v>2.5053965803441436E-2</c:v>
                </c:pt>
                <c:pt idx="3">
                  <c:v>1.2408649068309963E-2</c:v>
                </c:pt>
                <c:pt idx="4">
                  <c:v>1.5137215729802866E-2</c:v>
                </c:pt>
                <c:pt idx="5">
                  <c:v>1.6227813504562594E-2</c:v>
                </c:pt>
                <c:pt idx="6">
                  <c:v>2.3372763838894972E-2</c:v>
                </c:pt>
                <c:pt idx="7">
                  <c:v>2.5619003157268949E-2</c:v>
                </c:pt>
                <c:pt idx="8">
                  <c:v>4.7431421749590807E-2</c:v>
                </c:pt>
                <c:pt idx="9">
                  <c:v>4.3438610695762048E-2</c:v>
                </c:pt>
                <c:pt idx="10">
                  <c:v>2.9239351342932762E-2</c:v>
                </c:pt>
                <c:pt idx="11">
                  <c:v>1.0481758254823559E-2</c:v>
                </c:pt>
                <c:pt idx="12">
                  <c:v>1.5993426937522592E-2</c:v>
                </c:pt>
                <c:pt idx="13">
                  <c:v>-6.2866637056044894E-3</c:v>
                </c:pt>
                <c:pt idx="14">
                  <c:v>2.3584084186492715E-2</c:v>
                </c:pt>
                <c:pt idx="15">
                  <c:v>2.1066291798288006E-2</c:v>
                </c:pt>
                <c:pt idx="16">
                  <c:v>1.4129936877158356E-2</c:v>
                </c:pt>
                <c:pt idx="17">
                  <c:v>2.3362964989913415E-2</c:v>
                </c:pt>
                <c:pt idx="18">
                  <c:v>3.5886594357067425E-2</c:v>
                </c:pt>
                <c:pt idx="19">
                  <c:v>3.4213738181659403E-2</c:v>
                </c:pt>
                <c:pt idx="20">
                  <c:v>3.923669202820923E-2</c:v>
                </c:pt>
                <c:pt idx="21">
                  <c:v>1.9837213994946756E-2</c:v>
                </c:pt>
                <c:pt idx="22">
                  <c:v>1.1355314900302282E-2</c:v>
                </c:pt>
                <c:pt idx="23">
                  <c:v>8.2316078003574766E-3</c:v>
                </c:pt>
                <c:pt idx="24">
                  <c:v>2.8297529271942512E-2</c:v>
                </c:pt>
                <c:pt idx="25">
                  <c:v>1.6632199992513419E-2</c:v>
                </c:pt>
                <c:pt idx="26">
                  <c:v>2.4493236001289276E-2</c:v>
                </c:pt>
                <c:pt idx="27">
                  <c:v>2.4247362383627236E-2</c:v>
                </c:pt>
                <c:pt idx="28">
                  <c:v>2.5494594655652847E-3</c:v>
                </c:pt>
                <c:pt idx="29">
                  <c:v>-2.873313851885051E-2</c:v>
                </c:pt>
                <c:pt idx="30">
                  <c:v>1.9494376337424457E-2</c:v>
                </c:pt>
                <c:pt idx="31">
                  <c:v>2.1927006493465573E-2</c:v>
                </c:pt>
                <c:pt idx="32">
                  <c:v>3.1313474459548907E-3</c:v>
                </c:pt>
                <c:pt idx="33">
                  <c:v>5.7632668021283529E-3</c:v>
                </c:pt>
                <c:pt idx="34">
                  <c:v>9.5618304464535342E-3</c:v>
                </c:pt>
                <c:pt idx="35">
                  <c:v>1.112912341581529E-2</c:v>
                </c:pt>
                <c:pt idx="36">
                  <c:v>1.0954643946468945E-2</c:v>
                </c:pt>
                <c:pt idx="37">
                  <c:v>2.2914199850557759E-2</c:v>
                </c:pt>
                <c:pt idx="38">
                  <c:v>1.8650660896427418E-2</c:v>
                </c:pt>
                <c:pt idx="39">
                  <c:v>1.8429718138860407E-2</c:v>
                </c:pt>
                <c:pt idx="40">
                  <c:v>-7.5404591806104704E-2</c:v>
                </c:pt>
                <c:pt idx="41">
                  <c:v>6.4352096201634623E-2</c:v>
                </c:pt>
                <c:pt idx="42">
                  <c:v>2.4547581801306562E-2</c:v>
                </c:pt>
                <c:pt idx="43">
                  <c:v>1.0020999999999836E-2</c:v>
                </c:pt>
                <c:pt idx="44">
                  <c:v>1.5757820000000144E-2</c:v>
                </c:pt>
                <c:pt idx="45">
                  <c:v>1.7374520000000171E-2</c:v>
                </c:pt>
                <c:pt idx="46">
                  <c:v>1.747544000000012E-2</c:v>
                </c:pt>
                <c:pt idx="47">
                  <c:v>1.8281999999999909E-2</c:v>
                </c:pt>
                <c:pt idx="48">
                  <c:v>1.3100000000000001E-2</c:v>
                </c:pt>
                <c:pt idx="49">
                  <c:v>1.18E-2</c:v>
                </c:pt>
                <c:pt idx="50">
                  <c:v>1.18E-2</c:v>
                </c:pt>
                <c:pt idx="51">
                  <c:v>1.1399999999999999E-2</c:v>
                </c:pt>
                <c:pt idx="52">
                  <c:v>1.0800000000000001E-2</c:v>
                </c:pt>
                <c:pt idx="53">
                  <c:v>7.7000000000000002E-3</c:v>
                </c:pt>
                <c:pt idx="54">
                  <c:v>7.9000000000000008E-3</c:v>
                </c:pt>
                <c:pt idx="55">
                  <c:v>8.0000000000000002E-3</c:v>
                </c:pt>
                <c:pt idx="56">
                  <c:v>7.3000000000000001E-3</c:v>
                </c:pt>
                <c:pt idx="57">
                  <c:v>6.7000000000000002E-3</c:v>
                </c:pt>
                <c:pt idx="58">
                  <c:v>7.0999999999999995E-3</c:v>
                </c:pt>
                <c:pt idx="59">
                  <c:v>7.3000000000000001E-3</c:v>
                </c:pt>
                <c:pt idx="60">
                  <c:v>6.7000000000000002E-3</c:v>
                </c:pt>
                <c:pt idx="61">
                  <c:v>5.8999999999999999E-3</c:v>
                </c:pt>
                <c:pt idx="62">
                  <c:v>5.6000000000000008E-3</c:v>
                </c:pt>
                <c:pt idx="63">
                  <c:v>5.5000000000000005E-3</c:v>
                </c:pt>
                <c:pt idx="64">
                  <c:v>5.6000000000000008E-3</c:v>
                </c:pt>
                <c:pt idx="65">
                  <c:v>5.5000000000000005E-3</c:v>
                </c:pt>
                <c:pt idx="66">
                  <c:v>4.5999999999999999E-3</c:v>
                </c:pt>
                <c:pt idx="67">
                  <c:v>4.6999999999999993E-3</c:v>
                </c:pt>
                <c:pt idx="68">
                  <c:v>4.8999999999999998E-3</c:v>
                </c:pt>
                <c:pt idx="69">
                  <c:v>5.3E-3</c:v>
                </c:pt>
                <c:pt idx="70">
                  <c:v>4.8999999999999998E-3</c:v>
                </c:pt>
                <c:pt idx="71">
                  <c:v>5.0000000000000001E-3</c:v>
                </c:pt>
                <c:pt idx="72">
                  <c:v>5.4000000000000003E-3</c:v>
                </c:pt>
                <c:pt idx="73">
                  <c:v>5.6000000000000008E-3</c:v>
                </c:pt>
                <c:pt idx="74">
                  <c:v>6.0000000000000001E-3</c:v>
                </c:pt>
                <c:pt idx="75">
                  <c:v>6.3E-3</c:v>
                </c:pt>
                <c:pt idx="76">
                  <c:v>5.8999999999999999E-3</c:v>
                </c:pt>
                <c:pt idx="77">
                  <c:v>6.1999999999999998E-3</c:v>
                </c:pt>
                <c:pt idx="78">
                  <c:v>6.3E-3</c:v>
                </c:pt>
                <c:pt idx="79">
                  <c:v>6.5000000000000006E-3</c:v>
                </c:pt>
                <c:pt idx="80">
                  <c:v>6.4000000000000003E-3</c:v>
                </c:pt>
                <c:pt idx="81">
                  <c:v>6.1999999999999998E-3</c:v>
                </c:pt>
                <c:pt idx="82">
                  <c:v>6.3E-3</c:v>
                </c:pt>
                <c:pt idx="83">
                  <c:v>6.4000000000000003E-3</c:v>
                </c:pt>
                <c:pt idx="84">
                  <c:v>6.1999999999999998E-3</c:v>
                </c:pt>
                <c:pt idx="85">
                  <c:v>5.7999999999999996E-3</c:v>
                </c:pt>
                <c:pt idx="86">
                  <c:v>5.3E-3</c:v>
                </c:pt>
                <c:pt idx="87">
                  <c:v>5.4000000000000003E-3</c:v>
                </c:pt>
                <c:pt idx="88">
                  <c:v>5.4000000000000003E-3</c:v>
                </c:pt>
                <c:pt idx="89">
                  <c:v>5.1999999999999998E-3</c:v>
                </c:pt>
                <c:pt idx="90">
                  <c:v>4.7999999999999996E-3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02C-4A0E-AE20-9762F72AF1D2}"/>
            </c:ext>
          </c:extLst>
        </c:ser>
        <c:ser>
          <c:idx val="0"/>
          <c:order val="4"/>
          <c:tx>
            <c:strRef>
              <c:f>'PIB France 2070'!$A$6</c:f>
              <c:strCache>
                <c:ptCount val="1"/>
                <c:pt idx="0">
                  <c:v>Scénario PIB (productivité 1,3%)</c:v>
                </c:pt>
              </c:strCache>
            </c:strRef>
          </c:tx>
          <c:spPr>
            <a:ln w="19050">
              <a:prstDash val="dashDot"/>
            </a:ln>
          </c:spPr>
          <c:marker>
            <c:symbol val="none"/>
          </c:marker>
          <c:cat>
            <c:numRef>
              <c:f>'PIB France 2070'!$E$1:$CQ$1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'PIB France 2070'!$E$7:$CQ$7</c:f>
              <c:numCache>
                <c:formatCode>0.00%</c:formatCode>
                <c:ptCount val="91"/>
                <c:pt idx="1">
                  <c:v>1.0690198278280105E-2</c:v>
                </c:pt>
                <c:pt idx="2">
                  <c:v>2.5053965803441436E-2</c:v>
                </c:pt>
                <c:pt idx="3">
                  <c:v>1.2408649068309963E-2</c:v>
                </c:pt>
                <c:pt idx="4">
                  <c:v>1.5137215729802866E-2</c:v>
                </c:pt>
                <c:pt idx="5">
                  <c:v>1.6227813504562594E-2</c:v>
                </c:pt>
                <c:pt idx="6">
                  <c:v>2.3372763838894972E-2</c:v>
                </c:pt>
                <c:pt idx="7">
                  <c:v>2.5619003157268949E-2</c:v>
                </c:pt>
                <c:pt idx="8">
                  <c:v>4.7431421749590807E-2</c:v>
                </c:pt>
                <c:pt idx="9">
                  <c:v>4.3438610695762048E-2</c:v>
                </c:pt>
                <c:pt idx="10">
                  <c:v>2.9239351342932762E-2</c:v>
                </c:pt>
                <c:pt idx="11">
                  <c:v>1.0481758254823559E-2</c:v>
                </c:pt>
                <c:pt idx="12">
                  <c:v>1.5993426937522592E-2</c:v>
                </c:pt>
                <c:pt idx="13">
                  <c:v>-6.2866637056044894E-3</c:v>
                </c:pt>
                <c:pt idx="14">
                  <c:v>2.3584084186492715E-2</c:v>
                </c:pt>
                <c:pt idx="15">
                  <c:v>2.1066291798288006E-2</c:v>
                </c:pt>
                <c:pt idx="16">
                  <c:v>1.4129936877158356E-2</c:v>
                </c:pt>
                <c:pt idx="17">
                  <c:v>2.3362964989913415E-2</c:v>
                </c:pt>
                <c:pt idx="18">
                  <c:v>3.5886594357067425E-2</c:v>
                </c:pt>
                <c:pt idx="19">
                  <c:v>3.4213738181659403E-2</c:v>
                </c:pt>
                <c:pt idx="20">
                  <c:v>3.923669202820923E-2</c:v>
                </c:pt>
                <c:pt idx="21">
                  <c:v>1.9837213994946756E-2</c:v>
                </c:pt>
                <c:pt idx="22">
                  <c:v>1.1355314900302282E-2</c:v>
                </c:pt>
                <c:pt idx="23">
                  <c:v>8.2316078003574766E-3</c:v>
                </c:pt>
                <c:pt idx="24">
                  <c:v>2.8297529271942512E-2</c:v>
                </c:pt>
                <c:pt idx="25">
                  <c:v>1.6632199992513419E-2</c:v>
                </c:pt>
                <c:pt idx="26">
                  <c:v>2.4493236001289276E-2</c:v>
                </c:pt>
                <c:pt idx="27">
                  <c:v>2.4247362383627236E-2</c:v>
                </c:pt>
                <c:pt idx="28">
                  <c:v>2.5494594655652847E-3</c:v>
                </c:pt>
                <c:pt idx="29">
                  <c:v>-2.873313851885051E-2</c:v>
                </c:pt>
                <c:pt idx="30">
                  <c:v>1.9494376337424457E-2</c:v>
                </c:pt>
                <c:pt idx="31">
                  <c:v>2.1927006493465573E-2</c:v>
                </c:pt>
                <c:pt idx="32">
                  <c:v>3.1313474459548907E-3</c:v>
                </c:pt>
                <c:pt idx="33">
                  <c:v>5.7632668021283529E-3</c:v>
                </c:pt>
                <c:pt idx="34">
                  <c:v>9.5618304464535342E-3</c:v>
                </c:pt>
                <c:pt idx="35">
                  <c:v>1.112912341581529E-2</c:v>
                </c:pt>
                <c:pt idx="36">
                  <c:v>1.0954643946468945E-2</c:v>
                </c:pt>
                <c:pt idx="37">
                  <c:v>2.2914199850557759E-2</c:v>
                </c:pt>
                <c:pt idx="38">
                  <c:v>1.8650660896427418E-2</c:v>
                </c:pt>
                <c:pt idx="39">
                  <c:v>1.8429718138860407E-2</c:v>
                </c:pt>
                <c:pt idx="40">
                  <c:v>-7.5404591806104704E-2</c:v>
                </c:pt>
                <c:pt idx="41">
                  <c:v>6.4352096201634623E-2</c:v>
                </c:pt>
                <c:pt idx="42">
                  <c:v>2.4547581801306562E-2</c:v>
                </c:pt>
                <c:pt idx="43">
                  <c:v>1.0020999999999836E-2</c:v>
                </c:pt>
                <c:pt idx="44">
                  <c:v>1.5757820000000144E-2</c:v>
                </c:pt>
                <c:pt idx="45">
                  <c:v>1.7374520000000171E-2</c:v>
                </c:pt>
                <c:pt idx="46">
                  <c:v>1.747544000000012E-2</c:v>
                </c:pt>
                <c:pt idx="47">
                  <c:v>1.8281999999999909E-2</c:v>
                </c:pt>
                <c:pt idx="48">
                  <c:v>1.43E-2</c:v>
                </c:pt>
                <c:pt idx="49">
                  <c:v>1.4199999999999999E-2</c:v>
                </c:pt>
                <c:pt idx="50">
                  <c:v>1.54E-2</c:v>
                </c:pt>
                <c:pt idx="51">
                  <c:v>1.6200000000000003E-2</c:v>
                </c:pt>
                <c:pt idx="52">
                  <c:v>1.6799999999999999E-2</c:v>
                </c:pt>
                <c:pt idx="53">
                  <c:v>1.37E-2</c:v>
                </c:pt>
                <c:pt idx="54">
                  <c:v>1.3899999999999999E-2</c:v>
                </c:pt>
                <c:pt idx="55">
                  <c:v>1.3999999999999999E-2</c:v>
                </c:pt>
                <c:pt idx="56">
                  <c:v>1.3300000000000001E-2</c:v>
                </c:pt>
                <c:pt idx="57">
                  <c:v>1.2699999999999999E-2</c:v>
                </c:pt>
                <c:pt idx="58">
                  <c:v>1.3100000000000001E-2</c:v>
                </c:pt>
                <c:pt idx="59">
                  <c:v>1.3300000000000001E-2</c:v>
                </c:pt>
                <c:pt idx="60">
                  <c:v>1.2699999999999999E-2</c:v>
                </c:pt>
                <c:pt idx="61">
                  <c:v>1.1899999999999999E-2</c:v>
                </c:pt>
                <c:pt idx="62">
                  <c:v>1.1599999999999999E-2</c:v>
                </c:pt>
                <c:pt idx="63">
                  <c:v>1.15E-2</c:v>
                </c:pt>
                <c:pt idx="64">
                  <c:v>1.1599999999999999E-2</c:v>
                </c:pt>
                <c:pt idx="65">
                  <c:v>1.1399999999999999E-2</c:v>
                </c:pt>
                <c:pt idx="66">
                  <c:v>1.06E-2</c:v>
                </c:pt>
                <c:pt idx="67">
                  <c:v>1.0700000000000001E-2</c:v>
                </c:pt>
                <c:pt idx="68">
                  <c:v>1.09E-2</c:v>
                </c:pt>
                <c:pt idx="69">
                  <c:v>1.1299999999999999E-2</c:v>
                </c:pt>
                <c:pt idx="70">
                  <c:v>1.09E-2</c:v>
                </c:pt>
                <c:pt idx="71">
                  <c:v>1.1000000000000001E-2</c:v>
                </c:pt>
                <c:pt idx="72">
                  <c:v>1.1299999999999999E-2</c:v>
                </c:pt>
                <c:pt idx="73">
                  <c:v>1.1599999999999999E-2</c:v>
                </c:pt>
                <c:pt idx="74">
                  <c:v>1.2E-2</c:v>
                </c:pt>
                <c:pt idx="75">
                  <c:v>1.23E-2</c:v>
                </c:pt>
                <c:pt idx="76">
                  <c:v>1.1899999999999999E-2</c:v>
                </c:pt>
                <c:pt idx="77">
                  <c:v>1.2199999999999999E-2</c:v>
                </c:pt>
                <c:pt idx="78">
                  <c:v>1.23E-2</c:v>
                </c:pt>
                <c:pt idx="79">
                  <c:v>1.2500000000000001E-2</c:v>
                </c:pt>
                <c:pt idx="80">
                  <c:v>1.24E-2</c:v>
                </c:pt>
                <c:pt idx="81">
                  <c:v>1.2199999999999999E-2</c:v>
                </c:pt>
                <c:pt idx="82">
                  <c:v>1.23E-2</c:v>
                </c:pt>
                <c:pt idx="83">
                  <c:v>1.24E-2</c:v>
                </c:pt>
                <c:pt idx="84">
                  <c:v>1.2199999999999999E-2</c:v>
                </c:pt>
                <c:pt idx="85">
                  <c:v>1.1699999999999999E-2</c:v>
                </c:pt>
                <c:pt idx="86">
                  <c:v>1.1299999999999999E-2</c:v>
                </c:pt>
                <c:pt idx="87">
                  <c:v>1.1399999999999999E-2</c:v>
                </c:pt>
                <c:pt idx="88">
                  <c:v>1.1299999999999999E-2</c:v>
                </c:pt>
                <c:pt idx="89">
                  <c:v>1.1200000000000002E-2</c:v>
                </c:pt>
                <c:pt idx="90">
                  <c:v>1.0800000000000001E-2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02C-4A0E-AE20-9762F72AF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2308480"/>
        <c:axId val="102318464"/>
      </c:lineChart>
      <c:catAx>
        <c:axId val="10230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fr-FR"/>
          </a:p>
        </c:txPr>
        <c:crossAx val="102318464"/>
        <c:crosses val="autoZero"/>
        <c:auto val="1"/>
        <c:lblAlgn val="ctr"/>
        <c:lblOffset val="100"/>
        <c:tickLblSkip val="5"/>
        <c:noMultiLvlLbl val="0"/>
      </c:catAx>
      <c:valAx>
        <c:axId val="102318464"/>
        <c:scaling>
          <c:orientation val="minMax"/>
          <c:max val="7.0000000000000007E-2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crossAx val="1023084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5.2830423802796331E-2"/>
          <c:y val="0.87592072093715534"/>
          <c:w val="0.94032209315454796"/>
          <c:h val="9.0478699811547894E-2"/>
        </c:manualLayout>
      </c:layout>
      <c:overlay val="0"/>
      <c:txPr>
        <a:bodyPr/>
        <a:lstStyle/>
        <a:p>
          <a:pPr>
            <a:defRPr sz="900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Scénarios</a:t>
            </a:r>
            <a:r>
              <a:rPr lang="en-US" sz="1600" baseline="0"/>
              <a:t> de référence</a:t>
            </a:r>
          </a:p>
          <a:p>
            <a:pPr>
              <a:defRPr sz="1600"/>
            </a:pPr>
            <a:r>
              <a:rPr lang="en-US" sz="1200"/>
              <a:t>PIB en volume, base 2014, France (Md€2014)</a:t>
            </a:r>
            <a:endParaRPr lang="en-US" sz="1600"/>
          </a:p>
        </c:rich>
      </c:tx>
      <c:layout>
        <c:manualLayout>
          <c:xMode val="edge"/>
          <c:yMode val="edge"/>
          <c:x val="0.26012848102982034"/>
          <c:y val="9.0702947845804991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459999344987618E-2"/>
          <c:y val="0.14535921105099958"/>
          <c:w val="0.88128992362062675"/>
          <c:h val="0.7617685884502533"/>
        </c:manualLayout>
      </c:layout>
      <c:lineChart>
        <c:grouping val="standard"/>
        <c:varyColors val="0"/>
        <c:ser>
          <c:idx val="6"/>
          <c:order val="0"/>
          <c:tx>
            <c:strRef>
              <c:f>'PIB France 2070'!$A$34</c:f>
              <c:strCache>
                <c:ptCount val="1"/>
                <c:pt idx="0">
                  <c:v>INSEE, passé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'PIB France 2070'!$E$1:$CQ$1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'PIB France 2070'!$E$3:$AT$3</c:f>
              <c:numCache>
                <c:formatCode>#,##0</c:formatCode>
                <c:ptCount val="42"/>
                <c:pt idx="0">
                  <c:v>1158.7249999999999</c:v>
                </c:pt>
                <c:pt idx="1">
                  <c:v>1171.1120000000001</c:v>
                </c:pt>
                <c:pt idx="2">
                  <c:v>1200.453</c:v>
                </c:pt>
                <c:pt idx="3">
                  <c:v>1215.3489999999999</c:v>
                </c:pt>
                <c:pt idx="4">
                  <c:v>1233.7460000000001</c:v>
                </c:pt>
                <c:pt idx="5">
                  <c:v>1253.7670000000001</c:v>
                </c:pt>
                <c:pt idx="6">
                  <c:v>1283.0709999999999</c:v>
                </c:pt>
                <c:pt idx="7">
                  <c:v>1315.942</c:v>
                </c:pt>
                <c:pt idx="8">
                  <c:v>1378.3589999999999</c:v>
                </c:pt>
                <c:pt idx="9">
                  <c:v>1438.2329999999999</c:v>
                </c:pt>
                <c:pt idx="10">
                  <c:v>1480.2860000000001</c:v>
                </c:pt>
                <c:pt idx="11">
                  <c:v>1495.8019999999999</c:v>
                </c:pt>
                <c:pt idx="12">
                  <c:v>1519.7249999999999</c:v>
                </c:pt>
                <c:pt idx="13">
                  <c:v>1510.171</c:v>
                </c:pt>
                <c:pt idx="14">
                  <c:v>1545.787</c:v>
                </c:pt>
                <c:pt idx="15">
                  <c:v>1578.3510000000001</c:v>
                </c:pt>
                <c:pt idx="16">
                  <c:v>1600.653</c:v>
                </c:pt>
                <c:pt idx="17">
                  <c:v>1638.049</c:v>
                </c:pt>
                <c:pt idx="18">
                  <c:v>1696.8330000000001</c:v>
                </c:pt>
                <c:pt idx="19">
                  <c:v>1754.8879999999999</c:v>
                </c:pt>
                <c:pt idx="20">
                  <c:v>1823.7439999999999</c:v>
                </c:pt>
                <c:pt idx="21">
                  <c:v>1859.922</c:v>
                </c:pt>
                <c:pt idx="22">
                  <c:v>1881.0419999999999</c:v>
                </c:pt>
                <c:pt idx="23">
                  <c:v>1896.5260000000001</c:v>
                </c:pt>
                <c:pt idx="24">
                  <c:v>1950.193</c:v>
                </c:pt>
                <c:pt idx="25">
                  <c:v>1982.6289999999999</c:v>
                </c:pt>
                <c:pt idx="26">
                  <c:v>2031.19</c:v>
                </c:pt>
                <c:pt idx="27">
                  <c:v>2080.4409999999998</c:v>
                </c:pt>
                <c:pt idx="28">
                  <c:v>2085.7449999999999</c:v>
                </c:pt>
                <c:pt idx="29">
                  <c:v>2025.8150000000001</c:v>
                </c:pt>
                <c:pt idx="30">
                  <c:v>2065.3069999999998</c:v>
                </c:pt>
                <c:pt idx="31">
                  <c:v>2110.5929999999998</c:v>
                </c:pt>
                <c:pt idx="32">
                  <c:v>2117.2020000000002</c:v>
                </c:pt>
                <c:pt idx="33">
                  <c:v>2129.404</c:v>
                </c:pt>
                <c:pt idx="34">
                  <c:v>2149.7649999999999</c:v>
                </c:pt>
                <c:pt idx="35">
                  <c:v>2173.69</c:v>
                </c:pt>
                <c:pt idx="36">
                  <c:v>2197.502</c:v>
                </c:pt>
                <c:pt idx="37">
                  <c:v>2247.8560000000002</c:v>
                </c:pt>
                <c:pt idx="38">
                  <c:v>2289.7800000000002</c:v>
                </c:pt>
                <c:pt idx="39">
                  <c:v>2331.98</c:v>
                </c:pt>
                <c:pt idx="40">
                  <c:v>2156.1379999999999</c:v>
                </c:pt>
                <c:pt idx="41">
                  <c:v>2294.89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4F-427C-954F-DAB62613EF61}"/>
            </c:ext>
          </c:extLst>
        </c:ser>
        <c:ser>
          <c:idx val="3"/>
          <c:order val="1"/>
          <c:tx>
            <c:strRef>
              <c:f>'PIB France 2070'!$A$12</c:f>
              <c:strCache>
                <c:ptCount val="1"/>
                <c:pt idx="0">
                  <c:v>Scénario PIB (productivité 1,6%)</c:v>
                </c:pt>
              </c:strCache>
            </c:strRef>
          </c:tx>
          <c:spPr>
            <a:ln w="25400">
              <a:prstDash val="sysDot"/>
            </a:ln>
          </c:spPr>
          <c:marker>
            <c:symbol val="none"/>
          </c:marker>
          <c:cat>
            <c:numRef>
              <c:f>'PIB France 2070'!$E$1:$CQ$1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'PIB France 2070'!$E$12:$CQ$12</c:f>
              <c:numCache>
                <c:formatCode>#,##0</c:formatCode>
                <c:ptCount val="91"/>
                <c:pt idx="0">
                  <c:v>1158.7249999999999</c:v>
                </c:pt>
                <c:pt idx="1">
                  <c:v>1171.1120000000001</c:v>
                </c:pt>
                <c:pt idx="2">
                  <c:v>1200.453</c:v>
                </c:pt>
                <c:pt idx="3">
                  <c:v>1215.3489999999999</c:v>
                </c:pt>
                <c:pt idx="4">
                  <c:v>1233.7460000000001</c:v>
                </c:pt>
                <c:pt idx="5">
                  <c:v>1253.7670000000001</c:v>
                </c:pt>
                <c:pt idx="6">
                  <c:v>1283.0709999999999</c:v>
                </c:pt>
                <c:pt idx="7">
                  <c:v>1315.942</c:v>
                </c:pt>
                <c:pt idx="8">
                  <c:v>1378.3589999999999</c:v>
                </c:pt>
                <c:pt idx="9">
                  <c:v>1438.2329999999999</c:v>
                </c:pt>
                <c:pt idx="10">
                  <c:v>1480.2860000000001</c:v>
                </c:pt>
                <c:pt idx="11">
                  <c:v>1495.8019999999999</c:v>
                </c:pt>
                <c:pt idx="12">
                  <c:v>1519.7249999999999</c:v>
                </c:pt>
                <c:pt idx="13">
                  <c:v>1510.171</c:v>
                </c:pt>
                <c:pt idx="14">
                  <c:v>1545.787</c:v>
                </c:pt>
                <c:pt idx="15">
                  <c:v>1578.3510000000001</c:v>
                </c:pt>
                <c:pt idx="16">
                  <c:v>1600.653</c:v>
                </c:pt>
                <c:pt idx="17">
                  <c:v>1638.049</c:v>
                </c:pt>
                <c:pt idx="18">
                  <c:v>1696.8330000000001</c:v>
                </c:pt>
                <c:pt idx="19">
                  <c:v>1754.8879999999999</c:v>
                </c:pt>
                <c:pt idx="20">
                  <c:v>1823.7439999999999</c:v>
                </c:pt>
                <c:pt idx="21">
                  <c:v>1859.922</c:v>
                </c:pt>
                <c:pt idx="22">
                  <c:v>1881.0419999999999</c:v>
                </c:pt>
                <c:pt idx="23">
                  <c:v>1896.5260000000001</c:v>
                </c:pt>
                <c:pt idx="24">
                  <c:v>1950.193</c:v>
                </c:pt>
                <c:pt idx="25">
                  <c:v>1982.6289999999999</c:v>
                </c:pt>
                <c:pt idx="26">
                  <c:v>2031.19</c:v>
                </c:pt>
                <c:pt idx="27">
                  <c:v>2080.4409999999998</c:v>
                </c:pt>
                <c:pt idx="28">
                  <c:v>2085.7449999999999</c:v>
                </c:pt>
                <c:pt idx="29">
                  <c:v>2025.8150000000001</c:v>
                </c:pt>
                <c:pt idx="30">
                  <c:v>2065.3069999999998</c:v>
                </c:pt>
                <c:pt idx="31">
                  <c:v>2110.5929999999998</c:v>
                </c:pt>
                <c:pt idx="32">
                  <c:v>2117.2020000000002</c:v>
                </c:pt>
                <c:pt idx="33">
                  <c:v>2129.404</c:v>
                </c:pt>
                <c:pt idx="34">
                  <c:v>2149.7649999999999</c:v>
                </c:pt>
                <c:pt idx="35">
                  <c:v>2173.69</c:v>
                </c:pt>
                <c:pt idx="36">
                  <c:v>2197.502</c:v>
                </c:pt>
                <c:pt idx="37">
                  <c:v>2247.8560000000002</c:v>
                </c:pt>
                <c:pt idx="38">
                  <c:v>2289.7800000000002</c:v>
                </c:pt>
                <c:pt idx="39">
                  <c:v>2331.98</c:v>
                </c:pt>
                <c:pt idx="40">
                  <c:v>2156.1379999999999</c:v>
                </c:pt>
                <c:pt idx="41">
                  <c:v>2294.89</c:v>
                </c:pt>
                <c:pt idx="42">
                  <c:v>2351.2240000000002</c:v>
                </c:pt>
                <c:pt idx="43">
                  <c:v>2374.7856157039996</c:v>
                </c:pt>
                <c:pt idx="44">
                  <c:v>2412.2070599748527</c:v>
                </c:pt>
                <c:pt idx="45">
                  <c:v>2454.1179997825275</c:v>
                </c:pt>
                <c:pt idx="46">
                  <c:v>2497.0047916406475</c:v>
                </c:pt>
                <c:pt idx="47">
                  <c:v>2542.6550332414217</c:v>
                </c:pt>
                <c:pt idx="48">
                  <c:v>2580.5405932367189</c:v>
                </c:pt>
                <c:pt idx="49">
                  <c:v>2620.2809183725644</c:v>
                </c:pt>
                <c:pt idx="50">
                  <c:v>2665.3497501685729</c:v>
                </c:pt>
                <c:pt idx="51">
                  <c:v>2714.9252555217081</c:v>
                </c:pt>
                <c:pt idx="52">
                  <c:v>2768.6807755810382</c:v>
                </c:pt>
                <c:pt idx="53">
                  <c:v>2814.9177445332416</c:v>
                </c:pt>
                <c:pt idx="54">
                  <c:v>2862.4898544158532</c:v>
                </c:pt>
                <c:pt idx="55">
                  <c:v>2911.1521819409222</c:v>
                </c:pt>
                <c:pt idx="56">
                  <c:v>2958.6039625065591</c:v>
                </c:pt>
                <c:pt idx="57">
                  <c:v>3005.0540447179123</c:v>
                </c:pt>
                <c:pt idx="58">
                  <c:v>3053.4354148378707</c:v>
                </c:pt>
                <c:pt idx="59">
                  <c:v>3103.2064120997279</c:v>
                </c:pt>
                <c:pt idx="60">
                  <c:v>3151.9267527696938</c:v>
                </c:pt>
                <c:pt idx="61">
                  <c:v>3198.5752687106851</c:v>
                </c:pt>
                <c:pt idx="62">
                  <c:v>3245.2744676338611</c:v>
                </c:pt>
                <c:pt idx="63">
                  <c:v>3292.3309474145522</c:v>
                </c:pt>
                <c:pt idx="64">
                  <c:v>3340.3989792468046</c:v>
                </c:pt>
                <c:pt idx="65">
                  <c:v>3388.5007245479587</c:v>
                </c:pt>
                <c:pt idx="66">
                  <c:v>3434.5843344018112</c:v>
                </c:pt>
                <c:pt idx="67">
                  <c:v>3481.638139783116</c:v>
                </c:pt>
                <c:pt idx="68">
                  <c:v>3530.0329099261012</c:v>
                </c:pt>
                <c:pt idx="69">
                  <c:v>3580.5123805380445</c:v>
                </c:pt>
                <c:pt idx="70">
                  <c:v>3630.2815026275234</c:v>
                </c:pt>
                <c:pt idx="71">
                  <c:v>3681.105443664309</c:v>
                </c:pt>
                <c:pt idx="72">
                  <c:v>3733.7452515087084</c:v>
                </c:pt>
                <c:pt idx="73">
                  <c:v>3788.2579321807352</c:v>
                </c:pt>
                <c:pt idx="74">
                  <c:v>3845.081801163446</c:v>
                </c:pt>
                <c:pt idx="75">
                  <c:v>3903.9115527212471</c:v>
                </c:pt>
                <c:pt idx="76">
                  <c:v>3962.0798348567932</c:v>
                </c:pt>
                <c:pt idx="77">
                  <c:v>4022.3034483466167</c:v>
                </c:pt>
                <c:pt idx="78">
                  <c:v>4083.8446911063202</c:v>
                </c:pt>
                <c:pt idx="79">
                  <c:v>4147.1442838184685</c:v>
                </c:pt>
                <c:pt idx="80">
                  <c:v>4211.0103057892729</c:v>
                </c:pt>
                <c:pt idx="81">
                  <c:v>4275.0176624372707</c:v>
                </c:pt>
                <c:pt idx="82">
                  <c:v>4340.4254326725613</c:v>
                </c:pt>
                <c:pt idx="83">
                  <c:v>4407.2679843357191</c:v>
                </c:pt>
                <c:pt idx="84">
                  <c:v>4474.2584576976224</c:v>
                </c:pt>
                <c:pt idx="85">
                  <c:v>4540.0300570257768</c:v>
                </c:pt>
                <c:pt idx="86">
                  <c:v>4604.9524868412454</c:v>
                </c:pt>
                <c:pt idx="87">
                  <c:v>4671.2638026517589</c:v>
                </c:pt>
                <c:pt idx="88">
                  <c:v>4738.0628750296792</c:v>
                </c:pt>
                <c:pt idx="89">
                  <c:v>4805.343367855101</c:v>
                </c:pt>
                <c:pt idx="90">
                  <c:v>4871.6571063315014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4F-427C-954F-DAB62613EF61}"/>
            </c:ext>
          </c:extLst>
        </c:ser>
        <c:ser>
          <c:idx val="4"/>
          <c:order val="2"/>
          <c:tx>
            <c:strRef>
              <c:f>'PIB France 2070'!$A$3</c:f>
              <c:strCache>
                <c:ptCount val="1"/>
                <c:pt idx="0">
                  <c:v>Scénario PIB (productivité 1,0%)</c:v>
                </c:pt>
              </c:strCache>
            </c:strRef>
          </c:tx>
          <c:spPr>
            <a:ln w="25400"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Ref>
              <c:f>'PIB France 2070'!$E$1:$CQ$1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'PIB France 2070'!$E$3:$CQ$3</c:f>
              <c:numCache>
                <c:formatCode>#,##0</c:formatCode>
                <c:ptCount val="91"/>
                <c:pt idx="0">
                  <c:v>1158.7249999999999</c:v>
                </c:pt>
                <c:pt idx="1">
                  <c:v>1171.1120000000001</c:v>
                </c:pt>
                <c:pt idx="2">
                  <c:v>1200.453</c:v>
                </c:pt>
                <c:pt idx="3">
                  <c:v>1215.3489999999999</c:v>
                </c:pt>
                <c:pt idx="4">
                  <c:v>1233.7460000000001</c:v>
                </c:pt>
                <c:pt idx="5">
                  <c:v>1253.7670000000001</c:v>
                </c:pt>
                <c:pt idx="6">
                  <c:v>1283.0709999999999</c:v>
                </c:pt>
                <c:pt idx="7">
                  <c:v>1315.942</c:v>
                </c:pt>
                <c:pt idx="8">
                  <c:v>1378.3589999999999</c:v>
                </c:pt>
                <c:pt idx="9">
                  <c:v>1438.2329999999999</c:v>
                </c:pt>
                <c:pt idx="10">
                  <c:v>1480.2860000000001</c:v>
                </c:pt>
                <c:pt idx="11">
                  <c:v>1495.8019999999999</c:v>
                </c:pt>
                <c:pt idx="12">
                  <c:v>1519.7249999999999</c:v>
                </c:pt>
                <c:pt idx="13">
                  <c:v>1510.171</c:v>
                </c:pt>
                <c:pt idx="14">
                  <c:v>1545.787</c:v>
                </c:pt>
                <c:pt idx="15">
                  <c:v>1578.3510000000001</c:v>
                </c:pt>
                <c:pt idx="16">
                  <c:v>1600.653</c:v>
                </c:pt>
                <c:pt idx="17">
                  <c:v>1638.049</c:v>
                </c:pt>
                <c:pt idx="18">
                  <c:v>1696.8330000000001</c:v>
                </c:pt>
                <c:pt idx="19">
                  <c:v>1754.8879999999999</c:v>
                </c:pt>
                <c:pt idx="20">
                  <c:v>1823.7439999999999</c:v>
                </c:pt>
                <c:pt idx="21">
                  <c:v>1859.922</c:v>
                </c:pt>
                <c:pt idx="22">
                  <c:v>1881.0419999999999</c:v>
                </c:pt>
                <c:pt idx="23">
                  <c:v>1896.5260000000001</c:v>
                </c:pt>
                <c:pt idx="24">
                  <c:v>1950.193</c:v>
                </c:pt>
                <c:pt idx="25">
                  <c:v>1982.6289999999999</c:v>
                </c:pt>
                <c:pt idx="26">
                  <c:v>2031.19</c:v>
                </c:pt>
                <c:pt idx="27">
                  <c:v>2080.4409999999998</c:v>
                </c:pt>
                <c:pt idx="28">
                  <c:v>2085.7449999999999</c:v>
                </c:pt>
                <c:pt idx="29">
                  <c:v>2025.8150000000001</c:v>
                </c:pt>
                <c:pt idx="30">
                  <c:v>2065.3069999999998</c:v>
                </c:pt>
                <c:pt idx="31">
                  <c:v>2110.5929999999998</c:v>
                </c:pt>
                <c:pt idx="32">
                  <c:v>2117.2020000000002</c:v>
                </c:pt>
                <c:pt idx="33">
                  <c:v>2129.404</c:v>
                </c:pt>
                <c:pt idx="34">
                  <c:v>2149.7649999999999</c:v>
                </c:pt>
                <c:pt idx="35">
                  <c:v>2173.69</c:v>
                </c:pt>
                <c:pt idx="36">
                  <c:v>2197.502</c:v>
                </c:pt>
                <c:pt idx="37">
                  <c:v>2247.8560000000002</c:v>
                </c:pt>
                <c:pt idx="38">
                  <c:v>2289.7800000000002</c:v>
                </c:pt>
                <c:pt idx="39">
                  <c:v>2331.98</c:v>
                </c:pt>
                <c:pt idx="40">
                  <c:v>2156.1379999999999</c:v>
                </c:pt>
                <c:pt idx="41">
                  <c:v>2294.89</c:v>
                </c:pt>
                <c:pt idx="42">
                  <c:v>2351.2240000000002</c:v>
                </c:pt>
                <c:pt idx="43">
                  <c:v>2374.7856157039996</c:v>
                </c:pt>
                <c:pt idx="44">
                  <c:v>2412.2070599748527</c:v>
                </c:pt>
                <c:pt idx="45">
                  <c:v>2454.1179997825275</c:v>
                </c:pt>
                <c:pt idx="46">
                  <c:v>2497.0047916406475</c:v>
                </c:pt>
                <c:pt idx="47">
                  <c:v>2542.6550332414217</c:v>
                </c:pt>
                <c:pt idx="48">
                  <c:v>2577.4894071968292</c:v>
                </c:pt>
                <c:pt idx="49">
                  <c:v>2610.9967694903876</c:v>
                </c:pt>
                <c:pt idx="50">
                  <c:v>2646.5063255554569</c:v>
                </c:pt>
                <c:pt idx="51">
                  <c:v>2683.0281128481224</c:v>
                </c:pt>
                <c:pt idx="52">
                  <c:v>2720.0539008054266</c:v>
                </c:pt>
                <c:pt idx="53">
                  <c:v>2749.1584775440442</c:v>
                </c:pt>
                <c:pt idx="54">
                  <c:v>2779.1243049492741</c:v>
                </c:pt>
                <c:pt idx="55">
                  <c:v>2809.6946723037158</c:v>
                </c:pt>
                <c:pt idx="56">
                  <c:v>2838.634527428444</c:v>
                </c:pt>
                <c:pt idx="57">
                  <c:v>2866.1692823445001</c:v>
                </c:pt>
                <c:pt idx="58">
                  <c:v>2895.1175920961796</c:v>
                </c:pt>
                <c:pt idx="59">
                  <c:v>2924.9373032947701</c:v>
                </c:pt>
                <c:pt idx="60">
                  <c:v>2953.3091951367296</c:v>
                </c:pt>
                <c:pt idx="61">
                  <c:v>2979.5936469734461</c:v>
                </c:pt>
                <c:pt idx="62">
                  <c:v>3005.2181523374175</c:v>
                </c:pt>
                <c:pt idx="63">
                  <c:v>3030.7625066322853</c:v>
                </c:pt>
                <c:pt idx="64">
                  <c:v>3056.8270641893228</c:v>
                </c:pt>
                <c:pt idx="65">
                  <c:v>3082.5044115285132</c:v>
                </c:pt>
                <c:pt idx="66">
                  <c:v>3105.9314450561301</c:v>
                </c:pt>
                <c:pt idx="67">
                  <c:v>3129.8471171830624</c:v>
                </c:pt>
                <c:pt idx="68">
                  <c:v>3154.5729094088088</c:v>
                </c:pt>
                <c:pt idx="69">
                  <c:v>3180.755864556902</c:v>
                </c:pt>
                <c:pt idx="70">
                  <c:v>3205.8838358869016</c:v>
                </c:pt>
                <c:pt idx="71">
                  <c:v>3231.5309065739966</c:v>
                </c:pt>
                <c:pt idx="72">
                  <c:v>3258.6757661892179</c:v>
                </c:pt>
                <c:pt idx="73">
                  <c:v>3286.7003777784448</c:v>
                </c:pt>
                <c:pt idx="74">
                  <c:v>3316.2806811784503</c:v>
                </c:pt>
                <c:pt idx="75">
                  <c:v>3347.1220915134104</c:v>
                </c:pt>
                <c:pt idx="76">
                  <c:v>3376.9114781278795</c:v>
                </c:pt>
                <c:pt idx="77">
                  <c:v>3407.9790637266565</c:v>
                </c:pt>
                <c:pt idx="78">
                  <c:v>3439.6732690193148</c:v>
                </c:pt>
                <c:pt idx="79">
                  <c:v>3472.3501650749986</c:v>
                </c:pt>
                <c:pt idx="80">
                  <c:v>3504.9902566267037</c:v>
                </c:pt>
                <c:pt idx="81">
                  <c:v>3537.2361669876695</c:v>
                </c:pt>
                <c:pt idx="82">
                  <c:v>3570.1324633406552</c:v>
                </c:pt>
                <c:pt idx="83">
                  <c:v>3603.6917084960578</c:v>
                </c:pt>
                <c:pt idx="84">
                  <c:v>3636.8456722142218</c:v>
                </c:pt>
                <c:pt idx="85">
                  <c:v>3668.8499141297066</c:v>
                </c:pt>
                <c:pt idx="86">
                  <c:v>3699.3013684169832</c:v>
                </c:pt>
                <c:pt idx="87">
                  <c:v>3730.3754999116859</c:v>
                </c:pt>
                <c:pt idx="88">
                  <c:v>3761.3376165609529</c:v>
                </c:pt>
                <c:pt idx="89">
                  <c:v>3792.1805850167525</c:v>
                </c:pt>
                <c:pt idx="90">
                  <c:v>3821.7595935798831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4F-427C-954F-DAB62613EF61}"/>
            </c:ext>
          </c:extLst>
        </c:ser>
        <c:ser>
          <c:idx val="5"/>
          <c:order val="3"/>
          <c:tx>
            <c:strRef>
              <c:f>'PIB France 2070'!$A$9</c:f>
              <c:strCache>
                <c:ptCount val="1"/>
                <c:pt idx="0">
                  <c:v>Scénario PIB (productivité 0,7%)</c:v>
                </c:pt>
              </c:strCache>
            </c:strRef>
          </c:tx>
          <c:spPr>
            <a:ln w="25400">
              <a:solidFill>
                <a:schemeClr val="tx1"/>
              </a:solidFill>
              <a:prstDash val="sysDot"/>
            </a:ln>
          </c:spPr>
          <c:marker>
            <c:symbol val="none"/>
          </c:marker>
          <c:cat>
            <c:numRef>
              <c:f>'PIB France 2070'!$E$1:$CQ$1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'PIB France 2070'!$E$9:$CQ$9</c:f>
              <c:numCache>
                <c:formatCode>#,##0</c:formatCode>
                <c:ptCount val="91"/>
                <c:pt idx="0">
                  <c:v>1158.7249999999999</c:v>
                </c:pt>
                <c:pt idx="1">
                  <c:v>1171.1120000000001</c:v>
                </c:pt>
                <c:pt idx="2">
                  <c:v>1200.453</c:v>
                </c:pt>
                <c:pt idx="3">
                  <c:v>1215.3489999999999</c:v>
                </c:pt>
                <c:pt idx="4">
                  <c:v>1233.7460000000001</c:v>
                </c:pt>
                <c:pt idx="5">
                  <c:v>1253.7670000000001</c:v>
                </c:pt>
                <c:pt idx="6">
                  <c:v>1283.0709999999999</c:v>
                </c:pt>
                <c:pt idx="7">
                  <c:v>1315.942</c:v>
                </c:pt>
                <c:pt idx="8">
                  <c:v>1378.3589999999999</c:v>
                </c:pt>
                <c:pt idx="9">
                  <c:v>1438.2329999999999</c:v>
                </c:pt>
                <c:pt idx="10">
                  <c:v>1480.2860000000001</c:v>
                </c:pt>
                <c:pt idx="11">
                  <c:v>1495.8019999999999</c:v>
                </c:pt>
                <c:pt idx="12">
                  <c:v>1519.7249999999999</c:v>
                </c:pt>
                <c:pt idx="13">
                  <c:v>1510.171</c:v>
                </c:pt>
                <c:pt idx="14">
                  <c:v>1545.787</c:v>
                </c:pt>
                <c:pt idx="15">
                  <c:v>1578.3510000000001</c:v>
                </c:pt>
                <c:pt idx="16">
                  <c:v>1600.653</c:v>
                </c:pt>
                <c:pt idx="17">
                  <c:v>1638.049</c:v>
                </c:pt>
                <c:pt idx="18">
                  <c:v>1696.8330000000001</c:v>
                </c:pt>
                <c:pt idx="19">
                  <c:v>1754.8879999999999</c:v>
                </c:pt>
                <c:pt idx="20">
                  <c:v>1823.7439999999999</c:v>
                </c:pt>
                <c:pt idx="21">
                  <c:v>1859.922</c:v>
                </c:pt>
                <c:pt idx="22">
                  <c:v>1881.0419999999999</c:v>
                </c:pt>
                <c:pt idx="23">
                  <c:v>1896.5260000000001</c:v>
                </c:pt>
                <c:pt idx="24">
                  <c:v>1950.193</c:v>
                </c:pt>
                <c:pt idx="25">
                  <c:v>1982.6289999999999</c:v>
                </c:pt>
                <c:pt idx="26">
                  <c:v>2031.19</c:v>
                </c:pt>
                <c:pt idx="27">
                  <c:v>2080.4409999999998</c:v>
                </c:pt>
                <c:pt idx="28">
                  <c:v>2085.7449999999999</c:v>
                </c:pt>
                <c:pt idx="29">
                  <c:v>2025.8150000000001</c:v>
                </c:pt>
                <c:pt idx="30">
                  <c:v>2065.3069999999998</c:v>
                </c:pt>
                <c:pt idx="31">
                  <c:v>2110.5929999999998</c:v>
                </c:pt>
                <c:pt idx="32">
                  <c:v>2117.2020000000002</c:v>
                </c:pt>
                <c:pt idx="33">
                  <c:v>2129.404</c:v>
                </c:pt>
                <c:pt idx="34">
                  <c:v>2149.7649999999999</c:v>
                </c:pt>
                <c:pt idx="35">
                  <c:v>2173.69</c:v>
                </c:pt>
                <c:pt idx="36">
                  <c:v>2197.502</c:v>
                </c:pt>
                <c:pt idx="37">
                  <c:v>2247.8560000000002</c:v>
                </c:pt>
                <c:pt idx="38">
                  <c:v>2289.7800000000002</c:v>
                </c:pt>
                <c:pt idx="39">
                  <c:v>2331.98</c:v>
                </c:pt>
                <c:pt idx="40">
                  <c:v>2156.1379999999999</c:v>
                </c:pt>
                <c:pt idx="41">
                  <c:v>2294.89</c:v>
                </c:pt>
                <c:pt idx="42">
                  <c:v>2351.2240000000002</c:v>
                </c:pt>
                <c:pt idx="43">
                  <c:v>2374.7856157039996</c:v>
                </c:pt>
                <c:pt idx="44">
                  <c:v>2412.2070599748527</c:v>
                </c:pt>
                <c:pt idx="45">
                  <c:v>2454.1179997825275</c:v>
                </c:pt>
                <c:pt idx="46">
                  <c:v>2497.0047916406475</c:v>
                </c:pt>
                <c:pt idx="47">
                  <c:v>2542.6550332414217</c:v>
                </c:pt>
                <c:pt idx="48">
                  <c:v>2575.9638141768846</c:v>
                </c:pt>
                <c:pt idx="49">
                  <c:v>2606.360187184172</c:v>
                </c:pt>
                <c:pt idx="50">
                  <c:v>2637.1152373929453</c:v>
                </c:pt>
                <c:pt idx="51">
                  <c:v>2667.178351099225</c:v>
                </c:pt>
                <c:pt idx="52">
                  <c:v>2695.9838772910962</c:v>
                </c:pt>
                <c:pt idx="53">
                  <c:v>2716.7429531462376</c:v>
                </c:pt>
                <c:pt idx="54">
                  <c:v>2738.2052224760928</c:v>
                </c:pt>
                <c:pt idx="55">
                  <c:v>2760.1108642559016</c:v>
                </c:pt>
                <c:pt idx="56">
                  <c:v>2780.2596735649699</c:v>
                </c:pt>
                <c:pt idx="57">
                  <c:v>2798.887413377855</c:v>
                </c:pt>
                <c:pt idx="58">
                  <c:v>2818.7595140128378</c:v>
                </c:pt>
                <c:pt idx="59">
                  <c:v>2839.3364584651317</c:v>
                </c:pt>
                <c:pt idx="60">
                  <c:v>2858.3600127368477</c:v>
                </c:pt>
                <c:pt idx="61">
                  <c:v>2875.2243368119953</c:v>
                </c:pt>
                <c:pt idx="62">
                  <c:v>2891.3255930981427</c:v>
                </c:pt>
                <c:pt idx="63">
                  <c:v>2907.2278838601828</c:v>
                </c:pt>
                <c:pt idx="64">
                  <c:v>2923.5083600098001</c:v>
                </c:pt>
                <c:pt idx="65">
                  <c:v>2939.5876559898543</c:v>
                </c:pt>
                <c:pt idx="66">
                  <c:v>2953.1097592074075</c:v>
                </c:pt>
                <c:pt idx="67">
                  <c:v>2966.9893750756819</c:v>
                </c:pt>
                <c:pt idx="68">
                  <c:v>2981.5276230135523</c:v>
                </c:pt>
                <c:pt idx="69">
                  <c:v>2997.3297194155243</c:v>
                </c:pt>
                <c:pt idx="70">
                  <c:v>3012.0166350406603</c:v>
                </c:pt>
                <c:pt idx="71">
                  <c:v>3027.0767182158634</c:v>
                </c:pt>
                <c:pt idx="72">
                  <c:v>3043.4229324942294</c:v>
                </c:pt>
                <c:pt idx="73">
                  <c:v>3060.4661009161973</c:v>
                </c:pt>
                <c:pt idx="74">
                  <c:v>3078.8288975216947</c:v>
                </c:pt>
                <c:pt idx="75">
                  <c:v>3098.2255195760813</c:v>
                </c:pt>
                <c:pt idx="76">
                  <c:v>3116.5050501415803</c:v>
                </c:pt>
                <c:pt idx="77">
                  <c:v>3135.8273814524582</c:v>
                </c:pt>
                <c:pt idx="78">
                  <c:v>3155.5830939556085</c:v>
                </c:pt>
                <c:pt idx="79">
                  <c:v>3176.0943840663199</c:v>
                </c:pt>
                <c:pt idx="80">
                  <c:v>3196.421388124344</c:v>
                </c:pt>
                <c:pt idx="81">
                  <c:v>3216.2392007307149</c:v>
                </c:pt>
                <c:pt idx="82">
                  <c:v>3236.5015076953182</c:v>
                </c:pt>
                <c:pt idx="83">
                  <c:v>3257.2151173445682</c:v>
                </c:pt>
                <c:pt idx="84">
                  <c:v>3277.4098510721046</c:v>
                </c:pt>
                <c:pt idx="85">
                  <c:v>3296.4188282083228</c:v>
                </c:pt>
                <c:pt idx="86">
                  <c:v>3313.889847997827</c:v>
                </c:pt>
                <c:pt idx="87">
                  <c:v>3331.7848531770155</c:v>
                </c:pt>
                <c:pt idx="88">
                  <c:v>3349.7764913841715</c:v>
                </c:pt>
                <c:pt idx="89">
                  <c:v>3367.1953291393697</c:v>
                </c:pt>
                <c:pt idx="90">
                  <c:v>3383.3578667192382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4F-427C-954F-DAB62613EF61}"/>
            </c:ext>
          </c:extLst>
        </c:ser>
        <c:ser>
          <c:idx val="0"/>
          <c:order val="4"/>
          <c:tx>
            <c:strRef>
              <c:f>'PIB France 2070'!$A$6</c:f>
              <c:strCache>
                <c:ptCount val="1"/>
                <c:pt idx="0">
                  <c:v>Scénario PIB (productivité 1,3%)</c:v>
                </c:pt>
              </c:strCache>
            </c:strRef>
          </c:tx>
          <c:spPr>
            <a:ln w="19050">
              <a:prstDash val="dashDot"/>
            </a:ln>
          </c:spPr>
          <c:marker>
            <c:symbol val="none"/>
          </c:marker>
          <c:cat>
            <c:numRef>
              <c:f>'PIB France 2070'!$E$1:$CQ$1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'PIB France 2070'!$E$6:$CQ$6</c:f>
              <c:numCache>
                <c:formatCode>#,##0</c:formatCode>
                <c:ptCount val="91"/>
                <c:pt idx="0">
                  <c:v>1158.7249999999999</c:v>
                </c:pt>
                <c:pt idx="1">
                  <c:v>1171.1120000000001</c:v>
                </c:pt>
                <c:pt idx="2">
                  <c:v>1200.453</c:v>
                </c:pt>
                <c:pt idx="3">
                  <c:v>1215.3489999999999</c:v>
                </c:pt>
                <c:pt idx="4">
                  <c:v>1233.7460000000001</c:v>
                </c:pt>
                <c:pt idx="5">
                  <c:v>1253.7670000000001</c:v>
                </c:pt>
                <c:pt idx="6">
                  <c:v>1283.0709999999999</c:v>
                </c:pt>
                <c:pt idx="7">
                  <c:v>1315.942</c:v>
                </c:pt>
                <c:pt idx="8">
                  <c:v>1378.3589999999999</c:v>
                </c:pt>
                <c:pt idx="9">
                  <c:v>1438.2329999999999</c:v>
                </c:pt>
                <c:pt idx="10">
                  <c:v>1480.2860000000001</c:v>
                </c:pt>
                <c:pt idx="11">
                  <c:v>1495.8019999999999</c:v>
                </c:pt>
                <c:pt idx="12">
                  <c:v>1519.7249999999999</c:v>
                </c:pt>
                <c:pt idx="13">
                  <c:v>1510.171</c:v>
                </c:pt>
                <c:pt idx="14">
                  <c:v>1545.787</c:v>
                </c:pt>
                <c:pt idx="15">
                  <c:v>1578.3510000000001</c:v>
                </c:pt>
                <c:pt idx="16">
                  <c:v>1600.653</c:v>
                </c:pt>
                <c:pt idx="17">
                  <c:v>1638.049</c:v>
                </c:pt>
                <c:pt idx="18">
                  <c:v>1696.8330000000001</c:v>
                </c:pt>
                <c:pt idx="19">
                  <c:v>1754.8879999999999</c:v>
                </c:pt>
                <c:pt idx="20">
                  <c:v>1823.7439999999999</c:v>
                </c:pt>
                <c:pt idx="21">
                  <c:v>1859.922</c:v>
                </c:pt>
                <c:pt idx="22">
                  <c:v>1881.0419999999999</c:v>
                </c:pt>
                <c:pt idx="23">
                  <c:v>1896.5260000000001</c:v>
                </c:pt>
                <c:pt idx="24">
                  <c:v>1950.193</c:v>
                </c:pt>
                <c:pt idx="25">
                  <c:v>1982.6289999999999</c:v>
                </c:pt>
                <c:pt idx="26">
                  <c:v>2031.19</c:v>
                </c:pt>
                <c:pt idx="27">
                  <c:v>2080.4409999999998</c:v>
                </c:pt>
                <c:pt idx="28">
                  <c:v>2085.7449999999999</c:v>
                </c:pt>
                <c:pt idx="29">
                  <c:v>2025.8150000000001</c:v>
                </c:pt>
                <c:pt idx="30">
                  <c:v>2065.3069999999998</c:v>
                </c:pt>
                <c:pt idx="31">
                  <c:v>2110.5929999999998</c:v>
                </c:pt>
                <c:pt idx="32">
                  <c:v>2117.2020000000002</c:v>
                </c:pt>
                <c:pt idx="33">
                  <c:v>2129.404</c:v>
                </c:pt>
                <c:pt idx="34">
                  <c:v>2149.7649999999999</c:v>
                </c:pt>
                <c:pt idx="35">
                  <c:v>2173.69</c:v>
                </c:pt>
                <c:pt idx="36">
                  <c:v>2197.502</c:v>
                </c:pt>
                <c:pt idx="37">
                  <c:v>2247.8560000000002</c:v>
                </c:pt>
                <c:pt idx="38">
                  <c:v>2289.7800000000002</c:v>
                </c:pt>
                <c:pt idx="39">
                  <c:v>2331.98</c:v>
                </c:pt>
                <c:pt idx="40">
                  <c:v>2156.1379999999999</c:v>
                </c:pt>
                <c:pt idx="41">
                  <c:v>2294.89</c:v>
                </c:pt>
                <c:pt idx="42">
                  <c:v>2351.2240000000002</c:v>
                </c:pt>
                <c:pt idx="43">
                  <c:v>2374.7856157039996</c:v>
                </c:pt>
                <c:pt idx="44">
                  <c:v>2412.2070599748527</c:v>
                </c:pt>
                <c:pt idx="45">
                  <c:v>2454.1179997825275</c:v>
                </c:pt>
                <c:pt idx="46">
                  <c:v>2497.0047916406475</c:v>
                </c:pt>
                <c:pt idx="47">
                  <c:v>2542.6550332414217</c:v>
                </c:pt>
                <c:pt idx="48">
                  <c:v>2579.0150002167738</c:v>
                </c:pt>
                <c:pt idx="49">
                  <c:v>2615.6370132198522</c:v>
                </c:pt>
                <c:pt idx="50">
                  <c:v>2655.9178232234381</c:v>
                </c:pt>
                <c:pt idx="51">
                  <c:v>2698.9436919596578</c:v>
                </c:pt>
                <c:pt idx="52">
                  <c:v>2744.2859459845799</c:v>
                </c:pt>
                <c:pt idx="53">
                  <c:v>2781.8826634445686</c:v>
                </c:pt>
                <c:pt idx="54">
                  <c:v>2820.5508324664484</c:v>
                </c:pt>
                <c:pt idx="55">
                  <c:v>2860.0385441209787</c:v>
                </c:pt>
                <c:pt idx="56">
                  <c:v>2898.0770567577879</c:v>
                </c:pt>
                <c:pt idx="57">
                  <c:v>2934.8826353786117</c:v>
                </c:pt>
                <c:pt idx="58">
                  <c:v>2973.3295979020718</c:v>
                </c:pt>
                <c:pt idx="59">
                  <c:v>3012.8748815541694</c:v>
                </c:pt>
                <c:pt idx="60">
                  <c:v>3051.1383925499072</c:v>
                </c:pt>
                <c:pt idx="61">
                  <c:v>3087.446939421251</c:v>
                </c:pt>
                <c:pt idx="62">
                  <c:v>3123.2613239185375</c:v>
                </c:pt>
                <c:pt idx="63">
                  <c:v>3159.178829143601</c:v>
                </c:pt>
                <c:pt idx="64">
                  <c:v>3195.8253035616667</c:v>
                </c:pt>
                <c:pt idx="65">
                  <c:v>3232.25771202227</c:v>
                </c:pt>
                <c:pt idx="66">
                  <c:v>3266.5196437697059</c:v>
                </c:pt>
                <c:pt idx="67">
                  <c:v>3301.4714039580417</c:v>
                </c:pt>
                <c:pt idx="68">
                  <c:v>3337.457442261184</c:v>
                </c:pt>
                <c:pt idx="69">
                  <c:v>3375.1707113587358</c:v>
                </c:pt>
                <c:pt idx="70">
                  <c:v>3411.9600721125457</c:v>
                </c:pt>
                <c:pt idx="71">
                  <c:v>3449.4916329057833</c:v>
                </c:pt>
                <c:pt idx="72">
                  <c:v>3488.4708883576191</c:v>
                </c:pt>
                <c:pt idx="73">
                  <c:v>3528.9371506625675</c:v>
                </c:pt>
                <c:pt idx="74">
                  <c:v>3571.2843964705185</c:v>
                </c:pt>
                <c:pt idx="75">
                  <c:v>3615.2111945471056</c:v>
                </c:pt>
                <c:pt idx="76">
                  <c:v>3658.2322077622161</c:v>
                </c:pt>
                <c:pt idx="77">
                  <c:v>3702.8626406969152</c:v>
                </c:pt>
                <c:pt idx="78">
                  <c:v>3748.4078511774869</c:v>
                </c:pt>
                <c:pt idx="79">
                  <c:v>3795.2629493172053</c:v>
                </c:pt>
                <c:pt idx="80">
                  <c:v>3842.3242098887386</c:v>
                </c:pt>
                <c:pt idx="81">
                  <c:v>3889.2005652493813</c:v>
                </c:pt>
                <c:pt idx="82">
                  <c:v>3937.0377322019485</c:v>
                </c:pt>
                <c:pt idx="83">
                  <c:v>3985.8570000812524</c:v>
                </c:pt>
                <c:pt idx="84">
                  <c:v>4034.4844554822434</c:v>
                </c:pt>
                <c:pt idx="85">
                  <c:v>4081.6879236113859</c:v>
                </c:pt>
                <c:pt idx="86">
                  <c:v>4127.8109971481954</c:v>
                </c:pt>
                <c:pt idx="87">
                  <c:v>4174.8680425156854</c:v>
                </c:pt>
                <c:pt idx="88">
                  <c:v>4222.044051396113</c:v>
                </c:pt>
                <c:pt idx="89">
                  <c:v>4269.3309447717502</c:v>
                </c:pt>
                <c:pt idx="90">
                  <c:v>4315.4397189752844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D4F-427C-954F-DAB62613EF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723136"/>
        <c:axId val="101729024"/>
      </c:lineChart>
      <c:catAx>
        <c:axId val="101723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1729024"/>
        <c:crosses val="autoZero"/>
        <c:auto val="1"/>
        <c:lblAlgn val="ctr"/>
        <c:lblOffset val="100"/>
        <c:tickLblSkip val="10"/>
        <c:noMultiLvlLbl val="0"/>
      </c:catAx>
      <c:valAx>
        <c:axId val="101729024"/>
        <c:scaling>
          <c:orientation val="minMax"/>
          <c:max val="6000"/>
          <c:min val="10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017231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41648922531325"/>
          <c:y val="0.18166038768963402"/>
          <c:w val="0.73759056155422187"/>
          <c:h val="0.11388005070794723"/>
        </c:manualLayout>
      </c:layout>
      <c:overlay val="0"/>
      <c:txPr>
        <a:bodyPr/>
        <a:lstStyle/>
        <a:p>
          <a:pPr>
            <a:defRPr sz="900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PIB volume France (%)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4898920538009757E-2"/>
          <c:y val="0.14043840930115215"/>
          <c:w val="0.59946716761668672"/>
          <c:h val="0.82250572912286601"/>
        </c:manualLayout>
      </c:layout>
      <c:lineChart>
        <c:grouping val="standard"/>
        <c:varyColors val="0"/>
        <c:ser>
          <c:idx val="1"/>
          <c:order val="0"/>
          <c:tx>
            <c:strRef>
              <c:f>'PIB France 2070'!$A$35</c:f>
              <c:strCache>
                <c:ptCount val="1"/>
                <c:pt idx="0">
                  <c:v>INSEE, passé</c:v>
                </c:pt>
              </c:strCache>
            </c:strRef>
          </c:tx>
          <c:spPr>
            <a:ln w="2857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'PIB France 2070'!$E$1:$CQ$1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'PIB France 2070'!$E$35:$AN$35</c:f>
              <c:numCache>
                <c:formatCode>0.00%</c:formatCode>
                <c:ptCount val="36"/>
                <c:pt idx="1">
                  <c:v>1.0690198278280154E-2</c:v>
                </c:pt>
                <c:pt idx="2">
                  <c:v>2.5053965803441422E-2</c:v>
                </c:pt>
                <c:pt idx="3">
                  <c:v>1.2408649068310011E-2</c:v>
                </c:pt>
                <c:pt idx="4">
                  <c:v>1.5137215729802849E-2</c:v>
                </c:pt>
                <c:pt idx="5">
                  <c:v>1.6227813504562493E-2</c:v>
                </c:pt>
                <c:pt idx="6">
                  <c:v>2.3372763838894993E-2</c:v>
                </c:pt>
                <c:pt idx="7">
                  <c:v>2.5619003157268849E-2</c:v>
                </c:pt>
                <c:pt idx="8">
                  <c:v>4.7431421749590724E-2</c:v>
                </c:pt>
                <c:pt idx="9">
                  <c:v>4.3438610695762152E-2</c:v>
                </c:pt>
                <c:pt idx="10">
                  <c:v>2.9239351342932689E-2</c:v>
                </c:pt>
                <c:pt idx="11">
                  <c:v>1.0481758254823628E-2</c:v>
                </c:pt>
                <c:pt idx="12">
                  <c:v>1.5993426937522481E-2</c:v>
                </c:pt>
                <c:pt idx="13">
                  <c:v>-6.2866637056045406E-3</c:v>
                </c:pt>
                <c:pt idx="14">
                  <c:v>2.3584084186492778E-2</c:v>
                </c:pt>
                <c:pt idx="15">
                  <c:v>2.1066291798287912E-2</c:v>
                </c:pt>
                <c:pt idx="16">
                  <c:v>1.4129936877158442E-2</c:v>
                </c:pt>
                <c:pt idx="17">
                  <c:v>2.3362964989913464E-2</c:v>
                </c:pt>
                <c:pt idx="18">
                  <c:v>3.5886594357067529E-2</c:v>
                </c:pt>
                <c:pt idx="19">
                  <c:v>3.42137381816595E-2</c:v>
                </c:pt>
                <c:pt idx="20">
                  <c:v>3.9236692028209209E-2</c:v>
                </c:pt>
                <c:pt idx="21">
                  <c:v>1.9837213994946722E-2</c:v>
                </c:pt>
                <c:pt idx="22">
                  <c:v>1.1355314900302211E-2</c:v>
                </c:pt>
                <c:pt idx="23">
                  <c:v>8.2316078003575426E-3</c:v>
                </c:pt>
                <c:pt idx="24">
                  <c:v>2.8297529271942443E-2</c:v>
                </c:pt>
                <c:pt idx="25">
                  <c:v>1.6632199992513523E-2</c:v>
                </c:pt>
                <c:pt idx="26">
                  <c:v>2.4493236001289272E-2</c:v>
                </c:pt>
                <c:pt idx="27">
                  <c:v>2.4247362383627208E-2</c:v>
                </c:pt>
                <c:pt idx="28">
                  <c:v>2.5494594655652756E-3</c:v>
                </c:pt>
                <c:pt idx="29">
                  <c:v>-2.8733138518850503E-2</c:v>
                </c:pt>
                <c:pt idx="30">
                  <c:v>1.9494376337424558E-2</c:v>
                </c:pt>
                <c:pt idx="31">
                  <c:v>2.1927006493465649E-2</c:v>
                </c:pt>
                <c:pt idx="32">
                  <c:v>3.1313474459549418E-3</c:v>
                </c:pt>
                <c:pt idx="33">
                  <c:v>5.7632668021283607E-3</c:v>
                </c:pt>
                <c:pt idx="34">
                  <c:v>9.561830446453503E-3</c:v>
                </c:pt>
                <c:pt idx="35">
                  <c:v>1.1129123415815302E-2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50-46F6-B330-B81FDC92953E}"/>
            </c:ext>
          </c:extLst>
        </c:ser>
        <c:ser>
          <c:idx val="5"/>
          <c:order val="1"/>
          <c:tx>
            <c:strRef>
              <c:f>'PIB France 2070'!$A$39</c:f>
              <c:strCache>
                <c:ptCount val="1"/>
                <c:pt idx="0">
                  <c:v>Scénario 1,6 du COR de juin 2023</c:v>
                </c:pt>
              </c:strCache>
            </c:strRef>
          </c:tx>
          <c:spPr>
            <a:ln w="12700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f>'PIB France 2070'!$E$1:$CQ$1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'PIB France 2070'!$E$39:$CG$39</c:f>
              <c:numCache>
                <c:formatCode>General</c:formatCode>
                <c:ptCount val="81"/>
                <c:pt idx="42" formatCode="0.00%">
                  <c:v>2.4547581801306562E-2</c:v>
                </c:pt>
                <c:pt idx="43" formatCode="0.00%">
                  <c:v>1.0020999999999836E-2</c:v>
                </c:pt>
                <c:pt idx="44" formatCode="0.00%">
                  <c:v>1.5757820000000144E-2</c:v>
                </c:pt>
                <c:pt idx="45" formatCode="0.00%">
                  <c:v>1.7374520000000171E-2</c:v>
                </c:pt>
                <c:pt idx="46" formatCode="0.00%">
                  <c:v>1.747544000000012E-2</c:v>
                </c:pt>
                <c:pt idx="47" formatCode="0.00%">
                  <c:v>1.8281999999999909E-2</c:v>
                </c:pt>
                <c:pt idx="48" formatCode="0.00%">
                  <c:v>1.49E-2</c:v>
                </c:pt>
                <c:pt idx="49" formatCode="0.00%">
                  <c:v>1.54E-2</c:v>
                </c:pt>
                <c:pt idx="50" formatCode="0.00%">
                  <c:v>1.72E-2</c:v>
                </c:pt>
                <c:pt idx="51" formatCode="0.00%">
                  <c:v>1.8600000000000002E-2</c:v>
                </c:pt>
                <c:pt idx="52" formatCode="0.00%">
                  <c:v>1.9799999999999998E-2</c:v>
                </c:pt>
                <c:pt idx="53" formatCode="0.00%">
                  <c:v>1.67E-2</c:v>
                </c:pt>
                <c:pt idx="54" formatCode="0.00%">
                  <c:v>1.6899999999999998E-2</c:v>
                </c:pt>
                <c:pt idx="55" formatCode="0.00%">
                  <c:v>1.7000000000000001E-2</c:v>
                </c:pt>
                <c:pt idx="56" formatCode="0.00%">
                  <c:v>1.6299999999999999E-2</c:v>
                </c:pt>
                <c:pt idx="57" formatCode="0.00%">
                  <c:v>1.5700000000000002E-2</c:v>
                </c:pt>
                <c:pt idx="58" formatCode="0.00%">
                  <c:v>1.61E-2</c:v>
                </c:pt>
                <c:pt idx="59" formatCode="0.00%">
                  <c:v>1.6299999999999999E-2</c:v>
                </c:pt>
                <c:pt idx="60" formatCode="0.00%">
                  <c:v>1.5700000000000002E-2</c:v>
                </c:pt>
                <c:pt idx="61" formatCode="0.00%">
                  <c:v>1.4800000000000001E-2</c:v>
                </c:pt>
                <c:pt idx="62" formatCode="0.00%">
                  <c:v>1.46E-2</c:v>
                </c:pt>
                <c:pt idx="63" formatCode="0.00%">
                  <c:v>1.4499999999999999E-2</c:v>
                </c:pt>
                <c:pt idx="64" formatCode="0.00%">
                  <c:v>1.46E-2</c:v>
                </c:pt>
                <c:pt idx="65" formatCode="0.00%">
                  <c:v>1.44E-2</c:v>
                </c:pt>
                <c:pt idx="66" formatCode="0.00%">
                  <c:v>1.3600000000000001E-2</c:v>
                </c:pt>
                <c:pt idx="67" formatCode="0.00%">
                  <c:v>1.37E-2</c:v>
                </c:pt>
                <c:pt idx="68" formatCode="0.00%">
                  <c:v>1.3899999999999999E-2</c:v>
                </c:pt>
                <c:pt idx="69" formatCode="0.00%">
                  <c:v>1.43E-2</c:v>
                </c:pt>
                <c:pt idx="70" formatCode="0.00%">
                  <c:v>1.3899999999999999E-2</c:v>
                </c:pt>
                <c:pt idx="71" formatCode="0.00%">
                  <c:v>1.3999999999999999E-2</c:v>
                </c:pt>
                <c:pt idx="72" formatCode="0.00%">
                  <c:v>1.43E-2</c:v>
                </c:pt>
                <c:pt idx="73" formatCode="0.00%">
                  <c:v>1.46E-2</c:v>
                </c:pt>
                <c:pt idx="74" formatCode="0.00%">
                  <c:v>1.4999999999999999E-2</c:v>
                </c:pt>
                <c:pt idx="75" formatCode="0.00%">
                  <c:v>1.5300000000000001E-2</c:v>
                </c:pt>
                <c:pt idx="76" formatCode="0.00%">
                  <c:v>1.49E-2</c:v>
                </c:pt>
                <c:pt idx="77" formatCode="0.00%">
                  <c:v>1.52E-2</c:v>
                </c:pt>
                <c:pt idx="78" formatCode="0.00%">
                  <c:v>1.5300000000000001E-2</c:v>
                </c:pt>
                <c:pt idx="79" formatCode="0.00%">
                  <c:v>1.55E-2</c:v>
                </c:pt>
                <c:pt idx="80" formatCode="0.00%">
                  <c:v>1.54E-2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50-46F6-B330-B81FDC92953E}"/>
            </c:ext>
          </c:extLst>
        </c:ser>
        <c:ser>
          <c:idx val="6"/>
          <c:order val="2"/>
          <c:tx>
            <c:strRef>
              <c:f>'PIB France 2070'!$A$41</c:f>
              <c:strCache>
                <c:ptCount val="1"/>
                <c:pt idx="0">
                  <c:v>Scénario 1,3 du COR de juin 2023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'PIB France 2070'!$E$1:$CQ$1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'PIB France 2070'!$E$41:$CG$41</c:f>
              <c:numCache>
                <c:formatCode>General</c:formatCode>
                <c:ptCount val="81"/>
                <c:pt idx="42" formatCode="0.00%">
                  <c:v>2.4547581801306562E-2</c:v>
                </c:pt>
                <c:pt idx="43" formatCode="0.00%">
                  <c:v>1.0020999999999836E-2</c:v>
                </c:pt>
                <c:pt idx="44" formatCode="0.00%">
                  <c:v>1.5757820000000144E-2</c:v>
                </c:pt>
                <c:pt idx="45" formatCode="0.00%">
                  <c:v>1.7374520000000171E-2</c:v>
                </c:pt>
                <c:pt idx="46" formatCode="0.00%">
                  <c:v>1.747544000000012E-2</c:v>
                </c:pt>
                <c:pt idx="47" formatCode="0.00%">
                  <c:v>1.8281999999999909E-2</c:v>
                </c:pt>
                <c:pt idx="48" formatCode="0.00%">
                  <c:v>1.43E-2</c:v>
                </c:pt>
                <c:pt idx="49" formatCode="0.00%">
                  <c:v>1.4199999999999999E-2</c:v>
                </c:pt>
                <c:pt idx="50" formatCode="0.00%">
                  <c:v>1.54E-2</c:v>
                </c:pt>
                <c:pt idx="51" formatCode="0.00%">
                  <c:v>1.6200000000000003E-2</c:v>
                </c:pt>
                <c:pt idx="52" formatCode="0.00%">
                  <c:v>1.6799999999999999E-2</c:v>
                </c:pt>
                <c:pt idx="53" formatCode="0.00%">
                  <c:v>1.37E-2</c:v>
                </c:pt>
                <c:pt idx="54" formatCode="0.00%">
                  <c:v>1.3899999999999999E-2</c:v>
                </c:pt>
                <c:pt idx="55" formatCode="0.00%">
                  <c:v>1.3999999999999999E-2</c:v>
                </c:pt>
                <c:pt idx="56" formatCode="0.00%">
                  <c:v>1.3300000000000001E-2</c:v>
                </c:pt>
                <c:pt idx="57" formatCode="0.00%">
                  <c:v>1.2699999999999999E-2</c:v>
                </c:pt>
                <c:pt idx="58" formatCode="0.00%">
                  <c:v>1.3100000000000001E-2</c:v>
                </c:pt>
                <c:pt idx="59" formatCode="0.00%">
                  <c:v>1.3300000000000001E-2</c:v>
                </c:pt>
                <c:pt idx="60" formatCode="0.00%">
                  <c:v>1.2699999999999999E-2</c:v>
                </c:pt>
                <c:pt idx="61" formatCode="0.00%">
                  <c:v>1.1899999999999999E-2</c:v>
                </c:pt>
                <c:pt idx="62" formatCode="0.00%">
                  <c:v>1.1599999999999999E-2</c:v>
                </c:pt>
                <c:pt idx="63" formatCode="0.00%">
                  <c:v>1.15E-2</c:v>
                </c:pt>
                <c:pt idx="64" formatCode="0.00%">
                  <c:v>1.1599999999999999E-2</c:v>
                </c:pt>
                <c:pt idx="65" formatCode="0.00%">
                  <c:v>1.1399999999999999E-2</c:v>
                </c:pt>
                <c:pt idx="66" formatCode="0.00%">
                  <c:v>1.06E-2</c:v>
                </c:pt>
                <c:pt idx="67" formatCode="0.00%">
                  <c:v>1.0700000000000001E-2</c:v>
                </c:pt>
                <c:pt idx="68" formatCode="0.00%">
                  <c:v>1.09E-2</c:v>
                </c:pt>
                <c:pt idx="69" formatCode="0.00%">
                  <c:v>1.1299999999999999E-2</c:v>
                </c:pt>
                <c:pt idx="70" formatCode="0.00%">
                  <c:v>1.09E-2</c:v>
                </c:pt>
                <c:pt idx="71" formatCode="0.00%">
                  <c:v>1.1000000000000001E-2</c:v>
                </c:pt>
                <c:pt idx="72" formatCode="0.00%">
                  <c:v>1.1299999999999999E-2</c:v>
                </c:pt>
                <c:pt idx="73" formatCode="0.00%">
                  <c:v>1.1599999999999999E-2</c:v>
                </c:pt>
                <c:pt idx="74" formatCode="0.00%">
                  <c:v>1.2E-2</c:v>
                </c:pt>
                <c:pt idx="75" formatCode="0.00%">
                  <c:v>1.23E-2</c:v>
                </c:pt>
                <c:pt idx="76" formatCode="0.00%">
                  <c:v>1.1899999999999999E-2</c:v>
                </c:pt>
                <c:pt idx="77" formatCode="0.00%">
                  <c:v>1.2199999999999999E-2</c:v>
                </c:pt>
                <c:pt idx="78" formatCode="0.00%">
                  <c:v>1.23E-2</c:v>
                </c:pt>
                <c:pt idx="79" formatCode="0.00%">
                  <c:v>1.2500000000000001E-2</c:v>
                </c:pt>
                <c:pt idx="80" formatCode="0.00%">
                  <c:v>1.24E-2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50-46F6-B330-B81FDC92953E}"/>
            </c:ext>
          </c:extLst>
        </c:ser>
        <c:ser>
          <c:idx val="7"/>
          <c:order val="3"/>
          <c:tx>
            <c:strRef>
              <c:f>'PIB France 2070'!$A$43</c:f>
              <c:strCache>
                <c:ptCount val="1"/>
                <c:pt idx="0">
                  <c:v>Scénario 1,0 du COR de juin 2023</c:v>
                </c:pt>
              </c:strCache>
            </c:strRef>
          </c:tx>
          <c:spPr>
            <a:ln w="12700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f>'PIB France 2070'!$E$1:$CQ$1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'PIB France 2070'!$E$43:$CG$43</c:f>
              <c:numCache>
                <c:formatCode>General</c:formatCode>
                <c:ptCount val="81"/>
                <c:pt idx="42" formatCode="0.00%">
                  <c:v>2.4547581801306562E-2</c:v>
                </c:pt>
                <c:pt idx="43" formatCode="0.00%">
                  <c:v>1.0020999999999836E-2</c:v>
                </c:pt>
                <c:pt idx="44" formatCode="0.00%">
                  <c:v>1.5757820000000144E-2</c:v>
                </c:pt>
                <c:pt idx="45" formatCode="0.00%">
                  <c:v>1.7374520000000171E-2</c:v>
                </c:pt>
                <c:pt idx="46" formatCode="0.00%">
                  <c:v>1.747544000000012E-2</c:v>
                </c:pt>
                <c:pt idx="47" formatCode="0.00%">
                  <c:v>1.8281999999999909E-2</c:v>
                </c:pt>
                <c:pt idx="48" formatCode="0.00%">
                  <c:v>1.37E-2</c:v>
                </c:pt>
                <c:pt idx="49" formatCode="0.00%">
                  <c:v>1.3000000000000001E-2</c:v>
                </c:pt>
                <c:pt idx="50" formatCode="0.00%">
                  <c:v>1.3600000000000001E-2</c:v>
                </c:pt>
                <c:pt idx="51" formatCode="0.00%">
                  <c:v>1.38E-2</c:v>
                </c:pt>
                <c:pt idx="52" formatCode="0.00%">
                  <c:v>1.38E-2</c:v>
                </c:pt>
                <c:pt idx="53" formatCode="0.00%">
                  <c:v>1.0700000000000001E-2</c:v>
                </c:pt>
                <c:pt idx="54" formatCode="0.00%">
                  <c:v>1.09E-2</c:v>
                </c:pt>
                <c:pt idx="55" formatCode="0.00%">
                  <c:v>1.1000000000000001E-2</c:v>
                </c:pt>
                <c:pt idx="56" formatCode="0.00%">
                  <c:v>1.03E-2</c:v>
                </c:pt>
                <c:pt idx="57" formatCode="0.00%">
                  <c:v>9.7000000000000003E-3</c:v>
                </c:pt>
                <c:pt idx="58" formatCode="0.00%">
                  <c:v>1.01E-2</c:v>
                </c:pt>
                <c:pt idx="59" formatCode="0.00%">
                  <c:v>1.03E-2</c:v>
                </c:pt>
                <c:pt idx="60" formatCode="0.00%">
                  <c:v>9.7000000000000003E-3</c:v>
                </c:pt>
                <c:pt idx="61" formatCode="0.00%">
                  <c:v>8.8999999999999999E-3</c:v>
                </c:pt>
                <c:pt idx="62" formatCode="0.00%">
                  <c:v>8.6E-3</c:v>
                </c:pt>
                <c:pt idx="63" formatCode="0.00%">
                  <c:v>8.5000000000000006E-3</c:v>
                </c:pt>
                <c:pt idx="64" formatCode="0.00%">
                  <c:v>8.6E-3</c:v>
                </c:pt>
                <c:pt idx="65" formatCode="0.00%">
                  <c:v>8.3999999999999995E-3</c:v>
                </c:pt>
                <c:pt idx="66" formatCode="0.00%">
                  <c:v>7.6E-3</c:v>
                </c:pt>
                <c:pt idx="67" formatCode="0.00%">
                  <c:v>7.7000000000000002E-3</c:v>
                </c:pt>
                <c:pt idx="68" formatCode="0.00%">
                  <c:v>7.9000000000000008E-3</c:v>
                </c:pt>
                <c:pt idx="69" formatCode="0.00%">
                  <c:v>8.3000000000000001E-3</c:v>
                </c:pt>
                <c:pt idx="70" formatCode="0.00%">
                  <c:v>7.9000000000000008E-3</c:v>
                </c:pt>
                <c:pt idx="71" formatCode="0.00%">
                  <c:v>8.0000000000000002E-3</c:v>
                </c:pt>
                <c:pt idx="72" formatCode="0.00%">
                  <c:v>8.3999999999999995E-3</c:v>
                </c:pt>
                <c:pt idx="73" formatCode="0.00%">
                  <c:v>8.6E-3</c:v>
                </c:pt>
                <c:pt idx="74" formatCode="0.00%">
                  <c:v>9.0000000000000011E-3</c:v>
                </c:pt>
                <c:pt idx="75" formatCode="0.00%">
                  <c:v>9.300000000000001E-3</c:v>
                </c:pt>
                <c:pt idx="76" formatCode="0.00%">
                  <c:v>8.8999999999999999E-3</c:v>
                </c:pt>
                <c:pt idx="77" formatCode="0.00%">
                  <c:v>9.1999999999999998E-3</c:v>
                </c:pt>
                <c:pt idx="78" formatCode="0.00%">
                  <c:v>9.300000000000001E-3</c:v>
                </c:pt>
                <c:pt idx="79" formatCode="0.00%">
                  <c:v>9.4999999999999998E-3</c:v>
                </c:pt>
                <c:pt idx="80" formatCode="0.00%">
                  <c:v>9.3999999999999986E-3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950-46F6-B330-B81FDC92953E}"/>
            </c:ext>
          </c:extLst>
        </c:ser>
        <c:ser>
          <c:idx val="10"/>
          <c:order val="4"/>
          <c:tx>
            <c:strRef>
              <c:f>'PIB France à 2070'!#REF!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'PIB France 2070'!$E$1:$CQ$1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'PIB France à 2070'!#REF!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950-46F6-B330-B81FDC92953E}"/>
            </c:ext>
          </c:extLst>
        </c:ser>
        <c:ser>
          <c:idx val="0"/>
          <c:order val="5"/>
          <c:tx>
            <c:strRef>
              <c:f>'PIB France à 2070'!#REF!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numRef>
              <c:f>'PIB France 2070'!$E$1:$CQ$1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'PIB France à 2070'!#REF!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50-46F6-B330-B81FDC92953E}"/>
            </c:ext>
          </c:extLst>
        </c:ser>
        <c:ser>
          <c:idx val="2"/>
          <c:order val="6"/>
          <c:tx>
            <c:strRef>
              <c:f>'PIB France à 2070'!#REF!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numRef>
              <c:f>'PIB France 2070'!$E$1:$CQ$1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'PIB France à 2070'!#REF!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950-46F6-B330-B81FDC92953E}"/>
            </c:ext>
          </c:extLst>
        </c:ser>
        <c:ser>
          <c:idx val="3"/>
          <c:order val="7"/>
          <c:tx>
            <c:strRef>
              <c:f>'PIB France à 2070'!#REF!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numRef>
              <c:f>'PIB France 2070'!$E$1:$CQ$1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'PIB France à 2070'!#REF!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950-46F6-B330-B81FDC9295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2705792"/>
        <c:axId val="102707584"/>
      </c:lineChart>
      <c:catAx>
        <c:axId val="102705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fr-FR"/>
          </a:p>
        </c:txPr>
        <c:crossAx val="102707584"/>
        <c:crosses val="autoZero"/>
        <c:auto val="1"/>
        <c:lblAlgn val="ctr"/>
        <c:lblOffset val="100"/>
        <c:tickLblSkip val="5"/>
        <c:noMultiLvlLbl val="0"/>
      </c:catAx>
      <c:valAx>
        <c:axId val="102707584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crossAx val="1027057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6028821866586418"/>
          <c:y val="0.1076207043886956"/>
          <c:w val="0.32594192088152718"/>
          <c:h val="0.5006232069828481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Scénario de référence</a:t>
            </a:r>
            <a:r>
              <a:rPr lang="en-US" sz="1400" baseline="0"/>
              <a:t> </a:t>
            </a:r>
          </a:p>
          <a:p>
            <a:pPr>
              <a:defRPr sz="1400"/>
            </a:pPr>
            <a:r>
              <a:rPr lang="en-US" sz="1400" baseline="0"/>
              <a:t>Evolution de la p</a:t>
            </a:r>
            <a:r>
              <a:rPr lang="en-US" sz="1400"/>
              <a:t>opulation (France  entière)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1146659718505124"/>
          <c:y val="0.14082922430516734"/>
          <c:w val="0.84166958206450504"/>
          <c:h val="0.72845566882239721"/>
        </c:manualLayout>
      </c:layout>
      <c:lineChart>
        <c:grouping val="standard"/>
        <c:varyColors val="0"/>
        <c:ser>
          <c:idx val="2"/>
          <c:order val="0"/>
          <c:tx>
            <c:strRef>
              <c:f>'Pop France 2070'!$A$18</c:f>
              <c:strCache>
                <c:ptCount val="1"/>
                <c:pt idx="0">
                  <c:v>INSEE , passé</c:v>
                </c:pt>
              </c:strCache>
            </c:strRef>
          </c:tx>
          <c:spPr>
            <a:ln w="25400"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'Pop France 2070'!$J$1:$CQ$1</c:f>
              <c:numCache>
                <c:formatCode>General</c:formatCode>
                <c:ptCount val="8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  <c:pt idx="37">
                  <c:v>2022</c:v>
                </c:pt>
                <c:pt idx="38">
                  <c:v>2023</c:v>
                </c:pt>
                <c:pt idx="39">
                  <c:v>2024</c:v>
                </c:pt>
                <c:pt idx="40">
                  <c:v>2025</c:v>
                </c:pt>
                <c:pt idx="41">
                  <c:v>2026</c:v>
                </c:pt>
                <c:pt idx="42">
                  <c:v>2027</c:v>
                </c:pt>
                <c:pt idx="43">
                  <c:v>2028</c:v>
                </c:pt>
                <c:pt idx="44">
                  <c:v>2029</c:v>
                </c:pt>
                <c:pt idx="45">
                  <c:v>2030</c:v>
                </c:pt>
                <c:pt idx="46">
                  <c:v>2031</c:v>
                </c:pt>
                <c:pt idx="47">
                  <c:v>2032</c:v>
                </c:pt>
                <c:pt idx="48">
                  <c:v>2033</c:v>
                </c:pt>
                <c:pt idx="49">
                  <c:v>2034</c:v>
                </c:pt>
                <c:pt idx="50">
                  <c:v>2035</c:v>
                </c:pt>
                <c:pt idx="51">
                  <c:v>2036</c:v>
                </c:pt>
                <c:pt idx="52">
                  <c:v>2037</c:v>
                </c:pt>
                <c:pt idx="53">
                  <c:v>2038</c:v>
                </c:pt>
                <c:pt idx="54">
                  <c:v>2039</c:v>
                </c:pt>
                <c:pt idx="55">
                  <c:v>2040</c:v>
                </c:pt>
                <c:pt idx="56">
                  <c:v>2041</c:v>
                </c:pt>
                <c:pt idx="57">
                  <c:v>2042</c:v>
                </c:pt>
                <c:pt idx="58">
                  <c:v>2043</c:v>
                </c:pt>
                <c:pt idx="59">
                  <c:v>2044</c:v>
                </c:pt>
                <c:pt idx="60">
                  <c:v>2045</c:v>
                </c:pt>
                <c:pt idx="61">
                  <c:v>2046</c:v>
                </c:pt>
                <c:pt idx="62">
                  <c:v>2047</c:v>
                </c:pt>
                <c:pt idx="63">
                  <c:v>2048</c:v>
                </c:pt>
                <c:pt idx="64">
                  <c:v>2049</c:v>
                </c:pt>
                <c:pt idx="65">
                  <c:v>2050</c:v>
                </c:pt>
                <c:pt idx="66">
                  <c:v>2051</c:v>
                </c:pt>
                <c:pt idx="67">
                  <c:v>2052</c:v>
                </c:pt>
                <c:pt idx="68">
                  <c:v>2053</c:v>
                </c:pt>
                <c:pt idx="69">
                  <c:v>2054</c:v>
                </c:pt>
                <c:pt idx="70">
                  <c:v>2055</c:v>
                </c:pt>
                <c:pt idx="71">
                  <c:v>2056</c:v>
                </c:pt>
                <c:pt idx="72">
                  <c:v>2057</c:v>
                </c:pt>
                <c:pt idx="73">
                  <c:v>2058</c:v>
                </c:pt>
                <c:pt idx="74">
                  <c:v>2059</c:v>
                </c:pt>
                <c:pt idx="75">
                  <c:v>2060</c:v>
                </c:pt>
                <c:pt idx="76">
                  <c:v>2061</c:v>
                </c:pt>
                <c:pt idx="77">
                  <c:v>2062</c:v>
                </c:pt>
                <c:pt idx="78">
                  <c:v>2063</c:v>
                </c:pt>
                <c:pt idx="79">
                  <c:v>2064</c:v>
                </c:pt>
                <c:pt idx="80">
                  <c:v>2065</c:v>
                </c:pt>
                <c:pt idx="81">
                  <c:v>2066</c:v>
                </c:pt>
                <c:pt idx="82">
                  <c:v>2067</c:v>
                </c:pt>
                <c:pt idx="83">
                  <c:v>2068</c:v>
                </c:pt>
                <c:pt idx="84">
                  <c:v>2069</c:v>
                </c:pt>
                <c:pt idx="85">
                  <c:v>2070</c:v>
                </c:pt>
              </c:numCache>
            </c:numRef>
          </c:cat>
          <c:val>
            <c:numRef>
              <c:f>'Pop France 2070'!$J$18:$AT$18</c:f>
              <c:numCache>
                <c:formatCode>0.00%</c:formatCode>
                <c:ptCount val="37"/>
                <c:pt idx="0">
                  <c:v>4.9598000932056241E-3</c:v>
                </c:pt>
                <c:pt idx="1">
                  <c:v>4.8753340169045423E-3</c:v>
                </c:pt>
                <c:pt idx="2">
                  <c:v>5.1539727610758757E-3</c:v>
                </c:pt>
                <c:pt idx="3">
                  <c:v>5.4862753398969843E-3</c:v>
                </c:pt>
                <c:pt idx="4">
                  <c:v>5.8349531748360661E-3</c:v>
                </c:pt>
                <c:pt idx="5">
                  <c:v>5.8422073487853776E-3</c:v>
                </c:pt>
                <c:pt idx="6">
                  <c:v>4.8922690909734001E-3</c:v>
                </c:pt>
                <c:pt idx="7">
                  <c:v>4.9948751834565375E-3</c:v>
                </c:pt>
                <c:pt idx="8">
                  <c:v>4.7935644589511828E-3</c:v>
                </c:pt>
                <c:pt idx="9">
                  <c:v>3.7054814210057962E-3</c:v>
                </c:pt>
                <c:pt idx="10">
                  <c:v>3.5635640021258741E-3</c:v>
                </c:pt>
                <c:pt idx="11">
                  <c:v>3.4891023412271238E-3</c:v>
                </c:pt>
                <c:pt idx="12">
                  <c:v>3.4253296575530445E-3</c:v>
                </c:pt>
                <c:pt idx="13">
                  <c:v>3.4874500799340069E-3</c:v>
                </c:pt>
                <c:pt idx="14">
                  <c:v>3.728220943710836E-3</c:v>
                </c:pt>
                <c:pt idx="15">
                  <c:v>6.411641932372758E-3</c:v>
                </c:pt>
                <c:pt idx="16">
                  <c:v>7.1603577369330207E-3</c:v>
                </c:pt>
                <c:pt idx="17">
                  <c:v>7.2801072374268916E-3</c:v>
                </c:pt>
                <c:pt idx="18">
                  <c:v>7.1509244837548724E-3</c:v>
                </c:pt>
                <c:pt idx="19">
                  <c:v>6.9072171451780573E-3</c:v>
                </c:pt>
                <c:pt idx="20">
                  <c:v>7.7022782358315833E-3</c:v>
                </c:pt>
                <c:pt idx="21">
                  <c:v>7.2624916314680821E-3</c:v>
                </c:pt>
                <c:pt idx="22">
                  <c:v>6.5611406379031401E-3</c:v>
                </c:pt>
                <c:pt idx="23">
                  <c:v>5.6786962531381047E-3</c:v>
                </c:pt>
                <c:pt idx="24">
                  <c:v>5.356958120932731E-3</c:v>
                </c:pt>
                <c:pt idx="25">
                  <c:v>4.7965383449057875E-3</c:v>
                </c:pt>
                <c:pt idx="26">
                  <c:v>4.959703195051901E-3</c:v>
                </c:pt>
                <c:pt idx="27">
                  <c:v>4.740872955982578E-3</c:v>
                </c:pt>
                <c:pt idx="28">
                  <c:v>4.9587499416205993E-3</c:v>
                </c:pt>
                <c:pt idx="29">
                  <c:v>5.2223789256533593E-3</c:v>
                </c:pt>
                <c:pt idx="30">
                  <c:v>4.4093777500866516E-3</c:v>
                </c:pt>
                <c:pt idx="31">
                  <c:v>2.7125760712087832E-3</c:v>
                </c:pt>
                <c:pt idx="32">
                  <c:v>2.5800326698737219E-3</c:v>
                </c:pt>
                <c:pt idx="33">
                  <c:v>3.259883019384624E-3</c:v>
                </c:pt>
                <c:pt idx="34">
                  <c:v>3.9679718338381242E-3</c:v>
                </c:pt>
                <c:pt idx="35">
                  <c:v>2.7337721788918135E-3</c:v>
                </c:pt>
                <c:pt idx="36">
                  <c:v>2.8657873412427648E-3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CC-46A4-A5E9-A185E046C8E5}"/>
            </c:ext>
          </c:extLst>
        </c:ser>
        <c:ser>
          <c:idx val="0"/>
          <c:order val="1"/>
          <c:tx>
            <c:strRef>
              <c:f>'Pop France 2070'!$A$24</c:f>
              <c:strCache>
                <c:ptCount val="1"/>
                <c:pt idx="0">
                  <c:v>INSEE, projection haute</c:v>
                </c:pt>
              </c:strCache>
            </c:strRef>
          </c:tx>
          <c:spPr>
            <a:ln w="25400">
              <a:solidFill>
                <a:schemeClr val="tx1"/>
              </a:solidFill>
              <a:prstDash val="sysDot"/>
            </a:ln>
          </c:spPr>
          <c:marker>
            <c:symbol val="none"/>
          </c:marker>
          <c:cat>
            <c:numRef>
              <c:f>'Pop France 2070'!$J$1:$CQ$1</c:f>
              <c:numCache>
                <c:formatCode>General</c:formatCode>
                <c:ptCount val="8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  <c:pt idx="37">
                  <c:v>2022</c:v>
                </c:pt>
                <c:pt idx="38">
                  <c:v>2023</c:v>
                </c:pt>
                <c:pt idx="39">
                  <c:v>2024</c:v>
                </c:pt>
                <c:pt idx="40">
                  <c:v>2025</c:v>
                </c:pt>
                <c:pt idx="41">
                  <c:v>2026</c:v>
                </c:pt>
                <c:pt idx="42">
                  <c:v>2027</c:v>
                </c:pt>
                <c:pt idx="43">
                  <c:v>2028</c:v>
                </c:pt>
                <c:pt idx="44">
                  <c:v>2029</c:v>
                </c:pt>
                <c:pt idx="45">
                  <c:v>2030</c:v>
                </c:pt>
                <c:pt idx="46">
                  <c:v>2031</c:v>
                </c:pt>
                <c:pt idx="47">
                  <c:v>2032</c:v>
                </c:pt>
                <c:pt idx="48">
                  <c:v>2033</c:v>
                </c:pt>
                <c:pt idx="49">
                  <c:v>2034</c:v>
                </c:pt>
                <c:pt idx="50">
                  <c:v>2035</c:v>
                </c:pt>
                <c:pt idx="51">
                  <c:v>2036</c:v>
                </c:pt>
                <c:pt idx="52">
                  <c:v>2037</c:v>
                </c:pt>
                <c:pt idx="53">
                  <c:v>2038</c:v>
                </c:pt>
                <c:pt idx="54">
                  <c:v>2039</c:v>
                </c:pt>
                <c:pt idx="55">
                  <c:v>2040</c:v>
                </c:pt>
                <c:pt idx="56">
                  <c:v>2041</c:v>
                </c:pt>
                <c:pt idx="57">
                  <c:v>2042</c:v>
                </c:pt>
                <c:pt idx="58">
                  <c:v>2043</c:v>
                </c:pt>
                <c:pt idx="59">
                  <c:v>2044</c:v>
                </c:pt>
                <c:pt idx="60">
                  <c:v>2045</c:v>
                </c:pt>
                <c:pt idx="61">
                  <c:v>2046</c:v>
                </c:pt>
                <c:pt idx="62">
                  <c:v>2047</c:v>
                </c:pt>
                <c:pt idx="63">
                  <c:v>2048</c:v>
                </c:pt>
                <c:pt idx="64">
                  <c:v>2049</c:v>
                </c:pt>
                <c:pt idx="65">
                  <c:v>2050</c:v>
                </c:pt>
                <c:pt idx="66">
                  <c:v>2051</c:v>
                </c:pt>
                <c:pt idx="67">
                  <c:v>2052</c:v>
                </c:pt>
                <c:pt idx="68">
                  <c:v>2053</c:v>
                </c:pt>
                <c:pt idx="69">
                  <c:v>2054</c:v>
                </c:pt>
                <c:pt idx="70">
                  <c:v>2055</c:v>
                </c:pt>
                <c:pt idx="71">
                  <c:v>2056</c:v>
                </c:pt>
                <c:pt idx="72">
                  <c:v>2057</c:v>
                </c:pt>
                <c:pt idx="73">
                  <c:v>2058</c:v>
                </c:pt>
                <c:pt idx="74">
                  <c:v>2059</c:v>
                </c:pt>
                <c:pt idx="75">
                  <c:v>2060</c:v>
                </c:pt>
                <c:pt idx="76">
                  <c:v>2061</c:v>
                </c:pt>
                <c:pt idx="77">
                  <c:v>2062</c:v>
                </c:pt>
                <c:pt idx="78">
                  <c:v>2063</c:v>
                </c:pt>
                <c:pt idx="79">
                  <c:v>2064</c:v>
                </c:pt>
                <c:pt idx="80">
                  <c:v>2065</c:v>
                </c:pt>
                <c:pt idx="81">
                  <c:v>2066</c:v>
                </c:pt>
                <c:pt idx="82">
                  <c:v>2067</c:v>
                </c:pt>
                <c:pt idx="83">
                  <c:v>2068</c:v>
                </c:pt>
                <c:pt idx="84">
                  <c:v>2069</c:v>
                </c:pt>
                <c:pt idx="85">
                  <c:v>2070</c:v>
                </c:pt>
              </c:numCache>
            </c:numRef>
          </c:cat>
          <c:val>
            <c:numRef>
              <c:f>'Pop France 2070'!$J$10:$CQ$10</c:f>
              <c:numCache>
                <c:formatCode>0.00%</c:formatCode>
                <c:ptCount val="86"/>
                <c:pt idx="0">
                  <c:v>4.959800093205402E-3</c:v>
                </c:pt>
                <c:pt idx="1">
                  <c:v>4.8753340169045423E-3</c:v>
                </c:pt>
                <c:pt idx="2">
                  <c:v>5.1539727610758757E-3</c:v>
                </c:pt>
                <c:pt idx="3">
                  <c:v>5.4862753398969843E-3</c:v>
                </c:pt>
                <c:pt idx="4">
                  <c:v>5.8349531748362882E-3</c:v>
                </c:pt>
                <c:pt idx="5">
                  <c:v>5.8422073487853776E-3</c:v>
                </c:pt>
                <c:pt idx="6">
                  <c:v>4.8922690909734001E-3</c:v>
                </c:pt>
                <c:pt idx="7">
                  <c:v>4.9948751834565375E-3</c:v>
                </c:pt>
                <c:pt idx="8">
                  <c:v>4.7935644589509607E-3</c:v>
                </c:pt>
                <c:pt idx="9">
                  <c:v>3.7054814210057962E-3</c:v>
                </c:pt>
                <c:pt idx="10">
                  <c:v>3.5635640021258741E-3</c:v>
                </c:pt>
                <c:pt idx="11">
                  <c:v>3.4891023412271238E-3</c:v>
                </c:pt>
                <c:pt idx="12">
                  <c:v>3.4253296575530445E-3</c:v>
                </c:pt>
                <c:pt idx="13">
                  <c:v>3.4874500799337849E-3</c:v>
                </c:pt>
                <c:pt idx="14">
                  <c:v>3.728220943710836E-3</c:v>
                </c:pt>
                <c:pt idx="15">
                  <c:v>6.411641932372758E-3</c:v>
                </c:pt>
                <c:pt idx="16">
                  <c:v>7.1603577369330207E-3</c:v>
                </c:pt>
                <c:pt idx="17">
                  <c:v>7.2801072374268916E-3</c:v>
                </c:pt>
                <c:pt idx="18">
                  <c:v>7.1509244837548724E-3</c:v>
                </c:pt>
                <c:pt idx="19">
                  <c:v>6.9072171451780573E-3</c:v>
                </c:pt>
                <c:pt idx="20">
                  <c:v>7.7022782358315833E-3</c:v>
                </c:pt>
                <c:pt idx="21">
                  <c:v>7.2624916314680821E-3</c:v>
                </c:pt>
                <c:pt idx="22">
                  <c:v>6.5611406379031401E-3</c:v>
                </c:pt>
                <c:pt idx="23">
                  <c:v>5.6786962531381047E-3</c:v>
                </c:pt>
                <c:pt idx="24">
                  <c:v>5.356958120932731E-3</c:v>
                </c:pt>
                <c:pt idx="25">
                  <c:v>4.7965383449057875E-3</c:v>
                </c:pt>
                <c:pt idx="26">
                  <c:v>4.9597031950521231E-3</c:v>
                </c:pt>
                <c:pt idx="27">
                  <c:v>4.740872955982578E-3</c:v>
                </c:pt>
                <c:pt idx="28">
                  <c:v>4.9587499416205993E-3</c:v>
                </c:pt>
                <c:pt idx="29">
                  <c:v>5.2744343317618902E-3</c:v>
                </c:pt>
                <c:pt idx="30">
                  <c:v>4.4093777500866516E-3</c:v>
                </c:pt>
                <c:pt idx="31">
                  <c:v>2.7125760712085611E-3</c:v>
                </c:pt>
                <c:pt idx="32">
                  <c:v>2.580032669873944E-3</c:v>
                </c:pt>
                <c:pt idx="33">
                  <c:v>3.2598830193844019E-3</c:v>
                </c:pt>
                <c:pt idx="34">
                  <c:v>3.9679718338379022E-3</c:v>
                </c:pt>
                <c:pt idx="35">
                  <c:v>2.7337721788918135E-3</c:v>
                </c:pt>
                <c:pt idx="36">
                  <c:v>2.8657873412429868E-3</c:v>
                </c:pt>
                <c:pt idx="37">
                  <c:v>3.0674446608538464E-3</c:v>
                </c:pt>
                <c:pt idx="38">
                  <c:v>2.9480006151298976E-3</c:v>
                </c:pt>
                <c:pt idx="39">
                  <c:v>3.6201340789197012E-3</c:v>
                </c:pt>
                <c:pt idx="40">
                  <c:v>3.6779720794557491E-3</c:v>
                </c:pt>
                <c:pt idx="41">
                  <c:v>3.743153000101529E-3</c:v>
                </c:pt>
                <c:pt idx="42">
                  <c:v>3.8184983403666273E-3</c:v>
                </c:pt>
                <c:pt idx="43">
                  <c:v>3.9034859190787419E-3</c:v>
                </c:pt>
                <c:pt idx="44">
                  <c:v>3.996638946237141E-3</c:v>
                </c:pt>
                <c:pt idx="45">
                  <c:v>4.0953467603768168E-3</c:v>
                </c:pt>
                <c:pt idx="46">
                  <c:v>4.19593728111467E-3</c:v>
                </c:pt>
                <c:pt idx="47">
                  <c:v>4.1482961473819913E-3</c:v>
                </c:pt>
                <c:pt idx="48">
                  <c:v>4.0986116812882223E-3</c:v>
                </c:pt>
                <c:pt idx="49">
                  <c:v>4.0448305945104401E-3</c:v>
                </c:pt>
                <c:pt idx="50">
                  <c:v>3.9854908367857877E-3</c:v>
                </c:pt>
                <c:pt idx="51">
                  <c:v>3.9191435390135698E-3</c:v>
                </c:pt>
                <c:pt idx="52">
                  <c:v>3.845416253429379E-3</c:v>
                </c:pt>
                <c:pt idx="53">
                  <c:v>3.7657263863504209E-3</c:v>
                </c:pt>
                <c:pt idx="54">
                  <c:v>3.6812099161240841E-3</c:v>
                </c:pt>
                <c:pt idx="55">
                  <c:v>3.5931718139430302E-3</c:v>
                </c:pt>
                <c:pt idx="56">
                  <c:v>3.5047122633538041E-3</c:v>
                </c:pt>
                <c:pt idx="57">
                  <c:v>3.414706364884168E-3</c:v>
                </c:pt>
                <c:pt idx="58">
                  <c:v>3.3261330707132775E-3</c:v>
                </c:pt>
                <c:pt idx="59">
                  <c:v>3.2392834507475321E-3</c:v>
                </c:pt>
                <c:pt idx="60">
                  <c:v>3.1556432083008623E-3</c:v>
                </c:pt>
                <c:pt idx="61">
                  <c:v>3.0745848529751818E-3</c:v>
                </c:pt>
                <c:pt idx="62">
                  <c:v>2.9967106879427163E-3</c:v>
                </c:pt>
                <c:pt idx="63">
                  <c:v>2.9212390818076361E-3</c:v>
                </c:pt>
                <c:pt idx="64">
                  <c:v>2.8493527422237541E-3</c:v>
                </c:pt>
                <c:pt idx="65">
                  <c:v>2.7812395136284085E-3</c:v>
                </c:pt>
                <c:pt idx="66">
                  <c:v>2.7176620415325647E-3</c:v>
                </c:pt>
                <c:pt idx="67">
                  <c:v>2.6594281072622739E-3</c:v>
                </c:pt>
                <c:pt idx="68">
                  <c:v>2.609280246381962E-3</c:v>
                </c:pt>
                <c:pt idx="69">
                  <c:v>2.5608484071564241E-3</c:v>
                </c:pt>
                <c:pt idx="70">
                  <c:v>2.5274293858892349E-3</c:v>
                </c:pt>
                <c:pt idx="71">
                  <c:v>2.5106373233694246E-3</c:v>
                </c:pt>
                <c:pt idx="72">
                  <c:v>2.5118193849744674E-3</c:v>
                </c:pt>
                <c:pt idx="73">
                  <c:v>2.5317813694663016E-3</c:v>
                </c:pt>
                <c:pt idx="74">
                  <c:v>2.5704648886508696E-3</c:v>
                </c:pt>
                <c:pt idx="75">
                  <c:v>2.6255448579857177E-3</c:v>
                </c:pt>
                <c:pt idx="76">
                  <c:v>2.6949523631301098E-3</c:v>
                </c:pt>
                <c:pt idx="77">
                  <c:v>2.7753742792722136E-3</c:v>
                </c:pt>
                <c:pt idx="78">
                  <c:v>2.8639341987017897E-3</c:v>
                </c:pt>
                <c:pt idx="79">
                  <c:v>2.9571920914273075E-3</c:v>
                </c:pt>
                <c:pt idx="80">
                  <c:v>3.0521504381455511E-3</c:v>
                </c:pt>
                <c:pt idx="81">
                  <c:v>3.1469579325240638E-3</c:v>
                </c:pt>
                <c:pt idx="82">
                  <c:v>3.2391752310469979E-3</c:v>
                </c:pt>
                <c:pt idx="83">
                  <c:v>3.3260574602342885E-3</c:v>
                </c:pt>
                <c:pt idx="84">
                  <c:v>3.4064735077741215E-3</c:v>
                </c:pt>
                <c:pt idx="85">
                  <c:v>3.4777684327258473E-3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CC-46A4-A5E9-A185E046C8E5}"/>
            </c:ext>
          </c:extLst>
        </c:ser>
        <c:ser>
          <c:idx val="1"/>
          <c:order val="2"/>
          <c:tx>
            <c:strRef>
              <c:f>'Pop France 2070'!$A$20</c:f>
              <c:strCache>
                <c:ptCount val="1"/>
                <c:pt idx="0">
                  <c:v>INSEE, projection centrale </c:v>
                </c:pt>
              </c:strCache>
            </c:strRef>
          </c:tx>
          <c:spPr>
            <a:ln w="25400"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Ref>
              <c:f>'Pop France 2070'!$J$1:$CQ$1</c:f>
              <c:numCache>
                <c:formatCode>General</c:formatCode>
                <c:ptCount val="8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  <c:pt idx="37">
                  <c:v>2022</c:v>
                </c:pt>
                <c:pt idx="38">
                  <c:v>2023</c:v>
                </c:pt>
                <c:pt idx="39">
                  <c:v>2024</c:v>
                </c:pt>
                <c:pt idx="40">
                  <c:v>2025</c:v>
                </c:pt>
                <c:pt idx="41">
                  <c:v>2026</c:v>
                </c:pt>
                <c:pt idx="42">
                  <c:v>2027</c:v>
                </c:pt>
                <c:pt idx="43">
                  <c:v>2028</c:v>
                </c:pt>
                <c:pt idx="44">
                  <c:v>2029</c:v>
                </c:pt>
                <c:pt idx="45">
                  <c:v>2030</c:v>
                </c:pt>
                <c:pt idx="46">
                  <c:v>2031</c:v>
                </c:pt>
                <c:pt idx="47">
                  <c:v>2032</c:v>
                </c:pt>
                <c:pt idx="48">
                  <c:v>2033</c:v>
                </c:pt>
                <c:pt idx="49">
                  <c:v>2034</c:v>
                </c:pt>
                <c:pt idx="50">
                  <c:v>2035</c:v>
                </c:pt>
                <c:pt idx="51">
                  <c:v>2036</c:v>
                </c:pt>
                <c:pt idx="52">
                  <c:v>2037</c:v>
                </c:pt>
                <c:pt idx="53">
                  <c:v>2038</c:v>
                </c:pt>
                <c:pt idx="54">
                  <c:v>2039</c:v>
                </c:pt>
                <c:pt idx="55">
                  <c:v>2040</c:v>
                </c:pt>
                <c:pt idx="56">
                  <c:v>2041</c:v>
                </c:pt>
                <c:pt idx="57">
                  <c:v>2042</c:v>
                </c:pt>
                <c:pt idx="58">
                  <c:v>2043</c:v>
                </c:pt>
                <c:pt idx="59">
                  <c:v>2044</c:v>
                </c:pt>
                <c:pt idx="60">
                  <c:v>2045</c:v>
                </c:pt>
                <c:pt idx="61">
                  <c:v>2046</c:v>
                </c:pt>
                <c:pt idx="62">
                  <c:v>2047</c:v>
                </c:pt>
                <c:pt idx="63">
                  <c:v>2048</c:v>
                </c:pt>
                <c:pt idx="64">
                  <c:v>2049</c:v>
                </c:pt>
                <c:pt idx="65">
                  <c:v>2050</c:v>
                </c:pt>
                <c:pt idx="66">
                  <c:v>2051</c:v>
                </c:pt>
                <c:pt idx="67">
                  <c:v>2052</c:v>
                </c:pt>
                <c:pt idx="68">
                  <c:v>2053</c:v>
                </c:pt>
                <c:pt idx="69">
                  <c:v>2054</c:v>
                </c:pt>
                <c:pt idx="70">
                  <c:v>2055</c:v>
                </c:pt>
                <c:pt idx="71">
                  <c:v>2056</c:v>
                </c:pt>
                <c:pt idx="72">
                  <c:v>2057</c:v>
                </c:pt>
                <c:pt idx="73">
                  <c:v>2058</c:v>
                </c:pt>
                <c:pt idx="74">
                  <c:v>2059</c:v>
                </c:pt>
                <c:pt idx="75">
                  <c:v>2060</c:v>
                </c:pt>
                <c:pt idx="76">
                  <c:v>2061</c:v>
                </c:pt>
                <c:pt idx="77">
                  <c:v>2062</c:v>
                </c:pt>
                <c:pt idx="78">
                  <c:v>2063</c:v>
                </c:pt>
                <c:pt idx="79">
                  <c:v>2064</c:v>
                </c:pt>
                <c:pt idx="80">
                  <c:v>2065</c:v>
                </c:pt>
                <c:pt idx="81">
                  <c:v>2066</c:v>
                </c:pt>
                <c:pt idx="82">
                  <c:v>2067</c:v>
                </c:pt>
                <c:pt idx="83">
                  <c:v>2068</c:v>
                </c:pt>
                <c:pt idx="84">
                  <c:v>2069</c:v>
                </c:pt>
                <c:pt idx="85">
                  <c:v>2070</c:v>
                </c:pt>
              </c:numCache>
            </c:numRef>
          </c:cat>
          <c:val>
            <c:numRef>
              <c:f>'Pop France 2070'!$J$4:$CQ$4</c:f>
              <c:numCache>
                <c:formatCode>0.00%</c:formatCode>
                <c:ptCount val="86"/>
                <c:pt idx="0">
                  <c:v>4.959800093205402E-3</c:v>
                </c:pt>
                <c:pt idx="1">
                  <c:v>4.8753340169045423E-3</c:v>
                </c:pt>
                <c:pt idx="2">
                  <c:v>5.1539727610758757E-3</c:v>
                </c:pt>
                <c:pt idx="3">
                  <c:v>5.4862753398969843E-3</c:v>
                </c:pt>
                <c:pt idx="4">
                  <c:v>5.8349531748362882E-3</c:v>
                </c:pt>
                <c:pt idx="5">
                  <c:v>5.8422073487853776E-3</c:v>
                </c:pt>
                <c:pt idx="6">
                  <c:v>4.8922690909734001E-3</c:v>
                </c:pt>
                <c:pt idx="7">
                  <c:v>4.9948751834565375E-3</c:v>
                </c:pt>
                <c:pt idx="8">
                  <c:v>4.7935644589509607E-3</c:v>
                </c:pt>
                <c:pt idx="9">
                  <c:v>3.7054814210057962E-3</c:v>
                </c:pt>
                <c:pt idx="10">
                  <c:v>3.5635640021258741E-3</c:v>
                </c:pt>
                <c:pt idx="11">
                  <c:v>3.4891023412271238E-3</c:v>
                </c:pt>
                <c:pt idx="12">
                  <c:v>3.4253296575530445E-3</c:v>
                </c:pt>
                <c:pt idx="13">
                  <c:v>3.4874500799337849E-3</c:v>
                </c:pt>
                <c:pt idx="14">
                  <c:v>3.728220943710836E-3</c:v>
                </c:pt>
                <c:pt idx="15">
                  <c:v>6.411641932372758E-3</c:v>
                </c:pt>
                <c:pt idx="16">
                  <c:v>7.1603577369330207E-3</c:v>
                </c:pt>
                <c:pt idx="17">
                  <c:v>7.2801072374268916E-3</c:v>
                </c:pt>
                <c:pt idx="18">
                  <c:v>7.1509244837548724E-3</c:v>
                </c:pt>
                <c:pt idx="19">
                  <c:v>6.9072171451780573E-3</c:v>
                </c:pt>
                <c:pt idx="20">
                  <c:v>7.7022782358315833E-3</c:v>
                </c:pt>
                <c:pt idx="21">
                  <c:v>7.2624916314680821E-3</c:v>
                </c:pt>
                <c:pt idx="22">
                  <c:v>6.5611406379031401E-3</c:v>
                </c:pt>
                <c:pt idx="23">
                  <c:v>5.6786962531381047E-3</c:v>
                </c:pt>
                <c:pt idx="24">
                  <c:v>5.356958120932731E-3</c:v>
                </c:pt>
                <c:pt idx="25">
                  <c:v>4.7965383449057875E-3</c:v>
                </c:pt>
                <c:pt idx="26">
                  <c:v>4.9597031950521231E-3</c:v>
                </c:pt>
                <c:pt idx="27">
                  <c:v>4.740872955982578E-3</c:v>
                </c:pt>
                <c:pt idx="28">
                  <c:v>4.9587499416205993E-3</c:v>
                </c:pt>
                <c:pt idx="29">
                  <c:v>5.2223789256531372E-3</c:v>
                </c:pt>
                <c:pt idx="30">
                  <c:v>4.4093777500866516E-3</c:v>
                </c:pt>
                <c:pt idx="31">
                  <c:v>2.7125760712085611E-3</c:v>
                </c:pt>
                <c:pt idx="32">
                  <c:v>2.580032669873944E-3</c:v>
                </c:pt>
                <c:pt idx="33">
                  <c:v>3.2598830193844019E-3</c:v>
                </c:pt>
                <c:pt idx="34">
                  <c:v>3.9679718338379022E-3</c:v>
                </c:pt>
                <c:pt idx="35">
                  <c:v>2.7337721788918135E-3</c:v>
                </c:pt>
                <c:pt idx="36">
                  <c:v>2.8657873412429868E-3</c:v>
                </c:pt>
                <c:pt idx="37">
                  <c:v>3.0674446608538464E-3</c:v>
                </c:pt>
                <c:pt idx="38">
                  <c:v>2.9480006151298976E-3</c:v>
                </c:pt>
                <c:pt idx="39">
                  <c:v>2.2563642703423703E-3</c:v>
                </c:pt>
                <c:pt idx="40">
                  <c:v>2.1147746934051526E-3</c:v>
                </c:pt>
                <c:pt idx="41">
                  <c:v>1.9816685833415892E-3</c:v>
                </c:pt>
                <c:pt idx="42">
                  <c:v>1.85943538513067E-3</c:v>
                </c:pt>
                <c:pt idx="43">
                  <c:v>1.7471398800934512E-3</c:v>
                </c:pt>
                <c:pt idx="44">
                  <c:v>1.6430768655331107E-3</c:v>
                </c:pt>
                <c:pt idx="45">
                  <c:v>1.5444987236898911E-3</c:v>
                </c:pt>
                <c:pt idx="46">
                  <c:v>1.4477968666251062E-3</c:v>
                </c:pt>
                <c:pt idx="47">
                  <c:v>1.3507189511181572E-3</c:v>
                </c:pt>
                <c:pt idx="48">
                  <c:v>1.2515528403416187E-3</c:v>
                </c:pt>
                <c:pt idx="49">
                  <c:v>1.14933731683875E-3</c:v>
                </c:pt>
                <c:pt idx="50">
                  <c:v>1.0431288647614334E-3</c:v>
                </c:pt>
                <c:pt idx="51">
                  <c:v>9.3233342464116298E-4</c:v>
                </c:pt>
                <c:pt idx="52">
                  <c:v>8.1736903626161705E-4</c:v>
                </c:pt>
                <c:pt idx="53">
                  <c:v>7.0067277552499085E-4</c:v>
                </c:pt>
                <c:pt idx="54">
                  <c:v>5.8390210331293879E-4</c:v>
                </c:pt>
                <c:pt idx="55">
                  <c:v>4.6990722865869472E-4</c:v>
                </c:pt>
                <c:pt idx="56">
                  <c:v>3.6177736347586809E-4</c:v>
                </c:pt>
                <c:pt idx="57">
                  <c:v>2.5963921787708344E-4</c:v>
                </c:pt>
                <c:pt idx="58">
                  <c:v>1.6452060585225858E-4</c:v>
                </c:pt>
                <c:pt idx="59">
                  <c:v>7.6862769211816229E-5</c:v>
                </c:pt>
                <c:pt idx="60">
                  <c:v>-3.7959351452121481E-6</c:v>
                </c:pt>
                <c:pt idx="61">
                  <c:v>-7.967164083755307E-5</c:v>
                </c:pt>
                <c:pt idx="62">
                  <c:v>-1.5255736681685228E-4</c:v>
                </c:pt>
                <c:pt idx="63">
                  <c:v>-2.2513909972776691E-4</c:v>
                </c:pt>
                <c:pt idx="64">
                  <c:v>-2.9763463494481002E-4</c:v>
                </c:pt>
                <c:pt idx="65">
                  <c:v>-3.7203850625255885E-4</c:v>
                </c:pt>
                <c:pt idx="66">
                  <c:v>-4.481815852551696E-4</c:v>
                </c:pt>
                <c:pt idx="67">
                  <c:v>-5.2588129460706678E-4</c:v>
                </c:pt>
                <c:pt idx="68">
                  <c:v>-6.0301772970772216E-4</c:v>
                </c:pt>
                <c:pt idx="69">
                  <c:v>-6.879435714629567E-4</c:v>
                </c:pt>
                <c:pt idx="70">
                  <c:v>-7.6698375903205829E-4</c:v>
                </c:pt>
                <c:pt idx="71">
                  <c:v>-8.3744533908569618E-4</c:v>
                </c:pt>
                <c:pt idx="72">
                  <c:v>-8.9754761462101929E-4</c:v>
                </c:pt>
                <c:pt idx="73">
                  <c:v>-9.4501676428382364E-4</c:v>
                </c:pt>
                <c:pt idx="74">
                  <c:v>-9.780852887639746E-4</c:v>
                </c:pt>
                <c:pt idx="75">
                  <c:v>-9.9655695594003113E-4</c:v>
                </c:pt>
                <c:pt idx="76">
                  <c:v>-1.0001138240312013E-3</c:v>
                </c:pt>
                <c:pt idx="77">
                  <c:v>-9.8976060911359909E-4</c:v>
                </c:pt>
                <c:pt idx="78">
                  <c:v>-9.6665293932152174E-4</c:v>
                </c:pt>
                <c:pt idx="79">
                  <c:v>-9.3174949549712505E-4</c:v>
                </c:pt>
                <c:pt idx="80">
                  <c:v>-8.8749317712122355E-4</c:v>
                </c:pt>
                <c:pt idx="81">
                  <c:v>-8.3501067253133332E-4</c:v>
                </c:pt>
                <c:pt idx="82">
                  <c:v>-7.7718020279315958E-4</c:v>
                </c:pt>
                <c:pt idx="83">
                  <c:v>-7.1732044054784172E-4</c:v>
                </c:pt>
                <c:pt idx="84">
                  <c:v>-6.5826627179388364E-4</c:v>
                </c:pt>
                <c:pt idx="85">
                  <c:v>-6.0383145054965226E-4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CC-46A4-A5E9-A185E046C8E5}"/>
            </c:ext>
          </c:extLst>
        </c:ser>
        <c:ser>
          <c:idx val="4"/>
          <c:order val="3"/>
          <c:tx>
            <c:strRef>
              <c:f>'Pop France 2070'!$A$22</c:f>
              <c:strCache>
                <c:ptCount val="1"/>
                <c:pt idx="0">
                  <c:v>INSEE, projection basse</c:v>
                </c:pt>
              </c:strCache>
            </c:strRef>
          </c:tx>
          <c:spPr>
            <a:ln w="25400">
              <a:solidFill>
                <a:schemeClr val="tx1"/>
              </a:solidFill>
              <a:prstDash val="sysDot"/>
            </a:ln>
          </c:spPr>
          <c:marker>
            <c:symbol val="none"/>
          </c:marker>
          <c:cat>
            <c:numRef>
              <c:f>'Pop France 2070'!$J$1:$CQ$1</c:f>
              <c:numCache>
                <c:formatCode>General</c:formatCode>
                <c:ptCount val="8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  <c:pt idx="37">
                  <c:v>2022</c:v>
                </c:pt>
                <c:pt idx="38">
                  <c:v>2023</c:v>
                </c:pt>
                <c:pt idx="39">
                  <c:v>2024</c:v>
                </c:pt>
                <c:pt idx="40">
                  <c:v>2025</c:v>
                </c:pt>
                <c:pt idx="41">
                  <c:v>2026</c:v>
                </c:pt>
                <c:pt idx="42">
                  <c:v>2027</c:v>
                </c:pt>
                <c:pt idx="43">
                  <c:v>2028</c:v>
                </c:pt>
                <c:pt idx="44">
                  <c:v>2029</c:v>
                </c:pt>
                <c:pt idx="45">
                  <c:v>2030</c:v>
                </c:pt>
                <c:pt idx="46">
                  <c:v>2031</c:v>
                </c:pt>
                <c:pt idx="47">
                  <c:v>2032</c:v>
                </c:pt>
                <c:pt idx="48">
                  <c:v>2033</c:v>
                </c:pt>
                <c:pt idx="49">
                  <c:v>2034</c:v>
                </c:pt>
                <c:pt idx="50">
                  <c:v>2035</c:v>
                </c:pt>
                <c:pt idx="51">
                  <c:v>2036</c:v>
                </c:pt>
                <c:pt idx="52">
                  <c:v>2037</c:v>
                </c:pt>
                <c:pt idx="53">
                  <c:v>2038</c:v>
                </c:pt>
                <c:pt idx="54">
                  <c:v>2039</c:v>
                </c:pt>
                <c:pt idx="55">
                  <c:v>2040</c:v>
                </c:pt>
                <c:pt idx="56">
                  <c:v>2041</c:v>
                </c:pt>
                <c:pt idx="57">
                  <c:v>2042</c:v>
                </c:pt>
                <c:pt idx="58">
                  <c:v>2043</c:v>
                </c:pt>
                <c:pt idx="59">
                  <c:v>2044</c:v>
                </c:pt>
                <c:pt idx="60">
                  <c:v>2045</c:v>
                </c:pt>
                <c:pt idx="61">
                  <c:v>2046</c:v>
                </c:pt>
                <c:pt idx="62">
                  <c:v>2047</c:v>
                </c:pt>
                <c:pt idx="63">
                  <c:v>2048</c:v>
                </c:pt>
                <c:pt idx="64">
                  <c:v>2049</c:v>
                </c:pt>
                <c:pt idx="65">
                  <c:v>2050</c:v>
                </c:pt>
                <c:pt idx="66">
                  <c:v>2051</c:v>
                </c:pt>
                <c:pt idx="67">
                  <c:v>2052</c:v>
                </c:pt>
                <c:pt idx="68">
                  <c:v>2053</c:v>
                </c:pt>
                <c:pt idx="69">
                  <c:v>2054</c:v>
                </c:pt>
                <c:pt idx="70">
                  <c:v>2055</c:v>
                </c:pt>
                <c:pt idx="71">
                  <c:v>2056</c:v>
                </c:pt>
                <c:pt idx="72">
                  <c:v>2057</c:v>
                </c:pt>
                <c:pt idx="73">
                  <c:v>2058</c:v>
                </c:pt>
                <c:pt idx="74">
                  <c:v>2059</c:v>
                </c:pt>
                <c:pt idx="75">
                  <c:v>2060</c:v>
                </c:pt>
                <c:pt idx="76">
                  <c:v>2061</c:v>
                </c:pt>
                <c:pt idx="77">
                  <c:v>2062</c:v>
                </c:pt>
                <c:pt idx="78">
                  <c:v>2063</c:v>
                </c:pt>
                <c:pt idx="79">
                  <c:v>2064</c:v>
                </c:pt>
                <c:pt idx="80">
                  <c:v>2065</c:v>
                </c:pt>
                <c:pt idx="81">
                  <c:v>2066</c:v>
                </c:pt>
                <c:pt idx="82">
                  <c:v>2067</c:v>
                </c:pt>
                <c:pt idx="83">
                  <c:v>2068</c:v>
                </c:pt>
                <c:pt idx="84">
                  <c:v>2069</c:v>
                </c:pt>
                <c:pt idx="85">
                  <c:v>2070</c:v>
                </c:pt>
              </c:numCache>
            </c:numRef>
          </c:cat>
          <c:val>
            <c:numRef>
              <c:f>'Pop France 2070'!$J$7:$CQ$7</c:f>
              <c:numCache>
                <c:formatCode>0.00%</c:formatCode>
                <c:ptCount val="86"/>
                <c:pt idx="0">
                  <c:v>4.959800093205402E-3</c:v>
                </c:pt>
                <c:pt idx="1">
                  <c:v>4.8753340169045423E-3</c:v>
                </c:pt>
                <c:pt idx="2">
                  <c:v>5.1539727610758757E-3</c:v>
                </c:pt>
                <c:pt idx="3">
                  <c:v>5.4862753398969843E-3</c:v>
                </c:pt>
                <c:pt idx="4">
                  <c:v>5.8349531748362882E-3</c:v>
                </c:pt>
                <c:pt idx="5">
                  <c:v>5.8422073487853776E-3</c:v>
                </c:pt>
                <c:pt idx="6">
                  <c:v>4.8922690909734001E-3</c:v>
                </c:pt>
                <c:pt idx="7">
                  <c:v>4.9948751834565375E-3</c:v>
                </c:pt>
                <c:pt idx="8">
                  <c:v>4.7935644589509607E-3</c:v>
                </c:pt>
                <c:pt idx="9">
                  <c:v>3.7054814210057962E-3</c:v>
                </c:pt>
                <c:pt idx="10">
                  <c:v>3.5635640021258741E-3</c:v>
                </c:pt>
                <c:pt idx="11">
                  <c:v>3.4891023412271238E-3</c:v>
                </c:pt>
                <c:pt idx="12">
                  <c:v>3.4253296575530445E-3</c:v>
                </c:pt>
                <c:pt idx="13">
                  <c:v>3.4874500799337849E-3</c:v>
                </c:pt>
                <c:pt idx="14">
                  <c:v>3.728220943710836E-3</c:v>
                </c:pt>
                <c:pt idx="15">
                  <c:v>6.411641932372758E-3</c:v>
                </c:pt>
                <c:pt idx="16">
                  <c:v>7.1603577369330207E-3</c:v>
                </c:pt>
                <c:pt idx="17">
                  <c:v>7.2801072374268916E-3</c:v>
                </c:pt>
                <c:pt idx="18">
                  <c:v>7.1509244837548724E-3</c:v>
                </c:pt>
                <c:pt idx="19">
                  <c:v>6.9072171451780573E-3</c:v>
                </c:pt>
                <c:pt idx="20">
                  <c:v>7.7022782358315833E-3</c:v>
                </c:pt>
                <c:pt idx="21">
                  <c:v>7.2624916314680821E-3</c:v>
                </c:pt>
                <c:pt idx="22">
                  <c:v>6.5611406379031401E-3</c:v>
                </c:pt>
                <c:pt idx="23">
                  <c:v>5.6786962531381047E-3</c:v>
                </c:pt>
                <c:pt idx="24">
                  <c:v>5.356958120932731E-3</c:v>
                </c:pt>
                <c:pt idx="25">
                  <c:v>4.7965383449057875E-3</c:v>
                </c:pt>
                <c:pt idx="26">
                  <c:v>4.9597031950521231E-3</c:v>
                </c:pt>
                <c:pt idx="27">
                  <c:v>4.740872955982578E-3</c:v>
                </c:pt>
                <c:pt idx="28">
                  <c:v>4.9587499416205993E-3</c:v>
                </c:pt>
                <c:pt idx="29">
                  <c:v>5.2744343317618902E-3</c:v>
                </c:pt>
                <c:pt idx="30">
                  <c:v>4.4093777500866516E-3</c:v>
                </c:pt>
                <c:pt idx="31">
                  <c:v>2.7125760712085611E-3</c:v>
                </c:pt>
                <c:pt idx="32">
                  <c:v>2.580032669873944E-3</c:v>
                </c:pt>
                <c:pt idx="33">
                  <c:v>3.2598830193844019E-3</c:v>
                </c:pt>
                <c:pt idx="34">
                  <c:v>3.9679718338379022E-3</c:v>
                </c:pt>
                <c:pt idx="35">
                  <c:v>2.7337721788918135E-3</c:v>
                </c:pt>
                <c:pt idx="36">
                  <c:v>2.8657873412429868E-3</c:v>
                </c:pt>
                <c:pt idx="37">
                  <c:v>3.0674446608538464E-3</c:v>
                </c:pt>
                <c:pt idx="38">
                  <c:v>2.9480006151298976E-3</c:v>
                </c:pt>
                <c:pt idx="39">
                  <c:v>9.6247537075111467E-4</c:v>
                </c:pt>
                <c:pt idx="40">
                  <c:v>6.2074815484880475E-4</c:v>
                </c:pt>
                <c:pt idx="41">
                  <c:v>2.8804049930775122E-4</c:v>
                </c:pt>
                <c:pt idx="42">
                  <c:v>-3.3120663678998241E-5</c:v>
                </c:pt>
                <c:pt idx="43">
                  <c:v>-3.4502819822579411E-4</c:v>
                </c:pt>
                <c:pt idx="44">
                  <c:v>-6.5022411276671743E-4</c:v>
                </c:pt>
                <c:pt idx="45">
                  <c:v>-9.5084568444003814E-4</c:v>
                </c:pt>
                <c:pt idx="46">
                  <c:v>-1.2509607546601353E-3</c:v>
                </c:pt>
                <c:pt idx="47">
                  <c:v>-1.414320655258372E-3</c:v>
                </c:pt>
                <c:pt idx="48">
                  <c:v>-1.5808267454411329E-3</c:v>
                </c:pt>
                <c:pt idx="49">
                  <c:v>-1.7509497850680678E-3</c:v>
                </c:pt>
                <c:pt idx="50">
                  <c:v>-1.9246625897298975E-3</c:v>
                </c:pt>
                <c:pt idx="51">
                  <c:v>-2.0999719180424536E-3</c:v>
                </c:pt>
                <c:pt idx="52">
                  <c:v>-2.2746291116222395E-3</c:v>
                </c:pt>
                <c:pt idx="53">
                  <c:v>-2.4457913650542951E-3</c:v>
                </c:pt>
                <c:pt idx="54">
                  <c:v>-2.610488217274054E-3</c:v>
                </c:pt>
                <c:pt idx="55">
                  <c:v>-2.7657784017985909E-3</c:v>
                </c:pt>
                <c:pt idx="56">
                  <c:v>-2.9093030928427632E-3</c:v>
                </c:pt>
                <c:pt idx="57">
                  <c:v>-3.0410493450151455E-3</c:v>
                </c:pt>
                <c:pt idx="58">
                  <c:v>-3.1617477444073616E-3</c:v>
                </c:pt>
                <c:pt idx="59">
                  <c:v>-3.2724458539667989E-3</c:v>
                </c:pt>
                <c:pt idx="60">
                  <c:v>-3.375190617158963E-3</c:v>
                </c:pt>
                <c:pt idx="61">
                  <c:v>-3.471822987721862E-3</c:v>
                </c:pt>
                <c:pt idx="62">
                  <c:v>-3.5654566944384181E-3</c:v>
                </c:pt>
                <c:pt idx="63">
                  <c:v>-3.6587763817973462E-3</c:v>
                </c:pt>
                <c:pt idx="64">
                  <c:v>-3.7528989933567347E-3</c:v>
                </c:pt>
                <c:pt idx="65">
                  <c:v>-3.8511277051622717E-3</c:v>
                </c:pt>
                <c:pt idx="66">
                  <c:v>-3.9542805095509337E-3</c:v>
                </c:pt>
                <c:pt idx="67">
                  <c:v>-4.0627236223411689E-3</c:v>
                </c:pt>
                <c:pt idx="68">
                  <c:v>-4.1747533075233711E-3</c:v>
                </c:pt>
                <c:pt idx="69">
                  <c:v>-4.3017761709315261E-3</c:v>
                </c:pt>
                <c:pt idx="70">
                  <c:v>-4.4302126848435597E-3</c:v>
                </c:pt>
                <c:pt idx="71">
                  <c:v>-4.5577272478896091E-3</c:v>
                </c:pt>
                <c:pt idx="72">
                  <c:v>-4.6822840682478883E-3</c:v>
                </c:pt>
                <c:pt idx="73">
                  <c:v>-4.8010233877471276E-3</c:v>
                </c:pt>
                <c:pt idx="74">
                  <c:v>-4.9106719002370847E-3</c:v>
                </c:pt>
                <c:pt idx="75">
                  <c:v>-5.0087640347300511E-3</c:v>
                </c:pt>
                <c:pt idx="76">
                  <c:v>-5.093090636080988E-3</c:v>
                </c:pt>
                <c:pt idx="77">
                  <c:v>-5.1611302241242329E-3</c:v>
                </c:pt>
                <c:pt idx="78">
                  <c:v>-5.2127009095386256E-3</c:v>
                </c:pt>
                <c:pt idx="79">
                  <c:v>-5.2489553659416099E-3</c:v>
                </c:pt>
                <c:pt idx="80">
                  <c:v>-5.2727434365620329E-3</c:v>
                </c:pt>
                <c:pt idx="81">
                  <c:v>-5.2861163076572959E-3</c:v>
                </c:pt>
                <c:pt idx="82">
                  <c:v>-5.2917375692534963E-3</c:v>
                </c:pt>
                <c:pt idx="83">
                  <c:v>-5.2928525504628565E-3</c:v>
                </c:pt>
                <c:pt idx="84">
                  <c:v>-5.2908155286912617E-3</c:v>
                </c:pt>
                <c:pt idx="85">
                  <c:v>-5.2875154948351932E-3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CC-46A4-A5E9-A185E046C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255424"/>
        <c:axId val="101265408"/>
      </c:lineChart>
      <c:catAx>
        <c:axId val="101255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fr-FR"/>
          </a:p>
        </c:txPr>
        <c:crossAx val="101265408"/>
        <c:crosses val="autoZero"/>
        <c:auto val="1"/>
        <c:lblAlgn val="ctr"/>
        <c:lblOffset val="100"/>
        <c:tickLblSkip val="5"/>
        <c:noMultiLvlLbl val="0"/>
      </c:catAx>
      <c:valAx>
        <c:axId val="101265408"/>
        <c:scaling>
          <c:orientation val="minMax"/>
          <c:max val="8.0000000000000019E-3"/>
          <c:min val="-6.0000000000000019E-3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FR"/>
                  <a:t>Taux d'évolution annuelle en %</a:t>
                </a:r>
              </a:p>
            </c:rich>
          </c:tx>
          <c:layout>
            <c:manualLayout>
              <c:xMode val="edge"/>
              <c:yMode val="edge"/>
              <c:x val="1.8524944713250631E-3"/>
              <c:y val="0.31144464116867188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crossAx val="1012554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9.5495096357761378E-2"/>
          <c:y val="0.88793633932338145"/>
          <c:w val="0.85032127928145085"/>
          <c:h val="9.3725550690795634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 b="1" i="0" baseline="0">
                <a:effectLst/>
              </a:rPr>
              <a:t>Scénario de référence </a:t>
            </a:r>
            <a:endParaRPr lang="fr-FR" sz="1400">
              <a:effectLst/>
            </a:endParaRPr>
          </a:p>
          <a:p>
            <a:pPr>
              <a:defRPr sz="1400"/>
            </a:pPr>
            <a:r>
              <a:rPr lang="en-US" sz="1400" b="1" i="0" baseline="0">
                <a:effectLst/>
              </a:rPr>
              <a:t>Evolution de la population (France  entière)</a:t>
            </a:r>
            <a:endParaRPr lang="en-US" sz="1400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9.4550487757092946E-2"/>
          <c:y val="0.14610470408404505"/>
          <c:w val="0.87044706283175632"/>
          <c:h val="0.65722290870839883"/>
        </c:manualLayout>
      </c:layout>
      <c:lineChart>
        <c:grouping val="standard"/>
        <c:varyColors val="0"/>
        <c:ser>
          <c:idx val="2"/>
          <c:order val="0"/>
          <c:tx>
            <c:strRef>
              <c:f>'Pop France 2070'!$A$17</c:f>
              <c:strCache>
                <c:ptCount val="1"/>
                <c:pt idx="0">
                  <c:v>INSEE , passé</c:v>
                </c:pt>
              </c:strCache>
            </c:strRef>
          </c:tx>
          <c:spPr>
            <a:ln w="25400"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'Pop France 2070'!$J$1:$CQ$1</c:f>
              <c:numCache>
                <c:formatCode>General</c:formatCode>
                <c:ptCount val="8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  <c:pt idx="37">
                  <c:v>2022</c:v>
                </c:pt>
                <c:pt idx="38">
                  <c:v>2023</c:v>
                </c:pt>
                <c:pt idx="39">
                  <c:v>2024</c:v>
                </c:pt>
                <c:pt idx="40">
                  <c:v>2025</c:v>
                </c:pt>
                <c:pt idx="41">
                  <c:v>2026</c:v>
                </c:pt>
                <c:pt idx="42">
                  <c:v>2027</c:v>
                </c:pt>
                <c:pt idx="43">
                  <c:v>2028</c:v>
                </c:pt>
                <c:pt idx="44">
                  <c:v>2029</c:v>
                </c:pt>
                <c:pt idx="45">
                  <c:v>2030</c:v>
                </c:pt>
                <c:pt idx="46">
                  <c:v>2031</c:v>
                </c:pt>
                <c:pt idx="47">
                  <c:v>2032</c:v>
                </c:pt>
                <c:pt idx="48">
                  <c:v>2033</c:v>
                </c:pt>
                <c:pt idx="49">
                  <c:v>2034</c:v>
                </c:pt>
                <c:pt idx="50">
                  <c:v>2035</c:v>
                </c:pt>
                <c:pt idx="51">
                  <c:v>2036</c:v>
                </c:pt>
                <c:pt idx="52">
                  <c:v>2037</c:v>
                </c:pt>
                <c:pt idx="53">
                  <c:v>2038</c:v>
                </c:pt>
                <c:pt idx="54">
                  <c:v>2039</c:v>
                </c:pt>
                <c:pt idx="55">
                  <c:v>2040</c:v>
                </c:pt>
                <c:pt idx="56">
                  <c:v>2041</c:v>
                </c:pt>
                <c:pt idx="57">
                  <c:v>2042</c:v>
                </c:pt>
                <c:pt idx="58">
                  <c:v>2043</c:v>
                </c:pt>
                <c:pt idx="59">
                  <c:v>2044</c:v>
                </c:pt>
                <c:pt idx="60">
                  <c:v>2045</c:v>
                </c:pt>
                <c:pt idx="61">
                  <c:v>2046</c:v>
                </c:pt>
                <c:pt idx="62">
                  <c:v>2047</c:v>
                </c:pt>
                <c:pt idx="63">
                  <c:v>2048</c:v>
                </c:pt>
                <c:pt idx="64">
                  <c:v>2049</c:v>
                </c:pt>
                <c:pt idx="65">
                  <c:v>2050</c:v>
                </c:pt>
                <c:pt idx="66">
                  <c:v>2051</c:v>
                </c:pt>
                <c:pt idx="67">
                  <c:v>2052</c:v>
                </c:pt>
                <c:pt idx="68">
                  <c:v>2053</c:v>
                </c:pt>
                <c:pt idx="69">
                  <c:v>2054</c:v>
                </c:pt>
                <c:pt idx="70">
                  <c:v>2055</c:v>
                </c:pt>
                <c:pt idx="71">
                  <c:v>2056</c:v>
                </c:pt>
                <c:pt idx="72">
                  <c:v>2057</c:v>
                </c:pt>
                <c:pt idx="73">
                  <c:v>2058</c:v>
                </c:pt>
                <c:pt idx="74">
                  <c:v>2059</c:v>
                </c:pt>
                <c:pt idx="75">
                  <c:v>2060</c:v>
                </c:pt>
                <c:pt idx="76">
                  <c:v>2061</c:v>
                </c:pt>
                <c:pt idx="77">
                  <c:v>2062</c:v>
                </c:pt>
                <c:pt idx="78">
                  <c:v>2063</c:v>
                </c:pt>
                <c:pt idx="79">
                  <c:v>2064</c:v>
                </c:pt>
                <c:pt idx="80">
                  <c:v>2065</c:v>
                </c:pt>
                <c:pt idx="81">
                  <c:v>2066</c:v>
                </c:pt>
                <c:pt idx="82">
                  <c:v>2067</c:v>
                </c:pt>
                <c:pt idx="83">
                  <c:v>2068</c:v>
                </c:pt>
                <c:pt idx="84">
                  <c:v>2069</c:v>
                </c:pt>
                <c:pt idx="85">
                  <c:v>2070</c:v>
                </c:pt>
              </c:numCache>
            </c:numRef>
          </c:cat>
          <c:val>
            <c:numRef>
              <c:f>'Pop France 2070'!$J$3:$AT$3</c:f>
              <c:numCache>
                <c:formatCode>#\ ##0.0</c:formatCode>
                <c:ptCount val="37"/>
                <c:pt idx="0">
                  <c:v>56.444747999999997</c:v>
                </c:pt>
                <c:pt idx="1">
                  <c:v>56.719935</c:v>
                </c:pt>
                <c:pt idx="2">
                  <c:v>57.012267999999999</c:v>
                </c:pt>
                <c:pt idx="3">
                  <c:v>57.325052999999997</c:v>
                </c:pt>
                <c:pt idx="4">
                  <c:v>57.659542000000002</c:v>
                </c:pt>
                <c:pt idx="5">
                  <c:v>57.996400999999999</c:v>
                </c:pt>
                <c:pt idx="6">
                  <c:v>58.280135000000001</c:v>
                </c:pt>
                <c:pt idx="7">
                  <c:v>58.571237000000004</c:v>
                </c:pt>
                <c:pt idx="8">
                  <c:v>58.852001999999999</c:v>
                </c:pt>
                <c:pt idx="9">
                  <c:v>59.070076999999998</c:v>
                </c:pt>
                <c:pt idx="10">
                  <c:v>59.280577000000001</c:v>
                </c:pt>
                <c:pt idx="11">
                  <c:v>59.487412999999997</c:v>
                </c:pt>
                <c:pt idx="12">
                  <c:v>59.691177000000003</c:v>
                </c:pt>
                <c:pt idx="13">
                  <c:v>59.899346999999999</c:v>
                </c:pt>
                <c:pt idx="14">
                  <c:v>60.122664999999998</c:v>
                </c:pt>
                <c:pt idx="15">
                  <c:v>60.508150000000001</c:v>
                </c:pt>
                <c:pt idx="16">
                  <c:v>60.941409999999998</c:v>
                </c:pt>
                <c:pt idx="17">
                  <c:v>61.385069999999999</c:v>
                </c:pt>
                <c:pt idx="18">
                  <c:v>61.82403</c:v>
                </c:pt>
                <c:pt idx="19">
                  <c:v>62.251061999999997</c:v>
                </c:pt>
                <c:pt idx="20">
                  <c:v>62.730536999999998</c:v>
                </c:pt>
                <c:pt idx="21">
                  <c:v>63.186117000000003</c:v>
                </c:pt>
                <c:pt idx="22">
                  <c:v>63.60069</c:v>
                </c:pt>
                <c:pt idx="23">
                  <c:v>63.961858999999997</c:v>
                </c:pt>
                <c:pt idx="24">
                  <c:v>64.304500000000004</c:v>
                </c:pt>
                <c:pt idx="25">
                  <c:v>64.612938999999997</c:v>
                </c:pt>
                <c:pt idx="26">
                  <c:v>64.933400000000006</c:v>
                </c:pt>
                <c:pt idx="27">
                  <c:v>65.241241000000002</c:v>
                </c:pt>
                <c:pt idx="28">
                  <c:v>65.564756000000003</c:v>
                </c:pt>
                <c:pt idx="29">
                  <c:v>66.130872999999994</c:v>
                </c:pt>
                <c:pt idx="30">
                  <c:v>66.422469000000007</c:v>
                </c:pt>
                <c:pt idx="31">
                  <c:v>66.602644999999995</c:v>
                </c:pt>
                <c:pt idx="32">
                  <c:v>66.774482000000006</c:v>
                </c:pt>
                <c:pt idx="33">
                  <c:v>66.992159000000001</c:v>
                </c:pt>
                <c:pt idx="34">
                  <c:v>67.257981999999998</c:v>
                </c:pt>
                <c:pt idx="35">
                  <c:v>67.441850000000002</c:v>
                </c:pt>
                <c:pt idx="36">
                  <c:v>67.635124000000005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62-4A99-A62F-145B46DEB755}"/>
            </c:ext>
          </c:extLst>
        </c:ser>
        <c:ser>
          <c:idx val="0"/>
          <c:order val="1"/>
          <c:tx>
            <c:strRef>
              <c:f>'Pop France 2070'!$A$23</c:f>
              <c:strCache>
                <c:ptCount val="1"/>
                <c:pt idx="0">
                  <c:v>INSEE, projection haute</c:v>
                </c:pt>
              </c:strCache>
            </c:strRef>
          </c:tx>
          <c:spPr>
            <a:ln w="25400">
              <a:solidFill>
                <a:schemeClr val="tx1"/>
              </a:solidFill>
              <a:prstDash val="sysDot"/>
            </a:ln>
          </c:spPr>
          <c:marker>
            <c:symbol val="none"/>
          </c:marker>
          <c:cat>
            <c:numRef>
              <c:f>'Pop France 2070'!$J$1:$CQ$1</c:f>
              <c:numCache>
                <c:formatCode>General</c:formatCode>
                <c:ptCount val="8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  <c:pt idx="37">
                  <c:v>2022</c:v>
                </c:pt>
                <c:pt idx="38">
                  <c:v>2023</c:v>
                </c:pt>
                <c:pt idx="39">
                  <c:v>2024</c:v>
                </c:pt>
                <c:pt idx="40">
                  <c:v>2025</c:v>
                </c:pt>
                <c:pt idx="41">
                  <c:v>2026</c:v>
                </c:pt>
                <c:pt idx="42">
                  <c:v>2027</c:v>
                </c:pt>
                <c:pt idx="43">
                  <c:v>2028</c:v>
                </c:pt>
                <c:pt idx="44">
                  <c:v>2029</c:v>
                </c:pt>
                <c:pt idx="45">
                  <c:v>2030</c:v>
                </c:pt>
                <c:pt idx="46">
                  <c:v>2031</c:v>
                </c:pt>
                <c:pt idx="47">
                  <c:v>2032</c:v>
                </c:pt>
                <c:pt idx="48">
                  <c:v>2033</c:v>
                </c:pt>
                <c:pt idx="49">
                  <c:v>2034</c:v>
                </c:pt>
                <c:pt idx="50">
                  <c:v>2035</c:v>
                </c:pt>
                <c:pt idx="51">
                  <c:v>2036</c:v>
                </c:pt>
                <c:pt idx="52">
                  <c:v>2037</c:v>
                </c:pt>
                <c:pt idx="53">
                  <c:v>2038</c:v>
                </c:pt>
                <c:pt idx="54">
                  <c:v>2039</c:v>
                </c:pt>
                <c:pt idx="55">
                  <c:v>2040</c:v>
                </c:pt>
                <c:pt idx="56">
                  <c:v>2041</c:v>
                </c:pt>
                <c:pt idx="57">
                  <c:v>2042</c:v>
                </c:pt>
                <c:pt idx="58">
                  <c:v>2043</c:v>
                </c:pt>
                <c:pt idx="59">
                  <c:v>2044</c:v>
                </c:pt>
                <c:pt idx="60">
                  <c:v>2045</c:v>
                </c:pt>
                <c:pt idx="61">
                  <c:v>2046</c:v>
                </c:pt>
                <c:pt idx="62">
                  <c:v>2047</c:v>
                </c:pt>
                <c:pt idx="63">
                  <c:v>2048</c:v>
                </c:pt>
                <c:pt idx="64">
                  <c:v>2049</c:v>
                </c:pt>
                <c:pt idx="65">
                  <c:v>2050</c:v>
                </c:pt>
                <c:pt idx="66">
                  <c:v>2051</c:v>
                </c:pt>
                <c:pt idx="67">
                  <c:v>2052</c:v>
                </c:pt>
                <c:pt idx="68">
                  <c:v>2053</c:v>
                </c:pt>
                <c:pt idx="69">
                  <c:v>2054</c:v>
                </c:pt>
                <c:pt idx="70">
                  <c:v>2055</c:v>
                </c:pt>
                <c:pt idx="71">
                  <c:v>2056</c:v>
                </c:pt>
                <c:pt idx="72">
                  <c:v>2057</c:v>
                </c:pt>
                <c:pt idx="73">
                  <c:v>2058</c:v>
                </c:pt>
                <c:pt idx="74">
                  <c:v>2059</c:v>
                </c:pt>
                <c:pt idx="75">
                  <c:v>2060</c:v>
                </c:pt>
                <c:pt idx="76">
                  <c:v>2061</c:v>
                </c:pt>
                <c:pt idx="77">
                  <c:v>2062</c:v>
                </c:pt>
                <c:pt idx="78">
                  <c:v>2063</c:v>
                </c:pt>
                <c:pt idx="79">
                  <c:v>2064</c:v>
                </c:pt>
                <c:pt idx="80">
                  <c:v>2065</c:v>
                </c:pt>
                <c:pt idx="81">
                  <c:v>2066</c:v>
                </c:pt>
                <c:pt idx="82">
                  <c:v>2067</c:v>
                </c:pt>
                <c:pt idx="83">
                  <c:v>2068</c:v>
                </c:pt>
                <c:pt idx="84">
                  <c:v>2069</c:v>
                </c:pt>
                <c:pt idx="85">
                  <c:v>2070</c:v>
                </c:pt>
              </c:numCache>
            </c:numRef>
          </c:cat>
          <c:val>
            <c:numRef>
              <c:f>'Pop France 2070'!$J$9:$CQ$9</c:f>
              <c:numCache>
                <c:formatCode>#\ ##0.0</c:formatCode>
                <c:ptCount val="86"/>
                <c:pt idx="0">
                  <c:v>56.444747999999997</c:v>
                </c:pt>
                <c:pt idx="1">
                  <c:v>56.719935</c:v>
                </c:pt>
                <c:pt idx="2">
                  <c:v>57.012267999999999</c:v>
                </c:pt>
                <c:pt idx="3">
                  <c:v>57.325052999999997</c:v>
                </c:pt>
                <c:pt idx="4">
                  <c:v>57.659542000000002</c:v>
                </c:pt>
                <c:pt idx="5">
                  <c:v>57.996400999999999</c:v>
                </c:pt>
                <c:pt idx="6">
                  <c:v>58.280135000000001</c:v>
                </c:pt>
                <c:pt idx="7">
                  <c:v>58.571237000000004</c:v>
                </c:pt>
                <c:pt idx="8">
                  <c:v>58.852001999999999</c:v>
                </c:pt>
                <c:pt idx="9">
                  <c:v>59.070076999999998</c:v>
                </c:pt>
                <c:pt idx="10">
                  <c:v>59.280577000000001</c:v>
                </c:pt>
                <c:pt idx="11">
                  <c:v>59.487412999999997</c:v>
                </c:pt>
                <c:pt idx="12">
                  <c:v>59.691177000000003</c:v>
                </c:pt>
                <c:pt idx="13">
                  <c:v>59.899346999999999</c:v>
                </c:pt>
                <c:pt idx="14">
                  <c:v>60.122664999999998</c:v>
                </c:pt>
                <c:pt idx="15">
                  <c:v>60.508150000000001</c:v>
                </c:pt>
                <c:pt idx="16">
                  <c:v>60.941409999999998</c:v>
                </c:pt>
                <c:pt idx="17">
                  <c:v>61.385069999999999</c:v>
                </c:pt>
                <c:pt idx="18">
                  <c:v>61.82403</c:v>
                </c:pt>
                <c:pt idx="19">
                  <c:v>62.251061999999997</c:v>
                </c:pt>
                <c:pt idx="20">
                  <c:v>62.730536999999998</c:v>
                </c:pt>
                <c:pt idx="21">
                  <c:v>63.186117000000003</c:v>
                </c:pt>
                <c:pt idx="22">
                  <c:v>63.60069</c:v>
                </c:pt>
                <c:pt idx="23">
                  <c:v>63.961858999999997</c:v>
                </c:pt>
                <c:pt idx="24">
                  <c:v>64.304500000000004</c:v>
                </c:pt>
                <c:pt idx="25">
                  <c:v>64.612938999999997</c:v>
                </c:pt>
                <c:pt idx="26">
                  <c:v>64.933400000000006</c:v>
                </c:pt>
                <c:pt idx="27">
                  <c:v>65.241241000000002</c:v>
                </c:pt>
                <c:pt idx="28">
                  <c:v>65.564756000000003</c:v>
                </c:pt>
                <c:pt idx="29">
                  <c:v>66.130872999999994</c:v>
                </c:pt>
                <c:pt idx="30">
                  <c:v>66.422469000000007</c:v>
                </c:pt>
                <c:pt idx="31">
                  <c:v>66.602644999999995</c:v>
                </c:pt>
                <c:pt idx="32">
                  <c:v>66.774482000000006</c:v>
                </c:pt>
                <c:pt idx="33">
                  <c:v>66.992159000000001</c:v>
                </c:pt>
                <c:pt idx="34">
                  <c:v>67.257981999999998</c:v>
                </c:pt>
                <c:pt idx="35">
                  <c:v>67.441850000000002</c:v>
                </c:pt>
                <c:pt idx="36">
                  <c:v>67.635124000000005</c:v>
                </c:pt>
                <c:pt idx="37">
                  <c:v>67.842590999999999</c:v>
                </c:pt>
                <c:pt idx="38">
                  <c:v>68.042591000000002</c:v>
                </c:pt>
                <c:pt idx="39">
                  <c:v>68.288914302497091</c:v>
                </c:pt>
                <c:pt idx="40">
                  <c:v>68.540079022638025</c:v>
                </c:pt>
                <c:pt idx="41">
                  <c:v>68.796635025058805</c:v>
                </c:pt>
                <c:pt idx="42">
                  <c:v>69.059334861724807</c:v>
                </c:pt>
                <c:pt idx="43">
                  <c:v>69.328907002938493</c:v>
                </c:pt>
                <c:pt idx="44">
                  <c:v>69.605989612766493</c:v>
                </c:pt>
                <c:pt idx="45">
                  <c:v>69.891050276829958</c:v>
                </c:pt>
                <c:pt idx="46">
                  <c:v>70.184308740302768</c:v>
                </c:pt>
                <c:pt idx="47">
                  <c:v>70.475454037856835</c:v>
                </c:pt>
                <c:pt idx="48">
                  <c:v>70.764305557020492</c:v>
                </c:pt>
                <c:pt idx="49">
                  <c:v>71.050535185136809</c:v>
                </c:pt>
                <c:pt idx="50">
                  <c:v>71.333706442065903</c:v>
                </c:pt>
                <c:pt idx="51">
                  <c:v>71.613273476782211</c:v>
                </c:pt>
                <c:pt idx="52">
                  <c:v>71.888656322571109</c:v>
                </c:pt>
                <c:pt idx="53">
                  <c:v>72.159369332564296</c:v>
                </c:pt>
                <c:pt idx="54">
                  <c:v>72.425003118492597</c:v>
                </c:pt>
                <c:pt idx="55">
                  <c:v>72.685238598322698</c:v>
                </c:pt>
                <c:pt idx="56">
                  <c:v>72.93997944540304</c:v>
                </c:pt>
                <c:pt idx="57">
                  <c:v>73.189048057469776</c:v>
                </c:pt>
                <c:pt idx="58">
                  <c:v>73.43248457062775</c:v>
                </c:pt>
                <c:pt idx="59">
                  <c:v>73.670353202644662</c:v>
                </c:pt>
                <c:pt idx="60">
                  <c:v>73.902830552381715</c:v>
                </c:pt>
                <c:pt idx="61">
                  <c:v>74.130051075790064</c:v>
                </c:pt>
                <c:pt idx="62">
                  <c:v>74.352197392146621</c:v>
                </c:pt>
                <c:pt idx="63">
                  <c:v>74.569397936986832</c:v>
                </c:pt>
                <c:pt idx="64">
                  <c:v>74.78187245548456</c:v>
                </c:pt>
                <c:pt idx="65">
                  <c:v>74.989858754060876</c:v>
                </c:pt>
                <c:pt idx="66">
                  <c:v>75.193655846696672</c:v>
                </c:pt>
                <c:pt idx="67">
                  <c:v>75.393627968543186</c:v>
                </c:pt>
                <c:pt idx="68">
                  <c:v>75.590351072704578</c:v>
                </c:pt>
                <c:pt idx="69">
                  <c:v>75.783926502845503</c:v>
                </c:pt>
                <c:pt idx="70">
                  <c:v>75.975465025666864</c:v>
                </c:pt>
                <c:pt idx="71">
                  <c:v>76.166211863820649</c:v>
                </c:pt>
                <c:pt idx="72">
                  <c:v>76.357527631260268</c:v>
                </c:pt>
                <c:pt idx="73">
                  <c:v>76.550848197135608</c:v>
                </c:pt>
                <c:pt idx="74">
                  <c:v>76.747619464622787</c:v>
                </c:pt>
                <c:pt idx="75">
                  <c:v>76.949123782270775</c:v>
                </c:pt>
                <c:pt idx="76">
                  <c:v>77.156498005248594</c:v>
                </c:pt>
                <c:pt idx="77">
                  <c:v>77.370636165291074</c:v>
                </c:pt>
                <c:pt idx="78">
                  <c:v>77.592220576180168</c:v>
                </c:pt>
                <c:pt idx="79">
                  <c:v>77.821675677224334</c:v>
                </c:pt>
                <c:pt idx="80">
                  <c:v>78.0591991387398</c:v>
                </c:pt>
                <c:pt idx="81">
                  <c:v>78.304848154675938</c:v>
                </c:pt>
                <c:pt idx="82">
                  <c:v>78.558491279289456</c:v>
                </c:pt>
                <c:pt idx="83">
                  <c:v>78.819781335273689</c:v>
                </c:pt>
                <c:pt idx="84">
                  <c:v>79.088278832280849</c:v>
                </c:pt>
                <c:pt idx="85" formatCode="#,##0">
                  <c:v>79.36332955180238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62-4A99-A62F-145B46DEB755}"/>
            </c:ext>
          </c:extLst>
        </c:ser>
        <c:ser>
          <c:idx val="1"/>
          <c:order val="2"/>
          <c:tx>
            <c:strRef>
              <c:f>'Pop France 2070'!$A$19</c:f>
              <c:strCache>
                <c:ptCount val="1"/>
                <c:pt idx="0">
                  <c:v>INSEE, projection centrale </c:v>
                </c:pt>
              </c:strCache>
            </c:strRef>
          </c:tx>
          <c:spPr>
            <a:ln w="25400"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Ref>
              <c:f>'Pop France 2070'!$J$1:$CQ$1</c:f>
              <c:numCache>
                <c:formatCode>General</c:formatCode>
                <c:ptCount val="8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  <c:pt idx="37">
                  <c:v>2022</c:v>
                </c:pt>
                <c:pt idx="38">
                  <c:v>2023</c:v>
                </c:pt>
                <c:pt idx="39">
                  <c:v>2024</c:v>
                </c:pt>
                <c:pt idx="40">
                  <c:v>2025</c:v>
                </c:pt>
                <c:pt idx="41">
                  <c:v>2026</c:v>
                </c:pt>
                <c:pt idx="42">
                  <c:v>2027</c:v>
                </c:pt>
                <c:pt idx="43">
                  <c:v>2028</c:v>
                </c:pt>
                <c:pt idx="44">
                  <c:v>2029</c:v>
                </c:pt>
                <c:pt idx="45">
                  <c:v>2030</c:v>
                </c:pt>
                <c:pt idx="46">
                  <c:v>2031</c:v>
                </c:pt>
                <c:pt idx="47">
                  <c:v>2032</c:v>
                </c:pt>
                <c:pt idx="48">
                  <c:v>2033</c:v>
                </c:pt>
                <c:pt idx="49">
                  <c:v>2034</c:v>
                </c:pt>
                <c:pt idx="50">
                  <c:v>2035</c:v>
                </c:pt>
                <c:pt idx="51">
                  <c:v>2036</c:v>
                </c:pt>
                <c:pt idx="52">
                  <c:v>2037</c:v>
                </c:pt>
                <c:pt idx="53">
                  <c:v>2038</c:v>
                </c:pt>
                <c:pt idx="54">
                  <c:v>2039</c:v>
                </c:pt>
                <c:pt idx="55">
                  <c:v>2040</c:v>
                </c:pt>
                <c:pt idx="56">
                  <c:v>2041</c:v>
                </c:pt>
                <c:pt idx="57">
                  <c:v>2042</c:v>
                </c:pt>
                <c:pt idx="58">
                  <c:v>2043</c:v>
                </c:pt>
                <c:pt idx="59">
                  <c:v>2044</c:v>
                </c:pt>
                <c:pt idx="60">
                  <c:v>2045</c:v>
                </c:pt>
                <c:pt idx="61">
                  <c:v>2046</c:v>
                </c:pt>
                <c:pt idx="62">
                  <c:v>2047</c:v>
                </c:pt>
                <c:pt idx="63">
                  <c:v>2048</c:v>
                </c:pt>
                <c:pt idx="64">
                  <c:v>2049</c:v>
                </c:pt>
                <c:pt idx="65">
                  <c:v>2050</c:v>
                </c:pt>
                <c:pt idx="66">
                  <c:v>2051</c:v>
                </c:pt>
                <c:pt idx="67">
                  <c:v>2052</c:v>
                </c:pt>
                <c:pt idx="68">
                  <c:v>2053</c:v>
                </c:pt>
                <c:pt idx="69">
                  <c:v>2054</c:v>
                </c:pt>
                <c:pt idx="70">
                  <c:v>2055</c:v>
                </c:pt>
                <c:pt idx="71">
                  <c:v>2056</c:v>
                </c:pt>
                <c:pt idx="72">
                  <c:v>2057</c:v>
                </c:pt>
                <c:pt idx="73">
                  <c:v>2058</c:v>
                </c:pt>
                <c:pt idx="74">
                  <c:v>2059</c:v>
                </c:pt>
                <c:pt idx="75">
                  <c:v>2060</c:v>
                </c:pt>
                <c:pt idx="76">
                  <c:v>2061</c:v>
                </c:pt>
                <c:pt idx="77">
                  <c:v>2062</c:v>
                </c:pt>
                <c:pt idx="78">
                  <c:v>2063</c:v>
                </c:pt>
                <c:pt idx="79">
                  <c:v>2064</c:v>
                </c:pt>
                <c:pt idx="80">
                  <c:v>2065</c:v>
                </c:pt>
                <c:pt idx="81">
                  <c:v>2066</c:v>
                </c:pt>
                <c:pt idx="82">
                  <c:v>2067</c:v>
                </c:pt>
                <c:pt idx="83">
                  <c:v>2068</c:v>
                </c:pt>
                <c:pt idx="84">
                  <c:v>2069</c:v>
                </c:pt>
                <c:pt idx="85">
                  <c:v>2070</c:v>
                </c:pt>
              </c:numCache>
            </c:numRef>
          </c:cat>
          <c:val>
            <c:numRef>
              <c:f>'Pop France 2070'!$J$3:$CQ$3</c:f>
              <c:numCache>
                <c:formatCode>#\ ##0.0</c:formatCode>
                <c:ptCount val="86"/>
                <c:pt idx="0">
                  <c:v>56.444747999999997</c:v>
                </c:pt>
                <c:pt idx="1">
                  <c:v>56.719935</c:v>
                </c:pt>
                <c:pt idx="2">
                  <c:v>57.012267999999999</c:v>
                </c:pt>
                <c:pt idx="3">
                  <c:v>57.325052999999997</c:v>
                </c:pt>
                <c:pt idx="4">
                  <c:v>57.659542000000002</c:v>
                </c:pt>
                <c:pt idx="5">
                  <c:v>57.996400999999999</c:v>
                </c:pt>
                <c:pt idx="6">
                  <c:v>58.280135000000001</c:v>
                </c:pt>
                <c:pt idx="7">
                  <c:v>58.571237000000004</c:v>
                </c:pt>
                <c:pt idx="8">
                  <c:v>58.852001999999999</c:v>
                </c:pt>
                <c:pt idx="9">
                  <c:v>59.070076999999998</c:v>
                </c:pt>
                <c:pt idx="10">
                  <c:v>59.280577000000001</c:v>
                </c:pt>
                <c:pt idx="11">
                  <c:v>59.487412999999997</c:v>
                </c:pt>
                <c:pt idx="12">
                  <c:v>59.691177000000003</c:v>
                </c:pt>
                <c:pt idx="13">
                  <c:v>59.899346999999999</c:v>
                </c:pt>
                <c:pt idx="14">
                  <c:v>60.122664999999998</c:v>
                </c:pt>
                <c:pt idx="15">
                  <c:v>60.508150000000001</c:v>
                </c:pt>
                <c:pt idx="16">
                  <c:v>60.941409999999998</c:v>
                </c:pt>
                <c:pt idx="17">
                  <c:v>61.385069999999999</c:v>
                </c:pt>
                <c:pt idx="18">
                  <c:v>61.82403</c:v>
                </c:pt>
                <c:pt idx="19">
                  <c:v>62.251061999999997</c:v>
                </c:pt>
                <c:pt idx="20">
                  <c:v>62.730536999999998</c:v>
                </c:pt>
                <c:pt idx="21">
                  <c:v>63.186117000000003</c:v>
                </c:pt>
                <c:pt idx="22">
                  <c:v>63.60069</c:v>
                </c:pt>
                <c:pt idx="23">
                  <c:v>63.961858999999997</c:v>
                </c:pt>
                <c:pt idx="24">
                  <c:v>64.304500000000004</c:v>
                </c:pt>
                <c:pt idx="25">
                  <c:v>64.612938999999997</c:v>
                </c:pt>
                <c:pt idx="26">
                  <c:v>64.933400000000006</c:v>
                </c:pt>
                <c:pt idx="27">
                  <c:v>65.241241000000002</c:v>
                </c:pt>
                <c:pt idx="28">
                  <c:v>65.564756000000003</c:v>
                </c:pt>
                <c:pt idx="29">
                  <c:v>66.130872999999994</c:v>
                </c:pt>
                <c:pt idx="30">
                  <c:v>66.422469000000007</c:v>
                </c:pt>
                <c:pt idx="31">
                  <c:v>66.602644999999995</c:v>
                </c:pt>
                <c:pt idx="32">
                  <c:v>66.774482000000006</c:v>
                </c:pt>
                <c:pt idx="33">
                  <c:v>66.992159000000001</c:v>
                </c:pt>
                <c:pt idx="34">
                  <c:v>67.257981999999998</c:v>
                </c:pt>
                <c:pt idx="35">
                  <c:v>67.441850000000002</c:v>
                </c:pt>
                <c:pt idx="36">
                  <c:v>67.635124000000005</c:v>
                </c:pt>
                <c:pt idx="37">
                  <c:v>67.842590999999999</c:v>
                </c:pt>
                <c:pt idx="38">
                  <c:v>68.042591000000002</c:v>
                </c:pt>
                <c:pt idx="39">
                  <c:v>68.196119871193915</c:v>
                </c:pt>
                <c:pt idx="40">
                  <c:v>68.340339299685937</c:v>
                </c:pt>
                <c:pt idx="41">
                  <c:v>68.475767203051035</c:v>
                </c:pt>
                <c:pt idx="42">
                  <c:v>68.603093467612354</c:v>
                </c:pt>
                <c:pt idx="43">
                  <c:v>68.722952668107396</c:v>
                </c:pt>
                <c:pt idx="44">
                  <c:v>68.835869761767484</c:v>
                </c:pt>
                <c:pt idx="45">
                  <c:v>68.942186674758617</c:v>
                </c:pt>
                <c:pt idx="46">
                  <c:v>69.04200095660461</c:v>
                </c:pt>
                <c:pt idx="47">
                  <c:v>69.135257295719811</c:v>
                </c:pt>
                <c:pt idx="48">
                  <c:v>69.221783723356012</c:v>
                </c:pt>
                <c:pt idx="49">
                  <c:v>69.301342902527409</c:v>
                </c:pt>
                <c:pt idx="50">
                  <c:v>69.373633133675767</c:v>
                </c:pt>
                <c:pt idx="51">
                  <c:v>69.438312490635084</c:v>
                </c:pt>
                <c:pt idx="52">
                  <c:v>69.495069217195194</c:v>
                </c:pt>
                <c:pt idx="53">
                  <c:v>69.54376252022891</c:v>
                </c:pt>
                <c:pt idx="54">
                  <c:v>69.584369269436763</c:v>
                </c:pt>
                <c:pt idx="55">
                  <c:v>69.61706746755813</c:v>
                </c:pt>
                <c:pt idx="56">
                  <c:v>69.642253346679468</c:v>
                </c:pt>
                <c:pt idx="57">
                  <c:v>69.660335206869604</c:v>
                </c:pt>
                <c:pt idx="58">
                  <c:v>69.671795767421713</c:v>
                </c:pt>
                <c:pt idx="59">
                  <c:v>69.677150934580354</c:v>
                </c:pt>
                <c:pt idx="60">
                  <c:v>69.676886444634306</c:v>
                </c:pt>
                <c:pt idx="61">
                  <c:v>69.671335172762809</c:v>
                </c:pt>
                <c:pt idx="62">
                  <c:v>69.660706297326243</c:v>
                </c:pt>
                <c:pt idx="63">
                  <c:v>69.64502294862406</c:v>
                </c:pt>
                <c:pt idx="64">
                  <c:v>69.624294177643023</c:v>
                </c:pt>
                <c:pt idx="65">
                  <c:v>69.598391259238284</c:v>
                </c:pt>
                <c:pt idx="66">
                  <c:v>69.567198541912504</c:v>
                </c:pt>
                <c:pt idx="67">
                  <c:v>69.530614453481093</c:v>
                </c:pt>
                <c:pt idx="68">
                  <c:v>69.488686260208169</c:v>
                </c:pt>
                <c:pt idx="69">
                  <c:v>69.440881965206046</c:v>
                </c:pt>
                <c:pt idx="70">
                  <c:v>69.387621936525875</c:v>
                </c:pt>
                <c:pt idx="71">
                  <c:v>69.329513595944888</c:v>
                </c:pt>
                <c:pt idx="72">
                  <c:v>69.267287056394011</c:v>
                </c:pt>
                <c:pt idx="73">
                  <c:v>69.201828308909256</c:v>
                </c:pt>
                <c:pt idx="74">
                  <c:v>69.134143018684739</c:v>
                </c:pt>
                <c:pt idx="75">
                  <c:v>69.065246907566518</c:v>
                </c:pt>
                <c:pt idx="76">
                  <c:v>68.996173799374134</c:v>
                </c:pt>
                <c:pt idx="77">
                  <c:v>68.927884104367962</c:v>
                </c:pt>
                <c:pt idx="78">
                  <c:v>68.861254762597255</c:v>
                </c:pt>
                <c:pt idx="79">
                  <c:v>68.797093323212906</c:v>
                </c:pt>
                <c:pt idx="80">
                  <c:v>68.736036372282783</c:v>
                </c:pt>
                <c:pt idx="81">
                  <c:v>68.678641048324423</c:v>
                </c:pt>
                <c:pt idx="82">
                  <c:v>68.625265368146927</c:v>
                </c:pt>
                <c:pt idx="83">
                  <c:v>68.576039062560341</c:v>
                </c:pt>
                <c:pt idx="84">
                  <c:v>68.530897768992233</c:v>
                </c:pt>
                <c:pt idx="85">
                  <c:v>68.489516657584915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62-4A99-A62F-145B46DEB755}"/>
            </c:ext>
          </c:extLst>
        </c:ser>
        <c:ser>
          <c:idx val="4"/>
          <c:order val="3"/>
          <c:tx>
            <c:strRef>
              <c:f>'Pop France 2070'!$A$21</c:f>
              <c:strCache>
                <c:ptCount val="1"/>
                <c:pt idx="0">
                  <c:v>INSEE, projection basse</c:v>
                </c:pt>
              </c:strCache>
            </c:strRef>
          </c:tx>
          <c:spPr>
            <a:ln w="25400">
              <a:solidFill>
                <a:schemeClr val="tx1"/>
              </a:solidFill>
              <a:prstDash val="sysDot"/>
            </a:ln>
          </c:spPr>
          <c:marker>
            <c:symbol val="none"/>
          </c:marker>
          <c:cat>
            <c:numRef>
              <c:f>'Pop France 2070'!$J$1:$CQ$1</c:f>
              <c:numCache>
                <c:formatCode>General</c:formatCode>
                <c:ptCount val="8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  <c:pt idx="37">
                  <c:v>2022</c:v>
                </c:pt>
                <c:pt idx="38">
                  <c:v>2023</c:v>
                </c:pt>
                <c:pt idx="39">
                  <c:v>2024</c:v>
                </c:pt>
                <c:pt idx="40">
                  <c:v>2025</c:v>
                </c:pt>
                <c:pt idx="41">
                  <c:v>2026</c:v>
                </c:pt>
                <c:pt idx="42">
                  <c:v>2027</c:v>
                </c:pt>
                <c:pt idx="43">
                  <c:v>2028</c:v>
                </c:pt>
                <c:pt idx="44">
                  <c:v>2029</c:v>
                </c:pt>
                <c:pt idx="45">
                  <c:v>2030</c:v>
                </c:pt>
                <c:pt idx="46">
                  <c:v>2031</c:v>
                </c:pt>
                <c:pt idx="47">
                  <c:v>2032</c:v>
                </c:pt>
                <c:pt idx="48">
                  <c:v>2033</c:v>
                </c:pt>
                <c:pt idx="49">
                  <c:v>2034</c:v>
                </c:pt>
                <c:pt idx="50">
                  <c:v>2035</c:v>
                </c:pt>
                <c:pt idx="51">
                  <c:v>2036</c:v>
                </c:pt>
                <c:pt idx="52">
                  <c:v>2037</c:v>
                </c:pt>
                <c:pt idx="53">
                  <c:v>2038</c:v>
                </c:pt>
                <c:pt idx="54">
                  <c:v>2039</c:v>
                </c:pt>
                <c:pt idx="55">
                  <c:v>2040</c:v>
                </c:pt>
                <c:pt idx="56">
                  <c:v>2041</c:v>
                </c:pt>
                <c:pt idx="57">
                  <c:v>2042</c:v>
                </c:pt>
                <c:pt idx="58">
                  <c:v>2043</c:v>
                </c:pt>
                <c:pt idx="59">
                  <c:v>2044</c:v>
                </c:pt>
                <c:pt idx="60">
                  <c:v>2045</c:v>
                </c:pt>
                <c:pt idx="61">
                  <c:v>2046</c:v>
                </c:pt>
                <c:pt idx="62">
                  <c:v>2047</c:v>
                </c:pt>
                <c:pt idx="63">
                  <c:v>2048</c:v>
                </c:pt>
                <c:pt idx="64">
                  <c:v>2049</c:v>
                </c:pt>
                <c:pt idx="65">
                  <c:v>2050</c:v>
                </c:pt>
                <c:pt idx="66">
                  <c:v>2051</c:v>
                </c:pt>
                <c:pt idx="67">
                  <c:v>2052</c:v>
                </c:pt>
                <c:pt idx="68">
                  <c:v>2053</c:v>
                </c:pt>
                <c:pt idx="69">
                  <c:v>2054</c:v>
                </c:pt>
                <c:pt idx="70">
                  <c:v>2055</c:v>
                </c:pt>
                <c:pt idx="71">
                  <c:v>2056</c:v>
                </c:pt>
                <c:pt idx="72">
                  <c:v>2057</c:v>
                </c:pt>
                <c:pt idx="73">
                  <c:v>2058</c:v>
                </c:pt>
                <c:pt idx="74">
                  <c:v>2059</c:v>
                </c:pt>
                <c:pt idx="75">
                  <c:v>2060</c:v>
                </c:pt>
                <c:pt idx="76">
                  <c:v>2061</c:v>
                </c:pt>
                <c:pt idx="77">
                  <c:v>2062</c:v>
                </c:pt>
                <c:pt idx="78">
                  <c:v>2063</c:v>
                </c:pt>
                <c:pt idx="79">
                  <c:v>2064</c:v>
                </c:pt>
                <c:pt idx="80">
                  <c:v>2065</c:v>
                </c:pt>
                <c:pt idx="81">
                  <c:v>2066</c:v>
                </c:pt>
                <c:pt idx="82">
                  <c:v>2067</c:v>
                </c:pt>
                <c:pt idx="83">
                  <c:v>2068</c:v>
                </c:pt>
                <c:pt idx="84">
                  <c:v>2069</c:v>
                </c:pt>
                <c:pt idx="85">
                  <c:v>2070</c:v>
                </c:pt>
              </c:numCache>
            </c:numRef>
          </c:cat>
          <c:val>
            <c:numRef>
              <c:f>'Pop France 2070'!$J$6:$CQ$6</c:f>
              <c:numCache>
                <c:formatCode>#\ ##0.0</c:formatCode>
                <c:ptCount val="86"/>
                <c:pt idx="0">
                  <c:v>56.444747999999997</c:v>
                </c:pt>
                <c:pt idx="1">
                  <c:v>56.719935</c:v>
                </c:pt>
                <c:pt idx="2">
                  <c:v>57.012267999999999</c:v>
                </c:pt>
                <c:pt idx="3">
                  <c:v>57.325052999999997</c:v>
                </c:pt>
                <c:pt idx="4">
                  <c:v>57.659542000000002</c:v>
                </c:pt>
                <c:pt idx="5">
                  <c:v>57.996400999999999</c:v>
                </c:pt>
                <c:pt idx="6">
                  <c:v>58.280135000000001</c:v>
                </c:pt>
                <c:pt idx="7">
                  <c:v>58.571237000000004</c:v>
                </c:pt>
                <c:pt idx="8">
                  <c:v>58.852001999999999</c:v>
                </c:pt>
                <c:pt idx="9">
                  <c:v>59.070076999999998</c:v>
                </c:pt>
                <c:pt idx="10">
                  <c:v>59.280577000000001</c:v>
                </c:pt>
                <c:pt idx="11">
                  <c:v>59.487412999999997</c:v>
                </c:pt>
                <c:pt idx="12">
                  <c:v>59.691177000000003</c:v>
                </c:pt>
                <c:pt idx="13">
                  <c:v>59.899346999999999</c:v>
                </c:pt>
                <c:pt idx="14">
                  <c:v>60.122664999999998</c:v>
                </c:pt>
                <c:pt idx="15">
                  <c:v>60.508150000000001</c:v>
                </c:pt>
                <c:pt idx="16">
                  <c:v>60.941409999999998</c:v>
                </c:pt>
                <c:pt idx="17">
                  <c:v>61.385069999999999</c:v>
                </c:pt>
                <c:pt idx="18">
                  <c:v>61.82403</c:v>
                </c:pt>
                <c:pt idx="19">
                  <c:v>62.251061999999997</c:v>
                </c:pt>
                <c:pt idx="20">
                  <c:v>62.730536999999998</c:v>
                </c:pt>
                <c:pt idx="21">
                  <c:v>63.186117000000003</c:v>
                </c:pt>
                <c:pt idx="22">
                  <c:v>63.60069</c:v>
                </c:pt>
                <c:pt idx="23">
                  <c:v>63.961858999999997</c:v>
                </c:pt>
                <c:pt idx="24">
                  <c:v>64.304500000000004</c:v>
                </c:pt>
                <c:pt idx="25">
                  <c:v>64.612938999999997</c:v>
                </c:pt>
                <c:pt idx="26">
                  <c:v>64.933400000000006</c:v>
                </c:pt>
                <c:pt idx="27">
                  <c:v>65.241241000000002</c:v>
                </c:pt>
                <c:pt idx="28">
                  <c:v>65.564756000000003</c:v>
                </c:pt>
                <c:pt idx="29">
                  <c:v>66.130872999999994</c:v>
                </c:pt>
                <c:pt idx="30">
                  <c:v>66.422469000000007</c:v>
                </c:pt>
                <c:pt idx="31">
                  <c:v>66.602644999999995</c:v>
                </c:pt>
                <c:pt idx="32">
                  <c:v>66.774482000000006</c:v>
                </c:pt>
                <c:pt idx="33">
                  <c:v>66.992159000000001</c:v>
                </c:pt>
                <c:pt idx="34">
                  <c:v>67.257981999999998</c:v>
                </c:pt>
                <c:pt idx="35">
                  <c:v>67.441850000000002</c:v>
                </c:pt>
                <c:pt idx="36">
                  <c:v>67.635124000000005</c:v>
                </c:pt>
                <c:pt idx="37">
                  <c:v>67.842590999999999</c:v>
                </c:pt>
                <c:pt idx="38">
                  <c:v>68.042591000000002</c:v>
                </c:pt>
                <c:pt idx="39">
                  <c:v>68.108080317999594</c:v>
                </c:pt>
                <c:pt idx="40">
                  <c:v>68.150358283187288</c:v>
                </c:pt>
                <c:pt idx="41">
                  <c:v>68.169988346415181</c:v>
                </c:pt>
                <c:pt idx="42">
                  <c:v>68.167730511158155</c:v>
                </c:pt>
                <c:pt idx="43">
                  <c:v>68.144210721922747</c:v>
                </c:pt>
                <c:pt idx="44">
                  <c:v>68.099901712965902</c:v>
                </c:pt>
                <c:pt idx="45">
                  <c:v>68.035149215311336</c:v>
                </c:pt>
                <c:pt idx="46">
                  <c:v>67.950039913705538</c:v>
                </c:pt>
                <c:pt idx="47">
                  <c:v>67.853936768729952</c:v>
                </c:pt>
                <c:pt idx="48">
                  <c:v>67.746671450702479</c:v>
                </c:pt>
                <c:pt idx="49">
                  <c:v>67.628050430886788</c:v>
                </c:pt>
                <c:pt idx="50">
                  <c:v>67.497889252206093</c:v>
                </c:pt>
                <c:pt idx="51">
                  <c:v>67.356145580249319</c:v>
                </c:pt>
                <c:pt idx="52">
                  <c:v>67.202935330665824</c:v>
                </c:pt>
                <c:pt idx="53">
                  <c:v>67.038570971727779</c:v>
                </c:pt>
                <c:pt idx="54">
                  <c:v>66.863567572103193</c:v>
                </c:pt>
                <c:pt idx="55">
                  <c:v>66.678637761045067</c:v>
                </c:pt>
                <c:pt idx="56">
                  <c:v>66.48464939398032</c:v>
                </c:pt>
                <c:pt idx="57">
                  <c:v>66.282466294487193</c:v>
                </c:pt>
                <c:pt idx="58">
                  <c:v>66.072897856186842</c:v>
                </c:pt>
                <c:pt idx="59">
                  <c:v>65.856677875537798</c:v>
                </c:pt>
                <c:pt idx="60">
                  <c:v>65.634399034295029</c:v>
                </c:pt>
                <c:pt idx="61">
                  <c:v>65.406528018942453</c:v>
                </c:pt>
                <c:pt idx="62">
                  <c:v>65.173323875757347</c:v>
                </c:pt>
                <c:pt idx="63">
                  <c:v>64.934869257637502</c:v>
                </c:pt>
                <c:pt idx="64">
                  <c:v>64.691175252166758</c:v>
                </c:pt>
                <c:pt idx="65">
                  <c:v>64.442041274873631</c:v>
                </c:pt>
                <c:pt idx="66">
                  <c:v>64.187219367064728</c:v>
                </c:pt>
                <c:pt idx="67">
                  <c:v>63.926444434689756</c:v>
                </c:pt>
                <c:pt idx="68">
                  <c:v>63.659567299347827</c:v>
                </c:pt>
                <c:pt idx="69">
                  <c:v>63.385718089687678</c:v>
                </c:pt>
                <c:pt idx="70">
                  <c:v>63.104905877368829</c:v>
                </c:pt>
                <c:pt idx="71">
                  <c:v>62.817290928376039</c:v>
                </c:pt>
                <c:pt idx="72">
                  <c:v>62.523162527851611</c:v>
                </c:pt>
                <c:pt idx="73">
                  <c:v>62.222987362279483</c:v>
                </c:pt>
                <c:pt idx="74">
                  <c:v>61.917430686690729</c:v>
                </c:pt>
                <c:pt idx="75">
                  <c:v>61.607300886744341</c:v>
                </c:pt>
                <c:pt idx="76">
                  <c:v>61.293529319483838</c:v>
                </c:pt>
                <c:pt idx="77">
                  <c:v>60.977185432769808</c:v>
                </c:pt>
                <c:pt idx="78">
                  <c:v>60.659329602803304</c:v>
                </c:pt>
                <c:pt idx="79">
                  <c:v>60.340931489190247</c:v>
                </c:pt>
                <c:pt idx="80">
                  <c:v>60.022769238724578</c:v>
                </c:pt>
                <c:pt idx="81">
                  <c:v>59.705481899421002</c:v>
                </c:pt>
                <c:pt idx="82">
                  <c:v>59.389536157763452</c:v>
                </c:pt>
                <c:pt idx="83">
                  <c:v>59.075196099840028</c:v>
                </c:pt>
                <c:pt idx="84">
                  <c:v>58.762640134954516</c:v>
                </c:pt>
                <c:pt idx="85">
                  <c:v>58.451931764723518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962-4A99-A62F-145B46DEB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307904"/>
        <c:axId val="101309440"/>
      </c:lineChart>
      <c:catAx>
        <c:axId val="101307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fr-FR"/>
          </a:p>
        </c:txPr>
        <c:crossAx val="101309440"/>
        <c:crosses val="autoZero"/>
        <c:auto val="1"/>
        <c:lblAlgn val="ctr"/>
        <c:lblOffset val="100"/>
        <c:tickLblSkip val="5"/>
        <c:noMultiLvlLbl val="0"/>
      </c:catAx>
      <c:valAx>
        <c:axId val="101309440"/>
        <c:scaling>
          <c:orientation val="minMax"/>
          <c:max val="80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fr-FR" b="1"/>
                  <a:t>Evolution de la population en millions d'ahbitants</a:t>
                </a:r>
              </a:p>
            </c:rich>
          </c:tx>
          <c:layout>
            <c:manualLayout>
              <c:xMode val="edge"/>
              <c:yMode val="edge"/>
              <c:x val="7.1682317893096625E-3"/>
              <c:y val="0.15008930169520077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01307904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7.4195713438692967E-2"/>
          <c:y val="0.91468338098323754"/>
          <c:w val="0.8820500347157636"/>
          <c:h val="7.661425017683266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fr-FR" sz="1400"/>
              <a:t>Scénario</a:t>
            </a:r>
            <a:r>
              <a:rPr lang="fr-FR" sz="1400" baseline="0"/>
              <a:t> de référence</a:t>
            </a:r>
            <a:endParaRPr lang="fr-FR" sz="1400"/>
          </a:p>
          <a:p>
            <a:pPr>
              <a:defRPr sz="1400"/>
            </a:pPr>
            <a:r>
              <a:rPr lang="fr-FR" sz="1200"/>
              <a:t>Evolution des populations régionales (scénario</a:t>
            </a:r>
            <a:r>
              <a:rPr lang="fr-FR" sz="1200" baseline="0"/>
              <a:t> central)</a:t>
            </a:r>
            <a:endParaRPr lang="fr-FR" sz="1200"/>
          </a:p>
        </c:rich>
      </c:tx>
      <c:layout>
        <c:manualLayout>
          <c:xMode val="edge"/>
          <c:yMode val="edge"/>
          <c:x val="0.28111884857640707"/>
          <c:y val="1.3172043902940913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0956253940898997"/>
          <c:y val="0.12219632526941497"/>
          <c:w val="0.8649646913940936"/>
          <c:h val="0.668776821185459"/>
        </c:manualLayout>
      </c:layout>
      <c:lineChart>
        <c:grouping val="standard"/>
        <c:varyColors val="0"/>
        <c:ser>
          <c:idx val="1"/>
          <c:order val="0"/>
          <c:tx>
            <c:strRef>
              <c:f>'Pop Régions 2070'!$A$29</c:f>
              <c:strCache>
                <c:ptCount val="1"/>
                <c:pt idx="0">
                  <c:v>Auvergne-Rhône-Alpes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'Pop Régions 2070'!$T$28:$CV$28</c:f>
              <c:numCache>
                <c:formatCode>General</c:formatCode>
                <c:ptCount val="8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  <c:pt idx="66">
                  <c:v>2056</c:v>
                </c:pt>
                <c:pt idx="67">
                  <c:v>2057</c:v>
                </c:pt>
                <c:pt idx="68">
                  <c:v>2058</c:v>
                </c:pt>
                <c:pt idx="69">
                  <c:v>2059</c:v>
                </c:pt>
                <c:pt idx="70">
                  <c:v>2060</c:v>
                </c:pt>
                <c:pt idx="71">
                  <c:v>2061</c:v>
                </c:pt>
                <c:pt idx="72">
                  <c:v>2062</c:v>
                </c:pt>
                <c:pt idx="73">
                  <c:v>2063</c:v>
                </c:pt>
                <c:pt idx="74">
                  <c:v>2064</c:v>
                </c:pt>
                <c:pt idx="75">
                  <c:v>2065</c:v>
                </c:pt>
                <c:pt idx="76">
                  <c:v>2066</c:v>
                </c:pt>
                <c:pt idx="77">
                  <c:v>2067</c:v>
                </c:pt>
                <c:pt idx="78">
                  <c:v>2068</c:v>
                </c:pt>
                <c:pt idx="79">
                  <c:v>2069</c:v>
                </c:pt>
                <c:pt idx="80">
                  <c:v>2070</c:v>
                </c:pt>
              </c:numCache>
            </c:numRef>
          </c:cat>
          <c:val>
            <c:numRef>
              <c:f>'Pop Régions 2070'!$T$29:$CV$29</c:f>
              <c:numCache>
                <c:formatCode>0</c:formatCode>
                <c:ptCount val="81"/>
                <c:pt idx="0">
                  <c:v>6668.1679999999997</c:v>
                </c:pt>
                <c:pt idx="1">
                  <c:v>6708.7650000000003</c:v>
                </c:pt>
                <c:pt idx="2">
                  <c:v>6750.4459999999999</c:v>
                </c:pt>
                <c:pt idx="3">
                  <c:v>6790.8919999999998</c:v>
                </c:pt>
                <c:pt idx="4">
                  <c:v>6812.2950000000001</c:v>
                </c:pt>
                <c:pt idx="5">
                  <c:v>6837.3220000000001</c:v>
                </c:pt>
                <c:pt idx="6">
                  <c:v>6862.6459999999997</c:v>
                </c:pt>
                <c:pt idx="7">
                  <c:v>6890.8490000000002</c:v>
                </c:pt>
                <c:pt idx="8">
                  <c:v>6918.402</c:v>
                </c:pt>
                <c:pt idx="9">
                  <c:v>6949.6080000000002</c:v>
                </c:pt>
                <c:pt idx="10">
                  <c:v>7000.7510000000002</c:v>
                </c:pt>
                <c:pt idx="11">
                  <c:v>7057.8209999999999</c:v>
                </c:pt>
                <c:pt idx="12">
                  <c:v>7115.9440000000004</c:v>
                </c:pt>
                <c:pt idx="13">
                  <c:v>7173.9189999999999</c:v>
                </c:pt>
                <c:pt idx="14">
                  <c:v>7231.8329999999996</c:v>
                </c:pt>
                <c:pt idx="15">
                  <c:v>7295.5150000000003</c:v>
                </c:pt>
                <c:pt idx="16">
                  <c:v>7357.2839999999997</c:v>
                </c:pt>
                <c:pt idx="17">
                  <c:v>7405.2060000000001</c:v>
                </c:pt>
                <c:pt idx="18">
                  <c:v>7459.0919999999996</c:v>
                </c:pt>
                <c:pt idx="19">
                  <c:v>7518.0039999999999</c:v>
                </c:pt>
                <c:pt idx="20">
                  <c:v>7578.0780000000004</c:v>
                </c:pt>
                <c:pt idx="21">
                  <c:v>7634.223</c:v>
                </c:pt>
                <c:pt idx="22">
                  <c:v>7695.2640000000001</c:v>
                </c:pt>
                <c:pt idx="23">
                  <c:v>7757.5950000000003</c:v>
                </c:pt>
                <c:pt idx="24">
                  <c:v>7820.9660000000003</c:v>
                </c:pt>
                <c:pt idx="25">
                  <c:v>7877.6980000000003</c:v>
                </c:pt>
                <c:pt idx="26">
                  <c:v>7916.8890000000001</c:v>
                </c:pt>
                <c:pt idx="27">
                  <c:v>7948.2870000000003</c:v>
                </c:pt>
                <c:pt idx="28">
                  <c:v>7994.4589999999998</c:v>
                </c:pt>
                <c:pt idx="29">
                  <c:v>8042.9359999999997</c:v>
                </c:pt>
                <c:pt idx="30">
                  <c:v>8078.652</c:v>
                </c:pt>
                <c:pt idx="31">
                  <c:v>8113.9070000000002</c:v>
                </c:pt>
                <c:pt idx="32">
                  <c:v>8156.3909999999996</c:v>
                </c:pt>
                <c:pt idx="33">
                  <c:v>8197.3250000000007</c:v>
                </c:pt>
                <c:pt idx="34" formatCode="#,##0">
                  <c:v>8231.4847070719461</c:v>
                </c:pt>
                <c:pt idx="35" formatCode="#,##0">
                  <c:v>8263.6350196102467</c:v>
                </c:pt>
                <c:pt idx="36" formatCode="#,##0">
                  <c:v>8294.7806348817248</c:v>
                </c:pt>
                <c:pt idx="37" formatCode="#,##0">
                  <c:v>8324.9215528863806</c:v>
                </c:pt>
                <c:pt idx="38" formatCode="#,##0">
                  <c:v>8354.0577736242158</c:v>
                </c:pt>
                <c:pt idx="39" formatCode="#,##0">
                  <c:v>8381.184599828408</c:v>
                </c:pt>
                <c:pt idx="40" formatCode="#,##0">
                  <c:v>8407.3067287657777</c:v>
                </c:pt>
                <c:pt idx="41" formatCode="#,##0">
                  <c:v>8432.4241604363269</c:v>
                </c:pt>
                <c:pt idx="42" formatCode="#,##0">
                  <c:v>8455.5321975732313</c:v>
                </c:pt>
                <c:pt idx="43" formatCode="#,##0">
                  <c:v>8478.6402347101357</c:v>
                </c:pt>
                <c:pt idx="44" formatCode="#,##0">
                  <c:v>8499.7388773133953</c:v>
                </c:pt>
                <c:pt idx="45" formatCode="#,##0">
                  <c:v>8520.8375199166567</c:v>
                </c:pt>
                <c:pt idx="46" formatCode="#,##0">
                  <c:v>8539.9267679862733</c:v>
                </c:pt>
                <c:pt idx="47" formatCode="#,##0">
                  <c:v>8558.0113187890693</c:v>
                </c:pt>
                <c:pt idx="48" formatCode="#,##0">
                  <c:v>8575.091172325041</c:v>
                </c:pt>
                <c:pt idx="49" formatCode="#,##0">
                  <c:v>8592.1710258610128</c:v>
                </c:pt>
                <c:pt idx="50" formatCode="#,##0">
                  <c:v>8607.2414848633416</c:v>
                </c:pt>
                <c:pt idx="51" formatCode="#,##0">
                  <c:v>8621.307246598848</c:v>
                </c:pt>
                <c:pt idx="52" formatCode="#,##0">
                  <c:v>8634.368311067532</c:v>
                </c:pt>
                <c:pt idx="53" formatCode="#,##0">
                  <c:v>8647.429375536216</c:v>
                </c:pt>
                <c:pt idx="54" formatCode="#,##0">
                  <c:v>8658.4810454712569</c:v>
                </c:pt>
                <c:pt idx="55" formatCode="#,##0">
                  <c:v>8669.5327154062979</c:v>
                </c:pt>
                <c:pt idx="56" formatCode="#,##0">
                  <c:v>8679.5796880745165</c:v>
                </c:pt>
                <c:pt idx="57" formatCode="#,##0">
                  <c:v>8689.6266607427351</c:v>
                </c:pt>
                <c:pt idx="58" formatCode="#,##0">
                  <c:v>8697.6642388773107</c:v>
                </c:pt>
                <c:pt idx="59" formatCode="#,##0">
                  <c:v>8705.7018170118845</c:v>
                </c:pt>
                <c:pt idx="60" formatCode="#,##0">
                  <c:v>8711.7300006128153</c:v>
                </c:pt>
                <c:pt idx="61" formatCode="#,##0">
                  <c:v>8717.7581842137461</c:v>
                </c:pt>
                <c:pt idx="62" formatCode="#,##0">
                  <c:v>8721.776973281032</c:v>
                </c:pt>
                <c:pt idx="63" formatCode="#,##0">
                  <c:v>8725.795762348318</c:v>
                </c:pt>
                <c:pt idx="64" formatCode="#,##0">
                  <c:v>8727.8051568819628</c:v>
                </c:pt>
                <c:pt idx="65" formatCode="#,##0">
                  <c:v>8729.8145514156058</c:v>
                </c:pt>
                <c:pt idx="66" formatCode="#,##0">
                  <c:v>8729.8145514156058</c:v>
                </c:pt>
                <c:pt idx="67" formatCode="#,##0">
                  <c:v>8728.8098541487834</c:v>
                </c:pt>
                <c:pt idx="68" formatCode="#,##0">
                  <c:v>8726.8004596151404</c:v>
                </c:pt>
                <c:pt idx="69" formatCode="#,##0">
                  <c:v>8724.7910650814956</c:v>
                </c:pt>
                <c:pt idx="70" formatCode="#,##0">
                  <c:v>8721.7769732810302</c:v>
                </c:pt>
                <c:pt idx="71" formatCode="#,##0">
                  <c:v>8718.7628814805648</c:v>
                </c:pt>
                <c:pt idx="72" formatCode="#,##0">
                  <c:v>8715.7487896800994</c:v>
                </c:pt>
                <c:pt idx="73" formatCode="#,##0">
                  <c:v>8711.7300006128116</c:v>
                </c:pt>
                <c:pt idx="74" formatCode="#,##0">
                  <c:v>8708.7159088123462</c:v>
                </c:pt>
                <c:pt idx="75" formatCode="#,##0">
                  <c:v>8704.6971197450584</c:v>
                </c:pt>
                <c:pt idx="76" formatCode="#,##0">
                  <c:v>8701.6830279445912</c:v>
                </c:pt>
                <c:pt idx="77" formatCode="#,##0">
                  <c:v>8698.6689361441258</c:v>
                </c:pt>
                <c:pt idx="78" formatCode="#,##0">
                  <c:v>8695.6548443436604</c:v>
                </c:pt>
                <c:pt idx="79" formatCode="#,##0">
                  <c:v>8693.6454498100175</c:v>
                </c:pt>
                <c:pt idx="80" formatCode="#,##0">
                  <c:v>8691.6360552763726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00-4649-9D55-902A60F05193}"/>
            </c:ext>
          </c:extLst>
        </c:ser>
        <c:ser>
          <c:idx val="2"/>
          <c:order val="1"/>
          <c:tx>
            <c:strRef>
              <c:f>'Pop Régions 2070'!$A$30</c:f>
              <c:strCache>
                <c:ptCount val="1"/>
                <c:pt idx="0">
                  <c:v>Bourgogne-Franche-Comté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'Pop Régions 2070'!$T$28:$CV$28</c:f>
              <c:numCache>
                <c:formatCode>General</c:formatCode>
                <c:ptCount val="8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  <c:pt idx="66">
                  <c:v>2056</c:v>
                </c:pt>
                <c:pt idx="67">
                  <c:v>2057</c:v>
                </c:pt>
                <c:pt idx="68">
                  <c:v>2058</c:v>
                </c:pt>
                <c:pt idx="69">
                  <c:v>2059</c:v>
                </c:pt>
                <c:pt idx="70">
                  <c:v>2060</c:v>
                </c:pt>
                <c:pt idx="71">
                  <c:v>2061</c:v>
                </c:pt>
                <c:pt idx="72">
                  <c:v>2062</c:v>
                </c:pt>
                <c:pt idx="73">
                  <c:v>2063</c:v>
                </c:pt>
                <c:pt idx="74">
                  <c:v>2064</c:v>
                </c:pt>
                <c:pt idx="75">
                  <c:v>2065</c:v>
                </c:pt>
                <c:pt idx="76">
                  <c:v>2066</c:v>
                </c:pt>
                <c:pt idx="77">
                  <c:v>2067</c:v>
                </c:pt>
                <c:pt idx="78">
                  <c:v>2068</c:v>
                </c:pt>
                <c:pt idx="79">
                  <c:v>2069</c:v>
                </c:pt>
                <c:pt idx="80">
                  <c:v>2070</c:v>
                </c:pt>
              </c:numCache>
            </c:numRef>
          </c:cat>
          <c:val>
            <c:numRef>
              <c:f>'Pop Régions 2070'!$T$30:$CV$30</c:f>
              <c:numCache>
                <c:formatCode>0</c:formatCode>
                <c:ptCount val="81"/>
                <c:pt idx="0">
                  <c:v>2705.826</c:v>
                </c:pt>
                <c:pt idx="1">
                  <c:v>2710.54</c:v>
                </c:pt>
                <c:pt idx="2">
                  <c:v>2715.5909999999999</c:v>
                </c:pt>
                <c:pt idx="3">
                  <c:v>2720.0160000000001</c:v>
                </c:pt>
                <c:pt idx="4">
                  <c:v>2722.9470000000001</c:v>
                </c:pt>
                <c:pt idx="5">
                  <c:v>2727.049</c:v>
                </c:pt>
                <c:pt idx="6">
                  <c:v>2728.6709999999998</c:v>
                </c:pt>
                <c:pt idx="7">
                  <c:v>2729.12</c:v>
                </c:pt>
                <c:pt idx="8">
                  <c:v>2729.1469999999999</c:v>
                </c:pt>
                <c:pt idx="9">
                  <c:v>2728.0859999999998</c:v>
                </c:pt>
                <c:pt idx="10">
                  <c:v>2734.33</c:v>
                </c:pt>
                <c:pt idx="11">
                  <c:v>2742.346</c:v>
                </c:pt>
                <c:pt idx="12">
                  <c:v>2749.8919999999998</c:v>
                </c:pt>
                <c:pt idx="13">
                  <c:v>2756.739</c:v>
                </c:pt>
                <c:pt idx="14">
                  <c:v>2762.9340000000002</c:v>
                </c:pt>
                <c:pt idx="15">
                  <c:v>2771.9340000000002</c:v>
                </c:pt>
                <c:pt idx="16">
                  <c:v>2779.4609999999998</c:v>
                </c:pt>
                <c:pt idx="17">
                  <c:v>2792.5619999999999</c:v>
                </c:pt>
                <c:pt idx="18">
                  <c:v>2802.5189999999998</c:v>
                </c:pt>
                <c:pt idx="19">
                  <c:v>2810.6480000000001</c:v>
                </c:pt>
                <c:pt idx="20">
                  <c:v>2813.8780000000002</c:v>
                </c:pt>
                <c:pt idx="21">
                  <c:v>2816.174</c:v>
                </c:pt>
                <c:pt idx="22">
                  <c:v>2816.8139999999999</c:v>
                </c:pt>
                <c:pt idx="23">
                  <c:v>2819.7829999999999</c:v>
                </c:pt>
                <c:pt idx="24">
                  <c:v>2820.623</c:v>
                </c:pt>
                <c:pt idx="25">
                  <c:v>2820.94</c:v>
                </c:pt>
                <c:pt idx="26">
                  <c:v>2818.3380000000002</c:v>
                </c:pt>
                <c:pt idx="27">
                  <c:v>2811.4229999999998</c:v>
                </c:pt>
                <c:pt idx="28">
                  <c:v>2807.8069999999998</c:v>
                </c:pt>
                <c:pt idx="29">
                  <c:v>2805.58</c:v>
                </c:pt>
                <c:pt idx="30">
                  <c:v>2801.6950000000002</c:v>
                </c:pt>
                <c:pt idx="31">
                  <c:v>2795.4690000000001</c:v>
                </c:pt>
                <c:pt idx="32">
                  <c:v>2791.0059999999999</c:v>
                </c:pt>
                <c:pt idx="33">
                  <c:v>2786.2959999999998</c:v>
                </c:pt>
                <c:pt idx="34" formatCode="#,##0">
                  <c:v>2781.2774553314116</c:v>
                </c:pt>
                <c:pt idx="35" formatCode="#,##0">
                  <c:v>2775.2552017291064</c:v>
                </c:pt>
                <c:pt idx="36" formatCode="#,##0">
                  <c:v>2769.2329481268007</c:v>
                </c:pt>
                <c:pt idx="37" formatCode="#,##0">
                  <c:v>2763.2106945244955</c:v>
                </c:pt>
                <c:pt idx="38" formatCode="#,##0">
                  <c:v>2757.1884409221898</c:v>
                </c:pt>
                <c:pt idx="39" formatCode="#,##0">
                  <c:v>2751.1661873198841</c:v>
                </c:pt>
                <c:pt idx="40" formatCode="#,##0">
                  <c:v>2744.140224783861</c:v>
                </c:pt>
                <c:pt idx="41" formatCode="#,##0">
                  <c:v>2738.1179711815553</c:v>
                </c:pt>
                <c:pt idx="42" formatCode="#,##0">
                  <c:v>2731.0920086455321</c:v>
                </c:pt>
                <c:pt idx="43" formatCode="#,##0">
                  <c:v>2724.066046109509</c:v>
                </c:pt>
                <c:pt idx="44" formatCode="#,##0">
                  <c:v>2717.0400835734858</c:v>
                </c:pt>
                <c:pt idx="45" formatCode="#,##0">
                  <c:v>2710.0141210374627</c:v>
                </c:pt>
                <c:pt idx="46" formatCode="#,##0">
                  <c:v>2702.9881585014396</c:v>
                </c:pt>
                <c:pt idx="47" formatCode="#,##0">
                  <c:v>2694.958487031699</c:v>
                </c:pt>
                <c:pt idx="48" formatCode="#,##0">
                  <c:v>2687.9325244956758</c:v>
                </c:pt>
                <c:pt idx="49" formatCode="#,##0">
                  <c:v>2679.9028530259352</c:v>
                </c:pt>
                <c:pt idx="50" formatCode="#,##0">
                  <c:v>2671.8731815561946</c:v>
                </c:pt>
                <c:pt idx="51" formatCode="#,##0">
                  <c:v>2663.843510086454</c:v>
                </c:pt>
                <c:pt idx="52" formatCode="#,##0">
                  <c:v>2654.8101296829959</c:v>
                </c:pt>
                <c:pt idx="53" formatCode="#,##0">
                  <c:v>2646.7804582132553</c:v>
                </c:pt>
                <c:pt idx="54" formatCode="#,##0">
                  <c:v>2638.7507867435147</c:v>
                </c:pt>
                <c:pt idx="55" formatCode="#,##0">
                  <c:v>2629.7174063400566</c:v>
                </c:pt>
                <c:pt idx="56" formatCode="#,##0">
                  <c:v>2620.6840259365981</c:v>
                </c:pt>
                <c:pt idx="57" formatCode="#,##0">
                  <c:v>2612.6543544668575</c:v>
                </c:pt>
                <c:pt idx="58" formatCode="#,##0">
                  <c:v>2603.6209740633994</c:v>
                </c:pt>
                <c:pt idx="59" formatCode="#,##0">
                  <c:v>2595.5913025936588</c:v>
                </c:pt>
                <c:pt idx="60" formatCode="#,##0">
                  <c:v>2586.5579221902008</c:v>
                </c:pt>
                <c:pt idx="61" formatCode="#,##0">
                  <c:v>2577.5245417867422</c:v>
                </c:pt>
                <c:pt idx="62" formatCode="#,##0">
                  <c:v>2569.4948703170016</c:v>
                </c:pt>
                <c:pt idx="63" formatCode="#,##0">
                  <c:v>2560.4614899135436</c:v>
                </c:pt>
                <c:pt idx="64" formatCode="#,##0">
                  <c:v>2551.4281095100855</c:v>
                </c:pt>
                <c:pt idx="65" formatCode="#,##0">
                  <c:v>2543.3984380403449</c:v>
                </c:pt>
                <c:pt idx="66" formatCode="#,##0">
                  <c:v>2534.3650576368868</c:v>
                </c:pt>
                <c:pt idx="67" formatCode="#,##0">
                  <c:v>2525.3316772334283</c:v>
                </c:pt>
                <c:pt idx="68" formatCode="#,##0">
                  <c:v>2516.2982968299702</c:v>
                </c:pt>
                <c:pt idx="69" formatCode="#,##0">
                  <c:v>2508.2686253602296</c:v>
                </c:pt>
                <c:pt idx="70" formatCode="#,##0">
                  <c:v>2499.2352449567711</c:v>
                </c:pt>
                <c:pt idx="71" formatCode="#,##0">
                  <c:v>2490.201864553313</c:v>
                </c:pt>
                <c:pt idx="72" formatCode="#,##0">
                  <c:v>2482.1721930835724</c:v>
                </c:pt>
                <c:pt idx="73" formatCode="#,##0">
                  <c:v>2474.1425216138318</c:v>
                </c:pt>
                <c:pt idx="74" formatCode="#,##0">
                  <c:v>2466.1128501440912</c:v>
                </c:pt>
                <c:pt idx="75" formatCode="#,##0">
                  <c:v>2459.0868876080681</c:v>
                </c:pt>
                <c:pt idx="76" formatCode="#,##0">
                  <c:v>2451.0572161383275</c:v>
                </c:pt>
                <c:pt idx="77" formatCode="#,##0">
                  <c:v>2444.0312536023048</c:v>
                </c:pt>
                <c:pt idx="78" formatCode="#,##0">
                  <c:v>2438.0089999999991</c:v>
                </c:pt>
                <c:pt idx="79" formatCode="#,##0">
                  <c:v>2430.983037463976</c:v>
                </c:pt>
                <c:pt idx="80" formatCode="#,##0">
                  <c:v>2424.9607838616707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00-4649-9D55-902A60F05193}"/>
            </c:ext>
          </c:extLst>
        </c:ser>
        <c:ser>
          <c:idx val="3"/>
          <c:order val="2"/>
          <c:tx>
            <c:strRef>
              <c:f>'Pop Régions 2070'!$A$31</c:f>
              <c:strCache>
                <c:ptCount val="1"/>
                <c:pt idx="0">
                  <c:v>Bretagne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'Pop Régions 2070'!$T$28:$CV$28</c:f>
              <c:numCache>
                <c:formatCode>General</c:formatCode>
                <c:ptCount val="8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  <c:pt idx="66">
                  <c:v>2056</c:v>
                </c:pt>
                <c:pt idx="67">
                  <c:v>2057</c:v>
                </c:pt>
                <c:pt idx="68">
                  <c:v>2058</c:v>
                </c:pt>
                <c:pt idx="69">
                  <c:v>2059</c:v>
                </c:pt>
                <c:pt idx="70">
                  <c:v>2060</c:v>
                </c:pt>
                <c:pt idx="71">
                  <c:v>2061</c:v>
                </c:pt>
                <c:pt idx="72">
                  <c:v>2062</c:v>
                </c:pt>
                <c:pt idx="73">
                  <c:v>2063</c:v>
                </c:pt>
                <c:pt idx="74">
                  <c:v>2064</c:v>
                </c:pt>
                <c:pt idx="75">
                  <c:v>2065</c:v>
                </c:pt>
                <c:pt idx="76">
                  <c:v>2066</c:v>
                </c:pt>
                <c:pt idx="77">
                  <c:v>2067</c:v>
                </c:pt>
                <c:pt idx="78">
                  <c:v>2068</c:v>
                </c:pt>
                <c:pt idx="79">
                  <c:v>2069</c:v>
                </c:pt>
                <c:pt idx="80">
                  <c:v>2070</c:v>
                </c:pt>
              </c:numCache>
            </c:numRef>
          </c:cat>
          <c:val>
            <c:numRef>
              <c:f>'Pop Régions 2070'!$T$31:$CV$31</c:f>
              <c:numCache>
                <c:formatCode>0</c:formatCode>
                <c:ptCount val="81"/>
                <c:pt idx="0">
                  <c:v>2794.317</c:v>
                </c:pt>
                <c:pt idx="1">
                  <c:v>2803.4830000000002</c:v>
                </c:pt>
                <c:pt idx="2">
                  <c:v>2811.473</c:v>
                </c:pt>
                <c:pt idx="3">
                  <c:v>2822.7220000000002</c:v>
                </c:pt>
                <c:pt idx="4">
                  <c:v>2830.5830000000001</c:v>
                </c:pt>
                <c:pt idx="5">
                  <c:v>2840.68</c:v>
                </c:pt>
                <c:pt idx="6">
                  <c:v>2853.6640000000002</c:v>
                </c:pt>
                <c:pt idx="7">
                  <c:v>2870.3539999999998</c:v>
                </c:pt>
                <c:pt idx="8">
                  <c:v>2888.2370000000001</c:v>
                </c:pt>
                <c:pt idx="9">
                  <c:v>2904.0749999999998</c:v>
                </c:pt>
                <c:pt idx="10">
                  <c:v>2927.6120000000001</c:v>
                </c:pt>
                <c:pt idx="11">
                  <c:v>2954.3240000000001</c:v>
                </c:pt>
                <c:pt idx="12">
                  <c:v>2981.7649999999999</c:v>
                </c:pt>
                <c:pt idx="13">
                  <c:v>3009.2489999999998</c:v>
                </c:pt>
                <c:pt idx="14">
                  <c:v>3037.0770000000002</c:v>
                </c:pt>
                <c:pt idx="15">
                  <c:v>3066.585</c:v>
                </c:pt>
                <c:pt idx="16">
                  <c:v>3094.5340000000001</c:v>
                </c:pt>
                <c:pt idx="17">
                  <c:v>3120.288</c:v>
                </c:pt>
                <c:pt idx="18">
                  <c:v>3149.701</c:v>
                </c:pt>
                <c:pt idx="19">
                  <c:v>3175.0639999999999</c:v>
                </c:pt>
                <c:pt idx="20">
                  <c:v>3199.0659999999998</c:v>
                </c:pt>
                <c:pt idx="21">
                  <c:v>3217.7669999999998</c:v>
                </c:pt>
                <c:pt idx="22">
                  <c:v>3237.0970000000002</c:v>
                </c:pt>
                <c:pt idx="23">
                  <c:v>3258.7069999999999</c:v>
                </c:pt>
                <c:pt idx="24">
                  <c:v>3276.5430000000001</c:v>
                </c:pt>
                <c:pt idx="25">
                  <c:v>3293.85</c:v>
                </c:pt>
                <c:pt idx="26">
                  <c:v>3306.529</c:v>
                </c:pt>
                <c:pt idx="27">
                  <c:v>3318.904</c:v>
                </c:pt>
                <c:pt idx="28">
                  <c:v>3335.4140000000002</c:v>
                </c:pt>
                <c:pt idx="29">
                  <c:v>3354.8539999999998</c:v>
                </c:pt>
                <c:pt idx="30">
                  <c:v>3373.835</c:v>
                </c:pt>
                <c:pt idx="31">
                  <c:v>3393.181</c:v>
                </c:pt>
                <c:pt idx="32">
                  <c:v>3412.2069999999999</c:v>
                </c:pt>
                <c:pt idx="33">
                  <c:v>3429.8820000000001</c:v>
                </c:pt>
                <c:pt idx="34" formatCode="#,##0">
                  <c:v>3444.9827425887879</c:v>
                </c:pt>
                <c:pt idx="35" formatCode="#,##0">
                  <c:v>3459.0767690049897</c:v>
                </c:pt>
                <c:pt idx="36" formatCode="#,##0">
                  <c:v>3473.1707954211915</c:v>
                </c:pt>
                <c:pt idx="37" formatCode="#,##0">
                  <c:v>3486.2581056648078</c:v>
                </c:pt>
                <c:pt idx="38" formatCode="#,##0">
                  <c:v>3499.3454159084235</c:v>
                </c:pt>
                <c:pt idx="39" formatCode="#,##0">
                  <c:v>3511.4260099794537</c:v>
                </c:pt>
                <c:pt idx="40" formatCode="#,##0">
                  <c:v>3523.5066040504844</c:v>
                </c:pt>
                <c:pt idx="41" formatCode="#,##0">
                  <c:v>3534.5804819489285</c:v>
                </c:pt>
                <c:pt idx="42" formatCode="#,##0">
                  <c:v>3546.6610760199587</c:v>
                </c:pt>
                <c:pt idx="43" formatCode="#,##0">
                  <c:v>3556.7282377458173</c:v>
                </c:pt>
                <c:pt idx="44" formatCode="#,##0">
                  <c:v>3567.8021156442614</c:v>
                </c:pt>
                <c:pt idx="45" formatCode="#,##0">
                  <c:v>3577.8692773701196</c:v>
                </c:pt>
                <c:pt idx="46" formatCode="#,##0">
                  <c:v>3586.9297229233925</c:v>
                </c:pt>
                <c:pt idx="47" formatCode="#,##0">
                  <c:v>3595.9901684766655</c:v>
                </c:pt>
                <c:pt idx="48" formatCode="#,##0">
                  <c:v>3604.0438978573525</c:v>
                </c:pt>
                <c:pt idx="49" formatCode="#,##0">
                  <c:v>3611.0909110654534</c:v>
                </c:pt>
                <c:pt idx="50" formatCode="#,##0">
                  <c:v>3618.1379242735543</c:v>
                </c:pt>
                <c:pt idx="51" formatCode="#,##0">
                  <c:v>3625.1849374816557</c:v>
                </c:pt>
                <c:pt idx="52" formatCode="#,##0">
                  <c:v>3631.2252345171705</c:v>
                </c:pt>
                <c:pt idx="53" formatCode="#,##0">
                  <c:v>3636.2588153800998</c:v>
                </c:pt>
                <c:pt idx="54" formatCode="#,##0">
                  <c:v>3641.2923962430291</c:v>
                </c:pt>
                <c:pt idx="55" formatCode="#,##0">
                  <c:v>3646.3259771059584</c:v>
                </c:pt>
                <c:pt idx="56" formatCode="#,##0">
                  <c:v>3649.3461256237156</c:v>
                </c:pt>
                <c:pt idx="57" formatCode="#,##0">
                  <c:v>3653.3729903140593</c:v>
                </c:pt>
                <c:pt idx="58" formatCode="#,##0">
                  <c:v>3656.3931388318169</c:v>
                </c:pt>
                <c:pt idx="59" formatCode="#,##0">
                  <c:v>3659.4132873495746</c:v>
                </c:pt>
                <c:pt idx="60" formatCode="#,##0">
                  <c:v>3661.4267196947467</c:v>
                </c:pt>
                <c:pt idx="61" formatCode="#,##0">
                  <c:v>3662.4334358673323</c:v>
                </c:pt>
                <c:pt idx="62" formatCode="#,##0">
                  <c:v>3664.4468682125039</c:v>
                </c:pt>
                <c:pt idx="63" formatCode="#,##0">
                  <c:v>3664.4468682125039</c:v>
                </c:pt>
                <c:pt idx="64" formatCode="#,##0">
                  <c:v>3664.4468682125039</c:v>
                </c:pt>
                <c:pt idx="65" formatCode="#,##0">
                  <c:v>3664.4468682125039</c:v>
                </c:pt>
                <c:pt idx="66" formatCode="#,##0">
                  <c:v>3664.4468682125039</c:v>
                </c:pt>
                <c:pt idx="67" formatCode="#,##0">
                  <c:v>3662.4334358673323</c:v>
                </c:pt>
                <c:pt idx="68" formatCode="#,##0">
                  <c:v>3661.4267196947467</c:v>
                </c:pt>
                <c:pt idx="69" formatCode="#,##0">
                  <c:v>3659.4132873495746</c:v>
                </c:pt>
                <c:pt idx="70" formatCode="#,##0">
                  <c:v>3658.406571176989</c:v>
                </c:pt>
                <c:pt idx="71" formatCode="#,##0">
                  <c:v>3656.3931388318169</c:v>
                </c:pt>
                <c:pt idx="72" formatCode="#,##0">
                  <c:v>3654.3797064866453</c:v>
                </c:pt>
                <c:pt idx="73" formatCode="#,##0">
                  <c:v>3652.3662741414737</c:v>
                </c:pt>
                <c:pt idx="74" formatCode="#,##0">
                  <c:v>3650.3528417963021</c:v>
                </c:pt>
                <c:pt idx="75" formatCode="#,##0">
                  <c:v>3648.3394094511305</c:v>
                </c:pt>
                <c:pt idx="76" formatCode="#,##0">
                  <c:v>3647.3326932785444</c:v>
                </c:pt>
                <c:pt idx="77" formatCode="#,##0">
                  <c:v>3645.3192609333728</c:v>
                </c:pt>
                <c:pt idx="78" formatCode="#,##0">
                  <c:v>3644.3125447607867</c:v>
                </c:pt>
                <c:pt idx="79" formatCode="#,##0">
                  <c:v>3643.3058285882007</c:v>
                </c:pt>
                <c:pt idx="80" formatCode="#,##0">
                  <c:v>3643.3058285882007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00-4649-9D55-902A60F05193}"/>
            </c:ext>
          </c:extLst>
        </c:ser>
        <c:ser>
          <c:idx val="4"/>
          <c:order val="3"/>
          <c:tx>
            <c:strRef>
              <c:f>'Pop Régions 2070'!$A$32</c:f>
              <c:strCache>
                <c:ptCount val="1"/>
                <c:pt idx="0">
                  <c:v>Centre-Val-de-Loire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'Pop Régions 2070'!$T$28:$CV$28</c:f>
              <c:numCache>
                <c:formatCode>General</c:formatCode>
                <c:ptCount val="8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  <c:pt idx="66">
                  <c:v>2056</c:v>
                </c:pt>
                <c:pt idx="67">
                  <c:v>2057</c:v>
                </c:pt>
                <c:pt idx="68">
                  <c:v>2058</c:v>
                </c:pt>
                <c:pt idx="69">
                  <c:v>2059</c:v>
                </c:pt>
                <c:pt idx="70">
                  <c:v>2060</c:v>
                </c:pt>
                <c:pt idx="71">
                  <c:v>2061</c:v>
                </c:pt>
                <c:pt idx="72">
                  <c:v>2062</c:v>
                </c:pt>
                <c:pt idx="73">
                  <c:v>2063</c:v>
                </c:pt>
                <c:pt idx="74">
                  <c:v>2064</c:v>
                </c:pt>
                <c:pt idx="75">
                  <c:v>2065</c:v>
                </c:pt>
                <c:pt idx="76">
                  <c:v>2066</c:v>
                </c:pt>
                <c:pt idx="77">
                  <c:v>2067</c:v>
                </c:pt>
                <c:pt idx="78">
                  <c:v>2068</c:v>
                </c:pt>
                <c:pt idx="79">
                  <c:v>2069</c:v>
                </c:pt>
                <c:pt idx="80">
                  <c:v>2070</c:v>
                </c:pt>
              </c:numCache>
            </c:numRef>
          </c:cat>
          <c:val>
            <c:numRef>
              <c:f>'Pop Régions 2070'!$T$32:$CV$32</c:f>
              <c:numCache>
                <c:formatCode>0</c:formatCode>
                <c:ptCount val="81"/>
                <c:pt idx="0">
                  <c:v>2369.808</c:v>
                </c:pt>
                <c:pt idx="1">
                  <c:v>2381.4070000000002</c:v>
                </c:pt>
                <c:pt idx="2">
                  <c:v>2393.0430000000001</c:v>
                </c:pt>
                <c:pt idx="3">
                  <c:v>2403.4870000000001</c:v>
                </c:pt>
                <c:pt idx="4">
                  <c:v>2410.3939999999998</c:v>
                </c:pt>
                <c:pt idx="5">
                  <c:v>2418.3150000000001</c:v>
                </c:pt>
                <c:pt idx="6">
                  <c:v>2424.326</c:v>
                </c:pt>
                <c:pt idx="7">
                  <c:v>2432.0340000000001</c:v>
                </c:pt>
                <c:pt idx="8">
                  <c:v>2438.2049999999999</c:v>
                </c:pt>
                <c:pt idx="9">
                  <c:v>2440.2950000000001</c:v>
                </c:pt>
                <c:pt idx="10">
                  <c:v>2450.1210000000001</c:v>
                </c:pt>
                <c:pt idx="11">
                  <c:v>2461.7779999999998</c:v>
                </c:pt>
                <c:pt idx="12">
                  <c:v>2472.9780000000001</c:v>
                </c:pt>
                <c:pt idx="13">
                  <c:v>2484.288</c:v>
                </c:pt>
                <c:pt idx="14">
                  <c:v>2494.279</c:v>
                </c:pt>
                <c:pt idx="15">
                  <c:v>2507.2460000000001</c:v>
                </c:pt>
                <c:pt idx="16">
                  <c:v>2519.567</c:v>
                </c:pt>
                <c:pt idx="17">
                  <c:v>2526.9189999999999</c:v>
                </c:pt>
                <c:pt idx="18">
                  <c:v>2531.5880000000002</c:v>
                </c:pt>
                <c:pt idx="19">
                  <c:v>2538.59</c:v>
                </c:pt>
                <c:pt idx="20">
                  <c:v>2548.0650000000001</c:v>
                </c:pt>
                <c:pt idx="21">
                  <c:v>2556.835</c:v>
                </c:pt>
                <c:pt idx="22">
                  <c:v>2563.5859999999998</c:v>
                </c:pt>
                <c:pt idx="23">
                  <c:v>2570.5479999999998</c:v>
                </c:pt>
                <c:pt idx="24">
                  <c:v>2577.4349999999999</c:v>
                </c:pt>
                <c:pt idx="25">
                  <c:v>2578.5920000000001</c:v>
                </c:pt>
                <c:pt idx="26">
                  <c:v>2577.866</c:v>
                </c:pt>
                <c:pt idx="27">
                  <c:v>2576.252</c:v>
                </c:pt>
                <c:pt idx="28">
                  <c:v>2572.8530000000001</c:v>
                </c:pt>
                <c:pt idx="29">
                  <c:v>2573.1799999999998</c:v>
                </c:pt>
                <c:pt idx="30">
                  <c:v>2574.8629999999998</c:v>
                </c:pt>
                <c:pt idx="31">
                  <c:v>2573.7660000000001</c:v>
                </c:pt>
                <c:pt idx="32">
                  <c:v>2572.636</c:v>
                </c:pt>
                <c:pt idx="33">
                  <c:v>2572.2779999999998</c:v>
                </c:pt>
                <c:pt idx="34" formatCode="#,##0">
                  <c:v>2572.2779999999998</c:v>
                </c:pt>
                <c:pt idx="35" formatCode="#,##0">
                  <c:v>2572.2779999999998</c:v>
                </c:pt>
                <c:pt idx="36" formatCode="#,##0">
                  <c:v>2571.2759439033889</c:v>
                </c:pt>
                <c:pt idx="37" formatCode="#,##0">
                  <c:v>2570.273887806778</c:v>
                </c:pt>
                <c:pt idx="38" formatCode="#,##0">
                  <c:v>2568.2697756135562</c:v>
                </c:pt>
                <c:pt idx="39" formatCode="#,##0">
                  <c:v>2567.2677195169454</c:v>
                </c:pt>
                <c:pt idx="40" formatCode="#,##0">
                  <c:v>2565.2636073237236</c:v>
                </c:pt>
                <c:pt idx="41" formatCode="#,##0">
                  <c:v>2564.2615512271127</c:v>
                </c:pt>
                <c:pt idx="42" formatCode="#,##0">
                  <c:v>2562.2574390338909</c:v>
                </c:pt>
                <c:pt idx="43" formatCode="#,##0">
                  <c:v>2560.2533268406692</c:v>
                </c:pt>
                <c:pt idx="44" formatCode="#,##0">
                  <c:v>2558.2492146474474</c:v>
                </c:pt>
                <c:pt idx="45" formatCode="#,##0">
                  <c:v>2556.2451024542256</c:v>
                </c:pt>
                <c:pt idx="46" formatCode="#,##0">
                  <c:v>2554.2409902610038</c:v>
                </c:pt>
                <c:pt idx="47" formatCode="#,##0">
                  <c:v>2551.2348219711712</c:v>
                </c:pt>
                <c:pt idx="48" formatCode="#,##0">
                  <c:v>2549.2307097779494</c:v>
                </c:pt>
                <c:pt idx="49" formatCode="#,##0">
                  <c:v>2546.2245414881168</c:v>
                </c:pt>
                <c:pt idx="50" formatCode="#,##0">
                  <c:v>2543.2183731982841</c:v>
                </c:pt>
                <c:pt idx="51" formatCode="#,##0">
                  <c:v>2540.2122049084514</c:v>
                </c:pt>
                <c:pt idx="52" formatCode="#,##0">
                  <c:v>2537.2060366186192</c:v>
                </c:pt>
                <c:pt idx="53" formatCode="#,##0">
                  <c:v>2533.1978122321761</c:v>
                </c:pt>
                <c:pt idx="54" formatCode="#,##0">
                  <c:v>2530.1916439423435</c:v>
                </c:pt>
                <c:pt idx="55" formatCode="#,##0">
                  <c:v>2526.1834195559004</c:v>
                </c:pt>
                <c:pt idx="56" formatCode="#,##0">
                  <c:v>2522.1751951694569</c:v>
                </c:pt>
                <c:pt idx="57" formatCode="#,##0">
                  <c:v>2518.1669707830138</c:v>
                </c:pt>
                <c:pt idx="58" formatCode="#,##0">
                  <c:v>2514.1587463965707</c:v>
                </c:pt>
                <c:pt idx="59" formatCode="#,##0">
                  <c:v>2510.1505220101271</c:v>
                </c:pt>
                <c:pt idx="60" formatCode="#,##0">
                  <c:v>2506.142297623684</c:v>
                </c:pt>
                <c:pt idx="61" formatCode="#,##0">
                  <c:v>2502.1340732372405</c:v>
                </c:pt>
                <c:pt idx="62" formatCode="#,##0">
                  <c:v>2497.1237927541865</c:v>
                </c:pt>
                <c:pt idx="63" formatCode="#,##0">
                  <c:v>2493.115568367743</c:v>
                </c:pt>
                <c:pt idx="64" formatCode="#,##0">
                  <c:v>2488.105287884689</c:v>
                </c:pt>
                <c:pt idx="65" formatCode="#,##0">
                  <c:v>2483.095007401635</c:v>
                </c:pt>
                <c:pt idx="66" formatCode="#,##0">
                  <c:v>2478.0847269185806</c:v>
                </c:pt>
                <c:pt idx="67" formatCode="#,##0">
                  <c:v>2473.0744464355262</c:v>
                </c:pt>
                <c:pt idx="68" formatCode="#,##0">
                  <c:v>2468.0641659524722</c:v>
                </c:pt>
                <c:pt idx="69" formatCode="#,##0">
                  <c:v>2463.0538854694182</c:v>
                </c:pt>
                <c:pt idx="70" formatCode="#,##0">
                  <c:v>2458.0436049863638</c:v>
                </c:pt>
                <c:pt idx="71" formatCode="#,##0">
                  <c:v>2453.0333245033098</c:v>
                </c:pt>
                <c:pt idx="72" formatCode="#,##0">
                  <c:v>2448.0230440202554</c:v>
                </c:pt>
                <c:pt idx="73" formatCode="#,##0">
                  <c:v>2443.0127635372014</c:v>
                </c:pt>
                <c:pt idx="74" formatCode="#,##0">
                  <c:v>2438.002483054147</c:v>
                </c:pt>
                <c:pt idx="75" formatCode="#,##0">
                  <c:v>2433.9942586677039</c:v>
                </c:pt>
                <c:pt idx="76" formatCode="#,##0">
                  <c:v>2429.9860342812603</c:v>
                </c:pt>
                <c:pt idx="77" formatCode="#,##0">
                  <c:v>2425.9778098948168</c:v>
                </c:pt>
                <c:pt idx="78" formatCode="#,##0">
                  <c:v>2421.9695855083737</c:v>
                </c:pt>
                <c:pt idx="79" formatCode="#,##0">
                  <c:v>2418.9634172185411</c:v>
                </c:pt>
                <c:pt idx="80" formatCode="#,##0">
                  <c:v>2415.9572489287084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700-4649-9D55-902A60F05193}"/>
            </c:ext>
          </c:extLst>
        </c:ser>
        <c:ser>
          <c:idx val="5"/>
          <c:order val="4"/>
          <c:tx>
            <c:strRef>
              <c:f>'Pop Régions 2070'!$A$33</c:f>
              <c:strCache>
                <c:ptCount val="1"/>
                <c:pt idx="0">
                  <c:v>Corse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'Pop Régions 2070'!$T$28:$CV$28</c:f>
              <c:numCache>
                <c:formatCode>General</c:formatCode>
                <c:ptCount val="8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  <c:pt idx="66">
                  <c:v>2056</c:v>
                </c:pt>
                <c:pt idx="67">
                  <c:v>2057</c:v>
                </c:pt>
                <c:pt idx="68">
                  <c:v>2058</c:v>
                </c:pt>
                <c:pt idx="69">
                  <c:v>2059</c:v>
                </c:pt>
                <c:pt idx="70">
                  <c:v>2060</c:v>
                </c:pt>
                <c:pt idx="71">
                  <c:v>2061</c:v>
                </c:pt>
                <c:pt idx="72">
                  <c:v>2062</c:v>
                </c:pt>
                <c:pt idx="73">
                  <c:v>2063</c:v>
                </c:pt>
                <c:pt idx="74">
                  <c:v>2064</c:v>
                </c:pt>
                <c:pt idx="75">
                  <c:v>2065</c:v>
                </c:pt>
                <c:pt idx="76">
                  <c:v>2066</c:v>
                </c:pt>
                <c:pt idx="77">
                  <c:v>2067</c:v>
                </c:pt>
                <c:pt idx="78">
                  <c:v>2068</c:v>
                </c:pt>
                <c:pt idx="79">
                  <c:v>2069</c:v>
                </c:pt>
                <c:pt idx="80">
                  <c:v>2070</c:v>
                </c:pt>
              </c:numCache>
            </c:numRef>
          </c:cat>
          <c:val>
            <c:numRef>
              <c:f>'Pop Régions 2070'!$T$33:$CV$33</c:f>
              <c:numCache>
                <c:formatCode>0</c:formatCode>
                <c:ptCount val="81"/>
                <c:pt idx="0">
                  <c:v>249.64500000000001</c:v>
                </c:pt>
                <c:pt idx="1">
                  <c:v>251.65899999999999</c:v>
                </c:pt>
                <c:pt idx="2">
                  <c:v>251.69800000000001</c:v>
                </c:pt>
                <c:pt idx="3">
                  <c:v>253.595</c:v>
                </c:pt>
                <c:pt idx="4">
                  <c:v>256.97699999999998</c:v>
                </c:pt>
                <c:pt idx="5">
                  <c:v>258.416</c:v>
                </c:pt>
                <c:pt idx="6">
                  <c:v>259.16800000000001</c:v>
                </c:pt>
                <c:pt idx="7">
                  <c:v>259.09699999999998</c:v>
                </c:pt>
                <c:pt idx="8">
                  <c:v>259.46600000000001</c:v>
                </c:pt>
                <c:pt idx="9">
                  <c:v>260.15199999999999</c:v>
                </c:pt>
                <c:pt idx="10">
                  <c:v>264.53899999999999</c:v>
                </c:pt>
                <c:pt idx="11">
                  <c:v>269.27300000000002</c:v>
                </c:pt>
                <c:pt idx="12">
                  <c:v>274.09300000000002</c:v>
                </c:pt>
                <c:pt idx="13">
                  <c:v>279.02699999999999</c:v>
                </c:pt>
                <c:pt idx="14">
                  <c:v>283.97199999999998</c:v>
                </c:pt>
                <c:pt idx="15">
                  <c:v>289.09199999999998</c:v>
                </c:pt>
                <c:pt idx="16">
                  <c:v>294.11799999999999</c:v>
                </c:pt>
                <c:pt idx="17">
                  <c:v>299.209</c:v>
                </c:pt>
                <c:pt idx="18">
                  <c:v>302.96600000000001</c:v>
                </c:pt>
                <c:pt idx="19">
                  <c:v>305.67399999999998</c:v>
                </c:pt>
                <c:pt idx="20">
                  <c:v>309.69299999999998</c:v>
                </c:pt>
                <c:pt idx="21">
                  <c:v>314.48599999999999</c:v>
                </c:pt>
                <c:pt idx="22">
                  <c:v>316.25700000000001</c:v>
                </c:pt>
                <c:pt idx="23">
                  <c:v>320.20800000000003</c:v>
                </c:pt>
                <c:pt idx="24">
                  <c:v>324.21199999999999</c:v>
                </c:pt>
                <c:pt idx="25">
                  <c:v>327.28300000000002</c:v>
                </c:pt>
                <c:pt idx="26">
                  <c:v>330.45499999999998</c:v>
                </c:pt>
                <c:pt idx="27">
                  <c:v>334.93799999999999</c:v>
                </c:pt>
                <c:pt idx="28">
                  <c:v>338.55399999999997</c:v>
                </c:pt>
                <c:pt idx="29">
                  <c:v>340.44</c:v>
                </c:pt>
                <c:pt idx="30">
                  <c:v>343.70100000000002</c:v>
                </c:pt>
                <c:pt idx="31">
                  <c:v>346.35700000000003</c:v>
                </c:pt>
                <c:pt idx="32">
                  <c:v>348.83</c:v>
                </c:pt>
                <c:pt idx="33">
                  <c:v>351.255</c:v>
                </c:pt>
                <c:pt idx="34" formatCode="#,##0">
                  <c:v>353.27370689655174</c:v>
                </c:pt>
                <c:pt idx="35" formatCode="#,##0">
                  <c:v>355.29241379310349</c:v>
                </c:pt>
                <c:pt idx="36" formatCode="#,##0">
                  <c:v>357.31112068965518</c:v>
                </c:pt>
                <c:pt idx="37" formatCode="#,##0">
                  <c:v>358.32047413793106</c:v>
                </c:pt>
                <c:pt idx="38" formatCode="#,##0">
                  <c:v>360.33918103448275</c:v>
                </c:pt>
                <c:pt idx="39" formatCode="#,##0">
                  <c:v>361.34853448275862</c:v>
                </c:pt>
                <c:pt idx="40" formatCode="#,##0">
                  <c:v>362.3578879310345</c:v>
                </c:pt>
                <c:pt idx="41" formatCode="#,##0">
                  <c:v>363.36724137931037</c:v>
                </c:pt>
                <c:pt idx="42" formatCode="#,##0">
                  <c:v>364.37659482758625</c:v>
                </c:pt>
                <c:pt idx="43" formatCode="#,##0">
                  <c:v>365.38594827586212</c:v>
                </c:pt>
                <c:pt idx="44" formatCode="#,##0">
                  <c:v>366.39530172413799</c:v>
                </c:pt>
                <c:pt idx="45" formatCode="#,##0">
                  <c:v>367.40465517241381</c:v>
                </c:pt>
                <c:pt idx="46" formatCode="#,##0">
                  <c:v>368.41400862068969</c:v>
                </c:pt>
                <c:pt idx="47" formatCode="#,##0">
                  <c:v>369.42336206896556</c:v>
                </c:pt>
                <c:pt idx="48" formatCode="#,##0">
                  <c:v>369.42336206896562</c:v>
                </c:pt>
                <c:pt idx="49" formatCode="#,##0">
                  <c:v>370.43271551724149</c:v>
                </c:pt>
                <c:pt idx="50" formatCode="#,##0">
                  <c:v>371.44206896551731</c:v>
                </c:pt>
                <c:pt idx="51" formatCode="#,##0">
                  <c:v>371.44206896551731</c:v>
                </c:pt>
                <c:pt idx="52" formatCode="#,##0">
                  <c:v>372.45142241379313</c:v>
                </c:pt>
                <c:pt idx="53" formatCode="#,##0">
                  <c:v>372.45142241379313</c:v>
                </c:pt>
                <c:pt idx="54" formatCode="#,##0">
                  <c:v>373.460775862069</c:v>
                </c:pt>
                <c:pt idx="55" formatCode="#,##0">
                  <c:v>373.460775862069</c:v>
                </c:pt>
                <c:pt idx="56" formatCode="#,##0">
                  <c:v>374.47012931034487</c:v>
                </c:pt>
                <c:pt idx="57" formatCode="#,##0">
                  <c:v>374.47012931034482</c:v>
                </c:pt>
                <c:pt idx="58" formatCode="#,##0">
                  <c:v>375.47948275862063</c:v>
                </c:pt>
                <c:pt idx="59" formatCode="#,##0">
                  <c:v>375.47948275862063</c:v>
                </c:pt>
                <c:pt idx="60" formatCode="#,##0">
                  <c:v>375.47948275862063</c:v>
                </c:pt>
                <c:pt idx="61" formatCode="#,##0">
                  <c:v>376.48883620689651</c:v>
                </c:pt>
                <c:pt idx="62" formatCode="#,##0">
                  <c:v>376.48883620689651</c:v>
                </c:pt>
                <c:pt idx="63" formatCode="#,##0">
                  <c:v>376.48883620689651</c:v>
                </c:pt>
                <c:pt idx="64" formatCode="#,##0">
                  <c:v>376.48883620689651</c:v>
                </c:pt>
                <c:pt idx="65" formatCode="#,##0">
                  <c:v>376.48883620689651</c:v>
                </c:pt>
                <c:pt idx="66" formatCode="#,##0">
                  <c:v>376.48883620689651</c:v>
                </c:pt>
                <c:pt idx="67" formatCode="#,##0">
                  <c:v>376.48883620689651</c:v>
                </c:pt>
                <c:pt idx="68" formatCode="#,##0">
                  <c:v>376.48883620689651</c:v>
                </c:pt>
                <c:pt idx="69" formatCode="#,##0">
                  <c:v>376.48883620689651</c:v>
                </c:pt>
                <c:pt idx="70" formatCode="#,##0">
                  <c:v>376.48883620689651</c:v>
                </c:pt>
                <c:pt idx="71" formatCode="#,##0">
                  <c:v>376.48883620689651</c:v>
                </c:pt>
                <c:pt idx="72" formatCode="#,##0">
                  <c:v>376.48883620689651</c:v>
                </c:pt>
                <c:pt idx="73" formatCode="#,##0">
                  <c:v>375.47948275862063</c:v>
                </c:pt>
                <c:pt idx="74" formatCode="#,##0">
                  <c:v>375.47948275862063</c:v>
                </c:pt>
                <c:pt idx="75" formatCode="#,##0">
                  <c:v>375.47948275862063</c:v>
                </c:pt>
                <c:pt idx="76" formatCode="#,##0">
                  <c:v>375.47948275862063</c:v>
                </c:pt>
                <c:pt idx="77" formatCode="#,##0">
                  <c:v>375.47948275862063</c:v>
                </c:pt>
                <c:pt idx="78" formatCode="#,##0">
                  <c:v>374.47012931034482</c:v>
                </c:pt>
                <c:pt idx="79" formatCode="#,##0">
                  <c:v>374.47012931034482</c:v>
                </c:pt>
                <c:pt idx="80" formatCode="#,##0">
                  <c:v>374.47012931034482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700-4649-9D55-902A60F05193}"/>
            </c:ext>
          </c:extLst>
        </c:ser>
        <c:ser>
          <c:idx val="6"/>
          <c:order val="5"/>
          <c:tx>
            <c:strRef>
              <c:f>'Pop Régions 2070'!$A$34</c:f>
              <c:strCache>
                <c:ptCount val="1"/>
                <c:pt idx="0">
                  <c:v>Grand Est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'Pop Régions 2070'!$T$28:$CV$28</c:f>
              <c:numCache>
                <c:formatCode>General</c:formatCode>
                <c:ptCount val="8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  <c:pt idx="66">
                  <c:v>2056</c:v>
                </c:pt>
                <c:pt idx="67">
                  <c:v>2057</c:v>
                </c:pt>
                <c:pt idx="68">
                  <c:v>2058</c:v>
                </c:pt>
                <c:pt idx="69">
                  <c:v>2059</c:v>
                </c:pt>
                <c:pt idx="70">
                  <c:v>2060</c:v>
                </c:pt>
                <c:pt idx="71">
                  <c:v>2061</c:v>
                </c:pt>
                <c:pt idx="72">
                  <c:v>2062</c:v>
                </c:pt>
                <c:pt idx="73">
                  <c:v>2063</c:v>
                </c:pt>
                <c:pt idx="74">
                  <c:v>2064</c:v>
                </c:pt>
                <c:pt idx="75">
                  <c:v>2065</c:v>
                </c:pt>
                <c:pt idx="76">
                  <c:v>2066</c:v>
                </c:pt>
                <c:pt idx="77">
                  <c:v>2067</c:v>
                </c:pt>
                <c:pt idx="78">
                  <c:v>2068</c:v>
                </c:pt>
                <c:pt idx="79">
                  <c:v>2069</c:v>
                </c:pt>
                <c:pt idx="80">
                  <c:v>2070</c:v>
                </c:pt>
              </c:numCache>
            </c:numRef>
          </c:cat>
          <c:val>
            <c:numRef>
              <c:f>'Pop Régions 2070'!$T$34:$CV$34</c:f>
              <c:numCache>
                <c:formatCode>0</c:formatCode>
                <c:ptCount val="81"/>
                <c:pt idx="0">
                  <c:v>5274.0640000000003</c:v>
                </c:pt>
                <c:pt idx="1">
                  <c:v>5288.277</c:v>
                </c:pt>
                <c:pt idx="2">
                  <c:v>5303.3729999999996</c:v>
                </c:pt>
                <c:pt idx="3">
                  <c:v>5323.3789999999999</c:v>
                </c:pt>
                <c:pt idx="4">
                  <c:v>5339.076</c:v>
                </c:pt>
                <c:pt idx="5">
                  <c:v>5353.0770000000002</c:v>
                </c:pt>
                <c:pt idx="6">
                  <c:v>5364.143</c:v>
                </c:pt>
                <c:pt idx="7">
                  <c:v>5374.95</c:v>
                </c:pt>
                <c:pt idx="8">
                  <c:v>5378.8689999999997</c:v>
                </c:pt>
                <c:pt idx="9">
                  <c:v>5387.509</c:v>
                </c:pt>
                <c:pt idx="10">
                  <c:v>5400.8710000000001</c:v>
                </c:pt>
                <c:pt idx="11">
                  <c:v>5416.7470000000003</c:v>
                </c:pt>
                <c:pt idx="12">
                  <c:v>5432.7150000000001</c:v>
                </c:pt>
                <c:pt idx="13">
                  <c:v>5446.4449999999997</c:v>
                </c:pt>
                <c:pt idx="14">
                  <c:v>5458.8779999999997</c:v>
                </c:pt>
                <c:pt idx="15">
                  <c:v>5475.27</c:v>
                </c:pt>
                <c:pt idx="16">
                  <c:v>5490.0919999999996</c:v>
                </c:pt>
                <c:pt idx="17">
                  <c:v>5506.616</c:v>
                </c:pt>
                <c:pt idx="18">
                  <c:v>5521.4520000000002</c:v>
                </c:pt>
                <c:pt idx="19">
                  <c:v>5531.1180000000004</c:v>
                </c:pt>
                <c:pt idx="20">
                  <c:v>5532.53</c:v>
                </c:pt>
                <c:pt idx="21">
                  <c:v>5539.0349999999999</c:v>
                </c:pt>
                <c:pt idx="22">
                  <c:v>5548.9549999999999</c:v>
                </c:pt>
                <c:pt idx="23">
                  <c:v>5552.3879999999999</c:v>
                </c:pt>
                <c:pt idx="24">
                  <c:v>5554.6450000000004</c:v>
                </c:pt>
                <c:pt idx="25">
                  <c:v>5559.0510000000004</c:v>
                </c:pt>
                <c:pt idx="26">
                  <c:v>5555.1859999999997</c:v>
                </c:pt>
                <c:pt idx="27">
                  <c:v>5549.5860000000002</c:v>
                </c:pt>
                <c:pt idx="28">
                  <c:v>5550.3890000000001</c:v>
                </c:pt>
                <c:pt idx="29">
                  <c:v>5556.2190000000001</c:v>
                </c:pt>
                <c:pt idx="30">
                  <c:v>5562.6509999999998</c:v>
                </c:pt>
                <c:pt idx="31">
                  <c:v>5560.442</c:v>
                </c:pt>
                <c:pt idx="32">
                  <c:v>5561.482</c:v>
                </c:pt>
                <c:pt idx="33">
                  <c:v>5562.2619999999997</c:v>
                </c:pt>
                <c:pt idx="34" formatCode="#,##0">
                  <c:v>5556.2094842219794</c:v>
                </c:pt>
                <c:pt idx="35" formatCode="#,##0">
                  <c:v>5550.1569684439601</c:v>
                </c:pt>
                <c:pt idx="36" formatCode="#,##0">
                  <c:v>5543.0957000362705</c:v>
                </c:pt>
                <c:pt idx="37" formatCode="#,##0">
                  <c:v>5536.0344316285809</c:v>
                </c:pt>
                <c:pt idx="38" formatCode="#,##0">
                  <c:v>5527.9644105912212</c:v>
                </c:pt>
                <c:pt idx="39" formatCode="#,##0">
                  <c:v>5518.8856369241912</c:v>
                </c:pt>
                <c:pt idx="40" formatCode="#,##0">
                  <c:v>5509.8068632571621</c:v>
                </c:pt>
                <c:pt idx="41" formatCode="#,##0">
                  <c:v>5499.7193369604629</c:v>
                </c:pt>
                <c:pt idx="42" formatCode="#,##0">
                  <c:v>5489.6318106637636</c:v>
                </c:pt>
                <c:pt idx="43" formatCode="#,##0">
                  <c:v>5478.5355317373942</c:v>
                </c:pt>
                <c:pt idx="44" formatCode="#,##0">
                  <c:v>5466.4305001813555</c:v>
                </c:pt>
                <c:pt idx="45" formatCode="#,##0">
                  <c:v>5454.3254686253167</c:v>
                </c:pt>
                <c:pt idx="46" formatCode="#,##0">
                  <c:v>5441.2116844396078</c:v>
                </c:pt>
                <c:pt idx="47" formatCode="#,##0">
                  <c:v>5428.0979002538988</c:v>
                </c:pt>
                <c:pt idx="48" formatCode="#,##0">
                  <c:v>5413.9753634385197</c:v>
                </c:pt>
                <c:pt idx="49" formatCode="#,##0">
                  <c:v>5399.8528266231406</c:v>
                </c:pt>
                <c:pt idx="50" formatCode="#,##0">
                  <c:v>5384.7215371780921</c:v>
                </c:pt>
                <c:pt idx="51" formatCode="#,##0">
                  <c:v>5369.5902477330428</c:v>
                </c:pt>
                <c:pt idx="52" formatCode="#,##0">
                  <c:v>5353.4502056583242</c:v>
                </c:pt>
                <c:pt idx="53" formatCode="#,##0">
                  <c:v>5336.3014109539354</c:v>
                </c:pt>
                <c:pt idx="54" formatCode="#,##0">
                  <c:v>5319.1526162495466</c:v>
                </c:pt>
                <c:pt idx="55" formatCode="#,##0">
                  <c:v>5302.0038215451577</c:v>
                </c:pt>
                <c:pt idx="56" formatCode="#,##0">
                  <c:v>5283.8462742110987</c:v>
                </c:pt>
                <c:pt idx="57" formatCode="#,##0">
                  <c:v>5265.6887268770397</c:v>
                </c:pt>
                <c:pt idx="58" formatCode="#,##0">
                  <c:v>5247.5311795429807</c:v>
                </c:pt>
                <c:pt idx="59" formatCode="#,##0">
                  <c:v>5229.3736322089226</c:v>
                </c:pt>
                <c:pt idx="60" formatCode="#,##0">
                  <c:v>5210.2073322451943</c:v>
                </c:pt>
                <c:pt idx="61" formatCode="#,##0">
                  <c:v>5191.041032281465</c:v>
                </c:pt>
                <c:pt idx="62" formatCode="#,##0">
                  <c:v>5171.8747323177367</c:v>
                </c:pt>
                <c:pt idx="63" formatCode="#,##0">
                  <c:v>5152.7084323540084</c:v>
                </c:pt>
                <c:pt idx="64" formatCode="#,##0">
                  <c:v>5132.533379760609</c:v>
                </c:pt>
                <c:pt idx="65" formatCode="#,##0">
                  <c:v>5113.3670797968798</c:v>
                </c:pt>
                <c:pt idx="66" formatCode="#,##0">
                  <c:v>5093.1920272034813</c:v>
                </c:pt>
                <c:pt idx="67" formatCode="#,##0">
                  <c:v>5073.0169746100828</c:v>
                </c:pt>
                <c:pt idx="68" formatCode="#,##0">
                  <c:v>5053.8506746463545</c:v>
                </c:pt>
                <c:pt idx="69" formatCode="#,##0">
                  <c:v>5033.675622052956</c:v>
                </c:pt>
                <c:pt idx="70" formatCode="#,##0">
                  <c:v>5014.5093220892268</c:v>
                </c:pt>
                <c:pt idx="71" formatCode="#,##0">
                  <c:v>4994.3342694958283</c:v>
                </c:pt>
                <c:pt idx="72" formatCode="#,##0">
                  <c:v>4976.1767221617702</c:v>
                </c:pt>
                <c:pt idx="73" formatCode="#,##0">
                  <c:v>4957.0104221980419</c:v>
                </c:pt>
                <c:pt idx="74" formatCode="#,##0">
                  <c:v>4938.8528748639828</c:v>
                </c:pt>
                <c:pt idx="75" formatCode="#,##0">
                  <c:v>4921.704080159594</c:v>
                </c:pt>
                <c:pt idx="76" formatCode="#,##0">
                  <c:v>4903.546532825535</c:v>
                </c:pt>
                <c:pt idx="77" formatCode="#,##0">
                  <c:v>4887.4064907508164</c:v>
                </c:pt>
                <c:pt idx="78" formatCode="#,##0">
                  <c:v>4871.2664486760968</c:v>
                </c:pt>
                <c:pt idx="79" formatCode="#,##0">
                  <c:v>4855.1264066013782</c:v>
                </c:pt>
                <c:pt idx="80" formatCode="#,##0">
                  <c:v>4839.9951171563289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700-4649-9D55-902A60F05193}"/>
            </c:ext>
          </c:extLst>
        </c:ser>
        <c:ser>
          <c:idx val="7"/>
          <c:order val="6"/>
          <c:tx>
            <c:strRef>
              <c:f>'Pop Régions 2070'!$A$35</c:f>
              <c:strCache>
                <c:ptCount val="1"/>
                <c:pt idx="0">
                  <c:v>Hauts-de-France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'Pop Régions 2070'!$T$28:$CV$28</c:f>
              <c:numCache>
                <c:formatCode>General</c:formatCode>
                <c:ptCount val="8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  <c:pt idx="66">
                  <c:v>2056</c:v>
                </c:pt>
                <c:pt idx="67">
                  <c:v>2057</c:v>
                </c:pt>
                <c:pt idx="68">
                  <c:v>2058</c:v>
                </c:pt>
                <c:pt idx="69">
                  <c:v>2059</c:v>
                </c:pt>
                <c:pt idx="70">
                  <c:v>2060</c:v>
                </c:pt>
                <c:pt idx="71">
                  <c:v>2061</c:v>
                </c:pt>
                <c:pt idx="72">
                  <c:v>2062</c:v>
                </c:pt>
                <c:pt idx="73">
                  <c:v>2063</c:v>
                </c:pt>
                <c:pt idx="74">
                  <c:v>2064</c:v>
                </c:pt>
                <c:pt idx="75">
                  <c:v>2065</c:v>
                </c:pt>
                <c:pt idx="76">
                  <c:v>2066</c:v>
                </c:pt>
                <c:pt idx="77">
                  <c:v>2067</c:v>
                </c:pt>
                <c:pt idx="78">
                  <c:v>2068</c:v>
                </c:pt>
                <c:pt idx="79">
                  <c:v>2069</c:v>
                </c:pt>
                <c:pt idx="80">
                  <c:v>2070</c:v>
                </c:pt>
              </c:numCache>
            </c:numRef>
          </c:cat>
          <c:val>
            <c:numRef>
              <c:f>'Pop Régions 2070'!$T$35:$CV$35</c:f>
              <c:numCache>
                <c:formatCode>0</c:formatCode>
                <c:ptCount val="81"/>
                <c:pt idx="0">
                  <c:v>5770.6710000000003</c:v>
                </c:pt>
                <c:pt idx="1">
                  <c:v>5783.0590000000002</c:v>
                </c:pt>
                <c:pt idx="2">
                  <c:v>5797.4780000000001</c:v>
                </c:pt>
                <c:pt idx="3">
                  <c:v>5812.7049999999999</c:v>
                </c:pt>
                <c:pt idx="4">
                  <c:v>5822.23</c:v>
                </c:pt>
                <c:pt idx="5">
                  <c:v>5832.4960000000001</c:v>
                </c:pt>
                <c:pt idx="6">
                  <c:v>5843.5</c:v>
                </c:pt>
                <c:pt idx="7">
                  <c:v>5849.9470000000001</c:v>
                </c:pt>
                <c:pt idx="8">
                  <c:v>5851.7719999999999</c:v>
                </c:pt>
                <c:pt idx="9">
                  <c:v>5855.4480000000003</c:v>
                </c:pt>
                <c:pt idx="10">
                  <c:v>5860.8019999999997</c:v>
                </c:pt>
                <c:pt idx="11">
                  <c:v>5869.9009999999998</c:v>
                </c:pt>
                <c:pt idx="12">
                  <c:v>5879.893</c:v>
                </c:pt>
                <c:pt idx="13">
                  <c:v>5887.7070000000003</c:v>
                </c:pt>
                <c:pt idx="14">
                  <c:v>5893.9570000000003</c:v>
                </c:pt>
                <c:pt idx="15">
                  <c:v>5904.6409999999996</c:v>
                </c:pt>
                <c:pt idx="16">
                  <c:v>5912.9989999999998</c:v>
                </c:pt>
                <c:pt idx="17">
                  <c:v>5922.03</c:v>
                </c:pt>
                <c:pt idx="18">
                  <c:v>5931.0910000000003</c:v>
                </c:pt>
                <c:pt idx="19">
                  <c:v>5944.3540000000003</c:v>
                </c:pt>
                <c:pt idx="20">
                  <c:v>5953.0010000000002</c:v>
                </c:pt>
                <c:pt idx="21">
                  <c:v>5960.17</c:v>
                </c:pt>
                <c:pt idx="22">
                  <c:v>5973.098</c:v>
                </c:pt>
                <c:pt idx="23">
                  <c:v>5987.8829999999998</c:v>
                </c:pt>
                <c:pt idx="24">
                  <c:v>6006.1559999999999</c:v>
                </c:pt>
                <c:pt idx="25">
                  <c:v>6009.9759999999997</c:v>
                </c:pt>
                <c:pt idx="26">
                  <c:v>6006.87</c:v>
                </c:pt>
                <c:pt idx="27">
                  <c:v>6003.8149999999996</c:v>
                </c:pt>
                <c:pt idx="28">
                  <c:v>6004.1080000000002</c:v>
                </c:pt>
                <c:pt idx="29">
                  <c:v>6004.9470000000001</c:v>
                </c:pt>
                <c:pt idx="30">
                  <c:v>5997.7340000000004</c:v>
                </c:pt>
                <c:pt idx="31">
                  <c:v>5991.0879999999997</c:v>
                </c:pt>
                <c:pt idx="32">
                  <c:v>5985.4830000000002</c:v>
                </c:pt>
                <c:pt idx="33">
                  <c:v>5980.6970000000001</c:v>
                </c:pt>
                <c:pt idx="34" formatCode="#,##0">
                  <c:v>5975.6872018763615</c:v>
                </c:pt>
                <c:pt idx="35" formatCode="#,##0">
                  <c:v>5970.677403752723</c:v>
                </c:pt>
                <c:pt idx="36" formatCode="#,##0">
                  <c:v>5965.6676056290844</c:v>
                </c:pt>
                <c:pt idx="37" formatCode="#,##0">
                  <c:v>5959.6558478807174</c:v>
                </c:pt>
                <c:pt idx="38" formatCode="#,##0">
                  <c:v>5953.6440901323504</c:v>
                </c:pt>
                <c:pt idx="39" formatCode="#,##0">
                  <c:v>5947.6323323839833</c:v>
                </c:pt>
                <c:pt idx="40" formatCode="#,##0">
                  <c:v>5940.6186150108888</c:v>
                </c:pt>
                <c:pt idx="41" formatCode="#,##0">
                  <c:v>5933.6048976377942</c:v>
                </c:pt>
                <c:pt idx="42" formatCode="#,##0">
                  <c:v>5926.5911802646997</c:v>
                </c:pt>
                <c:pt idx="43" formatCode="#,##0">
                  <c:v>5918.5755032668776</c:v>
                </c:pt>
                <c:pt idx="44" formatCode="#,##0">
                  <c:v>5910.5598262690555</c:v>
                </c:pt>
                <c:pt idx="45" formatCode="#,##0">
                  <c:v>5902.5441492712334</c:v>
                </c:pt>
                <c:pt idx="46" formatCode="#,##0">
                  <c:v>5893.5265126486829</c:v>
                </c:pt>
                <c:pt idx="47" formatCode="#,##0">
                  <c:v>5883.5069164014058</c:v>
                </c:pt>
                <c:pt idx="48" formatCode="#,##0">
                  <c:v>5873.4873201541286</c:v>
                </c:pt>
                <c:pt idx="49" formatCode="#,##0">
                  <c:v>5863.4677239068515</c:v>
                </c:pt>
                <c:pt idx="50" formatCode="#,##0">
                  <c:v>5851.4442084101183</c:v>
                </c:pt>
                <c:pt idx="51" formatCode="#,##0">
                  <c:v>5840.4226525381127</c:v>
                </c:pt>
                <c:pt idx="52" formatCode="#,##0">
                  <c:v>5828.3991370413805</c:v>
                </c:pt>
                <c:pt idx="53" formatCode="#,##0">
                  <c:v>5815.3736619199199</c:v>
                </c:pt>
                <c:pt idx="54" formatCode="#,##0">
                  <c:v>5802.3481867984592</c:v>
                </c:pt>
                <c:pt idx="55" formatCode="#,##0">
                  <c:v>5788.320752052271</c:v>
                </c:pt>
                <c:pt idx="56" formatCode="#,##0">
                  <c:v>5775.2952769308104</c:v>
                </c:pt>
                <c:pt idx="57" formatCode="#,##0">
                  <c:v>5760.2658825598937</c:v>
                </c:pt>
                <c:pt idx="58" formatCode="#,##0">
                  <c:v>5746.2384478137046</c:v>
                </c:pt>
                <c:pt idx="59" formatCode="#,##0">
                  <c:v>5731.209053442788</c:v>
                </c:pt>
                <c:pt idx="60" formatCode="#,##0">
                  <c:v>5717.1816186965989</c:v>
                </c:pt>
                <c:pt idx="61" formatCode="#,##0">
                  <c:v>5701.1502647009547</c:v>
                </c:pt>
                <c:pt idx="62" formatCode="#,##0">
                  <c:v>5686.1208703300381</c:v>
                </c:pt>
                <c:pt idx="63" formatCode="#,##0">
                  <c:v>5671.0914759591215</c:v>
                </c:pt>
                <c:pt idx="64" formatCode="#,##0">
                  <c:v>5655.0601219634773</c:v>
                </c:pt>
                <c:pt idx="65" formatCode="#,##0">
                  <c:v>5639.0287679678331</c:v>
                </c:pt>
                <c:pt idx="66" formatCode="#,##0">
                  <c:v>5622.997413972189</c:v>
                </c:pt>
                <c:pt idx="67" formatCode="#,##0">
                  <c:v>5606.9660599765448</c:v>
                </c:pt>
                <c:pt idx="68" formatCode="#,##0">
                  <c:v>5590.9347059809006</c:v>
                </c:pt>
                <c:pt idx="69" formatCode="#,##0">
                  <c:v>5575.905311609984</c:v>
                </c:pt>
                <c:pt idx="70" formatCode="#,##0">
                  <c:v>5559.8739576143398</c:v>
                </c:pt>
                <c:pt idx="71" formatCode="#,##0">
                  <c:v>5543.8426036186956</c:v>
                </c:pt>
                <c:pt idx="72" formatCode="#,##0">
                  <c:v>5528.813209247779</c:v>
                </c:pt>
                <c:pt idx="73" formatCode="#,##0">
                  <c:v>5513.7838148768624</c:v>
                </c:pt>
                <c:pt idx="74" formatCode="#,##0">
                  <c:v>5498.7544205059457</c:v>
                </c:pt>
                <c:pt idx="75" formatCode="#,##0">
                  <c:v>5483.7250261350291</c:v>
                </c:pt>
                <c:pt idx="76" formatCode="#,##0">
                  <c:v>5469.6975913888409</c:v>
                </c:pt>
                <c:pt idx="77" formatCode="#,##0">
                  <c:v>5455.6701566426518</c:v>
                </c:pt>
                <c:pt idx="78" formatCode="#,##0">
                  <c:v>5442.6446815211912</c:v>
                </c:pt>
                <c:pt idx="79" formatCode="#,##0">
                  <c:v>5429.6192063997305</c:v>
                </c:pt>
                <c:pt idx="80" formatCode="#,##0">
                  <c:v>5416.5937312782689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700-4649-9D55-902A60F05193}"/>
            </c:ext>
          </c:extLst>
        </c:ser>
        <c:ser>
          <c:idx val="8"/>
          <c:order val="7"/>
          <c:tx>
            <c:strRef>
              <c:f>'Pop Régions 2070'!$A$36</c:f>
              <c:strCache>
                <c:ptCount val="1"/>
                <c:pt idx="0">
                  <c:v>Île-de-France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'Pop Régions 2070'!$T$28:$CV$28</c:f>
              <c:numCache>
                <c:formatCode>General</c:formatCode>
                <c:ptCount val="8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  <c:pt idx="66">
                  <c:v>2056</c:v>
                </c:pt>
                <c:pt idx="67">
                  <c:v>2057</c:v>
                </c:pt>
                <c:pt idx="68">
                  <c:v>2058</c:v>
                </c:pt>
                <c:pt idx="69">
                  <c:v>2059</c:v>
                </c:pt>
                <c:pt idx="70">
                  <c:v>2060</c:v>
                </c:pt>
                <c:pt idx="71">
                  <c:v>2061</c:v>
                </c:pt>
                <c:pt idx="72">
                  <c:v>2062</c:v>
                </c:pt>
                <c:pt idx="73">
                  <c:v>2063</c:v>
                </c:pt>
                <c:pt idx="74">
                  <c:v>2064</c:v>
                </c:pt>
                <c:pt idx="75">
                  <c:v>2065</c:v>
                </c:pt>
                <c:pt idx="76">
                  <c:v>2066</c:v>
                </c:pt>
                <c:pt idx="77">
                  <c:v>2067</c:v>
                </c:pt>
                <c:pt idx="78">
                  <c:v>2068</c:v>
                </c:pt>
                <c:pt idx="79">
                  <c:v>2069</c:v>
                </c:pt>
                <c:pt idx="80">
                  <c:v>2070</c:v>
                </c:pt>
              </c:numCache>
            </c:numRef>
          </c:cat>
          <c:val>
            <c:numRef>
              <c:f>'Pop Régions 2070'!$T$36:$CV$36</c:f>
              <c:numCache>
                <c:formatCode>0</c:formatCode>
                <c:ptCount val="81"/>
                <c:pt idx="0">
                  <c:v>10644.665000000001</c:v>
                </c:pt>
                <c:pt idx="1">
                  <c:v>10695.556</c:v>
                </c:pt>
                <c:pt idx="2">
                  <c:v>10753.276</c:v>
                </c:pt>
                <c:pt idx="3">
                  <c:v>10793.414000000001</c:v>
                </c:pt>
                <c:pt idx="4">
                  <c:v>10833.223</c:v>
                </c:pt>
                <c:pt idx="5">
                  <c:v>10858.975</c:v>
                </c:pt>
                <c:pt idx="6">
                  <c:v>10883.848</c:v>
                </c:pt>
                <c:pt idx="7">
                  <c:v>10895.427</c:v>
                </c:pt>
                <c:pt idx="8">
                  <c:v>10912.621999999999</c:v>
                </c:pt>
                <c:pt idx="9">
                  <c:v>10946.012000000001</c:v>
                </c:pt>
                <c:pt idx="10">
                  <c:v>11019.991</c:v>
                </c:pt>
                <c:pt idx="11">
                  <c:v>11102.824000000001</c:v>
                </c:pt>
                <c:pt idx="12">
                  <c:v>11185.563</c:v>
                </c:pt>
                <c:pt idx="13">
                  <c:v>11270.074000000001</c:v>
                </c:pt>
                <c:pt idx="14">
                  <c:v>11350.29</c:v>
                </c:pt>
                <c:pt idx="15">
                  <c:v>11442.143</c:v>
                </c:pt>
                <c:pt idx="16">
                  <c:v>11532.397999999999</c:v>
                </c:pt>
                <c:pt idx="17">
                  <c:v>11598.866</c:v>
                </c:pt>
                <c:pt idx="18">
                  <c:v>11659.26</c:v>
                </c:pt>
                <c:pt idx="19">
                  <c:v>11728.24</c:v>
                </c:pt>
                <c:pt idx="20">
                  <c:v>11786.234</c:v>
                </c:pt>
                <c:pt idx="21">
                  <c:v>11852.851000000001</c:v>
                </c:pt>
                <c:pt idx="22">
                  <c:v>11898.502</c:v>
                </c:pt>
                <c:pt idx="23">
                  <c:v>11959.807000000001</c:v>
                </c:pt>
                <c:pt idx="24">
                  <c:v>12027.565000000001</c:v>
                </c:pt>
                <c:pt idx="25">
                  <c:v>12082.144</c:v>
                </c:pt>
                <c:pt idx="26">
                  <c:v>12117.132</c:v>
                </c:pt>
                <c:pt idx="27">
                  <c:v>12174.88</c:v>
                </c:pt>
                <c:pt idx="28">
                  <c:v>12213.447</c:v>
                </c:pt>
                <c:pt idx="29">
                  <c:v>12262.544</c:v>
                </c:pt>
                <c:pt idx="30">
                  <c:v>12271.794</c:v>
                </c:pt>
                <c:pt idx="31">
                  <c:v>12297.251</c:v>
                </c:pt>
                <c:pt idx="32">
                  <c:v>12329.432000000001</c:v>
                </c:pt>
                <c:pt idx="33">
                  <c:v>12358.932000000001</c:v>
                </c:pt>
                <c:pt idx="34" formatCode="#,##0">
                  <c:v>12383.025442287386</c:v>
                </c:pt>
                <c:pt idx="35" formatCode="#,##0">
                  <c:v>12405.111097717489</c:v>
                </c:pt>
                <c:pt idx="36" formatCode="#,##0">
                  <c:v>12425.188966290309</c:v>
                </c:pt>
                <c:pt idx="37" formatCode="#,##0">
                  <c:v>12444.26294143449</c:v>
                </c:pt>
                <c:pt idx="38" formatCode="#,##0">
                  <c:v>12462.333023150029</c:v>
                </c:pt>
                <c:pt idx="39" formatCode="#,##0">
                  <c:v>12479.399211436928</c:v>
                </c:pt>
                <c:pt idx="40" formatCode="#,##0">
                  <c:v>12494.457612866545</c:v>
                </c:pt>
                <c:pt idx="41" formatCode="#,##0">
                  <c:v>12509.516014296159</c:v>
                </c:pt>
                <c:pt idx="42" formatCode="#,##0">
                  <c:v>12523.570522297136</c:v>
                </c:pt>
                <c:pt idx="43" formatCode="#,##0">
                  <c:v>12536.621136869469</c:v>
                </c:pt>
                <c:pt idx="44" formatCode="#,##0">
                  <c:v>12547.663964584521</c:v>
                </c:pt>
                <c:pt idx="45" formatCode="#,##0">
                  <c:v>12558.706792299572</c:v>
                </c:pt>
                <c:pt idx="46" formatCode="#,##0">
                  <c:v>12568.745726585983</c:v>
                </c:pt>
                <c:pt idx="47" formatCode="#,##0">
                  <c:v>12576.776874015111</c:v>
                </c:pt>
                <c:pt idx="48" formatCode="#,##0">
                  <c:v>12583.804128015599</c:v>
                </c:pt>
                <c:pt idx="49" formatCode="#,##0">
                  <c:v>12588.823595158805</c:v>
                </c:pt>
                <c:pt idx="50" formatCode="#,##0">
                  <c:v>12592.83916887337</c:v>
                </c:pt>
                <c:pt idx="51" formatCode="#,##0">
                  <c:v>12595.850849159293</c:v>
                </c:pt>
                <c:pt idx="52" formatCode="#,##0">
                  <c:v>12597.858636016575</c:v>
                </c:pt>
                <c:pt idx="53" formatCode="#,##0">
                  <c:v>12598.862529445216</c:v>
                </c:pt>
                <c:pt idx="54" formatCode="#,##0">
                  <c:v>12597.858636016575</c:v>
                </c:pt>
                <c:pt idx="55" formatCode="#,##0">
                  <c:v>12596.854742587935</c:v>
                </c:pt>
                <c:pt idx="56" formatCode="#,##0">
                  <c:v>12594.846955730654</c:v>
                </c:pt>
                <c:pt idx="57" formatCode="#,##0">
                  <c:v>12591.835275444731</c:v>
                </c:pt>
                <c:pt idx="58" formatCode="#,##0">
                  <c:v>12587.819701730166</c:v>
                </c:pt>
                <c:pt idx="59" formatCode="#,##0">
                  <c:v>12582.800234586961</c:v>
                </c:pt>
                <c:pt idx="60" formatCode="#,##0">
                  <c:v>12576.776874015115</c:v>
                </c:pt>
                <c:pt idx="61" formatCode="#,##0">
                  <c:v>12569.749620014629</c:v>
                </c:pt>
                <c:pt idx="62" formatCode="#,##0">
                  <c:v>12562.722366014141</c:v>
                </c:pt>
                <c:pt idx="63" formatCode="#,##0">
                  <c:v>12553.687325156372</c:v>
                </c:pt>
                <c:pt idx="64" formatCode="#,##0">
                  <c:v>12543.648390869961</c:v>
                </c:pt>
                <c:pt idx="65" formatCode="#,##0">
                  <c:v>12533.609456583552</c:v>
                </c:pt>
                <c:pt idx="66" formatCode="#,##0">
                  <c:v>12521.56273543986</c:v>
                </c:pt>
                <c:pt idx="67" formatCode="#,##0">
                  <c:v>12509.516014296169</c:v>
                </c:pt>
                <c:pt idx="68" formatCode="#,##0">
                  <c:v>12496.465399723835</c:v>
                </c:pt>
                <c:pt idx="69" formatCode="#,##0">
                  <c:v>12483.414785151501</c:v>
                </c:pt>
                <c:pt idx="70" formatCode="#,##0">
                  <c:v>12470.364170579169</c:v>
                </c:pt>
                <c:pt idx="71" formatCode="#,##0">
                  <c:v>12456.309662578195</c:v>
                </c:pt>
                <c:pt idx="72" formatCode="#,##0">
                  <c:v>12442.255154577218</c:v>
                </c:pt>
                <c:pt idx="73" formatCode="#,##0">
                  <c:v>12428.200646576242</c:v>
                </c:pt>
                <c:pt idx="74" formatCode="#,##0">
                  <c:v>12414.146138575268</c:v>
                </c:pt>
                <c:pt idx="75" formatCode="#,##0">
                  <c:v>12400.091630574294</c:v>
                </c:pt>
                <c:pt idx="76" formatCode="#,##0">
                  <c:v>12386.03712257332</c:v>
                </c:pt>
                <c:pt idx="77" formatCode="#,##0">
                  <c:v>12372.986508000988</c:v>
                </c:pt>
                <c:pt idx="78" formatCode="#,##0">
                  <c:v>12358.932000000013</c:v>
                </c:pt>
                <c:pt idx="79" formatCode="#,##0">
                  <c:v>12345.881385427678</c:v>
                </c:pt>
                <c:pt idx="80" formatCode="#,##0">
                  <c:v>12332.830770855344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700-4649-9D55-902A60F05193}"/>
            </c:ext>
          </c:extLst>
        </c:ser>
        <c:ser>
          <c:idx val="9"/>
          <c:order val="8"/>
          <c:tx>
            <c:strRef>
              <c:f>'Pop Régions 2070'!$A$37</c:f>
              <c:strCache>
                <c:ptCount val="1"/>
                <c:pt idx="0">
                  <c:v>Normandie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'Pop Régions 2070'!$T$28:$CV$28</c:f>
              <c:numCache>
                <c:formatCode>General</c:formatCode>
                <c:ptCount val="8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  <c:pt idx="66">
                  <c:v>2056</c:v>
                </c:pt>
                <c:pt idx="67">
                  <c:v>2057</c:v>
                </c:pt>
                <c:pt idx="68">
                  <c:v>2058</c:v>
                </c:pt>
                <c:pt idx="69">
                  <c:v>2059</c:v>
                </c:pt>
                <c:pt idx="70">
                  <c:v>2060</c:v>
                </c:pt>
                <c:pt idx="71">
                  <c:v>2061</c:v>
                </c:pt>
                <c:pt idx="72">
                  <c:v>2062</c:v>
                </c:pt>
                <c:pt idx="73">
                  <c:v>2063</c:v>
                </c:pt>
                <c:pt idx="74">
                  <c:v>2064</c:v>
                </c:pt>
                <c:pt idx="75">
                  <c:v>2065</c:v>
                </c:pt>
                <c:pt idx="76">
                  <c:v>2066</c:v>
                </c:pt>
                <c:pt idx="77">
                  <c:v>2067</c:v>
                </c:pt>
                <c:pt idx="78">
                  <c:v>2068</c:v>
                </c:pt>
                <c:pt idx="79">
                  <c:v>2069</c:v>
                </c:pt>
                <c:pt idx="80">
                  <c:v>2070</c:v>
                </c:pt>
              </c:numCache>
            </c:numRef>
          </c:cat>
          <c:val>
            <c:numRef>
              <c:f>'Pop Régions 2070'!$T$37:$CV$37</c:f>
              <c:numCache>
                <c:formatCode>0</c:formatCode>
                <c:ptCount val="81"/>
                <c:pt idx="0">
                  <c:v>3126.8589999999999</c:v>
                </c:pt>
                <c:pt idx="1">
                  <c:v>3139.2579999999998</c:v>
                </c:pt>
                <c:pt idx="2">
                  <c:v>3151.2460000000001</c:v>
                </c:pt>
                <c:pt idx="3">
                  <c:v>3162.7939999999999</c:v>
                </c:pt>
                <c:pt idx="4">
                  <c:v>3171.1019999999999</c:v>
                </c:pt>
                <c:pt idx="5">
                  <c:v>3179.35</c:v>
                </c:pt>
                <c:pt idx="6">
                  <c:v>3185.902</c:v>
                </c:pt>
                <c:pt idx="7">
                  <c:v>3192.4720000000002</c:v>
                </c:pt>
                <c:pt idx="8">
                  <c:v>3198.1660000000002</c:v>
                </c:pt>
                <c:pt idx="9">
                  <c:v>3202.4490000000001</c:v>
                </c:pt>
                <c:pt idx="10">
                  <c:v>3211.5030000000002</c:v>
                </c:pt>
                <c:pt idx="11">
                  <c:v>3221.806</c:v>
                </c:pt>
                <c:pt idx="12">
                  <c:v>3231.9</c:v>
                </c:pt>
                <c:pt idx="13">
                  <c:v>3240.84</c:v>
                </c:pt>
                <c:pt idx="14">
                  <c:v>3249.22</c:v>
                </c:pt>
                <c:pt idx="15">
                  <c:v>3259.1019999999999</c:v>
                </c:pt>
                <c:pt idx="16">
                  <c:v>3267.848</c:v>
                </c:pt>
                <c:pt idx="17">
                  <c:v>3278.145</c:v>
                </c:pt>
                <c:pt idx="18">
                  <c:v>3293.0920000000001</c:v>
                </c:pt>
                <c:pt idx="19">
                  <c:v>3303.8220000000001</c:v>
                </c:pt>
                <c:pt idx="20">
                  <c:v>3310.4479999999999</c:v>
                </c:pt>
                <c:pt idx="21">
                  <c:v>3315.0770000000002</c:v>
                </c:pt>
                <c:pt idx="22">
                  <c:v>3322.7559999999999</c:v>
                </c:pt>
                <c:pt idx="23">
                  <c:v>3328.364</c:v>
                </c:pt>
                <c:pt idx="24">
                  <c:v>3335.645</c:v>
                </c:pt>
                <c:pt idx="25">
                  <c:v>3339.1309999999999</c:v>
                </c:pt>
                <c:pt idx="26">
                  <c:v>3335.9290000000001</c:v>
                </c:pt>
                <c:pt idx="27">
                  <c:v>3330.4780000000001</c:v>
                </c:pt>
                <c:pt idx="28">
                  <c:v>3327.4769999999999</c:v>
                </c:pt>
                <c:pt idx="29">
                  <c:v>3325.0320000000002</c:v>
                </c:pt>
                <c:pt idx="30">
                  <c:v>3325.5219999999999</c:v>
                </c:pt>
                <c:pt idx="31">
                  <c:v>3322.482</c:v>
                </c:pt>
                <c:pt idx="32">
                  <c:v>3319.7429999999999</c:v>
                </c:pt>
                <c:pt idx="33">
                  <c:v>3317.0230000000001</c:v>
                </c:pt>
                <c:pt idx="34" formatCode="#,##0">
                  <c:v>3311.9880531268973</c:v>
                </c:pt>
                <c:pt idx="35" formatCode="#,##0">
                  <c:v>3306.9531062537944</c:v>
                </c:pt>
                <c:pt idx="36" formatCode="#,##0">
                  <c:v>3300.9111700060712</c:v>
                </c:pt>
                <c:pt idx="37" formatCode="#,##0">
                  <c:v>3294.8692337583479</c:v>
                </c:pt>
                <c:pt idx="38" formatCode="#,##0">
                  <c:v>3288.8272975106247</c:v>
                </c:pt>
                <c:pt idx="39" formatCode="#,##0">
                  <c:v>3282.7853612629019</c:v>
                </c:pt>
                <c:pt idx="40" formatCode="#,##0">
                  <c:v>3275.7364356405583</c:v>
                </c:pt>
                <c:pt idx="41" formatCode="#,##0">
                  <c:v>3269.6944993928355</c:v>
                </c:pt>
                <c:pt idx="42" formatCode="#,##0">
                  <c:v>3262.6455737704919</c:v>
                </c:pt>
                <c:pt idx="43" formatCode="#,##0">
                  <c:v>3255.5966481481482</c:v>
                </c:pt>
                <c:pt idx="44" formatCode="#,##0">
                  <c:v>3248.5477225258046</c:v>
                </c:pt>
                <c:pt idx="45" formatCode="#,##0">
                  <c:v>3240.4918075288401</c:v>
                </c:pt>
                <c:pt idx="46" formatCode="#,##0">
                  <c:v>3233.4428819064965</c:v>
                </c:pt>
                <c:pt idx="47" formatCode="#,##0">
                  <c:v>3225.386966909532</c:v>
                </c:pt>
                <c:pt idx="48" formatCode="#,##0">
                  <c:v>3216.3240625379476</c:v>
                </c:pt>
                <c:pt idx="49" formatCode="#,##0">
                  <c:v>3208.2681475409831</c:v>
                </c:pt>
                <c:pt idx="50" formatCode="#,##0">
                  <c:v>3199.2052431693983</c:v>
                </c:pt>
                <c:pt idx="51" formatCode="#,##0">
                  <c:v>3190.1423387978134</c:v>
                </c:pt>
                <c:pt idx="52" formatCode="#,##0">
                  <c:v>3180.0724450516082</c:v>
                </c:pt>
                <c:pt idx="53" formatCode="#,##0">
                  <c:v>3170.0025513054029</c:v>
                </c:pt>
                <c:pt idx="54" formatCode="#,##0">
                  <c:v>3159.9326575591977</c:v>
                </c:pt>
                <c:pt idx="55" formatCode="#,##0">
                  <c:v>3149.8627638129924</c:v>
                </c:pt>
                <c:pt idx="56" formatCode="#,##0">
                  <c:v>3139.7928700667871</c:v>
                </c:pt>
                <c:pt idx="57" formatCode="#,##0">
                  <c:v>3128.7159869459615</c:v>
                </c:pt>
                <c:pt idx="58" formatCode="#,##0">
                  <c:v>3117.6391038251359</c:v>
                </c:pt>
                <c:pt idx="59" formatCode="#,##0">
                  <c:v>3107.5692100789306</c:v>
                </c:pt>
                <c:pt idx="60" formatCode="#,##0">
                  <c:v>3096.492326958105</c:v>
                </c:pt>
                <c:pt idx="61" formatCode="#,##0">
                  <c:v>3085.4154438372793</c:v>
                </c:pt>
                <c:pt idx="62" formatCode="#,##0">
                  <c:v>3074.3385607164532</c:v>
                </c:pt>
                <c:pt idx="63" formatCode="#,##0">
                  <c:v>3063.2616775956271</c:v>
                </c:pt>
                <c:pt idx="64" formatCode="#,##0">
                  <c:v>3052.1847944748015</c:v>
                </c:pt>
                <c:pt idx="65" formatCode="#,##0">
                  <c:v>3040.1009219793555</c:v>
                </c:pt>
                <c:pt idx="66" formatCode="#,##0">
                  <c:v>3029.0240388585298</c:v>
                </c:pt>
                <c:pt idx="67" formatCode="#,##0">
                  <c:v>3017.9471557377037</c:v>
                </c:pt>
                <c:pt idx="68" formatCode="#,##0">
                  <c:v>3006.8702726168781</c:v>
                </c:pt>
                <c:pt idx="69" formatCode="#,##0">
                  <c:v>2995.7933894960524</c:v>
                </c:pt>
                <c:pt idx="70" formatCode="#,##0">
                  <c:v>2984.7165063752263</c:v>
                </c:pt>
                <c:pt idx="71" formatCode="#,##0">
                  <c:v>2973.6396232544007</c:v>
                </c:pt>
                <c:pt idx="72" formatCode="#,##0">
                  <c:v>2962.5627401335751</c:v>
                </c:pt>
                <c:pt idx="73" formatCode="#,##0">
                  <c:v>2952.4928463873703</c:v>
                </c:pt>
                <c:pt idx="74" formatCode="#,##0">
                  <c:v>2942.422952641165</c:v>
                </c:pt>
                <c:pt idx="75" formatCode="#,##0">
                  <c:v>2932.3530588949598</c:v>
                </c:pt>
                <c:pt idx="76" formatCode="#,##0">
                  <c:v>2922.2831651487541</c:v>
                </c:pt>
                <c:pt idx="77" formatCode="#,##0">
                  <c:v>2913.2202607771692</c:v>
                </c:pt>
                <c:pt idx="78" formatCode="#,##0">
                  <c:v>2904.1573564055843</c:v>
                </c:pt>
                <c:pt idx="79" formatCode="#,##0">
                  <c:v>2896.1014414086203</c:v>
                </c:pt>
                <c:pt idx="80" formatCode="#,##0">
                  <c:v>2887.0385370370354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700-4649-9D55-902A60F05193}"/>
            </c:ext>
          </c:extLst>
        </c:ser>
        <c:ser>
          <c:idx val="10"/>
          <c:order val="9"/>
          <c:tx>
            <c:strRef>
              <c:f>'Pop Régions 2070'!$A$38</c:f>
              <c:strCache>
                <c:ptCount val="1"/>
                <c:pt idx="0">
                  <c:v>Nouvelle Aquitaine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'Pop Régions 2070'!$T$28:$CV$28</c:f>
              <c:numCache>
                <c:formatCode>General</c:formatCode>
                <c:ptCount val="8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  <c:pt idx="66">
                  <c:v>2056</c:v>
                </c:pt>
                <c:pt idx="67">
                  <c:v>2057</c:v>
                </c:pt>
                <c:pt idx="68">
                  <c:v>2058</c:v>
                </c:pt>
                <c:pt idx="69">
                  <c:v>2059</c:v>
                </c:pt>
                <c:pt idx="70">
                  <c:v>2060</c:v>
                </c:pt>
                <c:pt idx="71">
                  <c:v>2061</c:v>
                </c:pt>
                <c:pt idx="72">
                  <c:v>2062</c:v>
                </c:pt>
                <c:pt idx="73">
                  <c:v>2063</c:v>
                </c:pt>
                <c:pt idx="74">
                  <c:v>2064</c:v>
                </c:pt>
                <c:pt idx="75">
                  <c:v>2065</c:v>
                </c:pt>
                <c:pt idx="76">
                  <c:v>2066</c:v>
                </c:pt>
                <c:pt idx="77">
                  <c:v>2067</c:v>
                </c:pt>
                <c:pt idx="78">
                  <c:v>2068</c:v>
                </c:pt>
                <c:pt idx="79">
                  <c:v>2069</c:v>
                </c:pt>
                <c:pt idx="80">
                  <c:v>2070</c:v>
                </c:pt>
              </c:numCache>
            </c:numRef>
          </c:cat>
          <c:val>
            <c:numRef>
              <c:f>'Pop Régions 2070'!$T$38:$CV$38</c:f>
              <c:numCache>
                <c:formatCode>0</c:formatCode>
                <c:ptCount val="81"/>
                <c:pt idx="0">
                  <c:v>5114.2870000000003</c:v>
                </c:pt>
                <c:pt idx="1">
                  <c:v>5132.9279999999999</c:v>
                </c:pt>
                <c:pt idx="2">
                  <c:v>5150.5559999999996</c:v>
                </c:pt>
                <c:pt idx="3">
                  <c:v>5167.0990000000002</c:v>
                </c:pt>
                <c:pt idx="4">
                  <c:v>5177.6989999999996</c:v>
                </c:pt>
                <c:pt idx="5">
                  <c:v>5191.9459999999999</c:v>
                </c:pt>
                <c:pt idx="6">
                  <c:v>5203.5110000000004</c:v>
                </c:pt>
                <c:pt idx="7">
                  <c:v>5218.9470000000001</c:v>
                </c:pt>
                <c:pt idx="8">
                  <c:v>5236.4830000000002</c:v>
                </c:pt>
                <c:pt idx="9">
                  <c:v>5257.9539999999997</c:v>
                </c:pt>
                <c:pt idx="10">
                  <c:v>5296.85</c:v>
                </c:pt>
                <c:pt idx="11">
                  <c:v>5340.8429999999998</c:v>
                </c:pt>
                <c:pt idx="12">
                  <c:v>5386.308</c:v>
                </c:pt>
                <c:pt idx="13">
                  <c:v>5431.7449999999999</c:v>
                </c:pt>
                <c:pt idx="14">
                  <c:v>5476.5129999999999</c:v>
                </c:pt>
                <c:pt idx="15">
                  <c:v>5526.99</c:v>
                </c:pt>
                <c:pt idx="16">
                  <c:v>5574.8209999999999</c:v>
                </c:pt>
                <c:pt idx="17">
                  <c:v>5627.6710000000003</c:v>
                </c:pt>
                <c:pt idx="18">
                  <c:v>5671.076</c:v>
                </c:pt>
                <c:pt idx="19">
                  <c:v>5708.4970000000003</c:v>
                </c:pt>
                <c:pt idx="20">
                  <c:v>5745.4859999999999</c:v>
                </c:pt>
                <c:pt idx="21">
                  <c:v>5773.0780000000004</c:v>
                </c:pt>
                <c:pt idx="22">
                  <c:v>5808.5940000000001</c:v>
                </c:pt>
                <c:pt idx="23">
                  <c:v>5844.1769999999997</c:v>
                </c:pt>
                <c:pt idx="24">
                  <c:v>5879.1440000000002</c:v>
                </c:pt>
                <c:pt idx="25">
                  <c:v>5911.482</c:v>
                </c:pt>
                <c:pt idx="26">
                  <c:v>5935.6030000000001</c:v>
                </c:pt>
                <c:pt idx="27">
                  <c:v>5956.9780000000001</c:v>
                </c:pt>
                <c:pt idx="28">
                  <c:v>5979.7780000000002</c:v>
                </c:pt>
                <c:pt idx="29">
                  <c:v>6010.2889999999998</c:v>
                </c:pt>
                <c:pt idx="30">
                  <c:v>6033.9520000000002</c:v>
                </c:pt>
                <c:pt idx="31">
                  <c:v>6061.2489999999998</c:v>
                </c:pt>
                <c:pt idx="32">
                  <c:v>6086.5839999999998</c:v>
                </c:pt>
                <c:pt idx="33">
                  <c:v>6110.3649999999998</c:v>
                </c:pt>
                <c:pt idx="34" formatCode="#,##0">
                  <c:v>6134.4294502789626</c:v>
                </c:pt>
                <c:pt idx="35" formatCode="#,##0">
                  <c:v>6158.4939005579254</c:v>
                </c:pt>
                <c:pt idx="36" formatCode="#,##0">
                  <c:v>6181.5556654085985</c:v>
                </c:pt>
                <c:pt idx="37" formatCode="#,##0">
                  <c:v>6202.6120594026906</c:v>
                </c:pt>
                <c:pt idx="38" formatCode="#,##0">
                  <c:v>6223.6684533967828</c:v>
                </c:pt>
                <c:pt idx="39" formatCode="#,##0">
                  <c:v>6243.7221619625861</c:v>
                </c:pt>
                <c:pt idx="40" formatCode="#,##0">
                  <c:v>6263.7758705283886</c:v>
                </c:pt>
                <c:pt idx="41" formatCode="#,##0">
                  <c:v>6281.8242082376109</c:v>
                </c:pt>
                <c:pt idx="42" formatCode="#,##0">
                  <c:v>6298.8698605185436</c:v>
                </c:pt>
                <c:pt idx="43" formatCode="#,##0">
                  <c:v>6315.9155127994754</c:v>
                </c:pt>
                <c:pt idx="44" formatCode="#,##0">
                  <c:v>6331.9584796521176</c:v>
                </c:pt>
                <c:pt idx="45" formatCode="#,##0">
                  <c:v>6345.9960756481787</c:v>
                </c:pt>
                <c:pt idx="46" formatCode="#,##0">
                  <c:v>6360.0336716442398</c:v>
                </c:pt>
                <c:pt idx="47" formatCode="#,##0">
                  <c:v>6372.0658967837217</c:v>
                </c:pt>
                <c:pt idx="48" formatCode="#,##0">
                  <c:v>6384.0981219232035</c:v>
                </c:pt>
                <c:pt idx="49" formatCode="#,##0">
                  <c:v>6394.1249762061043</c:v>
                </c:pt>
                <c:pt idx="50" formatCode="#,##0">
                  <c:v>6403.1491450607155</c:v>
                </c:pt>
                <c:pt idx="51" formatCode="#,##0">
                  <c:v>6412.1733139153266</c:v>
                </c:pt>
                <c:pt idx="52" formatCode="#,##0">
                  <c:v>6419.1921119133576</c:v>
                </c:pt>
                <c:pt idx="53" formatCode="#,##0">
                  <c:v>6426.2109099113877</c:v>
                </c:pt>
                <c:pt idx="54" formatCode="#,##0">
                  <c:v>6432.2270224811282</c:v>
                </c:pt>
                <c:pt idx="55" formatCode="#,##0">
                  <c:v>6438.2431350508696</c:v>
                </c:pt>
                <c:pt idx="56" formatCode="#,##0">
                  <c:v>6442.2538767640299</c:v>
                </c:pt>
                <c:pt idx="57" formatCode="#,##0">
                  <c:v>6447.2673039054798</c:v>
                </c:pt>
                <c:pt idx="58" formatCode="#,##0">
                  <c:v>6450.2753601903505</c:v>
                </c:pt>
                <c:pt idx="59" formatCode="#,##0">
                  <c:v>6453.2834164752212</c:v>
                </c:pt>
                <c:pt idx="60" formatCode="#,##0">
                  <c:v>6456.291472760091</c:v>
                </c:pt>
                <c:pt idx="61" formatCode="#,##0">
                  <c:v>6458.2968436166711</c:v>
                </c:pt>
                <c:pt idx="62" formatCode="#,##0">
                  <c:v>6459.2995290449608</c:v>
                </c:pt>
                <c:pt idx="63" formatCode="#,##0">
                  <c:v>6460.3022144732513</c:v>
                </c:pt>
                <c:pt idx="64" formatCode="#,##0">
                  <c:v>6460.3022144732513</c:v>
                </c:pt>
                <c:pt idx="65" formatCode="#,##0">
                  <c:v>6460.3022144732513</c:v>
                </c:pt>
                <c:pt idx="66" formatCode="#,##0">
                  <c:v>6458.2968436166711</c:v>
                </c:pt>
                <c:pt idx="67" formatCode="#,##0">
                  <c:v>6456.291472760091</c:v>
                </c:pt>
                <c:pt idx="68" formatCode="#,##0">
                  <c:v>6454.2861019035108</c:v>
                </c:pt>
                <c:pt idx="69" formatCode="#,##0">
                  <c:v>6451.2780456186401</c:v>
                </c:pt>
                <c:pt idx="70" formatCode="#,##0">
                  <c:v>6448.2699893337704</c:v>
                </c:pt>
                <c:pt idx="71" formatCode="#,##0">
                  <c:v>6445.2619330488997</c:v>
                </c:pt>
                <c:pt idx="72" formatCode="#,##0">
                  <c:v>6441.2511913357393</c:v>
                </c:pt>
                <c:pt idx="73" formatCode="#,##0">
                  <c:v>6437.2404496225781</c:v>
                </c:pt>
                <c:pt idx="74" formatCode="#,##0">
                  <c:v>6434.2323933377074</c:v>
                </c:pt>
                <c:pt idx="75" formatCode="#,##0">
                  <c:v>6431.2243370528367</c:v>
                </c:pt>
                <c:pt idx="76" formatCode="#,##0">
                  <c:v>6428.216280767967</c:v>
                </c:pt>
                <c:pt idx="77" formatCode="#,##0">
                  <c:v>6425.2082244830972</c:v>
                </c:pt>
                <c:pt idx="78" formatCode="#,##0">
                  <c:v>6422.2001681982265</c:v>
                </c:pt>
                <c:pt idx="79" formatCode="#,##0">
                  <c:v>6420.1947973416463</c:v>
                </c:pt>
                <c:pt idx="80" formatCode="#,##0">
                  <c:v>6418.1894264850653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700-4649-9D55-902A60F05193}"/>
            </c:ext>
          </c:extLst>
        </c:ser>
        <c:ser>
          <c:idx val="11"/>
          <c:order val="10"/>
          <c:tx>
            <c:strRef>
              <c:f>'Pop Régions 2070'!$A$39</c:f>
              <c:strCache>
                <c:ptCount val="1"/>
                <c:pt idx="0">
                  <c:v>Occitanie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'Pop Régions 2070'!$T$28:$CV$28</c:f>
              <c:numCache>
                <c:formatCode>General</c:formatCode>
                <c:ptCount val="8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  <c:pt idx="66">
                  <c:v>2056</c:v>
                </c:pt>
                <c:pt idx="67">
                  <c:v>2057</c:v>
                </c:pt>
                <c:pt idx="68">
                  <c:v>2058</c:v>
                </c:pt>
                <c:pt idx="69">
                  <c:v>2059</c:v>
                </c:pt>
                <c:pt idx="70">
                  <c:v>2060</c:v>
                </c:pt>
                <c:pt idx="71">
                  <c:v>2061</c:v>
                </c:pt>
                <c:pt idx="72">
                  <c:v>2062</c:v>
                </c:pt>
                <c:pt idx="73">
                  <c:v>2063</c:v>
                </c:pt>
                <c:pt idx="74">
                  <c:v>2064</c:v>
                </c:pt>
                <c:pt idx="75">
                  <c:v>2065</c:v>
                </c:pt>
                <c:pt idx="76">
                  <c:v>2066</c:v>
                </c:pt>
                <c:pt idx="77">
                  <c:v>2067</c:v>
                </c:pt>
                <c:pt idx="78">
                  <c:v>2068</c:v>
                </c:pt>
                <c:pt idx="79">
                  <c:v>2069</c:v>
                </c:pt>
                <c:pt idx="80">
                  <c:v>2070</c:v>
                </c:pt>
              </c:numCache>
            </c:numRef>
          </c:cat>
          <c:val>
            <c:numRef>
              <c:f>'Pop Régions 2070'!$T$39:$CV$39</c:f>
              <c:numCache>
                <c:formatCode>0</c:formatCode>
                <c:ptCount val="81"/>
                <c:pt idx="0">
                  <c:v>4546.2489999999998</c:v>
                </c:pt>
                <c:pt idx="1">
                  <c:v>4580.63</c:v>
                </c:pt>
                <c:pt idx="2">
                  <c:v>4615.4650000000001</c:v>
                </c:pt>
                <c:pt idx="3">
                  <c:v>4651.3990000000003</c:v>
                </c:pt>
                <c:pt idx="4">
                  <c:v>4676.4520000000002</c:v>
                </c:pt>
                <c:pt idx="5">
                  <c:v>4703.84</c:v>
                </c:pt>
                <c:pt idx="6">
                  <c:v>4736.3469999999998</c:v>
                </c:pt>
                <c:pt idx="7">
                  <c:v>4769.5119999999997</c:v>
                </c:pt>
                <c:pt idx="8">
                  <c:v>4807.49</c:v>
                </c:pt>
                <c:pt idx="9">
                  <c:v>4842.68</c:v>
                </c:pt>
                <c:pt idx="10">
                  <c:v>4900.326</c:v>
                </c:pt>
                <c:pt idx="11">
                  <c:v>4962.8509999999997</c:v>
                </c:pt>
                <c:pt idx="12">
                  <c:v>5030.7030000000004</c:v>
                </c:pt>
                <c:pt idx="13">
                  <c:v>5099.0770000000002</c:v>
                </c:pt>
                <c:pt idx="14">
                  <c:v>5167.5519999999997</c:v>
                </c:pt>
                <c:pt idx="15">
                  <c:v>5240.7910000000002</c:v>
                </c:pt>
                <c:pt idx="16">
                  <c:v>5310.9660000000003</c:v>
                </c:pt>
                <c:pt idx="17">
                  <c:v>5371.1170000000002</c:v>
                </c:pt>
                <c:pt idx="18">
                  <c:v>5419.9459999999999</c:v>
                </c:pt>
                <c:pt idx="19">
                  <c:v>5473.5969999999998</c:v>
                </c:pt>
                <c:pt idx="20">
                  <c:v>5518.1059999999998</c:v>
                </c:pt>
                <c:pt idx="21">
                  <c:v>5573.4660000000003</c:v>
                </c:pt>
                <c:pt idx="22">
                  <c:v>5626.8580000000002</c:v>
                </c:pt>
                <c:pt idx="23">
                  <c:v>5683.8779999999997</c:v>
                </c:pt>
                <c:pt idx="24">
                  <c:v>5730.7529999999997</c:v>
                </c:pt>
                <c:pt idx="25">
                  <c:v>5774.1850000000004</c:v>
                </c:pt>
                <c:pt idx="26">
                  <c:v>5808.4350000000004</c:v>
                </c:pt>
                <c:pt idx="27">
                  <c:v>5845.1019999999999</c:v>
                </c:pt>
                <c:pt idx="28">
                  <c:v>5885.4960000000001</c:v>
                </c:pt>
                <c:pt idx="29">
                  <c:v>5933.1850000000004</c:v>
                </c:pt>
                <c:pt idx="30">
                  <c:v>5973.9690000000001</c:v>
                </c:pt>
                <c:pt idx="31">
                  <c:v>6017.6480000000001</c:v>
                </c:pt>
                <c:pt idx="32">
                  <c:v>6060.3310000000001</c:v>
                </c:pt>
                <c:pt idx="33">
                  <c:v>6101.0050000000001</c:v>
                </c:pt>
                <c:pt idx="34" formatCode="#,##0">
                  <c:v>6135.3029778439159</c:v>
                </c:pt>
                <c:pt idx="35" formatCode="#,##0">
                  <c:v>6167.5834275793659</c:v>
                </c:pt>
                <c:pt idx="36" formatCode="#,##0">
                  <c:v>6200.8726413690483</c:v>
                </c:pt>
                <c:pt idx="37" formatCode="#,##0">
                  <c:v>6232.144327050265</c:v>
                </c:pt>
                <c:pt idx="38" formatCode="#,##0">
                  <c:v>6262.4072486772484</c:v>
                </c:pt>
                <c:pt idx="39" formatCode="#,##0">
                  <c:v>6291.6614062499993</c:v>
                </c:pt>
                <c:pt idx="40" formatCode="#,##0">
                  <c:v>6320.9155638227503</c:v>
                </c:pt>
                <c:pt idx="41" formatCode="#,##0">
                  <c:v>6349.1609573412688</c:v>
                </c:pt>
                <c:pt idx="42" formatCode="#,##0">
                  <c:v>6376.397586805555</c:v>
                </c:pt>
                <c:pt idx="43" formatCode="#,##0">
                  <c:v>6402.6254522156087</c:v>
                </c:pt>
                <c:pt idx="44" formatCode="#,##0">
                  <c:v>6426.8357895171966</c:v>
                </c:pt>
                <c:pt idx="45" formatCode="#,##0">
                  <c:v>6451.0461268187837</c:v>
                </c:pt>
                <c:pt idx="46" formatCode="#,##0">
                  <c:v>6474.2477000661383</c:v>
                </c:pt>
                <c:pt idx="47" formatCode="#,##0">
                  <c:v>6495.4317452050273</c:v>
                </c:pt>
                <c:pt idx="48" formatCode="#,##0">
                  <c:v>6515.6070262896837</c:v>
                </c:pt>
                <c:pt idx="49" formatCode="#,##0">
                  <c:v>6534.7735433201069</c:v>
                </c:pt>
                <c:pt idx="50" formatCode="#,##0">
                  <c:v>6552.9312962962968</c:v>
                </c:pt>
                <c:pt idx="51" formatCode="#,##0">
                  <c:v>6570.0802852182542</c:v>
                </c:pt>
                <c:pt idx="52" formatCode="#,##0">
                  <c:v>6586.2205100859783</c:v>
                </c:pt>
                <c:pt idx="53" formatCode="#,##0">
                  <c:v>6600.3432068452375</c:v>
                </c:pt>
                <c:pt idx="54" formatCode="#,##0">
                  <c:v>6615.4746676587292</c:v>
                </c:pt>
                <c:pt idx="55" formatCode="#,##0">
                  <c:v>6628.5886003637561</c:v>
                </c:pt>
                <c:pt idx="56" formatCode="#,##0">
                  <c:v>6640.6937690145496</c:v>
                </c:pt>
                <c:pt idx="57" formatCode="#,##0">
                  <c:v>6652.7989376653431</c:v>
                </c:pt>
                <c:pt idx="58" formatCode="#,##0">
                  <c:v>6664.9041063161367</c:v>
                </c:pt>
                <c:pt idx="59" formatCode="#,##0">
                  <c:v>6674.9917468584645</c:v>
                </c:pt>
                <c:pt idx="60" formatCode="#,##0">
                  <c:v>6685.0793874007932</c:v>
                </c:pt>
                <c:pt idx="61" formatCode="#,##0">
                  <c:v>6694.1582638888885</c:v>
                </c:pt>
                <c:pt idx="62" formatCode="#,##0">
                  <c:v>6702.2283763227506</c:v>
                </c:pt>
                <c:pt idx="63" formatCode="#,##0">
                  <c:v>6710.2984887566126</c:v>
                </c:pt>
                <c:pt idx="64" formatCode="#,##0">
                  <c:v>6717.3598371362423</c:v>
                </c:pt>
                <c:pt idx="65" formatCode="#,##0">
                  <c:v>6723.4124214616395</c:v>
                </c:pt>
                <c:pt idx="66" formatCode="#,##0">
                  <c:v>6728.4562417328034</c:v>
                </c:pt>
                <c:pt idx="67" formatCode="#,##0">
                  <c:v>6732.491297949734</c:v>
                </c:pt>
                <c:pt idx="68" formatCode="#,##0">
                  <c:v>6736.5263541666645</c:v>
                </c:pt>
                <c:pt idx="69" formatCode="#,##0">
                  <c:v>6739.5526463293627</c:v>
                </c:pt>
                <c:pt idx="70" formatCode="#,##0">
                  <c:v>6742.5789384920608</c:v>
                </c:pt>
                <c:pt idx="71" formatCode="#,##0">
                  <c:v>6744.5964666005257</c:v>
                </c:pt>
                <c:pt idx="72" formatCode="#,##0">
                  <c:v>6746.6139947089914</c:v>
                </c:pt>
                <c:pt idx="73" formatCode="#,##0">
                  <c:v>6748.6315228174572</c:v>
                </c:pt>
                <c:pt idx="74" formatCode="#,##0">
                  <c:v>6751.6578149801553</c:v>
                </c:pt>
                <c:pt idx="75" formatCode="#,##0">
                  <c:v>6753.675343088621</c:v>
                </c:pt>
                <c:pt idx="76" formatCode="#,##0">
                  <c:v>6755.6928711970868</c:v>
                </c:pt>
                <c:pt idx="77" formatCode="#,##0">
                  <c:v>6758.7191633597859</c:v>
                </c:pt>
                <c:pt idx="78" formatCode="#,##0">
                  <c:v>6761.745455522484</c:v>
                </c:pt>
                <c:pt idx="79" formatCode="#,##0">
                  <c:v>6764.7717476851822</c:v>
                </c:pt>
                <c:pt idx="80" formatCode="#,##0">
                  <c:v>6767.7980398478812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700-4649-9D55-902A60F05193}"/>
            </c:ext>
          </c:extLst>
        </c:ser>
        <c:ser>
          <c:idx val="12"/>
          <c:order val="11"/>
          <c:tx>
            <c:strRef>
              <c:f>'Pop Régions 2070'!$A$40</c:f>
              <c:strCache>
                <c:ptCount val="1"/>
                <c:pt idx="0">
                  <c:v>Pays de la Loire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'Pop Régions 2070'!$T$28:$CV$28</c:f>
              <c:numCache>
                <c:formatCode>General</c:formatCode>
                <c:ptCount val="8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  <c:pt idx="66">
                  <c:v>2056</c:v>
                </c:pt>
                <c:pt idx="67">
                  <c:v>2057</c:v>
                </c:pt>
                <c:pt idx="68">
                  <c:v>2058</c:v>
                </c:pt>
                <c:pt idx="69">
                  <c:v>2059</c:v>
                </c:pt>
                <c:pt idx="70">
                  <c:v>2060</c:v>
                </c:pt>
                <c:pt idx="71">
                  <c:v>2061</c:v>
                </c:pt>
                <c:pt idx="72">
                  <c:v>2062</c:v>
                </c:pt>
                <c:pt idx="73">
                  <c:v>2063</c:v>
                </c:pt>
                <c:pt idx="74">
                  <c:v>2064</c:v>
                </c:pt>
                <c:pt idx="75">
                  <c:v>2065</c:v>
                </c:pt>
                <c:pt idx="76">
                  <c:v>2066</c:v>
                </c:pt>
                <c:pt idx="77">
                  <c:v>2067</c:v>
                </c:pt>
                <c:pt idx="78">
                  <c:v>2068</c:v>
                </c:pt>
                <c:pt idx="79">
                  <c:v>2069</c:v>
                </c:pt>
                <c:pt idx="80">
                  <c:v>2070</c:v>
                </c:pt>
              </c:numCache>
            </c:numRef>
          </c:cat>
          <c:val>
            <c:numRef>
              <c:f>'Pop Régions 2070'!$T$40:$CV$40</c:f>
              <c:numCache>
                <c:formatCode>0</c:formatCode>
                <c:ptCount val="81"/>
                <c:pt idx="0">
                  <c:v>3055.1970000000001</c:v>
                </c:pt>
                <c:pt idx="1">
                  <c:v>3071.6</c:v>
                </c:pt>
                <c:pt idx="2">
                  <c:v>3090.2249999999999</c:v>
                </c:pt>
                <c:pt idx="3">
                  <c:v>3110.7840000000001</c:v>
                </c:pt>
                <c:pt idx="4">
                  <c:v>3128.4380000000001</c:v>
                </c:pt>
                <c:pt idx="5">
                  <c:v>3145.7570000000001</c:v>
                </c:pt>
                <c:pt idx="6">
                  <c:v>3164.0390000000002</c:v>
                </c:pt>
                <c:pt idx="7">
                  <c:v>3182.3049999999998</c:v>
                </c:pt>
                <c:pt idx="8">
                  <c:v>3200.4589999999998</c:v>
                </c:pt>
                <c:pt idx="9">
                  <c:v>3219.96</c:v>
                </c:pt>
                <c:pt idx="10">
                  <c:v>3248.9940000000001</c:v>
                </c:pt>
                <c:pt idx="11">
                  <c:v>3281.6790000000001</c:v>
                </c:pt>
                <c:pt idx="12">
                  <c:v>3314.6489999999999</c:v>
                </c:pt>
                <c:pt idx="13">
                  <c:v>3347.6750000000002</c:v>
                </c:pt>
                <c:pt idx="14">
                  <c:v>3379.7840000000001</c:v>
                </c:pt>
                <c:pt idx="15">
                  <c:v>3415.3910000000001</c:v>
                </c:pt>
                <c:pt idx="16">
                  <c:v>3450.413</c:v>
                </c:pt>
                <c:pt idx="17">
                  <c:v>3482.5940000000001</c:v>
                </c:pt>
                <c:pt idx="18">
                  <c:v>3510.17</c:v>
                </c:pt>
                <c:pt idx="19">
                  <c:v>3539.0479999999998</c:v>
                </c:pt>
                <c:pt idx="20">
                  <c:v>3571.4949999999999</c:v>
                </c:pt>
                <c:pt idx="21">
                  <c:v>3601.1129999999998</c:v>
                </c:pt>
                <c:pt idx="22">
                  <c:v>3632.614</c:v>
                </c:pt>
                <c:pt idx="23">
                  <c:v>3660.8519999999999</c:v>
                </c:pt>
                <c:pt idx="24">
                  <c:v>3690.8330000000001</c:v>
                </c:pt>
                <c:pt idx="25">
                  <c:v>3718.5120000000002</c:v>
                </c:pt>
                <c:pt idx="26">
                  <c:v>3737.6320000000001</c:v>
                </c:pt>
                <c:pt idx="27">
                  <c:v>3757.6</c:v>
                </c:pt>
                <c:pt idx="28">
                  <c:v>3781.4229999999998</c:v>
                </c:pt>
                <c:pt idx="29">
                  <c:v>3806.4609999999998</c:v>
                </c:pt>
                <c:pt idx="30">
                  <c:v>3832.12</c:v>
                </c:pt>
                <c:pt idx="31">
                  <c:v>3857.239</c:v>
                </c:pt>
                <c:pt idx="32">
                  <c:v>3882.895</c:v>
                </c:pt>
                <c:pt idx="33">
                  <c:v>3907.4259999999999</c:v>
                </c:pt>
                <c:pt idx="34" formatCode="#,##0">
                  <c:v>3926.5849920000001</c:v>
                </c:pt>
                <c:pt idx="35" formatCode="#,##0">
                  <c:v>3945.7439840000002</c:v>
                </c:pt>
                <c:pt idx="36" formatCode="#,##0">
                  <c:v>3963.8946080000001</c:v>
                </c:pt>
                <c:pt idx="37" formatCode="#,##0">
                  <c:v>3982.0452319999999</c:v>
                </c:pt>
                <c:pt idx="38" formatCode="#,##0">
                  <c:v>3999.187488</c:v>
                </c:pt>
                <c:pt idx="39" formatCode="#,##0">
                  <c:v>4016.3297440000001</c:v>
                </c:pt>
                <c:pt idx="40" formatCode="#,##0">
                  <c:v>4032.463632</c:v>
                </c:pt>
                <c:pt idx="41" formatCode="#,##0">
                  <c:v>4048.5975200000003</c:v>
                </c:pt>
                <c:pt idx="42" formatCode="#,##0">
                  <c:v>4063.7230400000003</c:v>
                </c:pt>
                <c:pt idx="43" formatCode="#,##0">
                  <c:v>4078.8485600000004</c:v>
                </c:pt>
                <c:pt idx="44" formatCode="#,##0">
                  <c:v>4093.9740800000004</c:v>
                </c:pt>
                <c:pt idx="45" formatCode="#,##0">
                  <c:v>4108.0912320000007</c:v>
                </c:pt>
                <c:pt idx="46" formatCode="#,##0">
                  <c:v>4121.2000160000007</c:v>
                </c:pt>
                <c:pt idx="47" formatCode="#,##0">
                  <c:v>4134.3088000000007</c:v>
                </c:pt>
                <c:pt idx="48" formatCode="#,##0">
                  <c:v>4146.4092160000009</c:v>
                </c:pt>
                <c:pt idx="49" formatCode="#,##0">
                  <c:v>4158.5096320000011</c:v>
                </c:pt>
                <c:pt idx="50" formatCode="#,##0">
                  <c:v>4169.6016800000007</c:v>
                </c:pt>
                <c:pt idx="51" formatCode="#,##0">
                  <c:v>4179.6853600000004</c:v>
                </c:pt>
                <c:pt idx="52" formatCode="#,##0">
                  <c:v>4189.7690400000001</c:v>
                </c:pt>
                <c:pt idx="53" formatCode="#,##0">
                  <c:v>4198.8443520000001</c:v>
                </c:pt>
                <c:pt idx="54" formatCode="#,##0">
                  <c:v>4206.9112960000002</c:v>
                </c:pt>
                <c:pt idx="55" formatCode="#,##0">
                  <c:v>4213.9698720000006</c:v>
                </c:pt>
                <c:pt idx="56" formatCode="#,##0">
                  <c:v>4221.028448</c:v>
                </c:pt>
                <c:pt idx="57" formatCode="#,##0">
                  <c:v>4228.0870240000004</c:v>
                </c:pt>
                <c:pt idx="58" formatCode="#,##0">
                  <c:v>4233.1288640000012</c:v>
                </c:pt>
                <c:pt idx="59" formatCode="#,##0">
                  <c:v>4238.170704000001</c:v>
                </c:pt>
                <c:pt idx="60" formatCode="#,##0">
                  <c:v>4243.2125440000009</c:v>
                </c:pt>
                <c:pt idx="61" formatCode="#,##0">
                  <c:v>4247.246016000001</c:v>
                </c:pt>
                <c:pt idx="62" formatCode="#,##0">
                  <c:v>4250.2711200000012</c:v>
                </c:pt>
                <c:pt idx="63" formatCode="#,##0">
                  <c:v>4253.2962240000006</c:v>
                </c:pt>
                <c:pt idx="64" formatCode="#,##0">
                  <c:v>4255.3129600000002</c:v>
                </c:pt>
                <c:pt idx="65" formatCode="#,##0">
                  <c:v>4256.321328</c:v>
                </c:pt>
                <c:pt idx="66" formatCode="#,##0">
                  <c:v>4257.3296959999998</c:v>
                </c:pt>
                <c:pt idx="67" formatCode="#,##0">
                  <c:v>4258.3380639999996</c:v>
                </c:pt>
                <c:pt idx="68" formatCode="#,##0">
                  <c:v>4258.3380639999996</c:v>
                </c:pt>
                <c:pt idx="69" formatCode="#,##0">
                  <c:v>4258.3380639999996</c:v>
                </c:pt>
                <c:pt idx="70" formatCode="#,##0">
                  <c:v>4257.3296959999998</c:v>
                </c:pt>
                <c:pt idx="71" formatCode="#,##0">
                  <c:v>4257.3296959999998</c:v>
                </c:pt>
                <c:pt idx="72" formatCode="#,##0">
                  <c:v>4256.321328</c:v>
                </c:pt>
                <c:pt idx="73" formatCode="#,##0">
                  <c:v>4255.3129599999993</c:v>
                </c:pt>
                <c:pt idx="74" formatCode="#,##0">
                  <c:v>4254.3045919999995</c:v>
                </c:pt>
                <c:pt idx="75" formatCode="#,##0">
                  <c:v>4253.2962239999988</c:v>
                </c:pt>
                <c:pt idx="76" formatCode="#,##0">
                  <c:v>4253.2962239999988</c:v>
                </c:pt>
                <c:pt idx="77" formatCode="#,##0">
                  <c:v>4252.287855999999</c:v>
                </c:pt>
                <c:pt idx="78" formatCode="#,##0">
                  <c:v>4252.287855999999</c:v>
                </c:pt>
                <c:pt idx="79" formatCode="#,##0">
                  <c:v>4251.2794879999992</c:v>
                </c:pt>
                <c:pt idx="80" formatCode="#,##0">
                  <c:v>4251.2794879999992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700-4649-9D55-902A60F05193}"/>
            </c:ext>
          </c:extLst>
        </c:ser>
        <c:ser>
          <c:idx val="13"/>
          <c:order val="12"/>
          <c:tx>
            <c:strRef>
              <c:f>'Pop Régions 2070'!$A$41</c:f>
              <c:strCache>
                <c:ptCount val="1"/>
                <c:pt idx="0">
                  <c:v>Provence-Alpes-Côte d'Azur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'Pop Régions 2070'!$T$28:$CV$28</c:f>
              <c:numCache>
                <c:formatCode>General</c:formatCode>
                <c:ptCount val="8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  <c:pt idx="66">
                  <c:v>2056</c:v>
                </c:pt>
                <c:pt idx="67">
                  <c:v>2057</c:v>
                </c:pt>
                <c:pt idx="68">
                  <c:v>2058</c:v>
                </c:pt>
                <c:pt idx="69">
                  <c:v>2059</c:v>
                </c:pt>
                <c:pt idx="70">
                  <c:v>2060</c:v>
                </c:pt>
                <c:pt idx="71">
                  <c:v>2061</c:v>
                </c:pt>
                <c:pt idx="72">
                  <c:v>2062</c:v>
                </c:pt>
                <c:pt idx="73">
                  <c:v>2063</c:v>
                </c:pt>
                <c:pt idx="74">
                  <c:v>2064</c:v>
                </c:pt>
                <c:pt idx="75">
                  <c:v>2065</c:v>
                </c:pt>
                <c:pt idx="76">
                  <c:v>2066</c:v>
                </c:pt>
                <c:pt idx="77">
                  <c:v>2067</c:v>
                </c:pt>
                <c:pt idx="78">
                  <c:v>2068</c:v>
                </c:pt>
                <c:pt idx="79">
                  <c:v>2069</c:v>
                </c:pt>
                <c:pt idx="80">
                  <c:v>2070</c:v>
                </c:pt>
              </c:numCache>
            </c:numRef>
          </c:cat>
          <c:val>
            <c:numRef>
              <c:f>'Pop Régions 2070'!$T$41:$CV$41</c:f>
              <c:numCache>
                <c:formatCode>0</c:formatCode>
                <c:ptCount val="81"/>
                <c:pt idx="0">
                  <c:v>4257.2439999999997</c:v>
                </c:pt>
                <c:pt idx="1">
                  <c:v>4293.4989999999998</c:v>
                </c:pt>
                <c:pt idx="2">
                  <c:v>4326.6629999999996</c:v>
                </c:pt>
                <c:pt idx="3">
                  <c:v>4356.875</c:v>
                </c:pt>
                <c:pt idx="4">
                  <c:v>4383.5919999999996</c:v>
                </c:pt>
                <c:pt idx="5">
                  <c:v>4405.3119999999999</c:v>
                </c:pt>
                <c:pt idx="6">
                  <c:v>4426.1940000000004</c:v>
                </c:pt>
                <c:pt idx="7">
                  <c:v>4451.0039999999999</c:v>
                </c:pt>
                <c:pt idx="8">
                  <c:v>4479.6440000000002</c:v>
                </c:pt>
                <c:pt idx="9">
                  <c:v>4502.3850000000002</c:v>
                </c:pt>
                <c:pt idx="10">
                  <c:v>4541.5079999999998</c:v>
                </c:pt>
                <c:pt idx="11">
                  <c:v>4584.3789999999999</c:v>
                </c:pt>
                <c:pt idx="12">
                  <c:v>4629.4960000000001</c:v>
                </c:pt>
                <c:pt idx="13">
                  <c:v>4675.0559999999996</c:v>
                </c:pt>
                <c:pt idx="14">
                  <c:v>4719.1319999999996</c:v>
                </c:pt>
                <c:pt idx="15">
                  <c:v>4768.5640000000003</c:v>
                </c:pt>
                <c:pt idx="16">
                  <c:v>4815.232</c:v>
                </c:pt>
                <c:pt idx="17">
                  <c:v>4864.0150000000003</c:v>
                </c:pt>
                <c:pt idx="18">
                  <c:v>4882.9129999999996</c:v>
                </c:pt>
                <c:pt idx="19">
                  <c:v>4889.0529999999999</c:v>
                </c:pt>
                <c:pt idx="20">
                  <c:v>4899.1549999999997</c:v>
                </c:pt>
                <c:pt idx="21">
                  <c:v>4916.0690000000004</c:v>
                </c:pt>
                <c:pt idx="22">
                  <c:v>4935.576</c:v>
                </c:pt>
                <c:pt idx="23">
                  <c:v>4953.6750000000002</c:v>
                </c:pt>
                <c:pt idx="24">
                  <c:v>4983.4380000000001</c:v>
                </c:pt>
                <c:pt idx="25">
                  <c:v>5007.9769999999999</c:v>
                </c:pt>
                <c:pt idx="26">
                  <c:v>5021.9279999999999</c:v>
                </c:pt>
                <c:pt idx="27">
                  <c:v>5030.8900000000003</c:v>
                </c:pt>
                <c:pt idx="28">
                  <c:v>5052.8320000000003</c:v>
                </c:pt>
                <c:pt idx="29">
                  <c:v>5081.1009999999997</c:v>
                </c:pt>
                <c:pt idx="30">
                  <c:v>5098.6660000000002</c:v>
                </c:pt>
                <c:pt idx="31">
                  <c:v>5120.1400000000003</c:v>
                </c:pt>
                <c:pt idx="32">
                  <c:v>5139.817</c:v>
                </c:pt>
                <c:pt idx="33">
                  <c:v>5160.0910000000003</c:v>
                </c:pt>
                <c:pt idx="34" formatCode="#,##0">
                  <c:v>5173.2184330724067</c:v>
                </c:pt>
                <c:pt idx="35" formatCode="#,##0">
                  <c:v>5184.3262610567508</c:v>
                </c:pt>
                <c:pt idx="36" formatCode="#,##0">
                  <c:v>5195.4340890410958</c:v>
                </c:pt>
                <c:pt idx="37" formatCode="#,##0">
                  <c:v>5204.5223119373777</c:v>
                </c:pt>
                <c:pt idx="38" formatCode="#,##0">
                  <c:v>5213.6105348336596</c:v>
                </c:pt>
                <c:pt idx="39" formatCode="#,##0">
                  <c:v>5221.6889551859103</c:v>
                </c:pt>
                <c:pt idx="40" formatCode="#,##0">
                  <c:v>5229.7673755381602</c:v>
                </c:pt>
                <c:pt idx="41" formatCode="#,##0">
                  <c:v>5235.8261908023487</c:v>
                </c:pt>
                <c:pt idx="42" formatCode="#,##0">
                  <c:v>5242.8948086105684</c:v>
                </c:pt>
                <c:pt idx="43" formatCode="#,##0">
                  <c:v>5247.9438213307249</c:v>
                </c:pt>
                <c:pt idx="44" formatCode="#,##0">
                  <c:v>5252.9928340508814</c:v>
                </c:pt>
                <c:pt idx="45" formatCode="#,##0">
                  <c:v>5258.0418467710379</c:v>
                </c:pt>
                <c:pt idx="46" formatCode="#,##0">
                  <c:v>5261.0712544031321</c:v>
                </c:pt>
                <c:pt idx="47" formatCode="#,##0">
                  <c:v>5265.1104645792575</c:v>
                </c:pt>
                <c:pt idx="48" formatCode="#,##0">
                  <c:v>5267.1300696673197</c:v>
                </c:pt>
                <c:pt idx="49" formatCode="#,##0">
                  <c:v>5270.159477299414</c:v>
                </c:pt>
                <c:pt idx="50" formatCode="#,##0">
                  <c:v>5272.1790823874771</c:v>
                </c:pt>
                <c:pt idx="51" formatCode="#,##0">
                  <c:v>5273.1888849315083</c:v>
                </c:pt>
                <c:pt idx="52" formatCode="#,##0">
                  <c:v>5275.2084900195705</c:v>
                </c:pt>
                <c:pt idx="53" formatCode="#,##0">
                  <c:v>5276.2182925636016</c:v>
                </c:pt>
                <c:pt idx="54" formatCode="#,##0">
                  <c:v>5277.2280951076336</c:v>
                </c:pt>
                <c:pt idx="55" formatCode="#,##0">
                  <c:v>5277.2280951076336</c:v>
                </c:pt>
                <c:pt idx="56" formatCode="#,##0">
                  <c:v>5278.2378976516648</c:v>
                </c:pt>
                <c:pt idx="57" formatCode="#,##0">
                  <c:v>5279.2477001956959</c:v>
                </c:pt>
                <c:pt idx="58" formatCode="#,##0">
                  <c:v>5279.2477001956959</c:v>
                </c:pt>
                <c:pt idx="59" formatCode="#,##0">
                  <c:v>5279.2477001956959</c:v>
                </c:pt>
                <c:pt idx="60" formatCode="#,##0">
                  <c:v>5279.2477001956959</c:v>
                </c:pt>
                <c:pt idx="61" formatCode="#,##0">
                  <c:v>5278.2378976516648</c:v>
                </c:pt>
                <c:pt idx="62" formatCode="#,##0">
                  <c:v>5277.2280951076336</c:v>
                </c:pt>
                <c:pt idx="63" formatCode="#,##0">
                  <c:v>5276.2182925636025</c:v>
                </c:pt>
                <c:pt idx="64" formatCode="#,##0">
                  <c:v>5274.1986874755394</c:v>
                </c:pt>
                <c:pt idx="65" formatCode="#,##0">
                  <c:v>5272.1790823874762</c:v>
                </c:pt>
                <c:pt idx="66" formatCode="#,##0">
                  <c:v>5269.1496747553829</c:v>
                </c:pt>
                <c:pt idx="67" formatCode="#,##0">
                  <c:v>5266.1202671232886</c:v>
                </c:pt>
                <c:pt idx="68" formatCode="#,##0">
                  <c:v>5263.0908594911944</c:v>
                </c:pt>
                <c:pt idx="69" formatCode="#,##0">
                  <c:v>5259.051649315069</c:v>
                </c:pt>
                <c:pt idx="70" formatCode="#,##0">
                  <c:v>5255.0124391389436</c:v>
                </c:pt>
                <c:pt idx="71" formatCode="#,##0">
                  <c:v>5250.9732289628182</c:v>
                </c:pt>
                <c:pt idx="72" formatCode="#,##0">
                  <c:v>5247.9438213307249</c:v>
                </c:pt>
                <c:pt idx="73" formatCode="#,##0">
                  <c:v>5243.9046111545995</c:v>
                </c:pt>
                <c:pt idx="74" formatCode="#,##0">
                  <c:v>5239.8654009784741</c:v>
                </c:pt>
                <c:pt idx="75" formatCode="#,##0">
                  <c:v>5236.8359933463807</c:v>
                </c:pt>
                <c:pt idx="76" formatCode="#,##0">
                  <c:v>5232.7967831702554</c:v>
                </c:pt>
                <c:pt idx="77" formatCode="#,##0">
                  <c:v>5230.7771780821922</c:v>
                </c:pt>
                <c:pt idx="78" formatCode="#,##0">
                  <c:v>5227.747770450098</c:v>
                </c:pt>
                <c:pt idx="79" formatCode="#,##0">
                  <c:v>5225.7281653620357</c:v>
                </c:pt>
                <c:pt idx="80" formatCode="#,##0">
                  <c:v>5223.7085602739735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700-4649-9D55-902A60F05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047232"/>
        <c:axId val="110048768"/>
      </c:lineChart>
      <c:catAx>
        <c:axId val="110047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0048768"/>
        <c:crosses val="autoZero"/>
        <c:auto val="1"/>
        <c:lblAlgn val="ctr"/>
        <c:lblOffset val="100"/>
        <c:tickLblSkip val="5"/>
        <c:noMultiLvlLbl val="0"/>
      </c:catAx>
      <c:valAx>
        <c:axId val="1100487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FR"/>
                  <a:t>Popuation en milliers</a:t>
                </a:r>
              </a:p>
            </c:rich>
          </c:tx>
          <c:layout>
            <c:manualLayout>
              <c:xMode val="edge"/>
              <c:yMode val="edge"/>
              <c:x val="5.8708993848037086E-3"/>
              <c:y val="0.28349764853087106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crossAx val="110047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9.632281379109707E-2"/>
          <c:y val="0.85941114533307228"/>
          <c:w val="0.90141419333842454"/>
          <c:h val="0.13837413163478782"/>
        </c:manualLayout>
      </c:layout>
      <c:overlay val="0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.xml"/><Relationship Id="rId3" Type="http://schemas.openxmlformats.org/officeDocument/2006/relationships/chart" Target="../charts/chart12.xml"/><Relationship Id="rId7" Type="http://schemas.openxmlformats.org/officeDocument/2006/relationships/chart" Target="../charts/chart16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Relationship Id="rId9" Type="http://schemas.openxmlformats.org/officeDocument/2006/relationships/chart" Target="../charts/chart18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3" Type="http://schemas.openxmlformats.org/officeDocument/2006/relationships/chart" Target="../charts/chart21.xml"/><Relationship Id="rId7" Type="http://schemas.openxmlformats.org/officeDocument/2006/relationships/chart" Target="../charts/chart25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5" Type="http://schemas.openxmlformats.org/officeDocument/2006/relationships/chart" Target="../charts/chart23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203184</xdr:colOff>
      <xdr:row>5</xdr:row>
      <xdr:rowOff>49612</xdr:rowOff>
    </xdr:from>
    <xdr:to>
      <xdr:col>51</xdr:col>
      <xdr:colOff>307577</xdr:colOff>
      <xdr:row>8</xdr:row>
      <xdr:rowOff>19846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51</xdr:col>
      <xdr:colOff>357186</xdr:colOff>
      <xdr:row>5</xdr:row>
      <xdr:rowOff>49613</xdr:rowOff>
    </xdr:from>
    <xdr:to>
      <xdr:col>63</xdr:col>
      <xdr:colOff>416718</xdr:colOff>
      <xdr:row>8</xdr:row>
      <xdr:rowOff>19846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63</xdr:row>
      <xdr:rowOff>0</xdr:rowOff>
    </xdr:from>
    <xdr:to>
      <xdr:col>19</xdr:col>
      <xdr:colOff>440476</xdr:colOff>
      <xdr:row>88</xdr:row>
      <xdr:rowOff>152400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400050</xdr:colOff>
      <xdr:row>0</xdr:row>
      <xdr:rowOff>104775</xdr:rowOff>
    </xdr:from>
    <xdr:to>
      <xdr:col>60</xdr:col>
      <xdr:colOff>393636</xdr:colOff>
      <xdr:row>25</xdr:row>
      <xdr:rowOff>163091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0.69644</cdr:x>
      <cdr:y>0.95383</cdr:y>
    </cdr:from>
    <cdr:to>
      <cdr:x>1</cdr:x>
      <cdr:y>0.99012</cdr:y>
    </cdr:to>
    <cdr:sp macro="" textlink="">
      <cdr:nvSpPr>
        <cdr:cNvPr id="2" name="ZoneTexte 2"/>
        <cdr:cNvSpPr txBox="1"/>
      </cdr:nvSpPr>
      <cdr:spPr>
        <a:xfrm xmlns:a="http://schemas.openxmlformats.org/drawingml/2006/main">
          <a:off x="4519642" y="4598244"/>
          <a:ext cx="1969994" cy="1749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800"/>
            <a:t>Sources : calculs France Stratégie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104775</xdr:colOff>
      <xdr:row>10</xdr:row>
      <xdr:rowOff>142875</xdr:rowOff>
    </xdr:from>
    <xdr:to>
      <xdr:col>28</xdr:col>
      <xdr:colOff>219075</xdr:colOff>
      <xdr:row>32</xdr:row>
      <xdr:rowOff>104775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9524</xdr:colOff>
      <xdr:row>4</xdr:row>
      <xdr:rowOff>85914</xdr:rowOff>
    </xdr:from>
    <xdr:to>
      <xdr:col>37</xdr:col>
      <xdr:colOff>410974</xdr:colOff>
      <xdr:row>19</xdr:row>
      <xdr:rowOff>123825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63274" y="847914"/>
          <a:ext cx="4944875" cy="348596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56</xdr:col>
      <xdr:colOff>67054</xdr:colOff>
      <xdr:row>25</xdr:row>
      <xdr:rowOff>71439</xdr:rowOff>
    </xdr:from>
    <xdr:to>
      <xdr:col>67</xdr:col>
      <xdr:colOff>428626</xdr:colOff>
      <xdr:row>32</xdr:row>
      <xdr:rowOff>171450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44</xdr:col>
      <xdr:colOff>226218</xdr:colOff>
      <xdr:row>25</xdr:row>
      <xdr:rowOff>85725</xdr:rowOff>
    </xdr:from>
    <xdr:to>
      <xdr:col>55</xdr:col>
      <xdr:colOff>457200</xdr:colOff>
      <xdr:row>32</xdr:row>
      <xdr:rowOff>190500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91</xdr:row>
      <xdr:rowOff>0</xdr:rowOff>
    </xdr:from>
    <xdr:to>
      <xdr:col>19</xdr:col>
      <xdr:colOff>440476</xdr:colOff>
      <xdr:row>116</xdr:row>
      <xdr:rowOff>152400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49</xdr:col>
      <xdr:colOff>342900</xdr:colOff>
      <xdr:row>27</xdr:row>
      <xdr:rowOff>57151</xdr:rowOff>
    </xdr:from>
    <xdr:to>
      <xdr:col>58</xdr:col>
      <xdr:colOff>233364</xdr:colOff>
      <xdr:row>49</xdr:row>
      <xdr:rowOff>21432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40</xdr:col>
      <xdr:colOff>357187</xdr:colOff>
      <xdr:row>27</xdr:row>
      <xdr:rowOff>95251</xdr:rowOff>
    </xdr:from>
    <xdr:to>
      <xdr:col>49</xdr:col>
      <xdr:colOff>233363</xdr:colOff>
      <xdr:row>49</xdr:row>
      <xdr:rowOff>83343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64</xdr:col>
      <xdr:colOff>148706</xdr:colOff>
      <xdr:row>1</xdr:row>
      <xdr:rowOff>184669</xdr:rowOff>
    </xdr:from>
    <xdr:to>
      <xdr:col>77</xdr:col>
      <xdr:colOff>447092</xdr:colOff>
      <xdr:row>26</xdr:row>
      <xdr:rowOff>136072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74</xdr:col>
      <xdr:colOff>379055</xdr:colOff>
      <xdr:row>25</xdr:row>
      <xdr:rowOff>77755</xdr:rowOff>
    </xdr:from>
    <xdr:to>
      <xdr:col>77</xdr:col>
      <xdr:colOff>466531</xdr:colOff>
      <xdr:row>26</xdr:row>
      <xdr:rowOff>58316</xdr:rowOff>
    </xdr:to>
    <xdr:sp macro="" textlink="">
      <xdr:nvSpPr>
        <xdr:cNvPr id="3" name="ZoneTexte 2"/>
        <xdr:cNvSpPr txBox="1"/>
      </xdr:nvSpPr>
      <xdr:spPr>
        <a:xfrm>
          <a:off x="41890560" y="4947168"/>
          <a:ext cx="1516226" cy="174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fr-FR" sz="800"/>
            <a:t>Sources : INSEE novembre 2022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95250</xdr:colOff>
      <xdr:row>32</xdr:row>
      <xdr:rowOff>0</xdr:rowOff>
    </xdr:from>
    <xdr:to>
      <xdr:col>41</xdr:col>
      <xdr:colOff>466725</xdr:colOff>
      <xdr:row>47</xdr:row>
      <xdr:rowOff>986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38100</xdr:colOff>
      <xdr:row>32</xdr:row>
      <xdr:rowOff>9525</xdr:rowOff>
    </xdr:from>
    <xdr:to>
      <xdr:col>20</xdr:col>
      <xdr:colOff>255095</xdr:colOff>
      <xdr:row>47</xdr:row>
      <xdr:rowOff>10511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0</xdr:colOff>
      <xdr:row>32</xdr:row>
      <xdr:rowOff>0</xdr:rowOff>
    </xdr:from>
    <xdr:to>
      <xdr:col>31</xdr:col>
      <xdr:colOff>76200</xdr:colOff>
      <xdr:row>47</xdr:row>
      <xdr:rowOff>986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43</xdr:col>
      <xdr:colOff>0</xdr:colOff>
      <xdr:row>32</xdr:row>
      <xdr:rowOff>0</xdr:rowOff>
    </xdr:from>
    <xdr:to>
      <xdr:col>54</xdr:col>
      <xdr:colOff>123825</xdr:colOff>
      <xdr:row>47</xdr:row>
      <xdr:rowOff>986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55</xdr:col>
      <xdr:colOff>0</xdr:colOff>
      <xdr:row>32</xdr:row>
      <xdr:rowOff>0</xdr:rowOff>
    </xdr:from>
    <xdr:to>
      <xdr:col>63</xdr:col>
      <xdr:colOff>485775</xdr:colOff>
      <xdr:row>47</xdr:row>
      <xdr:rowOff>986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55</xdr:col>
      <xdr:colOff>0</xdr:colOff>
      <xdr:row>48</xdr:row>
      <xdr:rowOff>0</xdr:rowOff>
    </xdr:from>
    <xdr:to>
      <xdr:col>63</xdr:col>
      <xdr:colOff>485775</xdr:colOff>
      <xdr:row>63</xdr:row>
      <xdr:rowOff>48611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0</xdr:colOff>
      <xdr:row>32</xdr:row>
      <xdr:rowOff>0</xdr:rowOff>
    </xdr:from>
    <xdr:to>
      <xdr:col>12</xdr:col>
      <xdr:colOff>342900</xdr:colOff>
      <xdr:row>47</xdr:row>
      <xdr:rowOff>986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0</xdr:colOff>
      <xdr:row>48</xdr:row>
      <xdr:rowOff>0</xdr:rowOff>
    </xdr:from>
    <xdr:to>
      <xdr:col>20</xdr:col>
      <xdr:colOff>216995</xdr:colOff>
      <xdr:row>63</xdr:row>
      <xdr:rowOff>48611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21</xdr:col>
      <xdr:colOff>556655</xdr:colOff>
      <xdr:row>48</xdr:row>
      <xdr:rowOff>0</xdr:rowOff>
    </xdr:from>
    <xdr:to>
      <xdr:col>31</xdr:col>
      <xdr:colOff>37109</xdr:colOff>
      <xdr:row>63</xdr:row>
      <xdr:rowOff>48611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53022</xdr:colOff>
      <xdr:row>46</xdr:row>
      <xdr:rowOff>15158</xdr:rowOff>
    </xdr:from>
    <xdr:to>
      <xdr:col>28</xdr:col>
      <xdr:colOff>0</xdr:colOff>
      <xdr:row>61</xdr:row>
      <xdr:rowOff>85725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30</xdr:col>
      <xdr:colOff>255810</xdr:colOff>
      <xdr:row>45</xdr:row>
      <xdr:rowOff>162030</xdr:rowOff>
    </xdr:from>
    <xdr:to>
      <xdr:col>39</xdr:col>
      <xdr:colOff>361294</xdr:colOff>
      <xdr:row>62</xdr:row>
      <xdr:rowOff>66675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491979</xdr:colOff>
      <xdr:row>63</xdr:row>
      <xdr:rowOff>154704</xdr:rowOff>
    </xdr:from>
    <xdr:to>
      <xdr:col>27</xdr:col>
      <xdr:colOff>571501</xdr:colOff>
      <xdr:row>77</xdr:row>
      <xdr:rowOff>95249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</xdr:col>
      <xdr:colOff>323850</xdr:colOff>
      <xdr:row>63</xdr:row>
      <xdr:rowOff>9110</xdr:rowOff>
    </xdr:from>
    <xdr:to>
      <xdr:col>39</xdr:col>
      <xdr:colOff>352426</xdr:colOff>
      <xdr:row>77</xdr:row>
      <xdr:rowOff>81169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924893</xdr:colOff>
      <xdr:row>63</xdr:row>
      <xdr:rowOff>179455</xdr:rowOff>
    </xdr:from>
    <xdr:to>
      <xdr:col>16</xdr:col>
      <xdr:colOff>314325</xdr:colOff>
      <xdr:row>77</xdr:row>
      <xdr:rowOff>133350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337283</xdr:colOff>
      <xdr:row>78</xdr:row>
      <xdr:rowOff>161924</xdr:rowOff>
    </xdr:from>
    <xdr:to>
      <xdr:col>23</xdr:col>
      <xdr:colOff>609600</xdr:colOff>
      <xdr:row>95</xdr:row>
      <xdr:rowOff>19049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309562</xdr:colOff>
      <xdr:row>95</xdr:row>
      <xdr:rowOff>178591</xdr:rowOff>
    </xdr:from>
    <xdr:to>
      <xdr:col>24</xdr:col>
      <xdr:colOff>23813</xdr:colOff>
      <xdr:row>117</xdr:row>
      <xdr:rowOff>57150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52</xdr:col>
      <xdr:colOff>19050</xdr:colOff>
      <xdr:row>10</xdr:row>
      <xdr:rowOff>123826</xdr:rowOff>
    </xdr:from>
    <xdr:to>
      <xdr:col>62</xdr:col>
      <xdr:colOff>19050</xdr:colOff>
      <xdr:row>10</xdr:row>
      <xdr:rowOff>2952750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40</xdr:col>
      <xdr:colOff>409575</xdr:colOff>
      <xdr:row>10</xdr:row>
      <xdr:rowOff>152400</xdr:rowOff>
    </xdr:from>
    <xdr:to>
      <xdr:col>50</xdr:col>
      <xdr:colOff>409575</xdr:colOff>
      <xdr:row>10</xdr:row>
      <xdr:rowOff>2981324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0.06896</cdr:x>
      <cdr:y>0.09538</cdr:y>
    </cdr:from>
    <cdr:to>
      <cdr:x>0.91134</cdr:x>
      <cdr:y>0.17436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466724" y="295276"/>
          <a:ext cx="5701567" cy="2444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fr-FR" sz="1000"/>
            <a:t>Sources : https://www.insee.fr/fr/statistiques/2496228 et  </a:t>
          </a:r>
          <a:r>
            <a:rPr lang="fr-FR" sz="1000">
              <a:solidFill>
                <a:srgbClr val="00B0F0"/>
              </a:solidFill>
            </a:rPr>
            <a:t>https://www.insee.fr/fr/statistiques/1281151 </a:t>
          </a:r>
          <a:r>
            <a:rPr lang="fr-FR" sz="1000">
              <a:solidFill>
                <a:sysClr val="windowText" lastClr="000000"/>
              </a:solidFill>
            </a:rPr>
            <a:t>+ calculs CGI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0.08197</cdr:x>
      <cdr:y>0.08511</cdr:y>
    </cdr:from>
    <cdr:to>
      <cdr:x>1</cdr:x>
      <cdr:y>0.23711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559790" y="266702"/>
          <a:ext cx="6269636" cy="4763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000"/>
            <a:t>Sources : https://www.insee.fr/fr/statistiques/2496228 et  </a:t>
          </a:r>
          <a:r>
            <a:rPr lang="fr-FR" sz="1000">
              <a:solidFill>
                <a:srgbClr val="00B0F0"/>
              </a:solidFill>
            </a:rPr>
            <a:t>https://www.insee.fr/fr/statistiques/1281151 </a:t>
          </a:r>
          <a:endParaRPr lang="fr-FR" sz="1000">
            <a:solidFill>
              <a:sysClr val="windowText" lastClr="000000"/>
            </a:solidFill>
          </a:endParaRP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0.23374</cdr:x>
      <cdr:y>0.16987</cdr:y>
    </cdr:from>
    <cdr:to>
      <cdr:x>0.3527</cdr:x>
      <cdr:y>0.24776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1647516" y="542035"/>
          <a:ext cx="838509" cy="2485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fr-FR" sz="1000"/>
            <a:t>(</a:t>
          </a:r>
          <a:r>
            <a:rPr lang="fr-FR" sz="1000" baseline="0"/>
            <a:t>+ </a:t>
          </a:r>
          <a:r>
            <a:rPr lang="fr-FR" sz="1000"/>
            <a:t>Mayotte)</a:t>
          </a:r>
        </a:p>
      </cdr:txBody>
    </cdr:sp>
  </cdr:relSizeAnchor>
</c:userShape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4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7"/>
  <sheetViews>
    <sheetView workbookViewId="0">
      <selection activeCell="B10" sqref="B10"/>
    </sheetView>
  </sheetViews>
  <sheetFormatPr baseColWidth="10" defaultRowHeight="15"/>
  <cols>
    <col min="1" max="1" width="63.7109375" customWidth="1"/>
    <col min="2" max="2" width="146.5703125" customWidth="1"/>
    <col min="3" max="5" width="10.140625" customWidth="1"/>
  </cols>
  <sheetData>
    <row r="1" spans="1:2" ht="25.5" customHeight="1">
      <c r="A1" s="405" t="s">
        <v>74</v>
      </c>
      <c r="B1" s="405"/>
    </row>
    <row r="2" spans="1:2" ht="21.75" customHeight="1">
      <c r="A2" s="406" t="s">
        <v>828</v>
      </c>
      <c r="B2" s="406"/>
    </row>
    <row r="3" spans="1:2">
      <c r="A3" s="13"/>
    </row>
    <row r="4" spans="1:2">
      <c r="A4" s="407" t="s">
        <v>823</v>
      </c>
      <c r="B4" s="407"/>
    </row>
    <row r="5" spans="1:2">
      <c r="A5" s="408" t="s">
        <v>411</v>
      </c>
      <c r="B5" s="408"/>
    </row>
    <row r="6" spans="1:2">
      <c r="A6" s="135"/>
    </row>
    <row r="7" spans="1:2">
      <c r="A7" s="366" t="s">
        <v>822</v>
      </c>
      <c r="B7" s="366" t="s">
        <v>815</v>
      </c>
    </row>
    <row r="8" spans="1:2">
      <c r="A8" s="367" t="s">
        <v>841</v>
      </c>
      <c r="B8" s="368" t="s">
        <v>833</v>
      </c>
    </row>
    <row r="9" spans="1:2">
      <c r="A9" s="367" t="s">
        <v>818</v>
      </c>
      <c r="B9" s="368" t="s">
        <v>829</v>
      </c>
    </row>
    <row r="10" spans="1:2">
      <c r="A10" s="367" t="s">
        <v>819</v>
      </c>
      <c r="B10" s="368" t="s">
        <v>816</v>
      </c>
    </row>
    <row r="11" spans="1:2">
      <c r="A11" s="367" t="s">
        <v>820</v>
      </c>
      <c r="B11" s="368" t="s">
        <v>817</v>
      </c>
    </row>
    <row r="12" spans="1:2">
      <c r="A12" s="367" t="s">
        <v>825</v>
      </c>
      <c r="B12" s="368" t="s">
        <v>824</v>
      </c>
    </row>
    <row r="13" spans="1:2">
      <c r="A13" s="367" t="s">
        <v>826</v>
      </c>
      <c r="B13" s="368" t="s">
        <v>830</v>
      </c>
    </row>
    <row r="14" spans="1:2">
      <c r="A14" s="367" t="s">
        <v>827</v>
      </c>
      <c r="B14" s="368" t="s">
        <v>821</v>
      </c>
    </row>
    <row r="15" spans="1:2" ht="18">
      <c r="A15" s="369"/>
      <c r="B15" s="370"/>
    </row>
    <row r="16" spans="1:2" ht="18">
      <c r="A16" s="224" t="s">
        <v>831</v>
      </c>
      <c r="B16" s="370"/>
    </row>
    <row r="17" spans="2:2" ht="18">
      <c r="B17" s="365"/>
    </row>
  </sheetData>
  <mergeCells count="4">
    <mergeCell ref="A1:B1"/>
    <mergeCell ref="A2:B2"/>
    <mergeCell ref="A4:B4"/>
    <mergeCell ref="A5:B5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S38"/>
  <sheetViews>
    <sheetView workbookViewId="0">
      <selection activeCell="AI13" sqref="AI13"/>
    </sheetView>
  </sheetViews>
  <sheetFormatPr baseColWidth="10" defaultRowHeight="15"/>
  <cols>
    <col min="1" max="1" width="54.7109375" customWidth="1"/>
    <col min="2" max="46" width="5.42578125" customWidth="1"/>
    <col min="47" max="47" width="6.42578125" customWidth="1"/>
    <col min="48" max="66" width="5.42578125" customWidth="1"/>
    <col min="67" max="97" width="6.140625" customWidth="1"/>
  </cols>
  <sheetData>
    <row r="2" spans="1:97">
      <c r="A2" s="2" t="s">
        <v>847</v>
      </c>
    </row>
    <row r="3" spans="1:97">
      <c r="A3" s="2" t="s">
        <v>848</v>
      </c>
    </row>
    <row r="4" spans="1:97">
      <c r="A4" s="2" t="s">
        <v>327</v>
      </c>
    </row>
    <row r="6" spans="1:97">
      <c r="A6" s="144" t="s">
        <v>323</v>
      </c>
      <c r="B6" s="146">
        <v>1975</v>
      </c>
      <c r="C6" s="146">
        <v>1976</v>
      </c>
      <c r="D6" s="146">
        <v>1977</v>
      </c>
      <c r="E6" s="146">
        <v>1978</v>
      </c>
      <c r="F6" s="146">
        <v>1979</v>
      </c>
      <c r="G6" s="146">
        <v>1980</v>
      </c>
      <c r="H6" s="146">
        <v>1981</v>
      </c>
      <c r="I6" s="146">
        <v>1982</v>
      </c>
      <c r="J6" s="146">
        <v>1983</v>
      </c>
      <c r="K6" s="146">
        <v>1984</v>
      </c>
      <c r="L6" s="146">
        <v>1985</v>
      </c>
      <c r="M6" s="146">
        <v>1986</v>
      </c>
      <c r="N6" s="146">
        <v>1987</v>
      </c>
      <c r="O6" s="146">
        <v>1988</v>
      </c>
      <c r="P6" s="146">
        <v>1989</v>
      </c>
      <c r="Q6" s="146">
        <v>1990</v>
      </c>
      <c r="R6" s="146">
        <v>1991</v>
      </c>
      <c r="S6" s="146">
        <v>1992</v>
      </c>
      <c r="T6" s="146">
        <v>1993</v>
      </c>
      <c r="U6" s="146">
        <v>1994</v>
      </c>
      <c r="V6" s="146">
        <v>1995</v>
      </c>
      <c r="W6" s="146">
        <v>1996</v>
      </c>
      <c r="X6" s="146">
        <v>1997</v>
      </c>
      <c r="Y6" s="146">
        <v>1998</v>
      </c>
      <c r="Z6" s="146">
        <v>1999</v>
      </c>
      <c r="AA6" s="146">
        <v>2000</v>
      </c>
      <c r="AB6" s="146">
        <v>2001</v>
      </c>
      <c r="AC6" s="146">
        <v>2002</v>
      </c>
      <c r="AD6" s="146">
        <v>2003</v>
      </c>
      <c r="AE6" s="146">
        <v>2004</v>
      </c>
      <c r="AF6" s="146">
        <v>2005</v>
      </c>
      <c r="AG6" s="146">
        <v>2006</v>
      </c>
      <c r="AH6" s="146">
        <v>2007</v>
      </c>
      <c r="AI6" s="146">
        <v>2008</v>
      </c>
      <c r="AJ6" s="146">
        <v>2009</v>
      </c>
      <c r="AK6" s="146">
        <v>2010</v>
      </c>
      <c r="AL6" s="146">
        <v>2011</v>
      </c>
      <c r="AM6" s="146">
        <v>2012</v>
      </c>
      <c r="AN6" s="146">
        <v>2013</v>
      </c>
      <c r="AO6" s="146">
        <v>2014</v>
      </c>
      <c r="AP6" s="169">
        <v>2015</v>
      </c>
      <c r="AQ6" s="169">
        <v>2016</v>
      </c>
      <c r="AR6" s="169">
        <v>2017</v>
      </c>
      <c r="AS6" s="169">
        <v>2018</v>
      </c>
      <c r="AT6" s="169">
        <v>2019</v>
      </c>
      <c r="AU6" s="169">
        <v>2020</v>
      </c>
      <c r="AV6" s="146">
        <v>2021</v>
      </c>
      <c r="AW6" s="146">
        <v>2022</v>
      </c>
      <c r="AX6" s="146">
        <v>2023</v>
      </c>
      <c r="AY6" s="146">
        <v>2024</v>
      </c>
      <c r="AZ6" s="146">
        <v>2025</v>
      </c>
      <c r="BA6" s="146">
        <v>2026</v>
      </c>
      <c r="BB6" s="146">
        <v>2027</v>
      </c>
      <c r="BC6" s="146">
        <v>2028</v>
      </c>
      <c r="BD6" s="146">
        <v>2029</v>
      </c>
      <c r="BE6" s="146">
        <v>2030</v>
      </c>
      <c r="BF6" s="146">
        <v>2031</v>
      </c>
      <c r="BG6" s="146">
        <v>2032</v>
      </c>
      <c r="BH6" s="146">
        <v>2033</v>
      </c>
      <c r="BI6" s="146">
        <v>2034</v>
      </c>
      <c r="BJ6" s="146">
        <v>2035</v>
      </c>
      <c r="BK6" s="146">
        <v>2036</v>
      </c>
      <c r="BL6" s="146">
        <v>2037</v>
      </c>
      <c r="BM6" s="146">
        <v>2038</v>
      </c>
      <c r="BN6" s="146">
        <v>2039</v>
      </c>
      <c r="BO6" s="146">
        <v>2040</v>
      </c>
      <c r="BP6" s="146">
        <v>2041</v>
      </c>
      <c r="BQ6" s="146">
        <v>2042</v>
      </c>
      <c r="BR6" s="146">
        <v>2043</v>
      </c>
      <c r="BS6" s="146">
        <v>2044</v>
      </c>
      <c r="BT6" s="146">
        <v>2045</v>
      </c>
      <c r="BU6" s="146">
        <v>2046</v>
      </c>
      <c r="BV6" s="146">
        <v>2047</v>
      </c>
      <c r="BW6" s="146">
        <v>2048</v>
      </c>
      <c r="BX6" s="146">
        <v>2049</v>
      </c>
      <c r="BY6" s="146">
        <v>2050</v>
      </c>
      <c r="BZ6" s="146">
        <v>2051</v>
      </c>
      <c r="CA6" s="146">
        <v>2052</v>
      </c>
      <c r="CB6" s="146">
        <v>2053</v>
      </c>
      <c r="CC6" s="146">
        <v>2054</v>
      </c>
      <c r="CD6" s="146">
        <v>2055</v>
      </c>
      <c r="CE6" s="146">
        <v>2056</v>
      </c>
      <c r="CF6" s="146">
        <v>2057</v>
      </c>
      <c r="CG6" s="146">
        <v>2058</v>
      </c>
      <c r="CH6" s="146">
        <v>2059</v>
      </c>
      <c r="CI6" s="146">
        <v>2060</v>
      </c>
      <c r="CJ6" s="146">
        <v>2061</v>
      </c>
      <c r="CK6" s="146">
        <v>2062</v>
      </c>
      <c r="CL6" s="146">
        <v>2063</v>
      </c>
      <c r="CM6" s="146">
        <v>2064</v>
      </c>
      <c r="CN6" s="146">
        <v>2065</v>
      </c>
      <c r="CO6" s="146">
        <v>2066</v>
      </c>
      <c r="CP6" s="146">
        <v>2067</v>
      </c>
      <c r="CQ6" s="146">
        <v>2068</v>
      </c>
      <c r="CR6" s="146">
        <v>2069</v>
      </c>
      <c r="CS6" s="146">
        <v>2070</v>
      </c>
    </row>
    <row r="7" spans="1:97" ht="17.25" customHeight="1">
      <c r="A7" s="373" t="s">
        <v>405</v>
      </c>
      <c r="B7" s="143">
        <v>23.155799999999999</v>
      </c>
      <c r="C7" s="143">
        <v>23.4254</v>
      </c>
      <c r="D7" s="143">
        <v>23.720299999999998</v>
      </c>
      <c r="E7" s="143">
        <v>23.786999999999999</v>
      </c>
      <c r="F7" s="143">
        <v>24.197200000000002</v>
      </c>
      <c r="G7" s="143">
        <v>24.462499999999999</v>
      </c>
      <c r="H7" s="143">
        <v>24.577000000000002</v>
      </c>
      <c r="I7" s="143">
        <v>24.712700000000002</v>
      </c>
      <c r="J7" s="143">
        <v>24.751200000000001</v>
      </c>
      <c r="K7" s="143">
        <v>24.861799999999999</v>
      </c>
      <c r="L7" s="143">
        <v>25.028500000000001</v>
      </c>
      <c r="M7" s="143">
        <v>25.255500000000001</v>
      </c>
      <c r="N7" s="143">
        <v>25.331</v>
      </c>
      <c r="O7" s="143">
        <v>25.3447</v>
      </c>
      <c r="P7" s="143">
        <v>25.531599999999997</v>
      </c>
      <c r="Q7" s="143">
        <v>25.555799999999998</v>
      </c>
      <c r="R7" s="143">
        <v>25.499700000000001</v>
      </c>
      <c r="S7" s="143">
        <v>25.685099999999998</v>
      </c>
      <c r="T7" s="143">
        <v>25.823599999999999</v>
      </c>
      <c r="U7" s="143">
        <v>25.9191</v>
      </c>
      <c r="V7" s="143">
        <v>26.0654</v>
      </c>
      <c r="W7" s="143">
        <v>26.366400000000002</v>
      </c>
      <c r="X7" s="143">
        <v>26.331400000000002</v>
      </c>
      <c r="Y7" s="143">
        <v>26.4907</v>
      </c>
      <c r="Z7" s="143">
        <v>26.7165</v>
      </c>
      <c r="AA7" s="143">
        <v>27.029799999999998</v>
      </c>
      <c r="AB7" s="143">
        <v>27.197700000000001</v>
      </c>
      <c r="AC7" s="143">
        <v>27.514299999999999</v>
      </c>
      <c r="AD7" s="143">
        <v>27.740400000000001</v>
      </c>
      <c r="AE7" s="143">
        <v>27.975200000000001</v>
      </c>
      <c r="AF7" s="143">
        <v>28.1844</v>
      </c>
      <c r="AG7" s="143">
        <v>28.374299999999998</v>
      </c>
      <c r="AH7" s="143">
        <v>28.599</v>
      </c>
      <c r="AI7" s="143">
        <v>28.795500000000001</v>
      </c>
      <c r="AJ7" s="143">
        <v>29.0398</v>
      </c>
      <c r="AK7" s="143">
        <v>29.162099999999999</v>
      </c>
      <c r="AL7" s="143">
        <v>29.1797</v>
      </c>
      <c r="AM7" s="143">
        <v>29.420300000000001</v>
      </c>
      <c r="AN7" s="143">
        <v>29.571999999999999</v>
      </c>
      <c r="AO7" s="143">
        <v>29.600900000000003</v>
      </c>
      <c r="AP7" s="143">
        <v>29.690300000000001</v>
      </c>
      <c r="AQ7" s="143">
        <v>29.738499999999998</v>
      </c>
      <c r="AR7" s="143">
        <v>29.792900000000003</v>
      </c>
      <c r="AS7" s="143">
        <v>29.920099999999998</v>
      </c>
      <c r="AT7" s="143">
        <v>29.86</v>
      </c>
      <c r="AU7" s="143">
        <v>29.5989</v>
      </c>
      <c r="AV7" s="143">
        <v>30.0654</v>
      </c>
      <c r="AW7" s="319">
        <v>30.133099999999999</v>
      </c>
      <c r="AX7" s="319">
        <v>30.185099999999998</v>
      </c>
      <c r="AY7" s="319">
        <v>30.3094</v>
      </c>
      <c r="AZ7" s="319">
        <v>30.4071</v>
      </c>
      <c r="BA7" s="319">
        <v>30.522599999999997</v>
      </c>
      <c r="BB7" s="319">
        <v>30.632900000000003</v>
      </c>
      <c r="BC7" s="319">
        <v>30.741599999999998</v>
      </c>
      <c r="BD7" s="319">
        <v>30.839400000000001</v>
      </c>
      <c r="BE7" s="319">
        <v>30.930299999999999</v>
      </c>
      <c r="BF7" s="319">
        <v>31.0062</v>
      </c>
      <c r="BG7" s="319">
        <v>31.0596</v>
      </c>
      <c r="BH7" s="319">
        <v>31.1023</v>
      </c>
      <c r="BI7" s="319">
        <v>31.135200000000001</v>
      </c>
      <c r="BJ7" s="319">
        <v>31.157700000000002</v>
      </c>
      <c r="BK7" s="319">
        <v>31.167900000000003</v>
      </c>
      <c r="BL7" s="319">
        <v>31.163700000000002</v>
      </c>
      <c r="BM7" s="319">
        <v>31.146900000000002</v>
      </c>
      <c r="BN7" s="319">
        <v>31.115500000000001</v>
      </c>
      <c r="BO7" s="319">
        <v>31.090799999999998</v>
      </c>
      <c r="BP7" s="319">
        <v>31.056099999999997</v>
      </c>
      <c r="BQ7" s="319">
        <v>31.011500000000002</v>
      </c>
      <c r="BR7" s="319">
        <v>30.968599999999999</v>
      </c>
      <c r="BS7" s="319">
        <v>30.9269</v>
      </c>
      <c r="BT7" s="319">
        <v>30.874299999999998</v>
      </c>
      <c r="BU7" s="319">
        <v>30.797400000000003</v>
      </c>
      <c r="BV7" s="319">
        <v>30.7209</v>
      </c>
      <c r="BW7" s="319">
        <v>30.657499999999999</v>
      </c>
      <c r="BX7" s="319">
        <v>30.6053</v>
      </c>
      <c r="BY7" s="319">
        <v>30.542099999999998</v>
      </c>
      <c r="BZ7" s="319">
        <v>30.477499999999999</v>
      </c>
      <c r="CA7" s="319">
        <v>30.428699999999999</v>
      </c>
      <c r="CB7" s="319">
        <v>30.383800000000001</v>
      </c>
      <c r="CC7" s="319">
        <v>30.337799999999998</v>
      </c>
      <c r="CD7" s="319">
        <v>30.296200000000002</v>
      </c>
      <c r="CE7" s="319">
        <v>30.256700000000002</v>
      </c>
      <c r="CF7" s="319">
        <v>30.231099999999998</v>
      </c>
      <c r="CG7" s="319">
        <v>30.211500000000001</v>
      </c>
      <c r="CH7" s="319">
        <v>30.202500000000001</v>
      </c>
      <c r="CI7" s="319">
        <v>30.1935</v>
      </c>
      <c r="CJ7" s="319">
        <v>30.1798</v>
      </c>
      <c r="CK7" s="319">
        <v>30.163499999999999</v>
      </c>
      <c r="CL7" s="319">
        <v>30.146799999999999</v>
      </c>
      <c r="CM7" s="319">
        <v>30.127200000000002</v>
      </c>
      <c r="CN7" s="319">
        <v>30.091900000000003</v>
      </c>
      <c r="CO7" s="319">
        <v>30.044599999999999</v>
      </c>
      <c r="CP7" s="319">
        <v>30.003299999999999</v>
      </c>
      <c r="CQ7" s="319">
        <v>29.9604</v>
      </c>
      <c r="CR7" s="319">
        <v>29.910900000000002</v>
      </c>
      <c r="CS7" s="319">
        <v>29.847999999999999</v>
      </c>
    </row>
    <row r="8" spans="1:97">
      <c r="A8" s="139"/>
      <c r="B8" s="50"/>
      <c r="C8" s="50"/>
      <c r="D8" s="50"/>
      <c r="E8" s="50"/>
      <c r="F8" s="50"/>
      <c r="G8" s="50"/>
      <c r="H8" s="50"/>
      <c r="I8" s="50"/>
      <c r="J8" s="50"/>
      <c r="K8" s="50"/>
    </row>
    <row r="9" spans="1:97">
      <c r="A9" s="321" t="s">
        <v>849</v>
      </c>
      <c r="B9" s="50"/>
      <c r="C9" s="50"/>
      <c r="D9" s="50"/>
      <c r="E9" s="50"/>
      <c r="F9" s="50"/>
      <c r="G9" s="50"/>
      <c r="H9" s="50"/>
      <c r="I9" s="50"/>
      <c r="J9" s="50"/>
      <c r="K9" s="50"/>
    </row>
    <row r="10" spans="1:97">
      <c r="A10" s="321" t="s">
        <v>850</v>
      </c>
      <c r="B10" s="50"/>
      <c r="C10" s="50"/>
      <c r="D10" s="50"/>
      <c r="E10" s="50"/>
      <c r="F10" s="50"/>
      <c r="G10" s="50"/>
      <c r="H10" s="50"/>
      <c r="I10" s="50"/>
      <c r="J10" s="50"/>
      <c r="K10" s="50"/>
    </row>
    <row r="11" spans="1:97">
      <c r="A11" s="322" t="s">
        <v>851</v>
      </c>
    </row>
    <row r="12" spans="1:97">
      <c r="A12" s="320"/>
    </row>
    <row r="37" spans="1:49">
      <c r="AW37" s="264"/>
    </row>
    <row r="38" spans="1:49">
      <c r="A38" s="389"/>
    </row>
  </sheetData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S70"/>
  <sheetViews>
    <sheetView workbookViewId="0">
      <selection activeCell="I69" sqref="I69"/>
    </sheetView>
  </sheetViews>
  <sheetFormatPr baseColWidth="10" defaultColWidth="9.140625" defaultRowHeight="15"/>
  <cols>
    <col min="1" max="1" width="17.85546875" style="226" bestFit="1" customWidth="1"/>
    <col min="2" max="3" width="8.140625" style="226" customWidth="1"/>
    <col min="4" max="395" width="7.5703125" style="226" customWidth="1"/>
    <col min="396" max="16384" width="9.140625" style="226"/>
  </cols>
  <sheetData>
    <row r="3" spans="1:29">
      <c r="A3" s="371" t="s">
        <v>814</v>
      </c>
      <c r="B3" s="372"/>
      <c r="C3" s="372"/>
      <c r="D3" s="372"/>
      <c r="E3" s="205" t="s">
        <v>395</v>
      </c>
      <c r="AC3" s="226" t="s">
        <v>860</v>
      </c>
    </row>
    <row r="4" spans="1:29">
      <c r="A4" s="262"/>
      <c r="B4" s="225"/>
      <c r="C4" s="225"/>
      <c r="D4" s="225"/>
      <c r="E4" s="225"/>
      <c r="F4" s="225"/>
      <c r="G4" s="225"/>
      <c r="H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t="s">
        <v>418</v>
      </c>
    </row>
    <row r="5" spans="1:29">
      <c r="A5" s="227"/>
      <c r="B5" s="227"/>
      <c r="C5" s="227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  <c r="S5" s="227"/>
      <c r="T5" s="227"/>
      <c r="U5" s="227"/>
      <c r="V5" s="227"/>
      <c r="W5" s="227"/>
      <c r="X5" s="227"/>
      <c r="Y5" s="227"/>
      <c r="Z5" s="227"/>
      <c r="AA5" s="227"/>
      <c r="AB5" s="227"/>
    </row>
    <row r="6" spans="1:29" ht="15" customHeight="1">
      <c r="A6" s="228"/>
      <c r="B6" s="416" t="s">
        <v>350</v>
      </c>
      <c r="C6" s="416"/>
      <c r="D6" s="416"/>
      <c r="E6" s="416"/>
      <c r="F6" s="416"/>
      <c r="G6" s="416"/>
      <c r="H6" s="416"/>
      <c r="I6" s="416"/>
      <c r="J6" s="416"/>
      <c r="K6" s="416"/>
      <c r="L6" s="416"/>
      <c r="M6" s="416"/>
      <c r="N6" s="416"/>
      <c r="O6" s="416"/>
      <c r="P6" s="416"/>
      <c r="Q6" s="416"/>
      <c r="R6" s="416"/>
      <c r="S6" s="416"/>
      <c r="T6" s="416"/>
      <c r="U6" s="416"/>
      <c r="V6" s="416"/>
      <c r="W6" s="416"/>
      <c r="X6" s="416"/>
      <c r="Y6" s="416"/>
      <c r="Z6" s="416"/>
      <c r="AA6" s="416"/>
      <c r="AB6" s="227"/>
    </row>
    <row r="7" spans="1:29" ht="15.75" thickBot="1">
      <c r="A7" s="229" t="s">
        <v>351</v>
      </c>
      <c r="B7" s="230">
        <v>2015</v>
      </c>
      <c r="C7" s="230">
        <v>2016</v>
      </c>
      <c r="D7" s="230">
        <v>2017</v>
      </c>
      <c r="E7" s="230">
        <v>2018</v>
      </c>
      <c r="F7" s="230">
        <v>2019</v>
      </c>
      <c r="G7" s="230">
        <v>2020</v>
      </c>
      <c r="H7" s="230">
        <v>2021</v>
      </c>
      <c r="I7" s="230">
        <v>2022</v>
      </c>
      <c r="J7" s="230">
        <v>2023</v>
      </c>
      <c r="K7" s="230">
        <v>2024</v>
      </c>
      <c r="L7" s="230">
        <v>2025</v>
      </c>
      <c r="M7" s="230">
        <v>2026</v>
      </c>
      <c r="N7" s="230">
        <v>2027</v>
      </c>
      <c r="O7" s="230">
        <v>2028</v>
      </c>
      <c r="P7" s="230">
        <v>2029</v>
      </c>
      <c r="Q7" s="230">
        <v>2030</v>
      </c>
      <c r="R7" s="230">
        <v>2031</v>
      </c>
      <c r="S7" s="230">
        <v>2032</v>
      </c>
      <c r="T7" s="230">
        <v>2033</v>
      </c>
      <c r="U7" s="230">
        <v>2034</v>
      </c>
      <c r="V7" s="230">
        <v>2035</v>
      </c>
      <c r="W7" s="230">
        <v>2036</v>
      </c>
      <c r="X7" s="230">
        <v>2037</v>
      </c>
      <c r="Y7" s="230">
        <v>2038</v>
      </c>
      <c r="Z7" s="230">
        <v>2039</v>
      </c>
      <c r="AA7" s="230">
        <v>2040</v>
      </c>
      <c r="AB7" s="227"/>
    </row>
    <row r="8" spans="1:29" ht="30">
      <c r="A8" s="231" t="s">
        <v>360</v>
      </c>
      <c r="B8" s="232"/>
      <c r="C8" s="233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  <c r="P8" s="233"/>
      <c r="Q8" s="233"/>
      <c r="R8" s="233"/>
      <c r="S8" s="233"/>
      <c r="T8" s="233"/>
      <c r="U8" s="233"/>
      <c r="V8" s="233"/>
      <c r="W8" s="233"/>
      <c r="X8" s="233"/>
      <c r="Y8" s="233"/>
      <c r="Z8" s="233"/>
      <c r="AA8" s="233"/>
      <c r="AB8" s="227"/>
    </row>
    <row r="9" spans="1:29" ht="30">
      <c r="A9" s="234" t="s">
        <v>361</v>
      </c>
      <c r="B9" s="232"/>
      <c r="C9" s="233"/>
      <c r="D9" s="233"/>
      <c r="E9" s="233"/>
      <c r="F9" s="233"/>
      <c r="G9" s="233"/>
      <c r="H9" s="233"/>
      <c r="I9" s="233"/>
      <c r="J9" s="233"/>
      <c r="K9" s="233"/>
      <c r="L9" s="233"/>
      <c r="M9" s="233"/>
      <c r="N9" s="233"/>
      <c r="O9" s="233"/>
      <c r="P9" s="233"/>
      <c r="Q9" s="233"/>
      <c r="R9" s="233"/>
      <c r="S9" s="233"/>
      <c r="T9" s="233"/>
      <c r="U9" s="233"/>
      <c r="V9" s="233"/>
      <c r="W9" s="233"/>
      <c r="X9" s="233"/>
      <c r="Y9" s="233"/>
      <c r="Z9" s="233"/>
      <c r="AA9" s="233"/>
      <c r="AB9" s="227"/>
    </row>
    <row r="10" spans="1:29">
      <c r="A10" s="235" t="s">
        <v>352</v>
      </c>
      <c r="B10" s="236"/>
      <c r="C10" s="237"/>
      <c r="D10" s="237"/>
      <c r="E10" s="237"/>
      <c r="F10" s="237"/>
      <c r="G10" s="237"/>
      <c r="H10" s="237"/>
      <c r="I10" s="237"/>
      <c r="J10" s="237"/>
      <c r="K10" s="237"/>
      <c r="L10" s="237"/>
      <c r="M10" s="237"/>
      <c r="N10" s="237"/>
      <c r="O10" s="237"/>
      <c r="P10" s="237"/>
      <c r="Q10" s="237"/>
      <c r="R10" s="237"/>
      <c r="S10" s="237"/>
      <c r="T10" s="237"/>
      <c r="U10" s="237"/>
      <c r="V10" s="237"/>
      <c r="W10" s="237"/>
      <c r="X10" s="237"/>
      <c r="Y10" s="237"/>
      <c r="Z10" s="237"/>
      <c r="AA10" s="237"/>
      <c r="AB10" s="227"/>
    </row>
    <row r="11" spans="1:29">
      <c r="A11" s="235" t="s">
        <v>353</v>
      </c>
      <c r="B11" s="238"/>
      <c r="C11" s="237"/>
      <c r="D11" s="237"/>
      <c r="E11" s="237"/>
      <c r="F11" s="237"/>
      <c r="G11" s="237"/>
      <c r="H11" s="237"/>
      <c r="I11" s="237"/>
      <c r="J11" s="237"/>
      <c r="K11" s="237"/>
      <c r="L11" s="237"/>
      <c r="M11" s="237"/>
      <c r="N11" s="237"/>
      <c r="O11" s="237"/>
      <c r="P11" s="237"/>
      <c r="Q11" s="237"/>
      <c r="R11" s="237"/>
      <c r="S11" s="237"/>
      <c r="T11" s="237"/>
      <c r="U11" s="237"/>
      <c r="V11" s="237"/>
      <c r="W11" s="237"/>
      <c r="X11" s="237"/>
      <c r="Y11" s="237"/>
      <c r="Z11" s="237"/>
      <c r="AA11" s="237"/>
      <c r="AB11" s="227"/>
    </row>
    <row r="12" spans="1:29">
      <c r="A12" s="235" t="s">
        <v>354</v>
      </c>
      <c r="B12" s="238"/>
      <c r="C12" s="237"/>
      <c r="D12" s="237"/>
      <c r="E12" s="237"/>
      <c r="F12" s="237"/>
      <c r="G12" s="237"/>
      <c r="H12" s="237"/>
      <c r="I12" s="237"/>
      <c r="J12" s="237"/>
      <c r="K12" s="237"/>
      <c r="L12" s="237"/>
      <c r="M12" s="237"/>
      <c r="N12" s="237"/>
      <c r="O12" s="237"/>
      <c r="P12" s="237"/>
      <c r="Q12" s="237"/>
      <c r="R12" s="237"/>
      <c r="S12" s="237"/>
      <c r="T12" s="237"/>
      <c r="U12" s="237"/>
      <c r="V12" s="237"/>
      <c r="W12" s="237"/>
      <c r="X12" s="237"/>
      <c r="Y12" s="237"/>
      <c r="Z12" s="237"/>
      <c r="AA12" s="237"/>
      <c r="AB12" s="227"/>
    </row>
    <row r="13" spans="1:29">
      <c r="A13" s="235" t="s">
        <v>355</v>
      </c>
      <c r="B13" s="238"/>
      <c r="C13" s="237"/>
      <c r="D13" s="237"/>
      <c r="E13" s="237"/>
      <c r="F13" s="237"/>
      <c r="G13" s="237"/>
      <c r="H13" s="237"/>
      <c r="I13" s="237"/>
      <c r="J13" s="237"/>
      <c r="K13" s="237"/>
      <c r="L13" s="237"/>
      <c r="M13" s="237"/>
      <c r="N13" s="237"/>
      <c r="O13" s="237"/>
      <c r="P13" s="237"/>
      <c r="Q13" s="237"/>
      <c r="R13" s="237"/>
      <c r="S13" s="237"/>
      <c r="T13" s="237"/>
      <c r="U13" s="237"/>
      <c r="V13" s="237"/>
      <c r="W13" s="237"/>
      <c r="X13" s="237"/>
      <c r="Y13" s="237"/>
      <c r="Z13" s="237"/>
      <c r="AA13" s="237"/>
      <c r="AB13" s="227"/>
    </row>
    <row r="14" spans="1:29" ht="30">
      <c r="A14" s="234" t="s">
        <v>362</v>
      </c>
      <c r="B14" s="232"/>
      <c r="C14" s="239"/>
      <c r="D14" s="239"/>
      <c r="E14" s="239"/>
      <c r="F14" s="239"/>
      <c r="G14" s="239"/>
      <c r="H14" s="239"/>
      <c r="I14" s="239"/>
      <c r="J14" s="239"/>
      <c r="K14" s="239"/>
      <c r="L14" s="239"/>
      <c r="M14" s="239"/>
      <c r="N14" s="239"/>
      <c r="O14" s="239"/>
      <c r="P14" s="239"/>
      <c r="Q14" s="239"/>
      <c r="R14" s="239"/>
      <c r="S14" s="239"/>
      <c r="T14" s="239"/>
      <c r="U14" s="239"/>
      <c r="V14" s="239"/>
      <c r="W14" s="239"/>
      <c r="X14" s="239"/>
      <c r="Y14" s="239"/>
      <c r="Z14" s="239"/>
      <c r="AA14" s="239"/>
      <c r="AB14" s="227"/>
    </row>
    <row r="15" spans="1:29">
      <c r="A15" s="235" t="s">
        <v>356</v>
      </c>
      <c r="B15" s="232"/>
      <c r="C15" s="233"/>
      <c r="D15" s="233"/>
      <c r="E15" s="233"/>
      <c r="F15" s="233"/>
      <c r="G15" s="233"/>
      <c r="H15" s="233"/>
      <c r="I15" s="233"/>
      <c r="J15" s="233"/>
      <c r="K15" s="233"/>
      <c r="L15" s="233"/>
      <c r="M15" s="233"/>
      <c r="N15" s="233"/>
      <c r="O15" s="233"/>
      <c r="P15" s="233"/>
      <c r="Q15" s="233"/>
      <c r="R15" s="233"/>
      <c r="S15" s="233"/>
      <c r="T15" s="233"/>
      <c r="U15" s="233"/>
      <c r="V15" s="233"/>
      <c r="W15" s="233"/>
      <c r="X15" s="233"/>
      <c r="Y15" s="233"/>
      <c r="Z15" s="233"/>
      <c r="AA15" s="233"/>
      <c r="AB15" s="227"/>
    </row>
    <row r="16" spans="1:29">
      <c r="A16" s="235" t="s">
        <v>352</v>
      </c>
      <c r="B16" s="232"/>
      <c r="C16" s="233"/>
      <c r="D16" s="233"/>
      <c r="E16" s="233"/>
      <c r="F16" s="233"/>
      <c r="G16" s="233"/>
      <c r="H16" s="233"/>
      <c r="I16" s="233"/>
      <c r="J16" s="233"/>
      <c r="K16" s="233"/>
      <c r="L16" s="233"/>
      <c r="M16" s="233"/>
      <c r="N16" s="233"/>
      <c r="O16" s="233"/>
      <c r="P16" s="233"/>
      <c r="Q16" s="233"/>
      <c r="R16" s="233"/>
      <c r="S16" s="233"/>
      <c r="T16" s="233"/>
      <c r="U16" s="233"/>
      <c r="V16" s="233"/>
      <c r="W16" s="233"/>
      <c r="X16" s="233"/>
      <c r="Y16" s="233"/>
      <c r="Z16" s="233"/>
      <c r="AA16" s="233"/>
      <c r="AB16" s="227"/>
    </row>
    <row r="17" spans="1:28">
      <c r="A17" s="235" t="s">
        <v>353</v>
      </c>
      <c r="B17" s="232"/>
      <c r="C17" s="233"/>
      <c r="D17" s="233"/>
      <c r="E17" s="233"/>
      <c r="F17" s="233"/>
      <c r="G17" s="233"/>
      <c r="H17" s="233"/>
      <c r="I17" s="233"/>
      <c r="J17" s="233"/>
      <c r="K17" s="233"/>
      <c r="L17" s="233"/>
      <c r="M17" s="233"/>
      <c r="N17" s="233"/>
      <c r="O17" s="233"/>
      <c r="P17" s="233"/>
      <c r="Q17" s="233"/>
      <c r="R17" s="233"/>
      <c r="S17" s="233"/>
      <c r="T17" s="233"/>
      <c r="U17" s="233"/>
      <c r="V17" s="233"/>
      <c r="W17" s="233"/>
      <c r="X17" s="233"/>
      <c r="Y17" s="233"/>
      <c r="Z17" s="233"/>
      <c r="AA17" s="233"/>
      <c r="AB17" s="227"/>
    </row>
    <row r="18" spans="1:28">
      <c r="A18" s="235" t="s">
        <v>357</v>
      </c>
      <c r="B18" s="232"/>
      <c r="C18" s="233"/>
      <c r="D18" s="233"/>
      <c r="E18" s="233"/>
      <c r="F18" s="233"/>
      <c r="G18" s="233"/>
      <c r="H18" s="233"/>
      <c r="I18" s="233"/>
      <c r="J18" s="233"/>
      <c r="K18" s="233"/>
      <c r="L18" s="233"/>
      <c r="M18" s="233"/>
      <c r="N18" s="233"/>
      <c r="O18" s="233"/>
      <c r="P18" s="233"/>
      <c r="Q18" s="233"/>
      <c r="R18" s="233"/>
      <c r="S18" s="233"/>
      <c r="T18" s="233"/>
      <c r="U18" s="233"/>
      <c r="V18" s="233"/>
      <c r="W18" s="233"/>
      <c r="X18" s="233"/>
      <c r="Y18" s="233"/>
      <c r="Z18" s="233"/>
      <c r="AA18" s="233"/>
      <c r="AB18" s="227"/>
    </row>
    <row r="19" spans="1:28" ht="15.75" thickBot="1">
      <c r="A19" s="240" t="s">
        <v>355</v>
      </c>
      <c r="B19" s="241"/>
      <c r="C19" s="242"/>
      <c r="D19" s="242"/>
      <c r="E19" s="242"/>
      <c r="F19" s="242"/>
      <c r="G19" s="242"/>
      <c r="H19" s="242"/>
      <c r="I19" s="242"/>
      <c r="J19" s="242"/>
      <c r="K19" s="242"/>
      <c r="L19" s="242"/>
      <c r="M19" s="242"/>
      <c r="N19" s="242"/>
      <c r="O19" s="242"/>
      <c r="P19" s="242"/>
      <c r="Q19" s="242"/>
      <c r="R19" s="242"/>
      <c r="S19" s="242"/>
      <c r="T19" s="242"/>
      <c r="U19" s="242"/>
      <c r="V19" s="242"/>
      <c r="W19" s="242"/>
      <c r="X19" s="242"/>
      <c r="Y19" s="242"/>
      <c r="Z19" s="242"/>
      <c r="AA19" s="242"/>
      <c r="AB19" s="227"/>
    </row>
    <row r="20" spans="1:28">
      <c r="A20" s="243"/>
      <c r="B20" s="227"/>
      <c r="C20" s="227"/>
      <c r="D20" s="227"/>
      <c r="E20" s="227"/>
      <c r="F20" s="227"/>
      <c r="G20" s="227"/>
      <c r="H20" s="227"/>
      <c r="I20" s="227"/>
      <c r="J20" s="227"/>
      <c r="K20" s="227"/>
      <c r="L20" s="227"/>
      <c r="M20" s="227"/>
      <c r="N20" s="227"/>
      <c r="O20" s="227"/>
      <c r="P20" s="227"/>
      <c r="Q20" s="227"/>
      <c r="R20" s="227"/>
      <c r="S20" s="227"/>
      <c r="T20" s="227"/>
      <c r="U20" s="227"/>
      <c r="V20" s="227"/>
      <c r="W20" s="227"/>
      <c r="X20" s="227"/>
      <c r="Y20" s="227"/>
      <c r="Z20" s="227"/>
      <c r="AA20" s="227"/>
      <c r="AB20" s="227"/>
    </row>
    <row r="21" spans="1:28">
      <c r="A21" s="227"/>
      <c r="B21" s="227"/>
      <c r="C21" s="227"/>
      <c r="D21" s="227"/>
      <c r="E21" s="227"/>
      <c r="F21" s="227"/>
      <c r="G21" s="227"/>
      <c r="H21" s="227"/>
      <c r="I21" s="227"/>
      <c r="J21" s="227"/>
      <c r="K21" s="227"/>
      <c r="L21" s="227"/>
      <c r="M21" s="227"/>
      <c r="N21" s="227"/>
      <c r="O21" s="227"/>
      <c r="P21" s="227"/>
      <c r="Q21" s="227"/>
      <c r="R21" s="227"/>
      <c r="S21" s="227"/>
      <c r="T21" s="227"/>
      <c r="U21" s="227"/>
      <c r="V21" s="227"/>
      <c r="W21" s="227"/>
      <c r="X21" s="227"/>
      <c r="Y21" s="227"/>
      <c r="Z21" s="227"/>
      <c r="AA21" s="227"/>
      <c r="AB21" s="227"/>
    </row>
    <row r="22" spans="1:28" ht="15" customHeight="1">
      <c r="A22" s="244"/>
      <c r="B22" s="417" t="s">
        <v>358</v>
      </c>
      <c r="C22" s="417"/>
      <c r="D22" s="417"/>
      <c r="E22" s="417"/>
      <c r="F22" s="417"/>
      <c r="G22" s="417"/>
      <c r="H22" s="417"/>
      <c r="I22" s="417"/>
      <c r="J22" s="417"/>
      <c r="K22" s="417"/>
      <c r="L22" s="417"/>
      <c r="M22" s="417"/>
      <c r="N22" s="417"/>
      <c r="O22" s="417"/>
      <c r="P22" s="417"/>
      <c r="Q22" s="417"/>
      <c r="R22" s="417"/>
      <c r="S22" s="417"/>
      <c r="T22" s="417"/>
      <c r="U22" s="417"/>
      <c r="V22" s="417"/>
      <c r="W22" s="417"/>
      <c r="X22" s="417"/>
      <c r="Y22" s="417"/>
      <c r="Z22" s="417"/>
      <c r="AA22" s="417"/>
      <c r="AB22" s="227"/>
    </row>
    <row r="23" spans="1:28" ht="15.75" thickBot="1">
      <c r="A23" s="245" t="s">
        <v>351</v>
      </c>
      <c r="B23" s="246">
        <f t="shared" ref="B23:AA23" si="0">B7</f>
        <v>2015</v>
      </c>
      <c r="C23" s="246">
        <f t="shared" si="0"/>
        <v>2016</v>
      </c>
      <c r="D23" s="246">
        <f t="shared" si="0"/>
        <v>2017</v>
      </c>
      <c r="E23" s="246">
        <f t="shared" si="0"/>
        <v>2018</v>
      </c>
      <c r="F23" s="246">
        <f t="shared" si="0"/>
        <v>2019</v>
      </c>
      <c r="G23" s="246">
        <f t="shared" si="0"/>
        <v>2020</v>
      </c>
      <c r="H23" s="246">
        <f t="shared" si="0"/>
        <v>2021</v>
      </c>
      <c r="I23" s="246">
        <f t="shared" si="0"/>
        <v>2022</v>
      </c>
      <c r="J23" s="246">
        <f t="shared" si="0"/>
        <v>2023</v>
      </c>
      <c r="K23" s="246">
        <f t="shared" si="0"/>
        <v>2024</v>
      </c>
      <c r="L23" s="246">
        <f t="shared" si="0"/>
        <v>2025</v>
      </c>
      <c r="M23" s="246">
        <f t="shared" si="0"/>
        <v>2026</v>
      </c>
      <c r="N23" s="246">
        <f t="shared" si="0"/>
        <v>2027</v>
      </c>
      <c r="O23" s="246">
        <f t="shared" si="0"/>
        <v>2028</v>
      </c>
      <c r="P23" s="246">
        <f t="shared" si="0"/>
        <v>2029</v>
      </c>
      <c r="Q23" s="246">
        <f t="shared" si="0"/>
        <v>2030</v>
      </c>
      <c r="R23" s="246">
        <f t="shared" si="0"/>
        <v>2031</v>
      </c>
      <c r="S23" s="246">
        <f t="shared" si="0"/>
        <v>2032</v>
      </c>
      <c r="T23" s="246">
        <f t="shared" si="0"/>
        <v>2033</v>
      </c>
      <c r="U23" s="246">
        <f t="shared" si="0"/>
        <v>2034</v>
      </c>
      <c r="V23" s="246">
        <f t="shared" si="0"/>
        <v>2035</v>
      </c>
      <c r="W23" s="246">
        <f t="shared" si="0"/>
        <v>2036</v>
      </c>
      <c r="X23" s="246">
        <f t="shared" si="0"/>
        <v>2037</v>
      </c>
      <c r="Y23" s="246">
        <f t="shared" si="0"/>
        <v>2038</v>
      </c>
      <c r="Z23" s="246">
        <f t="shared" si="0"/>
        <v>2039</v>
      </c>
      <c r="AA23" s="246">
        <f t="shared" si="0"/>
        <v>2040</v>
      </c>
      <c r="AB23" s="227"/>
    </row>
    <row r="24" spans="1:28" ht="30">
      <c r="A24" s="231" t="s">
        <v>360</v>
      </c>
      <c r="B24" s="232"/>
      <c r="C24" s="247"/>
      <c r="D24" s="247"/>
      <c r="E24" s="247"/>
      <c r="F24" s="247"/>
      <c r="G24" s="247"/>
      <c r="H24" s="247"/>
      <c r="I24" s="247"/>
      <c r="J24" s="247"/>
      <c r="K24" s="247"/>
      <c r="L24" s="247"/>
      <c r="M24" s="247"/>
      <c r="N24" s="247"/>
      <c r="O24" s="247"/>
      <c r="P24" s="247"/>
      <c r="Q24" s="247"/>
      <c r="R24" s="247"/>
      <c r="S24" s="247"/>
      <c r="T24" s="247"/>
      <c r="U24" s="247"/>
      <c r="V24" s="247"/>
      <c r="W24" s="247"/>
      <c r="X24" s="247"/>
      <c r="Y24" s="247"/>
      <c r="Z24" s="247"/>
      <c r="AA24" s="247"/>
      <c r="AB24" s="227"/>
    </row>
    <row r="25" spans="1:28" ht="30">
      <c r="A25" s="234" t="s">
        <v>361</v>
      </c>
      <c r="B25" s="232"/>
      <c r="C25" s="247"/>
      <c r="D25" s="247"/>
      <c r="E25" s="247"/>
      <c r="F25" s="247"/>
      <c r="G25" s="247"/>
      <c r="H25" s="247"/>
      <c r="I25" s="247"/>
      <c r="J25" s="247"/>
      <c r="K25" s="247"/>
      <c r="L25" s="247"/>
      <c r="M25" s="247"/>
      <c r="N25" s="247"/>
      <c r="O25" s="247"/>
      <c r="P25" s="247"/>
      <c r="Q25" s="247"/>
      <c r="R25" s="247"/>
      <c r="S25" s="247"/>
      <c r="T25" s="247"/>
      <c r="U25" s="247"/>
      <c r="V25" s="247"/>
      <c r="W25" s="247"/>
      <c r="X25" s="247"/>
      <c r="Y25" s="247"/>
      <c r="Z25" s="247"/>
      <c r="AA25" s="247"/>
      <c r="AB25" s="227"/>
    </row>
    <row r="26" spans="1:28">
      <c r="A26" s="235" t="s">
        <v>352</v>
      </c>
      <c r="B26" s="236"/>
      <c r="C26" s="248"/>
      <c r="D26" s="248"/>
      <c r="E26" s="248"/>
      <c r="F26" s="248"/>
      <c r="G26" s="248"/>
      <c r="H26" s="248"/>
      <c r="I26" s="248"/>
      <c r="J26" s="248"/>
      <c r="K26" s="248"/>
      <c r="L26" s="248"/>
      <c r="M26" s="248"/>
      <c r="N26" s="248"/>
      <c r="O26" s="248"/>
      <c r="P26" s="248"/>
      <c r="Q26" s="248"/>
      <c r="R26" s="248"/>
      <c r="S26" s="248"/>
      <c r="T26" s="248"/>
      <c r="U26" s="248"/>
      <c r="V26" s="248"/>
      <c r="W26" s="248"/>
      <c r="X26" s="248"/>
      <c r="Y26" s="248"/>
      <c r="Z26" s="248"/>
      <c r="AA26" s="248"/>
      <c r="AB26" s="227"/>
    </row>
    <row r="27" spans="1:28">
      <c r="A27" s="235" t="s">
        <v>353</v>
      </c>
      <c r="B27" s="238"/>
      <c r="C27" s="248"/>
      <c r="D27" s="248"/>
      <c r="E27" s="248"/>
      <c r="F27" s="248"/>
      <c r="G27" s="248"/>
      <c r="H27" s="248"/>
      <c r="I27" s="248"/>
      <c r="J27" s="248"/>
      <c r="K27" s="248"/>
      <c r="L27" s="248"/>
      <c r="M27" s="248"/>
      <c r="N27" s="248"/>
      <c r="O27" s="248"/>
      <c r="P27" s="248"/>
      <c r="Q27" s="248"/>
      <c r="R27" s="248"/>
      <c r="S27" s="248"/>
      <c r="T27" s="248"/>
      <c r="U27" s="248"/>
      <c r="V27" s="248"/>
      <c r="W27" s="248"/>
      <c r="X27" s="248"/>
      <c r="Y27" s="248"/>
      <c r="Z27" s="248"/>
      <c r="AA27" s="248"/>
      <c r="AB27" s="227"/>
    </row>
    <row r="28" spans="1:28">
      <c r="A28" s="235" t="s">
        <v>354</v>
      </c>
      <c r="B28" s="238"/>
      <c r="C28" s="248"/>
      <c r="D28" s="248"/>
      <c r="E28" s="248"/>
      <c r="F28" s="248"/>
      <c r="G28" s="248"/>
      <c r="H28" s="248"/>
      <c r="I28" s="248"/>
      <c r="J28" s="248"/>
      <c r="K28" s="248"/>
      <c r="L28" s="248"/>
      <c r="M28" s="248"/>
      <c r="N28" s="248"/>
      <c r="O28" s="248"/>
      <c r="P28" s="248"/>
      <c r="Q28" s="248"/>
      <c r="R28" s="248"/>
      <c r="S28" s="248"/>
      <c r="T28" s="248"/>
      <c r="U28" s="248"/>
      <c r="V28" s="248"/>
      <c r="W28" s="248"/>
      <c r="X28" s="248"/>
      <c r="Y28" s="248"/>
      <c r="Z28" s="248"/>
      <c r="AA28" s="248"/>
      <c r="AB28" s="227"/>
    </row>
    <row r="29" spans="1:28">
      <c r="A29" s="235" t="s">
        <v>355</v>
      </c>
      <c r="B29" s="238"/>
      <c r="C29" s="248"/>
      <c r="D29" s="248"/>
      <c r="E29" s="248"/>
      <c r="F29" s="248"/>
      <c r="G29" s="248"/>
      <c r="H29" s="248"/>
      <c r="I29" s="248"/>
      <c r="J29" s="248"/>
      <c r="K29" s="248"/>
      <c r="L29" s="248"/>
      <c r="M29" s="248"/>
      <c r="N29" s="248"/>
      <c r="O29" s="248"/>
      <c r="P29" s="248"/>
      <c r="Q29" s="248"/>
      <c r="R29" s="248"/>
      <c r="S29" s="248"/>
      <c r="T29" s="248"/>
      <c r="U29" s="248"/>
      <c r="V29" s="248"/>
      <c r="W29" s="248"/>
      <c r="X29" s="248"/>
      <c r="Y29" s="248"/>
      <c r="Z29" s="248"/>
      <c r="AA29" s="248"/>
      <c r="AB29" s="227"/>
    </row>
    <row r="30" spans="1:28" ht="30">
      <c r="A30" s="234" t="s">
        <v>362</v>
      </c>
      <c r="B30" s="232"/>
      <c r="C30" s="249"/>
      <c r="D30" s="249"/>
      <c r="E30" s="249"/>
      <c r="F30" s="249"/>
      <c r="G30" s="249"/>
      <c r="H30" s="249"/>
      <c r="I30" s="249"/>
      <c r="J30" s="249"/>
      <c r="K30" s="249"/>
      <c r="L30" s="249"/>
      <c r="M30" s="249"/>
      <c r="N30" s="249"/>
      <c r="O30" s="249"/>
      <c r="P30" s="249"/>
      <c r="Q30" s="249"/>
      <c r="R30" s="249"/>
      <c r="S30" s="249"/>
      <c r="T30" s="249"/>
      <c r="U30" s="249"/>
      <c r="V30" s="249"/>
      <c r="W30" s="249"/>
      <c r="X30" s="249"/>
      <c r="Y30" s="249"/>
      <c r="Z30" s="249"/>
      <c r="AA30" s="249"/>
      <c r="AB30" s="227"/>
    </row>
    <row r="31" spans="1:28">
      <c r="A31" s="235" t="s">
        <v>356</v>
      </c>
      <c r="B31" s="232"/>
      <c r="C31" s="247"/>
      <c r="D31" s="247"/>
      <c r="E31" s="247"/>
      <c r="F31" s="247"/>
      <c r="G31" s="247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247"/>
      <c r="W31" s="247"/>
      <c r="X31" s="247"/>
      <c r="Y31" s="247"/>
      <c r="Z31" s="247"/>
      <c r="AA31" s="247"/>
      <c r="AB31" s="227"/>
    </row>
    <row r="32" spans="1:28">
      <c r="A32" s="235" t="s">
        <v>352</v>
      </c>
      <c r="B32" s="232"/>
      <c r="C32" s="247"/>
      <c r="D32" s="247"/>
      <c r="E32" s="247"/>
      <c r="F32" s="247"/>
      <c r="G32" s="247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247"/>
      <c r="W32" s="247"/>
      <c r="X32" s="247"/>
      <c r="Y32" s="247"/>
      <c r="Z32" s="247"/>
      <c r="AA32" s="247"/>
      <c r="AB32" s="227"/>
    </row>
    <row r="33" spans="1:28">
      <c r="A33" s="235" t="s">
        <v>353</v>
      </c>
      <c r="B33" s="232"/>
      <c r="C33" s="247"/>
      <c r="D33" s="247"/>
      <c r="E33" s="247"/>
      <c r="F33" s="247"/>
      <c r="G33" s="247"/>
      <c r="H33" s="247"/>
      <c r="I33" s="247"/>
      <c r="J33" s="247"/>
      <c r="K33" s="247"/>
      <c r="L33" s="247"/>
      <c r="M33" s="247"/>
      <c r="N33" s="247"/>
      <c r="O33" s="247"/>
      <c r="P33" s="247"/>
      <c r="Q33" s="247"/>
      <c r="R33" s="247"/>
      <c r="S33" s="247"/>
      <c r="T33" s="247"/>
      <c r="U33" s="247"/>
      <c r="V33" s="247"/>
      <c r="W33" s="247"/>
      <c r="X33" s="247"/>
      <c r="Y33" s="247"/>
      <c r="Z33" s="247"/>
      <c r="AA33" s="247"/>
      <c r="AB33" s="227"/>
    </row>
    <row r="34" spans="1:28">
      <c r="A34" s="235" t="s">
        <v>357</v>
      </c>
      <c r="B34" s="232"/>
      <c r="C34" s="247"/>
      <c r="D34" s="247"/>
      <c r="E34" s="247"/>
      <c r="F34" s="247"/>
      <c r="G34" s="247"/>
      <c r="H34" s="247"/>
      <c r="I34" s="247"/>
      <c r="J34" s="247"/>
      <c r="K34" s="247"/>
      <c r="L34" s="247"/>
      <c r="M34" s="247"/>
      <c r="N34" s="247"/>
      <c r="O34" s="247"/>
      <c r="P34" s="247"/>
      <c r="Q34" s="247"/>
      <c r="R34" s="247"/>
      <c r="S34" s="247"/>
      <c r="T34" s="247"/>
      <c r="U34" s="247"/>
      <c r="V34" s="247"/>
      <c r="W34" s="247"/>
      <c r="X34" s="247"/>
      <c r="Y34" s="247"/>
      <c r="Z34" s="247"/>
      <c r="AA34" s="247"/>
      <c r="AB34" s="227"/>
    </row>
    <row r="35" spans="1:28" ht="15.75" thickBot="1">
      <c r="A35" s="250" t="s">
        <v>355</v>
      </c>
      <c r="B35" s="251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Y35" s="252"/>
      <c r="Z35" s="252"/>
      <c r="AA35" s="252"/>
      <c r="AB35" s="227"/>
    </row>
    <row r="36" spans="1:28">
      <c r="A36" s="227"/>
      <c r="B36" s="227"/>
      <c r="C36" s="227"/>
      <c r="D36" s="227"/>
      <c r="E36" s="227"/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</row>
    <row r="37" spans="1:28">
      <c r="A37" s="227"/>
      <c r="B37" s="227"/>
      <c r="C37" s="227"/>
      <c r="D37" s="227"/>
      <c r="E37" s="227"/>
      <c r="F37" s="227"/>
      <c r="G37" s="227"/>
      <c r="H37" s="227"/>
      <c r="I37" s="227"/>
      <c r="J37" s="227"/>
      <c r="K37" s="227"/>
      <c r="L37" s="227"/>
      <c r="M37" s="227"/>
      <c r="N37" s="227"/>
      <c r="O37" s="227"/>
      <c r="P37" s="227"/>
      <c r="Q37" s="227"/>
      <c r="R37" s="227"/>
      <c r="S37" s="227"/>
      <c r="T37" s="227"/>
      <c r="U37" s="227"/>
      <c r="V37" s="227"/>
      <c r="W37" s="227"/>
      <c r="X37" s="227"/>
      <c r="Y37" s="227"/>
      <c r="Z37" s="227"/>
      <c r="AA37" s="227"/>
      <c r="AB37" s="227"/>
    </row>
    <row r="38" spans="1:28" ht="15" customHeight="1">
      <c r="A38" s="253"/>
      <c r="B38" s="418" t="s">
        <v>359</v>
      </c>
      <c r="C38" s="418"/>
      <c r="D38" s="418"/>
      <c r="E38" s="418"/>
      <c r="F38" s="418"/>
      <c r="G38" s="418"/>
      <c r="H38" s="418"/>
      <c r="I38" s="418"/>
      <c r="J38" s="418"/>
      <c r="K38" s="418"/>
      <c r="L38" s="418"/>
      <c r="M38" s="418"/>
      <c r="N38" s="418"/>
      <c r="O38" s="418"/>
      <c r="P38" s="418"/>
      <c r="Q38" s="418"/>
      <c r="R38" s="418"/>
      <c r="S38" s="418"/>
      <c r="T38" s="418"/>
      <c r="U38" s="418"/>
      <c r="V38" s="418"/>
      <c r="W38" s="418"/>
      <c r="X38" s="418"/>
      <c r="Y38" s="418"/>
      <c r="Z38" s="418"/>
      <c r="AA38" s="418"/>
      <c r="AB38" s="227"/>
    </row>
    <row r="39" spans="1:28" ht="15.75" thickBot="1">
      <c r="A39" s="254" t="s">
        <v>351</v>
      </c>
      <c r="B39" s="255">
        <f t="shared" ref="B39:AA39" si="1">B23</f>
        <v>2015</v>
      </c>
      <c r="C39" s="255">
        <f t="shared" si="1"/>
        <v>2016</v>
      </c>
      <c r="D39" s="255">
        <f t="shared" si="1"/>
        <v>2017</v>
      </c>
      <c r="E39" s="255">
        <f t="shared" si="1"/>
        <v>2018</v>
      </c>
      <c r="F39" s="255">
        <f t="shared" si="1"/>
        <v>2019</v>
      </c>
      <c r="G39" s="255">
        <f t="shared" si="1"/>
        <v>2020</v>
      </c>
      <c r="H39" s="255">
        <f t="shared" si="1"/>
        <v>2021</v>
      </c>
      <c r="I39" s="255">
        <f t="shared" si="1"/>
        <v>2022</v>
      </c>
      <c r="J39" s="255">
        <f t="shared" si="1"/>
        <v>2023</v>
      </c>
      <c r="K39" s="255">
        <f t="shared" si="1"/>
        <v>2024</v>
      </c>
      <c r="L39" s="255">
        <f t="shared" si="1"/>
        <v>2025</v>
      </c>
      <c r="M39" s="255">
        <f t="shared" si="1"/>
        <v>2026</v>
      </c>
      <c r="N39" s="255">
        <f t="shared" si="1"/>
        <v>2027</v>
      </c>
      <c r="O39" s="255">
        <f t="shared" si="1"/>
        <v>2028</v>
      </c>
      <c r="P39" s="255">
        <f t="shared" si="1"/>
        <v>2029</v>
      </c>
      <c r="Q39" s="255">
        <f t="shared" si="1"/>
        <v>2030</v>
      </c>
      <c r="R39" s="255">
        <f t="shared" si="1"/>
        <v>2031</v>
      </c>
      <c r="S39" s="255">
        <f t="shared" si="1"/>
        <v>2032</v>
      </c>
      <c r="T39" s="255">
        <f t="shared" si="1"/>
        <v>2033</v>
      </c>
      <c r="U39" s="255">
        <f t="shared" si="1"/>
        <v>2034</v>
      </c>
      <c r="V39" s="255">
        <f t="shared" si="1"/>
        <v>2035</v>
      </c>
      <c r="W39" s="255">
        <f t="shared" si="1"/>
        <v>2036</v>
      </c>
      <c r="X39" s="255">
        <f t="shared" si="1"/>
        <v>2037</v>
      </c>
      <c r="Y39" s="255">
        <f t="shared" si="1"/>
        <v>2038</v>
      </c>
      <c r="Z39" s="255">
        <f t="shared" si="1"/>
        <v>2039</v>
      </c>
      <c r="AA39" s="255">
        <f t="shared" si="1"/>
        <v>2040</v>
      </c>
      <c r="AB39" s="227"/>
    </row>
    <row r="40" spans="1:28" ht="30">
      <c r="A40" s="231" t="s">
        <v>360</v>
      </c>
      <c r="B40" s="232"/>
      <c r="C40" s="256"/>
      <c r="D40" s="256"/>
      <c r="E40" s="256"/>
      <c r="F40" s="256"/>
      <c r="G40" s="256"/>
      <c r="H40" s="256"/>
      <c r="I40" s="256"/>
      <c r="J40" s="256"/>
      <c r="K40" s="256"/>
      <c r="L40" s="256"/>
      <c r="M40" s="256"/>
      <c r="N40" s="256"/>
      <c r="O40" s="256"/>
      <c r="P40" s="256"/>
      <c r="Q40" s="256"/>
      <c r="R40" s="256"/>
      <c r="S40" s="256"/>
      <c r="T40" s="256"/>
      <c r="U40" s="256"/>
      <c r="V40" s="256"/>
      <c r="W40" s="256"/>
      <c r="X40" s="256"/>
      <c r="Y40" s="256"/>
      <c r="Z40" s="256"/>
      <c r="AA40" s="256"/>
      <c r="AB40" s="227"/>
    </row>
    <row r="41" spans="1:28" ht="30">
      <c r="A41" s="234" t="s">
        <v>361</v>
      </c>
      <c r="B41" s="232"/>
      <c r="C41" s="256"/>
      <c r="D41" s="256"/>
      <c r="E41" s="256"/>
      <c r="F41" s="256"/>
      <c r="G41" s="256"/>
      <c r="H41" s="256"/>
      <c r="I41" s="256"/>
      <c r="J41" s="256"/>
      <c r="K41" s="256"/>
      <c r="L41" s="256"/>
      <c r="M41" s="256"/>
      <c r="N41" s="256"/>
      <c r="O41" s="256"/>
      <c r="P41" s="256"/>
      <c r="Q41" s="256"/>
      <c r="R41" s="256"/>
      <c r="S41" s="256"/>
      <c r="T41" s="256"/>
      <c r="U41" s="256"/>
      <c r="V41" s="256"/>
      <c r="W41" s="256"/>
      <c r="X41" s="256"/>
      <c r="Y41" s="256"/>
      <c r="Z41" s="256"/>
      <c r="AA41" s="256"/>
      <c r="AB41" s="227"/>
    </row>
    <row r="42" spans="1:28">
      <c r="A42" s="235" t="s">
        <v>352</v>
      </c>
      <c r="B42" s="236"/>
      <c r="C42" s="257"/>
      <c r="D42" s="257"/>
      <c r="E42" s="257"/>
      <c r="F42" s="257"/>
      <c r="G42" s="257"/>
      <c r="H42" s="257"/>
      <c r="I42" s="257"/>
      <c r="J42" s="257"/>
      <c r="K42" s="257"/>
      <c r="L42" s="257"/>
      <c r="M42" s="257"/>
      <c r="N42" s="257"/>
      <c r="O42" s="257"/>
      <c r="P42" s="257"/>
      <c r="Q42" s="257"/>
      <c r="R42" s="257"/>
      <c r="S42" s="257"/>
      <c r="T42" s="257"/>
      <c r="U42" s="257"/>
      <c r="V42" s="257"/>
      <c r="W42" s="257"/>
      <c r="X42" s="257"/>
      <c r="Y42" s="257"/>
      <c r="Z42" s="257"/>
      <c r="AA42" s="257"/>
      <c r="AB42" s="227"/>
    </row>
    <row r="43" spans="1:28">
      <c r="A43" s="235" t="s">
        <v>353</v>
      </c>
      <c r="B43" s="238"/>
      <c r="C43" s="257"/>
      <c r="D43" s="257"/>
      <c r="E43" s="257"/>
      <c r="F43" s="257"/>
      <c r="G43" s="257"/>
      <c r="H43" s="257"/>
      <c r="I43" s="257"/>
      <c r="J43" s="257"/>
      <c r="K43" s="257"/>
      <c r="L43" s="257"/>
      <c r="M43" s="257"/>
      <c r="N43" s="257"/>
      <c r="O43" s="257"/>
      <c r="P43" s="257"/>
      <c r="Q43" s="257"/>
      <c r="R43" s="257"/>
      <c r="S43" s="257"/>
      <c r="T43" s="257"/>
      <c r="U43" s="257"/>
      <c r="V43" s="257"/>
      <c r="W43" s="257"/>
      <c r="X43" s="257"/>
      <c r="Y43" s="257"/>
      <c r="Z43" s="257"/>
      <c r="AA43" s="257"/>
      <c r="AB43" s="227"/>
    </row>
    <row r="44" spans="1:28">
      <c r="A44" s="235" t="s">
        <v>354</v>
      </c>
      <c r="B44" s="238"/>
      <c r="C44" s="257"/>
      <c r="D44" s="257"/>
      <c r="E44" s="257"/>
      <c r="F44" s="257"/>
      <c r="G44" s="257"/>
      <c r="H44" s="257"/>
      <c r="I44" s="257"/>
      <c r="J44" s="257"/>
      <c r="K44" s="257"/>
      <c r="L44" s="257"/>
      <c r="M44" s="257"/>
      <c r="N44" s="257"/>
      <c r="O44" s="257"/>
      <c r="P44" s="257"/>
      <c r="Q44" s="257"/>
      <c r="R44" s="257"/>
      <c r="S44" s="257"/>
      <c r="T44" s="257"/>
      <c r="U44" s="257"/>
      <c r="V44" s="257"/>
      <c r="W44" s="257"/>
      <c r="X44" s="257"/>
      <c r="Y44" s="257"/>
      <c r="Z44" s="257"/>
      <c r="AA44" s="257"/>
      <c r="AB44" s="227"/>
    </row>
    <row r="45" spans="1:28">
      <c r="A45" s="235" t="s">
        <v>355</v>
      </c>
      <c r="B45" s="238"/>
      <c r="C45" s="257"/>
      <c r="D45" s="257"/>
      <c r="E45" s="257"/>
      <c r="F45" s="257"/>
      <c r="G45" s="257"/>
      <c r="H45" s="257"/>
      <c r="I45" s="257"/>
      <c r="J45" s="257"/>
      <c r="K45" s="257"/>
      <c r="L45" s="257"/>
      <c r="M45" s="257"/>
      <c r="N45" s="257"/>
      <c r="O45" s="257"/>
      <c r="P45" s="257"/>
      <c r="Q45" s="257"/>
      <c r="R45" s="257"/>
      <c r="S45" s="257"/>
      <c r="T45" s="257"/>
      <c r="U45" s="257"/>
      <c r="V45" s="257"/>
      <c r="W45" s="257"/>
      <c r="X45" s="257"/>
      <c r="Y45" s="257"/>
      <c r="Z45" s="257"/>
      <c r="AA45" s="257"/>
      <c r="AB45" s="227"/>
    </row>
    <row r="46" spans="1:28" ht="30">
      <c r="A46" s="234" t="s">
        <v>362</v>
      </c>
      <c r="B46" s="232"/>
      <c r="C46" s="258"/>
      <c r="D46" s="258"/>
      <c r="E46" s="258"/>
      <c r="F46" s="258"/>
      <c r="G46" s="258"/>
      <c r="H46" s="258"/>
      <c r="I46" s="258"/>
      <c r="J46" s="258"/>
      <c r="K46" s="258"/>
      <c r="L46" s="258"/>
      <c r="M46" s="258"/>
      <c r="N46" s="258"/>
      <c r="O46" s="258"/>
      <c r="P46" s="258"/>
      <c r="Q46" s="258"/>
      <c r="R46" s="258"/>
      <c r="S46" s="258"/>
      <c r="T46" s="258"/>
      <c r="U46" s="258"/>
      <c r="V46" s="258"/>
      <c r="W46" s="258"/>
      <c r="X46" s="258"/>
      <c r="Y46" s="258"/>
      <c r="Z46" s="258"/>
      <c r="AA46" s="258"/>
      <c r="AB46" s="227"/>
    </row>
    <row r="47" spans="1:28">
      <c r="A47" s="235" t="s">
        <v>356</v>
      </c>
      <c r="B47" s="232"/>
      <c r="C47" s="256"/>
      <c r="D47" s="256"/>
      <c r="E47" s="256"/>
      <c r="F47" s="256"/>
      <c r="G47" s="256"/>
      <c r="H47" s="256"/>
      <c r="I47" s="256"/>
      <c r="J47" s="256"/>
      <c r="K47" s="256"/>
      <c r="L47" s="256"/>
      <c r="M47" s="256"/>
      <c r="N47" s="256"/>
      <c r="O47" s="256"/>
      <c r="P47" s="256"/>
      <c r="Q47" s="256"/>
      <c r="R47" s="256"/>
      <c r="S47" s="256"/>
      <c r="T47" s="256"/>
      <c r="U47" s="256"/>
      <c r="V47" s="256"/>
      <c r="W47" s="256"/>
      <c r="X47" s="256"/>
      <c r="Y47" s="256"/>
      <c r="Z47" s="256"/>
      <c r="AA47" s="256"/>
      <c r="AB47" s="227"/>
    </row>
    <row r="48" spans="1:28">
      <c r="A48" s="235" t="s">
        <v>352</v>
      </c>
      <c r="B48" s="232"/>
      <c r="C48" s="256"/>
      <c r="D48" s="256"/>
      <c r="E48" s="256"/>
      <c r="F48" s="256"/>
      <c r="G48" s="256"/>
      <c r="H48" s="256"/>
      <c r="I48" s="256"/>
      <c r="J48" s="256"/>
      <c r="K48" s="256"/>
      <c r="L48" s="256"/>
      <c r="M48" s="256"/>
      <c r="N48" s="256"/>
      <c r="O48" s="256"/>
      <c r="P48" s="256"/>
      <c r="Q48" s="256"/>
      <c r="R48" s="256"/>
      <c r="S48" s="256"/>
      <c r="T48" s="256"/>
      <c r="U48" s="256"/>
      <c r="V48" s="256"/>
      <c r="W48" s="256"/>
      <c r="X48" s="256"/>
      <c r="Y48" s="256"/>
      <c r="Z48" s="256"/>
      <c r="AA48" s="256"/>
      <c r="AB48" s="227"/>
    </row>
    <row r="49" spans="1:409">
      <c r="A49" s="235" t="s">
        <v>353</v>
      </c>
      <c r="B49" s="232"/>
      <c r="C49" s="256"/>
      <c r="D49" s="256"/>
      <c r="E49" s="256"/>
      <c r="F49" s="256"/>
      <c r="G49" s="256"/>
      <c r="H49" s="256"/>
      <c r="I49" s="256"/>
      <c r="J49" s="256"/>
      <c r="K49" s="256"/>
      <c r="L49" s="256"/>
      <c r="M49" s="256"/>
      <c r="N49" s="256"/>
      <c r="O49" s="256"/>
      <c r="P49" s="256"/>
      <c r="Q49" s="256"/>
      <c r="R49" s="256"/>
      <c r="S49" s="256"/>
      <c r="T49" s="256"/>
      <c r="U49" s="256"/>
      <c r="V49" s="256"/>
      <c r="W49" s="256"/>
      <c r="X49" s="256"/>
      <c r="Y49" s="256"/>
      <c r="Z49" s="256"/>
      <c r="AA49" s="256"/>
      <c r="AB49" s="227"/>
    </row>
    <row r="50" spans="1:409">
      <c r="A50" s="235" t="s">
        <v>357</v>
      </c>
      <c r="B50" s="232"/>
      <c r="C50" s="256"/>
      <c r="D50" s="256"/>
      <c r="E50" s="256"/>
      <c r="F50" s="256"/>
      <c r="G50" s="256"/>
      <c r="H50" s="256"/>
      <c r="I50" s="256"/>
      <c r="J50" s="256"/>
      <c r="K50" s="256"/>
      <c r="L50" s="256"/>
      <c r="M50" s="256"/>
      <c r="N50" s="256"/>
      <c r="O50" s="256"/>
      <c r="P50" s="256"/>
      <c r="Q50" s="256"/>
      <c r="R50" s="256"/>
      <c r="S50" s="256"/>
      <c r="T50" s="256"/>
      <c r="U50" s="256"/>
      <c r="V50" s="256"/>
      <c r="W50" s="256"/>
      <c r="X50" s="256"/>
      <c r="Y50" s="256"/>
      <c r="Z50" s="256"/>
      <c r="AA50" s="256"/>
      <c r="AB50" s="227"/>
    </row>
    <row r="51" spans="1:409" ht="15.75" thickBot="1">
      <c r="A51" s="259" t="s">
        <v>355</v>
      </c>
      <c r="B51" s="260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  <c r="Z51" s="261"/>
      <c r="AA51" s="261"/>
      <c r="AB51" s="227"/>
    </row>
    <row r="52" spans="1:409">
      <c r="A52" t="s">
        <v>363</v>
      </c>
      <c r="B52" s="227"/>
      <c r="C52" s="227"/>
      <c r="D52" s="227"/>
      <c r="E52" s="227"/>
      <c r="F52" s="227"/>
      <c r="G52" s="227"/>
      <c r="H52" s="227"/>
      <c r="I52" s="227"/>
      <c r="J52" s="227"/>
      <c r="K52" s="227"/>
      <c r="L52" s="227"/>
      <c r="M52" s="227"/>
      <c r="N52" s="227"/>
      <c r="O52" s="227"/>
      <c r="P52" s="227"/>
      <c r="Q52" s="227"/>
      <c r="R52" s="227"/>
      <c r="S52" s="227"/>
      <c r="T52" s="227"/>
      <c r="U52" s="227"/>
      <c r="V52" s="227"/>
      <c r="W52" s="227"/>
      <c r="X52" s="227"/>
      <c r="Y52" s="227"/>
      <c r="Z52" s="227"/>
      <c r="AA52" s="227"/>
      <c r="AB52" s="227"/>
    </row>
    <row r="53" spans="1:409">
      <c r="B53" s="227"/>
      <c r="C53" s="227"/>
      <c r="D53" s="227"/>
      <c r="E53" s="227"/>
      <c r="F53" s="227"/>
      <c r="G53" s="227"/>
      <c r="H53" s="227"/>
      <c r="I53" s="227"/>
      <c r="J53" s="227"/>
      <c r="K53" s="227"/>
      <c r="L53" s="227"/>
      <c r="M53" s="227"/>
      <c r="N53" s="227"/>
      <c r="O53" s="227"/>
      <c r="P53" s="227"/>
      <c r="Q53" s="227"/>
      <c r="R53" s="227"/>
      <c r="S53" s="227"/>
      <c r="T53" s="227"/>
      <c r="U53" s="227"/>
      <c r="V53" s="227"/>
      <c r="W53" s="227"/>
      <c r="X53" s="227"/>
      <c r="Y53" s="227"/>
      <c r="Z53" s="227"/>
      <c r="AA53" s="227"/>
    </row>
    <row r="55" spans="1:409">
      <c r="A55" t="s">
        <v>364</v>
      </c>
    </row>
    <row r="56" spans="1:409" ht="18">
      <c r="A56" s="265" t="s">
        <v>365</v>
      </c>
    </row>
    <row r="58" spans="1:409">
      <c r="A58" s="146" t="s">
        <v>367</v>
      </c>
      <c r="B58" s="266">
        <v>1990</v>
      </c>
      <c r="C58" s="266">
        <f>B58+1</f>
        <v>1991</v>
      </c>
      <c r="D58" s="266">
        <f t="shared" ref="D58:AB58" si="2">C58+1</f>
        <v>1992</v>
      </c>
      <c r="E58" s="266">
        <f t="shared" si="2"/>
        <v>1993</v>
      </c>
      <c r="F58" s="266">
        <f t="shared" si="2"/>
        <v>1994</v>
      </c>
      <c r="G58" s="266">
        <f t="shared" si="2"/>
        <v>1995</v>
      </c>
      <c r="H58" s="266">
        <f t="shared" si="2"/>
        <v>1996</v>
      </c>
      <c r="I58" s="266">
        <f t="shared" si="2"/>
        <v>1997</v>
      </c>
      <c r="J58" s="266">
        <f t="shared" si="2"/>
        <v>1998</v>
      </c>
      <c r="K58" s="266">
        <f t="shared" si="2"/>
        <v>1999</v>
      </c>
      <c r="L58" s="266">
        <f t="shared" si="2"/>
        <v>2000</v>
      </c>
      <c r="M58" s="266">
        <f t="shared" si="2"/>
        <v>2001</v>
      </c>
      <c r="N58" s="266">
        <f t="shared" si="2"/>
        <v>2002</v>
      </c>
      <c r="O58" s="266">
        <f t="shared" si="2"/>
        <v>2003</v>
      </c>
      <c r="P58" s="266">
        <f t="shared" si="2"/>
        <v>2004</v>
      </c>
      <c r="Q58" s="266">
        <f t="shared" si="2"/>
        <v>2005</v>
      </c>
      <c r="R58" s="266">
        <f t="shared" si="2"/>
        <v>2006</v>
      </c>
      <c r="S58" s="266">
        <f t="shared" si="2"/>
        <v>2007</v>
      </c>
      <c r="T58" s="266">
        <f t="shared" si="2"/>
        <v>2008</v>
      </c>
      <c r="U58" s="266">
        <f t="shared" si="2"/>
        <v>2009</v>
      </c>
      <c r="V58" s="266">
        <f t="shared" si="2"/>
        <v>2010</v>
      </c>
      <c r="W58" s="266">
        <f t="shared" si="2"/>
        <v>2011</v>
      </c>
      <c r="X58" s="266">
        <f t="shared" si="2"/>
        <v>2012</v>
      </c>
      <c r="Y58" s="266">
        <f t="shared" si="2"/>
        <v>2013</v>
      </c>
      <c r="Z58" s="266">
        <f t="shared" si="2"/>
        <v>2014</v>
      </c>
      <c r="AA58" s="266">
        <f t="shared" si="2"/>
        <v>2015</v>
      </c>
      <c r="AB58" s="266">
        <f t="shared" si="2"/>
        <v>2016</v>
      </c>
      <c r="AC58" s="266">
        <v>2017</v>
      </c>
      <c r="AD58" s="266">
        <v>2018</v>
      </c>
      <c r="AE58" s="266">
        <v>2019</v>
      </c>
      <c r="AF58" s="362">
        <v>2020</v>
      </c>
      <c r="AG58" s="362">
        <v>2021</v>
      </c>
      <c r="AH58" s="362">
        <v>2022</v>
      </c>
      <c r="AI58" s="362">
        <v>2023</v>
      </c>
    </row>
    <row r="59" spans="1:409">
      <c r="A59" s="146" t="s">
        <v>366</v>
      </c>
      <c r="B59" s="269">
        <f>SUMIF($C$63:$OS$63,B58,$C$65:$OS$65)/12</f>
        <v>18.466666666666672</v>
      </c>
      <c r="C59" s="269">
        <f t="shared" ref="C59:AH59" si="3">SUMIF($C$63:$OS$63,C58,$C$65:$OS$65)/12</f>
        <v>16.191666666666666</v>
      </c>
      <c r="D59" s="269">
        <f t="shared" si="3"/>
        <v>14.891666666666667</v>
      </c>
      <c r="E59" s="269">
        <f t="shared" si="3"/>
        <v>14.458333333333334</v>
      </c>
      <c r="F59" s="269">
        <f t="shared" si="3"/>
        <v>13.266666666666667</v>
      </c>
      <c r="G59" s="269">
        <f t="shared" si="3"/>
        <v>13.016666666666667</v>
      </c>
      <c r="H59" s="269">
        <f t="shared" si="3"/>
        <v>16.200000000000003</v>
      </c>
      <c r="I59" s="269">
        <f t="shared" si="3"/>
        <v>16.908333333333335</v>
      </c>
      <c r="J59" s="269">
        <f t="shared" si="3"/>
        <v>11.475</v>
      </c>
      <c r="K59" s="269">
        <f t="shared" si="3"/>
        <v>16.849999999999998</v>
      </c>
      <c r="L59" s="269">
        <f t="shared" si="3"/>
        <v>30.966666666666672</v>
      </c>
      <c r="M59" s="269">
        <f t="shared" si="3"/>
        <v>27.3</v>
      </c>
      <c r="N59" s="269">
        <f t="shared" si="3"/>
        <v>26.3</v>
      </c>
      <c r="O59" s="269">
        <f t="shared" si="3"/>
        <v>25.549999999999997</v>
      </c>
      <c r="P59" s="269">
        <f t="shared" si="3"/>
        <v>30.75</v>
      </c>
      <c r="Q59" s="269">
        <f t="shared" si="3"/>
        <v>44.016666666666673</v>
      </c>
      <c r="R59" s="269">
        <f t="shared" si="3"/>
        <v>51.983333333333327</v>
      </c>
      <c r="S59" s="269">
        <f t="shared" si="3"/>
        <v>52.774999999999999</v>
      </c>
      <c r="T59" s="269">
        <f t="shared" si="3"/>
        <v>65.816666666666677</v>
      </c>
      <c r="U59" s="269">
        <f t="shared" si="3"/>
        <v>43.983333333333327</v>
      </c>
      <c r="V59" s="269">
        <f t="shared" si="3"/>
        <v>60.29999999999999</v>
      </c>
      <c r="W59" s="269">
        <f t="shared" si="3"/>
        <v>79.716666666666683</v>
      </c>
      <c r="X59" s="269">
        <f t="shared" si="3"/>
        <v>86.841666666666654</v>
      </c>
      <c r="Y59" s="269">
        <f t="shared" si="3"/>
        <v>81.86666666666666</v>
      </c>
      <c r="Z59" s="269">
        <f t="shared" si="3"/>
        <v>74.850000000000009</v>
      </c>
      <c r="AA59" s="269">
        <f t="shared" si="3"/>
        <v>47.491666666666667</v>
      </c>
      <c r="AB59" s="269">
        <f t="shared" si="3"/>
        <v>40.033333333333331</v>
      </c>
      <c r="AC59" s="269">
        <f t="shared" si="3"/>
        <v>48.574999999999996</v>
      </c>
      <c r="AD59" s="269">
        <f t="shared" si="3"/>
        <v>60.166666666666664</v>
      </c>
      <c r="AE59" s="269">
        <f t="shared" si="3"/>
        <v>57.466666666666669</v>
      </c>
      <c r="AF59" s="269">
        <f t="shared" si="3"/>
        <v>36.575000000000003</v>
      </c>
      <c r="AG59" s="269">
        <f t="shared" si="3"/>
        <v>59.883333333333333</v>
      </c>
      <c r="AH59" s="269">
        <f t="shared" si="3"/>
        <v>95.708333333333329</v>
      </c>
      <c r="AI59" s="269">
        <f>SUMIF($C$63:$OS$63,AI58,$C$65:$OS$65)/6</f>
        <v>73.833333333333329</v>
      </c>
    </row>
    <row r="61" spans="1:409">
      <c r="A61" s="2" t="s">
        <v>419</v>
      </c>
    </row>
    <row r="62" spans="1:409">
      <c r="A62" s="266"/>
      <c r="B62" s="363" t="s">
        <v>863</v>
      </c>
      <c r="C62" s="363" t="s">
        <v>864</v>
      </c>
      <c r="D62" s="363" t="s">
        <v>865</v>
      </c>
      <c r="E62" s="363" t="s">
        <v>866</v>
      </c>
      <c r="F62" s="363" t="s">
        <v>867</v>
      </c>
      <c r="G62" s="363" t="s">
        <v>868</v>
      </c>
      <c r="H62" s="363" t="s">
        <v>869</v>
      </c>
      <c r="I62" s="363" t="s">
        <v>870</v>
      </c>
      <c r="J62" s="363" t="s">
        <v>871</v>
      </c>
      <c r="K62" s="363" t="s">
        <v>872</v>
      </c>
      <c r="L62" s="363" t="s">
        <v>873</v>
      </c>
      <c r="M62" s="363" t="s">
        <v>874</v>
      </c>
      <c r="N62" s="363" t="s">
        <v>862</v>
      </c>
      <c r="O62" s="363" t="s">
        <v>861</v>
      </c>
      <c r="P62" s="363" t="s">
        <v>420</v>
      </c>
      <c r="Q62" s="363" t="s">
        <v>421</v>
      </c>
      <c r="R62" s="363" t="s">
        <v>422</v>
      </c>
      <c r="S62" s="363" t="s">
        <v>423</v>
      </c>
      <c r="T62" s="363" t="s">
        <v>424</v>
      </c>
      <c r="U62" s="363" t="s">
        <v>425</v>
      </c>
      <c r="V62" s="363" t="s">
        <v>426</v>
      </c>
      <c r="W62" s="363" t="s">
        <v>427</v>
      </c>
      <c r="X62" s="363" t="s">
        <v>428</v>
      </c>
      <c r="Y62" s="363" t="s">
        <v>429</v>
      </c>
      <c r="Z62" s="363" t="s">
        <v>430</v>
      </c>
      <c r="AA62" s="363" t="s">
        <v>431</v>
      </c>
      <c r="AB62" s="363" t="s">
        <v>432</v>
      </c>
      <c r="AC62" s="363" t="s">
        <v>433</v>
      </c>
      <c r="AD62" s="363" t="s">
        <v>434</v>
      </c>
      <c r="AE62" s="363" t="s">
        <v>435</v>
      </c>
      <c r="AF62" s="363" t="s">
        <v>436</v>
      </c>
      <c r="AG62" s="363" t="s">
        <v>437</v>
      </c>
      <c r="AH62" s="363" t="s">
        <v>438</v>
      </c>
      <c r="AI62" s="363" t="s">
        <v>439</v>
      </c>
      <c r="AJ62" s="363" t="s">
        <v>440</v>
      </c>
      <c r="AK62" s="363" t="s">
        <v>441</v>
      </c>
      <c r="AL62" s="363" t="s">
        <v>442</v>
      </c>
      <c r="AM62" s="363" t="s">
        <v>443</v>
      </c>
      <c r="AN62" s="363" t="s">
        <v>444</v>
      </c>
      <c r="AO62" s="363" t="s">
        <v>445</v>
      </c>
      <c r="AP62" s="363" t="s">
        <v>446</v>
      </c>
      <c r="AQ62" s="363" t="s">
        <v>447</v>
      </c>
      <c r="AR62" s="363" t="s">
        <v>448</v>
      </c>
      <c r="AS62" s="363" t="s">
        <v>449</v>
      </c>
      <c r="AT62" s="363" t="s">
        <v>450</v>
      </c>
      <c r="AU62" s="363" t="s">
        <v>451</v>
      </c>
      <c r="AV62" s="363" t="s">
        <v>452</v>
      </c>
      <c r="AW62" s="363" t="s">
        <v>453</v>
      </c>
      <c r="AX62" s="363" t="s">
        <v>454</v>
      </c>
      <c r="AY62" s="363" t="s">
        <v>455</v>
      </c>
      <c r="AZ62" s="363" t="s">
        <v>456</v>
      </c>
      <c r="BA62" s="363" t="s">
        <v>457</v>
      </c>
      <c r="BB62" s="363" t="s">
        <v>458</v>
      </c>
      <c r="BC62" s="363" t="s">
        <v>459</v>
      </c>
      <c r="BD62" s="363" t="s">
        <v>460</v>
      </c>
      <c r="BE62" s="363" t="s">
        <v>461</v>
      </c>
      <c r="BF62" s="363" t="s">
        <v>462</v>
      </c>
      <c r="BG62" s="363" t="s">
        <v>463</v>
      </c>
      <c r="BH62" s="363" t="s">
        <v>464</v>
      </c>
      <c r="BI62" s="363" t="s">
        <v>465</v>
      </c>
      <c r="BJ62" s="363" t="s">
        <v>466</v>
      </c>
      <c r="BK62" s="363" t="s">
        <v>467</v>
      </c>
      <c r="BL62" s="363" t="s">
        <v>468</v>
      </c>
      <c r="BM62" s="363" t="s">
        <v>469</v>
      </c>
      <c r="BN62" s="363" t="s">
        <v>470</v>
      </c>
      <c r="BO62" s="363" t="s">
        <v>471</v>
      </c>
      <c r="BP62" s="363" t="s">
        <v>472</v>
      </c>
      <c r="BQ62" s="363" t="s">
        <v>473</v>
      </c>
      <c r="BR62" s="363" t="s">
        <v>474</v>
      </c>
      <c r="BS62" s="363" t="s">
        <v>475</v>
      </c>
      <c r="BT62" s="363" t="s">
        <v>476</v>
      </c>
      <c r="BU62" s="363" t="s">
        <v>477</v>
      </c>
      <c r="BV62" s="363" t="s">
        <v>478</v>
      </c>
      <c r="BW62" s="363" t="s">
        <v>479</v>
      </c>
      <c r="BX62" s="363" t="s">
        <v>480</v>
      </c>
      <c r="BY62" s="363" t="s">
        <v>481</v>
      </c>
      <c r="BZ62" s="363" t="s">
        <v>482</v>
      </c>
      <c r="CA62" s="363" t="s">
        <v>483</v>
      </c>
      <c r="CB62" s="363" t="s">
        <v>484</v>
      </c>
      <c r="CC62" s="363" t="s">
        <v>485</v>
      </c>
      <c r="CD62" s="363" t="s">
        <v>486</v>
      </c>
      <c r="CE62" s="363" t="s">
        <v>487</v>
      </c>
      <c r="CF62" s="363" t="s">
        <v>488</v>
      </c>
      <c r="CG62" s="363" t="s">
        <v>489</v>
      </c>
      <c r="CH62" s="363" t="s">
        <v>490</v>
      </c>
      <c r="CI62" s="363" t="s">
        <v>491</v>
      </c>
      <c r="CJ62" s="363" t="s">
        <v>492</v>
      </c>
      <c r="CK62" s="363" t="s">
        <v>493</v>
      </c>
      <c r="CL62" s="363" t="s">
        <v>494</v>
      </c>
      <c r="CM62" s="363" t="s">
        <v>495</v>
      </c>
      <c r="CN62" s="363" t="s">
        <v>496</v>
      </c>
      <c r="CO62" s="363" t="s">
        <v>497</v>
      </c>
      <c r="CP62" s="363" t="s">
        <v>498</v>
      </c>
      <c r="CQ62" s="363" t="s">
        <v>499</v>
      </c>
      <c r="CR62" s="363" t="s">
        <v>500</v>
      </c>
      <c r="CS62" s="363" t="s">
        <v>501</v>
      </c>
      <c r="CT62" s="363" t="s">
        <v>502</v>
      </c>
      <c r="CU62" s="363" t="s">
        <v>503</v>
      </c>
      <c r="CV62" s="363" t="s">
        <v>504</v>
      </c>
      <c r="CW62" s="363" t="s">
        <v>505</v>
      </c>
      <c r="CX62" s="363" t="s">
        <v>506</v>
      </c>
      <c r="CY62" s="363" t="s">
        <v>507</v>
      </c>
      <c r="CZ62" s="363" t="s">
        <v>508</v>
      </c>
      <c r="DA62" s="363" t="s">
        <v>509</v>
      </c>
      <c r="DB62" s="363" t="s">
        <v>510</v>
      </c>
      <c r="DC62" s="363" t="s">
        <v>511</v>
      </c>
      <c r="DD62" s="363" t="s">
        <v>512</v>
      </c>
      <c r="DE62" s="363" t="s">
        <v>513</v>
      </c>
      <c r="DF62" s="363" t="s">
        <v>514</v>
      </c>
      <c r="DG62" s="363" t="s">
        <v>515</v>
      </c>
      <c r="DH62" s="363" t="s">
        <v>516</v>
      </c>
      <c r="DI62" s="363" t="s">
        <v>517</v>
      </c>
      <c r="DJ62" s="363" t="s">
        <v>518</v>
      </c>
      <c r="DK62" s="363" t="s">
        <v>519</v>
      </c>
      <c r="DL62" s="363" t="s">
        <v>520</v>
      </c>
      <c r="DM62" s="363" t="s">
        <v>521</v>
      </c>
      <c r="DN62" s="363" t="s">
        <v>522</v>
      </c>
      <c r="DO62" s="363" t="s">
        <v>523</v>
      </c>
      <c r="DP62" s="363" t="s">
        <v>524</v>
      </c>
      <c r="DQ62" s="363" t="s">
        <v>525</v>
      </c>
      <c r="DR62" s="363" t="s">
        <v>526</v>
      </c>
      <c r="DS62" s="363" t="s">
        <v>527</v>
      </c>
      <c r="DT62" s="363" t="s">
        <v>528</v>
      </c>
      <c r="DU62" s="363" t="s">
        <v>529</v>
      </c>
      <c r="DV62" s="363" t="s">
        <v>530</v>
      </c>
      <c r="DW62" s="363" t="s">
        <v>531</v>
      </c>
      <c r="DX62" s="363" t="s">
        <v>532</v>
      </c>
      <c r="DY62" s="363" t="s">
        <v>533</v>
      </c>
      <c r="DZ62" s="363" t="s">
        <v>534</v>
      </c>
      <c r="EA62" s="363" t="s">
        <v>535</v>
      </c>
      <c r="EB62" s="363" t="s">
        <v>536</v>
      </c>
      <c r="EC62" s="363" t="s">
        <v>537</v>
      </c>
      <c r="ED62" s="363" t="s">
        <v>538</v>
      </c>
      <c r="EE62" s="363" t="s">
        <v>539</v>
      </c>
      <c r="EF62" s="363" t="s">
        <v>540</v>
      </c>
      <c r="EG62" s="363" t="s">
        <v>541</v>
      </c>
      <c r="EH62" s="363" t="s">
        <v>542</v>
      </c>
      <c r="EI62" s="363" t="s">
        <v>543</v>
      </c>
      <c r="EJ62" s="363" t="s">
        <v>544</v>
      </c>
      <c r="EK62" s="363" t="s">
        <v>545</v>
      </c>
      <c r="EL62" s="363" t="s">
        <v>546</v>
      </c>
      <c r="EM62" s="363" t="s">
        <v>547</v>
      </c>
      <c r="EN62" s="363" t="s">
        <v>548</v>
      </c>
      <c r="EO62" s="363" t="s">
        <v>549</v>
      </c>
      <c r="EP62" s="363" t="s">
        <v>550</v>
      </c>
      <c r="EQ62" s="363" t="s">
        <v>551</v>
      </c>
      <c r="ER62" s="363" t="s">
        <v>552</v>
      </c>
      <c r="ES62" s="363" t="s">
        <v>553</v>
      </c>
      <c r="ET62" s="363" t="s">
        <v>554</v>
      </c>
      <c r="EU62" s="363" t="s">
        <v>555</v>
      </c>
      <c r="EV62" s="363" t="s">
        <v>556</v>
      </c>
      <c r="EW62" s="363" t="s">
        <v>557</v>
      </c>
      <c r="EX62" s="363" t="s">
        <v>558</v>
      </c>
      <c r="EY62" s="363" t="s">
        <v>559</v>
      </c>
      <c r="EZ62" s="363" t="s">
        <v>560</v>
      </c>
      <c r="FA62" s="363" t="s">
        <v>561</v>
      </c>
      <c r="FB62" s="363" t="s">
        <v>562</v>
      </c>
      <c r="FC62" s="363" t="s">
        <v>563</v>
      </c>
      <c r="FD62" s="363" t="s">
        <v>564</v>
      </c>
      <c r="FE62" s="363" t="s">
        <v>565</v>
      </c>
      <c r="FF62" s="363" t="s">
        <v>566</v>
      </c>
      <c r="FG62" s="363" t="s">
        <v>567</v>
      </c>
      <c r="FH62" s="363" t="s">
        <v>568</v>
      </c>
      <c r="FI62" s="363" t="s">
        <v>569</v>
      </c>
      <c r="FJ62" s="363" t="s">
        <v>570</v>
      </c>
      <c r="FK62" s="363" t="s">
        <v>571</v>
      </c>
      <c r="FL62" s="363" t="s">
        <v>572</v>
      </c>
      <c r="FM62" s="363" t="s">
        <v>573</v>
      </c>
      <c r="FN62" s="363" t="s">
        <v>574</v>
      </c>
      <c r="FO62" s="363" t="s">
        <v>575</v>
      </c>
      <c r="FP62" s="363" t="s">
        <v>576</v>
      </c>
      <c r="FQ62" s="363" t="s">
        <v>577</v>
      </c>
      <c r="FR62" s="363" t="s">
        <v>578</v>
      </c>
      <c r="FS62" s="363" t="s">
        <v>579</v>
      </c>
      <c r="FT62" s="363" t="s">
        <v>580</v>
      </c>
      <c r="FU62" s="363" t="s">
        <v>581</v>
      </c>
      <c r="FV62" s="363" t="s">
        <v>582</v>
      </c>
      <c r="FW62" s="363" t="s">
        <v>583</v>
      </c>
      <c r="FX62" s="363" t="s">
        <v>584</v>
      </c>
      <c r="FY62" s="363" t="s">
        <v>585</v>
      </c>
      <c r="FZ62" s="363" t="s">
        <v>586</v>
      </c>
      <c r="GA62" s="363" t="s">
        <v>587</v>
      </c>
      <c r="GB62" s="363" t="s">
        <v>588</v>
      </c>
      <c r="GC62" s="363" t="s">
        <v>589</v>
      </c>
      <c r="GD62" s="363" t="s">
        <v>590</v>
      </c>
      <c r="GE62" s="363" t="s">
        <v>591</v>
      </c>
      <c r="GF62" s="363" t="s">
        <v>592</v>
      </c>
      <c r="GG62" s="363" t="s">
        <v>593</v>
      </c>
      <c r="GH62" s="363" t="s">
        <v>594</v>
      </c>
      <c r="GI62" s="363" t="s">
        <v>595</v>
      </c>
      <c r="GJ62" s="363" t="s">
        <v>596</v>
      </c>
      <c r="GK62" s="363" t="s">
        <v>597</v>
      </c>
      <c r="GL62" s="363" t="s">
        <v>598</v>
      </c>
      <c r="GM62" s="363" t="s">
        <v>599</v>
      </c>
      <c r="GN62" s="363" t="s">
        <v>600</v>
      </c>
      <c r="GO62" s="363" t="s">
        <v>601</v>
      </c>
      <c r="GP62" s="363" t="s">
        <v>602</v>
      </c>
      <c r="GQ62" s="363" t="s">
        <v>603</v>
      </c>
      <c r="GR62" s="363" t="s">
        <v>604</v>
      </c>
      <c r="GS62" s="363" t="s">
        <v>605</v>
      </c>
      <c r="GT62" s="363" t="s">
        <v>606</v>
      </c>
      <c r="GU62" s="363" t="s">
        <v>607</v>
      </c>
      <c r="GV62" s="363" t="s">
        <v>608</v>
      </c>
      <c r="GW62" s="363" t="s">
        <v>609</v>
      </c>
      <c r="GX62" s="363" t="s">
        <v>610</v>
      </c>
      <c r="GY62" s="363" t="s">
        <v>611</v>
      </c>
      <c r="GZ62" s="363" t="s">
        <v>612</v>
      </c>
      <c r="HA62" s="363" t="s">
        <v>613</v>
      </c>
      <c r="HB62" s="363" t="s">
        <v>614</v>
      </c>
      <c r="HC62" s="363" t="s">
        <v>615</v>
      </c>
      <c r="HD62" s="363" t="s">
        <v>616</v>
      </c>
      <c r="HE62" s="363" t="s">
        <v>617</v>
      </c>
      <c r="HF62" s="363" t="s">
        <v>618</v>
      </c>
      <c r="HG62" s="363" t="s">
        <v>619</v>
      </c>
      <c r="HH62" s="363" t="s">
        <v>620</v>
      </c>
      <c r="HI62" s="363" t="s">
        <v>621</v>
      </c>
      <c r="HJ62" s="363" t="s">
        <v>622</v>
      </c>
      <c r="HK62" s="363" t="s">
        <v>623</v>
      </c>
      <c r="HL62" s="363" t="s">
        <v>624</v>
      </c>
      <c r="HM62" s="363" t="s">
        <v>625</v>
      </c>
      <c r="HN62" s="363" t="s">
        <v>626</v>
      </c>
      <c r="HO62" s="363" t="s">
        <v>627</v>
      </c>
      <c r="HP62" s="363" t="s">
        <v>628</v>
      </c>
      <c r="HQ62" s="363" t="s">
        <v>629</v>
      </c>
      <c r="HR62" s="363" t="s">
        <v>630</v>
      </c>
      <c r="HS62" s="363" t="s">
        <v>631</v>
      </c>
      <c r="HT62" s="363" t="s">
        <v>632</v>
      </c>
      <c r="HU62" s="363" t="s">
        <v>633</v>
      </c>
      <c r="HV62" s="363" t="s">
        <v>634</v>
      </c>
      <c r="HW62" s="363" t="s">
        <v>635</v>
      </c>
      <c r="HX62" s="363" t="s">
        <v>636</v>
      </c>
      <c r="HY62" s="363" t="s">
        <v>637</v>
      </c>
      <c r="HZ62" s="363" t="s">
        <v>638</v>
      </c>
      <c r="IA62" s="363" t="s">
        <v>639</v>
      </c>
      <c r="IB62" s="363" t="s">
        <v>640</v>
      </c>
      <c r="IC62" s="363" t="s">
        <v>641</v>
      </c>
      <c r="ID62" s="363" t="s">
        <v>642</v>
      </c>
      <c r="IE62" s="363" t="s">
        <v>643</v>
      </c>
      <c r="IF62" s="363" t="s">
        <v>644</v>
      </c>
      <c r="IG62" s="363" t="s">
        <v>645</v>
      </c>
      <c r="IH62" s="363" t="s">
        <v>646</v>
      </c>
      <c r="II62" s="363" t="s">
        <v>647</v>
      </c>
      <c r="IJ62" s="363" t="s">
        <v>648</v>
      </c>
      <c r="IK62" s="363" t="s">
        <v>649</v>
      </c>
      <c r="IL62" s="363" t="s">
        <v>650</v>
      </c>
      <c r="IM62" s="363" t="s">
        <v>651</v>
      </c>
      <c r="IN62" s="363" t="s">
        <v>652</v>
      </c>
      <c r="IO62" s="363" t="s">
        <v>653</v>
      </c>
      <c r="IP62" s="363" t="s">
        <v>654</v>
      </c>
      <c r="IQ62" s="363" t="s">
        <v>655</v>
      </c>
      <c r="IR62" s="363" t="s">
        <v>656</v>
      </c>
      <c r="IS62" s="363" t="s">
        <v>657</v>
      </c>
      <c r="IT62" s="363" t="s">
        <v>658</v>
      </c>
      <c r="IU62" s="363" t="s">
        <v>659</v>
      </c>
      <c r="IV62" s="363" t="s">
        <v>660</v>
      </c>
      <c r="IW62" s="363" t="s">
        <v>661</v>
      </c>
      <c r="IX62" s="363" t="s">
        <v>662</v>
      </c>
      <c r="IY62" s="363" t="s">
        <v>663</v>
      </c>
      <c r="IZ62" s="363" t="s">
        <v>664</v>
      </c>
      <c r="JA62" s="363" t="s">
        <v>665</v>
      </c>
      <c r="JB62" s="363" t="s">
        <v>666</v>
      </c>
      <c r="JC62" s="363" t="s">
        <v>667</v>
      </c>
      <c r="JD62" s="363" t="s">
        <v>668</v>
      </c>
      <c r="JE62" s="363" t="s">
        <v>669</v>
      </c>
      <c r="JF62" s="363" t="s">
        <v>670</v>
      </c>
      <c r="JG62" s="363" t="s">
        <v>671</v>
      </c>
      <c r="JH62" s="363" t="s">
        <v>672</v>
      </c>
      <c r="JI62" s="363" t="s">
        <v>673</v>
      </c>
      <c r="JJ62" s="363" t="s">
        <v>674</v>
      </c>
      <c r="JK62" s="363" t="s">
        <v>675</v>
      </c>
      <c r="JL62" s="363" t="s">
        <v>676</v>
      </c>
      <c r="JM62" s="363" t="s">
        <v>677</v>
      </c>
      <c r="JN62" s="363" t="s">
        <v>678</v>
      </c>
      <c r="JO62" s="363" t="s">
        <v>679</v>
      </c>
      <c r="JP62" s="363" t="s">
        <v>680</v>
      </c>
      <c r="JQ62" s="363" t="s">
        <v>681</v>
      </c>
      <c r="JR62" s="363" t="s">
        <v>682</v>
      </c>
      <c r="JS62" s="363" t="s">
        <v>683</v>
      </c>
      <c r="JT62" s="363" t="s">
        <v>684</v>
      </c>
      <c r="JU62" s="363" t="s">
        <v>685</v>
      </c>
      <c r="JV62" s="363" t="s">
        <v>686</v>
      </c>
      <c r="JW62" s="363" t="s">
        <v>687</v>
      </c>
      <c r="JX62" s="363" t="s">
        <v>688</v>
      </c>
      <c r="JY62" s="363" t="s">
        <v>689</v>
      </c>
      <c r="JZ62" s="363" t="s">
        <v>690</v>
      </c>
      <c r="KA62" s="363" t="s">
        <v>691</v>
      </c>
      <c r="KB62" s="363" t="s">
        <v>692</v>
      </c>
      <c r="KC62" s="363" t="s">
        <v>693</v>
      </c>
      <c r="KD62" s="363" t="s">
        <v>694</v>
      </c>
      <c r="KE62" s="363" t="s">
        <v>695</v>
      </c>
      <c r="KF62" s="363" t="s">
        <v>696</v>
      </c>
      <c r="KG62" s="363" t="s">
        <v>697</v>
      </c>
      <c r="KH62" s="363" t="s">
        <v>698</v>
      </c>
      <c r="KI62" s="363" t="s">
        <v>699</v>
      </c>
      <c r="KJ62" s="363" t="s">
        <v>700</v>
      </c>
      <c r="KK62" s="363" t="s">
        <v>701</v>
      </c>
      <c r="KL62" s="363" t="s">
        <v>702</v>
      </c>
      <c r="KM62" s="363" t="s">
        <v>703</v>
      </c>
      <c r="KN62" s="363" t="s">
        <v>704</v>
      </c>
      <c r="KO62" s="363" t="s">
        <v>705</v>
      </c>
      <c r="KP62" s="363" t="s">
        <v>706</v>
      </c>
      <c r="KQ62" s="363" t="s">
        <v>707</v>
      </c>
      <c r="KR62" s="363" t="s">
        <v>708</v>
      </c>
      <c r="KS62" s="363" t="s">
        <v>709</v>
      </c>
      <c r="KT62" s="363" t="s">
        <v>710</v>
      </c>
      <c r="KU62" s="363" t="s">
        <v>711</v>
      </c>
      <c r="KV62" s="363" t="s">
        <v>712</v>
      </c>
      <c r="KW62" s="363" t="s">
        <v>713</v>
      </c>
      <c r="KX62" s="363" t="s">
        <v>714</v>
      </c>
      <c r="KY62" s="363" t="s">
        <v>715</v>
      </c>
      <c r="KZ62" s="363" t="s">
        <v>716</v>
      </c>
      <c r="LA62" s="363" t="s">
        <v>717</v>
      </c>
      <c r="LB62" s="363" t="s">
        <v>718</v>
      </c>
      <c r="LC62" s="363" t="s">
        <v>719</v>
      </c>
      <c r="LD62" s="363" t="s">
        <v>720</v>
      </c>
      <c r="LE62" s="363" t="s">
        <v>721</v>
      </c>
      <c r="LF62" s="363" t="s">
        <v>722</v>
      </c>
      <c r="LG62" s="363" t="s">
        <v>723</v>
      </c>
      <c r="LH62" s="363" t="s">
        <v>724</v>
      </c>
      <c r="LI62" s="363" t="s">
        <v>725</v>
      </c>
      <c r="LJ62" s="363" t="s">
        <v>726</v>
      </c>
      <c r="LK62" s="363" t="s">
        <v>727</v>
      </c>
      <c r="LL62" s="363" t="s">
        <v>728</v>
      </c>
      <c r="LM62" s="363" t="s">
        <v>729</v>
      </c>
      <c r="LN62" s="363" t="s">
        <v>730</v>
      </c>
      <c r="LO62" s="363" t="s">
        <v>731</v>
      </c>
      <c r="LP62" s="363" t="s">
        <v>732</v>
      </c>
      <c r="LQ62" s="363" t="s">
        <v>733</v>
      </c>
      <c r="LR62" s="363" t="s">
        <v>734</v>
      </c>
      <c r="LS62" s="363" t="s">
        <v>735</v>
      </c>
      <c r="LT62" s="363" t="s">
        <v>736</v>
      </c>
      <c r="LU62" s="363" t="s">
        <v>737</v>
      </c>
      <c r="LV62" s="363" t="s">
        <v>738</v>
      </c>
      <c r="LW62" s="363" t="s">
        <v>739</v>
      </c>
      <c r="LX62" s="363" t="s">
        <v>740</v>
      </c>
      <c r="LY62" s="363" t="s">
        <v>741</v>
      </c>
      <c r="LZ62" s="363" t="s">
        <v>742</v>
      </c>
      <c r="MA62" s="363" t="s">
        <v>743</v>
      </c>
      <c r="MB62" s="363" t="s">
        <v>744</v>
      </c>
      <c r="MC62" s="363" t="s">
        <v>745</v>
      </c>
      <c r="MD62" s="363" t="s">
        <v>746</v>
      </c>
      <c r="ME62" s="363" t="s">
        <v>747</v>
      </c>
      <c r="MF62" s="363" t="s">
        <v>748</v>
      </c>
      <c r="MG62" s="363" t="s">
        <v>749</v>
      </c>
      <c r="MH62" s="363" t="s">
        <v>750</v>
      </c>
      <c r="MI62" s="363" t="s">
        <v>751</v>
      </c>
      <c r="MJ62" s="363" t="s">
        <v>752</v>
      </c>
      <c r="MK62" s="363" t="s">
        <v>753</v>
      </c>
      <c r="ML62" s="363" t="s">
        <v>754</v>
      </c>
      <c r="MM62" s="363" t="s">
        <v>755</v>
      </c>
      <c r="MN62" s="363" t="s">
        <v>756</v>
      </c>
      <c r="MO62" s="363" t="s">
        <v>757</v>
      </c>
      <c r="MP62" s="363" t="s">
        <v>758</v>
      </c>
      <c r="MQ62" s="363" t="s">
        <v>759</v>
      </c>
      <c r="MR62" s="363" t="s">
        <v>760</v>
      </c>
      <c r="MS62" s="363" t="s">
        <v>761</v>
      </c>
      <c r="MT62" s="363" t="s">
        <v>762</v>
      </c>
      <c r="MU62" s="363" t="s">
        <v>763</v>
      </c>
      <c r="MV62" s="363" t="s">
        <v>764</v>
      </c>
      <c r="MW62" s="363" t="s">
        <v>765</v>
      </c>
      <c r="MX62" s="363" t="s">
        <v>766</v>
      </c>
      <c r="MY62" s="363" t="s">
        <v>767</v>
      </c>
      <c r="MZ62" s="363" t="s">
        <v>768</v>
      </c>
      <c r="NA62" s="363" t="s">
        <v>769</v>
      </c>
      <c r="NB62" s="363" t="s">
        <v>770</v>
      </c>
      <c r="NC62" s="363" t="s">
        <v>771</v>
      </c>
      <c r="ND62" s="363" t="s">
        <v>772</v>
      </c>
      <c r="NE62" s="363" t="s">
        <v>773</v>
      </c>
      <c r="NF62" s="363" t="s">
        <v>774</v>
      </c>
      <c r="NG62" s="363" t="s">
        <v>775</v>
      </c>
      <c r="NH62" s="363" t="s">
        <v>776</v>
      </c>
      <c r="NI62" s="363" t="s">
        <v>777</v>
      </c>
      <c r="NJ62" s="363" t="s">
        <v>778</v>
      </c>
      <c r="NK62" s="363" t="s">
        <v>779</v>
      </c>
      <c r="NL62" s="363" t="s">
        <v>780</v>
      </c>
      <c r="NM62" s="363" t="s">
        <v>781</v>
      </c>
      <c r="NN62" s="363" t="s">
        <v>782</v>
      </c>
      <c r="NO62" s="363" t="s">
        <v>783</v>
      </c>
      <c r="NP62" s="363" t="s">
        <v>784</v>
      </c>
      <c r="NQ62" s="363" t="s">
        <v>785</v>
      </c>
      <c r="NR62" s="363" t="s">
        <v>786</v>
      </c>
      <c r="NS62" s="363" t="s">
        <v>787</v>
      </c>
      <c r="NT62" s="363" t="s">
        <v>788</v>
      </c>
      <c r="NU62" s="363" t="s">
        <v>789</v>
      </c>
      <c r="NV62" s="363" t="s">
        <v>790</v>
      </c>
      <c r="NW62" s="363" t="s">
        <v>791</v>
      </c>
      <c r="NX62" s="363" t="s">
        <v>792</v>
      </c>
      <c r="NY62" s="363" t="s">
        <v>793</v>
      </c>
      <c r="NZ62" s="363" t="s">
        <v>794</v>
      </c>
      <c r="OA62" s="363" t="s">
        <v>795</v>
      </c>
      <c r="OB62" s="363" t="s">
        <v>796</v>
      </c>
      <c r="OC62" s="363" t="s">
        <v>797</v>
      </c>
      <c r="OD62" s="363" t="s">
        <v>798</v>
      </c>
      <c r="OE62" s="363" t="s">
        <v>799</v>
      </c>
      <c r="OF62" s="363" t="s">
        <v>800</v>
      </c>
      <c r="OG62" s="363" t="s">
        <v>801</v>
      </c>
      <c r="OH62" s="363" t="s">
        <v>802</v>
      </c>
      <c r="OI62" s="363" t="s">
        <v>803</v>
      </c>
      <c r="OJ62" s="363" t="s">
        <v>804</v>
      </c>
      <c r="OK62" s="363" t="s">
        <v>805</v>
      </c>
      <c r="OL62" s="363" t="s">
        <v>806</v>
      </c>
      <c r="OM62" s="363" t="s">
        <v>807</v>
      </c>
      <c r="ON62" s="363" t="s">
        <v>808</v>
      </c>
      <c r="OO62" s="363" t="s">
        <v>809</v>
      </c>
      <c r="OP62" s="363" t="s">
        <v>810</v>
      </c>
      <c r="OQ62" s="363" t="s">
        <v>811</v>
      </c>
      <c r="OR62" s="363" t="s">
        <v>812</v>
      </c>
      <c r="OS62" s="363" t="s">
        <v>813</v>
      </c>
    </row>
    <row r="63" spans="1:409">
      <c r="A63" s="213" t="s">
        <v>323</v>
      </c>
      <c r="B63" s="363" t="str">
        <f t="shared" ref="B63:O63" si="4">LEFT(B62,4)</f>
        <v>2023</v>
      </c>
      <c r="C63" s="363" t="str">
        <f t="shared" si="4"/>
        <v>2023</v>
      </c>
      <c r="D63" s="363" t="str">
        <f t="shared" si="4"/>
        <v>2023</v>
      </c>
      <c r="E63" s="363" t="str">
        <f t="shared" si="4"/>
        <v>2023</v>
      </c>
      <c r="F63" s="363" t="str">
        <f t="shared" si="4"/>
        <v>2023</v>
      </c>
      <c r="G63" s="363" t="str">
        <f t="shared" si="4"/>
        <v>2023</v>
      </c>
      <c r="H63" s="363" t="str">
        <f t="shared" si="4"/>
        <v>2023</v>
      </c>
      <c r="I63" s="363" t="str">
        <f t="shared" si="4"/>
        <v>2023</v>
      </c>
      <c r="J63" s="363" t="str">
        <f t="shared" si="4"/>
        <v>2023</v>
      </c>
      <c r="K63" s="363" t="str">
        <f t="shared" si="4"/>
        <v>2023</v>
      </c>
      <c r="L63" s="363" t="str">
        <f t="shared" si="4"/>
        <v>2023</v>
      </c>
      <c r="M63" s="363" t="str">
        <f t="shared" si="4"/>
        <v>2023</v>
      </c>
      <c r="N63" s="363" t="str">
        <f t="shared" si="4"/>
        <v>2022</v>
      </c>
      <c r="O63" s="363" t="str">
        <f t="shared" si="4"/>
        <v>2022</v>
      </c>
      <c r="P63" s="363" t="str">
        <f>LEFT(P62,4)</f>
        <v>2022</v>
      </c>
      <c r="Q63" s="363" t="str">
        <f t="shared" ref="Q63:CB63" si="5">LEFT(Q62,4)</f>
        <v>2022</v>
      </c>
      <c r="R63" s="363" t="str">
        <f t="shared" si="5"/>
        <v>2022</v>
      </c>
      <c r="S63" s="363" t="str">
        <f t="shared" si="5"/>
        <v>2022</v>
      </c>
      <c r="T63" s="363" t="str">
        <f t="shared" si="5"/>
        <v>2022</v>
      </c>
      <c r="U63" s="363" t="str">
        <f t="shared" si="5"/>
        <v>2022</v>
      </c>
      <c r="V63" s="363" t="str">
        <f t="shared" si="5"/>
        <v>2022</v>
      </c>
      <c r="W63" s="363" t="str">
        <f t="shared" si="5"/>
        <v>2022</v>
      </c>
      <c r="X63" s="363" t="str">
        <f t="shared" si="5"/>
        <v>2022</v>
      </c>
      <c r="Y63" s="363" t="str">
        <f t="shared" si="5"/>
        <v>2022</v>
      </c>
      <c r="Z63" s="363" t="str">
        <f t="shared" si="5"/>
        <v>2021</v>
      </c>
      <c r="AA63" s="363" t="str">
        <f t="shared" si="5"/>
        <v>2021</v>
      </c>
      <c r="AB63" s="363" t="str">
        <f t="shared" si="5"/>
        <v>2021</v>
      </c>
      <c r="AC63" s="363" t="str">
        <f t="shared" si="5"/>
        <v>2021</v>
      </c>
      <c r="AD63" s="363" t="str">
        <f t="shared" si="5"/>
        <v>2021</v>
      </c>
      <c r="AE63" s="363" t="str">
        <f t="shared" si="5"/>
        <v>2021</v>
      </c>
      <c r="AF63" s="363" t="str">
        <f t="shared" si="5"/>
        <v>2021</v>
      </c>
      <c r="AG63" s="363" t="str">
        <f t="shared" si="5"/>
        <v>2021</v>
      </c>
      <c r="AH63" s="363" t="str">
        <f t="shared" si="5"/>
        <v>2021</v>
      </c>
      <c r="AI63" s="363" t="str">
        <f t="shared" si="5"/>
        <v>2021</v>
      </c>
      <c r="AJ63" s="363" t="str">
        <f t="shared" si="5"/>
        <v>2021</v>
      </c>
      <c r="AK63" s="363" t="str">
        <f t="shared" si="5"/>
        <v>2021</v>
      </c>
      <c r="AL63" s="363" t="str">
        <f t="shared" si="5"/>
        <v>2020</v>
      </c>
      <c r="AM63" s="363" t="str">
        <f t="shared" si="5"/>
        <v>2020</v>
      </c>
      <c r="AN63" s="363" t="str">
        <f t="shared" si="5"/>
        <v>2020</v>
      </c>
      <c r="AO63" s="363" t="str">
        <f t="shared" si="5"/>
        <v>2020</v>
      </c>
      <c r="AP63" s="363" t="str">
        <f t="shared" si="5"/>
        <v>2020</v>
      </c>
      <c r="AQ63" s="363" t="str">
        <f t="shared" si="5"/>
        <v>2020</v>
      </c>
      <c r="AR63" s="363" t="str">
        <f t="shared" si="5"/>
        <v>2020</v>
      </c>
      <c r="AS63" s="363" t="str">
        <f t="shared" si="5"/>
        <v>2020</v>
      </c>
      <c r="AT63" s="363" t="str">
        <f t="shared" si="5"/>
        <v>2020</v>
      </c>
      <c r="AU63" s="363" t="str">
        <f t="shared" si="5"/>
        <v>2020</v>
      </c>
      <c r="AV63" s="363" t="str">
        <f t="shared" si="5"/>
        <v>2020</v>
      </c>
      <c r="AW63" s="363" t="str">
        <f t="shared" si="5"/>
        <v>2020</v>
      </c>
      <c r="AX63" s="363" t="str">
        <f t="shared" si="5"/>
        <v>2019</v>
      </c>
      <c r="AY63" s="363" t="str">
        <f t="shared" si="5"/>
        <v>2019</v>
      </c>
      <c r="AZ63" s="363" t="str">
        <f t="shared" si="5"/>
        <v>2019</v>
      </c>
      <c r="BA63" s="363" t="str">
        <f t="shared" si="5"/>
        <v>2019</v>
      </c>
      <c r="BB63" s="363" t="str">
        <f t="shared" si="5"/>
        <v>2019</v>
      </c>
      <c r="BC63" s="363" t="str">
        <f t="shared" si="5"/>
        <v>2019</v>
      </c>
      <c r="BD63" s="363" t="str">
        <f t="shared" si="5"/>
        <v>2019</v>
      </c>
      <c r="BE63" s="363" t="str">
        <f t="shared" si="5"/>
        <v>2019</v>
      </c>
      <c r="BF63" s="363" t="str">
        <f t="shared" si="5"/>
        <v>2019</v>
      </c>
      <c r="BG63" s="363" t="str">
        <f t="shared" si="5"/>
        <v>2019</v>
      </c>
      <c r="BH63" s="363" t="str">
        <f t="shared" si="5"/>
        <v>2019</v>
      </c>
      <c r="BI63" s="363" t="str">
        <f t="shared" si="5"/>
        <v>2019</v>
      </c>
      <c r="BJ63" s="363" t="str">
        <f t="shared" si="5"/>
        <v>2018</v>
      </c>
      <c r="BK63" s="363" t="str">
        <f t="shared" si="5"/>
        <v>2018</v>
      </c>
      <c r="BL63" s="363" t="str">
        <f t="shared" si="5"/>
        <v>2018</v>
      </c>
      <c r="BM63" s="363" t="str">
        <f t="shared" si="5"/>
        <v>2018</v>
      </c>
      <c r="BN63" s="363" t="str">
        <f t="shared" si="5"/>
        <v>2018</v>
      </c>
      <c r="BO63" s="363" t="str">
        <f t="shared" si="5"/>
        <v>2018</v>
      </c>
      <c r="BP63" s="363" t="str">
        <f t="shared" si="5"/>
        <v>2018</v>
      </c>
      <c r="BQ63" s="363" t="str">
        <f t="shared" si="5"/>
        <v>2018</v>
      </c>
      <c r="BR63" s="363" t="str">
        <f t="shared" si="5"/>
        <v>2018</v>
      </c>
      <c r="BS63" s="363" t="str">
        <f t="shared" si="5"/>
        <v>2018</v>
      </c>
      <c r="BT63" s="363" t="str">
        <f t="shared" si="5"/>
        <v>2018</v>
      </c>
      <c r="BU63" s="363" t="str">
        <f t="shared" si="5"/>
        <v>2018</v>
      </c>
      <c r="BV63" s="363" t="str">
        <f t="shared" si="5"/>
        <v>2017</v>
      </c>
      <c r="BW63" s="363" t="str">
        <f t="shared" si="5"/>
        <v>2017</v>
      </c>
      <c r="BX63" s="363" t="str">
        <f t="shared" si="5"/>
        <v>2017</v>
      </c>
      <c r="BY63" s="363" t="str">
        <f t="shared" si="5"/>
        <v>2017</v>
      </c>
      <c r="BZ63" s="363" t="str">
        <f t="shared" si="5"/>
        <v>2017</v>
      </c>
      <c r="CA63" s="363" t="str">
        <f t="shared" si="5"/>
        <v>2017</v>
      </c>
      <c r="CB63" s="363" t="str">
        <f t="shared" si="5"/>
        <v>2017</v>
      </c>
      <c r="CC63" s="363" t="str">
        <f t="shared" ref="CC63:EN63" si="6">LEFT(CC62,4)</f>
        <v>2017</v>
      </c>
      <c r="CD63" s="363" t="str">
        <f t="shared" si="6"/>
        <v>2017</v>
      </c>
      <c r="CE63" s="363" t="str">
        <f t="shared" si="6"/>
        <v>2017</v>
      </c>
      <c r="CF63" s="363" t="str">
        <f t="shared" si="6"/>
        <v>2017</v>
      </c>
      <c r="CG63" s="363" t="str">
        <f t="shared" si="6"/>
        <v>2017</v>
      </c>
      <c r="CH63" s="363" t="str">
        <f t="shared" si="6"/>
        <v>2016</v>
      </c>
      <c r="CI63" s="363" t="str">
        <f t="shared" si="6"/>
        <v>2016</v>
      </c>
      <c r="CJ63" s="363" t="str">
        <f t="shared" si="6"/>
        <v>2016</v>
      </c>
      <c r="CK63" s="363" t="str">
        <f t="shared" si="6"/>
        <v>2016</v>
      </c>
      <c r="CL63" s="363" t="str">
        <f t="shared" si="6"/>
        <v>2016</v>
      </c>
      <c r="CM63" s="363" t="str">
        <f t="shared" si="6"/>
        <v>2016</v>
      </c>
      <c r="CN63" s="363" t="str">
        <f t="shared" si="6"/>
        <v>2016</v>
      </c>
      <c r="CO63" s="363" t="str">
        <f t="shared" si="6"/>
        <v>2016</v>
      </c>
      <c r="CP63" s="363" t="str">
        <f t="shared" si="6"/>
        <v>2016</v>
      </c>
      <c r="CQ63" s="363" t="str">
        <f t="shared" si="6"/>
        <v>2016</v>
      </c>
      <c r="CR63" s="363" t="str">
        <f t="shared" si="6"/>
        <v>2016</v>
      </c>
      <c r="CS63" s="363" t="str">
        <f t="shared" si="6"/>
        <v>2016</v>
      </c>
      <c r="CT63" s="363" t="str">
        <f t="shared" si="6"/>
        <v>2015</v>
      </c>
      <c r="CU63" s="363" t="str">
        <f t="shared" si="6"/>
        <v>2015</v>
      </c>
      <c r="CV63" s="363" t="str">
        <f t="shared" si="6"/>
        <v>2015</v>
      </c>
      <c r="CW63" s="363" t="str">
        <f t="shared" si="6"/>
        <v>2015</v>
      </c>
      <c r="CX63" s="363" t="str">
        <f t="shared" si="6"/>
        <v>2015</v>
      </c>
      <c r="CY63" s="363" t="str">
        <f t="shared" si="6"/>
        <v>2015</v>
      </c>
      <c r="CZ63" s="363" t="str">
        <f t="shared" si="6"/>
        <v>2015</v>
      </c>
      <c r="DA63" s="363" t="str">
        <f t="shared" si="6"/>
        <v>2015</v>
      </c>
      <c r="DB63" s="363" t="str">
        <f t="shared" si="6"/>
        <v>2015</v>
      </c>
      <c r="DC63" s="363" t="str">
        <f t="shared" si="6"/>
        <v>2015</v>
      </c>
      <c r="DD63" s="363" t="str">
        <f t="shared" si="6"/>
        <v>2015</v>
      </c>
      <c r="DE63" s="363" t="str">
        <f t="shared" si="6"/>
        <v>2015</v>
      </c>
      <c r="DF63" s="363" t="str">
        <f t="shared" si="6"/>
        <v>2014</v>
      </c>
      <c r="DG63" s="363" t="str">
        <f t="shared" si="6"/>
        <v>2014</v>
      </c>
      <c r="DH63" s="363" t="str">
        <f t="shared" si="6"/>
        <v>2014</v>
      </c>
      <c r="DI63" s="363" t="str">
        <f t="shared" si="6"/>
        <v>2014</v>
      </c>
      <c r="DJ63" s="363" t="str">
        <f t="shared" si="6"/>
        <v>2014</v>
      </c>
      <c r="DK63" s="363" t="str">
        <f t="shared" si="6"/>
        <v>2014</v>
      </c>
      <c r="DL63" s="363" t="str">
        <f t="shared" si="6"/>
        <v>2014</v>
      </c>
      <c r="DM63" s="363" t="str">
        <f t="shared" si="6"/>
        <v>2014</v>
      </c>
      <c r="DN63" s="363" t="str">
        <f t="shared" si="6"/>
        <v>2014</v>
      </c>
      <c r="DO63" s="363" t="str">
        <f t="shared" si="6"/>
        <v>2014</v>
      </c>
      <c r="DP63" s="363" t="str">
        <f t="shared" si="6"/>
        <v>2014</v>
      </c>
      <c r="DQ63" s="363" t="str">
        <f t="shared" si="6"/>
        <v>2014</v>
      </c>
      <c r="DR63" s="363" t="str">
        <f t="shared" si="6"/>
        <v>2013</v>
      </c>
      <c r="DS63" s="363" t="str">
        <f t="shared" si="6"/>
        <v>2013</v>
      </c>
      <c r="DT63" s="363" t="str">
        <f t="shared" si="6"/>
        <v>2013</v>
      </c>
      <c r="DU63" s="363" t="str">
        <f t="shared" si="6"/>
        <v>2013</v>
      </c>
      <c r="DV63" s="363" t="str">
        <f t="shared" si="6"/>
        <v>2013</v>
      </c>
      <c r="DW63" s="363" t="str">
        <f t="shared" si="6"/>
        <v>2013</v>
      </c>
      <c r="DX63" s="363" t="str">
        <f t="shared" si="6"/>
        <v>2013</v>
      </c>
      <c r="DY63" s="363" t="str">
        <f t="shared" si="6"/>
        <v>2013</v>
      </c>
      <c r="DZ63" s="363" t="str">
        <f t="shared" si="6"/>
        <v>2013</v>
      </c>
      <c r="EA63" s="363" t="str">
        <f t="shared" si="6"/>
        <v>2013</v>
      </c>
      <c r="EB63" s="363" t="str">
        <f t="shared" si="6"/>
        <v>2013</v>
      </c>
      <c r="EC63" s="363" t="str">
        <f t="shared" si="6"/>
        <v>2013</v>
      </c>
      <c r="ED63" s="363" t="str">
        <f t="shared" si="6"/>
        <v>2012</v>
      </c>
      <c r="EE63" s="363" t="str">
        <f t="shared" si="6"/>
        <v>2012</v>
      </c>
      <c r="EF63" s="363" t="str">
        <f t="shared" si="6"/>
        <v>2012</v>
      </c>
      <c r="EG63" s="363" t="str">
        <f t="shared" si="6"/>
        <v>2012</v>
      </c>
      <c r="EH63" s="363" t="str">
        <f t="shared" si="6"/>
        <v>2012</v>
      </c>
      <c r="EI63" s="363" t="str">
        <f t="shared" si="6"/>
        <v>2012</v>
      </c>
      <c r="EJ63" s="363" t="str">
        <f t="shared" si="6"/>
        <v>2012</v>
      </c>
      <c r="EK63" s="363" t="str">
        <f t="shared" si="6"/>
        <v>2012</v>
      </c>
      <c r="EL63" s="363" t="str">
        <f t="shared" si="6"/>
        <v>2012</v>
      </c>
      <c r="EM63" s="363" t="str">
        <f t="shared" si="6"/>
        <v>2012</v>
      </c>
      <c r="EN63" s="363" t="str">
        <f t="shared" si="6"/>
        <v>2012</v>
      </c>
      <c r="EO63" s="363" t="str">
        <f t="shared" ref="EO63:GZ63" si="7">LEFT(EO62,4)</f>
        <v>2012</v>
      </c>
      <c r="EP63" s="363" t="str">
        <f t="shared" si="7"/>
        <v>2011</v>
      </c>
      <c r="EQ63" s="363" t="str">
        <f t="shared" si="7"/>
        <v>2011</v>
      </c>
      <c r="ER63" s="363" t="str">
        <f t="shared" si="7"/>
        <v>2011</v>
      </c>
      <c r="ES63" s="363" t="str">
        <f t="shared" si="7"/>
        <v>2011</v>
      </c>
      <c r="ET63" s="363" t="str">
        <f t="shared" si="7"/>
        <v>2011</v>
      </c>
      <c r="EU63" s="363" t="str">
        <f t="shared" si="7"/>
        <v>2011</v>
      </c>
      <c r="EV63" s="363" t="str">
        <f t="shared" si="7"/>
        <v>2011</v>
      </c>
      <c r="EW63" s="363" t="str">
        <f t="shared" si="7"/>
        <v>2011</v>
      </c>
      <c r="EX63" s="363" t="str">
        <f t="shared" si="7"/>
        <v>2011</v>
      </c>
      <c r="EY63" s="363" t="str">
        <f t="shared" si="7"/>
        <v>2011</v>
      </c>
      <c r="EZ63" s="363" t="str">
        <f t="shared" si="7"/>
        <v>2011</v>
      </c>
      <c r="FA63" s="363" t="str">
        <f t="shared" si="7"/>
        <v>2011</v>
      </c>
      <c r="FB63" s="363" t="str">
        <f t="shared" si="7"/>
        <v>2010</v>
      </c>
      <c r="FC63" s="363" t="str">
        <f t="shared" si="7"/>
        <v>2010</v>
      </c>
      <c r="FD63" s="363" t="str">
        <f t="shared" si="7"/>
        <v>2010</v>
      </c>
      <c r="FE63" s="363" t="str">
        <f t="shared" si="7"/>
        <v>2010</v>
      </c>
      <c r="FF63" s="363" t="str">
        <f t="shared" si="7"/>
        <v>2010</v>
      </c>
      <c r="FG63" s="363" t="str">
        <f t="shared" si="7"/>
        <v>2010</v>
      </c>
      <c r="FH63" s="363" t="str">
        <f t="shared" si="7"/>
        <v>2010</v>
      </c>
      <c r="FI63" s="363" t="str">
        <f t="shared" si="7"/>
        <v>2010</v>
      </c>
      <c r="FJ63" s="363" t="str">
        <f t="shared" si="7"/>
        <v>2010</v>
      </c>
      <c r="FK63" s="363" t="str">
        <f t="shared" si="7"/>
        <v>2010</v>
      </c>
      <c r="FL63" s="363" t="str">
        <f t="shared" si="7"/>
        <v>2010</v>
      </c>
      <c r="FM63" s="363" t="str">
        <f t="shared" si="7"/>
        <v>2010</v>
      </c>
      <c r="FN63" s="363" t="str">
        <f t="shared" si="7"/>
        <v>2009</v>
      </c>
      <c r="FO63" s="363" t="str">
        <f t="shared" si="7"/>
        <v>2009</v>
      </c>
      <c r="FP63" s="363" t="str">
        <f t="shared" si="7"/>
        <v>2009</v>
      </c>
      <c r="FQ63" s="363" t="str">
        <f t="shared" si="7"/>
        <v>2009</v>
      </c>
      <c r="FR63" s="363" t="str">
        <f t="shared" si="7"/>
        <v>2009</v>
      </c>
      <c r="FS63" s="363" t="str">
        <f t="shared" si="7"/>
        <v>2009</v>
      </c>
      <c r="FT63" s="363" t="str">
        <f t="shared" si="7"/>
        <v>2009</v>
      </c>
      <c r="FU63" s="363" t="str">
        <f t="shared" si="7"/>
        <v>2009</v>
      </c>
      <c r="FV63" s="363" t="str">
        <f t="shared" si="7"/>
        <v>2009</v>
      </c>
      <c r="FW63" s="363" t="str">
        <f t="shared" si="7"/>
        <v>2009</v>
      </c>
      <c r="FX63" s="363" t="str">
        <f t="shared" si="7"/>
        <v>2009</v>
      </c>
      <c r="FY63" s="363" t="str">
        <f t="shared" si="7"/>
        <v>2009</v>
      </c>
      <c r="FZ63" s="363" t="str">
        <f t="shared" si="7"/>
        <v>2008</v>
      </c>
      <c r="GA63" s="363" t="str">
        <f t="shared" si="7"/>
        <v>2008</v>
      </c>
      <c r="GB63" s="363" t="str">
        <f t="shared" si="7"/>
        <v>2008</v>
      </c>
      <c r="GC63" s="363" t="str">
        <f t="shared" si="7"/>
        <v>2008</v>
      </c>
      <c r="GD63" s="363" t="str">
        <f t="shared" si="7"/>
        <v>2008</v>
      </c>
      <c r="GE63" s="363" t="str">
        <f t="shared" si="7"/>
        <v>2008</v>
      </c>
      <c r="GF63" s="363" t="str">
        <f t="shared" si="7"/>
        <v>2008</v>
      </c>
      <c r="GG63" s="363" t="str">
        <f t="shared" si="7"/>
        <v>2008</v>
      </c>
      <c r="GH63" s="363" t="str">
        <f t="shared" si="7"/>
        <v>2008</v>
      </c>
      <c r="GI63" s="363" t="str">
        <f t="shared" si="7"/>
        <v>2008</v>
      </c>
      <c r="GJ63" s="363" t="str">
        <f t="shared" si="7"/>
        <v>2008</v>
      </c>
      <c r="GK63" s="363" t="str">
        <f t="shared" si="7"/>
        <v>2008</v>
      </c>
      <c r="GL63" s="363" t="str">
        <f t="shared" si="7"/>
        <v>2007</v>
      </c>
      <c r="GM63" s="363" t="str">
        <f t="shared" si="7"/>
        <v>2007</v>
      </c>
      <c r="GN63" s="363" t="str">
        <f t="shared" si="7"/>
        <v>2007</v>
      </c>
      <c r="GO63" s="363" t="str">
        <f t="shared" si="7"/>
        <v>2007</v>
      </c>
      <c r="GP63" s="363" t="str">
        <f t="shared" si="7"/>
        <v>2007</v>
      </c>
      <c r="GQ63" s="363" t="str">
        <f t="shared" si="7"/>
        <v>2007</v>
      </c>
      <c r="GR63" s="363" t="str">
        <f t="shared" si="7"/>
        <v>2007</v>
      </c>
      <c r="GS63" s="363" t="str">
        <f t="shared" si="7"/>
        <v>2007</v>
      </c>
      <c r="GT63" s="363" t="str">
        <f t="shared" si="7"/>
        <v>2007</v>
      </c>
      <c r="GU63" s="363" t="str">
        <f t="shared" si="7"/>
        <v>2007</v>
      </c>
      <c r="GV63" s="363" t="str">
        <f t="shared" si="7"/>
        <v>2007</v>
      </c>
      <c r="GW63" s="363" t="str">
        <f t="shared" si="7"/>
        <v>2007</v>
      </c>
      <c r="GX63" s="363" t="str">
        <f t="shared" si="7"/>
        <v>2006</v>
      </c>
      <c r="GY63" s="363" t="str">
        <f t="shared" si="7"/>
        <v>2006</v>
      </c>
      <c r="GZ63" s="363" t="str">
        <f t="shared" si="7"/>
        <v>2006</v>
      </c>
      <c r="HA63" s="363" t="str">
        <f t="shared" ref="HA63:JL63" si="8">LEFT(HA62,4)</f>
        <v>2006</v>
      </c>
      <c r="HB63" s="363" t="str">
        <f t="shared" si="8"/>
        <v>2006</v>
      </c>
      <c r="HC63" s="363" t="str">
        <f t="shared" si="8"/>
        <v>2006</v>
      </c>
      <c r="HD63" s="363" t="str">
        <f t="shared" si="8"/>
        <v>2006</v>
      </c>
      <c r="HE63" s="363" t="str">
        <f t="shared" si="8"/>
        <v>2006</v>
      </c>
      <c r="HF63" s="363" t="str">
        <f t="shared" si="8"/>
        <v>2006</v>
      </c>
      <c r="HG63" s="363" t="str">
        <f t="shared" si="8"/>
        <v>2006</v>
      </c>
      <c r="HH63" s="363" t="str">
        <f t="shared" si="8"/>
        <v>2006</v>
      </c>
      <c r="HI63" s="363" t="str">
        <f t="shared" si="8"/>
        <v>2006</v>
      </c>
      <c r="HJ63" s="363" t="str">
        <f t="shared" si="8"/>
        <v>2005</v>
      </c>
      <c r="HK63" s="363" t="str">
        <f t="shared" si="8"/>
        <v>2005</v>
      </c>
      <c r="HL63" s="363" t="str">
        <f t="shared" si="8"/>
        <v>2005</v>
      </c>
      <c r="HM63" s="363" t="str">
        <f t="shared" si="8"/>
        <v>2005</v>
      </c>
      <c r="HN63" s="363" t="str">
        <f t="shared" si="8"/>
        <v>2005</v>
      </c>
      <c r="HO63" s="363" t="str">
        <f t="shared" si="8"/>
        <v>2005</v>
      </c>
      <c r="HP63" s="363" t="str">
        <f t="shared" si="8"/>
        <v>2005</v>
      </c>
      <c r="HQ63" s="363" t="str">
        <f t="shared" si="8"/>
        <v>2005</v>
      </c>
      <c r="HR63" s="363" t="str">
        <f t="shared" si="8"/>
        <v>2005</v>
      </c>
      <c r="HS63" s="363" t="str">
        <f t="shared" si="8"/>
        <v>2005</v>
      </c>
      <c r="HT63" s="363" t="str">
        <f t="shared" si="8"/>
        <v>2005</v>
      </c>
      <c r="HU63" s="363" t="str">
        <f t="shared" si="8"/>
        <v>2005</v>
      </c>
      <c r="HV63" s="363" t="str">
        <f t="shared" si="8"/>
        <v>2004</v>
      </c>
      <c r="HW63" s="363" t="str">
        <f t="shared" si="8"/>
        <v>2004</v>
      </c>
      <c r="HX63" s="363" t="str">
        <f t="shared" si="8"/>
        <v>2004</v>
      </c>
      <c r="HY63" s="363" t="str">
        <f t="shared" si="8"/>
        <v>2004</v>
      </c>
      <c r="HZ63" s="363" t="str">
        <f t="shared" si="8"/>
        <v>2004</v>
      </c>
      <c r="IA63" s="363" t="str">
        <f t="shared" si="8"/>
        <v>2004</v>
      </c>
      <c r="IB63" s="363" t="str">
        <f t="shared" si="8"/>
        <v>2004</v>
      </c>
      <c r="IC63" s="363" t="str">
        <f t="shared" si="8"/>
        <v>2004</v>
      </c>
      <c r="ID63" s="363" t="str">
        <f t="shared" si="8"/>
        <v>2004</v>
      </c>
      <c r="IE63" s="363" t="str">
        <f t="shared" si="8"/>
        <v>2004</v>
      </c>
      <c r="IF63" s="363" t="str">
        <f t="shared" si="8"/>
        <v>2004</v>
      </c>
      <c r="IG63" s="363" t="str">
        <f t="shared" si="8"/>
        <v>2004</v>
      </c>
      <c r="IH63" s="363" t="str">
        <f t="shared" si="8"/>
        <v>2003</v>
      </c>
      <c r="II63" s="363" t="str">
        <f t="shared" si="8"/>
        <v>2003</v>
      </c>
      <c r="IJ63" s="363" t="str">
        <f t="shared" si="8"/>
        <v>2003</v>
      </c>
      <c r="IK63" s="363" t="str">
        <f t="shared" si="8"/>
        <v>2003</v>
      </c>
      <c r="IL63" s="363" t="str">
        <f t="shared" si="8"/>
        <v>2003</v>
      </c>
      <c r="IM63" s="363" t="str">
        <f t="shared" si="8"/>
        <v>2003</v>
      </c>
      <c r="IN63" s="363" t="str">
        <f t="shared" si="8"/>
        <v>2003</v>
      </c>
      <c r="IO63" s="363" t="str">
        <f t="shared" si="8"/>
        <v>2003</v>
      </c>
      <c r="IP63" s="363" t="str">
        <f t="shared" si="8"/>
        <v>2003</v>
      </c>
      <c r="IQ63" s="363" t="str">
        <f t="shared" si="8"/>
        <v>2003</v>
      </c>
      <c r="IR63" s="363" t="str">
        <f t="shared" si="8"/>
        <v>2003</v>
      </c>
      <c r="IS63" s="363" t="str">
        <f t="shared" si="8"/>
        <v>2003</v>
      </c>
      <c r="IT63" s="363" t="str">
        <f t="shared" si="8"/>
        <v>2002</v>
      </c>
      <c r="IU63" s="363" t="str">
        <f t="shared" si="8"/>
        <v>2002</v>
      </c>
      <c r="IV63" s="363" t="str">
        <f t="shared" si="8"/>
        <v>2002</v>
      </c>
      <c r="IW63" s="363" t="str">
        <f t="shared" si="8"/>
        <v>2002</v>
      </c>
      <c r="IX63" s="363" t="str">
        <f t="shared" si="8"/>
        <v>2002</v>
      </c>
      <c r="IY63" s="363" t="str">
        <f t="shared" si="8"/>
        <v>2002</v>
      </c>
      <c r="IZ63" s="363" t="str">
        <f t="shared" si="8"/>
        <v>2002</v>
      </c>
      <c r="JA63" s="363" t="str">
        <f t="shared" si="8"/>
        <v>2002</v>
      </c>
      <c r="JB63" s="363" t="str">
        <f t="shared" si="8"/>
        <v>2002</v>
      </c>
      <c r="JC63" s="363" t="str">
        <f t="shared" si="8"/>
        <v>2002</v>
      </c>
      <c r="JD63" s="363" t="str">
        <f t="shared" si="8"/>
        <v>2002</v>
      </c>
      <c r="JE63" s="363" t="str">
        <f t="shared" si="8"/>
        <v>2002</v>
      </c>
      <c r="JF63" s="363" t="str">
        <f t="shared" si="8"/>
        <v>2001</v>
      </c>
      <c r="JG63" s="363" t="str">
        <f t="shared" si="8"/>
        <v>2001</v>
      </c>
      <c r="JH63" s="363" t="str">
        <f t="shared" si="8"/>
        <v>2001</v>
      </c>
      <c r="JI63" s="363" t="str">
        <f t="shared" si="8"/>
        <v>2001</v>
      </c>
      <c r="JJ63" s="363" t="str">
        <f t="shared" si="8"/>
        <v>2001</v>
      </c>
      <c r="JK63" s="363" t="str">
        <f t="shared" si="8"/>
        <v>2001</v>
      </c>
      <c r="JL63" s="363" t="str">
        <f t="shared" si="8"/>
        <v>2001</v>
      </c>
      <c r="JM63" s="363" t="str">
        <f t="shared" ref="JM63:LX63" si="9">LEFT(JM62,4)</f>
        <v>2001</v>
      </c>
      <c r="JN63" s="363" t="str">
        <f t="shared" si="9"/>
        <v>2001</v>
      </c>
      <c r="JO63" s="363" t="str">
        <f t="shared" si="9"/>
        <v>2001</v>
      </c>
      <c r="JP63" s="363" t="str">
        <f t="shared" si="9"/>
        <v>2001</v>
      </c>
      <c r="JQ63" s="363" t="str">
        <f t="shared" si="9"/>
        <v>2001</v>
      </c>
      <c r="JR63" s="363" t="str">
        <f t="shared" si="9"/>
        <v>2000</v>
      </c>
      <c r="JS63" s="363" t="str">
        <f t="shared" si="9"/>
        <v>2000</v>
      </c>
      <c r="JT63" s="363" t="str">
        <f t="shared" si="9"/>
        <v>2000</v>
      </c>
      <c r="JU63" s="363" t="str">
        <f t="shared" si="9"/>
        <v>2000</v>
      </c>
      <c r="JV63" s="363" t="str">
        <f t="shared" si="9"/>
        <v>2000</v>
      </c>
      <c r="JW63" s="363" t="str">
        <f t="shared" si="9"/>
        <v>2000</v>
      </c>
      <c r="JX63" s="363" t="str">
        <f t="shared" si="9"/>
        <v>2000</v>
      </c>
      <c r="JY63" s="363" t="str">
        <f t="shared" si="9"/>
        <v>2000</v>
      </c>
      <c r="JZ63" s="363" t="str">
        <f t="shared" si="9"/>
        <v>2000</v>
      </c>
      <c r="KA63" s="363" t="str">
        <f t="shared" si="9"/>
        <v>2000</v>
      </c>
      <c r="KB63" s="363" t="str">
        <f t="shared" si="9"/>
        <v>2000</v>
      </c>
      <c r="KC63" s="363" t="str">
        <f t="shared" si="9"/>
        <v>2000</v>
      </c>
      <c r="KD63" s="363" t="str">
        <f t="shared" si="9"/>
        <v>1999</v>
      </c>
      <c r="KE63" s="363" t="str">
        <f t="shared" si="9"/>
        <v>1999</v>
      </c>
      <c r="KF63" s="363" t="str">
        <f t="shared" si="9"/>
        <v>1999</v>
      </c>
      <c r="KG63" s="363" t="str">
        <f t="shared" si="9"/>
        <v>1999</v>
      </c>
      <c r="KH63" s="363" t="str">
        <f t="shared" si="9"/>
        <v>1999</v>
      </c>
      <c r="KI63" s="363" t="str">
        <f t="shared" si="9"/>
        <v>1999</v>
      </c>
      <c r="KJ63" s="363" t="str">
        <f t="shared" si="9"/>
        <v>1999</v>
      </c>
      <c r="KK63" s="363" t="str">
        <f t="shared" si="9"/>
        <v>1999</v>
      </c>
      <c r="KL63" s="363" t="str">
        <f t="shared" si="9"/>
        <v>1999</v>
      </c>
      <c r="KM63" s="363" t="str">
        <f t="shared" si="9"/>
        <v>1999</v>
      </c>
      <c r="KN63" s="363" t="str">
        <f t="shared" si="9"/>
        <v>1999</v>
      </c>
      <c r="KO63" s="363" t="str">
        <f t="shared" si="9"/>
        <v>1999</v>
      </c>
      <c r="KP63" s="363" t="str">
        <f t="shared" si="9"/>
        <v>1998</v>
      </c>
      <c r="KQ63" s="363" t="str">
        <f t="shared" si="9"/>
        <v>1998</v>
      </c>
      <c r="KR63" s="363" t="str">
        <f t="shared" si="9"/>
        <v>1998</v>
      </c>
      <c r="KS63" s="363" t="str">
        <f t="shared" si="9"/>
        <v>1998</v>
      </c>
      <c r="KT63" s="363" t="str">
        <f t="shared" si="9"/>
        <v>1998</v>
      </c>
      <c r="KU63" s="363" t="str">
        <f t="shared" si="9"/>
        <v>1998</v>
      </c>
      <c r="KV63" s="363" t="str">
        <f t="shared" si="9"/>
        <v>1998</v>
      </c>
      <c r="KW63" s="363" t="str">
        <f t="shared" si="9"/>
        <v>1998</v>
      </c>
      <c r="KX63" s="363" t="str">
        <f t="shared" si="9"/>
        <v>1998</v>
      </c>
      <c r="KY63" s="363" t="str">
        <f t="shared" si="9"/>
        <v>1998</v>
      </c>
      <c r="KZ63" s="363" t="str">
        <f t="shared" si="9"/>
        <v>1998</v>
      </c>
      <c r="LA63" s="363" t="str">
        <f t="shared" si="9"/>
        <v>1998</v>
      </c>
      <c r="LB63" s="363" t="str">
        <f t="shared" si="9"/>
        <v>1997</v>
      </c>
      <c r="LC63" s="363" t="str">
        <f t="shared" si="9"/>
        <v>1997</v>
      </c>
      <c r="LD63" s="363" t="str">
        <f t="shared" si="9"/>
        <v>1997</v>
      </c>
      <c r="LE63" s="363" t="str">
        <f t="shared" si="9"/>
        <v>1997</v>
      </c>
      <c r="LF63" s="363" t="str">
        <f t="shared" si="9"/>
        <v>1997</v>
      </c>
      <c r="LG63" s="363" t="str">
        <f t="shared" si="9"/>
        <v>1997</v>
      </c>
      <c r="LH63" s="363" t="str">
        <f t="shared" si="9"/>
        <v>1997</v>
      </c>
      <c r="LI63" s="363" t="str">
        <f t="shared" si="9"/>
        <v>1997</v>
      </c>
      <c r="LJ63" s="363" t="str">
        <f t="shared" si="9"/>
        <v>1997</v>
      </c>
      <c r="LK63" s="363" t="str">
        <f t="shared" si="9"/>
        <v>1997</v>
      </c>
      <c r="LL63" s="363" t="str">
        <f t="shared" si="9"/>
        <v>1997</v>
      </c>
      <c r="LM63" s="363" t="str">
        <f t="shared" si="9"/>
        <v>1997</v>
      </c>
      <c r="LN63" s="363" t="str">
        <f t="shared" si="9"/>
        <v>1996</v>
      </c>
      <c r="LO63" s="363" t="str">
        <f t="shared" si="9"/>
        <v>1996</v>
      </c>
      <c r="LP63" s="363" t="str">
        <f t="shared" si="9"/>
        <v>1996</v>
      </c>
      <c r="LQ63" s="363" t="str">
        <f t="shared" si="9"/>
        <v>1996</v>
      </c>
      <c r="LR63" s="363" t="str">
        <f t="shared" si="9"/>
        <v>1996</v>
      </c>
      <c r="LS63" s="363" t="str">
        <f t="shared" si="9"/>
        <v>1996</v>
      </c>
      <c r="LT63" s="363" t="str">
        <f t="shared" si="9"/>
        <v>1996</v>
      </c>
      <c r="LU63" s="363" t="str">
        <f t="shared" si="9"/>
        <v>1996</v>
      </c>
      <c r="LV63" s="363" t="str">
        <f t="shared" si="9"/>
        <v>1996</v>
      </c>
      <c r="LW63" s="363" t="str">
        <f t="shared" si="9"/>
        <v>1996</v>
      </c>
      <c r="LX63" s="363" t="str">
        <f t="shared" si="9"/>
        <v>1996</v>
      </c>
      <c r="LY63" s="363" t="str">
        <f t="shared" ref="LY63:OJ63" si="10">LEFT(LY62,4)</f>
        <v>1996</v>
      </c>
      <c r="LZ63" s="363" t="str">
        <f t="shared" si="10"/>
        <v>1995</v>
      </c>
      <c r="MA63" s="363" t="str">
        <f t="shared" si="10"/>
        <v>1995</v>
      </c>
      <c r="MB63" s="363" t="str">
        <f t="shared" si="10"/>
        <v>1995</v>
      </c>
      <c r="MC63" s="363" t="str">
        <f t="shared" si="10"/>
        <v>1995</v>
      </c>
      <c r="MD63" s="363" t="str">
        <f t="shared" si="10"/>
        <v>1995</v>
      </c>
      <c r="ME63" s="363" t="str">
        <f t="shared" si="10"/>
        <v>1995</v>
      </c>
      <c r="MF63" s="363" t="str">
        <f t="shared" si="10"/>
        <v>1995</v>
      </c>
      <c r="MG63" s="363" t="str">
        <f t="shared" si="10"/>
        <v>1995</v>
      </c>
      <c r="MH63" s="363" t="str">
        <f t="shared" si="10"/>
        <v>1995</v>
      </c>
      <c r="MI63" s="363" t="str">
        <f t="shared" si="10"/>
        <v>1995</v>
      </c>
      <c r="MJ63" s="363" t="str">
        <f t="shared" si="10"/>
        <v>1995</v>
      </c>
      <c r="MK63" s="363" t="str">
        <f t="shared" si="10"/>
        <v>1995</v>
      </c>
      <c r="ML63" s="363" t="str">
        <f t="shared" si="10"/>
        <v>1994</v>
      </c>
      <c r="MM63" s="363" t="str">
        <f t="shared" si="10"/>
        <v>1994</v>
      </c>
      <c r="MN63" s="363" t="str">
        <f t="shared" si="10"/>
        <v>1994</v>
      </c>
      <c r="MO63" s="363" t="str">
        <f t="shared" si="10"/>
        <v>1994</v>
      </c>
      <c r="MP63" s="363" t="str">
        <f t="shared" si="10"/>
        <v>1994</v>
      </c>
      <c r="MQ63" s="363" t="str">
        <f t="shared" si="10"/>
        <v>1994</v>
      </c>
      <c r="MR63" s="363" t="str">
        <f t="shared" si="10"/>
        <v>1994</v>
      </c>
      <c r="MS63" s="363" t="str">
        <f t="shared" si="10"/>
        <v>1994</v>
      </c>
      <c r="MT63" s="363" t="str">
        <f t="shared" si="10"/>
        <v>1994</v>
      </c>
      <c r="MU63" s="363" t="str">
        <f t="shared" si="10"/>
        <v>1994</v>
      </c>
      <c r="MV63" s="363" t="str">
        <f t="shared" si="10"/>
        <v>1994</v>
      </c>
      <c r="MW63" s="363" t="str">
        <f t="shared" si="10"/>
        <v>1994</v>
      </c>
      <c r="MX63" s="363" t="str">
        <f t="shared" si="10"/>
        <v>1993</v>
      </c>
      <c r="MY63" s="363" t="str">
        <f t="shared" si="10"/>
        <v>1993</v>
      </c>
      <c r="MZ63" s="363" t="str">
        <f t="shared" si="10"/>
        <v>1993</v>
      </c>
      <c r="NA63" s="363" t="str">
        <f t="shared" si="10"/>
        <v>1993</v>
      </c>
      <c r="NB63" s="363" t="str">
        <f t="shared" si="10"/>
        <v>1993</v>
      </c>
      <c r="NC63" s="363" t="str">
        <f t="shared" si="10"/>
        <v>1993</v>
      </c>
      <c r="ND63" s="363" t="str">
        <f t="shared" si="10"/>
        <v>1993</v>
      </c>
      <c r="NE63" s="363" t="str">
        <f t="shared" si="10"/>
        <v>1993</v>
      </c>
      <c r="NF63" s="363" t="str">
        <f t="shared" si="10"/>
        <v>1993</v>
      </c>
      <c r="NG63" s="363" t="str">
        <f t="shared" si="10"/>
        <v>1993</v>
      </c>
      <c r="NH63" s="363" t="str">
        <f t="shared" si="10"/>
        <v>1993</v>
      </c>
      <c r="NI63" s="363" t="str">
        <f t="shared" si="10"/>
        <v>1993</v>
      </c>
      <c r="NJ63" s="363" t="str">
        <f t="shared" si="10"/>
        <v>1992</v>
      </c>
      <c r="NK63" s="363" t="str">
        <f t="shared" si="10"/>
        <v>1992</v>
      </c>
      <c r="NL63" s="363" t="str">
        <f t="shared" si="10"/>
        <v>1992</v>
      </c>
      <c r="NM63" s="363" t="str">
        <f t="shared" si="10"/>
        <v>1992</v>
      </c>
      <c r="NN63" s="363" t="str">
        <f t="shared" si="10"/>
        <v>1992</v>
      </c>
      <c r="NO63" s="363" t="str">
        <f t="shared" si="10"/>
        <v>1992</v>
      </c>
      <c r="NP63" s="363" t="str">
        <f t="shared" si="10"/>
        <v>1992</v>
      </c>
      <c r="NQ63" s="363" t="str">
        <f t="shared" si="10"/>
        <v>1992</v>
      </c>
      <c r="NR63" s="363" t="str">
        <f t="shared" si="10"/>
        <v>1992</v>
      </c>
      <c r="NS63" s="363" t="str">
        <f t="shared" si="10"/>
        <v>1992</v>
      </c>
      <c r="NT63" s="363" t="str">
        <f t="shared" si="10"/>
        <v>1992</v>
      </c>
      <c r="NU63" s="363" t="str">
        <f t="shared" si="10"/>
        <v>1992</v>
      </c>
      <c r="NV63" s="363" t="str">
        <f t="shared" si="10"/>
        <v>1991</v>
      </c>
      <c r="NW63" s="363" t="str">
        <f t="shared" si="10"/>
        <v>1991</v>
      </c>
      <c r="NX63" s="363" t="str">
        <f t="shared" si="10"/>
        <v>1991</v>
      </c>
      <c r="NY63" s="363" t="str">
        <f t="shared" si="10"/>
        <v>1991</v>
      </c>
      <c r="NZ63" s="363" t="str">
        <f t="shared" si="10"/>
        <v>1991</v>
      </c>
      <c r="OA63" s="363" t="str">
        <f t="shared" si="10"/>
        <v>1991</v>
      </c>
      <c r="OB63" s="363" t="str">
        <f t="shared" si="10"/>
        <v>1991</v>
      </c>
      <c r="OC63" s="363" t="str">
        <f t="shared" si="10"/>
        <v>1991</v>
      </c>
      <c r="OD63" s="363" t="str">
        <f t="shared" si="10"/>
        <v>1991</v>
      </c>
      <c r="OE63" s="363" t="str">
        <f t="shared" si="10"/>
        <v>1991</v>
      </c>
      <c r="OF63" s="363" t="str">
        <f t="shared" si="10"/>
        <v>1991</v>
      </c>
      <c r="OG63" s="363" t="str">
        <f t="shared" si="10"/>
        <v>1991</v>
      </c>
      <c r="OH63" s="363" t="str">
        <f t="shared" si="10"/>
        <v>1990</v>
      </c>
      <c r="OI63" s="363" t="str">
        <f t="shared" si="10"/>
        <v>1990</v>
      </c>
      <c r="OJ63" s="363" t="str">
        <f t="shared" si="10"/>
        <v>1990</v>
      </c>
      <c r="OK63" s="363" t="str">
        <f t="shared" ref="OK63:OS63" si="11">LEFT(OK62,4)</f>
        <v>1990</v>
      </c>
      <c r="OL63" s="363" t="str">
        <f t="shared" si="11"/>
        <v>1990</v>
      </c>
      <c r="OM63" s="363" t="str">
        <f t="shared" si="11"/>
        <v>1990</v>
      </c>
      <c r="ON63" s="363" t="str">
        <f t="shared" si="11"/>
        <v>1990</v>
      </c>
      <c r="OO63" s="363" t="str">
        <f t="shared" si="11"/>
        <v>1990</v>
      </c>
      <c r="OP63" s="363" t="str">
        <f t="shared" si="11"/>
        <v>1990</v>
      </c>
      <c r="OQ63" s="363" t="str">
        <f t="shared" si="11"/>
        <v>1990</v>
      </c>
      <c r="OR63" s="363" t="str">
        <f t="shared" si="11"/>
        <v>1990</v>
      </c>
      <c r="OS63" s="363" t="str">
        <f t="shared" si="11"/>
        <v>1990</v>
      </c>
    </row>
    <row r="64" spans="1:409">
      <c r="A64" s="213" t="s">
        <v>368</v>
      </c>
      <c r="B64" s="363" t="str">
        <f t="shared" ref="B64:O64" si="12">RIGHT(B62,2)</f>
        <v>12</v>
      </c>
      <c r="C64" s="363" t="str">
        <f t="shared" si="12"/>
        <v>11</v>
      </c>
      <c r="D64" s="363" t="str">
        <f t="shared" si="12"/>
        <v>10</v>
      </c>
      <c r="E64" s="363" t="str">
        <f t="shared" si="12"/>
        <v>09</v>
      </c>
      <c r="F64" s="363" t="str">
        <f t="shared" si="12"/>
        <v>08</v>
      </c>
      <c r="G64" s="363" t="str">
        <f t="shared" si="12"/>
        <v>07</v>
      </c>
      <c r="H64" s="363" t="str">
        <f t="shared" si="12"/>
        <v>06</v>
      </c>
      <c r="I64" s="363" t="str">
        <f t="shared" si="12"/>
        <v>05</v>
      </c>
      <c r="J64" s="363" t="str">
        <f t="shared" si="12"/>
        <v>04</v>
      </c>
      <c r="K64" s="363" t="str">
        <f t="shared" si="12"/>
        <v>03</v>
      </c>
      <c r="L64" s="363" t="str">
        <f t="shared" si="12"/>
        <v>02</v>
      </c>
      <c r="M64" s="363" t="str">
        <f t="shared" si="12"/>
        <v>01</v>
      </c>
      <c r="N64" s="363" t="str">
        <f t="shared" si="12"/>
        <v>12</v>
      </c>
      <c r="O64" s="363" t="str">
        <f t="shared" si="12"/>
        <v>11</v>
      </c>
      <c r="P64" s="363" t="str">
        <f>RIGHT(P62,2)</f>
        <v>10</v>
      </c>
      <c r="Q64" s="363">
        <f>VALUE(RIGHT(Q62,2))</f>
        <v>9</v>
      </c>
      <c r="R64" s="363">
        <f t="shared" ref="R64:CC64" si="13">VALUE(RIGHT(R62,2))</f>
        <v>8</v>
      </c>
      <c r="S64" s="363">
        <f t="shared" si="13"/>
        <v>7</v>
      </c>
      <c r="T64" s="363">
        <f t="shared" si="13"/>
        <v>6</v>
      </c>
      <c r="U64" s="363">
        <f t="shared" si="13"/>
        <v>5</v>
      </c>
      <c r="V64" s="363">
        <f t="shared" si="13"/>
        <v>4</v>
      </c>
      <c r="W64" s="363">
        <f t="shared" si="13"/>
        <v>3</v>
      </c>
      <c r="X64" s="363">
        <f t="shared" si="13"/>
        <v>2</v>
      </c>
      <c r="Y64" s="363">
        <f t="shared" si="13"/>
        <v>1</v>
      </c>
      <c r="Z64" s="363">
        <f t="shared" si="13"/>
        <v>12</v>
      </c>
      <c r="AA64" s="363">
        <f t="shared" si="13"/>
        <v>11</v>
      </c>
      <c r="AB64" s="363">
        <f t="shared" si="13"/>
        <v>10</v>
      </c>
      <c r="AC64" s="363">
        <f t="shared" si="13"/>
        <v>9</v>
      </c>
      <c r="AD64" s="363">
        <f t="shared" si="13"/>
        <v>8</v>
      </c>
      <c r="AE64" s="363">
        <f t="shared" si="13"/>
        <v>7</v>
      </c>
      <c r="AF64" s="363">
        <f t="shared" si="13"/>
        <v>6</v>
      </c>
      <c r="AG64" s="363">
        <f t="shared" si="13"/>
        <v>5</v>
      </c>
      <c r="AH64" s="363">
        <f t="shared" si="13"/>
        <v>4</v>
      </c>
      <c r="AI64" s="363">
        <f t="shared" si="13"/>
        <v>3</v>
      </c>
      <c r="AJ64" s="363">
        <f t="shared" si="13"/>
        <v>2</v>
      </c>
      <c r="AK64" s="363">
        <f t="shared" si="13"/>
        <v>1</v>
      </c>
      <c r="AL64" s="363">
        <f t="shared" si="13"/>
        <v>12</v>
      </c>
      <c r="AM64" s="363">
        <f t="shared" si="13"/>
        <v>11</v>
      </c>
      <c r="AN64" s="363">
        <f t="shared" si="13"/>
        <v>10</v>
      </c>
      <c r="AO64" s="363">
        <f t="shared" si="13"/>
        <v>9</v>
      </c>
      <c r="AP64" s="363">
        <f t="shared" si="13"/>
        <v>8</v>
      </c>
      <c r="AQ64" s="363">
        <f t="shared" si="13"/>
        <v>7</v>
      </c>
      <c r="AR64" s="363">
        <f t="shared" si="13"/>
        <v>6</v>
      </c>
      <c r="AS64" s="363">
        <f t="shared" si="13"/>
        <v>5</v>
      </c>
      <c r="AT64" s="363">
        <f t="shared" si="13"/>
        <v>4</v>
      </c>
      <c r="AU64" s="363">
        <f t="shared" si="13"/>
        <v>3</v>
      </c>
      <c r="AV64" s="363">
        <f t="shared" si="13"/>
        <v>2</v>
      </c>
      <c r="AW64" s="363">
        <f t="shared" si="13"/>
        <v>1</v>
      </c>
      <c r="AX64" s="363">
        <f t="shared" si="13"/>
        <v>12</v>
      </c>
      <c r="AY64" s="363">
        <f t="shared" si="13"/>
        <v>11</v>
      </c>
      <c r="AZ64" s="363">
        <f t="shared" si="13"/>
        <v>10</v>
      </c>
      <c r="BA64" s="363">
        <f t="shared" si="13"/>
        <v>9</v>
      </c>
      <c r="BB64" s="363">
        <f t="shared" si="13"/>
        <v>8</v>
      </c>
      <c r="BC64" s="363">
        <f t="shared" si="13"/>
        <v>7</v>
      </c>
      <c r="BD64" s="363">
        <f t="shared" si="13"/>
        <v>6</v>
      </c>
      <c r="BE64" s="363">
        <f t="shared" si="13"/>
        <v>5</v>
      </c>
      <c r="BF64" s="363">
        <f t="shared" si="13"/>
        <v>4</v>
      </c>
      <c r="BG64" s="363">
        <f t="shared" si="13"/>
        <v>3</v>
      </c>
      <c r="BH64" s="363">
        <f t="shared" si="13"/>
        <v>2</v>
      </c>
      <c r="BI64" s="363">
        <f t="shared" si="13"/>
        <v>1</v>
      </c>
      <c r="BJ64" s="363">
        <f t="shared" si="13"/>
        <v>12</v>
      </c>
      <c r="BK64" s="363">
        <f t="shared" si="13"/>
        <v>11</v>
      </c>
      <c r="BL64" s="363">
        <f t="shared" si="13"/>
        <v>10</v>
      </c>
      <c r="BM64" s="363">
        <f t="shared" si="13"/>
        <v>9</v>
      </c>
      <c r="BN64" s="363">
        <f t="shared" si="13"/>
        <v>8</v>
      </c>
      <c r="BO64" s="363">
        <f t="shared" si="13"/>
        <v>7</v>
      </c>
      <c r="BP64" s="363">
        <f t="shared" si="13"/>
        <v>6</v>
      </c>
      <c r="BQ64" s="363">
        <f t="shared" si="13"/>
        <v>5</v>
      </c>
      <c r="BR64" s="363">
        <f t="shared" si="13"/>
        <v>4</v>
      </c>
      <c r="BS64" s="363">
        <f t="shared" si="13"/>
        <v>3</v>
      </c>
      <c r="BT64" s="363">
        <f t="shared" si="13"/>
        <v>2</v>
      </c>
      <c r="BU64" s="363">
        <f t="shared" si="13"/>
        <v>1</v>
      </c>
      <c r="BV64" s="363">
        <f t="shared" si="13"/>
        <v>12</v>
      </c>
      <c r="BW64" s="363">
        <f t="shared" si="13"/>
        <v>11</v>
      </c>
      <c r="BX64" s="363">
        <f t="shared" si="13"/>
        <v>10</v>
      </c>
      <c r="BY64" s="363">
        <f t="shared" si="13"/>
        <v>9</v>
      </c>
      <c r="BZ64" s="363">
        <f t="shared" si="13"/>
        <v>8</v>
      </c>
      <c r="CA64" s="363">
        <f t="shared" si="13"/>
        <v>7</v>
      </c>
      <c r="CB64" s="363">
        <f t="shared" si="13"/>
        <v>6</v>
      </c>
      <c r="CC64" s="363">
        <f t="shared" si="13"/>
        <v>5</v>
      </c>
      <c r="CD64" s="363">
        <f t="shared" ref="CD64:EO64" si="14">VALUE(RIGHT(CD62,2))</f>
        <v>4</v>
      </c>
      <c r="CE64" s="363">
        <f t="shared" si="14"/>
        <v>3</v>
      </c>
      <c r="CF64" s="363">
        <f t="shared" si="14"/>
        <v>2</v>
      </c>
      <c r="CG64" s="363">
        <f t="shared" si="14"/>
        <v>1</v>
      </c>
      <c r="CH64" s="363">
        <f t="shared" si="14"/>
        <v>12</v>
      </c>
      <c r="CI64" s="363">
        <f t="shared" si="14"/>
        <v>11</v>
      </c>
      <c r="CJ64" s="363">
        <f t="shared" si="14"/>
        <v>10</v>
      </c>
      <c r="CK64" s="363">
        <f t="shared" si="14"/>
        <v>9</v>
      </c>
      <c r="CL64" s="363">
        <f t="shared" si="14"/>
        <v>8</v>
      </c>
      <c r="CM64" s="363">
        <f t="shared" si="14"/>
        <v>7</v>
      </c>
      <c r="CN64" s="363">
        <f t="shared" si="14"/>
        <v>6</v>
      </c>
      <c r="CO64" s="363">
        <f t="shared" si="14"/>
        <v>5</v>
      </c>
      <c r="CP64" s="363">
        <f t="shared" si="14"/>
        <v>4</v>
      </c>
      <c r="CQ64" s="363">
        <f t="shared" si="14"/>
        <v>3</v>
      </c>
      <c r="CR64" s="363">
        <f t="shared" si="14"/>
        <v>2</v>
      </c>
      <c r="CS64" s="363">
        <f t="shared" si="14"/>
        <v>1</v>
      </c>
      <c r="CT64" s="363">
        <f t="shared" si="14"/>
        <v>12</v>
      </c>
      <c r="CU64" s="363">
        <f t="shared" si="14"/>
        <v>11</v>
      </c>
      <c r="CV64" s="363">
        <f t="shared" si="14"/>
        <v>10</v>
      </c>
      <c r="CW64" s="363">
        <f t="shared" si="14"/>
        <v>9</v>
      </c>
      <c r="CX64" s="363">
        <f t="shared" si="14"/>
        <v>8</v>
      </c>
      <c r="CY64" s="363">
        <f t="shared" si="14"/>
        <v>7</v>
      </c>
      <c r="CZ64" s="363">
        <f t="shared" si="14"/>
        <v>6</v>
      </c>
      <c r="DA64" s="363">
        <f t="shared" si="14"/>
        <v>5</v>
      </c>
      <c r="DB64" s="363">
        <f t="shared" si="14"/>
        <v>4</v>
      </c>
      <c r="DC64" s="363">
        <f t="shared" si="14"/>
        <v>3</v>
      </c>
      <c r="DD64" s="363">
        <f t="shared" si="14"/>
        <v>2</v>
      </c>
      <c r="DE64" s="363">
        <f t="shared" si="14"/>
        <v>1</v>
      </c>
      <c r="DF64" s="363">
        <f t="shared" si="14"/>
        <v>12</v>
      </c>
      <c r="DG64" s="363">
        <f t="shared" si="14"/>
        <v>11</v>
      </c>
      <c r="DH64" s="363">
        <f t="shared" si="14"/>
        <v>10</v>
      </c>
      <c r="DI64" s="363">
        <f t="shared" si="14"/>
        <v>9</v>
      </c>
      <c r="DJ64" s="363">
        <f t="shared" si="14"/>
        <v>8</v>
      </c>
      <c r="DK64" s="363">
        <f t="shared" si="14"/>
        <v>7</v>
      </c>
      <c r="DL64" s="363">
        <f t="shared" si="14"/>
        <v>6</v>
      </c>
      <c r="DM64" s="363">
        <f t="shared" si="14"/>
        <v>5</v>
      </c>
      <c r="DN64" s="363">
        <f t="shared" si="14"/>
        <v>4</v>
      </c>
      <c r="DO64" s="363">
        <f t="shared" si="14"/>
        <v>3</v>
      </c>
      <c r="DP64" s="363">
        <f t="shared" si="14"/>
        <v>2</v>
      </c>
      <c r="DQ64" s="363">
        <f t="shared" si="14"/>
        <v>1</v>
      </c>
      <c r="DR64" s="363">
        <f t="shared" si="14"/>
        <v>12</v>
      </c>
      <c r="DS64" s="363">
        <f t="shared" si="14"/>
        <v>11</v>
      </c>
      <c r="DT64" s="363">
        <f t="shared" si="14"/>
        <v>10</v>
      </c>
      <c r="DU64" s="363">
        <f t="shared" si="14"/>
        <v>9</v>
      </c>
      <c r="DV64" s="363">
        <f t="shared" si="14"/>
        <v>8</v>
      </c>
      <c r="DW64" s="363">
        <f t="shared" si="14"/>
        <v>7</v>
      </c>
      <c r="DX64" s="363">
        <f t="shared" si="14"/>
        <v>6</v>
      </c>
      <c r="DY64" s="363">
        <f t="shared" si="14"/>
        <v>5</v>
      </c>
      <c r="DZ64" s="363">
        <f t="shared" si="14"/>
        <v>4</v>
      </c>
      <c r="EA64" s="363">
        <f t="shared" si="14"/>
        <v>3</v>
      </c>
      <c r="EB64" s="363">
        <f t="shared" si="14"/>
        <v>2</v>
      </c>
      <c r="EC64" s="363">
        <f t="shared" si="14"/>
        <v>1</v>
      </c>
      <c r="ED64" s="363">
        <f t="shared" si="14"/>
        <v>12</v>
      </c>
      <c r="EE64" s="363">
        <f t="shared" si="14"/>
        <v>11</v>
      </c>
      <c r="EF64" s="363">
        <f t="shared" si="14"/>
        <v>10</v>
      </c>
      <c r="EG64" s="363">
        <f t="shared" si="14"/>
        <v>9</v>
      </c>
      <c r="EH64" s="363">
        <f t="shared" si="14"/>
        <v>8</v>
      </c>
      <c r="EI64" s="363">
        <f t="shared" si="14"/>
        <v>7</v>
      </c>
      <c r="EJ64" s="363">
        <f t="shared" si="14"/>
        <v>6</v>
      </c>
      <c r="EK64" s="363">
        <f t="shared" si="14"/>
        <v>5</v>
      </c>
      <c r="EL64" s="363">
        <f t="shared" si="14"/>
        <v>4</v>
      </c>
      <c r="EM64" s="363">
        <f t="shared" si="14"/>
        <v>3</v>
      </c>
      <c r="EN64" s="363">
        <f t="shared" si="14"/>
        <v>2</v>
      </c>
      <c r="EO64" s="363">
        <f t="shared" si="14"/>
        <v>1</v>
      </c>
      <c r="EP64" s="363">
        <f t="shared" ref="EP64:HA64" si="15">VALUE(RIGHT(EP62,2))</f>
        <v>12</v>
      </c>
      <c r="EQ64" s="363">
        <f t="shared" si="15"/>
        <v>11</v>
      </c>
      <c r="ER64" s="363">
        <f t="shared" si="15"/>
        <v>10</v>
      </c>
      <c r="ES64" s="363">
        <f t="shared" si="15"/>
        <v>9</v>
      </c>
      <c r="ET64" s="363">
        <f t="shared" si="15"/>
        <v>8</v>
      </c>
      <c r="EU64" s="363">
        <f t="shared" si="15"/>
        <v>7</v>
      </c>
      <c r="EV64" s="363">
        <f t="shared" si="15"/>
        <v>6</v>
      </c>
      <c r="EW64" s="363">
        <f t="shared" si="15"/>
        <v>5</v>
      </c>
      <c r="EX64" s="363">
        <f t="shared" si="15"/>
        <v>4</v>
      </c>
      <c r="EY64" s="363">
        <f t="shared" si="15"/>
        <v>3</v>
      </c>
      <c r="EZ64" s="363">
        <f t="shared" si="15"/>
        <v>2</v>
      </c>
      <c r="FA64" s="363">
        <f t="shared" si="15"/>
        <v>1</v>
      </c>
      <c r="FB64" s="363">
        <f t="shared" si="15"/>
        <v>12</v>
      </c>
      <c r="FC64" s="363">
        <f t="shared" si="15"/>
        <v>11</v>
      </c>
      <c r="FD64" s="363">
        <f t="shared" si="15"/>
        <v>10</v>
      </c>
      <c r="FE64" s="363">
        <f t="shared" si="15"/>
        <v>9</v>
      </c>
      <c r="FF64" s="363">
        <f t="shared" si="15"/>
        <v>8</v>
      </c>
      <c r="FG64" s="363">
        <f t="shared" si="15"/>
        <v>7</v>
      </c>
      <c r="FH64" s="363">
        <f t="shared" si="15"/>
        <v>6</v>
      </c>
      <c r="FI64" s="363">
        <f t="shared" si="15"/>
        <v>5</v>
      </c>
      <c r="FJ64" s="363">
        <f t="shared" si="15"/>
        <v>4</v>
      </c>
      <c r="FK64" s="363">
        <f t="shared" si="15"/>
        <v>3</v>
      </c>
      <c r="FL64" s="363">
        <f t="shared" si="15"/>
        <v>2</v>
      </c>
      <c r="FM64" s="363">
        <f t="shared" si="15"/>
        <v>1</v>
      </c>
      <c r="FN64" s="363">
        <f t="shared" si="15"/>
        <v>12</v>
      </c>
      <c r="FO64" s="363">
        <f t="shared" si="15"/>
        <v>11</v>
      </c>
      <c r="FP64" s="363">
        <f t="shared" si="15"/>
        <v>10</v>
      </c>
      <c r="FQ64" s="363">
        <f t="shared" si="15"/>
        <v>9</v>
      </c>
      <c r="FR64" s="363">
        <f t="shared" si="15"/>
        <v>8</v>
      </c>
      <c r="FS64" s="363">
        <f t="shared" si="15"/>
        <v>7</v>
      </c>
      <c r="FT64" s="363">
        <f t="shared" si="15"/>
        <v>6</v>
      </c>
      <c r="FU64" s="363">
        <f t="shared" si="15"/>
        <v>5</v>
      </c>
      <c r="FV64" s="363">
        <f t="shared" si="15"/>
        <v>4</v>
      </c>
      <c r="FW64" s="363">
        <f t="shared" si="15"/>
        <v>3</v>
      </c>
      <c r="FX64" s="363">
        <f t="shared" si="15"/>
        <v>2</v>
      </c>
      <c r="FY64" s="363">
        <f t="shared" si="15"/>
        <v>1</v>
      </c>
      <c r="FZ64" s="363">
        <f t="shared" si="15"/>
        <v>12</v>
      </c>
      <c r="GA64" s="363">
        <f t="shared" si="15"/>
        <v>11</v>
      </c>
      <c r="GB64" s="363">
        <f t="shared" si="15"/>
        <v>10</v>
      </c>
      <c r="GC64" s="363">
        <f t="shared" si="15"/>
        <v>9</v>
      </c>
      <c r="GD64" s="363">
        <f t="shared" si="15"/>
        <v>8</v>
      </c>
      <c r="GE64" s="363">
        <f t="shared" si="15"/>
        <v>7</v>
      </c>
      <c r="GF64" s="363">
        <f t="shared" si="15"/>
        <v>6</v>
      </c>
      <c r="GG64" s="363">
        <f t="shared" si="15"/>
        <v>5</v>
      </c>
      <c r="GH64" s="363">
        <f t="shared" si="15"/>
        <v>4</v>
      </c>
      <c r="GI64" s="363">
        <f t="shared" si="15"/>
        <v>3</v>
      </c>
      <c r="GJ64" s="363">
        <f t="shared" si="15"/>
        <v>2</v>
      </c>
      <c r="GK64" s="363">
        <f t="shared" si="15"/>
        <v>1</v>
      </c>
      <c r="GL64" s="363">
        <f t="shared" si="15"/>
        <v>12</v>
      </c>
      <c r="GM64" s="363">
        <f t="shared" si="15"/>
        <v>11</v>
      </c>
      <c r="GN64" s="363">
        <f t="shared" si="15"/>
        <v>10</v>
      </c>
      <c r="GO64" s="363">
        <f t="shared" si="15"/>
        <v>9</v>
      </c>
      <c r="GP64" s="363">
        <f t="shared" si="15"/>
        <v>8</v>
      </c>
      <c r="GQ64" s="363">
        <f t="shared" si="15"/>
        <v>7</v>
      </c>
      <c r="GR64" s="363">
        <f t="shared" si="15"/>
        <v>6</v>
      </c>
      <c r="GS64" s="363">
        <f t="shared" si="15"/>
        <v>5</v>
      </c>
      <c r="GT64" s="363">
        <f t="shared" si="15"/>
        <v>4</v>
      </c>
      <c r="GU64" s="363">
        <f t="shared" si="15"/>
        <v>3</v>
      </c>
      <c r="GV64" s="363">
        <f t="shared" si="15"/>
        <v>2</v>
      </c>
      <c r="GW64" s="363">
        <f t="shared" si="15"/>
        <v>1</v>
      </c>
      <c r="GX64" s="363">
        <f t="shared" si="15"/>
        <v>12</v>
      </c>
      <c r="GY64" s="363">
        <f t="shared" si="15"/>
        <v>11</v>
      </c>
      <c r="GZ64" s="363">
        <f t="shared" si="15"/>
        <v>10</v>
      </c>
      <c r="HA64" s="363">
        <f t="shared" si="15"/>
        <v>9</v>
      </c>
      <c r="HB64" s="363">
        <f t="shared" ref="HB64:JM64" si="16">VALUE(RIGHT(HB62,2))</f>
        <v>8</v>
      </c>
      <c r="HC64" s="363">
        <f t="shared" si="16"/>
        <v>7</v>
      </c>
      <c r="HD64" s="363">
        <f t="shared" si="16"/>
        <v>6</v>
      </c>
      <c r="HE64" s="363">
        <f t="shared" si="16"/>
        <v>5</v>
      </c>
      <c r="HF64" s="363">
        <f t="shared" si="16"/>
        <v>4</v>
      </c>
      <c r="HG64" s="363">
        <f t="shared" si="16"/>
        <v>3</v>
      </c>
      <c r="HH64" s="363">
        <f t="shared" si="16"/>
        <v>2</v>
      </c>
      <c r="HI64" s="363">
        <f t="shared" si="16"/>
        <v>1</v>
      </c>
      <c r="HJ64" s="363">
        <f t="shared" si="16"/>
        <v>12</v>
      </c>
      <c r="HK64" s="363">
        <f t="shared" si="16"/>
        <v>11</v>
      </c>
      <c r="HL64" s="363">
        <f t="shared" si="16"/>
        <v>10</v>
      </c>
      <c r="HM64" s="363">
        <f t="shared" si="16"/>
        <v>9</v>
      </c>
      <c r="HN64" s="363">
        <f t="shared" si="16"/>
        <v>8</v>
      </c>
      <c r="HO64" s="363">
        <f t="shared" si="16"/>
        <v>7</v>
      </c>
      <c r="HP64" s="363">
        <f t="shared" si="16"/>
        <v>6</v>
      </c>
      <c r="HQ64" s="363">
        <f t="shared" si="16"/>
        <v>5</v>
      </c>
      <c r="HR64" s="363">
        <f t="shared" si="16"/>
        <v>4</v>
      </c>
      <c r="HS64" s="363">
        <f t="shared" si="16"/>
        <v>3</v>
      </c>
      <c r="HT64" s="363">
        <f t="shared" si="16"/>
        <v>2</v>
      </c>
      <c r="HU64" s="363">
        <f t="shared" si="16"/>
        <v>1</v>
      </c>
      <c r="HV64" s="363">
        <f t="shared" si="16"/>
        <v>12</v>
      </c>
      <c r="HW64" s="363">
        <f t="shared" si="16"/>
        <v>11</v>
      </c>
      <c r="HX64" s="363">
        <f t="shared" si="16"/>
        <v>10</v>
      </c>
      <c r="HY64" s="363">
        <f t="shared" si="16"/>
        <v>9</v>
      </c>
      <c r="HZ64" s="363">
        <f t="shared" si="16"/>
        <v>8</v>
      </c>
      <c r="IA64" s="363">
        <f t="shared" si="16"/>
        <v>7</v>
      </c>
      <c r="IB64" s="363">
        <f t="shared" si="16"/>
        <v>6</v>
      </c>
      <c r="IC64" s="363">
        <f t="shared" si="16"/>
        <v>5</v>
      </c>
      <c r="ID64" s="363">
        <f t="shared" si="16"/>
        <v>4</v>
      </c>
      <c r="IE64" s="363">
        <f t="shared" si="16"/>
        <v>3</v>
      </c>
      <c r="IF64" s="363">
        <f t="shared" si="16"/>
        <v>2</v>
      </c>
      <c r="IG64" s="363">
        <f t="shared" si="16"/>
        <v>1</v>
      </c>
      <c r="IH64" s="363">
        <f t="shared" si="16"/>
        <v>12</v>
      </c>
      <c r="II64" s="363">
        <f t="shared" si="16"/>
        <v>11</v>
      </c>
      <c r="IJ64" s="363">
        <f t="shared" si="16"/>
        <v>10</v>
      </c>
      <c r="IK64" s="363">
        <f t="shared" si="16"/>
        <v>9</v>
      </c>
      <c r="IL64" s="363">
        <f t="shared" si="16"/>
        <v>8</v>
      </c>
      <c r="IM64" s="363">
        <f t="shared" si="16"/>
        <v>7</v>
      </c>
      <c r="IN64" s="363">
        <f t="shared" si="16"/>
        <v>6</v>
      </c>
      <c r="IO64" s="363">
        <f t="shared" si="16"/>
        <v>5</v>
      </c>
      <c r="IP64" s="363">
        <f t="shared" si="16"/>
        <v>4</v>
      </c>
      <c r="IQ64" s="363">
        <f t="shared" si="16"/>
        <v>3</v>
      </c>
      <c r="IR64" s="363">
        <f t="shared" si="16"/>
        <v>2</v>
      </c>
      <c r="IS64" s="363">
        <f t="shared" si="16"/>
        <v>1</v>
      </c>
      <c r="IT64" s="363">
        <f t="shared" si="16"/>
        <v>12</v>
      </c>
      <c r="IU64" s="363">
        <f t="shared" si="16"/>
        <v>11</v>
      </c>
      <c r="IV64" s="363">
        <f t="shared" si="16"/>
        <v>10</v>
      </c>
      <c r="IW64" s="363">
        <f t="shared" si="16"/>
        <v>9</v>
      </c>
      <c r="IX64" s="363">
        <f t="shared" si="16"/>
        <v>8</v>
      </c>
      <c r="IY64" s="363">
        <f t="shared" si="16"/>
        <v>7</v>
      </c>
      <c r="IZ64" s="363">
        <f t="shared" si="16"/>
        <v>6</v>
      </c>
      <c r="JA64" s="363">
        <f t="shared" si="16"/>
        <v>5</v>
      </c>
      <c r="JB64" s="363">
        <f t="shared" si="16"/>
        <v>4</v>
      </c>
      <c r="JC64" s="363">
        <f t="shared" si="16"/>
        <v>3</v>
      </c>
      <c r="JD64" s="363">
        <f t="shared" si="16"/>
        <v>2</v>
      </c>
      <c r="JE64" s="363">
        <f t="shared" si="16"/>
        <v>1</v>
      </c>
      <c r="JF64" s="363">
        <f t="shared" si="16"/>
        <v>12</v>
      </c>
      <c r="JG64" s="363">
        <f t="shared" si="16"/>
        <v>11</v>
      </c>
      <c r="JH64" s="363">
        <f t="shared" si="16"/>
        <v>10</v>
      </c>
      <c r="JI64" s="363">
        <f t="shared" si="16"/>
        <v>9</v>
      </c>
      <c r="JJ64" s="363">
        <f t="shared" si="16"/>
        <v>8</v>
      </c>
      <c r="JK64" s="363">
        <f t="shared" si="16"/>
        <v>7</v>
      </c>
      <c r="JL64" s="363">
        <f t="shared" si="16"/>
        <v>6</v>
      </c>
      <c r="JM64" s="363">
        <f t="shared" si="16"/>
        <v>5</v>
      </c>
      <c r="JN64" s="363">
        <f t="shared" ref="JN64:LY64" si="17">VALUE(RIGHT(JN62,2))</f>
        <v>4</v>
      </c>
      <c r="JO64" s="363">
        <f t="shared" si="17"/>
        <v>3</v>
      </c>
      <c r="JP64" s="363">
        <f t="shared" si="17"/>
        <v>2</v>
      </c>
      <c r="JQ64" s="363">
        <f t="shared" si="17"/>
        <v>1</v>
      </c>
      <c r="JR64" s="363">
        <f t="shared" si="17"/>
        <v>12</v>
      </c>
      <c r="JS64" s="363">
        <f t="shared" si="17"/>
        <v>11</v>
      </c>
      <c r="JT64" s="363">
        <f t="shared" si="17"/>
        <v>10</v>
      </c>
      <c r="JU64" s="363">
        <f t="shared" si="17"/>
        <v>9</v>
      </c>
      <c r="JV64" s="363">
        <f t="shared" si="17"/>
        <v>8</v>
      </c>
      <c r="JW64" s="363">
        <f t="shared" si="17"/>
        <v>7</v>
      </c>
      <c r="JX64" s="363">
        <f t="shared" si="17"/>
        <v>6</v>
      </c>
      <c r="JY64" s="363">
        <f t="shared" si="17"/>
        <v>5</v>
      </c>
      <c r="JZ64" s="363">
        <f t="shared" si="17"/>
        <v>4</v>
      </c>
      <c r="KA64" s="363">
        <f t="shared" si="17"/>
        <v>3</v>
      </c>
      <c r="KB64" s="363">
        <f t="shared" si="17"/>
        <v>2</v>
      </c>
      <c r="KC64" s="363">
        <f t="shared" si="17"/>
        <v>1</v>
      </c>
      <c r="KD64" s="363">
        <f t="shared" si="17"/>
        <v>12</v>
      </c>
      <c r="KE64" s="363">
        <f t="shared" si="17"/>
        <v>11</v>
      </c>
      <c r="KF64" s="363">
        <f t="shared" si="17"/>
        <v>10</v>
      </c>
      <c r="KG64" s="363">
        <f t="shared" si="17"/>
        <v>9</v>
      </c>
      <c r="KH64" s="363">
        <f t="shared" si="17"/>
        <v>8</v>
      </c>
      <c r="KI64" s="363">
        <f t="shared" si="17"/>
        <v>7</v>
      </c>
      <c r="KJ64" s="363">
        <f t="shared" si="17"/>
        <v>6</v>
      </c>
      <c r="KK64" s="363">
        <f t="shared" si="17"/>
        <v>5</v>
      </c>
      <c r="KL64" s="363">
        <f t="shared" si="17"/>
        <v>4</v>
      </c>
      <c r="KM64" s="363">
        <f t="shared" si="17"/>
        <v>3</v>
      </c>
      <c r="KN64" s="363">
        <f t="shared" si="17"/>
        <v>2</v>
      </c>
      <c r="KO64" s="363">
        <f t="shared" si="17"/>
        <v>1</v>
      </c>
      <c r="KP64" s="363">
        <f t="shared" si="17"/>
        <v>12</v>
      </c>
      <c r="KQ64" s="363">
        <f t="shared" si="17"/>
        <v>11</v>
      </c>
      <c r="KR64" s="363">
        <f t="shared" si="17"/>
        <v>10</v>
      </c>
      <c r="KS64" s="363">
        <f t="shared" si="17"/>
        <v>9</v>
      </c>
      <c r="KT64" s="363">
        <f t="shared" si="17"/>
        <v>8</v>
      </c>
      <c r="KU64" s="363">
        <f t="shared" si="17"/>
        <v>7</v>
      </c>
      <c r="KV64" s="363">
        <f t="shared" si="17"/>
        <v>6</v>
      </c>
      <c r="KW64" s="363">
        <f t="shared" si="17"/>
        <v>5</v>
      </c>
      <c r="KX64" s="363">
        <f t="shared" si="17"/>
        <v>4</v>
      </c>
      <c r="KY64" s="363">
        <f t="shared" si="17"/>
        <v>3</v>
      </c>
      <c r="KZ64" s="363">
        <f t="shared" si="17"/>
        <v>2</v>
      </c>
      <c r="LA64" s="363">
        <f t="shared" si="17"/>
        <v>1</v>
      </c>
      <c r="LB64" s="363">
        <f t="shared" si="17"/>
        <v>12</v>
      </c>
      <c r="LC64" s="363">
        <f t="shared" si="17"/>
        <v>11</v>
      </c>
      <c r="LD64" s="363">
        <f t="shared" si="17"/>
        <v>10</v>
      </c>
      <c r="LE64" s="363">
        <f t="shared" si="17"/>
        <v>9</v>
      </c>
      <c r="LF64" s="363">
        <f t="shared" si="17"/>
        <v>8</v>
      </c>
      <c r="LG64" s="363">
        <f t="shared" si="17"/>
        <v>7</v>
      </c>
      <c r="LH64" s="363">
        <f t="shared" si="17"/>
        <v>6</v>
      </c>
      <c r="LI64" s="363">
        <f t="shared" si="17"/>
        <v>5</v>
      </c>
      <c r="LJ64" s="363">
        <f t="shared" si="17"/>
        <v>4</v>
      </c>
      <c r="LK64" s="363">
        <f t="shared" si="17"/>
        <v>3</v>
      </c>
      <c r="LL64" s="363">
        <f t="shared" si="17"/>
        <v>2</v>
      </c>
      <c r="LM64" s="363">
        <f t="shared" si="17"/>
        <v>1</v>
      </c>
      <c r="LN64" s="363">
        <f t="shared" si="17"/>
        <v>12</v>
      </c>
      <c r="LO64" s="363">
        <f t="shared" si="17"/>
        <v>11</v>
      </c>
      <c r="LP64" s="363">
        <f t="shared" si="17"/>
        <v>10</v>
      </c>
      <c r="LQ64" s="363">
        <f t="shared" si="17"/>
        <v>9</v>
      </c>
      <c r="LR64" s="363">
        <f t="shared" si="17"/>
        <v>8</v>
      </c>
      <c r="LS64" s="363">
        <f t="shared" si="17"/>
        <v>7</v>
      </c>
      <c r="LT64" s="363">
        <f t="shared" si="17"/>
        <v>6</v>
      </c>
      <c r="LU64" s="363">
        <f t="shared" si="17"/>
        <v>5</v>
      </c>
      <c r="LV64" s="363">
        <f t="shared" si="17"/>
        <v>4</v>
      </c>
      <c r="LW64" s="363">
        <f t="shared" si="17"/>
        <v>3</v>
      </c>
      <c r="LX64" s="363">
        <f t="shared" si="17"/>
        <v>2</v>
      </c>
      <c r="LY64" s="363">
        <f t="shared" si="17"/>
        <v>1</v>
      </c>
      <c r="LZ64" s="363">
        <f t="shared" ref="LZ64:OK64" si="18">VALUE(RIGHT(LZ62,2))</f>
        <v>12</v>
      </c>
      <c r="MA64" s="363">
        <f t="shared" si="18"/>
        <v>11</v>
      </c>
      <c r="MB64" s="363">
        <f t="shared" si="18"/>
        <v>10</v>
      </c>
      <c r="MC64" s="363">
        <f t="shared" si="18"/>
        <v>9</v>
      </c>
      <c r="MD64" s="363">
        <f t="shared" si="18"/>
        <v>8</v>
      </c>
      <c r="ME64" s="363">
        <f t="shared" si="18"/>
        <v>7</v>
      </c>
      <c r="MF64" s="363">
        <f t="shared" si="18"/>
        <v>6</v>
      </c>
      <c r="MG64" s="363">
        <f t="shared" si="18"/>
        <v>5</v>
      </c>
      <c r="MH64" s="363">
        <f t="shared" si="18"/>
        <v>4</v>
      </c>
      <c r="MI64" s="363">
        <f t="shared" si="18"/>
        <v>3</v>
      </c>
      <c r="MJ64" s="363">
        <f t="shared" si="18"/>
        <v>2</v>
      </c>
      <c r="MK64" s="363">
        <f t="shared" si="18"/>
        <v>1</v>
      </c>
      <c r="ML64" s="363">
        <f t="shared" si="18"/>
        <v>12</v>
      </c>
      <c r="MM64" s="363">
        <f t="shared" si="18"/>
        <v>11</v>
      </c>
      <c r="MN64" s="363">
        <f t="shared" si="18"/>
        <v>10</v>
      </c>
      <c r="MO64" s="363">
        <f t="shared" si="18"/>
        <v>9</v>
      </c>
      <c r="MP64" s="363">
        <f t="shared" si="18"/>
        <v>8</v>
      </c>
      <c r="MQ64" s="363">
        <f t="shared" si="18"/>
        <v>7</v>
      </c>
      <c r="MR64" s="363">
        <f t="shared" si="18"/>
        <v>6</v>
      </c>
      <c r="MS64" s="363">
        <f t="shared" si="18"/>
        <v>5</v>
      </c>
      <c r="MT64" s="363">
        <f t="shared" si="18"/>
        <v>4</v>
      </c>
      <c r="MU64" s="363">
        <f t="shared" si="18"/>
        <v>3</v>
      </c>
      <c r="MV64" s="363">
        <f t="shared" si="18"/>
        <v>2</v>
      </c>
      <c r="MW64" s="363">
        <f t="shared" si="18"/>
        <v>1</v>
      </c>
      <c r="MX64" s="363">
        <f t="shared" si="18"/>
        <v>12</v>
      </c>
      <c r="MY64" s="363">
        <f t="shared" si="18"/>
        <v>11</v>
      </c>
      <c r="MZ64" s="363">
        <f t="shared" si="18"/>
        <v>10</v>
      </c>
      <c r="NA64" s="363">
        <f t="shared" si="18"/>
        <v>9</v>
      </c>
      <c r="NB64" s="363">
        <f t="shared" si="18"/>
        <v>8</v>
      </c>
      <c r="NC64" s="363">
        <f t="shared" si="18"/>
        <v>7</v>
      </c>
      <c r="ND64" s="363">
        <f t="shared" si="18"/>
        <v>6</v>
      </c>
      <c r="NE64" s="363">
        <f t="shared" si="18"/>
        <v>5</v>
      </c>
      <c r="NF64" s="363">
        <f t="shared" si="18"/>
        <v>4</v>
      </c>
      <c r="NG64" s="363">
        <f t="shared" si="18"/>
        <v>3</v>
      </c>
      <c r="NH64" s="363">
        <f t="shared" si="18"/>
        <v>2</v>
      </c>
      <c r="NI64" s="363">
        <f t="shared" si="18"/>
        <v>1</v>
      </c>
      <c r="NJ64" s="363">
        <f t="shared" si="18"/>
        <v>12</v>
      </c>
      <c r="NK64" s="363">
        <f t="shared" si="18"/>
        <v>11</v>
      </c>
      <c r="NL64" s="363">
        <f t="shared" si="18"/>
        <v>10</v>
      </c>
      <c r="NM64" s="363">
        <f t="shared" si="18"/>
        <v>9</v>
      </c>
      <c r="NN64" s="363">
        <f t="shared" si="18"/>
        <v>8</v>
      </c>
      <c r="NO64" s="363">
        <f t="shared" si="18"/>
        <v>7</v>
      </c>
      <c r="NP64" s="363">
        <f t="shared" si="18"/>
        <v>6</v>
      </c>
      <c r="NQ64" s="363">
        <f t="shared" si="18"/>
        <v>5</v>
      </c>
      <c r="NR64" s="363">
        <f t="shared" si="18"/>
        <v>4</v>
      </c>
      <c r="NS64" s="363">
        <f t="shared" si="18"/>
        <v>3</v>
      </c>
      <c r="NT64" s="363">
        <f t="shared" si="18"/>
        <v>2</v>
      </c>
      <c r="NU64" s="363">
        <f t="shared" si="18"/>
        <v>1</v>
      </c>
      <c r="NV64" s="363">
        <f t="shared" si="18"/>
        <v>12</v>
      </c>
      <c r="NW64" s="363">
        <f t="shared" si="18"/>
        <v>11</v>
      </c>
      <c r="NX64" s="363">
        <f t="shared" si="18"/>
        <v>10</v>
      </c>
      <c r="NY64" s="363">
        <f t="shared" si="18"/>
        <v>9</v>
      </c>
      <c r="NZ64" s="363">
        <f t="shared" si="18"/>
        <v>8</v>
      </c>
      <c r="OA64" s="363">
        <f t="shared" si="18"/>
        <v>7</v>
      </c>
      <c r="OB64" s="363">
        <f t="shared" si="18"/>
        <v>6</v>
      </c>
      <c r="OC64" s="363">
        <f t="shared" si="18"/>
        <v>5</v>
      </c>
      <c r="OD64" s="363">
        <f t="shared" si="18"/>
        <v>4</v>
      </c>
      <c r="OE64" s="363">
        <f t="shared" si="18"/>
        <v>3</v>
      </c>
      <c r="OF64" s="363">
        <f t="shared" si="18"/>
        <v>2</v>
      </c>
      <c r="OG64" s="363">
        <f t="shared" si="18"/>
        <v>1</v>
      </c>
      <c r="OH64" s="363">
        <f t="shared" si="18"/>
        <v>12</v>
      </c>
      <c r="OI64" s="363">
        <f t="shared" si="18"/>
        <v>11</v>
      </c>
      <c r="OJ64" s="363">
        <f t="shared" si="18"/>
        <v>10</v>
      </c>
      <c r="OK64" s="363">
        <f t="shared" si="18"/>
        <v>9</v>
      </c>
      <c r="OL64" s="363">
        <f t="shared" ref="OL64:OS64" si="19">VALUE(RIGHT(OL62,2))</f>
        <v>8</v>
      </c>
      <c r="OM64" s="363">
        <f t="shared" si="19"/>
        <v>7</v>
      </c>
      <c r="ON64" s="363">
        <f t="shared" si="19"/>
        <v>6</v>
      </c>
      <c r="OO64" s="363">
        <f t="shared" si="19"/>
        <v>5</v>
      </c>
      <c r="OP64" s="363">
        <f t="shared" si="19"/>
        <v>4</v>
      </c>
      <c r="OQ64" s="363">
        <f t="shared" si="19"/>
        <v>3</v>
      </c>
      <c r="OR64" s="363">
        <f t="shared" si="19"/>
        <v>2</v>
      </c>
      <c r="OS64" s="363">
        <f t="shared" si="19"/>
        <v>1</v>
      </c>
    </row>
    <row r="65" spans="1:409">
      <c r="A65" s="213" t="s">
        <v>369</v>
      </c>
      <c r="B65" s="213"/>
      <c r="C65" s="213"/>
      <c r="D65" s="213"/>
      <c r="E65" s="213"/>
      <c r="F65" s="213"/>
      <c r="G65" s="213"/>
      <c r="H65" s="364">
        <v>69</v>
      </c>
      <c r="I65" s="364">
        <v>69.599999999999994</v>
      </c>
      <c r="J65" s="364">
        <v>77.2</v>
      </c>
      <c r="K65" s="364">
        <v>73.3</v>
      </c>
      <c r="L65" s="364">
        <v>77.3</v>
      </c>
      <c r="M65" s="364">
        <v>76.599999999999994</v>
      </c>
      <c r="N65" s="364">
        <v>76.5</v>
      </c>
      <c r="O65" s="364">
        <v>89.7</v>
      </c>
      <c r="P65" s="364">
        <v>95</v>
      </c>
      <c r="Q65" s="364">
        <v>90.6</v>
      </c>
      <c r="R65" s="364">
        <v>99.4</v>
      </c>
      <c r="S65" s="364">
        <v>109.9</v>
      </c>
      <c r="T65" s="364">
        <v>115.5</v>
      </c>
      <c r="U65" s="364">
        <v>106.9</v>
      </c>
      <c r="V65" s="364">
        <v>96.7</v>
      </c>
      <c r="W65" s="364">
        <v>106.4</v>
      </c>
      <c r="X65" s="364">
        <v>85.4</v>
      </c>
      <c r="Y65" s="364">
        <v>76.5</v>
      </c>
      <c r="Z65" s="364">
        <v>65.8</v>
      </c>
      <c r="AA65" s="364">
        <v>71</v>
      </c>
      <c r="AB65" s="364">
        <v>72</v>
      </c>
      <c r="AC65" s="364">
        <v>63.3</v>
      </c>
      <c r="AD65" s="364">
        <v>60.2</v>
      </c>
      <c r="AE65" s="364">
        <v>63.5</v>
      </c>
      <c r="AF65" s="364">
        <v>60.8</v>
      </c>
      <c r="AG65" s="364">
        <v>56.4</v>
      </c>
      <c r="AH65" s="364">
        <v>54.1</v>
      </c>
      <c r="AI65" s="364">
        <v>55</v>
      </c>
      <c r="AJ65" s="364">
        <v>51.5</v>
      </c>
      <c r="AK65" s="364">
        <v>45</v>
      </c>
      <c r="AL65" s="364">
        <v>41.1</v>
      </c>
      <c r="AM65" s="364">
        <v>36.1</v>
      </c>
      <c r="AN65" s="364">
        <v>34.1</v>
      </c>
      <c r="AO65" s="364">
        <v>34.700000000000003</v>
      </c>
      <c r="AP65" s="364">
        <v>37.799999999999997</v>
      </c>
      <c r="AQ65" s="364">
        <v>37.700000000000003</v>
      </c>
      <c r="AR65" s="364">
        <v>35.799999999999997</v>
      </c>
      <c r="AS65" s="364">
        <v>27.5</v>
      </c>
      <c r="AT65" s="364">
        <v>16.899999999999999</v>
      </c>
      <c r="AU65" s="364">
        <v>28.8</v>
      </c>
      <c r="AV65" s="364">
        <v>51.1</v>
      </c>
      <c r="AW65" s="364">
        <v>57.3</v>
      </c>
      <c r="AX65" s="364">
        <v>60.4</v>
      </c>
      <c r="AY65" s="364">
        <v>57.2</v>
      </c>
      <c r="AZ65" s="364">
        <v>54</v>
      </c>
      <c r="BA65" s="364">
        <v>57.1</v>
      </c>
      <c r="BB65" s="364">
        <v>53.1</v>
      </c>
      <c r="BC65" s="364">
        <v>57</v>
      </c>
      <c r="BD65" s="364">
        <v>56.9</v>
      </c>
      <c r="BE65" s="364">
        <v>63.6</v>
      </c>
      <c r="BF65" s="364">
        <v>63.4</v>
      </c>
      <c r="BG65" s="364">
        <v>58.5</v>
      </c>
      <c r="BH65" s="364">
        <v>56.4</v>
      </c>
      <c r="BI65" s="364">
        <v>52</v>
      </c>
      <c r="BJ65" s="364">
        <v>49.8</v>
      </c>
      <c r="BK65" s="364">
        <v>57</v>
      </c>
      <c r="BL65" s="364">
        <v>70.599999999999994</v>
      </c>
      <c r="BM65" s="364">
        <v>67.7</v>
      </c>
      <c r="BN65" s="364">
        <v>62.8</v>
      </c>
      <c r="BO65" s="364">
        <v>63.5</v>
      </c>
      <c r="BP65" s="364">
        <v>63.7</v>
      </c>
      <c r="BQ65" s="364">
        <v>65.2</v>
      </c>
      <c r="BR65" s="364">
        <v>58.7</v>
      </c>
      <c r="BS65" s="364">
        <v>53.5</v>
      </c>
      <c r="BT65" s="364">
        <v>52.9</v>
      </c>
      <c r="BU65" s="364">
        <v>56.6</v>
      </c>
      <c r="BV65" s="364">
        <v>54.4</v>
      </c>
      <c r="BW65" s="364">
        <v>53.4</v>
      </c>
      <c r="BX65" s="364">
        <v>48.9</v>
      </c>
      <c r="BY65" s="364">
        <v>46.6</v>
      </c>
      <c r="BZ65" s="364">
        <v>44</v>
      </c>
      <c r="CA65" s="364">
        <v>42.6</v>
      </c>
      <c r="CB65" s="364">
        <v>42.4</v>
      </c>
      <c r="CC65" s="364">
        <v>46.5</v>
      </c>
      <c r="CD65" s="364">
        <v>50.1</v>
      </c>
      <c r="CE65" s="364">
        <v>49.2</v>
      </c>
      <c r="CF65" s="364">
        <v>52.6</v>
      </c>
      <c r="CG65" s="364">
        <v>52.2</v>
      </c>
      <c r="CH65" s="364">
        <v>52.1</v>
      </c>
      <c r="CI65" s="364">
        <v>43.7</v>
      </c>
      <c r="CJ65" s="364">
        <v>46.6</v>
      </c>
      <c r="CK65" s="364">
        <v>42.5</v>
      </c>
      <c r="CL65" s="364">
        <v>41.8</v>
      </c>
      <c r="CM65" s="364">
        <v>41</v>
      </c>
      <c r="CN65" s="364">
        <v>43</v>
      </c>
      <c r="CO65" s="364">
        <v>41.3</v>
      </c>
      <c r="CP65" s="364">
        <v>36.700000000000003</v>
      </c>
      <c r="CQ65" s="364">
        <v>34.4</v>
      </c>
      <c r="CR65" s="364">
        <v>29</v>
      </c>
      <c r="CS65" s="364">
        <v>28.3</v>
      </c>
      <c r="CT65" s="364">
        <v>35</v>
      </c>
      <c r="CU65" s="364">
        <v>41.2</v>
      </c>
      <c r="CV65" s="364">
        <v>43.1</v>
      </c>
      <c r="CW65" s="364">
        <v>42.4</v>
      </c>
      <c r="CX65" s="364">
        <v>41.9</v>
      </c>
      <c r="CY65" s="364">
        <v>51.4</v>
      </c>
      <c r="CZ65" s="364">
        <v>54.8</v>
      </c>
      <c r="DA65" s="364">
        <v>57.5</v>
      </c>
      <c r="DB65" s="364">
        <v>55.4</v>
      </c>
      <c r="DC65" s="364">
        <v>52.8</v>
      </c>
      <c r="DD65" s="364">
        <v>51.3</v>
      </c>
      <c r="DE65" s="364">
        <v>43.1</v>
      </c>
      <c r="DF65" s="364">
        <v>52.2</v>
      </c>
      <c r="DG65" s="364">
        <v>64.8</v>
      </c>
      <c r="DH65" s="364">
        <v>70</v>
      </c>
      <c r="DI65" s="364">
        <v>76.7</v>
      </c>
      <c r="DJ65" s="364">
        <v>77.7</v>
      </c>
      <c r="DK65" s="364">
        <v>80.2</v>
      </c>
      <c r="DL65" s="364">
        <v>82.3</v>
      </c>
      <c r="DM65" s="364">
        <v>79.599999999999994</v>
      </c>
      <c r="DN65" s="364">
        <v>78.099999999999994</v>
      </c>
      <c r="DO65" s="364">
        <v>78</v>
      </c>
      <c r="DP65" s="364">
        <v>79.599999999999994</v>
      </c>
      <c r="DQ65" s="364">
        <v>79</v>
      </c>
      <c r="DR65" s="364">
        <v>80.7</v>
      </c>
      <c r="DS65" s="364">
        <v>79.900000000000006</v>
      </c>
      <c r="DT65" s="364">
        <v>80.2</v>
      </c>
      <c r="DU65" s="364">
        <v>83.6</v>
      </c>
      <c r="DV65" s="364">
        <v>82.8</v>
      </c>
      <c r="DW65" s="364">
        <v>82.3</v>
      </c>
      <c r="DX65" s="364">
        <v>78</v>
      </c>
      <c r="DY65" s="364">
        <v>79.400000000000006</v>
      </c>
      <c r="DZ65" s="364">
        <v>79.5</v>
      </c>
      <c r="EA65" s="364">
        <v>84.6</v>
      </c>
      <c r="EB65" s="364">
        <v>87.1</v>
      </c>
      <c r="EC65" s="364">
        <v>84.3</v>
      </c>
      <c r="ED65" s="364">
        <v>83.3</v>
      </c>
      <c r="EE65" s="364">
        <v>85.2</v>
      </c>
      <c r="EF65" s="364">
        <v>86.2</v>
      </c>
      <c r="EG65" s="364">
        <v>88.1</v>
      </c>
      <c r="EH65" s="364">
        <v>90.6</v>
      </c>
      <c r="EI65" s="364">
        <v>83.2</v>
      </c>
      <c r="EJ65" s="364">
        <v>77</v>
      </c>
      <c r="EK65" s="364">
        <v>86.8</v>
      </c>
      <c r="EL65" s="364">
        <v>91.6</v>
      </c>
      <c r="EM65" s="364">
        <v>94.3</v>
      </c>
      <c r="EN65" s="364">
        <v>89.4</v>
      </c>
      <c r="EO65" s="364">
        <v>86.4</v>
      </c>
      <c r="EP65" s="364">
        <v>82</v>
      </c>
      <c r="EQ65" s="364">
        <v>81.7</v>
      </c>
      <c r="ER65" s="364">
        <v>79.2</v>
      </c>
      <c r="ES65" s="364">
        <v>80.5</v>
      </c>
      <c r="ET65" s="364">
        <v>76.8</v>
      </c>
      <c r="EU65" s="364">
        <v>81.8</v>
      </c>
      <c r="EV65" s="364">
        <v>79.2</v>
      </c>
      <c r="EW65" s="364">
        <v>80.2</v>
      </c>
      <c r="EX65" s="364">
        <v>85.2</v>
      </c>
      <c r="EY65" s="364">
        <v>81.5</v>
      </c>
      <c r="EZ65" s="364">
        <v>75.5</v>
      </c>
      <c r="FA65" s="364">
        <v>73</v>
      </c>
      <c r="FB65" s="364">
        <v>69.7</v>
      </c>
      <c r="FC65" s="364">
        <v>62.6</v>
      </c>
      <c r="FD65" s="364">
        <v>60.2</v>
      </c>
      <c r="FE65" s="364">
        <v>60</v>
      </c>
      <c r="FF65" s="364">
        <v>60.4</v>
      </c>
      <c r="FG65" s="364">
        <v>59.4</v>
      </c>
      <c r="FH65" s="364">
        <v>61.4</v>
      </c>
      <c r="FI65" s="364">
        <v>60.8</v>
      </c>
      <c r="FJ65" s="364">
        <v>63.5</v>
      </c>
      <c r="FK65" s="364">
        <v>58.3</v>
      </c>
      <c r="FL65" s="364">
        <v>53.8</v>
      </c>
      <c r="FM65" s="364">
        <v>53.5</v>
      </c>
      <c r="FN65" s="364">
        <v>50.9</v>
      </c>
      <c r="FO65" s="364">
        <v>51.5</v>
      </c>
      <c r="FP65" s="364">
        <v>49.1</v>
      </c>
      <c r="FQ65" s="364">
        <v>46.5</v>
      </c>
      <c r="FR65" s="364">
        <v>51</v>
      </c>
      <c r="FS65" s="364">
        <v>46</v>
      </c>
      <c r="FT65" s="364">
        <v>49.2</v>
      </c>
      <c r="FU65" s="364">
        <v>42.2</v>
      </c>
      <c r="FV65" s="364">
        <v>38</v>
      </c>
      <c r="FW65" s="364">
        <v>35.799999999999997</v>
      </c>
      <c r="FX65" s="364">
        <v>34.200000000000003</v>
      </c>
      <c r="FY65" s="364">
        <v>33.4</v>
      </c>
      <c r="FZ65" s="364">
        <v>30.6</v>
      </c>
      <c r="GA65" s="364">
        <v>42.3</v>
      </c>
      <c r="GB65" s="364">
        <v>54.2</v>
      </c>
      <c r="GC65" s="364">
        <v>69.7</v>
      </c>
      <c r="GD65" s="364">
        <v>76.8</v>
      </c>
      <c r="GE65" s="364">
        <v>85.1</v>
      </c>
      <c r="GF65" s="364">
        <v>85.7</v>
      </c>
      <c r="GG65" s="364">
        <v>79.8</v>
      </c>
      <c r="GH65" s="364">
        <v>70.099999999999994</v>
      </c>
      <c r="GI65" s="364">
        <v>66.7</v>
      </c>
      <c r="GJ65" s="364">
        <v>65.2</v>
      </c>
      <c r="GK65" s="364">
        <v>63.6</v>
      </c>
      <c r="GL65" s="364">
        <v>63.2</v>
      </c>
      <c r="GM65" s="364">
        <v>63.6</v>
      </c>
      <c r="GN65" s="364">
        <v>58</v>
      </c>
      <c r="GO65" s="364">
        <v>55.4</v>
      </c>
      <c r="GP65" s="364">
        <v>52.1</v>
      </c>
      <c r="GQ65" s="364">
        <v>55.8</v>
      </c>
      <c r="GR65" s="364">
        <v>52.9</v>
      </c>
      <c r="GS65" s="364">
        <v>50</v>
      </c>
      <c r="GT65" s="364">
        <v>49.8</v>
      </c>
      <c r="GU65" s="364">
        <v>47</v>
      </c>
      <c r="GV65" s="364">
        <v>44.2</v>
      </c>
      <c r="GW65" s="364">
        <v>41.3</v>
      </c>
      <c r="GX65" s="364">
        <v>47.5</v>
      </c>
      <c r="GY65" s="364">
        <v>46.1</v>
      </c>
      <c r="GZ65" s="364">
        <v>45.8</v>
      </c>
      <c r="HA65" s="364">
        <v>48.6</v>
      </c>
      <c r="HB65" s="364">
        <v>57.3</v>
      </c>
      <c r="HC65" s="364">
        <v>58.1</v>
      </c>
      <c r="HD65" s="364">
        <v>54.2</v>
      </c>
      <c r="HE65" s="364">
        <v>54.7</v>
      </c>
      <c r="HF65" s="364">
        <v>57.2</v>
      </c>
      <c r="HG65" s="364">
        <v>51.7</v>
      </c>
      <c r="HH65" s="364">
        <v>50.4</v>
      </c>
      <c r="HI65" s="364">
        <v>52.2</v>
      </c>
      <c r="HJ65" s="364">
        <v>48.1</v>
      </c>
      <c r="HK65" s="364">
        <v>46.9</v>
      </c>
      <c r="HL65" s="364">
        <v>49</v>
      </c>
      <c r="HM65" s="364">
        <v>51.4</v>
      </c>
      <c r="HN65" s="364">
        <v>52.2</v>
      </c>
      <c r="HO65" s="364">
        <v>47.9</v>
      </c>
      <c r="HP65" s="364">
        <v>45</v>
      </c>
      <c r="HQ65" s="364">
        <v>38.200000000000003</v>
      </c>
      <c r="HR65" s="364">
        <v>40.200000000000003</v>
      </c>
      <c r="HS65" s="364">
        <v>40.299999999999997</v>
      </c>
      <c r="HT65" s="364">
        <v>34.799999999999997</v>
      </c>
      <c r="HU65" s="364">
        <v>34.200000000000003</v>
      </c>
      <c r="HV65" s="364">
        <v>29.5</v>
      </c>
      <c r="HW65" s="364">
        <v>33.200000000000003</v>
      </c>
      <c r="HX65" s="364">
        <v>39.799999999999997</v>
      </c>
      <c r="HY65" s="364">
        <v>35.5</v>
      </c>
      <c r="HZ65" s="364">
        <v>35.4</v>
      </c>
      <c r="IA65" s="364">
        <v>31.1</v>
      </c>
      <c r="IB65" s="364">
        <v>29</v>
      </c>
      <c r="IC65" s="364">
        <v>31.2</v>
      </c>
      <c r="ID65" s="364">
        <v>27.7</v>
      </c>
      <c r="IE65" s="364">
        <v>27.5</v>
      </c>
      <c r="IF65" s="364">
        <v>24.3</v>
      </c>
      <c r="IG65" s="364">
        <v>24.8</v>
      </c>
      <c r="IH65" s="364">
        <v>24.2</v>
      </c>
      <c r="II65" s="364">
        <v>24.6</v>
      </c>
      <c r="IJ65" s="364">
        <v>25.3</v>
      </c>
      <c r="IK65" s="364">
        <v>24.1</v>
      </c>
      <c r="IL65" s="364">
        <v>26.6</v>
      </c>
      <c r="IM65" s="364">
        <v>24.9</v>
      </c>
      <c r="IN65" s="364">
        <v>23.6</v>
      </c>
      <c r="IO65" s="364">
        <v>22.3</v>
      </c>
      <c r="IP65" s="364">
        <v>22.9</v>
      </c>
      <c r="IQ65" s="364">
        <v>28.2</v>
      </c>
      <c r="IR65" s="364">
        <v>30.4</v>
      </c>
      <c r="IS65" s="364">
        <v>29.5</v>
      </c>
      <c r="IT65" s="364">
        <v>27.7</v>
      </c>
      <c r="IU65" s="364">
        <v>24.2</v>
      </c>
      <c r="IV65" s="364">
        <v>28</v>
      </c>
      <c r="IW65" s="364">
        <v>28.9</v>
      </c>
      <c r="IX65" s="364">
        <v>27.2</v>
      </c>
      <c r="IY65" s="364">
        <v>25.9</v>
      </c>
      <c r="IZ65" s="364">
        <v>25.2</v>
      </c>
      <c r="JA65" s="364">
        <v>27.6</v>
      </c>
      <c r="JB65" s="364">
        <v>28.9</v>
      </c>
      <c r="JC65" s="364">
        <v>26.9</v>
      </c>
      <c r="JD65" s="364">
        <v>23.1</v>
      </c>
      <c r="JE65" s="364">
        <v>22</v>
      </c>
      <c r="JF65" s="364">
        <v>20.9</v>
      </c>
      <c r="JG65" s="364">
        <v>21.2</v>
      </c>
      <c r="JH65" s="364">
        <v>22.7</v>
      </c>
      <c r="JI65" s="364">
        <v>28.1</v>
      </c>
      <c r="JJ65" s="364">
        <v>28.6</v>
      </c>
      <c r="JK65" s="364">
        <v>28.5</v>
      </c>
      <c r="JL65" s="364">
        <v>32.5</v>
      </c>
      <c r="JM65" s="364">
        <v>32.5</v>
      </c>
      <c r="JN65" s="364">
        <v>28.6</v>
      </c>
      <c r="JO65" s="364">
        <v>27</v>
      </c>
      <c r="JP65" s="364">
        <v>29.8</v>
      </c>
      <c r="JQ65" s="364">
        <v>27.2</v>
      </c>
      <c r="JR65" s="364">
        <v>28.8</v>
      </c>
      <c r="JS65" s="364">
        <v>37.9</v>
      </c>
      <c r="JT65" s="364">
        <v>36.1</v>
      </c>
      <c r="JU65" s="364">
        <v>37.799999999999997</v>
      </c>
      <c r="JV65" s="364">
        <v>32.9</v>
      </c>
      <c r="JW65" s="364">
        <v>30.4</v>
      </c>
      <c r="JX65" s="364">
        <v>31.3</v>
      </c>
      <c r="JY65" s="364">
        <v>30.6</v>
      </c>
      <c r="JZ65" s="364">
        <v>24</v>
      </c>
      <c r="KA65" s="364">
        <v>28.6</v>
      </c>
      <c r="KB65" s="364">
        <v>28.2</v>
      </c>
      <c r="KC65" s="364">
        <v>25</v>
      </c>
      <c r="KD65" s="364">
        <v>25.2</v>
      </c>
      <c r="KE65" s="364">
        <v>23.9</v>
      </c>
      <c r="KF65" s="364">
        <v>20.5</v>
      </c>
      <c r="KG65" s="364">
        <v>21.4</v>
      </c>
      <c r="KH65" s="364">
        <v>19.100000000000001</v>
      </c>
      <c r="KI65" s="364">
        <v>18.3</v>
      </c>
      <c r="KJ65" s="364">
        <v>15.1</v>
      </c>
      <c r="KK65" s="364">
        <v>14.2</v>
      </c>
      <c r="KL65" s="364">
        <v>14.3</v>
      </c>
      <c r="KM65" s="364">
        <v>11.4</v>
      </c>
      <c r="KN65" s="364">
        <v>9.1999999999999993</v>
      </c>
      <c r="KO65" s="364">
        <v>9.6</v>
      </c>
      <c r="KP65" s="364">
        <v>8.5</v>
      </c>
      <c r="KQ65" s="364">
        <v>9.5</v>
      </c>
      <c r="KR65" s="364">
        <v>10.7</v>
      </c>
      <c r="KS65" s="364">
        <v>11.6</v>
      </c>
      <c r="KT65" s="364">
        <v>10.9</v>
      </c>
      <c r="KU65" s="364">
        <v>11.1</v>
      </c>
      <c r="KV65" s="364">
        <v>11</v>
      </c>
      <c r="KW65" s="364">
        <v>13</v>
      </c>
      <c r="KX65" s="364">
        <v>12.3</v>
      </c>
      <c r="KY65" s="364">
        <v>12.1</v>
      </c>
      <c r="KZ65" s="364">
        <v>13</v>
      </c>
      <c r="LA65" s="364">
        <v>14</v>
      </c>
      <c r="LB65" s="364">
        <v>15.5</v>
      </c>
      <c r="LC65" s="364">
        <v>16.899999999999999</v>
      </c>
      <c r="LD65" s="364">
        <v>17.8</v>
      </c>
      <c r="LE65" s="364">
        <v>16.7</v>
      </c>
      <c r="LF65" s="364">
        <v>17.3</v>
      </c>
      <c r="LG65" s="364">
        <v>16.600000000000001</v>
      </c>
      <c r="LH65" s="364">
        <v>15.5</v>
      </c>
      <c r="LI65" s="364">
        <v>16.7</v>
      </c>
      <c r="LJ65" s="364">
        <v>15.2</v>
      </c>
      <c r="LK65" s="364">
        <v>17.100000000000001</v>
      </c>
      <c r="LL65" s="364">
        <v>18.3</v>
      </c>
      <c r="LM65" s="364">
        <v>19.3</v>
      </c>
      <c r="LN65" s="364">
        <v>19</v>
      </c>
      <c r="LO65" s="364">
        <v>17.600000000000001</v>
      </c>
      <c r="LP65" s="364">
        <v>19.2</v>
      </c>
      <c r="LQ65" s="364">
        <v>17.7</v>
      </c>
      <c r="LR65" s="364">
        <v>15.9</v>
      </c>
      <c r="LS65" s="364">
        <v>15.4</v>
      </c>
      <c r="LT65" s="364">
        <v>14.7</v>
      </c>
      <c r="LU65" s="364">
        <v>15.3</v>
      </c>
      <c r="LV65" s="364">
        <v>16.5</v>
      </c>
      <c r="LW65" s="364">
        <v>15.5</v>
      </c>
      <c r="LX65" s="364">
        <v>13.8</v>
      </c>
      <c r="LY65" s="364">
        <v>13.8</v>
      </c>
      <c r="LZ65" s="364">
        <v>13.7</v>
      </c>
      <c r="MA65" s="364">
        <v>12.7</v>
      </c>
      <c r="MB65" s="364">
        <v>12.2</v>
      </c>
      <c r="MC65" s="364">
        <v>12.9</v>
      </c>
      <c r="MD65" s="364">
        <v>12.3</v>
      </c>
      <c r="ME65" s="364">
        <v>11.8</v>
      </c>
      <c r="MF65" s="364">
        <v>13</v>
      </c>
      <c r="MG65" s="364">
        <v>13.9</v>
      </c>
      <c r="MH65" s="364">
        <v>13.9</v>
      </c>
      <c r="MI65" s="364">
        <v>12.9</v>
      </c>
      <c r="MJ65" s="364">
        <v>13.6</v>
      </c>
      <c r="MK65" s="364">
        <v>13.3</v>
      </c>
      <c r="ML65" s="364">
        <v>13.1</v>
      </c>
      <c r="MM65" s="364">
        <v>13.8</v>
      </c>
      <c r="MN65" s="364">
        <v>13</v>
      </c>
      <c r="MO65" s="364">
        <v>12.8</v>
      </c>
      <c r="MP65" s="364">
        <v>13.6</v>
      </c>
      <c r="MQ65" s="364">
        <v>14.4</v>
      </c>
      <c r="MR65" s="364">
        <v>14.1</v>
      </c>
      <c r="MS65" s="364">
        <v>13.9</v>
      </c>
      <c r="MT65" s="364">
        <v>13.3</v>
      </c>
      <c r="MU65" s="364">
        <v>12.1</v>
      </c>
      <c r="MV65" s="364">
        <v>12.3</v>
      </c>
      <c r="MW65" s="364">
        <v>12.8</v>
      </c>
      <c r="MX65" s="364">
        <v>12</v>
      </c>
      <c r="MY65" s="364">
        <v>13.3</v>
      </c>
      <c r="MZ65" s="364">
        <v>14.2</v>
      </c>
      <c r="NA65" s="364">
        <v>13.6</v>
      </c>
      <c r="NB65" s="364">
        <v>14.7</v>
      </c>
      <c r="NC65" s="364">
        <v>14.7</v>
      </c>
      <c r="ND65" s="364">
        <v>14.8</v>
      </c>
      <c r="NE65" s="364">
        <v>15.2</v>
      </c>
      <c r="NF65" s="364">
        <v>15.2</v>
      </c>
      <c r="NG65" s="364">
        <v>15.9</v>
      </c>
      <c r="NH65" s="364">
        <v>15.6</v>
      </c>
      <c r="NI65" s="364">
        <v>14.3</v>
      </c>
      <c r="NJ65" s="364">
        <v>14.6</v>
      </c>
      <c r="NK65" s="364">
        <v>15.5</v>
      </c>
      <c r="NL65" s="364">
        <v>15.3</v>
      </c>
      <c r="NM65" s="364">
        <v>14.6</v>
      </c>
      <c r="NN65" s="364">
        <v>14.1</v>
      </c>
      <c r="NO65" s="364">
        <v>14.8</v>
      </c>
      <c r="NP65" s="364">
        <v>16.2</v>
      </c>
      <c r="NQ65" s="364">
        <v>15.7</v>
      </c>
      <c r="NR65" s="364">
        <v>15.2</v>
      </c>
      <c r="NS65" s="364">
        <v>14.3</v>
      </c>
      <c r="NT65" s="364">
        <v>14.3</v>
      </c>
      <c r="NU65" s="364">
        <v>14.1</v>
      </c>
      <c r="NV65" s="364">
        <v>14.1</v>
      </c>
      <c r="NW65" s="364">
        <v>16.8</v>
      </c>
      <c r="NX65" s="364">
        <v>18.399999999999999</v>
      </c>
      <c r="NY65" s="364">
        <v>17</v>
      </c>
      <c r="NZ65" s="364">
        <v>16.8</v>
      </c>
      <c r="OA65" s="364">
        <v>16.899999999999999</v>
      </c>
      <c r="OB65" s="364">
        <v>15.8</v>
      </c>
      <c r="OC65" s="364">
        <v>16</v>
      </c>
      <c r="OD65" s="364">
        <v>15.9</v>
      </c>
      <c r="OE65" s="364">
        <v>15</v>
      </c>
      <c r="OF65" s="364">
        <v>14</v>
      </c>
      <c r="OG65" s="364">
        <v>17.600000000000001</v>
      </c>
      <c r="OH65" s="364">
        <v>20.6</v>
      </c>
      <c r="OI65" s="364">
        <v>24</v>
      </c>
      <c r="OJ65" s="364">
        <v>26.8</v>
      </c>
      <c r="OK65" s="364">
        <v>26.4</v>
      </c>
      <c r="OL65" s="364">
        <v>20.399999999999999</v>
      </c>
      <c r="OM65" s="364">
        <v>13.9</v>
      </c>
      <c r="ON65" s="364">
        <v>12.8</v>
      </c>
      <c r="OO65" s="364">
        <v>13.6</v>
      </c>
      <c r="OP65" s="364">
        <v>13.9</v>
      </c>
      <c r="OQ65" s="364">
        <v>15.4</v>
      </c>
      <c r="OR65" s="364">
        <v>16.399999999999999</v>
      </c>
      <c r="OS65" s="364">
        <v>17.399999999999999</v>
      </c>
    </row>
    <row r="66" spans="1:409">
      <c r="H66" s="136"/>
      <c r="I66" s="136"/>
      <c r="J66" s="136"/>
      <c r="K66" s="136"/>
      <c r="L66" s="136"/>
      <c r="M66" s="136"/>
      <c r="N66" s="136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Y66" s="136"/>
      <c r="Z66" s="136"/>
      <c r="AA66" s="136"/>
      <c r="AB66" s="136"/>
      <c r="AC66" s="136"/>
      <c r="AD66" s="136"/>
      <c r="AE66" s="136"/>
      <c r="AF66" s="136"/>
      <c r="AG66" s="136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6"/>
      <c r="AV66" s="136"/>
      <c r="AW66" s="136"/>
      <c r="AX66" s="136"/>
      <c r="AY66" s="136"/>
      <c r="AZ66" s="136"/>
      <c r="BA66" s="136"/>
      <c r="BB66" s="136"/>
      <c r="BC66" s="136"/>
      <c r="BD66" s="136"/>
      <c r="BE66" s="136"/>
      <c r="BF66" s="136"/>
      <c r="BG66" s="136"/>
      <c r="BH66" s="136"/>
      <c r="BI66" s="136"/>
      <c r="BJ66" s="136"/>
      <c r="BK66" s="136"/>
      <c r="BL66" s="136"/>
      <c r="BM66" s="136"/>
      <c r="BN66" s="136"/>
      <c r="BO66" s="136"/>
      <c r="BP66" s="136"/>
      <c r="BQ66" s="136"/>
      <c r="BR66" s="136"/>
      <c r="BS66" s="136"/>
      <c r="BT66" s="136"/>
      <c r="BU66" s="136"/>
      <c r="BV66" s="136"/>
      <c r="BW66" s="136"/>
      <c r="BX66" s="136"/>
      <c r="BY66" s="136"/>
      <c r="BZ66" s="136"/>
      <c r="CA66" s="136"/>
      <c r="CB66" s="136"/>
      <c r="CC66" s="136"/>
      <c r="CD66" s="136"/>
      <c r="CE66" s="136"/>
      <c r="CF66" s="136"/>
      <c r="CG66" s="136"/>
      <c r="CH66" s="136"/>
      <c r="CI66" s="136"/>
      <c r="CJ66" s="136"/>
      <c r="CK66" s="136"/>
      <c r="CL66" s="136"/>
      <c r="CM66" s="136"/>
      <c r="CN66" s="136"/>
      <c r="CO66" s="136"/>
      <c r="CP66" s="136"/>
      <c r="CQ66" s="136"/>
      <c r="CR66" s="136"/>
      <c r="CS66" s="136"/>
      <c r="CT66" s="136"/>
      <c r="CU66" s="136"/>
      <c r="CV66" s="136"/>
      <c r="CW66" s="136"/>
      <c r="CX66" s="136"/>
      <c r="CY66" s="136"/>
      <c r="CZ66" s="136"/>
      <c r="DA66" s="136"/>
      <c r="DB66" s="136"/>
      <c r="DC66" s="136"/>
      <c r="DD66" s="136"/>
      <c r="DE66" s="136"/>
      <c r="DF66" s="136"/>
      <c r="DG66" s="136"/>
      <c r="DH66" s="136"/>
      <c r="DI66" s="136"/>
      <c r="DJ66" s="136"/>
      <c r="DK66" s="136"/>
      <c r="DL66" s="136"/>
      <c r="DM66" s="136"/>
      <c r="DN66" s="136"/>
      <c r="DO66" s="136"/>
      <c r="DP66" s="136"/>
      <c r="DQ66" s="136"/>
      <c r="DR66" s="136"/>
      <c r="DS66" s="136"/>
      <c r="DT66" s="136"/>
      <c r="DU66" s="136"/>
      <c r="DV66" s="136"/>
      <c r="DW66" s="136"/>
      <c r="DX66" s="136"/>
      <c r="DY66" s="136"/>
      <c r="DZ66" s="136"/>
      <c r="EA66" s="136"/>
      <c r="EB66" s="136"/>
      <c r="EC66" s="136"/>
      <c r="ED66" s="136"/>
      <c r="EE66" s="136"/>
      <c r="EF66" s="136"/>
      <c r="EG66" s="136"/>
      <c r="EH66" s="136"/>
      <c r="EI66" s="136"/>
      <c r="EJ66" s="136"/>
      <c r="EK66" s="136"/>
      <c r="EL66" s="136"/>
      <c r="EM66" s="136"/>
      <c r="EN66" s="136"/>
      <c r="EO66" s="136"/>
      <c r="EP66" s="136"/>
      <c r="EQ66" s="136"/>
      <c r="ER66" s="136"/>
      <c r="ES66" s="136"/>
      <c r="ET66" s="136"/>
      <c r="EU66" s="136"/>
      <c r="EV66" s="136"/>
      <c r="EW66" s="136"/>
      <c r="EX66" s="136"/>
      <c r="EY66" s="136"/>
      <c r="EZ66" s="136"/>
      <c r="FA66" s="136"/>
      <c r="FB66" s="136"/>
      <c r="FC66" s="136"/>
      <c r="FD66" s="136"/>
      <c r="FE66" s="136"/>
      <c r="FF66" s="136"/>
      <c r="FG66" s="136"/>
      <c r="FH66" s="136"/>
      <c r="FI66" s="136"/>
      <c r="FJ66" s="136"/>
      <c r="FK66" s="136"/>
      <c r="FL66" s="136"/>
      <c r="FM66" s="136"/>
      <c r="FN66" s="136"/>
      <c r="FO66" s="136"/>
      <c r="FP66" s="136"/>
      <c r="FQ66" s="136"/>
      <c r="FR66" s="136"/>
      <c r="FS66" s="136"/>
      <c r="FT66" s="136"/>
      <c r="FU66" s="136"/>
      <c r="FV66" s="136"/>
      <c r="FW66" s="136"/>
      <c r="FX66" s="136"/>
      <c r="FY66" s="136"/>
      <c r="FZ66" s="136"/>
      <c r="GA66" s="136"/>
      <c r="GB66" s="136"/>
      <c r="GC66" s="136"/>
      <c r="GD66" s="136"/>
      <c r="GE66" s="136"/>
      <c r="GF66" s="136"/>
      <c r="GG66" s="136"/>
      <c r="GH66" s="136"/>
      <c r="GI66" s="136"/>
      <c r="GJ66" s="136"/>
      <c r="GK66" s="136"/>
      <c r="GL66" s="136"/>
      <c r="GM66" s="136"/>
      <c r="GN66" s="136"/>
      <c r="GO66" s="136"/>
      <c r="GP66" s="136"/>
      <c r="GQ66" s="136"/>
      <c r="GR66" s="136"/>
      <c r="GS66" s="136"/>
      <c r="GT66" s="136"/>
      <c r="GU66" s="136"/>
      <c r="GV66" s="136"/>
      <c r="GW66" s="136"/>
      <c r="GX66" s="136"/>
      <c r="GY66" s="136"/>
      <c r="GZ66" s="136"/>
      <c r="HA66" s="136"/>
      <c r="HB66" s="136"/>
      <c r="HC66" s="136"/>
      <c r="HD66" s="136"/>
      <c r="HE66" s="136"/>
      <c r="HF66" s="136"/>
      <c r="HG66" s="136"/>
      <c r="HH66" s="136"/>
      <c r="HI66" s="136"/>
      <c r="HJ66" s="136"/>
      <c r="HK66" s="136"/>
      <c r="HL66" s="136"/>
      <c r="HM66" s="136"/>
      <c r="HN66" s="136"/>
      <c r="HO66" s="136"/>
      <c r="HP66" s="136"/>
      <c r="HQ66" s="136"/>
      <c r="HR66" s="136"/>
      <c r="HS66" s="136"/>
      <c r="HT66" s="136"/>
      <c r="HU66" s="136"/>
      <c r="HV66" s="136"/>
      <c r="HW66" s="136"/>
      <c r="HX66" s="136"/>
      <c r="HY66" s="136"/>
      <c r="HZ66" s="136"/>
      <c r="IA66" s="136"/>
      <c r="IB66" s="136"/>
      <c r="IC66" s="136"/>
      <c r="ID66" s="136"/>
      <c r="IE66" s="136"/>
      <c r="IF66" s="136"/>
      <c r="IG66" s="136"/>
      <c r="IH66" s="136"/>
      <c r="II66" s="136"/>
      <c r="IJ66" s="136"/>
      <c r="IK66" s="136"/>
      <c r="IL66" s="136"/>
      <c r="IM66" s="136"/>
      <c r="IN66" s="136"/>
      <c r="IO66" s="136"/>
      <c r="IP66" s="136"/>
      <c r="IQ66" s="136"/>
      <c r="IR66" s="136"/>
      <c r="IS66" s="136"/>
      <c r="IT66" s="136"/>
      <c r="IU66" s="136"/>
      <c r="IV66" s="136"/>
      <c r="IW66" s="136"/>
      <c r="IX66" s="136"/>
      <c r="IY66" s="136"/>
      <c r="IZ66" s="136"/>
      <c r="JA66" s="136"/>
      <c r="JB66" s="136"/>
      <c r="JC66" s="136"/>
      <c r="JD66" s="136"/>
      <c r="JE66" s="136"/>
      <c r="JF66" s="136"/>
      <c r="JG66" s="136"/>
      <c r="JH66" s="136"/>
      <c r="JI66" s="136"/>
      <c r="JJ66" s="136"/>
      <c r="JK66" s="136"/>
      <c r="JL66" s="136"/>
      <c r="JM66" s="136"/>
      <c r="JN66" s="136"/>
      <c r="JO66" s="136"/>
      <c r="JP66" s="136"/>
      <c r="JQ66" s="136"/>
      <c r="JR66" s="136"/>
      <c r="JS66" s="136"/>
      <c r="JT66" s="136"/>
      <c r="JU66" s="136"/>
      <c r="JV66" s="136"/>
      <c r="JW66" s="136"/>
      <c r="JX66" s="136"/>
      <c r="JY66" s="136"/>
      <c r="JZ66" s="136"/>
      <c r="KA66" s="136"/>
      <c r="KB66" s="136"/>
      <c r="KC66" s="136"/>
      <c r="KD66" s="136"/>
      <c r="KE66" s="136"/>
      <c r="KF66" s="136"/>
      <c r="KG66" s="136"/>
      <c r="KH66" s="136"/>
      <c r="KI66" s="136"/>
      <c r="KJ66" s="136"/>
      <c r="KK66" s="136"/>
      <c r="KL66" s="136"/>
      <c r="KM66" s="136"/>
      <c r="KN66" s="136"/>
      <c r="KO66" s="136"/>
      <c r="KP66" s="136"/>
      <c r="KQ66" s="136"/>
      <c r="KR66" s="136"/>
      <c r="KS66" s="136"/>
      <c r="KT66" s="136"/>
      <c r="KU66" s="136"/>
      <c r="KV66" s="136"/>
      <c r="KW66" s="136"/>
      <c r="KX66" s="136"/>
      <c r="KY66" s="136"/>
      <c r="KZ66" s="136"/>
      <c r="LA66" s="136"/>
      <c r="LB66" s="136"/>
      <c r="LC66" s="136"/>
      <c r="LD66" s="136"/>
      <c r="LE66" s="136"/>
      <c r="LF66" s="136"/>
      <c r="LG66" s="136"/>
      <c r="LH66" s="136"/>
      <c r="LI66" s="136"/>
      <c r="LJ66" s="136"/>
      <c r="LK66" s="136"/>
      <c r="LL66" s="136"/>
      <c r="LM66" s="136"/>
      <c r="LN66" s="136"/>
      <c r="LO66" s="136"/>
      <c r="LP66" s="136"/>
      <c r="LQ66" s="136"/>
      <c r="LR66" s="136"/>
      <c r="LS66" s="136"/>
      <c r="LT66" s="136"/>
      <c r="LU66" s="136"/>
      <c r="LV66" s="136"/>
      <c r="LW66" s="136"/>
      <c r="LX66" s="136"/>
      <c r="LY66" s="136"/>
      <c r="LZ66" s="136"/>
      <c r="MA66" s="136"/>
      <c r="MB66" s="136"/>
      <c r="MC66" s="136"/>
      <c r="MD66" s="136"/>
      <c r="ME66" s="136"/>
      <c r="MF66" s="136"/>
      <c r="MG66" s="136"/>
      <c r="MH66" s="136"/>
      <c r="MI66" s="136"/>
      <c r="MJ66" s="136"/>
      <c r="MK66" s="136"/>
      <c r="ML66" s="136"/>
      <c r="MM66" s="136"/>
      <c r="MN66" s="136"/>
      <c r="MO66" s="136"/>
      <c r="MP66" s="136"/>
      <c r="MQ66" s="136"/>
      <c r="MR66" s="136"/>
      <c r="MS66" s="136"/>
      <c r="MT66" s="136"/>
      <c r="MU66" s="136"/>
      <c r="MV66" s="136"/>
      <c r="MW66" s="136"/>
      <c r="MX66" s="136"/>
      <c r="MY66" s="136"/>
      <c r="MZ66" s="136"/>
      <c r="NA66" s="136"/>
      <c r="NB66" s="136"/>
      <c r="NC66" s="136"/>
      <c r="ND66" s="136"/>
      <c r="NE66" s="136"/>
      <c r="NF66" s="136"/>
      <c r="NG66" s="136"/>
      <c r="NH66" s="136"/>
      <c r="NI66" s="136"/>
      <c r="NJ66" s="136"/>
      <c r="NK66" s="136"/>
      <c r="NL66" s="136"/>
      <c r="NM66" s="136"/>
      <c r="NN66" s="136"/>
      <c r="NO66" s="136"/>
      <c r="NP66" s="136"/>
      <c r="NQ66" s="136"/>
      <c r="NR66" s="136"/>
      <c r="NS66" s="136"/>
      <c r="NT66" s="136"/>
      <c r="NU66" s="136"/>
      <c r="NV66" s="136"/>
      <c r="NW66" s="136"/>
      <c r="NX66" s="136"/>
      <c r="NY66" s="136"/>
      <c r="NZ66" s="136"/>
      <c r="OA66" s="136"/>
      <c r="OB66" s="136"/>
      <c r="OC66" s="136"/>
      <c r="OD66" s="136"/>
      <c r="OE66" s="136"/>
      <c r="OF66" s="136"/>
      <c r="OG66" s="136"/>
      <c r="OH66" s="136"/>
      <c r="OI66" s="136"/>
      <c r="OJ66" s="136"/>
      <c r="OK66" s="136"/>
      <c r="OL66" s="136"/>
      <c r="OM66" s="136"/>
      <c r="ON66" s="136"/>
      <c r="OO66" s="136"/>
      <c r="OP66" s="136"/>
      <c r="OQ66" s="136"/>
      <c r="OR66" s="136"/>
      <c r="OS66" s="136"/>
    </row>
    <row r="70" spans="1:409">
      <c r="OB70" s="57"/>
    </row>
  </sheetData>
  <mergeCells count="3">
    <mergeCell ref="B6:AA6"/>
    <mergeCell ref="B22:AA22"/>
    <mergeCell ref="B38:AA38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Q25"/>
  <sheetViews>
    <sheetView zoomScale="96" zoomScaleNormal="96" workbookViewId="0">
      <pane xSplit="4" ySplit="2" topLeftCell="AH3" activePane="bottomRight" state="frozen"/>
      <selection pane="topRight" activeCell="E1" sqref="E1"/>
      <selection pane="bottomLeft" activeCell="A3" sqref="A3"/>
      <selection pane="bottomRight" activeCell="A16" sqref="A16"/>
    </sheetView>
  </sheetViews>
  <sheetFormatPr baseColWidth="10" defaultColWidth="9.140625" defaultRowHeight="15"/>
  <cols>
    <col min="1" max="1" width="29.85546875" customWidth="1"/>
    <col min="2" max="2" width="12.5703125" customWidth="1"/>
    <col min="3" max="3" width="6.85546875" customWidth="1"/>
    <col min="4" max="4" width="15.140625" customWidth="1"/>
    <col min="5" max="5" width="6.28515625" customWidth="1"/>
    <col min="6" max="7" width="7.5703125" customWidth="1"/>
    <col min="8" max="9" width="6.28515625" customWidth="1"/>
    <col min="10" max="40" width="6.28515625" bestFit="1" customWidth="1"/>
    <col min="41" max="50" width="6.85546875" bestFit="1" customWidth="1"/>
    <col min="51" max="51" width="8.85546875" bestFit="1" customWidth="1"/>
    <col min="52" max="95" width="6.85546875" bestFit="1" customWidth="1"/>
  </cols>
  <sheetData>
    <row r="1" spans="1:95" s="2" customFormat="1">
      <c r="A1" s="330" t="s">
        <v>318</v>
      </c>
      <c r="B1" s="331"/>
      <c r="E1" s="2">
        <v>1980</v>
      </c>
      <c r="F1" s="2">
        <f t="shared" ref="F1:P1" si="0">E1+1</f>
        <v>1981</v>
      </c>
      <c r="G1" s="2">
        <f t="shared" si="0"/>
        <v>1982</v>
      </c>
      <c r="H1" s="2">
        <f t="shared" si="0"/>
        <v>1983</v>
      </c>
      <c r="I1" s="2">
        <f t="shared" si="0"/>
        <v>1984</v>
      </c>
      <c r="J1" s="2">
        <f t="shared" si="0"/>
        <v>1985</v>
      </c>
      <c r="K1" s="2">
        <f t="shared" si="0"/>
        <v>1986</v>
      </c>
      <c r="L1" s="2">
        <f t="shared" si="0"/>
        <v>1987</v>
      </c>
      <c r="M1" s="2">
        <f t="shared" si="0"/>
        <v>1988</v>
      </c>
      <c r="N1" s="2">
        <f t="shared" si="0"/>
        <v>1989</v>
      </c>
      <c r="O1" s="2">
        <f t="shared" si="0"/>
        <v>1990</v>
      </c>
      <c r="P1" s="2">
        <f t="shared" si="0"/>
        <v>1991</v>
      </c>
      <c r="Q1" s="2">
        <f>P1+1</f>
        <v>1992</v>
      </c>
      <c r="R1" s="2">
        <f t="shared" ref="R1:CC1" si="1">Q1+1</f>
        <v>1993</v>
      </c>
      <c r="S1" s="2">
        <f t="shared" si="1"/>
        <v>1994</v>
      </c>
      <c r="T1" s="2">
        <f t="shared" si="1"/>
        <v>1995</v>
      </c>
      <c r="U1" s="2">
        <f t="shared" si="1"/>
        <v>1996</v>
      </c>
      <c r="V1" s="2">
        <f t="shared" si="1"/>
        <v>1997</v>
      </c>
      <c r="W1" s="2">
        <f t="shared" si="1"/>
        <v>1998</v>
      </c>
      <c r="X1" s="2">
        <f t="shared" si="1"/>
        <v>1999</v>
      </c>
      <c r="Y1" s="2">
        <f t="shared" si="1"/>
        <v>2000</v>
      </c>
      <c r="Z1" s="2">
        <f t="shared" si="1"/>
        <v>2001</v>
      </c>
      <c r="AA1" s="2">
        <f t="shared" si="1"/>
        <v>2002</v>
      </c>
      <c r="AB1" s="2">
        <f t="shared" si="1"/>
        <v>2003</v>
      </c>
      <c r="AC1" s="2">
        <f t="shared" si="1"/>
        <v>2004</v>
      </c>
      <c r="AD1" s="2">
        <f t="shared" si="1"/>
        <v>2005</v>
      </c>
      <c r="AE1" s="2">
        <f t="shared" si="1"/>
        <v>2006</v>
      </c>
      <c r="AF1" s="2">
        <f t="shared" si="1"/>
        <v>2007</v>
      </c>
      <c r="AG1" s="2">
        <f t="shared" si="1"/>
        <v>2008</v>
      </c>
      <c r="AH1" s="2">
        <f t="shared" si="1"/>
        <v>2009</v>
      </c>
      <c r="AI1" s="2">
        <f t="shared" si="1"/>
        <v>2010</v>
      </c>
      <c r="AJ1" s="2">
        <f t="shared" si="1"/>
        <v>2011</v>
      </c>
      <c r="AK1" s="2">
        <f t="shared" si="1"/>
        <v>2012</v>
      </c>
      <c r="AL1" s="2">
        <f t="shared" si="1"/>
        <v>2013</v>
      </c>
      <c r="AM1" s="2">
        <f t="shared" si="1"/>
        <v>2014</v>
      </c>
      <c r="AN1" s="2">
        <f t="shared" si="1"/>
        <v>2015</v>
      </c>
      <c r="AO1" s="2">
        <f t="shared" si="1"/>
        <v>2016</v>
      </c>
      <c r="AP1" s="2">
        <f t="shared" si="1"/>
        <v>2017</v>
      </c>
      <c r="AQ1" s="2">
        <f t="shared" si="1"/>
        <v>2018</v>
      </c>
      <c r="AR1" s="2">
        <f t="shared" si="1"/>
        <v>2019</v>
      </c>
      <c r="AS1" s="2">
        <f t="shared" si="1"/>
        <v>2020</v>
      </c>
      <c r="AT1" s="2">
        <f t="shared" si="1"/>
        <v>2021</v>
      </c>
      <c r="AU1" s="2">
        <f t="shared" si="1"/>
        <v>2022</v>
      </c>
      <c r="AV1" s="2">
        <f t="shared" si="1"/>
        <v>2023</v>
      </c>
      <c r="AW1" s="2">
        <f t="shared" si="1"/>
        <v>2024</v>
      </c>
      <c r="AX1" s="2">
        <f t="shared" si="1"/>
        <v>2025</v>
      </c>
      <c r="AY1" s="2">
        <f t="shared" si="1"/>
        <v>2026</v>
      </c>
      <c r="AZ1" s="2">
        <f t="shared" si="1"/>
        <v>2027</v>
      </c>
      <c r="BA1" s="2">
        <f t="shared" si="1"/>
        <v>2028</v>
      </c>
      <c r="BB1" s="2">
        <f t="shared" si="1"/>
        <v>2029</v>
      </c>
      <c r="BC1" s="2">
        <f t="shared" si="1"/>
        <v>2030</v>
      </c>
      <c r="BD1" s="2">
        <f t="shared" si="1"/>
        <v>2031</v>
      </c>
      <c r="BE1" s="2">
        <f t="shared" si="1"/>
        <v>2032</v>
      </c>
      <c r="BF1" s="2">
        <f t="shared" si="1"/>
        <v>2033</v>
      </c>
      <c r="BG1" s="2">
        <f t="shared" si="1"/>
        <v>2034</v>
      </c>
      <c r="BH1" s="2">
        <f t="shared" si="1"/>
        <v>2035</v>
      </c>
      <c r="BI1" s="2">
        <f t="shared" si="1"/>
        <v>2036</v>
      </c>
      <c r="BJ1" s="2">
        <f t="shared" si="1"/>
        <v>2037</v>
      </c>
      <c r="BK1" s="2">
        <f t="shared" si="1"/>
        <v>2038</v>
      </c>
      <c r="BL1" s="2">
        <f t="shared" si="1"/>
        <v>2039</v>
      </c>
      <c r="BM1" s="2">
        <f t="shared" si="1"/>
        <v>2040</v>
      </c>
      <c r="BN1" s="2">
        <f t="shared" si="1"/>
        <v>2041</v>
      </c>
      <c r="BO1" s="2">
        <f t="shared" si="1"/>
        <v>2042</v>
      </c>
      <c r="BP1" s="2">
        <f t="shared" si="1"/>
        <v>2043</v>
      </c>
      <c r="BQ1" s="2">
        <f t="shared" si="1"/>
        <v>2044</v>
      </c>
      <c r="BR1" s="2">
        <f t="shared" si="1"/>
        <v>2045</v>
      </c>
      <c r="BS1" s="2">
        <f t="shared" si="1"/>
        <v>2046</v>
      </c>
      <c r="BT1" s="2">
        <f t="shared" si="1"/>
        <v>2047</v>
      </c>
      <c r="BU1" s="2">
        <f t="shared" si="1"/>
        <v>2048</v>
      </c>
      <c r="BV1" s="2">
        <f t="shared" si="1"/>
        <v>2049</v>
      </c>
      <c r="BW1" s="2">
        <f t="shared" si="1"/>
        <v>2050</v>
      </c>
      <c r="BX1" s="2">
        <f t="shared" si="1"/>
        <v>2051</v>
      </c>
      <c r="BY1" s="2">
        <f t="shared" si="1"/>
        <v>2052</v>
      </c>
      <c r="BZ1" s="2">
        <f t="shared" si="1"/>
        <v>2053</v>
      </c>
      <c r="CA1" s="2">
        <f t="shared" si="1"/>
        <v>2054</v>
      </c>
      <c r="CB1" s="2">
        <f t="shared" si="1"/>
        <v>2055</v>
      </c>
      <c r="CC1" s="2">
        <f t="shared" si="1"/>
        <v>2056</v>
      </c>
      <c r="CD1" s="2">
        <f t="shared" ref="CD1:CQ1" si="2">CC1+1</f>
        <v>2057</v>
      </c>
      <c r="CE1" s="2">
        <f t="shared" si="2"/>
        <v>2058</v>
      </c>
      <c r="CF1" s="2">
        <f t="shared" si="2"/>
        <v>2059</v>
      </c>
      <c r="CG1" s="2">
        <f t="shared" si="2"/>
        <v>2060</v>
      </c>
      <c r="CH1" s="2">
        <f t="shared" si="2"/>
        <v>2061</v>
      </c>
      <c r="CI1" s="2">
        <f t="shared" si="2"/>
        <v>2062</v>
      </c>
      <c r="CJ1" s="2">
        <f t="shared" si="2"/>
        <v>2063</v>
      </c>
      <c r="CK1" s="2">
        <f t="shared" si="2"/>
        <v>2064</v>
      </c>
      <c r="CL1" s="2">
        <f t="shared" si="2"/>
        <v>2065</v>
      </c>
      <c r="CM1" s="2">
        <f t="shared" si="2"/>
        <v>2066</v>
      </c>
      <c r="CN1" s="2">
        <f t="shared" si="2"/>
        <v>2067</v>
      </c>
      <c r="CO1" s="2">
        <f t="shared" si="2"/>
        <v>2068</v>
      </c>
      <c r="CP1" s="2">
        <f t="shared" si="2"/>
        <v>2069</v>
      </c>
      <c r="CQ1" s="2">
        <f t="shared" si="2"/>
        <v>2070</v>
      </c>
    </row>
    <row r="2" spans="1:95">
      <c r="A2" s="332" t="s">
        <v>303</v>
      </c>
      <c r="B2" s="333"/>
    </row>
    <row r="3" spans="1:95" ht="15" customHeight="1">
      <c r="A3" s="335" t="s">
        <v>337</v>
      </c>
      <c r="B3" s="223"/>
      <c r="F3" s="89">
        <f>(F12/E12)/(F11/E11)-1</f>
        <v>0.11691972473071388</v>
      </c>
      <c r="G3" s="89">
        <f t="shared" ref="G3:AP3" si="3">(G12/F12)/(G11/F11)-1</f>
        <v>0.12094765017471021</v>
      </c>
      <c r="H3" s="89">
        <f t="shared" si="3"/>
        <v>9.6503448935681746E-2</v>
      </c>
      <c r="I3" s="89">
        <f t="shared" si="3"/>
        <v>7.0675289846660494E-2</v>
      </c>
      <c r="J3" s="89">
        <f t="shared" si="3"/>
        <v>5.4537585742347572E-2</v>
      </c>
      <c r="K3" s="89">
        <f t="shared" si="3"/>
        <v>5.0551715994664903E-2</v>
      </c>
      <c r="L3" s="89">
        <f t="shared" si="3"/>
        <v>2.455861002841897E-2</v>
      </c>
      <c r="M3" s="89">
        <f t="shared" si="3"/>
        <v>3.1934013523597038E-2</v>
      </c>
      <c r="N3" s="89">
        <f t="shared" si="3"/>
        <v>3.28524754115469E-2</v>
      </c>
      <c r="O3" s="89">
        <f t="shared" si="3"/>
        <v>2.6571628099245403E-2</v>
      </c>
      <c r="P3" s="89">
        <f t="shared" si="3"/>
        <v>2.5470848514108413E-2</v>
      </c>
      <c r="Q3" s="89">
        <f t="shared" si="3"/>
        <v>1.9670557398032251E-2</v>
      </c>
      <c r="R3" s="89">
        <f t="shared" si="3"/>
        <v>1.6235029723109973E-2</v>
      </c>
      <c r="S3" s="89">
        <f t="shared" si="3"/>
        <v>9.2486417827155609E-3</v>
      </c>
      <c r="T3" s="89">
        <f t="shared" si="3"/>
        <v>1.1247883530424607E-2</v>
      </c>
      <c r="U3" s="89">
        <f t="shared" si="3"/>
        <v>1.3580780512590485E-2</v>
      </c>
      <c r="V3" s="89">
        <f t="shared" si="3"/>
        <v>8.7820166992604864E-3</v>
      </c>
      <c r="W3" s="89">
        <f t="shared" si="3"/>
        <v>9.5026268135209868E-3</v>
      </c>
      <c r="X3" s="89">
        <f t="shared" si="3"/>
        <v>2.0381113599017286E-3</v>
      </c>
      <c r="Y3" s="89">
        <f t="shared" si="3"/>
        <v>1.5532902767138701E-2</v>
      </c>
      <c r="Z3" s="89">
        <f t="shared" si="3"/>
        <v>2.0083342045312369E-2</v>
      </c>
      <c r="AA3" s="89">
        <f t="shared" si="3"/>
        <v>2.0674257334276192E-2</v>
      </c>
      <c r="AB3" s="89">
        <f t="shared" si="3"/>
        <v>1.8593682205171103E-2</v>
      </c>
      <c r="AC3" s="89">
        <f t="shared" si="3"/>
        <v>1.6226754415483491E-2</v>
      </c>
      <c r="AD3" s="89">
        <f t="shared" si="3"/>
        <v>1.9363414000121981E-2</v>
      </c>
      <c r="AE3" s="89">
        <f t="shared" si="3"/>
        <v>2.155327392264228E-2</v>
      </c>
      <c r="AF3" s="89">
        <f t="shared" si="3"/>
        <v>2.5566370204629596E-2</v>
      </c>
      <c r="AG3" s="89">
        <f t="shared" si="3"/>
        <v>2.3670738542900915E-2</v>
      </c>
      <c r="AH3" s="89">
        <f t="shared" si="3"/>
        <v>6.6627500146299035E-4</v>
      </c>
      <c r="AI3" s="89">
        <f t="shared" si="3"/>
        <v>1.0696974656879243E-2</v>
      </c>
      <c r="AJ3" s="89">
        <f t="shared" si="3"/>
        <v>9.4796020890612898E-3</v>
      </c>
      <c r="AK3" s="89">
        <f t="shared" si="3"/>
        <v>1.1618250382717132E-2</v>
      </c>
      <c r="AL3" s="89">
        <f t="shared" si="3"/>
        <v>7.78148125646827E-3</v>
      </c>
      <c r="AM3" s="89">
        <f t="shared" si="3"/>
        <v>5.7689673576768463E-3</v>
      </c>
      <c r="AN3" s="89">
        <f t="shared" si="3"/>
        <v>1.1382487843252687E-2</v>
      </c>
      <c r="AO3" s="89">
        <f t="shared" si="3"/>
        <v>5.2255935242260243E-3</v>
      </c>
      <c r="AP3" s="89">
        <f t="shared" si="3"/>
        <v>5.2157727226243011E-3</v>
      </c>
      <c r="AQ3" s="89">
        <f t="shared" ref="AQ3" si="4">(AQ12/AP12)/(AQ11/AP11)-1</f>
        <v>9.9222454771632496E-3</v>
      </c>
      <c r="AR3" s="89">
        <f t="shared" ref="AR3" si="5">(AR12/AQ12)/(AR11/AQ11)-1</f>
        <v>1.2785921468992489E-2</v>
      </c>
      <c r="AS3" s="89">
        <f t="shared" ref="AS3" si="6">(AS12/AR12)/(AS11/AR11)-1</f>
        <v>2.8398762156623736E-2</v>
      </c>
      <c r="AT3" s="89">
        <f t="shared" ref="AT3:AZ3" si="7">(AT12/AS12)/(AT11/AS11)-1</f>
        <v>1.4239482706921436E-2</v>
      </c>
      <c r="AU3" s="89">
        <f t="shared" si="7"/>
        <v>2.947216925573537E-2</v>
      </c>
      <c r="AV3" s="89">
        <f t="shared" si="7"/>
        <v>5.4000000000000048E-2</v>
      </c>
      <c r="AW3" s="89">
        <f t="shared" si="7"/>
        <v>2.6999999999999691E-2</v>
      </c>
      <c r="AX3" s="89">
        <f t="shared" si="7"/>
        <v>1.8000000000000016E-2</v>
      </c>
      <c r="AY3" s="89">
        <f t="shared" si="7"/>
        <v>1.6000000000000236E-2</v>
      </c>
      <c r="AZ3" s="89">
        <f t="shared" si="7"/>
        <v>1.6000000000000014E-2</v>
      </c>
      <c r="BA3" s="89">
        <f>BA20</f>
        <v>0.02</v>
      </c>
      <c r="BB3" s="89">
        <f>BA3</f>
        <v>0.02</v>
      </c>
      <c r="BC3" s="89">
        <f t="shared" ref="BC3:CQ3" si="8">BB3</f>
        <v>0.02</v>
      </c>
      <c r="BD3" s="89">
        <f t="shared" si="8"/>
        <v>0.02</v>
      </c>
      <c r="BE3" s="89">
        <f t="shared" si="8"/>
        <v>0.02</v>
      </c>
      <c r="BF3" s="89">
        <f t="shared" si="8"/>
        <v>0.02</v>
      </c>
      <c r="BG3" s="89">
        <f t="shared" si="8"/>
        <v>0.02</v>
      </c>
      <c r="BH3" s="89">
        <f t="shared" si="8"/>
        <v>0.02</v>
      </c>
      <c r="BI3" s="89">
        <f t="shared" si="8"/>
        <v>0.02</v>
      </c>
      <c r="BJ3" s="89">
        <f t="shared" si="8"/>
        <v>0.02</v>
      </c>
      <c r="BK3" s="89">
        <f t="shared" si="8"/>
        <v>0.02</v>
      </c>
      <c r="BL3" s="89">
        <f t="shared" si="8"/>
        <v>0.02</v>
      </c>
      <c r="BM3" s="89">
        <f t="shared" si="8"/>
        <v>0.02</v>
      </c>
      <c r="BN3" s="89">
        <f t="shared" si="8"/>
        <v>0.02</v>
      </c>
      <c r="BO3" s="89">
        <f t="shared" si="8"/>
        <v>0.02</v>
      </c>
      <c r="BP3" s="89">
        <f t="shared" si="8"/>
        <v>0.02</v>
      </c>
      <c r="BQ3" s="89">
        <f t="shared" si="8"/>
        <v>0.02</v>
      </c>
      <c r="BR3" s="89">
        <f t="shared" si="8"/>
        <v>0.02</v>
      </c>
      <c r="BS3" s="89">
        <f t="shared" si="8"/>
        <v>0.02</v>
      </c>
      <c r="BT3" s="89">
        <f t="shared" si="8"/>
        <v>0.02</v>
      </c>
      <c r="BU3" s="89">
        <f t="shared" si="8"/>
        <v>0.02</v>
      </c>
      <c r="BV3" s="89">
        <f t="shared" si="8"/>
        <v>0.02</v>
      </c>
      <c r="BW3" s="89">
        <f t="shared" si="8"/>
        <v>0.02</v>
      </c>
      <c r="BX3" s="89">
        <f t="shared" si="8"/>
        <v>0.02</v>
      </c>
      <c r="BY3" s="89">
        <f t="shared" si="8"/>
        <v>0.02</v>
      </c>
      <c r="BZ3" s="89">
        <f t="shared" si="8"/>
        <v>0.02</v>
      </c>
      <c r="CA3" s="89">
        <f t="shared" si="8"/>
        <v>0.02</v>
      </c>
      <c r="CB3" s="89">
        <f t="shared" si="8"/>
        <v>0.02</v>
      </c>
      <c r="CC3" s="89">
        <f t="shared" si="8"/>
        <v>0.02</v>
      </c>
      <c r="CD3" s="89">
        <f t="shared" si="8"/>
        <v>0.02</v>
      </c>
      <c r="CE3" s="89">
        <f t="shared" si="8"/>
        <v>0.02</v>
      </c>
      <c r="CF3" s="89">
        <f t="shared" si="8"/>
        <v>0.02</v>
      </c>
      <c r="CG3" s="89">
        <f t="shared" si="8"/>
        <v>0.02</v>
      </c>
      <c r="CH3" s="89">
        <f t="shared" si="8"/>
        <v>0.02</v>
      </c>
      <c r="CI3" s="89">
        <f t="shared" si="8"/>
        <v>0.02</v>
      </c>
      <c r="CJ3" s="89">
        <f t="shared" si="8"/>
        <v>0.02</v>
      </c>
      <c r="CK3" s="89">
        <f t="shared" si="8"/>
        <v>0.02</v>
      </c>
      <c r="CL3" s="89">
        <f t="shared" si="8"/>
        <v>0.02</v>
      </c>
      <c r="CM3" s="89">
        <f t="shared" si="8"/>
        <v>0.02</v>
      </c>
      <c r="CN3" s="89">
        <f t="shared" si="8"/>
        <v>0.02</v>
      </c>
      <c r="CO3" s="89">
        <f t="shared" si="8"/>
        <v>0.02</v>
      </c>
      <c r="CP3" s="89">
        <f t="shared" si="8"/>
        <v>0.02</v>
      </c>
      <c r="CQ3" s="89">
        <f t="shared" si="8"/>
        <v>0.02</v>
      </c>
    </row>
    <row r="4" spans="1:95">
      <c r="A4" s="334" t="s">
        <v>393</v>
      </c>
      <c r="B4" s="328"/>
      <c r="E4" s="6">
        <f t="shared" ref="E4:AL4" si="9">F4/(1+F3)</f>
        <v>0.38988543442145485</v>
      </c>
      <c r="F4" s="6">
        <f t="shared" si="9"/>
        <v>0.43547073209052617</v>
      </c>
      <c r="G4" s="6">
        <f t="shared" si="9"/>
        <v>0.48813989385673606</v>
      </c>
      <c r="H4" s="6">
        <f t="shared" si="9"/>
        <v>0.5352470771770087</v>
      </c>
      <c r="I4" s="6">
        <f t="shared" si="9"/>
        <v>0.57307581949607167</v>
      </c>
      <c r="J4" s="6">
        <f t="shared" si="9"/>
        <v>0.60432999113870478</v>
      </c>
      <c r="K4" s="6">
        <f t="shared" si="9"/>
        <v>0.6348799092178069</v>
      </c>
      <c r="L4" s="6">
        <f t="shared" si="9"/>
        <v>0.65047167732316502</v>
      </c>
      <c r="M4" s="6">
        <f t="shared" si="9"/>
        <v>0.67124384866351983</v>
      </c>
      <c r="N4" s="6">
        <f t="shared" si="9"/>
        <v>0.69329587069689025</v>
      </c>
      <c r="O4" s="6">
        <f t="shared" si="9"/>
        <v>0.71171787073579051</v>
      </c>
      <c r="P4" s="6">
        <f t="shared" si="9"/>
        <v>0.72984592880608568</v>
      </c>
      <c r="Q4" s="6">
        <f t="shared" si="9"/>
        <v>0.74420240504038593</v>
      </c>
      <c r="R4" s="6">
        <f t="shared" si="9"/>
        <v>0.75628455320622656</v>
      </c>
      <c r="S4" s="6">
        <f t="shared" si="9"/>
        <v>0.76327915812463198</v>
      </c>
      <c r="T4" s="6">
        <f t="shared" si="9"/>
        <v>0.7718644331964184</v>
      </c>
      <c r="U4" s="6">
        <f t="shared" si="9"/>
        <v>0.78234695464913406</v>
      </c>
      <c r="V4" s="6">
        <f t="shared" si="9"/>
        <v>0.7892175386694783</v>
      </c>
      <c r="W4" s="6">
        <f t="shared" si="9"/>
        <v>0.79671717841413991</v>
      </c>
      <c r="X4" s="6">
        <f t="shared" si="9"/>
        <v>0.79834097674609461</v>
      </c>
      <c r="Y4" s="6">
        <f t="shared" si="9"/>
        <v>0.81074152951291423</v>
      </c>
      <c r="Z4" s="6">
        <f t="shared" si="9"/>
        <v>0.82702392896046184</v>
      </c>
      <c r="AA4" s="6">
        <f t="shared" si="9"/>
        <v>0.8441220344893946</v>
      </c>
      <c r="AB4" s="6">
        <f t="shared" si="9"/>
        <v>0.85981737134107283</v>
      </c>
      <c r="AC4" s="6">
        <f t="shared" si="9"/>
        <v>0.87376941666799102</v>
      </c>
      <c r="AD4" s="6">
        <f t="shared" si="9"/>
        <v>0.89068857562357839</v>
      </c>
      <c r="AE4" s="6">
        <f t="shared" si="9"/>
        <v>0.90988583047376148</v>
      </c>
      <c r="AF4" s="6">
        <f t="shared" si="9"/>
        <v>0.93314830845960051</v>
      </c>
      <c r="AG4" s="6">
        <f t="shared" si="9"/>
        <v>0.95523661809089799</v>
      </c>
      <c r="AH4" s="6">
        <f t="shared" si="9"/>
        <v>0.95587306837001396</v>
      </c>
      <c r="AI4" s="6">
        <f t="shared" si="9"/>
        <v>0.96609801835756137</v>
      </c>
      <c r="AJ4" s="6">
        <f t="shared" si="9"/>
        <v>0.97525624315062165</v>
      </c>
      <c r="AK4" s="6">
        <f t="shared" si="9"/>
        <v>0.98658701437085361</v>
      </c>
      <c r="AL4" s="6">
        <f t="shared" si="9"/>
        <v>0.99426412273105536</v>
      </c>
      <c r="AM4" s="315">
        <v>1</v>
      </c>
      <c r="AN4" s="6">
        <f>AM4*(1+AN3)</f>
        <v>1.0113824878432527</v>
      </c>
      <c r="AO4" s="6">
        <f>AN4*(1+AO3)</f>
        <v>1.016667561622242</v>
      </c>
      <c r="AP4" s="6">
        <f t="shared" ref="AP4:CQ4" si="10">AO4*(1+AP3)</f>
        <v>1.0219702685581282</v>
      </c>
      <c r="AQ4" s="6">
        <f t="shared" si="10"/>
        <v>1.0321105084331244</v>
      </c>
      <c r="AR4" s="6">
        <f t="shared" si="10"/>
        <v>1.0453069923412721</v>
      </c>
      <c r="AS4" s="6">
        <f t="shared" si="10"/>
        <v>1.0749924169974276</v>
      </c>
      <c r="AT4" s="6">
        <f t="shared" si="10"/>
        <v>1.0902997529293341</v>
      </c>
      <c r="AU4" s="6">
        <f t="shared" si="10"/>
        <v>1.1224332517871538</v>
      </c>
      <c r="AV4" s="6">
        <f t="shared" si="10"/>
        <v>1.1830446473836602</v>
      </c>
      <c r="AW4" s="6">
        <f t="shared" si="10"/>
        <v>1.2149868528630188</v>
      </c>
      <c r="AX4" s="6">
        <f t="shared" si="10"/>
        <v>1.2368566162145531</v>
      </c>
      <c r="AY4" s="6">
        <f t="shared" si="10"/>
        <v>1.2566463220739863</v>
      </c>
      <c r="AZ4" s="6">
        <f t="shared" si="10"/>
        <v>1.2767526632271702</v>
      </c>
      <c r="BA4" s="6">
        <f t="shared" si="10"/>
        <v>1.3022877164917137</v>
      </c>
      <c r="BB4" s="6">
        <f t="shared" si="10"/>
        <v>1.328333470821548</v>
      </c>
      <c r="BC4" s="6">
        <f t="shared" si="10"/>
        <v>1.354900140237979</v>
      </c>
      <c r="BD4" s="6">
        <f t="shared" si="10"/>
        <v>1.3819981430427386</v>
      </c>
      <c r="BE4" s="6">
        <f t="shared" si="10"/>
        <v>1.4096381059035934</v>
      </c>
      <c r="BF4" s="6">
        <f t="shared" si="10"/>
        <v>1.4378308680216654</v>
      </c>
      <c r="BG4" s="6">
        <f t="shared" si="10"/>
        <v>1.4665874853820986</v>
      </c>
      <c r="BH4" s="6">
        <f t="shared" si="10"/>
        <v>1.4959192350897406</v>
      </c>
      <c r="BI4" s="6">
        <f t="shared" si="10"/>
        <v>1.5258376197915353</v>
      </c>
      <c r="BJ4" s="6">
        <f t="shared" si="10"/>
        <v>1.5563543721873661</v>
      </c>
      <c r="BK4" s="6">
        <f t="shared" si="10"/>
        <v>1.5874814596311133</v>
      </c>
      <c r="BL4" s="6">
        <f t="shared" si="10"/>
        <v>1.6192310888237356</v>
      </c>
      <c r="BM4" s="6">
        <f t="shared" si="10"/>
        <v>1.6516157106002103</v>
      </c>
      <c r="BN4" s="6">
        <f t="shared" si="10"/>
        <v>1.6846480248122144</v>
      </c>
      <c r="BO4" s="6">
        <f t="shared" si="10"/>
        <v>1.7183409853084588</v>
      </c>
      <c r="BP4" s="6">
        <f t="shared" si="10"/>
        <v>1.7527078050146281</v>
      </c>
      <c r="BQ4" s="6">
        <f t="shared" si="10"/>
        <v>1.7877619611149207</v>
      </c>
      <c r="BR4" s="6">
        <f t="shared" si="10"/>
        <v>1.8235172003372191</v>
      </c>
      <c r="BS4" s="6">
        <f t="shared" si="10"/>
        <v>1.8599875443439635</v>
      </c>
      <c r="BT4" s="6">
        <f t="shared" si="10"/>
        <v>1.8971872952308428</v>
      </c>
      <c r="BU4" s="6">
        <f t="shared" si="10"/>
        <v>1.9351310411354596</v>
      </c>
      <c r="BV4" s="6">
        <f t="shared" si="10"/>
        <v>1.9738336619581689</v>
      </c>
      <c r="BW4" s="6">
        <f t="shared" si="10"/>
        <v>2.0133103351973323</v>
      </c>
      <c r="BX4" s="6">
        <f t="shared" si="10"/>
        <v>2.053576541901279</v>
      </c>
      <c r="BY4" s="6">
        <f t="shared" si="10"/>
        <v>2.0946480727393046</v>
      </c>
      <c r="BZ4" s="6">
        <f t="shared" si="10"/>
        <v>2.1365410341940909</v>
      </c>
      <c r="CA4" s="6">
        <f t="shared" si="10"/>
        <v>2.1792718548779728</v>
      </c>
      <c r="CB4" s="6">
        <f t="shared" si="10"/>
        <v>2.2228572919755325</v>
      </c>
      <c r="CC4" s="6">
        <f t="shared" si="10"/>
        <v>2.2673144378150432</v>
      </c>
      <c r="CD4" s="6">
        <f t="shared" si="10"/>
        <v>2.3126607265713441</v>
      </c>
      <c r="CE4" s="6">
        <f t="shared" si="10"/>
        <v>2.3589139411027711</v>
      </c>
      <c r="CF4" s="6">
        <f t="shared" si="10"/>
        <v>2.4060922199248265</v>
      </c>
      <c r="CG4" s="6">
        <f t="shared" si="10"/>
        <v>2.454214064323323</v>
      </c>
      <c r="CH4" s="6">
        <f t="shared" si="10"/>
        <v>2.5032983456097897</v>
      </c>
      <c r="CI4" s="6">
        <f t="shared" si="10"/>
        <v>2.5533643125219854</v>
      </c>
      <c r="CJ4" s="6">
        <f t="shared" si="10"/>
        <v>2.6044315987724249</v>
      </c>
      <c r="CK4" s="6">
        <f t="shared" si="10"/>
        <v>2.6565202307478732</v>
      </c>
      <c r="CL4" s="6">
        <f t="shared" si="10"/>
        <v>2.7096506353628307</v>
      </c>
      <c r="CM4" s="6">
        <f t="shared" si="10"/>
        <v>2.7638436480700874</v>
      </c>
      <c r="CN4" s="6">
        <f t="shared" si="10"/>
        <v>2.8191205210314894</v>
      </c>
      <c r="CO4" s="6">
        <f t="shared" si="10"/>
        <v>2.875502931452119</v>
      </c>
      <c r="CP4" s="6">
        <f t="shared" si="10"/>
        <v>2.9330129900811612</v>
      </c>
      <c r="CQ4" s="6">
        <f t="shared" si="10"/>
        <v>2.9916732498827847</v>
      </c>
    </row>
    <row r="5" spans="1:95" ht="6" customHeight="1">
      <c r="D5" s="57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</row>
    <row r="6" spans="1:95" ht="297" customHeight="1"/>
    <row r="9" spans="1:95" s="91" customFormat="1">
      <c r="A9" s="90" t="s">
        <v>79</v>
      </c>
      <c r="AN9" s="116"/>
    </row>
    <row r="10" spans="1:95" s="91" customFormat="1" ht="15.75" thickBot="1">
      <c r="A10" s="91" t="s">
        <v>3</v>
      </c>
      <c r="B10" s="91" t="s">
        <v>3</v>
      </c>
      <c r="C10" s="91" t="s">
        <v>14</v>
      </c>
      <c r="D10" s="91" t="s">
        <v>4</v>
      </c>
      <c r="E10" s="91">
        <v>1980</v>
      </c>
      <c r="F10" s="91">
        <f t="shared" ref="F10:P10" si="11">E10+1</f>
        <v>1981</v>
      </c>
      <c r="G10" s="91">
        <f t="shared" si="11"/>
        <v>1982</v>
      </c>
      <c r="H10" s="91">
        <f t="shared" si="11"/>
        <v>1983</v>
      </c>
      <c r="I10" s="91">
        <f t="shared" si="11"/>
        <v>1984</v>
      </c>
      <c r="J10" s="91">
        <f t="shared" si="11"/>
        <v>1985</v>
      </c>
      <c r="K10" s="91">
        <f t="shared" si="11"/>
        <v>1986</v>
      </c>
      <c r="L10" s="91">
        <f t="shared" si="11"/>
        <v>1987</v>
      </c>
      <c r="M10" s="91">
        <f t="shared" si="11"/>
        <v>1988</v>
      </c>
      <c r="N10" s="91">
        <f t="shared" si="11"/>
        <v>1989</v>
      </c>
      <c r="O10" s="91">
        <f t="shared" si="11"/>
        <v>1990</v>
      </c>
      <c r="P10" s="91">
        <f t="shared" si="11"/>
        <v>1991</v>
      </c>
      <c r="Q10" s="91">
        <f>P10+1</f>
        <v>1992</v>
      </c>
      <c r="R10" s="91">
        <f t="shared" ref="R10:CC10" si="12">Q10+1</f>
        <v>1993</v>
      </c>
      <c r="S10" s="91">
        <f t="shared" si="12"/>
        <v>1994</v>
      </c>
      <c r="T10" s="91">
        <f t="shared" si="12"/>
        <v>1995</v>
      </c>
      <c r="U10" s="91">
        <f t="shared" si="12"/>
        <v>1996</v>
      </c>
      <c r="V10" s="91">
        <f t="shared" si="12"/>
        <v>1997</v>
      </c>
      <c r="W10" s="91">
        <f t="shared" si="12"/>
        <v>1998</v>
      </c>
      <c r="X10" s="91">
        <f t="shared" si="12"/>
        <v>1999</v>
      </c>
      <c r="Y10" s="91">
        <f t="shared" si="12"/>
        <v>2000</v>
      </c>
      <c r="Z10" s="91">
        <f t="shared" si="12"/>
        <v>2001</v>
      </c>
      <c r="AA10" s="91">
        <f t="shared" si="12"/>
        <v>2002</v>
      </c>
      <c r="AB10" s="91">
        <f t="shared" si="12"/>
        <v>2003</v>
      </c>
      <c r="AC10" s="91">
        <f t="shared" si="12"/>
        <v>2004</v>
      </c>
      <c r="AD10" s="91">
        <f t="shared" si="12"/>
        <v>2005</v>
      </c>
      <c r="AE10" s="91">
        <f t="shared" si="12"/>
        <v>2006</v>
      </c>
      <c r="AF10" s="91">
        <f t="shared" si="12"/>
        <v>2007</v>
      </c>
      <c r="AG10" s="91">
        <f t="shared" si="12"/>
        <v>2008</v>
      </c>
      <c r="AH10" s="91">
        <f t="shared" si="12"/>
        <v>2009</v>
      </c>
      <c r="AI10" s="91">
        <f t="shared" si="12"/>
        <v>2010</v>
      </c>
      <c r="AJ10" s="91">
        <f t="shared" si="12"/>
        <v>2011</v>
      </c>
      <c r="AK10" s="91">
        <f t="shared" si="12"/>
        <v>2012</v>
      </c>
      <c r="AL10" s="91">
        <f t="shared" si="12"/>
        <v>2013</v>
      </c>
      <c r="AM10" s="91">
        <f t="shared" si="12"/>
        <v>2014</v>
      </c>
      <c r="AN10" s="91">
        <f t="shared" si="12"/>
        <v>2015</v>
      </c>
      <c r="AO10" s="91">
        <f t="shared" si="12"/>
        <v>2016</v>
      </c>
      <c r="AP10" s="91">
        <f t="shared" si="12"/>
        <v>2017</v>
      </c>
      <c r="AQ10" s="91">
        <f t="shared" si="12"/>
        <v>2018</v>
      </c>
      <c r="AR10" s="91">
        <f t="shared" si="12"/>
        <v>2019</v>
      </c>
      <c r="AS10" s="91">
        <f t="shared" si="12"/>
        <v>2020</v>
      </c>
      <c r="AT10" s="91">
        <f t="shared" si="12"/>
        <v>2021</v>
      </c>
      <c r="AU10" s="91">
        <f t="shared" si="12"/>
        <v>2022</v>
      </c>
      <c r="AV10" s="91">
        <f t="shared" si="12"/>
        <v>2023</v>
      </c>
      <c r="AW10" s="91">
        <f t="shared" si="12"/>
        <v>2024</v>
      </c>
      <c r="AX10" s="91">
        <f t="shared" si="12"/>
        <v>2025</v>
      </c>
      <c r="AY10" s="91">
        <f t="shared" si="12"/>
        <v>2026</v>
      </c>
      <c r="AZ10" s="91">
        <f t="shared" si="12"/>
        <v>2027</v>
      </c>
      <c r="BA10" s="91">
        <f t="shared" si="12"/>
        <v>2028</v>
      </c>
      <c r="BB10" s="91">
        <f t="shared" si="12"/>
        <v>2029</v>
      </c>
      <c r="BC10" s="91">
        <f t="shared" si="12"/>
        <v>2030</v>
      </c>
      <c r="BD10" s="91">
        <f t="shared" si="12"/>
        <v>2031</v>
      </c>
      <c r="BE10" s="91">
        <f t="shared" si="12"/>
        <v>2032</v>
      </c>
      <c r="BF10" s="91">
        <f t="shared" si="12"/>
        <v>2033</v>
      </c>
      <c r="BG10" s="91">
        <f t="shared" si="12"/>
        <v>2034</v>
      </c>
      <c r="BH10" s="91">
        <f t="shared" si="12"/>
        <v>2035</v>
      </c>
      <c r="BI10" s="91">
        <f t="shared" si="12"/>
        <v>2036</v>
      </c>
      <c r="BJ10" s="91">
        <f t="shared" si="12"/>
        <v>2037</v>
      </c>
      <c r="BK10" s="91">
        <f t="shared" si="12"/>
        <v>2038</v>
      </c>
      <c r="BL10" s="91">
        <f t="shared" si="12"/>
        <v>2039</v>
      </c>
      <c r="BM10" s="91">
        <f t="shared" si="12"/>
        <v>2040</v>
      </c>
      <c r="BN10" s="91">
        <f t="shared" si="12"/>
        <v>2041</v>
      </c>
      <c r="BO10" s="91">
        <f t="shared" si="12"/>
        <v>2042</v>
      </c>
      <c r="BP10" s="91">
        <f t="shared" si="12"/>
        <v>2043</v>
      </c>
      <c r="BQ10" s="91">
        <f t="shared" si="12"/>
        <v>2044</v>
      </c>
      <c r="BR10" s="91">
        <f t="shared" si="12"/>
        <v>2045</v>
      </c>
      <c r="BS10" s="91">
        <f t="shared" si="12"/>
        <v>2046</v>
      </c>
      <c r="BT10" s="91">
        <f t="shared" si="12"/>
        <v>2047</v>
      </c>
      <c r="BU10" s="91">
        <f t="shared" si="12"/>
        <v>2048</v>
      </c>
      <c r="BV10" s="91">
        <f t="shared" si="12"/>
        <v>2049</v>
      </c>
      <c r="BW10" s="91">
        <f t="shared" si="12"/>
        <v>2050</v>
      </c>
      <c r="BX10" s="91">
        <f t="shared" si="12"/>
        <v>2051</v>
      </c>
      <c r="BY10" s="91">
        <f t="shared" si="12"/>
        <v>2052</v>
      </c>
      <c r="BZ10" s="91">
        <f t="shared" si="12"/>
        <v>2053</v>
      </c>
      <c r="CA10" s="91">
        <f t="shared" si="12"/>
        <v>2054</v>
      </c>
      <c r="CB10" s="91">
        <f t="shared" si="12"/>
        <v>2055</v>
      </c>
      <c r="CC10" s="91">
        <f t="shared" si="12"/>
        <v>2056</v>
      </c>
      <c r="CD10" s="91">
        <f t="shared" ref="CD10:CQ10" si="13">CC10+1</f>
        <v>2057</v>
      </c>
      <c r="CE10" s="91">
        <f t="shared" si="13"/>
        <v>2058</v>
      </c>
      <c r="CF10" s="91">
        <f t="shared" si="13"/>
        <v>2059</v>
      </c>
      <c r="CG10" s="91">
        <f t="shared" si="13"/>
        <v>2060</v>
      </c>
      <c r="CH10" s="91">
        <f t="shared" si="13"/>
        <v>2061</v>
      </c>
      <c r="CI10" s="91">
        <f t="shared" si="13"/>
        <v>2062</v>
      </c>
      <c r="CJ10" s="91">
        <f t="shared" si="13"/>
        <v>2063</v>
      </c>
      <c r="CK10" s="91">
        <f t="shared" si="13"/>
        <v>2064</v>
      </c>
      <c r="CL10" s="91">
        <f t="shared" si="13"/>
        <v>2065</v>
      </c>
      <c r="CM10" s="91">
        <f t="shared" si="13"/>
        <v>2066</v>
      </c>
      <c r="CN10" s="91">
        <f t="shared" si="13"/>
        <v>2067</v>
      </c>
      <c r="CO10" s="91">
        <f t="shared" si="13"/>
        <v>2068</v>
      </c>
      <c r="CP10" s="91">
        <f t="shared" si="13"/>
        <v>2069</v>
      </c>
      <c r="CQ10" s="91">
        <f t="shared" si="13"/>
        <v>2070</v>
      </c>
    </row>
    <row r="11" spans="1:95" s="91" customFormat="1" ht="15.75" thickBot="1">
      <c r="A11" s="93" t="s">
        <v>372</v>
      </c>
      <c r="B11" s="95" t="s">
        <v>834</v>
      </c>
      <c r="C11" s="95"/>
      <c r="D11" s="95" t="s">
        <v>370</v>
      </c>
      <c r="E11" s="117">
        <v>1158.7249999999999</v>
      </c>
      <c r="F11" s="117">
        <v>1171.1120000000001</v>
      </c>
      <c r="G11" s="117">
        <v>1200.453</v>
      </c>
      <c r="H11" s="117">
        <v>1215.3489999999999</v>
      </c>
      <c r="I11" s="117">
        <v>1233.7460000000001</v>
      </c>
      <c r="J11" s="117">
        <v>1253.7670000000001</v>
      </c>
      <c r="K11" s="117">
        <v>1283.0709999999999</v>
      </c>
      <c r="L11" s="117">
        <v>1315.942</v>
      </c>
      <c r="M11" s="117">
        <v>1378.3589999999999</v>
      </c>
      <c r="N11" s="117">
        <v>1438.2329999999999</v>
      </c>
      <c r="O11" s="117">
        <v>1480.2860000000001</v>
      </c>
      <c r="P11" s="117">
        <v>1495.8019999999999</v>
      </c>
      <c r="Q11" s="117">
        <v>1519.7249999999999</v>
      </c>
      <c r="R11" s="117">
        <v>1510.171</v>
      </c>
      <c r="S11" s="117">
        <v>1545.787</v>
      </c>
      <c r="T11" s="117">
        <v>1578.3510000000001</v>
      </c>
      <c r="U11" s="117">
        <v>1600.653</v>
      </c>
      <c r="V11" s="117">
        <v>1638.049</v>
      </c>
      <c r="W11" s="117">
        <v>1696.8330000000001</v>
      </c>
      <c r="X11" s="117">
        <v>1754.8879999999999</v>
      </c>
      <c r="Y11" s="117">
        <v>1823.7439999999999</v>
      </c>
      <c r="Z11" s="117">
        <v>1859.922</v>
      </c>
      <c r="AA11" s="117">
        <v>1881.0419999999999</v>
      </c>
      <c r="AB11" s="117">
        <v>1896.5260000000001</v>
      </c>
      <c r="AC11" s="117">
        <v>1950.193</v>
      </c>
      <c r="AD11" s="117">
        <v>1982.6289999999999</v>
      </c>
      <c r="AE11" s="117">
        <v>2031.19</v>
      </c>
      <c r="AF11" s="117">
        <v>2080.4409999999998</v>
      </c>
      <c r="AG11" s="117">
        <v>2085.7449999999999</v>
      </c>
      <c r="AH11" s="117">
        <v>2025.8150000000001</v>
      </c>
      <c r="AI11" s="117">
        <v>2065.3069999999998</v>
      </c>
      <c r="AJ11" s="117">
        <v>2110.5929999999998</v>
      </c>
      <c r="AK11" s="117">
        <v>2117.2020000000002</v>
      </c>
      <c r="AL11" s="117">
        <v>2129.404</v>
      </c>
      <c r="AM11" s="117">
        <v>2149.7649999999999</v>
      </c>
      <c r="AN11" s="117">
        <v>2173.69</v>
      </c>
      <c r="AO11" s="117">
        <v>2197.502</v>
      </c>
      <c r="AP11" s="117">
        <v>2247.8560000000002</v>
      </c>
      <c r="AQ11" s="117">
        <v>2289.7800000000002</v>
      </c>
      <c r="AR11" s="117">
        <v>2331.98</v>
      </c>
      <c r="AS11" s="117">
        <v>2156.1379999999999</v>
      </c>
      <c r="AT11" s="117">
        <v>2294.89</v>
      </c>
      <c r="AU11" s="310">
        <v>2351.2240000000002</v>
      </c>
      <c r="AV11" s="375">
        <f>AV15</f>
        <v>2374.7856157039996</v>
      </c>
      <c r="AW11" s="375">
        <f t="shared" ref="AW11:AZ11" si="14">AW15</f>
        <v>2412.2070599748527</v>
      </c>
      <c r="AX11" s="375">
        <f t="shared" si="14"/>
        <v>2454.1179997825275</v>
      </c>
      <c r="AY11" s="375">
        <f t="shared" si="14"/>
        <v>2497.0047916406475</v>
      </c>
      <c r="AZ11" s="375">
        <f t="shared" si="14"/>
        <v>2542.6550332414217</v>
      </c>
      <c r="BA11" s="375">
        <v>2577.5801799815158</v>
      </c>
      <c r="BB11" s="375">
        <v>2611.1623380112155</v>
      </c>
      <c r="BC11" s="375">
        <v>2646.7647009180505</v>
      </c>
      <c r="BD11" s="375">
        <v>2683.3906308493547</v>
      </c>
      <c r="BE11" s="375">
        <v>2720.2523679453325</v>
      </c>
      <c r="BF11" s="375">
        <v>2749.1033645597604</v>
      </c>
      <c r="BG11" s="375">
        <v>2779.0933331637425</v>
      </c>
      <c r="BH11" s="375">
        <v>2809.6911507618752</v>
      </c>
      <c r="BI11" s="375">
        <v>2838.6393986881744</v>
      </c>
      <c r="BJ11" s="375">
        <v>2866.1656849372539</v>
      </c>
      <c r="BK11" s="375">
        <v>2895.116824520805</v>
      </c>
      <c r="BL11" s="375">
        <v>2924.9452131638427</v>
      </c>
      <c r="BM11" s="375">
        <v>2953.3084068958929</v>
      </c>
      <c r="BN11" s="375">
        <v>2979.5603653247904</v>
      </c>
      <c r="BO11" s="375">
        <v>3005.4438062183672</v>
      </c>
      <c r="BP11" s="375">
        <v>3030.9449969141301</v>
      </c>
      <c r="BQ11" s="375">
        <v>3056.9686906576349</v>
      </c>
      <c r="BR11" s="375">
        <v>3082.9070699978652</v>
      </c>
      <c r="BS11" s="375">
        <v>3106.2631739601693</v>
      </c>
      <c r="BT11" s="375">
        <v>3130.1099563466614</v>
      </c>
      <c r="BU11" s="375">
        <v>3154.7720926927168</v>
      </c>
      <c r="BV11" s="375">
        <v>3180.9030699364907</v>
      </c>
      <c r="BW11" s="375">
        <v>3206.286676434584</v>
      </c>
      <c r="BX11" s="375">
        <v>3231.8728441125322</v>
      </c>
      <c r="BY11" s="375">
        <v>3258.9688660375714</v>
      </c>
      <c r="BZ11" s="375">
        <v>3287.2795285768402</v>
      </c>
      <c r="CA11" s="375">
        <v>3316.832171538746</v>
      </c>
      <c r="CB11" s="375">
        <v>3347.6554929088556</v>
      </c>
      <c r="CC11" s="375">
        <v>3377.7509157901063</v>
      </c>
      <c r="CD11" s="375">
        <v>3408.7992022080493</v>
      </c>
      <c r="CE11" s="375">
        <v>3440.8214619135915</v>
      </c>
      <c r="CF11" s="375">
        <v>3473.492061694461</v>
      </c>
      <c r="CG11" s="375">
        <v>3506.1220461220182</v>
      </c>
      <c r="CH11" s="375">
        <v>3538.3503199699721</v>
      </c>
      <c r="CI11" s="375">
        <v>3571.232209493453</v>
      </c>
      <c r="CJ11" s="375">
        <v>3604.7803648694339</v>
      </c>
      <c r="CK11" s="375">
        <v>3637.9155059833142</v>
      </c>
      <c r="CL11" s="375">
        <v>3669.8855074498956</v>
      </c>
      <c r="CM11" s="375">
        <v>3700.2831691081033</v>
      </c>
      <c r="CN11" s="375">
        <v>3731.3063431979053</v>
      </c>
      <c r="CO11" s="375">
        <v>3762.5896155792766</v>
      </c>
      <c r="CP11" s="375">
        <v>3793.3751238139457</v>
      </c>
      <c r="CQ11" s="375">
        <v>3822.879995526971</v>
      </c>
    </row>
    <row r="12" spans="1:95" s="91" customFormat="1" ht="15.75" thickBot="1">
      <c r="A12" s="102" t="s">
        <v>319</v>
      </c>
      <c r="B12" s="104" t="s">
        <v>834</v>
      </c>
      <c r="C12" s="104"/>
      <c r="D12" s="104" t="s">
        <v>320</v>
      </c>
      <c r="E12" s="133">
        <v>451.77</v>
      </c>
      <c r="F12" s="133">
        <v>509.98500000000001</v>
      </c>
      <c r="G12" s="133">
        <v>585.98900000000003</v>
      </c>
      <c r="H12" s="133">
        <v>650.51199999999994</v>
      </c>
      <c r="I12" s="133">
        <v>707.03</v>
      </c>
      <c r="J12" s="133">
        <v>757.68899999999996</v>
      </c>
      <c r="K12" s="133">
        <v>814.596</v>
      </c>
      <c r="L12" s="133">
        <v>855.98299999999995</v>
      </c>
      <c r="M12" s="133">
        <v>925.21500000000003</v>
      </c>
      <c r="N12" s="133">
        <v>997.12099999999998</v>
      </c>
      <c r="O12" s="133">
        <v>1053.546</v>
      </c>
      <c r="P12" s="133">
        <v>1091.7049999999999</v>
      </c>
      <c r="Q12" s="133">
        <v>1130.9829999999999</v>
      </c>
      <c r="R12" s="133">
        <v>1142.1189999999999</v>
      </c>
      <c r="S12" s="133">
        <v>1179.867</v>
      </c>
      <c r="T12" s="133">
        <v>1218.2729999999999</v>
      </c>
      <c r="U12" s="133">
        <v>1252.2660000000001</v>
      </c>
      <c r="V12" s="133">
        <v>1292.777</v>
      </c>
      <c r="W12" s="133">
        <v>1351.896</v>
      </c>
      <c r="X12" s="133">
        <v>1400.999</v>
      </c>
      <c r="Y12" s="133">
        <v>1478.585</v>
      </c>
      <c r="Z12" s="133">
        <v>1538.2</v>
      </c>
      <c r="AA12" s="133">
        <v>1587.829</v>
      </c>
      <c r="AB12" s="133">
        <v>1630.6659999999999</v>
      </c>
      <c r="AC12" s="133">
        <v>1704.019</v>
      </c>
      <c r="AD12" s="133">
        <v>1765.905</v>
      </c>
      <c r="AE12" s="133">
        <v>1848.1510000000001</v>
      </c>
      <c r="AF12" s="133">
        <v>1941.36</v>
      </c>
      <c r="AG12" s="133">
        <v>1992.38</v>
      </c>
      <c r="AH12" s="133">
        <v>1936.422</v>
      </c>
      <c r="AI12" s="133">
        <v>1995.289</v>
      </c>
      <c r="AJ12" s="133">
        <v>2058.3690000000001</v>
      </c>
      <c r="AK12" s="133">
        <v>2088.8040000000001</v>
      </c>
      <c r="AL12" s="133">
        <v>2117.19</v>
      </c>
      <c r="AM12" s="133">
        <v>2149.7649999999999</v>
      </c>
      <c r="AN12" s="133">
        <v>2198.4319999999998</v>
      </c>
      <c r="AO12" s="133">
        <v>2234.1289999999999</v>
      </c>
      <c r="AP12" s="133">
        <v>2297.2420000000002</v>
      </c>
      <c r="AQ12" s="133">
        <v>2363.306</v>
      </c>
      <c r="AR12" s="133">
        <v>2437.6350000000002</v>
      </c>
      <c r="AS12" s="133">
        <v>2317.8319999999999</v>
      </c>
      <c r="AT12" s="133">
        <v>2502.1179999999999</v>
      </c>
      <c r="AU12" s="311">
        <v>2639.0920000000001</v>
      </c>
      <c r="AV12" s="375">
        <f>AV17</f>
        <v>2809.4774113423277</v>
      </c>
      <c r="AW12" s="375">
        <f t="shared" ref="AW12:AZ12" si="15">AW17</f>
        <v>2930.7998642528028</v>
      </c>
      <c r="AX12" s="375">
        <f t="shared" si="15"/>
        <v>3035.3920850022455</v>
      </c>
      <c r="AY12" s="375">
        <f t="shared" si="15"/>
        <v>3137.8518876163407</v>
      </c>
      <c r="AZ12" s="375">
        <f t="shared" si="15"/>
        <v>3246.341585358954</v>
      </c>
      <c r="BA12" s="375">
        <v>3348.5236757637463</v>
      </c>
      <c r="BB12" s="375">
        <v>3451.5127444390901</v>
      </c>
      <c r="BC12" s="375">
        <v>3559.7980440093843</v>
      </c>
      <c r="BD12" s="375">
        <v>3672.2170536058784</v>
      </c>
      <c r="BE12" s="375">
        <v>3787.8088895085102</v>
      </c>
      <c r="BF12" s="375">
        <v>3894.9720824259734</v>
      </c>
      <c r="BG12" s="375">
        <v>4006.3679236984385</v>
      </c>
      <c r="BH12" s="375">
        <v>4121.3614001427795</v>
      </c>
      <c r="BI12" s="375">
        <v>4236.6907029147987</v>
      </c>
      <c r="BJ12" s="375">
        <v>4352.6349357825311</v>
      </c>
      <c r="BK12" s="375">
        <v>4473.5414170410759</v>
      </c>
      <c r="BL12" s="375">
        <v>4598.7258797604154</v>
      </c>
      <c r="BM12" s="375">
        <v>4724.5778197972413</v>
      </c>
      <c r="BN12" s="375">
        <v>4849.9896473980734</v>
      </c>
      <c r="BO12" s="375">
        <v>4977.7336338456589</v>
      </c>
      <c r="BP12" s="375">
        <v>5107.8191735440951</v>
      </c>
      <c r="BQ12" s="375">
        <v>5241.8292198750878</v>
      </c>
      <c r="BR12" s="375">
        <v>5378.816498269829</v>
      </c>
      <c r="BS12" s="375">
        <v>5514.4088242717844</v>
      </c>
      <c r="BT12" s="375">
        <v>5653.9859422799937</v>
      </c>
      <c r="BU12" s="375">
        <v>5798.2580372258044</v>
      </c>
      <c r="BV12" s="375">
        <v>5948.5949961977385</v>
      </c>
      <c r="BW12" s="375">
        <v>6100.9959179920761</v>
      </c>
      <c r="BX12" s="375">
        <v>6257.3012980624626</v>
      </c>
      <c r="BY12" s="375">
        <v>6420.1833561079629</v>
      </c>
      <c r="BZ12" s="375">
        <v>6589.2847099786177</v>
      </c>
      <c r="CA12" s="375">
        <v>6764.8715211629496</v>
      </c>
      <c r="CB12" s="375">
        <v>6947.2228779727775</v>
      </c>
      <c r="CC12" s="375">
        <v>7132.3477838495546</v>
      </c>
      <c r="CD12" s="375">
        <v>7323.8717203605784</v>
      </c>
      <c r="CE12" s="375">
        <v>7522.0439342994241</v>
      </c>
      <c r="CF12" s="375">
        <v>7726.3513919310708</v>
      </c>
      <c r="CG12" s="375">
        <v>7935.4140598027416</v>
      </c>
      <c r="CH12" s="375">
        <v>8148.5026225926576</v>
      </c>
      <c r="CI12" s="375">
        <v>8368.1506239700393</v>
      </c>
      <c r="CJ12" s="375">
        <v>8594.5793489729167</v>
      </c>
      <c r="CK12" s="375">
        <v>8825.3683849897789</v>
      </c>
      <c r="CL12" s="375">
        <v>9058.7269224983174</v>
      </c>
      <c r="CM12" s="375">
        <v>9293.6011638553246</v>
      </c>
      <c r="CN12" s="375">
        <v>9535.5202935433172</v>
      </c>
      <c r="CO12" s="375">
        <v>9783.73675235886</v>
      </c>
      <c r="CP12" s="375">
        <v>10036.403563979828</v>
      </c>
      <c r="CQ12" s="375">
        <v>10291.469878341222</v>
      </c>
    </row>
    <row r="13" spans="1:95" s="91" customFormat="1">
      <c r="A13" s="122"/>
      <c r="B13" s="122"/>
      <c r="C13" s="122"/>
      <c r="D13" s="122"/>
      <c r="E13" s="131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C13" s="132"/>
      <c r="AD13" s="132"/>
      <c r="AE13" s="132"/>
      <c r="AF13" s="132"/>
      <c r="AG13" s="132"/>
      <c r="AH13" s="132"/>
      <c r="AI13" s="132"/>
      <c r="AJ13" s="132"/>
      <c r="AK13" s="132"/>
      <c r="AL13" s="132"/>
      <c r="AM13" s="132"/>
      <c r="AN13" s="132"/>
      <c r="AU13" s="92"/>
      <c r="AV13" s="376" t="s">
        <v>835</v>
      </c>
      <c r="AW13" s="92"/>
      <c r="AX13" s="92"/>
      <c r="AY13" s="92"/>
      <c r="AZ13" s="92"/>
    </row>
    <row r="14" spans="1:95" s="91" customFormat="1">
      <c r="A14" s="122"/>
      <c r="B14" s="122"/>
      <c r="C14" s="122"/>
      <c r="D14" s="122"/>
      <c r="E14" s="131"/>
      <c r="F14" s="132"/>
      <c r="G14" s="132"/>
      <c r="H14" s="132"/>
      <c r="I14" s="132"/>
      <c r="J14" s="132"/>
      <c r="K14" s="132"/>
      <c r="L14" s="132"/>
      <c r="M14" s="132"/>
      <c r="N14" s="132"/>
      <c r="O14" s="132"/>
      <c r="P14" s="132"/>
      <c r="Q14" s="132"/>
      <c r="R14" s="132"/>
      <c r="S14" s="132"/>
      <c r="T14" s="132"/>
      <c r="U14" s="132"/>
      <c r="V14" s="132"/>
      <c r="W14" s="132"/>
      <c r="X14" s="132"/>
      <c r="Y14" s="132"/>
      <c r="Z14" s="132"/>
      <c r="AA14" s="132"/>
      <c r="AB14" s="132"/>
      <c r="AC14" s="132"/>
      <c r="AD14" s="132"/>
      <c r="AE14" s="132"/>
      <c r="AF14" s="132"/>
      <c r="AG14" s="132"/>
      <c r="AH14" s="132"/>
      <c r="AI14" s="132"/>
      <c r="AJ14" s="132"/>
      <c r="AK14" s="132"/>
      <c r="AL14" s="132"/>
      <c r="AM14" s="132"/>
      <c r="AN14" s="132"/>
      <c r="AU14" s="92"/>
      <c r="AV14" s="376"/>
      <c r="AW14" s="92"/>
      <c r="AX14" s="92"/>
      <c r="AY14" s="92"/>
      <c r="AZ14" s="92"/>
      <c r="BA14" s="394" t="s">
        <v>875</v>
      </c>
    </row>
    <row r="15" spans="1:95" s="91" customFormat="1">
      <c r="A15" s="338" t="s">
        <v>883</v>
      </c>
      <c r="B15" s="140" t="s">
        <v>832</v>
      </c>
      <c r="C15" s="140"/>
      <c r="D15" s="140" t="s">
        <v>370</v>
      </c>
      <c r="E15" s="122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3"/>
      <c r="X15" s="123"/>
      <c r="Y15" s="123"/>
      <c r="Z15" s="123"/>
      <c r="AA15" s="123"/>
      <c r="AB15" s="123"/>
      <c r="AC15" s="123"/>
      <c r="AD15" s="123"/>
      <c r="AE15" s="123"/>
      <c r="AF15" s="123"/>
      <c r="AG15" s="123"/>
      <c r="AH15" s="123"/>
      <c r="AI15" s="123"/>
      <c r="AJ15" s="123"/>
      <c r="AK15" s="123"/>
      <c r="AL15" s="123"/>
      <c r="AM15" s="123"/>
      <c r="AN15" s="123"/>
      <c r="AO15" s="177"/>
      <c r="AP15"/>
      <c r="AQ15"/>
      <c r="AR15"/>
      <c r="AS15"/>
      <c r="AT15"/>
      <c r="AU15" s="374">
        <f>AU11</f>
        <v>2351.2240000000002</v>
      </c>
      <c r="AV15" s="140">
        <v>2374.7856157039996</v>
      </c>
      <c r="AW15" s="140">
        <v>2412.2070599748527</v>
      </c>
      <c r="AX15" s="140">
        <v>2454.1179997825275</v>
      </c>
      <c r="AY15" s="140">
        <v>2497.0047916406475</v>
      </c>
      <c r="AZ15" s="140">
        <v>2542.6550332414217</v>
      </c>
    </row>
    <row r="16" spans="1:95" s="91" customFormat="1">
      <c r="A16" s="338" t="str">
        <f>A15</f>
        <v>Programme de stabilité 2023-2027</v>
      </c>
      <c r="B16" s="140" t="s">
        <v>832</v>
      </c>
      <c r="C16" s="140"/>
      <c r="D16" s="140" t="s">
        <v>0</v>
      </c>
      <c r="E16" s="122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3"/>
      <c r="X16" s="123"/>
      <c r="Y16" s="123"/>
      <c r="Z16" s="123"/>
      <c r="AA16" s="123"/>
      <c r="AB16" s="123"/>
      <c r="AC16" s="123"/>
      <c r="AD16" s="123"/>
      <c r="AE16" s="123"/>
      <c r="AF16" s="123"/>
      <c r="AG16" s="123"/>
      <c r="AH16" s="123"/>
      <c r="AI16" s="123"/>
      <c r="AJ16" s="123"/>
      <c r="AK16" s="123"/>
      <c r="AL16" s="123"/>
      <c r="AM16" s="123"/>
      <c r="AN16" s="123"/>
      <c r="AO16" s="177"/>
      <c r="AP16"/>
      <c r="AQ16"/>
      <c r="AR16"/>
      <c r="AS16"/>
      <c r="AT16"/>
      <c r="AU16" s="336">
        <f>AU11/AT11-1</f>
        <v>2.4547581801306562E-2</v>
      </c>
      <c r="AV16" s="336">
        <f>AV15/AU15-1</f>
        <v>1.0020999999999836E-2</v>
      </c>
      <c r="AW16" s="336">
        <f>AW15/AV15-1</f>
        <v>1.5757820000000144E-2</v>
      </c>
      <c r="AX16" s="336">
        <f>AX15/AW15-1</f>
        <v>1.7374520000000171E-2</v>
      </c>
      <c r="AY16" s="336">
        <f>AY15/AX15-1</f>
        <v>1.747544000000012E-2</v>
      </c>
      <c r="AZ16" s="336">
        <f>AZ15/AY15-1</f>
        <v>1.8281999999999909E-2</v>
      </c>
    </row>
    <row r="17" spans="1:95" s="91" customFormat="1">
      <c r="A17" s="338" t="str">
        <f t="shared" ref="A17:A19" si="16">A16</f>
        <v>Programme de stabilité 2023-2027</v>
      </c>
      <c r="B17" s="140" t="s">
        <v>832</v>
      </c>
      <c r="C17" s="140"/>
      <c r="D17" s="140" t="s">
        <v>392</v>
      </c>
      <c r="E17" s="122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  <c r="AF17" s="123"/>
      <c r="AG17" s="123"/>
      <c r="AH17" s="123"/>
      <c r="AI17" s="123"/>
      <c r="AJ17" s="123"/>
      <c r="AK17" s="123"/>
      <c r="AL17" s="123"/>
      <c r="AM17" s="123"/>
      <c r="AN17" s="123"/>
      <c r="AO17" s="177"/>
      <c r="AP17"/>
      <c r="AQ17"/>
      <c r="AR17"/>
      <c r="AS17"/>
      <c r="AT17"/>
      <c r="AU17" s="374">
        <f>AU12</f>
        <v>2639.0920000000001</v>
      </c>
      <c r="AV17" s="140">
        <v>2809.4774113423277</v>
      </c>
      <c r="AW17" s="140">
        <v>2930.7998642528028</v>
      </c>
      <c r="AX17" s="140">
        <v>3035.3920850022455</v>
      </c>
      <c r="AY17" s="140">
        <v>3137.8518876163407</v>
      </c>
      <c r="AZ17" s="140">
        <v>3246.341585358954</v>
      </c>
    </row>
    <row r="18" spans="1:95" s="91" customFormat="1">
      <c r="A18" s="338" t="str">
        <f t="shared" si="16"/>
        <v>Programme de stabilité 2023-2027</v>
      </c>
      <c r="B18" s="140" t="s">
        <v>832</v>
      </c>
      <c r="C18" s="140"/>
      <c r="D18" s="140" t="s">
        <v>0</v>
      </c>
      <c r="E18" s="122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  <c r="AF18" s="123"/>
      <c r="AG18" s="123"/>
      <c r="AH18" s="123"/>
      <c r="AI18" s="123"/>
      <c r="AJ18" s="123"/>
      <c r="AK18" s="123"/>
      <c r="AL18" s="123"/>
      <c r="AM18" s="123"/>
      <c r="AN18" s="123"/>
      <c r="AO18" s="177"/>
      <c r="AP18"/>
      <c r="AQ18"/>
      <c r="AR18"/>
      <c r="AS18"/>
      <c r="AT18"/>
      <c r="AU18" s="337">
        <f>AU17/AT12-1</f>
        <v>5.4743221542709053E-2</v>
      </c>
      <c r="AV18" s="337">
        <f>AV17/AU17-1</f>
        <v>6.4562133999999771E-2</v>
      </c>
      <c r="AW18" s="337">
        <f t="shared" ref="AW18:AZ18" si="17">AW17/AV17-1</f>
        <v>4.3183281139999918E-2</v>
      </c>
      <c r="AX18" s="337">
        <f t="shared" si="17"/>
        <v>3.5687261360000111E-2</v>
      </c>
      <c r="AY18" s="337">
        <f t="shared" si="17"/>
        <v>3.3755047040000319E-2</v>
      </c>
      <c r="AZ18" s="337">
        <f t="shared" si="17"/>
        <v>3.4574511999999835E-2</v>
      </c>
    </row>
    <row r="19" spans="1:95">
      <c r="A19" s="338" t="str">
        <f t="shared" si="16"/>
        <v>Programme de stabilité 2023-2027</v>
      </c>
      <c r="B19" s="140" t="s">
        <v>832</v>
      </c>
      <c r="C19" s="341"/>
      <c r="D19" s="140" t="s">
        <v>321</v>
      </c>
      <c r="AO19" s="177"/>
      <c r="AU19" s="336">
        <f t="shared" ref="AU19:AZ19" si="18">(1+AU18)/(1+AU16)-1</f>
        <v>2.947216925573537E-2</v>
      </c>
      <c r="AV19" s="336">
        <f t="shared" si="18"/>
        <v>5.4000000000000048E-2</v>
      </c>
      <c r="AW19" s="336">
        <f t="shared" si="18"/>
        <v>2.6999999999999691E-2</v>
      </c>
      <c r="AX19" s="336">
        <f t="shared" si="18"/>
        <v>1.8000000000000016E-2</v>
      </c>
      <c r="AY19" s="336">
        <f t="shared" si="18"/>
        <v>1.6000000000000236E-2</v>
      </c>
      <c r="AZ19" s="336">
        <f t="shared" si="18"/>
        <v>1.6000000000000014E-2</v>
      </c>
    </row>
    <row r="20" spans="1:95">
      <c r="A20" s="339" t="s">
        <v>412</v>
      </c>
      <c r="B20" s="342"/>
      <c r="C20" s="340"/>
      <c r="D20" s="340"/>
      <c r="H20" s="57"/>
      <c r="AU20" s="7"/>
      <c r="AV20" s="7"/>
      <c r="AW20" s="7"/>
      <c r="AX20" s="7"/>
      <c r="AY20" s="7"/>
      <c r="AZ20" s="7"/>
      <c r="BA20" s="124">
        <f>1.75%*0+2%</f>
        <v>0.02</v>
      </c>
      <c r="BB20" s="124">
        <f>BA20</f>
        <v>0.02</v>
      </c>
      <c r="BC20" s="124">
        <f t="shared" ref="BC20:CQ20" si="19">BB20</f>
        <v>0.02</v>
      </c>
      <c r="BD20" s="124">
        <f t="shared" si="19"/>
        <v>0.02</v>
      </c>
      <c r="BE20" s="124">
        <f t="shared" si="19"/>
        <v>0.02</v>
      </c>
      <c r="BF20" s="124">
        <f t="shared" si="19"/>
        <v>0.02</v>
      </c>
      <c r="BG20" s="124">
        <f t="shared" si="19"/>
        <v>0.02</v>
      </c>
      <c r="BH20" s="124">
        <f t="shared" si="19"/>
        <v>0.02</v>
      </c>
      <c r="BI20" s="124">
        <f t="shared" si="19"/>
        <v>0.02</v>
      </c>
      <c r="BJ20" s="124">
        <f t="shared" si="19"/>
        <v>0.02</v>
      </c>
      <c r="BK20" s="124">
        <f t="shared" si="19"/>
        <v>0.02</v>
      </c>
      <c r="BL20" s="124">
        <f t="shared" si="19"/>
        <v>0.02</v>
      </c>
      <c r="BM20" s="124">
        <f t="shared" si="19"/>
        <v>0.02</v>
      </c>
      <c r="BN20" s="124">
        <f t="shared" si="19"/>
        <v>0.02</v>
      </c>
      <c r="BO20" s="124">
        <f t="shared" si="19"/>
        <v>0.02</v>
      </c>
      <c r="BP20" s="124">
        <f t="shared" si="19"/>
        <v>0.02</v>
      </c>
      <c r="BQ20" s="124">
        <f t="shared" si="19"/>
        <v>0.02</v>
      </c>
      <c r="BR20" s="124">
        <f t="shared" si="19"/>
        <v>0.02</v>
      </c>
      <c r="BS20" s="124">
        <f t="shared" si="19"/>
        <v>0.02</v>
      </c>
      <c r="BT20" s="124">
        <f t="shared" si="19"/>
        <v>0.02</v>
      </c>
      <c r="BU20" s="124">
        <f t="shared" si="19"/>
        <v>0.02</v>
      </c>
      <c r="BV20" s="124">
        <f t="shared" si="19"/>
        <v>0.02</v>
      </c>
      <c r="BW20" s="124">
        <f t="shared" si="19"/>
        <v>0.02</v>
      </c>
      <c r="BX20" s="124">
        <f t="shared" si="19"/>
        <v>0.02</v>
      </c>
      <c r="BY20" s="124">
        <f t="shared" si="19"/>
        <v>0.02</v>
      </c>
      <c r="BZ20" s="124">
        <f t="shared" si="19"/>
        <v>0.02</v>
      </c>
      <c r="CA20" s="124">
        <f t="shared" si="19"/>
        <v>0.02</v>
      </c>
      <c r="CB20" s="124">
        <f t="shared" si="19"/>
        <v>0.02</v>
      </c>
      <c r="CC20" s="124">
        <f t="shared" si="19"/>
        <v>0.02</v>
      </c>
      <c r="CD20" s="124">
        <f t="shared" si="19"/>
        <v>0.02</v>
      </c>
      <c r="CE20" s="124">
        <f t="shared" si="19"/>
        <v>0.02</v>
      </c>
      <c r="CF20" s="124">
        <f t="shared" si="19"/>
        <v>0.02</v>
      </c>
      <c r="CG20" s="124">
        <f t="shared" si="19"/>
        <v>0.02</v>
      </c>
      <c r="CH20" s="124">
        <f t="shared" si="19"/>
        <v>0.02</v>
      </c>
      <c r="CI20" s="124">
        <f t="shared" si="19"/>
        <v>0.02</v>
      </c>
      <c r="CJ20" s="124">
        <f t="shared" si="19"/>
        <v>0.02</v>
      </c>
      <c r="CK20" s="124">
        <f t="shared" si="19"/>
        <v>0.02</v>
      </c>
      <c r="CL20" s="124">
        <f t="shared" si="19"/>
        <v>0.02</v>
      </c>
      <c r="CM20" s="124">
        <f t="shared" si="19"/>
        <v>0.02</v>
      </c>
      <c r="CN20" s="124">
        <f t="shared" si="19"/>
        <v>0.02</v>
      </c>
      <c r="CO20" s="124">
        <f t="shared" si="19"/>
        <v>0.02</v>
      </c>
      <c r="CP20" s="124">
        <f t="shared" si="19"/>
        <v>0.02</v>
      </c>
      <c r="CQ20" s="124">
        <f t="shared" si="19"/>
        <v>0.02</v>
      </c>
    </row>
    <row r="21" spans="1:95">
      <c r="H21" s="57"/>
      <c r="AZ21" s="90"/>
      <c r="BA21" s="394" t="s">
        <v>876</v>
      </c>
    </row>
    <row r="24" spans="1:95">
      <c r="AO24" s="264"/>
    </row>
    <row r="25" spans="1:95">
      <c r="AJ25" s="7"/>
      <c r="AK25" s="7"/>
      <c r="AL25" s="7"/>
      <c r="AM25" s="7"/>
      <c r="AN25" s="7"/>
      <c r="AO25" s="7"/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E57"/>
  <sheetViews>
    <sheetView zoomScaleNormal="100" workbookViewId="0">
      <pane xSplit="4" ySplit="2" topLeftCell="AN15" activePane="bottomRight" state="frozen"/>
      <selection pane="topRight" activeCell="E1" sqref="E1"/>
      <selection pane="bottomLeft" activeCell="A3" sqref="A3"/>
      <selection pane="bottomRight" activeCell="AP27" sqref="AP27"/>
    </sheetView>
  </sheetViews>
  <sheetFormatPr baseColWidth="10" defaultColWidth="9.140625" defaultRowHeight="15"/>
  <cols>
    <col min="1" max="1" width="33.28515625" customWidth="1"/>
    <col min="2" max="2" width="6.85546875" customWidth="1"/>
    <col min="3" max="3" width="13.140625" bestFit="1" customWidth="1"/>
    <col min="4" max="4" width="9" bestFit="1" customWidth="1"/>
    <col min="5" max="5" width="5.42578125" bestFit="1" customWidth="1"/>
    <col min="6" max="6" width="6.140625" bestFit="1" customWidth="1"/>
    <col min="7" max="7" width="6.42578125" bestFit="1" customWidth="1"/>
    <col min="8" max="17" width="6.140625" bestFit="1" customWidth="1"/>
    <col min="18" max="18" width="6.85546875" bestFit="1" customWidth="1"/>
    <col min="19" max="33" width="6.140625" bestFit="1" customWidth="1"/>
    <col min="34" max="34" width="6.85546875" bestFit="1" customWidth="1"/>
    <col min="35" max="38" width="6.140625" bestFit="1" customWidth="1"/>
    <col min="39" max="39" width="7.140625" bestFit="1" customWidth="1"/>
    <col min="40" max="40" width="6.140625" bestFit="1" customWidth="1"/>
    <col min="41" max="42" width="7.42578125" bestFit="1" customWidth="1"/>
    <col min="43" max="43" width="6.7109375" bestFit="1" customWidth="1"/>
    <col min="44" max="47" width="7.42578125" bestFit="1" customWidth="1"/>
    <col min="48" max="49" width="7.7109375" customWidth="1"/>
    <col min="50" max="84" width="7.42578125" bestFit="1" customWidth="1"/>
    <col min="85" max="95" width="8" customWidth="1"/>
  </cols>
  <sheetData>
    <row r="1" spans="1:109" s="2" customFormat="1">
      <c r="A1" s="83" t="s">
        <v>836</v>
      </c>
      <c r="B1" s="84"/>
      <c r="D1" s="2" t="s">
        <v>4</v>
      </c>
      <c r="E1" s="2">
        <v>1980</v>
      </c>
      <c r="F1" s="2">
        <f t="shared" ref="F1" si="0">E1+1</f>
        <v>1981</v>
      </c>
      <c r="G1" s="2">
        <f t="shared" ref="G1" si="1">F1+1</f>
        <v>1982</v>
      </c>
      <c r="H1" s="2">
        <f t="shared" ref="H1" si="2">G1+1</f>
        <v>1983</v>
      </c>
      <c r="I1" s="2">
        <f t="shared" ref="I1" si="3">H1+1</f>
        <v>1984</v>
      </c>
      <c r="J1" s="2">
        <f t="shared" ref="J1" si="4">I1+1</f>
        <v>1985</v>
      </c>
      <c r="K1" s="2">
        <f t="shared" ref="K1" si="5">J1+1</f>
        <v>1986</v>
      </c>
      <c r="L1" s="2">
        <f t="shared" ref="L1" si="6">K1+1</f>
        <v>1987</v>
      </c>
      <c r="M1" s="2">
        <f t="shared" ref="M1" si="7">L1+1</f>
        <v>1988</v>
      </c>
      <c r="N1" s="2">
        <f t="shared" ref="N1:P1" si="8">M1+1</f>
        <v>1989</v>
      </c>
      <c r="O1" s="2">
        <f t="shared" si="8"/>
        <v>1990</v>
      </c>
      <c r="P1" s="2">
        <f t="shared" si="8"/>
        <v>1991</v>
      </c>
      <c r="Q1" s="2">
        <f>P1+1</f>
        <v>1992</v>
      </c>
      <c r="R1" s="2">
        <f t="shared" ref="R1:CC1" si="9">Q1+1</f>
        <v>1993</v>
      </c>
      <c r="S1" s="2">
        <f t="shared" si="9"/>
        <v>1994</v>
      </c>
      <c r="T1" s="2">
        <f t="shared" si="9"/>
        <v>1995</v>
      </c>
      <c r="U1" s="2">
        <f t="shared" si="9"/>
        <v>1996</v>
      </c>
      <c r="V1" s="2">
        <f t="shared" si="9"/>
        <v>1997</v>
      </c>
      <c r="W1" s="2">
        <f t="shared" si="9"/>
        <v>1998</v>
      </c>
      <c r="X1" s="2">
        <f t="shared" si="9"/>
        <v>1999</v>
      </c>
      <c r="Y1" s="2">
        <f t="shared" si="9"/>
        <v>2000</v>
      </c>
      <c r="Z1" s="2">
        <f t="shared" si="9"/>
        <v>2001</v>
      </c>
      <c r="AA1" s="2">
        <f t="shared" si="9"/>
        <v>2002</v>
      </c>
      <c r="AB1" s="2">
        <f t="shared" si="9"/>
        <v>2003</v>
      </c>
      <c r="AC1" s="2">
        <f t="shared" si="9"/>
        <v>2004</v>
      </c>
      <c r="AD1" s="2">
        <f t="shared" si="9"/>
        <v>2005</v>
      </c>
      <c r="AE1" s="2">
        <f t="shared" si="9"/>
        <v>2006</v>
      </c>
      <c r="AF1" s="2">
        <f t="shared" si="9"/>
        <v>2007</v>
      </c>
      <c r="AG1" s="2">
        <f t="shared" si="9"/>
        <v>2008</v>
      </c>
      <c r="AH1" s="2">
        <f t="shared" si="9"/>
        <v>2009</v>
      </c>
      <c r="AI1" s="2">
        <f t="shared" si="9"/>
        <v>2010</v>
      </c>
      <c r="AJ1" s="2">
        <f t="shared" si="9"/>
        <v>2011</v>
      </c>
      <c r="AK1" s="2">
        <f t="shared" si="9"/>
        <v>2012</v>
      </c>
      <c r="AL1" s="2">
        <f t="shared" si="9"/>
        <v>2013</v>
      </c>
      <c r="AM1" s="2">
        <f t="shared" si="9"/>
        <v>2014</v>
      </c>
      <c r="AN1" s="2">
        <f t="shared" si="9"/>
        <v>2015</v>
      </c>
      <c r="AO1" s="2">
        <f t="shared" si="9"/>
        <v>2016</v>
      </c>
      <c r="AP1" s="2">
        <f t="shared" si="9"/>
        <v>2017</v>
      </c>
      <c r="AQ1" s="2">
        <f t="shared" si="9"/>
        <v>2018</v>
      </c>
      <c r="AR1" s="2">
        <f t="shared" si="9"/>
        <v>2019</v>
      </c>
      <c r="AS1" s="2">
        <f t="shared" si="9"/>
        <v>2020</v>
      </c>
      <c r="AT1" s="2">
        <f t="shared" si="9"/>
        <v>2021</v>
      </c>
      <c r="AU1" s="2">
        <f t="shared" si="9"/>
        <v>2022</v>
      </c>
      <c r="AV1" s="2">
        <f t="shared" si="9"/>
        <v>2023</v>
      </c>
      <c r="AW1" s="2">
        <f t="shared" si="9"/>
        <v>2024</v>
      </c>
      <c r="AX1" s="2">
        <f t="shared" si="9"/>
        <v>2025</v>
      </c>
      <c r="AY1" s="2">
        <f t="shared" si="9"/>
        <v>2026</v>
      </c>
      <c r="AZ1" s="2">
        <f t="shared" si="9"/>
        <v>2027</v>
      </c>
      <c r="BA1" s="2">
        <f t="shared" si="9"/>
        <v>2028</v>
      </c>
      <c r="BB1" s="2">
        <f t="shared" si="9"/>
        <v>2029</v>
      </c>
      <c r="BC1" s="2">
        <f t="shared" si="9"/>
        <v>2030</v>
      </c>
      <c r="BD1" s="2">
        <f t="shared" si="9"/>
        <v>2031</v>
      </c>
      <c r="BE1" s="2">
        <f t="shared" si="9"/>
        <v>2032</v>
      </c>
      <c r="BF1" s="2">
        <f t="shared" si="9"/>
        <v>2033</v>
      </c>
      <c r="BG1" s="2">
        <f t="shared" si="9"/>
        <v>2034</v>
      </c>
      <c r="BH1" s="2">
        <f t="shared" si="9"/>
        <v>2035</v>
      </c>
      <c r="BI1" s="2">
        <f t="shared" si="9"/>
        <v>2036</v>
      </c>
      <c r="BJ1" s="2">
        <f t="shared" si="9"/>
        <v>2037</v>
      </c>
      <c r="BK1" s="2">
        <f t="shared" si="9"/>
        <v>2038</v>
      </c>
      <c r="BL1" s="2">
        <f t="shared" si="9"/>
        <v>2039</v>
      </c>
      <c r="BM1" s="2">
        <f t="shared" si="9"/>
        <v>2040</v>
      </c>
      <c r="BN1" s="2">
        <f t="shared" si="9"/>
        <v>2041</v>
      </c>
      <c r="BO1" s="2">
        <f t="shared" si="9"/>
        <v>2042</v>
      </c>
      <c r="BP1" s="2">
        <f t="shared" si="9"/>
        <v>2043</v>
      </c>
      <c r="BQ1" s="2">
        <f t="shared" si="9"/>
        <v>2044</v>
      </c>
      <c r="BR1" s="2">
        <f t="shared" si="9"/>
        <v>2045</v>
      </c>
      <c r="BS1" s="2">
        <f t="shared" si="9"/>
        <v>2046</v>
      </c>
      <c r="BT1" s="2">
        <f t="shared" si="9"/>
        <v>2047</v>
      </c>
      <c r="BU1" s="2">
        <f t="shared" si="9"/>
        <v>2048</v>
      </c>
      <c r="BV1" s="2">
        <f t="shared" si="9"/>
        <v>2049</v>
      </c>
      <c r="BW1" s="2">
        <f t="shared" si="9"/>
        <v>2050</v>
      </c>
      <c r="BX1" s="2">
        <f t="shared" si="9"/>
        <v>2051</v>
      </c>
      <c r="BY1" s="2">
        <f t="shared" si="9"/>
        <v>2052</v>
      </c>
      <c r="BZ1" s="2">
        <f t="shared" si="9"/>
        <v>2053</v>
      </c>
      <c r="CA1" s="2">
        <f t="shared" si="9"/>
        <v>2054</v>
      </c>
      <c r="CB1" s="2">
        <f t="shared" si="9"/>
        <v>2055</v>
      </c>
      <c r="CC1" s="2">
        <f t="shared" si="9"/>
        <v>2056</v>
      </c>
      <c r="CD1" s="2">
        <f t="shared" ref="CD1:CQ1" si="10">CC1+1</f>
        <v>2057</v>
      </c>
      <c r="CE1" s="2">
        <f t="shared" si="10"/>
        <v>2058</v>
      </c>
      <c r="CF1" s="2">
        <f t="shared" si="10"/>
        <v>2059</v>
      </c>
      <c r="CG1" s="2">
        <f t="shared" si="10"/>
        <v>2060</v>
      </c>
      <c r="CH1" s="2">
        <f t="shared" si="10"/>
        <v>2061</v>
      </c>
      <c r="CI1" s="2">
        <f t="shared" si="10"/>
        <v>2062</v>
      </c>
      <c r="CJ1" s="2">
        <f t="shared" si="10"/>
        <v>2063</v>
      </c>
      <c r="CK1" s="2">
        <f t="shared" si="10"/>
        <v>2064</v>
      </c>
      <c r="CL1" s="2">
        <f t="shared" si="10"/>
        <v>2065</v>
      </c>
      <c r="CM1" s="2">
        <f t="shared" si="10"/>
        <v>2066</v>
      </c>
      <c r="CN1" s="2">
        <f t="shared" si="10"/>
        <v>2067</v>
      </c>
      <c r="CO1" s="2">
        <f t="shared" si="10"/>
        <v>2068</v>
      </c>
      <c r="CP1" s="2">
        <f t="shared" si="10"/>
        <v>2069</v>
      </c>
      <c r="CQ1" s="2">
        <f t="shared" si="10"/>
        <v>2070</v>
      </c>
    </row>
    <row r="2" spans="1:109" ht="15.75" thickBot="1">
      <c r="A2" s="86" t="s">
        <v>303</v>
      </c>
      <c r="B2" s="85"/>
      <c r="C2" s="343" t="s">
        <v>855</v>
      </c>
    </row>
    <row r="3" spans="1:109" s="2" customFormat="1">
      <c r="A3" s="87" t="s">
        <v>386</v>
      </c>
      <c r="B3" s="87"/>
      <c r="D3" s="2" t="s">
        <v>370</v>
      </c>
      <c r="E3" s="80">
        <f>E34</f>
        <v>1158.7249999999999</v>
      </c>
      <c r="F3" s="80">
        <f t="shared" ref="F3:AT3" si="11">F34</f>
        <v>1171.1120000000001</v>
      </c>
      <c r="G3" s="80">
        <f t="shared" si="11"/>
        <v>1200.453</v>
      </c>
      <c r="H3" s="80">
        <f t="shared" si="11"/>
        <v>1215.3489999999999</v>
      </c>
      <c r="I3" s="80">
        <f t="shared" si="11"/>
        <v>1233.7460000000001</v>
      </c>
      <c r="J3" s="80">
        <f t="shared" si="11"/>
        <v>1253.7670000000001</v>
      </c>
      <c r="K3" s="80">
        <f t="shared" si="11"/>
        <v>1283.0709999999999</v>
      </c>
      <c r="L3" s="80">
        <f t="shared" si="11"/>
        <v>1315.942</v>
      </c>
      <c r="M3" s="80">
        <f t="shared" si="11"/>
        <v>1378.3589999999999</v>
      </c>
      <c r="N3" s="80">
        <f t="shared" si="11"/>
        <v>1438.2329999999999</v>
      </c>
      <c r="O3" s="80">
        <f t="shared" si="11"/>
        <v>1480.2860000000001</v>
      </c>
      <c r="P3" s="80">
        <f t="shared" si="11"/>
        <v>1495.8019999999999</v>
      </c>
      <c r="Q3" s="80">
        <f t="shared" si="11"/>
        <v>1519.7249999999999</v>
      </c>
      <c r="R3" s="80">
        <f t="shared" si="11"/>
        <v>1510.171</v>
      </c>
      <c r="S3" s="80">
        <f t="shared" si="11"/>
        <v>1545.787</v>
      </c>
      <c r="T3" s="80">
        <f t="shared" si="11"/>
        <v>1578.3510000000001</v>
      </c>
      <c r="U3" s="80">
        <f t="shared" si="11"/>
        <v>1600.653</v>
      </c>
      <c r="V3" s="80">
        <f t="shared" si="11"/>
        <v>1638.049</v>
      </c>
      <c r="W3" s="80">
        <f t="shared" si="11"/>
        <v>1696.8330000000001</v>
      </c>
      <c r="X3" s="80">
        <f t="shared" si="11"/>
        <v>1754.8879999999999</v>
      </c>
      <c r="Y3" s="80">
        <f t="shared" si="11"/>
        <v>1823.7439999999999</v>
      </c>
      <c r="Z3" s="80">
        <f t="shared" si="11"/>
        <v>1859.922</v>
      </c>
      <c r="AA3" s="80">
        <f t="shared" si="11"/>
        <v>1881.0419999999999</v>
      </c>
      <c r="AB3" s="80">
        <f t="shared" si="11"/>
        <v>1896.5260000000001</v>
      </c>
      <c r="AC3" s="80">
        <f t="shared" si="11"/>
        <v>1950.193</v>
      </c>
      <c r="AD3" s="80">
        <f t="shared" si="11"/>
        <v>1982.6289999999999</v>
      </c>
      <c r="AE3" s="80">
        <f t="shared" si="11"/>
        <v>2031.19</v>
      </c>
      <c r="AF3" s="80">
        <f t="shared" si="11"/>
        <v>2080.4409999999998</v>
      </c>
      <c r="AG3" s="80">
        <f t="shared" si="11"/>
        <v>2085.7449999999999</v>
      </c>
      <c r="AH3" s="80">
        <f t="shared" si="11"/>
        <v>2025.8150000000001</v>
      </c>
      <c r="AI3" s="80">
        <f t="shared" si="11"/>
        <v>2065.3069999999998</v>
      </c>
      <c r="AJ3" s="80">
        <f t="shared" si="11"/>
        <v>2110.5929999999998</v>
      </c>
      <c r="AK3" s="80">
        <f t="shared" si="11"/>
        <v>2117.2020000000002</v>
      </c>
      <c r="AL3" s="80">
        <f t="shared" si="11"/>
        <v>2129.404</v>
      </c>
      <c r="AM3" s="80">
        <f t="shared" si="11"/>
        <v>2149.7649999999999</v>
      </c>
      <c r="AN3" s="80">
        <f t="shared" si="11"/>
        <v>2173.69</v>
      </c>
      <c r="AO3" s="80">
        <f t="shared" si="11"/>
        <v>2197.502</v>
      </c>
      <c r="AP3" s="80">
        <f t="shared" si="11"/>
        <v>2247.8560000000002</v>
      </c>
      <c r="AQ3" s="80">
        <f t="shared" si="11"/>
        <v>2289.7800000000002</v>
      </c>
      <c r="AR3" s="80">
        <f t="shared" si="11"/>
        <v>2331.98</v>
      </c>
      <c r="AS3" s="80">
        <f t="shared" si="11"/>
        <v>2156.1379999999999</v>
      </c>
      <c r="AT3" s="80">
        <f t="shared" si="11"/>
        <v>2294.89</v>
      </c>
      <c r="AU3" s="172">
        <f t="shared" ref="AU3:CQ3" si="12">AU42</f>
        <v>2351.2240000000002</v>
      </c>
      <c r="AV3" s="80">
        <f t="shared" si="12"/>
        <v>2374.7856157039996</v>
      </c>
      <c r="AW3" s="80">
        <f t="shared" si="12"/>
        <v>2412.2070599748527</v>
      </c>
      <c r="AX3" s="80">
        <f t="shared" si="12"/>
        <v>2454.1179997825275</v>
      </c>
      <c r="AY3" s="80">
        <f t="shared" si="12"/>
        <v>2497.0047916406475</v>
      </c>
      <c r="AZ3" s="80">
        <f t="shared" si="12"/>
        <v>2542.6550332414217</v>
      </c>
      <c r="BA3" s="80">
        <f t="shared" si="12"/>
        <v>2577.4894071968292</v>
      </c>
      <c r="BB3" s="80">
        <f t="shared" si="12"/>
        <v>2610.9967694903876</v>
      </c>
      <c r="BC3" s="80">
        <f t="shared" si="12"/>
        <v>2646.5063255554569</v>
      </c>
      <c r="BD3" s="80">
        <f t="shared" si="12"/>
        <v>2683.0281128481224</v>
      </c>
      <c r="BE3" s="80">
        <f t="shared" si="12"/>
        <v>2720.0539008054266</v>
      </c>
      <c r="BF3" s="80">
        <f t="shared" si="12"/>
        <v>2749.1584775440442</v>
      </c>
      <c r="BG3" s="80">
        <f t="shared" si="12"/>
        <v>2779.1243049492741</v>
      </c>
      <c r="BH3" s="80">
        <f t="shared" si="12"/>
        <v>2809.6946723037158</v>
      </c>
      <c r="BI3" s="80">
        <f t="shared" si="12"/>
        <v>2838.634527428444</v>
      </c>
      <c r="BJ3" s="80">
        <f t="shared" si="12"/>
        <v>2866.1692823445001</v>
      </c>
      <c r="BK3" s="80">
        <f t="shared" si="12"/>
        <v>2895.1175920961796</v>
      </c>
      <c r="BL3" s="80">
        <f t="shared" si="12"/>
        <v>2924.9373032947701</v>
      </c>
      <c r="BM3" s="80">
        <f t="shared" si="12"/>
        <v>2953.3091951367296</v>
      </c>
      <c r="BN3" s="80">
        <f t="shared" si="12"/>
        <v>2979.5936469734461</v>
      </c>
      <c r="BO3" s="80">
        <f t="shared" si="12"/>
        <v>3005.2181523374175</v>
      </c>
      <c r="BP3" s="80">
        <f t="shared" si="12"/>
        <v>3030.7625066322853</v>
      </c>
      <c r="BQ3" s="80">
        <f t="shared" si="12"/>
        <v>3056.8270641893228</v>
      </c>
      <c r="BR3" s="80">
        <f t="shared" si="12"/>
        <v>3082.5044115285132</v>
      </c>
      <c r="BS3" s="80">
        <f t="shared" si="12"/>
        <v>3105.9314450561301</v>
      </c>
      <c r="BT3" s="80">
        <f t="shared" si="12"/>
        <v>3129.8471171830624</v>
      </c>
      <c r="BU3" s="80">
        <f t="shared" si="12"/>
        <v>3154.5729094088088</v>
      </c>
      <c r="BV3" s="80">
        <f t="shared" si="12"/>
        <v>3180.755864556902</v>
      </c>
      <c r="BW3" s="80">
        <f t="shared" si="12"/>
        <v>3205.8838358869016</v>
      </c>
      <c r="BX3" s="80">
        <f t="shared" si="12"/>
        <v>3231.5309065739966</v>
      </c>
      <c r="BY3" s="80">
        <f t="shared" si="12"/>
        <v>3258.6757661892179</v>
      </c>
      <c r="BZ3" s="80">
        <f t="shared" si="12"/>
        <v>3286.7003777784448</v>
      </c>
      <c r="CA3" s="80">
        <f t="shared" si="12"/>
        <v>3316.2806811784503</v>
      </c>
      <c r="CB3" s="80">
        <f t="shared" si="12"/>
        <v>3347.1220915134104</v>
      </c>
      <c r="CC3" s="80">
        <f t="shared" si="12"/>
        <v>3376.9114781278795</v>
      </c>
      <c r="CD3" s="80">
        <f t="shared" si="12"/>
        <v>3407.9790637266565</v>
      </c>
      <c r="CE3" s="80">
        <f t="shared" si="12"/>
        <v>3439.6732690193148</v>
      </c>
      <c r="CF3" s="80">
        <f t="shared" si="12"/>
        <v>3472.3501650749986</v>
      </c>
      <c r="CG3" s="80">
        <f t="shared" si="12"/>
        <v>3504.9902566267037</v>
      </c>
      <c r="CH3" s="80">
        <f t="shared" si="12"/>
        <v>3537.2361669876695</v>
      </c>
      <c r="CI3" s="80">
        <f t="shared" si="12"/>
        <v>3570.1324633406552</v>
      </c>
      <c r="CJ3" s="80">
        <f t="shared" si="12"/>
        <v>3603.6917084960578</v>
      </c>
      <c r="CK3" s="80">
        <f t="shared" si="12"/>
        <v>3636.8456722142218</v>
      </c>
      <c r="CL3" s="80">
        <f t="shared" si="12"/>
        <v>3668.8499141297066</v>
      </c>
      <c r="CM3" s="80">
        <f t="shared" si="12"/>
        <v>3699.3013684169832</v>
      </c>
      <c r="CN3" s="80">
        <f t="shared" si="12"/>
        <v>3730.3754999116859</v>
      </c>
      <c r="CO3" s="80">
        <f t="shared" si="12"/>
        <v>3761.3376165609529</v>
      </c>
      <c r="CP3" s="80">
        <f t="shared" si="12"/>
        <v>3792.1805850167525</v>
      </c>
      <c r="CQ3" s="80">
        <f t="shared" si="12"/>
        <v>3821.7595935798831</v>
      </c>
    </row>
    <row r="4" spans="1:109" s="2" customFormat="1">
      <c r="A4" s="87"/>
      <c r="B4" s="87"/>
      <c r="D4" s="2" t="s">
        <v>306</v>
      </c>
      <c r="E4" s="80"/>
      <c r="F4" s="89">
        <f>F3/E3-1</f>
        <v>1.0690198278280105E-2</v>
      </c>
      <c r="G4" s="89">
        <f t="shared" ref="G4:AP4" si="13">G3/F3-1</f>
        <v>2.5053965803441436E-2</v>
      </c>
      <c r="H4" s="89">
        <f t="shared" si="13"/>
        <v>1.2408649068309963E-2</v>
      </c>
      <c r="I4" s="89">
        <f t="shared" si="13"/>
        <v>1.5137215729802866E-2</v>
      </c>
      <c r="J4" s="89">
        <f t="shared" si="13"/>
        <v>1.6227813504562594E-2</v>
      </c>
      <c r="K4" s="89">
        <f t="shared" si="13"/>
        <v>2.3372763838894972E-2</v>
      </c>
      <c r="L4" s="89">
        <f t="shared" si="13"/>
        <v>2.5619003157268949E-2</v>
      </c>
      <c r="M4" s="89">
        <f t="shared" si="13"/>
        <v>4.7431421749590807E-2</v>
      </c>
      <c r="N4" s="89">
        <f t="shared" si="13"/>
        <v>4.3438610695762048E-2</v>
      </c>
      <c r="O4" s="89">
        <f t="shared" si="13"/>
        <v>2.9239351342932762E-2</v>
      </c>
      <c r="P4" s="89">
        <f t="shared" si="13"/>
        <v>1.0481758254823559E-2</v>
      </c>
      <c r="Q4" s="89">
        <f t="shared" si="13"/>
        <v>1.5993426937522592E-2</v>
      </c>
      <c r="R4" s="89">
        <f t="shared" si="13"/>
        <v>-6.2866637056044894E-3</v>
      </c>
      <c r="S4" s="89">
        <f t="shared" si="13"/>
        <v>2.3584084186492715E-2</v>
      </c>
      <c r="T4" s="89">
        <f t="shared" si="13"/>
        <v>2.1066291798288006E-2</v>
      </c>
      <c r="U4" s="89">
        <f t="shared" si="13"/>
        <v>1.4129936877158356E-2</v>
      </c>
      <c r="V4" s="89">
        <f t="shared" si="13"/>
        <v>2.3362964989913415E-2</v>
      </c>
      <c r="W4" s="89">
        <f t="shared" si="13"/>
        <v>3.5886594357067425E-2</v>
      </c>
      <c r="X4" s="89">
        <f t="shared" si="13"/>
        <v>3.4213738181659403E-2</v>
      </c>
      <c r="Y4" s="89">
        <f t="shared" si="13"/>
        <v>3.923669202820923E-2</v>
      </c>
      <c r="Z4" s="89">
        <f t="shared" si="13"/>
        <v>1.9837213994946756E-2</v>
      </c>
      <c r="AA4" s="89">
        <f t="shared" si="13"/>
        <v>1.1355314900302282E-2</v>
      </c>
      <c r="AB4" s="89">
        <f t="shared" si="13"/>
        <v>8.2316078003574766E-3</v>
      </c>
      <c r="AC4" s="89">
        <f t="shared" si="13"/>
        <v>2.8297529271942512E-2</v>
      </c>
      <c r="AD4" s="89">
        <f t="shared" si="13"/>
        <v>1.6632199992513419E-2</v>
      </c>
      <c r="AE4" s="89">
        <f t="shared" si="13"/>
        <v>2.4493236001289276E-2</v>
      </c>
      <c r="AF4" s="89">
        <f t="shared" si="13"/>
        <v>2.4247362383627236E-2</v>
      </c>
      <c r="AG4" s="89">
        <f t="shared" si="13"/>
        <v>2.5494594655652847E-3</v>
      </c>
      <c r="AH4" s="89">
        <f t="shared" si="13"/>
        <v>-2.873313851885051E-2</v>
      </c>
      <c r="AI4" s="89">
        <f t="shared" si="13"/>
        <v>1.9494376337424457E-2</v>
      </c>
      <c r="AJ4" s="89">
        <f t="shared" si="13"/>
        <v>2.1927006493465573E-2</v>
      </c>
      <c r="AK4" s="89">
        <f t="shared" si="13"/>
        <v>3.1313474459548907E-3</v>
      </c>
      <c r="AL4" s="89">
        <f t="shared" si="13"/>
        <v>5.7632668021283529E-3</v>
      </c>
      <c r="AM4" s="89">
        <f t="shared" si="13"/>
        <v>9.5618304464535342E-3</v>
      </c>
      <c r="AN4" s="89">
        <f t="shared" si="13"/>
        <v>1.112912341581529E-2</v>
      </c>
      <c r="AO4" s="89">
        <f t="shared" si="13"/>
        <v>1.0954643946468945E-2</v>
      </c>
      <c r="AP4" s="89">
        <f t="shared" si="13"/>
        <v>2.2914199850557759E-2</v>
      </c>
      <c r="AQ4" s="89">
        <f t="shared" ref="AQ4" si="14">AQ3/AP3-1</f>
        <v>1.8650660896427418E-2</v>
      </c>
      <c r="AR4" s="89">
        <f t="shared" ref="AR4" si="15">AR3/AQ3-1</f>
        <v>1.8429718138860407E-2</v>
      </c>
      <c r="AS4" s="89">
        <f t="shared" ref="AS4" si="16">AS3/AR3-1</f>
        <v>-7.5404591806104704E-2</v>
      </c>
      <c r="AT4" s="89">
        <f t="shared" ref="AT4" si="17">AT3/AS3-1</f>
        <v>6.4352096201634623E-2</v>
      </c>
      <c r="AU4" s="173">
        <f t="shared" ref="AU4:CG4" si="18">AU43</f>
        <v>2.4547581801306562E-2</v>
      </c>
      <c r="AV4" s="10">
        <f t="shared" si="18"/>
        <v>1.0020999999999836E-2</v>
      </c>
      <c r="AW4" s="10">
        <f t="shared" si="18"/>
        <v>1.5757820000000144E-2</v>
      </c>
      <c r="AX4" s="10">
        <f t="shared" si="18"/>
        <v>1.7374520000000171E-2</v>
      </c>
      <c r="AY4" s="10">
        <f t="shared" si="18"/>
        <v>1.747544000000012E-2</v>
      </c>
      <c r="AZ4" s="10">
        <f t="shared" si="18"/>
        <v>1.8281999999999909E-2</v>
      </c>
      <c r="BA4" s="10">
        <f t="shared" si="18"/>
        <v>1.37E-2</v>
      </c>
      <c r="BB4" s="10">
        <f t="shared" si="18"/>
        <v>1.3000000000000001E-2</v>
      </c>
      <c r="BC4" s="10">
        <f t="shared" si="18"/>
        <v>1.3600000000000001E-2</v>
      </c>
      <c r="BD4" s="10">
        <f t="shared" si="18"/>
        <v>1.38E-2</v>
      </c>
      <c r="BE4" s="10">
        <f t="shared" si="18"/>
        <v>1.38E-2</v>
      </c>
      <c r="BF4" s="10">
        <f t="shared" si="18"/>
        <v>1.0700000000000001E-2</v>
      </c>
      <c r="BG4" s="10">
        <f t="shared" si="18"/>
        <v>1.09E-2</v>
      </c>
      <c r="BH4" s="10">
        <f t="shared" si="18"/>
        <v>1.1000000000000001E-2</v>
      </c>
      <c r="BI4" s="10">
        <f t="shared" si="18"/>
        <v>1.03E-2</v>
      </c>
      <c r="BJ4" s="10">
        <f t="shared" si="18"/>
        <v>9.7000000000000003E-3</v>
      </c>
      <c r="BK4" s="10">
        <f t="shared" si="18"/>
        <v>1.01E-2</v>
      </c>
      <c r="BL4" s="10">
        <f t="shared" si="18"/>
        <v>1.03E-2</v>
      </c>
      <c r="BM4" s="10">
        <f t="shared" si="18"/>
        <v>9.7000000000000003E-3</v>
      </c>
      <c r="BN4" s="10">
        <f t="shared" si="18"/>
        <v>8.8999999999999999E-3</v>
      </c>
      <c r="BO4" s="10">
        <f t="shared" si="18"/>
        <v>8.6E-3</v>
      </c>
      <c r="BP4" s="10">
        <f t="shared" si="18"/>
        <v>8.5000000000000006E-3</v>
      </c>
      <c r="BQ4" s="10">
        <f t="shared" si="18"/>
        <v>8.6E-3</v>
      </c>
      <c r="BR4" s="10">
        <f t="shared" si="18"/>
        <v>8.3999999999999995E-3</v>
      </c>
      <c r="BS4" s="10">
        <f t="shared" si="18"/>
        <v>7.6E-3</v>
      </c>
      <c r="BT4" s="10">
        <f t="shared" si="18"/>
        <v>7.7000000000000002E-3</v>
      </c>
      <c r="BU4" s="10">
        <f t="shared" si="18"/>
        <v>7.9000000000000008E-3</v>
      </c>
      <c r="BV4" s="10">
        <f t="shared" si="18"/>
        <v>8.3000000000000001E-3</v>
      </c>
      <c r="BW4" s="10">
        <f t="shared" si="18"/>
        <v>7.9000000000000008E-3</v>
      </c>
      <c r="BX4" s="10">
        <f t="shared" si="18"/>
        <v>8.0000000000000002E-3</v>
      </c>
      <c r="BY4" s="10">
        <f t="shared" si="18"/>
        <v>8.3999999999999995E-3</v>
      </c>
      <c r="BZ4" s="10">
        <f t="shared" si="18"/>
        <v>8.6E-3</v>
      </c>
      <c r="CA4" s="10">
        <f t="shared" si="18"/>
        <v>9.0000000000000011E-3</v>
      </c>
      <c r="CB4" s="10">
        <f t="shared" si="18"/>
        <v>9.300000000000001E-3</v>
      </c>
      <c r="CC4" s="10">
        <f t="shared" si="18"/>
        <v>8.8999999999999999E-3</v>
      </c>
      <c r="CD4" s="10">
        <f t="shared" si="18"/>
        <v>9.1999999999999998E-3</v>
      </c>
      <c r="CE4" s="10">
        <f t="shared" si="18"/>
        <v>9.300000000000001E-3</v>
      </c>
      <c r="CF4" s="10">
        <f t="shared" si="18"/>
        <v>9.4999999999999998E-3</v>
      </c>
      <c r="CG4" s="10">
        <f t="shared" si="18"/>
        <v>9.3999999999999986E-3</v>
      </c>
      <c r="CH4" s="10">
        <f t="shared" ref="CH4:CQ4" si="19">CH43</f>
        <v>9.1999999999999998E-3</v>
      </c>
      <c r="CI4" s="10">
        <f t="shared" si="19"/>
        <v>9.300000000000001E-3</v>
      </c>
      <c r="CJ4" s="10">
        <f t="shared" si="19"/>
        <v>9.3999999999999986E-3</v>
      </c>
      <c r="CK4" s="10">
        <f t="shared" si="19"/>
        <v>9.1999999999999998E-3</v>
      </c>
      <c r="CL4" s="10">
        <f t="shared" si="19"/>
        <v>8.8000000000000005E-3</v>
      </c>
      <c r="CM4" s="10">
        <f t="shared" si="19"/>
        <v>8.3000000000000001E-3</v>
      </c>
      <c r="CN4" s="10">
        <f t="shared" si="19"/>
        <v>8.3999999999999995E-3</v>
      </c>
      <c r="CO4" s="10">
        <f t="shared" si="19"/>
        <v>8.3000000000000001E-3</v>
      </c>
      <c r="CP4" s="10">
        <f t="shared" si="19"/>
        <v>8.199999999999999E-3</v>
      </c>
      <c r="CQ4" s="10">
        <f t="shared" si="19"/>
        <v>7.8000000000000005E-3</v>
      </c>
    </row>
    <row r="5" spans="1:109" ht="6.75" customHeight="1">
      <c r="A5" s="87"/>
      <c r="B5" s="88"/>
      <c r="AU5" s="174"/>
    </row>
    <row r="6" spans="1:109" s="2" customFormat="1">
      <c r="A6" s="87" t="s">
        <v>385</v>
      </c>
      <c r="B6" s="87"/>
      <c r="D6" s="2" t="str">
        <f>D3</f>
        <v>Md€2014</v>
      </c>
      <c r="E6" s="80">
        <f>E3</f>
        <v>1158.7249999999999</v>
      </c>
      <c r="F6" s="80">
        <f t="shared" ref="F6:AT6" si="20">F3</f>
        <v>1171.1120000000001</v>
      </c>
      <c r="G6" s="80">
        <f t="shared" si="20"/>
        <v>1200.453</v>
      </c>
      <c r="H6" s="80">
        <f t="shared" si="20"/>
        <v>1215.3489999999999</v>
      </c>
      <c r="I6" s="80">
        <f t="shared" si="20"/>
        <v>1233.7460000000001</v>
      </c>
      <c r="J6" s="80">
        <f t="shared" si="20"/>
        <v>1253.7670000000001</v>
      </c>
      <c r="K6" s="80">
        <f t="shared" si="20"/>
        <v>1283.0709999999999</v>
      </c>
      <c r="L6" s="80">
        <f t="shared" si="20"/>
        <v>1315.942</v>
      </c>
      <c r="M6" s="80">
        <f t="shared" si="20"/>
        <v>1378.3589999999999</v>
      </c>
      <c r="N6" s="80">
        <f t="shared" si="20"/>
        <v>1438.2329999999999</v>
      </c>
      <c r="O6" s="80">
        <f t="shared" si="20"/>
        <v>1480.2860000000001</v>
      </c>
      <c r="P6" s="80">
        <f t="shared" si="20"/>
        <v>1495.8019999999999</v>
      </c>
      <c r="Q6" s="80">
        <f t="shared" si="20"/>
        <v>1519.7249999999999</v>
      </c>
      <c r="R6" s="80">
        <f t="shared" si="20"/>
        <v>1510.171</v>
      </c>
      <c r="S6" s="80">
        <f t="shared" si="20"/>
        <v>1545.787</v>
      </c>
      <c r="T6" s="80">
        <f t="shared" si="20"/>
        <v>1578.3510000000001</v>
      </c>
      <c r="U6" s="80">
        <f t="shared" si="20"/>
        <v>1600.653</v>
      </c>
      <c r="V6" s="80">
        <f t="shared" si="20"/>
        <v>1638.049</v>
      </c>
      <c r="W6" s="80">
        <f t="shared" si="20"/>
        <v>1696.8330000000001</v>
      </c>
      <c r="X6" s="80">
        <f t="shared" si="20"/>
        <v>1754.8879999999999</v>
      </c>
      <c r="Y6" s="80">
        <f t="shared" si="20"/>
        <v>1823.7439999999999</v>
      </c>
      <c r="Z6" s="80">
        <f t="shared" si="20"/>
        <v>1859.922</v>
      </c>
      <c r="AA6" s="80">
        <f t="shared" si="20"/>
        <v>1881.0419999999999</v>
      </c>
      <c r="AB6" s="80">
        <f t="shared" si="20"/>
        <v>1896.5260000000001</v>
      </c>
      <c r="AC6" s="80">
        <f t="shared" si="20"/>
        <v>1950.193</v>
      </c>
      <c r="AD6" s="80">
        <f t="shared" si="20"/>
        <v>1982.6289999999999</v>
      </c>
      <c r="AE6" s="80">
        <f t="shared" si="20"/>
        <v>2031.19</v>
      </c>
      <c r="AF6" s="80">
        <f t="shared" si="20"/>
        <v>2080.4409999999998</v>
      </c>
      <c r="AG6" s="80">
        <f t="shared" si="20"/>
        <v>2085.7449999999999</v>
      </c>
      <c r="AH6" s="80">
        <f t="shared" si="20"/>
        <v>2025.8150000000001</v>
      </c>
      <c r="AI6" s="80">
        <f t="shared" si="20"/>
        <v>2065.3069999999998</v>
      </c>
      <c r="AJ6" s="80">
        <f t="shared" si="20"/>
        <v>2110.5929999999998</v>
      </c>
      <c r="AK6" s="80">
        <f t="shared" si="20"/>
        <v>2117.2020000000002</v>
      </c>
      <c r="AL6" s="80">
        <f t="shared" si="20"/>
        <v>2129.404</v>
      </c>
      <c r="AM6" s="80">
        <f t="shared" si="20"/>
        <v>2149.7649999999999</v>
      </c>
      <c r="AN6" s="80">
        <f t="shared" si="20"/>
        <v>2173.69</v>
      </c>
      <c r="AO6" s="80">
        <f t="shared" si="20"/>
        <v>2197.502</v>
      </c>
      <c r="AP6" s="80">
        <f t="shared" si="20"/>
        <v>2247.8560000000002</v>
      </c>
      <c r="AQ6" s="80">
        <f t="shared" si="20"/>
        <v>2289.7800000000002</v>
      </c>
      <c r="AR6" s="80">
        <f t="shared" si="20"/>
        <v>2331.98</v>
      </c>
      <c r="AS6" s="80">
        <f t="shared" si="20"/>
        <v>2156.1379999999999</v>
      </c>
      <c r="AT6" s="80">
        <f t="shared" si="20"/>
        <v>2294.89</v>
      </c>
      <c r="AU6" s="172">
        <f t="shared" ref="AU6:CQ6" si="21">AU40</f>
        <v>2351.2240000000002</v>
      </c>
      <c r="AV6" s="80">
        <f t="shared" si="21"/>
        <v>2374.7856157039996</v>
      </c>
      <c r="AW6" s="80">
        <f t="shared" si="21"/>
        <v>2412.2070599748527</v>
      </c>
      <c r="AX6" s="80">
        <f t="shared" si="21"/>
        <v>2454.1179997825275</v>
      </c>
      <c r="AY6" s="80">
        <f t="shared" si="21"/>
        <v>2497.0047916406475</v>
      </c>
      <c r="AZ6" s="80">
        <f t="shared" si="21"/>
        <v>2542.6550332414217</v>
      </c>
      <c r="BA6" s="80">
        <f t="shared" si="21"/>
        <v>2579.0150002167738</v>
      </c>
      <c r="BB6" s="80">
        <f t="shared" si="21"/>
        <v>2615.6370132198522</v>
      </c>
      <c r="BC6" s="80">
        <f t="shared" si="21"/>
        <v>2655.9178232234381</v>
      </c>
      <c r="BD6" s="80">
        <f t="shared" si="21"/>
        <v>2698.9436919596578</v>
      </c>
      <c r="BE6" s="80">
        <f t="shared" si="21"/>
        <v>2744.2859459845799</v>
      </c>
      <c r="BF6" s="80">
        <f t="shared" si="21"/>
        <v>2781.8826634445686</v>
      </c>
      <c r="BG6" s="80">
        <f t="shared" si="21"/>
        <v>2820.5508324664484</v>
      </c>
      <c r="BH6" s="80">
        <f t="shared" si="21"/>
        <v>2860.0385441209787</v>
      </c>
      <c r="BI6" s="80">
        <f t="shared" si="21"/>
        <v>2898.0770567577879</v>
      </c>
      <c r="BJ6" s="80">
        <f t="shared" si="21"/>
        <v>2934.8826353786117</v>
      </c>
      <c r="BK6" s="80">
        <f t="shared" si="21"/>
        <v>2973.3295979020718</v>
      </c>
      <c r="BL6" s="80">
        <f t="shared" si="21"/>
        <v>3012.8748815541694</v>
      </c>
      <c r="BM6" s="80">
        <f t="shared" si="21"/>
        <v>3051.1383925499072</v>
      </c>
      <c r="BN6" s="80">
        <f t="shared" si="21"/>
        <v>3087.446939421251</v>
      </c>
      <c r="BO6" s="80">
        <f t="shared" si="21"/>
        <v>3123.2613239185375</v>
      </c>
      <c r="BP6" s="80">
        <f t="shared" si="21"/>
        <v>3159.178829143601</v>
      </c>
      <c r="BQ6" s="80">
        <f t="shared" si="21"/>
        <v>3195.8253035616667</v>
      </c>
      <c r="BR6" s="80">
        <f t="shared" si="21"/>
        <v>3232.25771202227</v>
      </c>
      <c r="BS6" s="80">
        <f t="shared" si="21"/>
        <v>3266.5196437697059</v>
      </c>
      <c r="BT6" s="80">
        <f t="shared" si="21"/>
        <v>3301.4714039580417</v>
      </c>
      <c r="BU6" s="80">
        <f t="shared" si="21"/>
        <v>3337.457442261184</v>
      </c>
      <c r="BV6" s="80">
        <f t="shared" si="21"/>
        <v>3375.1707113587358</v>
      </c>
      <c r="BW6" s="80">
        <f t="shared" si="21"/>
        <v>3411.9600721125457</v>
      </c>
      <c r="BX6" s="80">
        <f t="shared" si="21"/>
        <v>3449.4916329057833</v>
      </c>
      <c r="BY6" s="80">
        <f t="shared" si="21"/>
        <v>3488.4708883576191</v>
      </c>
      <c r="BZ6" s="80">
        <f t="shared" si="21"/>
        <v>3528.9371506625675</v>
      </c>
      <c r="CA6" s="80">
        <f t="shared" si="21"/>
        <v>3571.2843964705185</v>
      </c>
      <c r="CB6" s="80">
        <f t="shared" si="21"/>
        <v>3615.2111945471056</v>
      </c>
      <c r="CC6" s="80">
        <f t="shared" si="21"/>
        <v>3658.2322077622161</v>
      </c>
      <c r="CD6" s="80">
        <f t="shared" si="21"/>
        <v>3702.8626406969152</v>
      </c>
      <c r="CE6" s="80">
        <f t="shared" si="21"/>
        <v>3748.4078511774869</v>
      </c>
      <c r="CF6" s="80">
        <f t="shared" si="21"/>
        <v>3795.2629493172053</v>
      </c>
      <c r="CG6" s="80">
        <f t="shared" si="21"/>
        <v>3842.3242098887386</v>
      </c>
      <c r="CH6" s="80">
        <f t="shared" si="21"/>
        <v>3889.2005652493813</v>
      </c>
      <c r="CI6" s="80">
        <f t="shared" si="21"/>
        <v>3937.0377322019485</v>
      </c>
      <c r="CJ6" s="80">
        <f t="shared" si="21"/>
        <v>3985.8570000812524</v>
      </c>
      <c r="CK6" s="80">
        <f t="shared" si="21"/>
        <v>4034.4844554822434</v>
      </c>
      <c r="CL6" s="80">
        <f t="shared" si="21"/>
        <v>4081.6879236113859</v>
      </c>
      <c r="CM6" s="80">
        <f t="shared" si="21"/>
        <v>4127.8109971481954</v>
      </c>
      <c r="CN6" s="80">
        <f t="shared" si="21"/>
        <v>4174.8680425156854</v>
      </c>
      <c r="CO6" s="80">
        <f t="shared" si="21"/>
        <v>4222.044051396113</v>
      </c>
      <c r="CP6" s="80">
        <f t="shared" si="21"/>
        <v>4269.3309447717502</v>
      </c>
      <c r="CQ6" s="80">
        <f t="shared" si="21"/>
        <v>4315.4397189752844</v>
      </c>
    </row>
    <row r="7" spans="1:109" s="2" customFormat="1">
      <c r="A7" s="87"/>
      <c r="B7" s="87"/>
      <c r="D7" s="2" t="s">
        <v>306</v>
      </c>
      <c r="E7" s="80"/>
      <c r="F7" s="89">
        <f>F6/E6-1</f>
        <v>1.0690198278280105E-2</v>
      </c>
      <c r="G7" s="89">
        <f t="shared" ref="G7" si="22">G6/F6-1</f>
        <v>2.5053965803441436E-2</v>
      </c>
      <c r="H7" s="89">
        <f t="shared" ref="H7" si="23">H6/G6-1</f>
        <v>1.2408649068309963E-2</v>
      </c>
      <c r="I7" s="89">
        <f t="shared" ref="I7" si="24">I6/H6-1</f>
        <v>1.5137215729802866E-2</v>
      </c>
      <c r="J7" s="89">
        <f t="shared" ref="J7" si="25">J6/I6-1</f>
        <v>1.6227813504562594E-2</v>
      </c>
      <c r="K7" s="89">
        <f t="shared" ref="K7" si="26">K6/J6-1</f>
        <v>2.3372763838894972E-2</v>
      </c>
      <c r="L7" s="89">
        <f t="shared" ref="L7" si="27">L6/K6-1</f>
        <v>2.5619003157268949E-2</v>
      </c>
      <c r="M7" s="89">
        <f t="shared" ref="M7" si="28">M6/L6-1</f>
        <v>4.7431421749590807E-2</v>
      </c>
      <c r="N7" s="89">
        <f t="shared" ref="N7" si="29">N6/M6-1</f>
        <v>4.3438610695762048E-2</v>
      </c>
      <c r="O7" s="89">
        <f t="shared" ref="O7" si="30">O6/N6-1</f>
        <v>2.9239351342932762E-2</v>
      </c>
      <c r="P7" s="89">
        <f t="shared" ref="P7" si="31">P6/O6-1</f>
        <v>1.0481758254823559E-2</v>
      </c>
      <c r="Q7" s="89">
        <f t="shared" ref="Q7" si="32">Q6/P6-1</f>
        <v>1.5993426937522592E-2</v>
      </c>
      <c r="R7" s="89">
        <f t="shared" ref="R7" si="33">R6/Q6-1</f>
        <v>-6.2866637056044894E-3</v>
      </c>
      <c r="S7" s="89">
        <f t="shared" ref="S7" si="34">S6/R6-1</f>
        <v>2.3584084186492715E-2</v>
      </c>
      <c r="T7" s="89">
        <f t="shared" ref="T7" si="35">T6/S6-1</f>
        <v>2.1066291798288006E-2</v>
      </c>
      <c r="U7" s="89">
        <f t="shared" ref="U7" si="36">U6/T6-1</f>
        <v>1.4129936877158356E-2</v>
      </c>
      <c r="V7" s="89">
        <f t="shared" ref="V7" si="37">V6/U6-1</f>
        <v>2.3362964989913415E-2</v>
      </c>
      <c r="W7" s="89">
        <f t="shared" ref="W7" si="38">W6/V6-1</f>
        <v>3.5886594357067425E-2</v>
      </c>
      <c r="X7" s="89">
        <f t="shared" ref="X7" si="39">X6/W6-1</f>
        <v>3.4213738181659403E-2</v>
      </c>
      <c r="Y7" s="89">
        <f t="shared" ref="Y7" si="40">Y6/X6-1</f>
        <v>3.923669202820923E-2</v>
      </c>
      <c r="Z7" s="89">
        <f t="shared" ref="Z7" si="41">Z6/Y6-1</f>
        <v>1.9837213994946756E-2</v>
      </c>
      <c r="AA7" s="89">
        <f t="shared" ref="AA7" si="42">AA6/Z6-1</f>
        <v>1.1355314900302282E-2</v>
      </c>
      <c r="AB7" s="89">
        <f t="shared" ref="AB7" si="43">AB6/AA6-1</f>
        <v>8.2316078003574766E-3</v>
      </c>
      <c r="AC7" s="89">
        <f t="shared" ref="AC7" si="44">AC6/AB6-1</f>
        <v>2.8297529271942512E-2</v>
      </c>
      <c r="AD7" s="89">
        <f t="shared" ref="AD7" si="45">AD6/AC6-1</f>
        <v>1.6632199992513419E-2</v>
      </c>
      <c r="AE7" s="89">
        <f t="shared" ref="AE7" si="46">AE6/AD6-1</f>
        <v>2.4493236001289276E-2</v>
      </c>
      <c r="AF7" s="89">
        <f t="shared" ref="AF7" si="47">AF6/AE6-1</f>
        <v>2.4247362383627236E-2</v>
      </c>
      <c r="AG7" s="89">
        <f t="shared" ref="AG7" si="48">AG6/AF6-1</f>
        <v>2.5494594655652847E-3</v>
      </c>
      <c r="AH7" s="89">
        <f t="shared" ref="AH7" si="49">AH6/AG6-1</f>
        <v>-2.873313851885051E-2</v>
      </c>
      <c r="AI7" s="89">
        <f t="shared" ref="AI7" si="50">AI6/AH6-1</f>
        <v>1.9494376337424457E-2</v>
      </c>
      <c r="AJ7" s="89">
        <f t="shared" ref="AJ7" si="51">AJ6/AI6-1</f>
        <v>2.1927006493465573E-2</v>
      </c>
      <c r="AK7" s="89">
        <f t="shared" ref="AK7" si="52">AK6/AJ6-1</f>
        <v>3.1313474459548907E-3</v>
      </c>
      <c r="AL7" s="89">
        <f t="shared" ref="AL7" si="53">AL6/AK6-1</f>
        <v>5.7632668021283529E-3</v>
      </c>
      <c r="AM7" s="89">
        <f t="shared" ref="AM7" si="54">AM6/AL6-1</f>
        <v>9.5618304464535342E-3</v>
      </c>
      <c r="AN7" s="89">
        <f t="shared" ref="AN7:AP7" si="55">AN6/AM6-1</f>
        <v>1.112912341581529E-2</v>
      </c>
      <c r="AO7" s="89">
        <f t="shared" si="55"/>
        <v>1.0954643946468945E-2</v>
      </c>
      <c r="AP7" s="89">
        <f t="shared" si="55"/>
        <v>2.2914199850557759E-2</v>
      </c>
      <c r="AQ7" s="89">
        <f t="shared" ref="AQ7" si="56">AQ6/AP6-1</f>
        <v>1.8650660896427418E-2</v>
      </c>
      <c r="AR7" s="89">
        <f t="shared" ref="AR7" si="57">AR6/AQ6-1</f>
        <v>1.8429718138860407E-2</v>
      </c>
      <c r="AS7" s="89">
        <f t="shared" ref="AS7" si="58">AS6/AR6-1</f>
        <v>-7.5404591806104704E-2</v>
      </c>
      <c r="AT7" s="89">
        <f t="shared" ref="AT7" si="59">AT6/AS6-1</f>
        <v>6.4352096201634623E-2</v>
      </c>
      <c r="AU7" s="173">
        <f t="shared" ref="AU7:CG7" si="60">AU41</f>
        <v>2.4547581801306562E-2</v>
      </c>
      <c r="AV7" s="10">
        <f t="shared" si="60"/>
        <v>1.0020999999999836E-2</v>
      </c>
      <c r="AW7" s="10">
        <f t="shared" si="60"/>
        <v>1.5757820000000144E-2</v>
      </c>
      <c r="AX7" s="10">
        <f t="shared" si="60"/>
        <v>1.7374520000000171E-2</v>
      </c>
      <c r="AY7" s="10">
        <f t="shared" si="60"/>
        <v>1.747544000000012E-2</v>
      </c>
      <c r="AZ7" s="10">
        <f t="shared" si="60"/>
        <v>1.8281999999999909E-2</v>
      </c>
      <c r="BA7" s="10">
        <f t="shared" si="60"/>
        <v>1.43E-2</v>
      </c>
      <c r="BB7" s="10">
        <f t="shared" si="60"/>
        <v>1.4199999999999999E-2</v>
      </c>
      <c r="BC7" s="10">
        <f t="shared" si="60"/>
        <v>1.54E-2</v>
      </c>
      <c r="BD7" s="10">
        <f t="shared" si="60"/>
        <v>1.6200000000000003E-2</v>
      </c>
      <c r="BE7" s="10">
        <f t="shared" si="60"/>
        <v>1.6799999999999999E-2</v>
      </c>
      <c r="BF7" s="10">
        <f t="shared" si="60"/>
        <v>1.37E-2</v>
      </c>
      <c r="BG7" s="10">
        <f t="shared" si="60"/>
        <v>1.3899999999999999E-2</v>
      </c>
      <c r="BH7" s="10">
        <f t="shared" si="60"/>
        <v>1.3999999999999999E-2</v>
      </c>
      <c r="BI7" s="10">
        <f t="shared" si="60"/>
        <v>1.3300000000000001E-2</v>
      </c>
      <c r="BJ7" s="10">
        <f t="shared" si="60"/>
        <v>1.2699999999999999E-2</v>
      </c>
      <c r="BK7" s="10">
        <f t="shared" si="60"/>
        <v>1.3100000000000001E-2</v>
      </c>
      <c r="BL7" s="10">
        <f t="shared" si="60"/>
        <v>1.3300000000000001E-2</v>
      </c>
      <c r="BM7" s="10">
        <f t="shared" si="60"/>
        <v>1.2699999999999999E-2</v>
      </c>
      <c r="BN7" s="10">
        <f t="shared" si="60"/>
        <v>1.1899999999999999E-2</v>
      </c>
      <c r="BO7" s="10">
        <f t="shared" si="60"/>
        <v>1.1599999999999999E-2</v>
      </c>
      <c r="BP7" s="10">
        <f t="shared" si="60"/>
        <v>1.15E-2</v>
      </c>
      <c r="BQ7" s="10">
        <f t="shared" si="60"/>
        <v>1.1599999999999999E-2</v>
      </c>
      <c r="BR7" s="10">
        <f t="shared" si="60"/>
        <v>1.1399999999999999E-2</v>
      </c>
      <c r="BS7" s="10">
        <f t="shared" si="60"/>
        <v>1.06E-2</v>
      </c>
      <c r="BT7" s="10">
        <f t="shared" si="60"/>
        <v>1.0700000000000001E-2</v>
      </c>
      <c r="BU7" s="10">
        <f t="shared" si="60"/>
        <v>1.09E-2</v>
      </c>
      <c r="BV7" s="10">
        <f t="shared" si="60"/>
        <v>1.1299999999999999E-2</v>
      </c>
      <c r="BW7" s="10">
        <f t="shared" si="60"/>
        <v>1.09E-2</v>
      </c>
      <c r="BX7" s="10">
        <f t="shared" si="60"/>
        <v>1.1000000000000001E-2</v>
      </c>
      <c r="BY7" s="10">
        <f t="shared" si="60"/>
        <v>1.1299999999999999E-2</v>
      </c>
      <c r="BZ7" s="10">
        <f t="shared" si="60"/>
        <v>1.1599999999999999E-2</v>
      </c>
      <c r="CA7" s="10">
        <f t="shared" si="60"/>
        <v>1.2E-2</v>
      </c>
      <c r="CB7" s="10">
        <f t="shared" si="60"/>
        <v>1.23E-2</v>
      </c>
      <c r="CC7" s="10">
        <f t="shared" si="60"/>
        <v>1.1899999999999999E-2</v>
      </c>
      <c r="CD7" s="10">
        <f t="shared" si="60"/>
        <v>1.2199999999999999E-2</v>
      </c>
      <c r="CE7" s="10">
        <f t="shared" si="60"/>
        <v>1.23E-2</v>
      </c>
      <c r="CF7" s="10">
        <f t="shared" si="60"/>
        <v>1.2500000000000001E-2</v>
      </c>
      <c r="CG7" s="10">
        <f t="shared" si="60"/>
        <v>1.24E-2</v>
      </c>
      <c r="CH7" s="10">
        <f t="shared" ref="CH7:CQ7" si="61">CH41</f>
        <v>1.2199999999999999E-2</v>
      </c>
      <c r="CI7" s="10">
        <f t="shared" si="61"/>
        <v>1.23E-2</v>
      </c>
      <c r="CJ7" s="10">
        <f t="shared" si="61"/>
        <v>1.24E-2</v>
      </c>
      <c r="CK7" s="10">
        <f t="shared" si="61"/>
        <v>1.2199999999999999E-2</v>
      </c>
      <c r="CL7" s="10">
        <f t="shared" si="61"/>
        <v>1.1699999999999999E-2</v>
      </c>
      <c r="CM7" s="10">
        <f t="shared" si="61"/>
        <v>1.1299999999999999E-2</v>
      </c>
      <c r="CN7" s="10">
        <f t="shared" si="61"/>
        <v>1.1399999999999999E-2</v>
      </c>
      <c r="CO7" s="10">
        <f t="shared" si="61"/>
        <v>1.1299999999999999E-2</v>
      </c>
      <c r="CP7" s="10">
        <f t="shared" si="61"/>
        <v>1.1200000000000002E-2</v>
      </c>
      <c r="CQ7" s="10">
        <f t="shared" si="61"/>
        <v>1.0800000000000001E-2</v>
      </c>
    </row>
    <row r="8" spans="1:109" ht="6.75" customHeight="1">
      <c r="A8" s="87"/>
      <c r="B8" s="88"/>
      <c r="AU8" s="174"/>
    </row>
    <row r="9" spans="1:109">
      <c r="A9" s="88" t="s">
        <v>387</v>
      </c>
      <c r="B9" s="88"/>
      <c r="D9" s="57" t="str">
        <f>D6</f>
        <v>Md€2014</v>
      </c>
      <c r="E9" s="77">
        <f>E3</f>
        <v>1158.7249999999999</v>
      </c>
      <c r="F9" s="77">
        <f>F3</f>
        <v>1171.1120000000001</v>
      </c>
      <c r="G9" s="77">
        <f t="shared" ref="G9:AT9" si="62">G3</f>
        <v>1200.453</v>
      </c>
      <c r="H9" s="77">
        <f t="shared" si="62"/>
        <v>1215.3489999999999</v>
      </c>
      <c r="I9" s="77">
        <f t="shared" si="62"/>
        <v>1233.7460000000001</v>
      </c>
      <c r="J9" s="77">
        <f t="shared" si="62"/>
        <v>1253.7670000000001</v>
      </c>
      <c r="K9" s="77">
        <f t="shared" si="62"/>
        <v>1283.0709999999999</v>
      </c>
      <c r="L9" s="77">
        <f t="shared" si="62"/>
        <v>1315.942</v>
      </c>
      <c r="M9" s="77">
        <f t="shared" si="62"/>
        <v>1378.3589999999999</v>
      </c>
      <c r="N9" s="77">
        <f t="shared" si="62"/>
        <v>1438.2329999999999</v>
      </c>
      <c r="O9" s="77">
        <f t="shared" si="62"/>
        <v>1480.2860000000001</v>
      </c>
      <c r="P9" s="77">
        <f t="shared" si="62"/>
        <v>1495.8019999999999</v>
      </c>
      <c r="Q9" s="77">
        <f t="shared" si="62"/>
        <v>1519.7249999999999</v>
      </c>
      <c r="R9" s="77">
        <f t="shared" si="62"/>
        <v>1510.171</v>
      </c>
      <c r="S9" s="77">
        <f t="shared" si="62"/>
        <v>1545.787</v>
      </c>
      <c r="T9" s="77">
        <f t="shared" si="62"/>
        <v>1578.3510000000001</v>
      </c>
      <c r="U9" s="77">
        <f t="shared" si="62"/>
        <v>1600.653</v>
      </c>
      <c r="V9" s="77">
        <f t="shared" si="62"/>
        <v>1638.049</v>
      </c>
      <c r="W9" s="77">
        <f t="shared" si="62"/>
        <v>1696.8330000000001</v>
      </c>
      <c r="X9" s="77">
        <f t="shared" si="62"/>
        <v>1754.8879999999999</v>
      </c>
      <c r="Y9" s="77">
        <f t="shared" si="62"/>
        <v>1823.7439999999999</v>
      </c>
      <c r="Z9" s="77">
        <f t="shared" si="62"/>
        <v>1859.922</v>
      </c>
      <c r="AA9" s="77">
        <f t="shared" si="62"/>
        <v>1881.0419999999999</v>
      </c>
      <c r="AB9" s="77">
        <f t="shared" si="62"/>
        <v>1896.5260000000001</v>
      </c>
      <c r="AC9" s="77">
        <f t="shared" si="62"/>
        <v>1950.193</v>
      </c>
      <c r="AD9" s="77">
        <f t="shared" si="62"/>
        <v>1982.6289999999999</v>
      </c>
      <c r="AE9" s="77">
        <f t="shared" si="62"/>
        <v>2031.19</v>
      </c>
      <c r="AF9" s="77">
        <f t="shared" si="62"/>
        <v>2080.4409999999998</v>
      </c>
      <c r="AG9" s="77">
        <f t="shared" si="62"/>
        <v>2085.7449999999999</v>
      </c>
      <c r="AH9" s="77">
        <f t="shared" si="62"/>
        <v>2025.8150000000001</v>
      </c>
      <c r="AI9" s="77">
        <f t="shared" si="62"/>
        <v>2065.3069999999998</v>
      </c>
      <c r="AJ9" s="77">
        <f t="shared" si="62"/>
        <v>2110.5929999999998</v>
      </c>
      <c r="AK9" s="77">
        <f t="shared" si="62"/>
        <v>2117.2020000000002</v>
      </c>
      <c r="AL9" s="77">
        <f t="shared" si="62"/>
        <v>2129.404</v>
      </c>
      <c r="AM9" s="77">
        <f t="shared" si="62"/>
        <v>2149.7649999999999</v>
      </c>
      <c r="AN9" s="77">
        <f t="shared" si="62"/>
        <v>2173.69</v>
      </c>
      <c r="AO9" s="77">
        <f t="shared" si="62"/>
        <v>2197.502</v>
      </c>
      <c r="AP9" s="77">
        <f t="shared" si="62"/>
        <v>2247.8560000000002</v>
      </c>
      <c r="AQ9" s="77">
        <f t="shared" si="62"/>
        <v>2289.7800000000002</v>
      </c>
      <c r="AR9" s="77">
        <f t="shared" si="62"/>
        <v>2331.98</v>
      </c>
      <c r="AS9" s="77">
        <f t="shared" si="62"/>
        <v>2156.1379999999999</v>
      </c>
      <c r="AT9" s="77">
        <f t="shared" si="62"/>
        <v>2294.89</v>
      </c>
      <c r="AU9" s="175">
        <f t="shared" ref="AU9:CQ9" si="63">AU44</f>
        <v>2351.2240000000002</v>
      </c>
      <c r="AV9" s="77">
        <f t="shared" si="63"/>
        <v>2374.7856157039996</v>
      </c>
      <c r="AW9" s="77">
        <f t="shared" si="63"/>
        <v>2412.2070599748527</v>
      </c>
      <c r="AX9" s="77">
        <f t="shared" si="63"/>
        <v>2454.1179997825275</v>
      </c>
      <c r="AY9" s="77">
        <f t="shared" si="63"/>
        <v>2497.0047916406475</v>
      </c>
      <c r="AZ9" s="77">
        <f t="shared" si="63"/>
        <v>2542.6550332414217</v>
      </c>
      <c r="BA9" s="77">
        <f t="shared" si="63"/>
        <v>2575.9638141768846</v>
      </c>
      <c r="BB9" s="77">
        <f t="shared" si="63"/>
        <v>2606.360187184172</v>
      </c>
      <c r="BC9" s="77">
        <f t="shared" si="63"/>
        <v>2637.1152373929453</v>
      </c>
      <c r="BD9" s="77">
        <f t="shared" si="63"/>
        <v>2667.178351099225</v>
      </c>
      <c r="BE9" s="77">
        <f t="shared" si="63"/>
        <v>2695.9838772910962</v>
      </c>
      <c r="BF9" s="77">
        <f t="shared" si="63"/>
        <v>2716.7429531462376</v>
      </c>
      <c r="BG9" s="77">
        <f t="shared" si="63"/>
        <v>2738.2052224760928</v>
      </c>
      <c r="BH9" s="77">
        <f t="shared" si="63"/>
        <v>2760.1108642559016</v>
      </c>
      <c r="BI9" s="77">
        <f t="shared" si="63"/>
        <v>2780.2596735649699</v>
      </c>
      <c r="BJ9" s="77">
        <f t="shared" si="63"/>
        <v>2798.887413377855</v>
      </c>
      <c r="BK9" s="77">
        <f t="shared" si="63"/>
        <v>2818.7595140128378</v>
      </c>
      <c r="BL9" s="77">
        <f t="shared" si="63"/>
        <v>2839.3364584651317</v>
      </c>
      <c r="BM9" s="77">
        <f t="shared" si="63"/>
        <v>2858.3600127368477</v>
      </c>
      <c r="BN9" s="77">
        <f t="shared" si="63"/>
        <v>2875.2243368119953</v>
      </c>
      <c r="BO9" s="77">
        <f t="shared" si="63"/>
        <v>2891.3255930981427</v>
      </c>
      <c r="BP9" s="77">
        <f t="shared" si="63"/>
        <v>2907.2278838601828</v>
      </c>
      <c r="BQ9" s="77">
        <f t="shared" si="63"/>
        <v>2923.5083600098001</v>
      </c>
      <c r="BR9" s="77">
        <f t="shared" si="63"/>
        <v>2939.5876559898543</v>
      </c>
      <c r="BS9" s="77">
        <f t="shared" si="63"/>
        <v>2953.1097592074075</v>
      </c>
      <c r="BT9" s="77">
        <f t="shared" si="63"/>
        <v>2966.9893750756819</v>
      </c>
      <c r="BU9" s="77">
        <f t="shared" si="63"/>
        <v>2981.5276230135523</v>
      </c>
      <c r="BV9" s="77">
        <f t="shared" si="63"/>
        <v>2997.3297194155243</v>
      </c>
      <c r="BW9" s="77">
        <f t="shared" si="63"/>
        <v>3012.0166350406603</v>
      </c>
      <c r="BX9" s="77">
        <f t="shared" si="63"/>
        <v>3027.0767182158634</v>
      </c>
      <c r="BY9" s="77">
        <f t="shared" si="63"/>
        <v>3043.4229324942294</v>
      </c>
      <c r="BZ9" s="77">
        <f t="shared" si="63"/>
        <v>3060.4661009161973</v>
      </c>
      <c r="CA9" s="77">
        <f t="shared" si="63"/>
        <v>3078.8288975216947</v>
      </c>
      <c r="CB9" s="77">
        <f t="shared" si="63"/>
        <v>3098.2255195760813</v>
      </c>
      <c r="CC9" s="77">
        <f t="shared" si="63"/>
        <v>3116.5050501415803</v>
      </c>
      <c r="CD9" s="77">
        <f t="shared" si="63"/>
        <v>3135.8273814524582</v>
      </c>
      <c r="CE9" s="77">
        <f t="shared" si="63"/>
        <v>3155.5830939556085</v>
      </c>
      <c r="CF9" s="77">
        <f t="shared" si="63"/>
        <v>3176.0943840663199</v>
      </c>
      <c r="CG9" s="77">
        <f t="shared" si="63"/>
        <v>3196.421388124344</v>
      </c>
      <c r="CH9" s="77">
        <f t="shared" si="63"/>
        <v>3216.2392007307149</v>
      </c>
      <c r="CI9" s="77">
        <f t="shared" si="63"/>
        <v>3236.5015076953182</v>
      </c>
      <c r="CJ9" s="77">
        <f t="shared" si="63"/>
        <v>3257.2151173445682</v>
      </c>
      <c r="CK9" s="77">
        <f t="shared" si="63"/>
        <v>3277.4098510721046</v>
      </c>
      <c r="CL9" s="77">
        <f t="shared" si="63"/>
        <v>3296.4188282083228</v>
      </c>
      <c r="CM9" s="77">
        <f t="shared" si="63"/>
        <v>3313.889847997827</v>
      </c>
      <c r="CN9" s="77">
        <f t="shared" si="63"/>
        <v>3331.7848531770155</v>
      </c>
      <c r="CO9" s="77">
        <f t="shared" si="63"/>
        <v>3349.7764913841715</v>
      </c>
      <c r="CP9" s="77">
        <f t="shared" si="63"/>
        <v>3367.1953291393697</v>
      </c>
      <c r="CQ9" s="77">
        <f t="shared" si="63"/>
        <v>3383.3578667192382</v>
      </c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</row>
    <row r="10" spans="1:109">
      <c r="A10" s="88"/>
      <c r="B10" s="88"/>
      <c r="D10" s="57" t="s">
        <v>306</v>
      </c>
      <c r="F10" s="5">
        <f>F4</f>
        <v>1.0690198278280105E-2</v>
      </c>
      <c r="G10" s="5">
        <f t="shared" ref="G10:AT10" si="64">G4</f>
        <v>2.5053965803441436E-2</v>
      </c>
      <c r="H10" s="5">
        <f t="shared" si="64"/>
        <v>1.2408649068309963E-2</v>
      </c>
      <c r="I10" s="5">
        <f t="shared" si="64"/>
        <v>1.5137215729802866E-2</v>
      </c>
      <c r="J10" s="5">
        <f t="shared" si="64"/>
        <v>1.6227813504562594E-2</v>
      </c>
      <c r="K10" s="5">
        <f t="shared" si="64"/>
        <v>2.3372763838894972E-2</v>
      </c>
      <c r="L10" s="5">
        <f t="shared" si="64"/>
        <v>2.5619003157268949E-2</v>
      </c>
      <c r="M10" s="5">
        <f t="shared" si="64"/>
        <v>4.7431421749590807E-2</v>
      </c>
      <c r="N10" s="5">
        <f t="shared" si="64"/>
        <v>4.3438610695762048E-2</v>
      </c>
      <c r="O10" s="5">
        <f t="shared" si="64"/>
        <v>2.9239351342932762E-2</v>
      </c>
      <c r="P10" s="5">
        <f t="shared" si="64"/>
        <v>1.0481758254823559E-2</v>
      </c>
      <c r="Q10" s="5">
        <f t="shared" si="64"/>
        <v>1.5993426937522592E-2</v>
      </c>
      <c r="R10" s="5">
        <f t="shared" si="64"/>
        <v>-6.2866637056044894E-3</v>
      </c>
      <c r="S10" s="5">
        <f t="shared" si="64"/>
        <v>2.3584084186492715E-2</v>
      </c>
      <c r="T10" s="5">
        <f t="shared" si="64"/>
        <v>2.1066291798288006E-2</v>
      </c>
      <c r="U10" s="5">
        <f t="shared" si="64"/>
        <v>1.4129936877158356E-2</v>
      </c>
      <c r="V10" s="5">
        <f t="shared" si="64"/>
        <v>2.3362964989913415E-2</v>
      </c>
      <c r="W10" s="5">
        <f t="shared" si="64"/>
        <v>3.5886594357067425E-2</v>
      </c>
      <c r="X10" s="5">
        <f t="shared" si="64"/>
        <v>3.4213738181659403E-2</v>
      </c>
      <c r="Y10" s="5">
        <f t="shared" si="64"/>
        <v>3.923669202820923E-2</v>
      </c>
      <c r="Z10" s="5">
        <f t="shared" si="64"/>
        <v>1.9837213994946756E-2</v>
      </c>
      <c r="AA10" s="5">
        <f t="shared" si="64"/>
        <v>1.1355314900302282E-2</v>
      </c>
      <c r="AB10" s="5">
        <f t="shared" si="64"/>
        <v>8.2316078003574766E-3</v>
      </c>
      <c r="AC10" s="5">
        <f t="shared" si="64"/>
        <v>2.8297529271942512E-2</v>
      </c>
      <c r="AD10" s="5">
        <f t="shared" si="64"/>
        <v>1.6632199992513419E-2</v>
      </c>
      <c r="AE10" s="5">
        <f t="shared" si="64"/>
        <v>2.4493236001289276E-2</v>
      </c>
      <c r="AF10" s="5">
        <f t="shared" si="64"/>
        <v>2.4247362383627236E-2</v>
      </c>
      <c r="AG10" s="5">
        <f t="shared" si="64"/>
        <v>2.5494594655652847E-3</v>
      </c>
      <c r="AH10" s="5">
        <f t="shared" si="64"/>
        <v>-2.873313851885051E-2</v>
      </c>
      <c r="AI10" s="5">
        <f t="shared" si="64"/>
        <v>1.9494376337424457E-2</v>
      </c>
      <c r="AJ10" s="5">
        <f t="shared" si="64"/>
        <v>2.1927006493465573E-2</v>
      </c>
      <c r="AK10" s="5">
        <f t="shared" si="64"/>
        <v>3.1313474459548907E-3</v>
      </c>
      <c r="AL10" s="5">
        <f t="shared" si="64"/>
        <v>5.7632668021283529E-3</v>
      </c>
      <c r="AM10" s="5">
        <f t="shared" si="64"/>
        <v>9.5618304464535342E-3</v>
      </c>
      <c r="AN10" s="5">
        <f t="shared" si="64"/>
        <v>1.112912341581529E-2</v>
      </c>
      <c r="AO10" s="5">
        <f t="shared" si="64"/>
        <v>1.0954643946468945E-2</v>
      </c>
      <c r="AP10" s="5">
        <f t="shared" si="64"/>
        <v>2.2914199850557759E-2</v>
      </c>
      <c r="AQ10" s="5">
        <f t="shared" si="64"/>
        <v>1.8650660896427418E-2</v>
      </c>
      <c r="AR10" s="5">
        <f t="shared" si="64"/>
        <v>1.8429718138860407E-2</v>
      </c>
      <c r="AS10" s="5">
        <f t="shared" si="64"/>
        <v>-7.5404591806104704E-2</v>
      </c>
      <c r="AT10" s="5">
        <f t="shared" si="64"/>
        <v>6.4352096201634623E-2</v>
      </c>
      <c r="AU10" s="176">
        <f t="shared" ref="AU10:CE10" si="65">AU45</f>
        <v>2.4547581801306562E-2</v>
      </c>
      <c r="AV10" s="5">
        <f t="shared" si="65"/>
        <v>1.0020999999999836E-2</v>
      </c>
      <c r="AW10" s="5">
        <f t="shared" si="65"/>
        <v>1.5757820000000144E-2</v>
      </c>
      <c r="AX10" s="5">
        <f t="shared" si="65"/>
        <v>1.7374520000000171E-2</v>
      </c>
      <c r="AY10" s="5">
        <f t="shared" si="65"/>
        <v>1.747544000000012E-2</v>
      </c>
      <c r="AZ10" s="5">
        <f t="shared" si="65"/>
        <v>1.8281999999999909E-2</v>
      </c>
      <c r="BA10" s="5">
        <f t="shared" si="65"/>
        <v>1.3100000000000001E-2</v>
      </c>
      <c r="BB10" s="5">
        <f t="shared" si="65"/>
        <v>1.18E-2</v>
      </c>
      <c r="BC10" s="5">
        <f t="shared" si="65"/>
        <v>1.18E-2</v>
      </c>
      <c r="BD10" s="5">
        <f t="shared" si="65"/>
        <v>1.1399999999999999E-2</v>
      </c>
      <c r="BE10" s="5">
        <f t="shared" si="65"/>
        <v>1.0800000000000001E-2</v>
      </c>
      <c r="BF10" s="5">
        <f t="shared" si="65"/>
        <v>7.7000000000000002E-3</v>
      </c>
      <c r="BG10" s="5">
        <f t="shared" si="65"/>
        <v>7.9000000000000008E-3</v>
      </c>
      <c r="BH10" s="5">
        <f t="shared" si="65"/>
        <v>8.0000000000000002E-3</v>
      </c>
      <c r="BI10" s="5">
        <f t="shared" si="65"/>
        <v>7.3000000000000001E-3</v>
      </c>
      <c r="BJ10" s="5">
        <f t="shared" si="65"/>
        <v>6.7000000000000002E-3</v>
      </c>
      <c r="BK10" s="5">
        <f t="shared" si="65"/>
        <v>7.0999999999999995E-3</v>
      </c>
      <c r="BL10" s="5">
        <f t="shared" si="65"/>
        <v>7.3000000000000001E-3</v>
      </c>
      <c r="BM10" s="5">
        <f t="shared" si="65"/>
        <v>6.7000000000000002E-3</v>
      </c>
      <c r="BN10" s="5">
        <f t="shared" si="65"/>
        <v>5.8999999999999999E-3</v>
      </c>
      <c r="BO10" s="5">
        <f t="shared" si="65"/>
        <v>5.6000000000000008E-3</v>
      </c>
      <c r="BP10" s="5">
        <f t="shared" si="65"/>
        <v>5.5000000000000005E-3</v>
      </c>
      <c r="BQ10" s="5">
        <f t="shared" si="65"/>
        <v>5.6000000000000008E-3</v>
      </c>
      <c r="BR10" s="5">
        <f t="shared" si="65"/>
        <v>5.5000000000000005E-3</v>
      </c>
      <c r="BS10" s="5">
        <f t="shared" si="65"/>
        <v>4.5999999999999999E-3</v>
      </c>
      <c r="BT10" s="5">
        <f t="shared" si="65"/>
        <v>4.6999999999999993E-3</v>
      </c>
      <c r="BU10" s="5">
        <f t="shared" si="65"/>
        <v>4.8999999999999998E-3</v>
      </c>
      <c r="BV10" s="5">
        <f t="shared" si="65"/>
        <v>5.3E-3</v>
      </c>
      <c r="BW10" s="5">
        <f t="shared" si="65"/>
        <v>4.8999999999999998E-3</v>
      </c>
      <c r="BX10" s="5">
        <f t="shared" si="65"/>
        <v>5.0000000000000001E-3</v>
      </c>
      <c r="BY10" s="5">
        <f t="shared" si="65"/>
        <v>5.4000000000000003E-3</v>
      </c>
      <c r="BZ10" s="5">
        <f t="shared" si="65"/>
        <v>5.6000000000000008E-3</v>
      </c>
      <c r="CA10" s="5">
        <f t="shared" si="65"/>
        <v>6.0000000000000001E-3</v>
      </c>
      <c r="CB10" s="5">
        <f t="shared" si="65"/>
        <v>6.3E-3</v>
      </c>
      <c r="CC10" s="5">
        <f t="shared" si="65"/>
        <v>5.8999999999999999E-3</v>
      </c>
      <c r="CD10" s="5">
        <f t="shared" si="65"/>
        <v>6.1999999999999998E-3</v>
      </c>
      <c r="CE10" s="5">
        <f t="shared" si="65"/>
        <v>6.3E-3</v>
      </c>
      <c r="CF10" s="5">
        <f>CF45</f>
        <v>6.5000000000000006E-3</v>
      </c>
      <c r="CG10" s="5">
        <f>CG45</f>
        <v>6.4000000000000003E-3</v>
      </c>
      <c r="CH10" s="5">
        <f t="shared" ref="CH10:CQ10" si="66">CH45</f>
        <v>6.1999999999999998E-3</v>
      </c>
      <c r="CI10" s="5">
        <f t="shared" si="66"/>
        <v>6.3E-3</v>
      </c>
      <c r="CJ10" s="5">
        <f t="shared" si="66"/>
        <v>6.4000000000000003E-3</v>
      </c>
      <c r="CK10" s="5">
        <f t="shared" si="66"/>
        <v>6.1999999999999998E-3</v>
      </c>
      <c r="CL10" s="5">
        <f t="shared" si="66"/>
        <v>5.7999999999999996E-3</v>
      </c>
      <c r="CM10" s="5">
        <f t="shared" si="66"/>
        <v>5.3E-3</v>
      </c>
      <c r="CN10" s="5">
        <f t="shared" si="66"/>
        <v>5.4000000000000003E-3</v>
      </c>
      <c r="CO10" s="5">
        <f t="shared" si="66"/>
        <v>5.4000000000000003E-3</v>
      </c>
      <c r="CP10" s="5">
        <f t="shared" si="66"/>
        <v>5.1999999999999998E-3</v>
      </c>
      <c r="CQ10" s="5">
        <f t="shared" si="66"/>
        <v>4.7999999999999996E-3</v>
      </c>
    </row>
    <row r="11" spans="1:109" ht="6" customHeight="1">
      <c r="A11" s="88"/>
      <c r="B11" s="88"/>
      <c r="D11" s="57"/>
      <c r="AU11" s="174"/>
    </row>
    <row r="12" spans="1:109">
      <c r="A12" s="88" t="s">
        <v>388</v>
      </c>
      <c r="B12" s="88"/>
      <c r="D12" s="57" t="str">
        <f>D9</f>
        <v>Md€2014</v>
      </c>
      <c r="E12" s="77">
        <f>E3</f>
        <v>1158.7249999999999</v>
      </c>
      <c r="F12" s="77">
        <f>F3</f>
        <v>1171.1120000000001</v>
      </c>
      <c r="G12" s="77">
        <f t="shared" ref="G12:AT12" si="67">G3</f>
        <v>1200.453</v>
      </c>
      <c r="H12" s="77">
        <f t="shared" si="67"/>
        <v>1215.3489999999999</v>
      </c>
      <c r="I12" s="77">
        <f t="shared" si="67"/>
        <v>1233.7460000000001</v>
      </c>
      <c r="J12" s="77">
        <f t="shared" si="67"/>
        <v>1253.7670000000001</v>
      </c>
      <c r="K12" s="77">
        <f t="shared" si="67"/>
        <v>1283.0709999999999</v>
      </c>
      <c r="L12" s="77">
        <f t="shared" si="67"/>
        <v>1315.942</v>
      </c>
      <c r="M12" s="77">
        <f t="shared" si="67"/>
        <v>1378.3589999999999</v>
      </c>
      <c r="N12" s="77">
        <f t="shared" si="67"/>
        <v>1438.2329999999999</v>
      </c>
      <c r="O12" s="77">
        <f t="shared" si="67"/>
        <v>1480.2860000000001</v>
      </c>
      <c r="P12" s="77">
        <f t="shared" si="67"/>
        <v>1495.8019999999999</v>
      </c>
      <c r="Q12" s="77">
        <f t="shared" si="67"/>
        <v>1519.7249999999999</v>
      </c>
      <c r="R12" s="77">
        <f t="shared" si="67"/>
        <v>1510.171</v>
      </c>
      <c r="S12" s="77">
        <f t="shared" si="67"/>
        <v>1545.787</v>
      </c>
      <c r="T12" s="77">
        <f t="shared" si="67"/>
        <v>1578.3510000000001</v>
      </c>
      <c r="U12" s="77">
        <f t="shared" si="67"/>
        <v>1600.653</v>
      </c>
      <c r="V12" s="77">
        <f t="shared" si="67"/>
        <v>1638.049</v>
      </c>
      <c r="W12" s="77">
        <f t="shared" si="67"/>
        <v>1696.8330000000001</v>
      </c>
      <c r="X12" s="77">
        <f t="shared" si="67"/>
        <v>1754.8879999999999</v>
      </c>
      <c r="Y12" s="77">
        <f t="shared" si="67"/>
        <v>1823.7439999999999</v>
      </c>
      <c r="Z12" s="77">
        <f t="shared" si="67"/>
        <v>1859.922</v>
      </c>
      <c r="AA12" s="77">
        <f t="shared" si="67"/>
        <v>1881.0419999999999</v>
      </c>
      <c r="AB12" s="77">
        <f t="shared" si="67"/>
        <v>1896.5260000000001</v>
      </c>
      <c r="AC12" s="77">
        <f t="shared" si="67"/>
        <v>1950.193</v>
      </c>
      <c r="AD12" s="77">
        <f t="shared" si="67"/>
        <v>1982.6289999999999</v>
      </c>
      <c r="AE12" s="77">
        <f t="shared" si="67"/>
        <v>2031.19</v>
      </c>
      <c r="AF12" s="77">
        <f t="shared" si="67"/>
        <v>2080.4409999999998</v>
      </c>
      <c r="AG12" s="77">
        <f t="shared" si="67"/>
        <v>2085.7449999999999</v>
      </c>
      <c r="AH12" s="77">
        <f t="shared" si="67"/>
        <v>2025.8150000000001</v>
      </c>
      <c r="AI12" s="77">
        <f t="shared" si="67"/>
        <v>2065.3069999999998</v>
      </c>
      <c r="AJ12" s="77">
        <f t="shared" si="67"/>
        <v>2110.5929999999998</v>
      </c>
      <c r="AK12" s="77">
        <f t="shared" si="67"/>
        <v>2117.2020000000002</v>
      </c>
      <c r="AL12" s="77">
        <f t="shared" si="67"/>
        <v>2129.404</v>
      </c>
      <c r="AM12" s="77">
        <f t="shared" si="67"/>
        <v>2149.7649999999999</v>
      </c>
      <c r="AN12" s="77">
        <f t="shared" si="67"/>
        <v>2173.69</v>
      </c>
      <c r="AO12" s="77">
        <f t="shared" si="67"/>
        <v>2197.502</v>
      </c>
      <c r="AP12" s="77">
        <f t="shared" si="67"/>
        <v>2247.8560000000002</v>
      </c>
      <c r="AQ12" s="77">
        <f t="shared" si="67"/>
        <v>2289.7800000000002</v>
      </c>
      <c r="AR12" s="77">
        <f t="shared" si="67"/>
        <v>2331.98</v>
      </c>
      <c r="AS12" s="77">
        <f t="shared" si="67"/>
        <v>2156.1379999999999</v>
      </c>
      <c r="AT12" s="77">
        <f t="shared" si="67"/>
        <v>2294.89</v>
      </c>
      <c r="AU12" s="175">
        <f t="shared" ref="AU12:CQ12" si="68">AU38</f>
        <v>2351.2240000000002</v>
      </c>
      <c r="AV12" s="77">
        <f t="shared" si="68"/>
        <v>2374.7856157039996</v>
      </c>
      <c r="AW12" s="77">
        <f t="shared" si="68"/>
        <v>2412.2070599748527</v>
      </c>
      <c r="AX12" s="77">
        <f t="shared" si="68"/>
        <v>2454.1179997825275</v>
      </c>
      <c r="AY12" s="77">
        <f t="shared" si="68"/>
        <v>2497.0047916406475</v>
      </c>
      <c r="AZ12" s="77">
        <f t="shared" si="68"/>
        <v>2542.6550332414217</v>
      </c>
      <c r="BA12" s="77">
        <f t="shared" si="68"/>
        <v>2580.5405932367189</v>
      </c>
      <c r="BB12" s="77">
        <f t="shared" si="68"/>
        <v>2620.2809183725644</v>
      </c>
      <c r="BC12" s="77">
        <f t="shared" si="68"/>
        <v>2665.3497501685729</v>
      </c>
      <c r="BD12" s="77">
        <f t="shared" si="68"/>
        <v>2714.9252555217081</v>
      </c>
      <c r="BE12" s="77">
        <f t="shared" si="68"/>
        <v>2768.6807755810382</v>
      </c>
      <c r="BF12" s="77">
        <f t="shared" si="68"/>
        <v>2814.9177445332416</v>
      </c>
      <c r="BG12" s="77">
        <f t="shared" si="68"/>
        <v>2862.4898544158532</v>
      </c>
      <c r="BH12" s="77">
        <f t="shared" si="68"/>
        <v>2911.1521819409222</v>
      </c>
      <c r="BI12" s="77">
        <f t="shared" si="68"/>
        <v>2958.6039625065591</v>
      </c>
      <c r="BJ12" s="77">
        <f t="shared" si="68"/>
        <v>3005.0540447179123</v>
      </c>
      <c r="BK12" s="77">
        <f t="shared" si="68"/>
        <v>3053.4354148378707</v>
      </c>
      <c r="BL12" s="77">
        <f t="shared" si="68"/>
        <v>3103.2064120997279</v>
      </c>
      <c r="BM12" s="77">
        <f t="shared" si="68"/>
        <v>3151.9267527696938</v>
      </c>
      <c r="BN12" s="77">
        <f t="shared" si="68"/>
        <v>3198.5752687106851</v>
      </c>
      <c r="BO12" s="77">
        <f t="shared" si="68"/>
        <v>3245.2744676338611</v>
      </c>
      <c r="BP12" s="77">
        <f t="shared" si="68"/>
        <v>3292.3309474145522</v>
      </c>
      <c r="BQ12" s="77">
        <f t="shared" si="68"/>
        <v>3340.3989792468046</v>
      </c>
      <c r="BR12" s="77">
        <f t="shared" si="68"/>
        <v>3388.5007245479587</v>
      </c>
      <c r="BS12" s="77">
        <f t="shared" si="68"/>
        <v>3434.5843344018112</v>
      </c>
      <c r="BT12" s="77">
        <f t="shared" si="68"/>
        <v>3481.638139783116</v>
      </c>
      <c r="BU12" s="77">
        <f t="shared" si="68"/>
        <v>3530.0329099261012</v>
      </c>
      <c r="BV12" s="77">
        <f t="shared" si="68"/>
        <v>3580.5123805380445</v>
      </c>
      <c r="BW12" s="77">
        <f t="shared" si="68"/>
        <v>3630.2815026275234</v>
      </c>
      <c r="BX12" s="77">
        <f t="shared" si="68"/>
        <v>3681.105443664309</v>
      </c>
      <c r="BY12" s="77">
        <f t="shared" si="68"/>
        <v>3733.7452515087084</v>
      </c>
      <c r="BZ12" s="77">
        <f t="shared" si="68"/>
        <v>3788.2579321807352</v>
      </c>
      <c r="CA12" s="77">
        <f t="shared" si="68"/>
        <v>3845.081801163446</v>
      </c>
      <c r="CB12" s="77">
        <f t="shared" si="68"/>
        <v>3903.9115527212471</v>
      </c>
      <c r="CC12" s="77">
        <f t="shared" si="68"/>
        <v>3962.0798348567932</v>
      </c>
      <c r="CD12" s="77">
        <f t="shared" si="68"/>
        <v>4022.3034483466167</v>
      </c>
      <c r="CE12" s="77">
        <f t="shared" si="68"/>
        <v>4083.8446911063202</v>
      </c>
      <c r="CF12" s="77">
        <f t="shared" si="68"/>
        <v>4147.1442838184685</v>
      </c>
      <c r="CG12" s="77">
        <f t="shared" si="68"/>
        <v>4211.0103057892729</v>
      </c>
      <c r="CH12" s="77">
        <f t="shared" si="68"/>
        <v>4275.0176624372707</v>
      </c>
      <c r="CI12" s="77">
        <f t="shared" si="68"/>
        <v>4340.4254326725613</v>
      </c>
      <c r="CJ12" s="77">
        <f t="shared" si="68"/>
        <v>4407.2679843357191</v>
      </c>
      <c r="CK12" s="77">
        <f t="shared" si="68"/>
        <v>4474.2584576976224</v>
      </c>
      <c r="CL12" s="77">
        <f t="shared" si="68"/>
        <v>4540.0300570257768</v>
      </c>
      <c r="CM12" s="77">
        <f t="shared" si="68"/>
        <v>4604.9524868412454</v>
      </c>
      <c r="CN12" s="77">
        <f t="shared" si="68"/>
        <v>4671.2638026517589</v>
      </c>
      <c r="CO12" s="77">
        <f t="shared" si="68"/>
        <v>4738.0628750296792</v>
      </c>
      <c r="CP12" s="77">
        <f t="shared" si="68"/>
        <v>4805.343367855101</v>
      </c>
      <c r="CQ12" s="77">
        <f t="shared" si="68"/>
        <v>4871.6571063315014</v>
      </c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</row>
    <row r="13" spans="1:109">
      <c r="A13" s="57"/>
      <c r="D13" s="57" t="s">
        <v>306</v>
      </c>
      <c r="F13" s="5">
        <f>F4</f>
        <v>1.0690198278280105E-2</v>
      </c>
      <c r="G13" s="5">
        <f t="shared" ref="G13:AT13" si="69">G4</f>
        <v>2.5053965803441436E-2</v>
      </c>
      <c r="H13" s="5">
        <f t="shared" si="69"/>
        <v>1.2408649068309963E-2</v>
      </c>
      <c r="I13" s="5">
        <f t="shared" si="69"/>
        <v>1.5137215729802866E-2</v>
      </c>
      <c r="J13" s="5">
        <f t="shared" si="69"/>
        <v>1.6227813504562594E-2</v>
      </c>
      <c r="K13" s="5">
        <f t="shared" si="69"/>
        <v>2.3372763838894972E-2</v>
      </c>
      <c r="L13" s="5">
        <f t="shared" si="69"/>
        <v>2.5619003157268949E-2</v>
      </c>
      <c r="M13" s="5">
        <f t="shared" si="69"/>
        <v>4.7431421749590807E-2</v>
      </c>
      <c r="N13" s="5">
        <f t="shared" si="69"/>
        <v>4.3438610695762048E-2</v>
      </c>
      <c r="O13" s="5">
        <f t="shared" si="69"/>
        <v>2.9239351342932762E-2</v>
      </c>
      <c r="P13" s="5">
        <f t="shared" si="69"/>
        <v>1.0481758254823559E-2</v>
      </c>
      <c r="Q13" s="5">
        <f t="shared" si="69"/>
        <v>1.5993426937522592E-2</v>
      </c>
      <c r="R13" s="5">
        <f t="shared" si="69"/>
        <v>-6.2866637056044894E-3</v>
      </c>
      <c r="S13" s="5">
        <f t="shared" si="69"/>
        <v>2.3584084186492715E-2</v>
      </c>
      <c r="T13" s="5">
        <f t="shared" si="69"/>
        <v>2.1066291798288006E-2</v>
      </c>
      <c r="U13" s="5">
        <f t="shared" si="69"/>
        <v>1.4129936877158356E-2</v>
      </c>
      <c r="V13" s="5">
        <f t="shared" si="69"/>
        <v>2.3362964989913415E-2</v>
      </c>
      <c r="W13" s="5">
        <f t="shared" si="69"/>
        <v>3.5886594357067425E-2</v>
      </c>
      <c r="X13" s="5">
        <f t="shared" si="69"/>
        <v>3.4213738181659403E-2</v>
      </c>
      <c r="Y13" s="5">
        <f t="shared" si="69"/>
        <v>3.923669202820923E-2</v>
      </c>
      <c r="Z13" s="5">
        <f t="shared" si="69"/>
        <v>1.9837213994946756E-2</v>
      </c>
      <c r="AA13" s="5">
        <f t="shared" si="69"/>
        <v>1.1355314900302282E-2</v>
      </c>
      <c r="AB13" s="5">
        <f t="shared" si="69"/>
        <v>8.2316078003574766E-3</v>
      </c>
      <c r="AC13" s="5">
        <f t="shared" si="69"/>
        <v>2.8297529271942512E-2</v>
      </c>
      <c r="AD13" s="5">
        <f t="shared" si="69"/>
        <v>1.6632199992513419E-2</v>
      </c>
      <c r="AE13" s="5">
        <f t="shared" si="69"/>
        <v>2.4493236001289276E-2</v>
      </c>
      <c r="AF13" s="5">
        <f t="shared" si="69"/>
        <v>2.4247362383627236E-2</v>
      </c>
      <c r="AG13" s="5">
        <f t="shared" si="69"/>
        <v>2.5494594655652847E-3</v>
      </c>
      <c r="AH13" s="5">
        <f t="shared" si="69"/>
        <v>-2.873313851885051E-2</v>
      </c>
      <c r="AI13" s="5">
        <f t="shared" si="69"/>
        <v>1.9494376337424457E-2</v>
      </c>
      <c r="AJ13" s="5">
        <f t="shared" si="69"/>
        <v>2.1927006493465573E-2</v>
      </c>
      <c r="AK13" s="5">
        <f t="shared" si="69"/>
        <v>3.1313474459548907E-3</v>
      </c>
      <c r="AL13" s="5">
        <f t="shared" si="69"/>
        <v>5.7632668021283529E-3</v>
      </c>
      <c r="AM13" s="5">
        <f t="shared" si="69"/>
        <v>9.5618304464535342E-3</v>
      </c>
      <c r="AN13" s="5">
        <f t="shared" si="69"/>
        <v>1.112912341581529E-2</v>
      </c>
      <c r="AO13" s="5">
        <f t="shared" si="69"/>
        <v>1.0954643946468945E-2</v>
      </c>
      <c r="AP13" s="5">
        <f t="shared" si="69"/>
        <v>2.2914199850557759E-2</v>
      </c>
      <c r="AQ13" s="5">
        <f t="shared" si="69"/>
        <v>1.8650660896427418E-2</v>
      </c>
      <c r="AR13" s="5">
        <f t="shared" si="69"/>
        <v>1.8429718138860407E-2</v>
      </c>
      <c r="AS13" s="5">
        <f t="shared" si="69"/>
        <v>-7.5404591806104704E-2</v>
      </c>
      <c r="AT13" s="5">
        <f t="shared" si="69"/>
        <v>6.4352096201634623E-2</v>
      </c>
      <c r="AU13" s="176">
        <f t="shared" ref="AU13:AV13" si="70">AU39</f>
        <v>2.4547581801306562E-2</v>
      </c>
      <c r="AV13" s="5">
        <f t="shared" si="70"/>
        <v>1.0020999999999836E-2</v>
      </c>
      <c r="AW13" s="5">
        <f>AW39</f>
        <v>1.5757820000000144E-2</v>
      </c>
      <c r="AX13" s="5">
        <f t="shared" ref="AX13:CG13" si="71">AX39</f>
        <v>1.7374520000000171E-2</v>
      </c>
      <c r="AY13" s="5">
        <f t="shared" si="71"/>
        <v>1.747544000000012E-2</v>
      </c>
      <c r="AZ13" s="5">
        <f t="shared" si="71"/>
        <v>1.8281999999999909E-2</v>
      </c>
      <c r="BA13" s="5">
        <f t="shared" si="71"/>
        <v>1.49E-2</v>
      </c>
      <c r="BB13" s="5">
        <f t="shared" si="71"/>
        <v>1.54E-2</v>
      </c>
      <c r="BC13" s="5">
        <f t="shared" si="71"/>
        <v>1.72E-2</v>
      </c>
      <c r="BD13" s="5">
        <f t="shared" si="71"/>
        <v>1.8600000000000002E-2</v>
      </c>
      <c r="BE13" s="5">
        <f t="shared" si="71"/>
        <v>1.9799999999999998E-2</v>
      </c>
      <c r="BF13" s="5">
        <f t="shared" si="71"/>
        <v>1.67E-2</v>
      </c>
      <c r="BG13" s="5">
        <f t="shared" si="71"/>
        <v>1.6899999999999998E-2</v>
      </c>
      <c r="BH13" s="5">
        <f t="shared" si="71"/>
        <v>1.7000000000000001E-2</v>
      </c>
      <c r="BI13" s="5">
        <f t="shared" si="71"/>
        <v>1.6299999999999999E-2</v>
      </c>
      <c r="BJ13" s="5">
        <f t="shared" si="71"/>
        <v>1.5700000000000002E-2</v>
      </c>
      <c r="BK13" s="5">
        <f t="shared" si="71"/>
        <v>1.61E-2</v>
      </c>
      <c r="BL13" s="5">
        <f t="shared" si="71"/>
        <v>1.6299999999999999E-2</v>
      </c>
      <c r="BM13" s="5">
        <f t="shared" si="71"/>
        <v>1.5700000000000002E-2</v>
      </c>
      <c r="BN13" s="5">
        <f t="shared" si="71"/>
        <v>1.4800000000000001E-2</v>
      </c>
      <c r="BO13" s="5">
        <f t="shared" si="71"/>
        <v>1.46E-2</v>
      </c>
      <c r="BP13" s="5">
        <f t="shared" si="71"/>
        <v>1.4499999999999999E-2</v>
      </c>
      <c r="BQ13" s="5">
        <f t="shared" si="71"/>
        <v>1.46E-2</v>
      </c>
      <c r="BR13" s="5">
        <f t="shared" si="71"/>
        <v>1.44E-2</v>
      </c>
      <c r="BS13" s="5">
        <f t="shared" si="71"/>
        <v>1.3600000000000001E-2</v>
      </c>
      <c r="BT13" s="5">
        <f t="shared" si="71"/>
        <v>1.37E-2</v>
      </c>
      <c r="BU13" s="5">
        <f t="shared" si="71"/>
        <v>1.3899999999999999E-2</v>
      </c>
      <c r="BV13" s="5">
        <f t="shared" si="71"/>
        <v>1.43E-2</v>
      </c>
      <c r="BW13" s="5">
        <f t="shared" si="71"/>
        <v>1.3899999999999999E-2</v>
      </c>
      <c r="BX13" s="5">
        <f t="shared" si="71"/>
        <v>1.3999999999999999E-2</v>
      </c>
      <c r="BY13" s="5">
        <f t="shared" si="71"/>
        <v>1.43E-2</v>
      </c>
      <c r="BZ13" s="5">
        <f t="shared" si="71"/>
        <v>1.46E-2</v>
      </c>
      <c r="CA13" s="5">
        <f t="shared" si="71"/>
        <v>1.4999999999999999E-2</v>
      </c>
      <c r="CB13" s="5">
        <f t="shared" si="71"/>
        <v>1.5300000000000001E-2</v>
      </c>
      <c r="CC13" s="5">
        <f t="shared" si="71"/>
        <v>1.49E-2</v>
      </c>
      <c r="CD13" s="5">
        <f t="shared" si="71"/>
        <v>1.52E-2</v>
      </c>
      <c r="CE13" s="5">
        <f t="shared" si="71"/>
        <v>1.5300000000000001E-2</v>
      </c>
      <c r="CF13" s="5">
        <f t="shared" si="71"/>
        <v>1.55E-2</v>
      </c>
      <c r="CG13" s="5">
        <f t="shared" si="71"/>
        <v>1.54E-2</v>
      </c>
      <c r="CH13" s="5">
        <f t="shared" ref="CH13:CQ13" si="72">CH39</f>
        <v>1.52E-2</v>
      </c>
      <c r="CI13" s="5">
        <f t="shared" si="72"/>
        <v>1.5300000000000001E-2</v>
      </c>
      <c r="CJ13" s="5">
        <f t="shared" si="72"/>
        <v>1.54E-2</v>
      </c>
      <c r="CK13" s="5">
        <f t="shared" si="72"/>
        <v>1.52E-2</v>
      </c>
      <c r="CL13" s="5">
        <f t="shared" si="72"/>
        <v>1.47E-2</v>
      </c>
      <c r="CM13" s="5">
        <f t="shared" si="72"/>
        <v>1.43E-2</v>
      </c>
      <c r="CN13" s="5">
        <f t="shared" si="72"/>
        <v>1.44E-2</v>
      </c>
      <c r="CO13" s="5">
        <f t="shared" si="72"/>
        <v>1.43E-2</v>
      </c>
      <c r="CP13" s="5">
        <f t="shared" si="72"/>
        <v>1.4199999999999999E-2</v>
      </c>
      <c r="CQ13" s="5">
        <f t="shared" si="72"/>
        <v>1.38E-2</v>
      </c>
    </row>
    <row r="14" spans="1:109">
      <c r="A14" s="57"/>
      <c r="D14" s="57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</row>
    <row r="15" spans="1:109">
      <c r="A15" s="2" t="s">
        <v>345</v>
      </c>
      <c r="D15" s="57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49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</row>
    <row r="16" spans="1:109">
      <c r="A16" s="2" t="str">
        <f>A3</f>
        <v>Scénario PIB (productivité 1,0%)</v>
      </c>
      <c r="D16" s="57"/>
      <c r="F16" s="5"/>
      <c r="G16" s="77">
        <f>G3/'Pop France 2070'!G3*1000</f>
        <v>21601.517322629934</v>
      </c>
      <c r="H16" s="77">
        <f>H3/'Pop France 2070'!H3*1000</f>
        <v>21739.361414788465</v>
      </c>
      <c r="I16" s="77">
        <f>I3/'Pop France 2070'!I3*1000</f>
        <v>21965.996438247752</v>
      </c>
      <c r="J16" s="77">
        <f>J3/'Pop France 2070'!J3*1000</f>
        <v>22212.288023679372</v>
      </c>
      <c r="K16" s="77">
        <f>K3/'Pop France 2070'!K3*1000</f>
        <v>22621.16485147594</v>
      </c>
      <c r="L16" s="77">
        <f>L3/'Pop France 2070'!L3*1000</f>
        <v>23081.733917338635</v>
      </c>
      <c r="M16" s="77">
        <f>M3/'Pop France 2070'!M3*1000</f>
        <v>24044.617978809369</v>
      </c>
      <c r="N16" s="77">
        <f>N3/'Pop France 2070'!N3*1000</f>
        <v>24943.538399940811</v>
      </c>
      <c r="O16" s="77">
        <f>O3/'Pop France 2070'!O3*1000</f>
        <v>25523.756206872218</v>
      </c>
      <c r="P16" s="77">
        <f>P3/'Pop France 2070'!P3*1000</f>
        <v>25665.7264091787</v>
      </c>
      <c r="Q16" s="77">
        <f>Q3/'Pop France 2070'!Q3*1000</f>
        <v>25946.609254641487</v>
      </c>
      <c r="R16" s="77">
        <f>R3/'Pop France 2070'!R3*1000</f>
        <v>25660.486452100646</v>
      </c>
      <c r="S16" s="77">
        <f>S3/'Pop France 2070'!S3*1000</f>
        <v>26168.69790096939</v>
      </c>
      <c r="T16" s="77">
        <f>T3/'Pop France 2070'!T3*1000</f>
        <v>26625.095096493409</v>
      </c>
      <c r="U16" s="77">
        <f>U3/'Pop France 2070'!U3*1000</f>
        <v>26907.423256076039</v>
      </c>
      <c r="V16" s="77">
        <f>V3/'Pop France 2070'!V3*1000</f>
        <v>27442.062333600825</v>
      </c>
      <c r="W16" s="77">
        <f>W3/'Pop France 2070'!W3*1000</f>
        <v>28328.071756775582</v>
      </c>
      <c r="X16" s="77">
        <f>X3/'Pop France 2070'!X3*1000</f>
        <v>29188.45995931817</v>
      </c>
      <c r="Y16" s="77">
        <f>Y3/'Pop France 2070'!Y3*1000</f>
        <v>30140.46868066533</v>
      </c>
      <c r="Z16" s="77">
        <f>Z3/'Pop France 2070'!Z3*1000</f>
        <v>30519.838645019867</v>
      </c>
      <c r="AA16" s="77">
        <f>AA3/'Pop France 2070'!AA3*1000</f>
        <v>30643.314408536145</v>
      </c>
      <c r="AB16" s="77">
        <f>AB3/'Pop France 2070'!AB3*1000</f>
        <v>30676.195000552376</v>
      </c>
      <c r="AC16" s="77">
        <f>AC3/'Pop France 2070'!AC3*1000</f>
        <v>31327.867145463319</v>
      </c>
      <c r="AD16" s="77">
        <f>AD3/'Pop France 2070'!AD3*1000</f>
        <v>31605.484263589198</v>
      </c>
      <c r="AE16" s="77">
        <f>AE3/'Pop France 2070'!AE3*1000</f>
        <v>32146.143748633898</v>
      </c>
      <c r="AF16" s="77">
        <f>AF3/'Pop France 2070'!AF3*1000</f>
        <v>32710.981594696535</v>
      </c>
      <c r="AG16" s="77">
        <f>AG3/'Pop France 2070'!AG3*1000</f>
        <v>32609.199179154566</v>
      </c>
      <c r="AH16" s="77">
        <f>AH3/'Pop France 2070'!AH3*1000</f>
        <v>31503.471763251404</v>
      </c>
      <c r="AI16" s="77">
        <f>AI3/'Pop France 2070'!AI3*1000</f>
        <v>31964.294334297341</v>
      </c>
      <c r="AJ16" s="77">
        <f>AJ3/'Pop France 2070'!AJ3*1000</f>
        <v>32503.965601678017</v>
      </c>
      <c r="AK16" s="77">
        <f>AK3/'Pop France 2070'!AK3*1000</f>
        <v>32451.896492894732</v>
      </c>
      <c r="AL16" s="77">
        <f>AL3/'Pop France 2070'!AL3*1000</f>
        <v>32477.875766059435</v>
      </c>
      <c r="AM16" s="175">
        <f>AM3/'Pop France 2070'!AM3*1000</f>
        <v>32507.73659074484</v>
      </c>
      <c r="AN16" s="77">
        <f>AN3/'Pop France 2070'!AN3*1000</f>
        <v>32725.221340387088</v>
      </c>
      <c r="AO16" s="77">
        <f>AO3/'Pop France 2070'!AO3*1000</f>
        <v>32994.215169682822</v>
      </c>
      <c r="AP16" s="77">
        <f>AP3/'Pop France 2070'!AP3*1000</f>
        <v>33663.398541975956</v>
      </c>
      <c r="AQ16" s="77">
        <f>AQ3/'Pop France 2070'!AQ3*1000</f>
        <v>34179.820954867275</v>
      </c>
      <c r="AR16" s="77">
        <f>AR3/'Pop France 2070'!AR3*1000</f>
        <v>34672.167238083355</v>
      </c>
      <c r="AS16" s="77">
        <f>AS3/'Pop France 2070'!AS3*1000</f>
        <v>31970.327029878332</v>
      </c>
      <c r="AT16" s="77">
        <f>AT3/'Pop France 2070'!AT3*1000</f>
        <v>33930.44714459309</v>
      </c>
      <c r="AU16" s="77">
        <f>AU3/'Pop France 2070'!AU3*1000</f>
        <v>34657.048991539843</v>
      </c>
      <c r="AV16" s="77">
        <f>AV3/'Pop France 2070'!AV3*1000</f>
        <v>34901.457760537065</v>
      </c>
      <c r="AW16" s="77">
        <f>AW3/'Pop France 2070'!AW3*1000</f>
        <v>35371.617395988695</v>
      </c>
      <c r="AX16" s="77">
        <f>AX3/'Pop France 2070'!AX3*1000</f>
        <v>35910.240202652982</v>
      </c>
      <c r="AY16" s="77">
        <f>AY3/'Pop France 2070'!AY3*1000</f>
        <v>36465.524865698622</v>
      </c>
      <c r="AZ16" s="77">
        <f>AZ3/'Pop France 2070'!AZ3*1000</f>
        <v>37063.270834015872</v>
      </c>
      <c r="BA16" s="77">
        <f>BA3/'Pop France 2070'!BA3*1000</f>
        <v>37505.510271722909</v>
      </c>
      <c r="BB16" s="77">
        <f>BB3/'Pop France 2070'!BB3*1000</f>
        <v>37930.758753056041</v>
      </c>
      <c r="BC16" s="77">
        <f>BC3/'Pop France 2070'!BC3*1000</f>
        <v>38387.327893160749</v>
      </c>
      <c r="BD16" s="77">
        <f>BD3/'Pop France 2070'!BD3*1000</f>
        <v>38860.810458470092</v>
      </c>
      <c r="BE16" s="77">
        <f>BE3/'Pop France 2070'!BE3*1000</f>
        <v>39343.947027934562</v>
      </c>
      <c r="BF16" s="77">
        <f>BF3/'Pop France 2070'!BF3*1000</f>
        <v>39715.221562781764</v>
      </c>
      <c r="BG16" s="77">
        <f>BG3/'Pop France 2070'!BG3*1000</f>
        <v>40102.026722023591</v>
      </c>
      <c r="BH16" s="77">
        <f>BH3/'Pop France 2070'!BH3*1000</f>
        <v>40500.901356711809</v>
      </c>
      <c r="BI16" s="77">
        <f>BI3/'Pop France 2070'!BI3*1000</f>
        <v>40879.9468997937</v>
      </c>
      <c r="BJ16" s="77">
        <f>BJ3/'Pop France 2070'!BJ3*1000</f>
        <v>41242.771820066373</v>
      </c>
      <c r="BK16" s="77">
        <f>BK3/'Pop France 2070'!BK3*1000</f>
        <v>41630.154699410275</v>
      </c>
      <c r="BL16" s="77">
        <f>BL3/'Pop France 2070'!BL3*1000</f>
        <v>42034.401317473421</v>
      </c>
      <c r="BM16" s="77">
        <f>BM3/'Pop France 2070'!BM3*1000</f>
        <v>42422.200511576928</v>
      </c>
      <c r="BN16" s="77">
        <f>BN3/'Pop France 2070'!BN3*1000</f>
        <v>42784.279712217445</v>
      </c>
      <c r="BO16" s="77">
        <f>BO3/'Pop France 2070'!BO3*1000</f>
        <v>43141.023416164324</v>
      </c>
      <c r="BP16" s="77">
        <f>BP3/'Pop France 2070'!BP3*1000</f>
        <v>43500.565375831167</v>
      </c>
      <c r="BQ16" s="77">
        <f>BQ3/'Pop France 2070'!BQ3*1000</f>
        <v>43871.298168597154</v>
      </c>
      <c r="BR16" s="77">
        <f>BR3/'Pop France 2070'!BR3*1000</f>
        <v>44239.985005327275</v>
      </c>
      <c r="BS16" s="77">
        <f>BS3/'Pop France 2070'!BS3*1000</f>
        <v>44579.760634045626</v>
      </c>
      <c r="BT16" s="77">
        <f>BT3/'Pop France 2070'!BT3*1000</f>
        <v>44929.879174986112</v>
      </c>
      <c r="BU16" s="77">
        <f>BU3/'Pop France 2070'!BU3*1000</f>
        <v>45295.022901146622</v>
      </c>
      <c r="BV16" s="77">
        <f>BV3/'Pop France 2070'!BV3*1000</f>
        <v>45684.568901213665</v>
      </c>
      <c r="BW16" s="77">
        <f>BW3/'Pop France 2070'!BW3*1000</f>
        <v>46062.61406166284</v>
      </c>
      <c r="BX16" s="77">
        <f>BX3/'Pop France 2070'!BX3*1000</f>
        <v>46451.93387551864</v>
      </c>
      <c r="BY16" s="77">
        <f>BY3/'Pop France 2070'!BY3*1000</f>
        <v>46866.776481162975</v>
      </c>
      <c r="BZ16" s="77">
        <f>BZ3/'Pop France 2070'!BZ3*1000</f>
        <v>47298.352504046874</v>
      </c>
      <c r="CA16" s="77">
        <f>CA3/'Pop France 2070'!CA3*1000</f>
        <v>47756.89172323735</v>
      </c>
      <c r="CB16" s="77">
        <f>CB3/'Pop France 2070'!CB3*1000</f>
        <v>48238.028600767975</v>
      </c>
      <c r="CC16" s="77">
        <f>CC3/'Pop France 2070'!CC3*1000</f>
        <v>48708.137458004559</v>
      </c>
      <c r="CD16" s="77">
        <f>CD3/'Pop France 2070'!CD3*1000</f>
        <v>49200.412035078662</v>
      </c>
      <c r="CE16" s="77">
        <f>CE3/'Pop France 2070'!CE3*1000</f>
        <v>49704.947876015598</v>
      </c>
      <c r="CF16" s="77">
        <f>CF3/'Pop France 2070'!CF3*1000</f>
        <v>50226.2704570813</v>
      </c>
      <c r="CG16" s="77">
        <f>CG3/'Pop France 2070'!CG3*1000</f>
        <v>50748.971640072581</v>
      </c>
      <c r="CH16" s="77">
        <f>CH3/'Pop France 2070'!CH3*1000</f>
        <v>51267.135149742986</v>
      </c>
      <c r="CI16" s="77">
        <f>CI3/'Pop France 2070'!CI3*1000</f>
        <v>51795.184339836946</v>
      </c>
      <c r="CJ16" s="77">
        <f>CJ3/'Pop France 2070'!CJ3*1000</f>
        <v>52332.646579269749</v>
      </c>
      <c r="CK16" s="77">
        <f>CK3/'Pop France 2070'!CK3*1000</f>
        <v>52863.362338988663</v>
      </c>
      <c r="CL16" s="77">
        <f>CL3/'Pop France 2070'!CL3*1000</f>
        <v>53375.93070189219</v>
      </c>
      <c r="CM16" s="77">
        <f>CM3/'Pop France 2070'!CM3*1000</f>
        <v>53863.927881363292</v>
      </c>
      <c r="CN16" s="77">
        <f>CN3/'Pop France 2070'!CN3*1000</f>
        <v>54358.631327685551</v>
      </c>
      <c r="CO16" s="77">
        <f>CO3/'Pop France 2070'!CO3*1000</f>
        <v>54849.152385858441</v>
      </c>
      <c r="CP16" s="77">
        <f>CP3/'Pop France 2070'!CP3*1000</f>
        <v>55335.340823925086</v>
      </c>
      <c r="CQ16" s="77">
        <f>CQ3/'Pop France 2070'!CQ3*1000</f>
        <v>55800.650670187497</v>
      </c>
    </row>
    <row r="17" spans="1:95">
      <c r="A17" s="57" t="str">
        <f>A6</f>
        <v>Scénario PIB (productivité 1,3%)</v>
      </c>
      <c r="D17" s="57"/>
      <c r="F17" s="5"/>
      <c r="G17" s="77">
        <f>G6/'Pop France 2070'!G3*1000</f>
        <v>21601.517322629934</v>
      </c>
      <c r="H17" s="77">
        <f>H6/'Pop France 2070'!H3*1000</f>
        <v>21739.361414788465</v>
      </c>
      <c r="I17" s="77">
        <f>I6/'Pop France 2070'!I3*1000</f>
        <v>21965.996438247752</v>
      </c>
      <c r="J17" s="77">
        <f>J6/'Pop France 2070'!J3*1000</f>
        <v>22212.288023679372</v>
      </c>
      <c r="K17" s="77">
        <f>K6/'Pop France 2070'!K3*1000</f>
        <v>22621.16485147594</v>
      </c>
      <c r="L17" s="77">
        <f>L6/'Pop France 2070'!L3*1000</f>
        <v>23081.733917338635</v>
      </c>
      <c r="M17" s="77">
        <f>M6/'Pop France 2070'!M3*1000</f>
        <v>24044.617978809369</v>
      </c>
      <c r="N17" s="77">
        <f>N6/'Pop France 2070'!N3*1000</f>
        <v>24943.538399940811</v>
      </c>
      <c r="O17" s="77">
        <f>O6/'Pop France 2070'!O3*1000</f>
        <v>25523.756206872218</v>
      </c>
      <c r="P17" s="77">
        <f>P6/'Pop France 2070'!P3*1000</f>
        <v>25665.7264091787</v>
      </c>
      <c r="Q17" s="77">
        <f>Q6/'Pop France 2070'!Q3*1000</f>
        <v>25946.609254641487</v>
      </c>
      <c r="R17" s="77">
        <f>R6/'Pop France 2070'!R3*1000</f>
        <v>25660.486452100646</v>
      </c>
      <c r="S17" s="77">
        <f>S6/'Pop France 2070'!S3*1000</f>
        <v>26168.69790096939</v>
      </c>
      <c r="T17" s="77">
        <f>T6/'Pop France 2070'!T3*1000</f>
        <v>26625.095096493409</v>
      </c>
      <c r="U17" s="77">
        <f>U6/'Pop France 2070'!U3*1000</f>
        <v>26907.423256076039</v>
      </c>
      <c r="V17" s="77">
        <f>V6/'Pop France 2070'!V3*1000</f>
        <v>27442.062333600825</v>
      </c>
      <c r="W17" s="77">
        <f>W6/'Pop France 2070'!W3*1000</f>
        <v>28328.071756775582</v>
      </c>
      <c r="X17" s="77">
        <f>X6/'Pop France 2070'!X3*1000</f>
        <v>29188.45995931817</v>
      </c>
      <c r="Y17" s="77">
        <f>Y6/'Pop France 2070'!Y3*1000</f>
        <v>30140.46868066533</v>
      </c>
      <c r="Z17" s="77">
        <f>Z6/'Pop France 2070'!Z3*1000</f>
        <v>30519.838645019867</v>
      </c>
      <c r="AA17" s="77">
        <f>AA6/'Pop France 2070'!AA3*1000</f>
        <v>30643.314408536145</v>
      </c>
      <c r="AB17" s="77">
        <f>AB6/'Pop France 2070'!AB3*1000</f>
        <v>30676.195000552376</v>
      </c>
      <c r="AC17" s="77">
        <f>AC6/'Pop France 2070'!AC3*1000</f>
        <v>31327.867145463319</v>
      </c>
      <c r="AD17" s="77">
        <f>AD6/'Pop France 2070'!AD3*1000</f>
        <v>31605.484263589198</v>
      </c>
      <c r="AE17" s="77">
        <f>AE6/'Pop France 2070'!AE3*1000</f>
        <v>32146.143748633898</v>
      </c>
      <c r="AF17" s="77">
        <f>AF6/'Pop France 2070'!AF3*1000</f>
        <v>32710.981594696535</v>
      </c>
      <c r="AG17" s="77">
        <f>AG6/'Pop France 2070'!AG3*1000</f>
        <v>32609.199179154566</v>
      </c>
      <c r="AH17" s="77">
        <f>AH6/'Pop France 2070'!AH3*1000</f>
        <v>31503.471763251404</v>
      </c>
      <c r="AI17" s="77">
        <f>AI6/'Pop France 2070'!AI3*1000</f>
        <v>31964.294334297341</v>
      </c>
      <c r="AJ17" s="77">
        <f>AJ6/'Pop France 2070'!AJ3*1000</f>
        <v>32503.965601678017</v>
      </c>
      <c r="AK17" s="77">
        <f>AK6/'Pop France 2070'!AK3*1000</f>
        <v>32451.896492894732</v>
      </c>
      <c r="AL17" s="77">
        <f>AL6/'Pop France 2070'!AL3*1000</f>
        <v>32477.875766059435</v>
      </c>
      <c r="AM17" s="175">
        <f>AM6/'Pop France 2070'!AM3*1000</f>
        <v>32507.73659074484</v>
      </c>
      <c r="AN17" s="77">
        <f>AN6/'Pop France 2070'!AN3*1000</f>
        <v>32725.221340387088</v>
      </c>
      <c r="AO17" s="77">
        <f>AO6/'Pop France 2070'!AO3*1000</f>
        <v>32994.215169682822</v>
      </c>
      <c r="AP17" s="77">
        <f>AP6/'Pop France 2070'!AP3*1000</f>
        <v>33663.398541975956</v>
      </c>
      <c r="AQ17" s="77">
        <f>AQ6/'Pop France 2070'!AQ3*1000</f>
        <v>34179.820954867275</v>
      </c>
      <c r="AR17" s="77">
        <f>AR6/'Pop France 2070'!AR3*1000</f>
        <v>34672.167238083355</v>
      </c>
      <c r="AS17" s="77">
        <f>AS6/'Pop France 2070'!AS3*1000</f>
        <v>31970.327029878332</v>
      </c>
      <c r="AT17" s="77">
        <f>AT6/'Pop France 2070'!AT3*1000</f>
        <v>33930.44714459309</v>
      </c>
      <c r="AU17" s="77">
        <f>AU6/'Pop France 2070'!AU3*1000</f>
        <v>34657.048991539843</v>
      </c>
      <c r="AV17" s="77">
        <f>AV6/'Pop France 2070'!AV3*1000</f>
        <v>34901.457760537065</v>
      </c>
      <c r="AW17" s="77">
        <f>AW6/'Pop France 2070'!AW3*1000</f>
        <v>35371.617395988695</v>
      </c>
      <c r="AX17" s="77">
        <f>AX6/'Pop France 2070'!AX3*1000</f>
        <v>35910.240202652982</v>
      </c>
      <c r="AY17" s="77">
        <f>AY6/'Pop France 2070'!AY3*1000</f>
        <v>36465.524865698622</v>
      </c>
      <c r="AZ17" s="77">
        <f>AZ6/'Pop France 2070'!AZ3*1000</f>
        <v>37063.270834015872</v>
      </c>
      <c r="BA17" s="77">
        <f>BA6/'Pop France 2070'!BA3*1000</f>
        <v>37527.709449155118</v>
      </c>
      <c r="BB17" s="77">
        <f>BB6/'Pop France 2070'!BB3*1000</f>
        <v>37998.169010898702</v>
      </c>
      <c r="BC17" s="77">
        <f>BC6/'Pop France 2070'!BC3*1000</f>
        <v>38523.840790733622</v>
      </c>
      <c r="BD17" s="77">
        <f>BD6/'Pop France 2070'!BD3*1000</f>
        <v>39091.330705435976</v>
      </c>
      <c r="BE17" s="77">
        <f>BE6/'Pop France 2070'!BE3*1000</f>
        <v>39694.449016746192</v>
      </c>
      <c r="BF17" s="77">
        <f>BF6/'Pop France 2070'!BF3*1000</f>
        <v>40187.965605774152</v>
      </c>
      <c r="BG17" s="77">
        <f>BG6/'Pop France 2070'!BG3*1000</f>
        <v>40699.800528159511</v>
      </c>
      <c r="BH17" s="77">
        <f>BH6/'Pop France 2070'!BH3*1000</f>
        <v>41226.593086309644</v>
      </c>
      <c r="BI17" s="77">
        <f>BI6/'Pop France 2070'!BI3*1000</f>
        <v>41735.994911291105</v>
      </c>
      <c r="BJ17" s="77">
        <f>BJ6/'Pop France 2070'!BJ3*1000</f>
        <v>42231.52330715907</v>
      </c>
      <c r="BK17" s="77">
        <f>BK6/'Pop France 2070'!BK3*1000</f>
        <v>42754.799138703325</v>
      </c>
      <c r="BL17" s="77">
        <f>BL6/'Pop France 2070'!BL3*1000</f>
        <v>43298.156082841742</v>
      </c>
      <c r="BM17" s="77">
        <f>BM6/'Pop France 2070'!BM3*1000</f>
        <v>43827.447830544595</v>
      </c>
      <c r="BN17" s="77">
        <f>BN6/'Pop France 2070'!BN3*1000</f>
        <v>44332.955799863703</v>
      </c>
      <c r="BO17" s="77">
        <f>BO6/'Pop France 2070'!BO3*1000</f>
        <v>44835.577012993395</v>
      </c>
      <c r="BP17" s="77">
        <f>BP6/'Pop France 2070'!BP3*1000</f>
        <v>45343.726171341514</v>
      </c>
      <c r="BQ17" s="77">
        <f>BQ6/'Pop France 2070'!BQ3*1000</f>
        <v>45866.187992706771</v>
      </c>
      <c r="BR17" s="77">
        <f>BR6/'Pop France 2070'!BR3*1000</f>
        <v>46389.238626364895</v>
      </c>
      <c r="BS17" s="77">
        <f>BS6/'Pop France 2070'!BS3*1000</f>
        <v>46884.699936778496</v>
      </c>
      <c r="BT17" s="77">
        <f>BT6/'Pop France 2070'!BT3*1000</f>
        <v>47393.596468383221</v>
      </c>
      <c r="BU17" s="77">
        <f>BU6/'Pop France 2070'!BU3*1000</f>
        <v>47920.975555183162</v>
      </c>
      <c r="BV17" s="77">
        <f>BV6/'Pop France 2070'!BV3*1000</f>
        <v>48476.910986661511</v>
      </c>
      <c r="BW17" s="77">
        <f>BW6/'Pop France 2070'!BW3*1000</f>
        <v>49023.547963971832</v>
      </c>
      <c r="BX17" s="77">
        <f>BX6/'Pop France 2070'!BX3*1000</f>
        <v>49585.030088965716</v>
      </c>
      <c r="BY17" s="77">
        <f>BY6/'Pop France 2070'!BY3*1000</f>
        <v>50171.725300824903</v>
      </c>
      <c r="BZ17" s="77">
        <f>BZ6/'Pop France 2070'!BZ3*1000</f>
        <v>50784.341172432978</v>
      </c>
      <c r="CA17" s="77">
        <f>CA6/'Pop France 2070'!CA3*1000</f>
        <v>51429.133608353957</v>
      </c>
      <c r="CB17" s="77">
        <f>CB6/'Pop France 2070'!CB3*1000</f>
        <v>52101.673088814227</v>
      </c>
      <c r="CC17" s="77">
        <f>CC6/'Pop France 2070'!CC3*1000</f>
        <v>52765.871531748169</v>
      </c>
      <c r="CD17" s="77">
        <f>CD6/'Pop France 2070'!CD3*1000</f>
        <v>53457.595902120825</v>
      </c>
      <c r="CE17" s="77">
        <f>CE6/'Pop France 2070'!CE3*1000</f>
        <v>54166.312404999066</v>
      </c>
      <c r="CF17" s="77">
        <f>CF6/'Pop France 2070'!CF3*1000</f>
        <v>54897.08534163022</v>
      </c>
      <c r="CG17" s="77">
        <f>CG6/'Pop France 2070'!CG3*1000</f>
        <v>55633.250903035412</v>
      </c>
      <c r="CH17" s="77">
        <f>CH6/'Pop France 2070'!CH3*1000</f>
        <v>56368.351331456877</v>
      </c>
      <c r="CI17" s="77">
        <f>CI6/'Pop France 2070'!CI3*1000</f>
        <v>57118.215412511963</v>
      </c>
      <c r="CJ17" s="77">
        <f>CJ6/'Pop France 2070'!CJ3*1000</f>
        <v>57882.433508112808</v>
      </c>
      <c r="CK17" s="77">
        <f>CK6/'Pop France 2070'!CK3*1000</f>
        <v>58643.240006201879</v>
      </c>
      <c r="CL17" s="77">
        <f>CL6/'Pop France 2070'!CL3*1000</f>
        <v>59382.067093663427</v>
      </c>
      <c r="CM17" s="77">
        <f>CM6/'Pop France 2070'!CM3*1000</f>
        <v>60103.271324832123</v>
      </c>
      <c r="CN17" s="77">
        <f>CN6/'Pop France 2070'!CN3*1000</f>
        <v>60835.728942091497</v>
      </c>
      <c r="CO17" s="77">
        <f>CO6/'Pop France 2070'!CO3*1000</f>
        <v>61567.336187854766</v>
      </c>
      <c r="CP17" s="77">
        <f>CP6/'Pop France 2070'!CP3*1000</f>
        <v>62297.898958846978</v>
      </c>
      <c r="CQ17" s="77">
        <f>CQ6/'Pop France 2070'!CQ3*1000</f>
        <v>63008.762940326116</v>
      </c>
    </row>
    <row r="18" spans="1:95">
      <c r="A18" s="57" t="str">
        <f>A9</f>
        <v>Scénario PIB (productivité 0,7%)</v>
      </c>
      <c r="D18" s="57"/>
      <c r="F18" s="5"/>
      <c r="G18" s="77">
        <f>G9/'Pop France 2070'!G3*1000</f>
        <v>21601.517322629934</v>
      </c>
      <c r="H18" s="77">
        <f>H9/'Pop France 2070'!H3*1000</f>
        <v>21739.361414788465</v>
      </c>
      <c r="I18" s="77">
        <f>I9/'Pop France 2070'!I3*1000</f>
        <v>21965.996438247752</v>
      </c>
      <c r="J18" s="77">
        <f>J9/'Pop France 2070'!J3*1000</f>
        <v>22212.288023679372</v>
      </c>
      <c r="K18" s="77">
        <f>K9/'Pop France 2070'!K3*1000</f>
        <v>22621.16485147594</v>
      </c>
      <c r="L18" s="77">
        <f>L9/'Pop France 2070'!L3*1000</f>
        <v>23081.733917338635</v>
      </c>
      <c r="M18" s="77">
        <f>M9/'Pop France 2070'!M3*1000</f>
        <v>24044.617978809369</v>
      </c>
      <c r="N18" s="77">
        <f>N9/'Pop France 2070'!N3*1000</f>
        <v>24943.538399940811</v>
      </c>
      <c r="O18" s="77">
        <f>O9/'Pop France 2070'!O3*1000</f>
        <v>25523.756206872218</v>
      </c>
      <c r="P18" s="77">
        <f>P9/'Pop France 2070'!P3*1000</f>
        <v>25665.7264091787</v>
      </c>
      <c r="Q18" s="77">
        <f>Q9/'Pop France 2070'!Q3*1000</f>
        <v>25946.609254641487</v>
      </c>
      <c r="R18" s="77">
        <f>R9/'Pop France 2070'!R3*1000</f>
        <v>25660.486452100646</v>
      </c>
      <c r="S18" s="77">
        <f>S9/'Pop France 2070'!S3*1000</f>
        <v>26168.69790096939</v>
      </c>
      <c r="T18" s="77">
        <f>T9/'Pop France 2070'!T3*1000</f>
        <v>26625.095096493409</v>
      </c>
      <c r="U18" s="77">
        <f>U9/'Pop France 2070'!U3*1000</f>
        <v>26907.423256076039</v>
      </c>
      <c r="V18" s="77">
        <f>V9/'Pop France 2070'!V3*1000</f>
        <v>27442.062333600825</v>
      </c>
      <c r="W18" s="77">
        <f>W9/'Pop France 2070'!W3*1000</f>
        <v>28328.071756775582</v>
      </c>
      <c r="X18" s="77">
        <f>X9/'Pop France 2070'!X3*1000</f>
        <v>29188.45995931817</v>
      </c>
      <c r="Y18" s="77">
        <f>Y9/'Pop France 2070'!Y3*1000</f>
        <v>30140.46868066533</v>
      </c>
      <c r="Z18" s="77">
        <f>Z9/'Pop France 2070'!Z3*1000</f>
        <v>30519.838645019867</v>
      </c>
      <c r="AA18" s="77">
        <f>AA9/'Pop France 2070'!AA3*1000</f>
        <v>30643.314408536145</v>
      </c>
      <c r="AB18" s="77">
        <f>AB9/'Pop France 2070'!AB3*1000</f>
        <v>30676.195000552376</v>
      </c>
      <c r="AC18" s="77">
        <f>AC9/'Pop France 2070'!AC3*1000</f>
        <v>31327.867145463319</v>
      </c>
      <c r="AD18" s="77">
        <f>AD9/'Pop France 2070'!AD3*1000</f>
        <v>31605.484263589198</v>
      </c>
      <c r="AE18" s="77">
        <f>AE9/'Pop France 2070'!AE3*1000</f>
        <v>32146.143748633898</v>
      </c>
      <c r="AF18" s="77">
        <f>AF9/'Pop France 2070'!AF3*1000</f>
        <v>32710.981594696535</v>
      </c>
      <c r="AG18" s="77">
        <f>AG9/'Pop France 2070'!AG3*1000</f>
        <v>32609.199179154566</v>
      </c>
      <c r="AH18" s="77">
        <f>AH9/'Pop France 2070'!AH3*1000</f>
        <v>31503.471763251404</v>
      </c>
      <c r="AI18" s="77">
        <f>AI9/'Pop France 2070'!AI3*1000</f>
        <v>31964.294334297341</v>
      </c>
      <c r="AJ18" s="77">
        <f>AJ9/'Pop France 2070'!AJ3*1000</f>
        <v>32503.965601678017</v>
      </c>
      <c r="AK18" s="77">
        <f>AK9/'Pop France 2070'!AK3*1000</f>
        <v>32451.896492894732</v>
      </c>
      <c r="AL18" s="77">
        <f>AL9/'Pop France 2070'!AL3*1000</f>
        <v>32477.875766059435</v>
      </c>
      <c r="AM18" s="175">
        <f>AM9/'Pop France 2070'!AM3*1000</f>
        <v>32507.73659074484</v>
      </c>
      <c r="AN18" s="77">
        <f>AN9/'Pop France 2070'!AN3*1000</f>
        <v>32725.221340387088</v>
      </c>
      <c r="AO18" s="77">
        <f>AO9/'Pop France 2070'!AO3*1000</f>
        <v>32994.215169682822</v>
      </c>
      <c r="AP18" s="77">
        <f>AP9/'Pop France 2070'!AP3*1000</f>
        <v>33663.398541975956</v>
      </c>
      <c r="AQ18" s="77">
        <f>AQ9/'Pop France 2070'!AQ3*1000</f>
        <v>34179.820954867275</v>
      </c>
      <c r="AR18" s="77">
        <f>AR9/'Pop France 2070'!AR3*1000</f>
        <v>34672.167238083355</v>
      </c>
      <c r="AS18" s="77">
        <f>AS9/'Pop France 2070'!AS3*1000</f>
        <v>31970.327029878332</v>
      </c>
      <c r="AT18" s="77">
        <f>AT9/'Pop France 2070'!AT3*1000</f>
        <v>33930.44714459309</v>
      </c>
      <c r="AU18" s="77">
        <f>AU9/'Pop France 2070'!AU3*1000</f>
        <v>34657.048991539843</v>
      </c>
      <c r="AV18" s="77">
        <f>AV9/'Pop France 2070'!AV3*1000</f>
        <v>34901.457760537065</v>
      </c>
      <c r="AW18" s="77">
        <f>AW9/'Pop France 2070'!AW3*1000</f>
        <v>35371.617395988695</v>
      </c>
      <c r="AX18" s="77">
        <f>AX9/'Pop France 2070'!AX3*1000</f>
        <v>35910.240202652982</v>
      </c>
      <c r="AY18" s="77">
        <f>AY9/'Pop France 2070'!AY3*1000</f>
        <v>36465.524865698622</v>
      </c>
      <c r="AZ18" s="77">
        <f>AZ9/'Pop France 2070'!AZ3*1000</f>
        <v>37063.270834015872</v>
      </c>
      <c r="BA18" s="77">
        <f>BA9/'Pop France 2070'!BA3*1000</f>
        <v>37483.311094290701</v>
      </c>
      <c r="BB18" s="77">
        <f>BB9/'Pop France 2070'!BB3*1000</f>
        <v>37863.401685842939</v>
      </c>
      <c r="BC18" s="77">
        <f>BC9/'Pop France 2070'!BC3*1000</f>
        <v>38251.111033564826</v>
      </c>
      <c r="BD18" s="77">
        <f>BD9/'Pop France 2070'!BD3*1000</f>
        <v>38631.243506045583</v>
      </c>
      <c r="BE18" s="77">
        <f>BE9/'Pop France 2070'!BE3*1000</f>
        <v>38995.788585254973</v>
      </c>
      <c r="BF18" s="77">
        <f>BF9/'Pop France 2070'!BF3*1000</f>
        <v>39246.936542457021</v>
      </c>
      <c r="BG18" s="77">
        <f>BG9/'Pop France 2070'!BG3*1000</f>
        <v>39511.575213302698</v>
      </c>
      <c r="BH18" s="77">
        <f>BH9/'Pop France 2070'!BH3*1000</f>
        <v>39786.1657171314</v>
      </c>
      <c r="BI18" s="77">
        <f>BI9/'Pop France 2070'!BI3*1000</f>
        <v>40039.274772697485</v>
      </c>
      <c r="BJ18" s="77">
        <f>BJ9/'Pop France 2070'!BJ3*1000</f>
        <v>40274.618687412214</v>
      </c>
      <c r="BK18" s="77">
        <f>BK9/'Pop France 2070'!BK3*1000</f>
        <v>40532.1686929567</v>
      </c>
      <c r="BL18" s="77">
        <f>BL9/'Pop France 2070'!BL3*1000</f>
        <v>40804.227849949639</v>
      </c>
      <c r="BM18" s="77">
        <f>BM9/'Pop France 2070'!BM3*1000</f>
        <v>41058.322573970188</v>
      </c>
      <c r="BN18" s="77">
        <f>BN9/'Pop France 2070'!BN3*1000</f>
        <v>41285.630470615513</v>
      </c>
      <c r="BO18" s="77">
        <f>BO9/'Pop France 2070'!BO3*1000</f>
        <v>41506.053402008503</v>
      </c>
      <c r="BP18" s="77">
        <f>BP9/'Pop France 2070'!BP3*1000</f>
        <v>41727.471666800251</v>
      </c>
      <c r="BQ18" s="77">
        <f>BQ9/'Pop France 2070'!BQ3*1000</f>
        <v>41957.920506173854</v>
      </c>
      <c r="BR18" s="77">
        <f>BR9/'Pop France 2070'!BR3*1000</f>
        <v>42188.849215093294</v>
      </c>
      <c r="BS18" s="77">
        <f>BS9/'Pop France 2070'!BS3*1000</f>
        <v>42386.294907146999</v>
      </c>
      <c r="BT18" s="77">
        <f>BT9/'Pop France 2070'!BT3*1000</f>
        <v>42592.008217831732</v>
      </c>
      <c r="BU18" s="77">
        <f>BU9/'Pop France 2070'!BU3*1000</f>
        <v>42810.347341158529</v>
      </c>
      <c r="BV18" s="77">
        <f>BV9/'Pop France 2070'!BV3*1000</f>
        <v>43050.055369580943</v>
      </c>
      <c r="BW18" s="77">
        <f>BW9/'Pop France 2070'!BW3*1000</f>
        <v>43277.10138904761</v>
      </c>
      <c r="BX18" s="77">
        <f>BX9/'Pop France 2070'!BX3*1000</f>
        <v>43512.988616210052</v>
      </c>
      <c r="BY18" s="77">
        <f>BY9/'Pop France 2070'!BY3*1000</f>
        <v>43770.977092837391</v>
      </c>
      <c r="BZ18" s="77">
        <f>BZ9/'Pop France 2070'!BZ3*1000</f>
        <v>44042.653065218976</v>
      </c>
      <c r="CA18" s="77">
        <f>CA9/'Pop France 2070'!CA3*1000</f>
        <v>44337.410620221795</v>
      </c>
      <c r="CB18" s="77">
        <f>CB9/'Pop France 2070'!CB3*1000</f>
        <v>44650.982885827441</v>
      </c>
      <c r="CC18" s="77">
        <f>CC9/'Pop France 2070'!CC3*1000</f>
        <v>44952.068585172739</v>
      </c>
      <c r="CD18" s="77">
        <f>CD9/'Pop France 2070'!CD3*1000</f>
        <v>45271.404651656449</v>
      </c>
      <c r="CE18" s="77">
        <f>CE9/'Pop France 2070'!CE3*1000</f>
        <v>45599.706988512458</v>
      </c>
      <c r="CF18" s="77">
        <f>CF9/'Pop France 2070'!CF3*1000</f>
        <v>45941.039338665461</v>
      </c>
      <c r="CG18" s="77">
        <f>CG9/'Pop France 2070'!CG3*1000</f>
        <v>46281.183826103959</v>
      </c>
      <c r="CH18" s="77">
        <f>CH9/'Pop France 2070'!CH3*1000</f>
        <v>46614.747218923163</v>
      </c>
      <c r="CI18" s="77">
        <f>CI9/'Pop France 2070'!CI3*1000</f>
        <v>46954.894231117432</v>
      </c>
      <c r="CJ18" s="77">
        <f>CJ9/'Pop France 2070'!CJ3*1000</f>
        <v>47301.129329896561</v>
      </c>
      <c r="CK18" s="77">
        <f>CK9/'Pop France 2070'!CK3*1000</f>
        <v>47638.783744461914</v>
      </c>
      <c r="CL18" s="77">
        <f>CL9/'Pop France 2070'!CL3*1000</f>
        <v>47957.65077803607</v>
      </c>
      <c r="CM18" s="77">
        <f>CM9/'Pop France 2070'!CM3*1000</f>
        <v>48252.117360127602</v>
      </c>
      <c r="CN18" s="77">
        <f>CN9/'Pop France 2070'!CN3*1000</f>
        <v>48550.411212303967</v>
      </c>
      <c r="CO18" s="77">
        <f>CO9/'Pop France 2070'!CO3*1000</f>
        <v>48847.622831179382</v>
      </c>
      <c r="CP18" s="77">
        <f>CP9/'Pop France 2070'!CP3*1000</f>
        <v>49133.973707592442</v>
      </c>
      <c r="CQ18" s="77">
        <f>CQ9/'Pop France 2070'!CQ3*1000</f>
        <v>49399.6458411938</v>
      </c>
    </row>
    <row r="19" spans="1:95">
      <c r="A19" s="57" t="str">
        <f>A12</f>
        <v>Scénario PIB (productivité 1,6%)</v>
      </c>
      <c r="D19" s="57"/>
      <c r="F19" s="5"/>
      <c r="G19" s="77">
        <f>G12/'Pop France 2070'!G3*1000</f>
        <v>21601.517322629934</v>
      </c>
      <c r="H19" s="77">
        <f>H12/'Pop France 2070'!H3*1000</f>
        <v>21739.361414788465</v>
      </c>
      <c r="I19" s="77">
        <f>I12/'Pop France 2070'!I3*1000</f>
        <v>21965.996438247752</v>
      </c>
      <c r="J19" s="77">
        <f>J12/'Pop France 2070'!J3*1000</f>
        <v>22212.288023679372</v>
      </c>
      <c r="K19" s="77">
        <f>K12/'Pop France 2070'!K3*1000</f>
        <v>22621.16485147594</v>
      </c>
      <c r="L19" s="77">
        <f>L12/'Pop France 2070'!L3*1000</f>
        <v>23081.733917338635</v>
      </c>
      <c r="M19" s="77">
        <f>M12/'Pop France 2070'!M3*1000</f>
        <v>24044.617978809369</v>
      </c>
      <c r="N19" s="77">
        <f>N12/'Pop France 2070'!N3*1000</f>
        <v>24943.538399940811</v>
      </c>
      <c r="O19" s="77">
        <f>O12/'Pop France 2070'!O3*1000</f>
        <v>25523.756206872218</v>
      </c>
      <c r="P19" s="77">
        <f>P12/'Pop France 2070'!P3*1000</f>
        <v>25665.7264091787</v>
      </c>
      <c r="Q19" s="77">
        <f>Q12/'Pop France 2070'!Q3*1000</f>
        <v>25946.609254641487</v>
      </c>
      <c r="R19" s="77">
        <f>R12/'Pop France 2070'!R3*1000</f>
        <v>25660.486452100646</v>
      </c>
      <c r="S19" s="77">
        <f>S12/'Pop France 2070'!S3*1000</f>
        <v>26168.69790096939</v>
      </c>
      <c r="T19" s="77">
        <f>T12/'Pop France 2070'!T3*1000</f>
        <v>26625.095096493409</v>
      </c>
      <c r="U19" s="77">
        <f>U12/'Pop France 2070'!U3*1000</f>
        <v>26907.423256076039</v>
      </c>
      <c r="V19" s="77">
        <f>V12/'Pop France 2070'!V3*1000</f>
        <v>27442.062333600825</v>
      </c>
      <c r="W19" s="77">
        <f>W12/'Pop France 2070'!W3*1000</f>
        <v>28328.071756775582</v>
      </c>
      <c r="X19" s="77">
        <f>X12/'Pop France 2070'!X3*1000</f>
        <v>29188.45995931817</v>
      </c>
      <c r="Y19" s="77">
        <f>Y12/'Pop France 2070'!Y3*1000</f>
        <v>30140.46868066533</v>
      </c>
      <c r="Z19" s="77">
        <f>Z12/'Pop France 2070'!Z3*1000</f>
        <v>30519.838645019867</v>
      </c>
      <c r="AA19" s="77">
        <f>AA12/'Pop France 2070'!AA3*1000</f>
        <v>30643.314408536145</v>
      </c>
      <c r="AB19" s="77">
        <f>AB12/'Pop France 2070'!AB3*1000</f>
        <v>30676.195000552376</v>
      </c>
      <c r="AC19" s="77">
        <f>AC12/'Pop France 2070'!AC3*1000</f>
        <v>31327.867145463319</v>
      </c>
      <c r="AD19" s="77">
        <f>AD12/'Pop France 2070'!AD3*1000</f>
        <v>31605.484263589198</v>
      </c>
      <c r="AE19" s="77">
        <f>AE12/'Pop France 2070'!AE3*1000</f>
        <v>32146.143748633898</v>
      </c>
      <c r="AF19" s="77">
        <f>AF12/'Pop France 2070'!AF3*1000</f>
        <v>32710.981594696535</v>
      </c>
      <c r="AG19" s="77">
        <f>AG12/'Pop France 2070'!AG3*1000</f>
        <v>32609.199179154566</v>
      </c>
      <c r="AH19" s="77">
        <f>AH12/'Pop France 2070'!AH3*1000</f>
        <v>31503.471763251404</v>
      </c>
      <c r="AI19" s="77">
        <f>AI12/'Pop France 2070'!AI3*1000</f>
        <v>31964.294334297341</v>
      </c>
      <c r="AJ19" s="77">
        <f>AJ12/'Pop France 2070'!AJ3*1000</f>
        <v>32503.965601678017</v>
      </c>
      <c r="AK19" s="77">
        <f>AK12/'Pop France 2070'!AK3*1000</f>
        <v>32451.896492894732</v>
      </c>
      <c r="AL19" s="77">
        <f>AL12/'Pop France 2070'!AL3*1000</f>
        <v>32477.875766059435</v>
      </c>
      <c r="AM19" s="175">
        <f>AM12/'Pop France 2070'!AM3*1000</f>
        <v>32507.73659074484</v>
      </c>
      <c r="AN19" s="77">
        <f>AN12/'Pop France 2070'!AN3*1000</f>
        <v>32725.221340387088</v>
      </c>
      <c r="AO19" s="77">
        <f>AO12/'Pop France 2070'!AO3*1000</f>
        <v>32994.215169682822</v>
      </c>
      <c r="AP19" s="77">
        <f>AP12/'Pop France 2070'!AP3*1000</f>
        <v>33663.398541975956</v>
      </c>
      <c r="AQ19" s="77">
        <f>AQ12/'Pop France 2070'!AQ3*1000</f>
        <v>34179.820954867275</v>
      </c>
      <c r="AR19" s="77">
        <f>AR12/'Pop France 2070'!AR3*1000</f>
        <v>34672.167238083355</v>
      </c>
      <c r="AS19" s="77">
        <f>AS12/'Pop France 2070'!AS3*1000</f>
        <v>31970.327029878332</v>
      </c>
      <c r="AT19" s="77">
        <f>AT12/'Pop France 2070'!AT3*1000</f>
        <v>33930.44714459309</v>
      </c>
      <c r="AU19" s="77">
        <f>AU12/'Pop France 2070'!AU3*1000</f>
        <v>34657.048991539843</v>
      </c>
      <c r="AV19" s="77">
        <f>AV12/'Pop France 2070'!AV3*1000</f>
        <v>34901.457760537065</v>
      </c>
      <c r="AW19" s="77">
        <f>AW12/'Pop France 2070'!AW3*1000</f>
        <v>35371.617395988695</v>
      </c>
      <c r="AX19" s="77">
        <f>AX12/'Pop France 2070'!AX3*1000</f>
        <v>35910.240202652982</v>
      </c>
      <c r="AY19" s="77">
        <f>AY12/'Pop France 2070'!AY3*1000</f>
        <v>36465.524865698622</v>
      </c>
      <c r="AZ19" s="77">
        <f>AZ12/'Pop France 2070'!AZ3*1000</f>
        <v>37063.270834015872</v>
      </c>
      <c r="BA19" s="77">
        <f>BA12/'Pop France 2070'!BA3*1000</f>
        <v>37549.908626587334</v>
      </c>
      <c r="BB19" s="77">
        <f>BB12/'Pop France 2070'!BB3*1000</f>
        <v>38065.6324593709</v>
      </c>
      <c r="BC19" s="77">
        <f>BC12/'Pop France 2070'!BC3*1000</f>
        <v>38660.650013069884</v>
      </c>
      <c r="BD19" s="77">
        <f>BD12/'Pop France 2070'!BD3*1000</f>
        <v>39322.806667033547</v>
      </c>
      <c r="BE19" s="77">
        <f>BE12/'Pop France 2070'!BE3*1000</f>
        <v>40047.30558444668</v>
      </c>
      <c r="BF19" s="77">
        <f>BF12/'Pop France 2070'!BF3*1000</f>
        <v>40665.200939967472</v>
      </c>
      <c r="BG19" s="77">
        <f>BG12/'Pop France 2070'!BG3*1000</f>
        <v>41304.969493043674</v>
      </c>
      <c r="BH19" s="77">
        <f>BH12/'Pop France 2070'!BH3*1000</f>
        <v>41963.380760690954</v>
      </c>
      <c r="BI19" s="77">
        <f>BI12/'Pop France 2070'!BI3*1000</f>
        <v>42607.659322158448</v>
      </c>
      <c r="BJ19" s="77">
        <f>BJ12/'Pop France 2070'!BJ3*1000</f>
        <v>43241.255510173236</v>
      </c>
      <c r="BK19" s="77">
        <f>BK12/'Pop France 2070'!BK3*1000</f>
        <v>43906.67551169217</v>
      </c>
      <c r="BL19" s="77">
        <f>BL12/'Pop France 2070'!BL3*1000</f>
        <v>44596.314440730806</v>
      </c>
      <c r="BM19" s="77">
        <f>BM12/'Pop France 2070'!BM3*1000</f>
        <v>45275.20143301793</v>
      </c>
      <c r="BN19" s="77">
        <f>BN12/'Pop France 2070'!BN3*1000</f>
        <v>45928.658465259046</v>
      </c>
      <c r="BO19" s="77">
        <f>BO12/'Pop France 2070'!BO3*1000</f>
        <v>46587.121035183103</v>
      </c>
      <c r="BP19" s="77">
        <f>BP12/'Pop France 2070'!BP3*1000</f>
        <v>47254.859892014356</v>
      </c>
      <c r="BQ19" s="77">
        <f>BQ12/'Pop France 2070'!BQ3*1000</f>
        <v>47941.09596104316</v>
      </c>
      <c r="BR19" s="77">
        <f>BR12/'Pop France 2070'!BR3*1000</f>
        <v>48631.632345404571</v>
      </c>
      <c r="BS19" s="77">
        <f>BS12/'Pop France 2070'!BS3*1000</f>
        <v>49296.95011420596</v>
      </c>
      <c r="BT19" s="77">
        <f>BT12/'Pop France 2070'!BT3*1000</f>
        <v>49979.943139289557</v>
      </c>
      <c r="BU19" s="77">
        <f>BU12/'Pop France 2070'!BU3*1000</f>
        <v>50686.07576639246</v>
      </c>
      <c r="BV19" s="77">
        <f>BV12/'Pop France 2070'!BV3*1000</f>
        <v>51426.192865992147</v>
      </c>
      <c r="BW19" s="77">
        <f>BW12/'Pop France 2070'!BW3*1000</f>
        <v>52160.422632551163</v>
      </c>
      <c r="BX19" s="77">
        <f>BX12/'Pop France 2070'!BX3*1000</f>
        <v>52914.383801821983</v>
      </c>
      <c r="BY19" s="77">
        <f>BY12/'Pop France 2070'!BY3*1000</f>
        <v>53699.298947037794</v>
      </c>
      <c r="BZ19" s="77">
        <f>BZ12/'Pop France 2070'!BZ3*1000</f>
        <v>54516.182936531266</v>
      </c>
      <c r="CA19" s="77">
        <f>CA12/'Pop France 2070'!CA3*1000</f>
        <v>55372.018504748507</v>
      </c>
      <c r="CB19" s="77">
        <f>CB12/'Pop France 2070'!CB3*1000</f>
        <v>56262.362706311673</v>
      </c>
      <c r="CC19" s="77">
        <f>CC12/'Pop France 2070'!CC3*1000</f>
        <v>57148.530681290351</v>
      </c>
      <c r="CD19" s="77">
        <f>CD12/'Pop France 2070'!CD3*1000</f>
        <v>58069.308316808419</v>
      </c>
      <c r="CE19" s="77">
        <f>CE12/'Pop France 2070'!CE3*1000</f>
        <v>59013.537516328215</v>
      </c>
      <c r="CF19" s="77">
        <f>CF12/'Pop France 2070'!CF3*1000</f>
        <v>59986.919671480253</v>
      </c>
      <c r="CG19" s="77">
        <f>CG12/'Pop France 2070'!CG3*1000</f>
        <v>60971.479786716453</v>
      </c>
      <c r="CH19" s="77">
        <f>CH12/'Pop France 2070'!CH3*1000</f>
        <v>61960.21354558142</v>
      </c>
      <c r="CI19" s="77">
        <f>CI12/'Pop France 2070'!CI3*1000</f>
        <v>62970.530563515567</v>
      </c>
      <c r="CJ19" s="77">
        <f>CJ12/'Pop France 2070'!CJ3*1000</f>
        <v>64002.14459538972</v>
      </c>
      <c r="CK19" s="77">
        <f>CK12/'Pop France 2070'!CK3*1000</f>
        <v>65035.574056556216</v>
      </c>
      <c r="CL19" s="77">
        <f>CL12/'Pop France 2070'!CL3*1000</f>
        <v>66050.216111333779</v>
      </c>
      <c r="CM19" s="77">
        <f>CM12/'Pop France 2070'!CM3*1000</f>
        <v>67050.722270422601</v>
      </c>
      <c r="CN19" s="77">
        <f>CN12/'Pop France 2070'!CN3*1000</f>
        <v>68069.154670547476</v>
      </c>
      <c r="CO19" s="77">
        <f>CO12/'Pop France 2070'!CO3*1000</f>
        <v>69092.104761362105</v>
      </c>
      <c r="CP19" s="77">
        <f>CP12/'Pop France 2070'!CP3*1000</f>
        <v>70119.369865155139</v>
      </c>
      <c r="CQ19" s="77">
        <f>CQ12/'Pop France 2070'!CQ3*1000</f>
        <v>71129.967680856556</v>
      </c>
    </row>
    <row r="20" spans="1:95">
      <c r="A20" s="57"/>
      <c r="D20" s="57"/>
      <c r="F20" s="5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  <c r="AC20" s="77"/>
      <c r="AD20" s="77"/>
      <c r="AE20" s="77"/>
      <c r="AF20" s="77"/>
      <c r="AG20" s="77"/>
      <c r="AH20" s="77"/>
      <c r="AI20" s="77"/>
      <c r="AJ20" s="77"/>
      <c r="AK20" s="77"/>
      <c r="AL20" s="77"/>
      <c r="AM20" s="208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</row>
    <row r="21" spans="1:95">
      <c r="A21" s="2" t="s">
        <v>346</v>
      </c>
      <c r="D21" s="57"/>
      <c r="F21" s="5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</row>
    <row r="22" spans="1:95">
      <c r="A22" s="2" t="str">
        <f>A16</f>
        <v>Scénario PIB (productivité 1,0%)</v>
      </c>
      <c r="D22" s="57"/>
      <c r="F22" s="5"/>
      <c r="G22" s="77"/>
      <c r="H22" s="208">
        <f>H16/G16-1</f>
        <v>6.3812226752295587E-3</v>
      </c>
      <c r="I22" s="208">
        <f t="shared" ref="I22:BT25" si="73">I16/H16-1</f>
        <v>1.04251003115996E-2</v>
      </c>
      <c r="J22" s="208">
        <f t="shared" si="73"/>
        <v>1.1212402138187194E-2</v>
      </c>
      <c r="K22" s="208">
        <f t="shared" si="73"/>
        <v>1.8407686203271156E-2</v>
      </c>
      <c r="L22" s="208">
        <f t="shared" si="73"/>
        <v>2.0360095021041635E-2</v>
      </c>
      <c r="M22" s="208">
        <f t="shared" si="73"/>
        <v>4.17162794146686E-2</v>
      </c>
      <c r="N22" s="208">
        <f t="shared" si="73"/>
        <v>3.7385514792693586E-2</v>
      </c>
      <c r="O22" s="208">
        <f t="shared" si="73"/>
        <v>2.3261246966179483E-2</v>
      </c>
      <c r="P22" s="208">
        <f t="shared" si="73"/>
        <v>5.5622770079686301E-3</v>
      </c>
      <c r="Q22" s="208">
        <f t="shared" si="73"/>
        <v>1.0943888397498824E-2</v>
      </c>
      <c r="R22" s="208">
        <f t="shared" si="73"/>
        <v>-1.1027367766355045E-2</v>
      </c>
      <c r="S22" s="208">
        <f t="shared" si="73"/>
        <v>1.980521490960041E-2</v>
      </c>
      <c r="T22" s="208">
        <f t="shared" si="73"/>
        <v>1.7440577183135852E-2</v>
      </c>
      <c r="U22" s="208">
        <f t="shared" si="73"/>
        <v>1.0603836664598854E-2</v>
      </c>
      <c r="V22" s="208">
        <f t="shared" si="73"/>
        <v>1.9869575486164637E-2</v>
      </c>
      <c r="W22" s="208">
        <f t="shared" si="73"/>
        <v>3.2286546557759976E-2</v>
      </c>
      <c r="X22" s="208">
        <f t="shared" si="73"/>
        <v>3.0372282657636251E-2</v>
      </c>
      <c r="Y22" s="208">
        <f t="shared" si="73"/>
        <v>3.2615928441378284E-2</v>
      </c>
      <c r="Z22" s="208">
        <f t="shared" si="73"/>
        <v>1.258673076301231E-2</v>
      </c>
      <c r="AA22" s="208">
        <f t="shared" si="73"/>
        <v>4.0457541388878582E-3</v>
      </c>
      <c r="AB22" s="208">
        <f t="shared" si="73"/>
        <v>1.0730103009701786E-3</v>
      </c>
      <c r="AC22" s="208">
        <f t="shared" si="73"/>
        <v>2.1243578119750861E-2</v>
      </c>
      <c r="AD22" s="208">
        <f t="shared" si="73"/>
        <v>8.8616667338645705E-3</v>
      </c>
      <c r="AE22" s="208">
        <f t="shared" si="73"/>
        <v>1.7106508495032369E-2</v>
      </c>
      <c r="AF22" s="208">
        <f t="shared" si="73"/>
        <v>1.7570936361119172E-2</v>
      </c>
      <c r="AG22" s="209">
        <f t="shared" si="73"/>
        <v>-3.1115671428970648E-3</v>
      </c>
      <c r="AH22" s="208">
        <f t="shared" si="73"/>
        <v>-3.3908450490559683E-2</v>
      </c>
      <c r="AI22" s="208">
        <f t="shared" si="73"/>
        <v>1.4627675784720351E-2</v>
      </c>
      <c r="AJ22" s="208">
        <f t="shared" si="73"/>
        <v>1.6883565823057056E-2</v>
      </c>
      <c r="AK22" s="209">
        <f t="shared" si="73"/>
        <v>-1.6019309588672925E-3</v>
      </c>
      <c r="AL22" s="208">
        <f t="shared" si="73"/>
        <v>8.0054714738753141E-4</v>
      </c>
      <c r="AM22" s="210">
        <f>(1+AM4)/(1+'Pop France 2070'!AM4)-1</f>
        <v>4.3169069966768614E-3</v>
      </c>
      <c r="AN22" s="208">
        <f t="shared" si="73"/>
        <v>6.6902458445590174E-3</v>
      </c>
      <c r="AO22" s="208">
        <f t="shared" si="73"/>
        <v>8.2197711208071844E-3</v>
      </c>
      <c r="AP22" s="208">
        <f t="shared" si="73"/>
        <v>2.0281839372497723E-2</v>
      </c>
      <c r="AQ22" s="208">
        <f t="shared" si="73"/>
        <v>1.5340768765440549E-2</v>
      </c>
      <c r="AR22" s="208">
        <f t="shared" si="73"/>
        <v>1.4404589300400339E-2</v>
      </c>
      <c r="AS22" s="208">
        <f t="shared" si="73"/>
        <v>-7.7925333875217495E-2</v>
      </c>
      <c r="AT22" s="208">
        <f t="shared" si="73"/>
        <v>6.1310605702684873E-2</v>
      </c>
      <c r="AU22" s="210">
        <f t="shared" si="73"/>
        <v>2.1414449501663491E-2</v>
      </c>
      <c r="AV22" s="208">
        <f t="shared" si="73"/>
        <v>7.0522094670231183E-3</v>
      </c>
      <c r="AW22" s="208">
        <f t="shared" si="73"/>
        <v>1.3471060110940014E-2</v>
      </c>
      <c r="AX22" s="208">
        <f t="shared" si="73"/>
        <v>1.5227542485104717E-2</v>
      </c>
      <c r="AY22" s="208">
        <f t="shared" si="73"/>
        <v>1.5463128620471167E-2</v>
      </c>
      <c r="AZ22" s="208">
        <f t="shared" si="73"/>
        <v>1.639208459274144E-2</v>
      </c>
      <c r="BA22" s="208">
        <f t="shared" si="73"/>
        <v>1.1932013223753479E-2</v>
      </c>
      <c r="BB22" s="208">
        <f t="shared" si="73"/>
        <v>1.1338293446809811E-2</v>
      </c>
      <c r="BC22" s="208">
        <f t="shared" si="73"/>
        <v>1.2036910283739655E-2</v>
      </c>
      <c r="BD22" s="208">
        <f t="shared" si="73"/>
        <v>1.2334345506598732E-2</v>
      </c>
      <c r="BE22" s="208">
        <f t="shared" si="73"/>
        <v>1.2432488251391316E-2</v>
      </c>
      <c r="BF22" s="208">
        <f t="shared" si="73"/>
        <v>9.4366367101803572E-3</v>
      </c>
      <c r="BG22" s="208">
        <f t="shared" si="73"/>
        <v>9.7394687482825759E-3</v>
      </c>
      <c r="BH22" s="208">
        <f t="shared" si="73"/>
        <v>9.9464956585140207E-3</v>
      </c>
      <c r="BI22" s="208">
        <f t="shared" si="73"/>
        <v>9.3589409219179132E-3</v>
      </c>
      <c r="BJ22" s="208">
        <f t="shared" si="73"/>
        <v>8.8753765057973943E-3</v>
      </c>
      <c r="BK22" s="208">
        <f t="shared" si="73"/>
        <v>9.3927459830773774E-3</v>
      </c>
      <c r="BL22" s="208">
        <f t="shared" si="73"/>
        <v>9.7104279573785313E-3</v>
      </c>
      <c r="BM22" s="208">
        <f t="shared" si="73"/>
        <v>9.2257575211924792E-3</v>
      </c>
      <c r="BN22" s="208">
        <f t="shared" si="73"/>
        <v>8.5351348179523168E-3</v>
      </c>
      <c r="BO22" s="208">
        <f t="shared" si="73"/>
        <v>8.3381958594714867E-3</v>
      </c>
      <c r="BP22" s="208">
        <f t="shared" si="73"/>
        <v>8.3341082616070761E-3</v>
      </c>
      <c r="BQ22" s="208">
        <f t="shared" si="73"/>
        <v>8.5224821692080344E-3</v>
      </c>
      <c r="BR22" s="208">
        <f t="shared" si="73"/>
        <v>8.4038278355307305E-3</v>
      </c>
      <c r="BS22" s="208">
        <f t="shared" si="73"/>
        <v>7.680283541629418E-3</v>
      </c>
      <c r="BT22" s="208">
        <f t="shared" si="73"/>
        <v>7.8537555150779426E-3</v>
      </c>
      <c r="BU22" s="208">
        <f t="shared" ref="BU22:CG25" si="74">BU16/BT16-1</f>
        <v>8.1269687981666561E-3</v>
      </c>
      <c r="BV22" s="208">
        <f t="shared" si="74"/>
        <v>8.6001943506508471E-3</v>
      </c>
      <c r="BW22" s="208">
        <f t="shared" si="74"/>
        <v>8.2751171684829483E-3</v>
      </c>
      <c r="BX22" s="208">
        <f t="shared" si="74"/>
        <v>8.4519696023901414E-3</v>
      </c>
      <c r="BY22" s="208">
        <f t="shared" si="74"/>
        <v>8.9305777183792401E-3</v>
      </c>
      <c r="BZ22" s="208">
        <f t="shared" si="74"/>
        <v>9.2085706610813833E-3</v>
      </c>
      <c r="CA22" s="208">
        <f t="shared" si="74"/>
        <v>9.6946129180977003E-3</v>
      </c>
      <c r="CB22" s="208">
        <f t="shared" si="74"/>
        <v>1.0074710898668293E-2</v>
      </c>
      <c r="CC22" s="208">
        <f t="shared" si="74"/>
        <v>9.7456067520367284E-3</v>
      </c>
      <c r="CD22" s="208">
        <f t="shared" si="74"/>
        <v>1.0106618786204447E-2</v>
      </c>
      <c r="CE22" s="208">
        <f t="shared" si="74"/>
        <v>1.0254707634911986E-2</v>
      </c>
      <c r="CF22" s="208">
        <f t="shared" si="74"/>
        <v>1.0488343783522147E-2</v>
      </c>
      <c r="CG22" s="208">
        <f t="shared" si="74"/>
        <v>1.0406928052480779E-2</v>
      </c>
      <c r="CH22" s="208">
        <f t="shared" ref="CH22:CH25" si="75">CH16/CG16-1</f>
        <v>1.0210325311523105E-2</v>
      </c>
      <c r="CI22" s="208">
        <f t="shared" ref="CI22:CI25" si="76">CI16/CH16-1</f>
        <v>1.0299955098946212E-2</v>
      </c>
      <c r="CJ22" s="208">
        <f t="shared" ref="CJ22:CJ25" si="77">CJ16/CI16-1</f>
        <v>1.037668359101529E-2</v>
      </c>
      <c r="CK22" s="208">
        <f t="shared" ref="CK22:CK25" si="78">CK16/CJ16-1</f>
        <v>1.0141198552131803E-2</v>
      </c>
      <c r="CL22" s="208">
        <f t="shared" ref="CL22:CL25" si="79">CL16/CK16-1</f>
        <v>9.6960983982945503E-3</v>
      </c>
      <c r="CM22" s="208">
        <f t="shared" ref="CM22:CM25" si="80">CM16/CL16-1</f>
        <v>9.1426448785800751E-3</v>
      </c>
      <c r="CN22" s="208">
        <f t="shared" ref="CN22:CN25" si="81">CN16/CM16-1</f>
        <v>9.1843180729755947E-3</v>
      </c>
      <c r="CO22" s="208">
        <f t="shared" ref="CO22:CO25" si="82">CO16/CN16-1</f>
        <v>9.023793391999213E-3</v>
      </c>
      <c r="CP22" s="208">
        <f t="shared" ref="CP22:CP25" si="83">CP16/CO16-1</f>
        <v>8.8641012106505102E-3</v>
      </c>
      <c r="CQ22" s="208">
        <f t="shared" ref="CQ22:CQ25" si="84">CQ16/CP16-1</f>
        <v>8.408909014277377E-3</v>
      </c>
    </row>
    <row r="23" spans="1:95">
      <c r="A23" s="57" t="str">
        <f>A17</f>
        <v>Scénario PIB (productivité 1,3%)</v>
      </c>
      <c r="D23" s="57"/>
      <c r="F23" s="5"/>
      <c r="G23" s="77"/>
      <c r="H23" s="208">
        <f t="shared" ref="H23:W25" si="85">H17/G17-1</f>
        <v>6.3812226752295587E-3</v>
      </c>
      <c r="I23" s="208">
        <f t="shared" si="85"/>
        <v>1.04251003115996E-2</v>
      </c>
      <c r="J23" s="208">
        <f t="shared" si="85"/>
        <v>1.1212402138187194E-2</v>
      </c>
      <c r="K23" s="208">
        <f t="shared" si="85"/>
        <v>1.8407686203271156E-2</v>
      </c>
      <c r="L23" s="208">
        <f t="shared" si="85"/>
        <v>2.0360095021041635E-2</v>
      </c>
      <c r="M23" s="208">
        <f t="shared" si="85"/>
        <v>4.17162794146686E-2</v>
      </c>
      <c r="N23" s="208">
        <f t="shared" si="85"/>
        <v>3.7385514792693586E-2</v>
      </c>
      <c r="O23" s="208">
        <f t="shared" si="85"/>
        <v>2.3261246966179483E-2</v>
      </c>
      <c r="P23" s="208">
        <f t="shared" si="85"/>
        <v>5.5622770079686301E-3</v>
      </c>
      <c r="Q23" s="208">
        <f t="shared" si="85"/>
        <v>1.0943888397498824E-2</v>
      </c>
      <c r="R23" s="208">
        <f t="shared" si="85"/>
        <v>-1.1027367766355045E-2</v>
      </c>
      <c r="S23" s="208">
        <f t="shared" si="85"/>
        <v>1.980521490960041E-2</v>
      </c>
      <c r="T23" s="208">
        <f t="shared" si="85"/>
        <v>1.7440577183135852E-2</v>
      </c>
      <c r="U23" s="208">
        <f t="shared" si="85"/>
        <v>1.0603836664598854E-2</v>
      </c>
      <c r="V23" s="208">
        <f t="shared" si="85"/>
        <v>1.9869575486164637E-2</v>
      </c>
      <c r="W23" s="208">
        <f t="shared" si="85"/>
        <v>3.2286546557759976E-2</v>
      </c>
      <c r="X23" s="208">
        <f t="shared" si="73"/>
        <v>3.0372282657636251E-2</v>
      </c>
      <c r="Y23" s="208">
        <f t="shared" si="73"/>
        <v>3.2615928441378284E-2</v>
      </c>
      <c r="Z23" s="208">
        <f t="shared" si="73"/>
        <v>1.258673076301231E-2</v>
      </c>
      <c r="AA23" s="208">
        <f t="shared" si="73"/>
        <v>4.0457541388878582E-3</v>
      </c>
      <c r="AB23" s="208">
        <f t="shared" si="73"/>
        <v>1.0730103009701786E-3</v>
      </c>
      <c r="AC23" s="208">
        <f t="shared" si="73"/>
        <v>2.1243578119750861E-2</v>
      </c>
      <c r="AD23" s="208">
        <f t="shared" si="73"/>
        <v>8.8616667338645705E-3</v>
      </c>
      <c r="AE23" s="208">
        <f t="shared" si="73"/>
        <v>1.7106508495032369E-2</v>
      </c>
      <c r="AF23" s="208">
        <f t="shared" si="73"/>
        <v>1.7570936361119172E-2</v>
      </c>
      <c r="AG23" s="209">
        <f t="shared" si="73"/>
        <v>-3.1115671428970648E-3</v>
      </c>
      <c r="AH23" s="208">
        <f t="shared" si="73"/>
        <v>-3.3908450490559683E-2</v>
      </c>
      <c r="AI23" s="208">
        <f t="shared" si="73"/>
        <v>1.4627675784720351E-2</v>
      </c>
      <c r="AJ23" s="208">
        <f t="shared" si="73"/>
        <v>1.6883565823057056E-2</v>
      </c>
      <c r="AK23" s="209">
        <f t="shared" si="73"/>
        <v>-1.6019309588672925E-3</v>
      </c>
      <c r="AL23" s="208">
        <f t="shared" si="73"/>
        <v>8.0054714738753141E-4</v>
      </c>
      <c r="AM23" s="210">
        <f>AM22</f>
        <v>4.3169069966768614E-3</v>
      </c>
      <c r="AN23" s="208">
        <f t="shared" si="73"/>
        <v>6.6902458445590174E-3</v>
      </c>
      <c r="AO23" s="208">
        <f t="shared" si="73"/>
        <v>8.2197711208071844E-3</v>
      </c>
      <c r="AP23" s="208">
        <f t="shared" si="73"/>
        <v>2.0281839372497723E-2</v>
      </c>
      <c r="AQ23" s="208">
        <f t="shared" si="73"/>
        <v>1.5340768765440549E-2</v>
      </c>
      <c r="AR23" s="208">
        <f t="shared" si="73"/>
        <v>1.4404589300400339E-2</v>
      </c>
      <c r="AS23" s="208">
        <f t="shared" si="73"/>
        <v>-7.7925333875217495E-2</v>
      </c>
      <c r="AT23" s="208">
        <f t="shared" si="73"/>
        <v>6.1310605702684873E-2</v>
      </c>
      <c r="AU23" s="210">
        <f t="shared" si="73"/>
        <v>2.1414449501663491E-2</v>
      </c>
      <c r="AV23" s="208">
        <f t="shared" si="73"/>
        <v>7.0522094670231183E-3</v>
      </c>
      <c r="AW23" s="208">
        <f t="shared" si="73"/>
        <v>1.3471060110940014E-2</v>
      </c>
      <c r="AX23" s="208">
        <f t="shared" si="73"/>
        <v>1.5227542485104717E-2</v>
      </c>
      <c r="AY23" s="208">
        <f t="shared" si="73"/>
        <v>1.5463128620471167E-2</v>
      </c>
      <c r="AZ23" s="208">
        <f t="shared" si="73"/>
        <v>1.639208459274144E-2</v>
      </c>
      <c r="BA23" s="208">
        <f t="shared" si="73"/>
        <v>1.2530966768129703E-2</v>
      </c>
      <c r="BB23" s="208">
        <f t="shared" si="73"/>
        <v>1.2536324988899006E-2</v>
      </c>
      <c r="BC23" s="208">
        <f t="shared" si="73"/>
        <v>1.3834134473272863E-2</v>
      </c>
      <c r="BD23" s="208">
        <f t="shared" si="73"/>
        <v>1.4730875817523748E-2</v>
      </c>
      <c r="BE23" s="208">
        <f t="shared" si="73"/>
        <v>1.5428441560479955E-2</v>
      </c>
      <c r="BF23" s="208">
        <f t="shared" si="73"/>
        <v>1.2432886744939031E-2</v>
      </c>
      <c r="BG23" s="208">
        <f t="shared" si="73"/>
        <v>1.2736024694711467E-2</v>
      </c>
      <c r="BH23" s="208">
        <f t="shared" si="73"/>
        <v>1.2943369532871563E-2</v>
      </c>
      <c r="BI23" s="208">
        <f t="shared" si="73"/>
        <v>1.2356146526951939E-2</v>
      </c>
      <c r="BJ23" s="208">
        <f t="shared" si="73"/>
        <v>1.1872926401328199E-2</v>
      </c>
      <c r="BK23" s="208">
        <f t="shared" si="73"/>
        <v>1.2390645436546333E-2</v>
      </c>
      <c r="BL23" s="208">
        <f t="shared" si="73"/>
        <v>1.2708677273296942E-2</v>
      </c>
      <c r="BM23" s="208">
        <f t="shared" si="73"/>
        <v>1.2224348461633561E-2</v>
      </c>
      <c r="BN23" s="208">
        <f t="shared" si="73"/>
        <v>1.1534049878368702E-2</v>
      </c>
      <c r="BO23" s="208">
        <f t="shared" si="73"/>
        <v>1.1337417144002826E-2</v>
      </c>
      <c r="BP23" s="208">
        <f t="shared" si="73"/>
        <v>1.1333614780977497E-2</v>
      </c>
      <c r="BQ23" s="208">
        <f t="shared" si="73"/>
        <v>1.1522251598622857E-2</v>
      </c>
      <c r="BR23" s="208">
        <f t="shared" si="73"/>
        <v>1.1403839223379508E-2</v>
      </c>
      <c r="BS23" s="208">
        <f t="shared" si="73"/>
        <v>1.068052257559593E-2</v>
      </c>
      <c r="BT23" s="208">
        <f t="shared" si="73"/>
        <v>1.0854213257010192E-2</v>
      </c>
      <c r="BU23" s="208">
        <f t="shared" si="74"/>
        <v>1.112764436756275E-2</v>
      </c>
      <c r="BV23" s="208">
        <f t="shared" si="74"/>
        <v>1.1601087520394238E-2</v>
      </c>
      <c r="BW23" s="208">
        <f t="shared" si="74"/>
        <v>1.1276233699394123E-2</v>
      </c>
      <c r="BX23" s="208">
        <f t="shared" si="74"/>
        <v>1.1453314750016208E-2</v>
      </c>
      <c r="BY23" s="208">
        <f t="shared" si="74"/>
        <v>1.1832103576554065E-2</v>
      </c>
      <c r="BZ23" s="208">
        <f t="shared" si="74"/>
        <v>1.2210380805820265E-2</v>
      </c>
      <c r="CA23" s="208">
        <f t="shared" si="74"/>
        <v>1.2696678169588749E-2</v>
      </c>
      <c r="CB23" s="208">
        <f t="shared" si="74"/>
        <v>1.3077013616092259E-2</v>
      </c>
      <c r="CC23" s="208">
        <f t="shared" si="74"/>
        <v>1.2748121193761452E-2</v>
      </c>
      <c r="CD23" s="208">
        <f t="shared" si="74"/>
        <v>1.3109313847994741E-2</v>
      </c>
      <c r="CE23" s="208">
        <f t="shared" si="74"/>
        <v>1.3257545366908818E-2</v>
      </c>
      <c r="CF23" s="208">
        <f t="shared" si="74"/>
        <v>1.3491280912150572E-2</v>
      </c>
      <c r="CG23" s="208">
        <f t="shared" si="74"/>
        <v>1.3409920705697909E-2</v>
      </c>
      <c r="CH23" s="208">
        <f t="shared" si="75"/>
        <v>1.3213328656682233E-2</v>
      </c>
      <c r="CI23" s="208">
        <f t="shared" si="76"/>
        <v>1.3302927322563329E-2</v>
      </c>
      <c r="CJ23" s="208">
        <f t="shared" si="77"/>
        <v>1.3379586355799278E-2</v>
      </c>
      <c r="CK23" s="208">
        <f t="shared" si="78"/>
        <v>1.3143996407518621E-2</v>
      </c>
      <c r="CL23" s="208">
        <f t="shared" si="79"/>
        <v>1.259867441470508E-2</v>
      </c>
      <c r="CM23" s="208">
        <f t="shared" si="80"/>
        <v>1.2145152004074511E-2</v>
      </c>
      <c r="CN23" s="208">
        <f t="shared" si="81"/>
        <v>1.2186651427020578E-2</v>
      </c>
      <c r="CO23" s="208">
        <f t="shared" si="82"/>
        <v>1.2025946898074791E-2</v>
      </c>
      <c r="CP23" s="208">
        <f t="shared" si="83"/>
        <v>1.1866077310265899E-2</v>
      </c>
      <c r="CQ23" s="208">
        <f t="shared" si="84"/>
        <v>1.141072160312695E-2</v>
      </c>
    </row>
    <row r="24" spans="1:95">
      <c r="A24" s="57" t="str">
        <f>A18</f>
        <v>Scénario PIB (productivité 0,7%)</v>
      </c>
      <c r="D24" s="57"/>
      <c r="F24" s="5"/>
      <c r="G24" s="77"/>
      <c r="H24" s="208">
        <f t="shared" si="85"/>
        <v>6.3812226752295587E-3</v>
      </c>
      <c r="I24" s="208">
        <f t="shared" ref="I24:BT25" si="86">I18/H18-1</f>
        <v>1.04251003115996E-2</v>
      </c>
      <c r="J24" s="208">
        <f t="shared" si="86"/>
        <v>1.1212402138187194E-2</v>
      </c>
      <c r="K24" s="208">
        <f t="shared" si="86"/>
        <v>1.8407686203271156E-2</v>
      </c>
      <c r="L24" s="208">
        <f t="shared" si="86"/>
        <v>2.0360095021041635E-2</v>
      </c>
      <c r="M24" s="208">
        <f t="shared" si="86"/>
        <v>4.17162794146686E-2</v>
      </c>
      <c r="N24" s="208">
        <f t="shared" si="86"/>
        <v>3.7385514792693586E-2</v>
      </c>
      <c r="O24" s="208">
        <f t="shared" si="86"/>
        <v>2.3261246966179483E-2</v>
      </c>
      <c r="P24" s="208">
        <f t="shared" si="86"/>
        <v>5.5622770079686301E-3</v>
      </c>
      <c r="Q24" s="208">
        <f t="shared" si="86"/>
        <v>1.0943888397498824E-2</v>
      </c>
      <c r="R24" s="208">
        <f t="shared" si="86"/>
        <v>-1.1027367766355045E-2</v>
      </c>
      <c r="S24" s="208">
        <f t="shared" si="86"/>
        <v>1.980521490960041E-2</v>
      </c>
      <c r="T24" s="208">
        <f t="shared" si="86"/>
        <v>1.7440577183135852E-2</v>
      </c>
      <c r="U24" s="208">
        <f t="shared" si="86"/>
        <v>1.0603836664598854E-2</v>
      </c>
      <c r="V24" s="208">
        <f t="shared" si="86"/>
        <v>1.9869575486164637E-2</v>
      </c>
      <c r="W24" s="208">
        <f t="shared" si="86"/>
        <v>3.2286546557759976E-2</v>
      </c>
      <c r="X24" s="208">
        <f t="shared" si="86"/>
        <v>3.0372282657636251E-2</v>
      </c>
      <c r="Y24" s="208">
        <f t="shared" si="86"/>
        <v>3.2615928441378284E-2</v>
      </c>
      <c r="Z24" s="208">
        <f t="shared" si="86"/>
        <v>1.258673076301231E-2</v>
      </c>
      <c r="AA24" s="208">
        <f t="shared" si="86"/>
        <v>4.0457541388878582E-3</v>
      </c>
      <c r="AB24" s="208">
        <f t="shared" si="86"/>
        <v>1.0730103009701786E-3</v>
      </c>
      <c r="AC24" s="208">
        <f t="shared" si="86"/>
        <v>2.1243578119750861E-2</v>
      </c>
      <c r="AD24" s="208">
        <f t="shared" si="86"/>
        <v>8.8616667338645705E-3</v>
      </c>
      <c r="AE24" s="208">
        <f t="shared" si="86"/>
        <v>1.7106508495032369E-2</v>
      </c>
      <c r="AF24" s="208">
        <f t="shared" si="86"/>
        <v>1.7570936361119172E-2</v>
      </c>
      <c r="AG24" s="209">
        <f t="shared" si="86"/>
        <v>-3.1115671428970648E-3</v>
      </c>
      <c r="AH24" s="208">
        <f t="shared" si="86"/>
        <v>-3.3908450490559683E-2</v>
      </c>
      <c r="AI24" s="208">
        <f t="shared" si="86"/>
        <v>1.4627675784720351E-2</v>
      </c>
      <c r="AJ24" s="208">
        <f t="shared" si="86"/>
        <v>1.6883565823057056E-2</v>
      </c>
      <c r="AK24" s="209">
        <f t="shared" si="86"/>
        <v>-1.6019309588672925E-3</v>
      </c>
      <c r="AL24" s="208">
        <f t="shared" si="73"/>
        <v>8.0054714738753141E-4</v>
      </c>
      <c r="AM24" s="210">
        <f>AM23</f>
        <v>4.3169069966768614E-3</v>
      </c>
      <c r="AN24" s="208">
        <f t="shared" si="86"/>
        <v>6.6902458445590174E-3</v>
      </c>
      <c r="AO24" s="208">
        <f t="shared" si="86"/>
        <v>8.2197711208071844E-3</v>
      </c>
      <c r="AP24" s="208">
        <f t="shared" si="86"/>
        <v>2.0281839372497723E-2</v>
      </c>
      <c r="AQ24" s="208">
        <f t="shared" si="86"/>
        <v>1.5340768765440549E-2</v>
      </c>
      <c r="AR24" s="208">
        <f t="shared" si="86"/>
        <v>1.4404589300400339E-2</v>
      </c>
      <c r="AS24" s="208">
        <f t="shared" si="86"/>
        <v>-7.7925333875217495E-2</v>
      </c>
      <c r="AT24" s="208">
        <f t="shared" si="86"/>
        <v>6.1310605702684873E-2</v>
      </c>
      <c r="AU24" s="210">
        <f t="shared" si="86"/>
        <v>2.1414449501663491E-2</v>
      </c>
      <c r="AV24" s="208">
        <f t="shared" si="86"/>
        <v>7.0522094670231183E-3</v>
      </c>
      <c r="AW24" s="208">
        <f t="shared" si="86"/>
        <v>1.3471060110940014E-2</v>
      </c>
      <c r="AX24" s="208">
        <f t="shared" si="86"/>
        <v>1.5227542485104717E-2</v>
      </c>
      <c r="AY24" s="208">
        <f t="shared" si="86"/>
        <v>1.5463128620471167E-2</v>
      </c>
      <c r="AZ24" s="208">
        <f t="shared" si="86"/>
        <v>1.639208459274144E-2</v>
      </c>
      <c r="BA24" s="208">
        <f t="shared" si="86"/>
        <v>1.1333059679377477E-2</v>
      </c>
      <c r="BB24" s="208">
        <f t="shared" si="86"/>
        <v>1.0140261904720838E-2</v>
      </c>
      <c r="BC24" s="208">
        <f t="shared" si="86"/>
        <v>1.0239686094206668E-2</v>
      </c>
      <c r="BD24" s="208">
        <f t="shared" si="86"/>
        <v>9.9378151956734939E-3</v>
      </c>
      <c r="BE24" s="208">
        <f t="shared" si="86"/>
        <v>9.4365349423024547E-3</v>
      </c>
      <c r="BF24" s="208">
        <f t="shared" si="86"/>
        <v>6.4403866754219052E-3</v>
      </c>
      <c r="BG24" s="208">
        <f t="shared" si="86"/>
        <v>6.7429128018539064E-3</v>
      </c>
      <c r="BH24" s="208">
        <f t="shared" si="86"/>
        <v>6.9496217841564789E-3</v>
      </c>
      <c r="BI24" s="208">
        <f t="shared" si="86"/>
        <v>6.3617353168843316E-3</v>
      </c>
      <c r="BJ24" s="208">
        <f t="shared" si="86"/>
        <v>5.8778266102663679E-3</v>
      </c>
      <c r="BK24" s="208">
        <f t="shared" si="86"/>
        <v>6.3948465296079782E-3</v>
      </c>
      <c r="BL24" s="208">
        <f t="shared" si="86"/>
        <v>6.7121786414605644E-3</v>
      </c>
      <c r="BM24" s="208">
        <f t="shared" si="86"/>
        <v>6.2271665807509535E-3</v>
      </c>
      <c r="BN24" s="208">
        <f t="shared" si="86"/>
        <v>5.5362197575365979E-3</v>
      </c>
      <c r="BO24" s="208">
        <f t="shared" si="86"/>
        <v>5.3389745749401474E-3</v>
      </c>
      <c r="BP24" s="208">
        <f t="shared" si="86"/>
        <v>5.3346017422373215E-3</v>
      </c>
      <c r="BQ24" s="208">
        <f t="shared" si="86"/>
        <v>5.5227127397934339E-3</v>
      </c>
      <c r="BR24" s="208">
        <f t="shared" si="86"/>
        <v>5.5038168272771859E-3</v>
      </c>
      <c r="BS24" s="208">
        <f t="shared" si="86"/>
        <v>4.680044507662684E-3</v>
      </c>
      <c r="BT24" s="208">
        <f t="shared" si="86"/>
        <v>4.8532977731452487E-3</v>
      </c>
      <c r="BU24" s="208">
        <f t="shared" si="74"/>
        <v>5.12629322877034E-3</v>
      </c>
      <c r="BV24" s="208">
        <f t="shared" si="74"/>
        <v>5.5993011809076787E-3</v>
      </c>
      <c r="BW24" s="208">
        <f t="shared" si="74"/>
        <v>5.2740006375717741E-3</v>
      </c>
      <c r="BX24" s="208">
        <f t="shared" si="74"/>
        <v>5.4506244547638527E-3</v>
      </c>
      <c r="BY24" s="208">
        <f t="shared" si="74"/>
        <v>5.9289992444055972E-3</v>
      </c>
      <c r="BZ24" s="208">
        <f t="shared" si="74"/>
        <v>6.2067605163431683E-3</v>
      </c>
      <c r="CA24" s="208">
        <f t="shared" si="74"/>
        <v>6.692547666607096E-3</v>
      </c>
      <c r="CB24" s="208">
        <f t="shared" si="74"/>
        <v>7.0724081812443274E-3</v>
      </c>
      <c r="CC24" s="208">
        <f t="shared" si="74"/>
        <v>6.7430923103120044E-3</v>
      </c>
      <c r="CD24" s="208">
        <f t="shared" si="74"/>
        <v>7.1039237244143738E-3</v>
      </c>
      <c r="CE24" s="208">
        <f t="shared" si="74"/>
        <v>7.2518699029144873E-3</v>
      </c>
      <c r="CF24" s="208">
        <f t="shared" si="74"/>
        <v>7.4854066548935005E-3</v>
      </c>
      <c r="CG24" s="208">
        <f t="shared" si="74"/>
        <v>7.4039353992634283E-3</v>
      </c>
      <c r="CH24" s="208">
        <f t="shared" si="75"/>
        <v>7.2073219663639776E-3</v>
      </c>
      <c r="CI24" s="208">
        <f t="shared" si="76"/>
        <v>7.2969828753288724E-3</v>
      </c>
      <c r="CJ24" s="208">
        <f t="shared" si="77"/>
        <v>7.373780826231302E-3</v>
      </c>
      <c r="CK24" s="208">
        <f t="shared" si="78"/>
        <v>7.1384006967449842E-3</v>
      </c>
      <c r="CL24" s="208">
        <f t="shared" si="79"/>
        <v>6.6934335537318645E-3</v>
      </c>
      <c r="CM24" s="208">
        <f t="shared" si="80"/>
        <v>6.1401377530860834E-3</v>
      </c>
      <c r="CN24" s="208">
        <f t="shared" si="81"/>
        <v>6.181984718930833E-3</v>
      </c>
      <c r="CO24" s="208">
        <f t="shared" si="82"/>
        <v>6.1217116694594065E-3</v>
      </c>
      <c r="CP24" s="208">
        <f t="shared" si="83"/>
        <v>5.8621251110357875E-3</v>
      </c>
      <c r="CQ24" s="208">
        <f t="shared" si="84"/>
        <v>5.4070964254271381E-3</v>
      </c>
    </row>
    <row r="25" spans="1:95">
      <c r="A25" s="57" t="str">
        <f>A19</f>
        <v>Scénario PIB (productivité 1,6%)</v>
      </c>
      <c r="D25" s="57"/>
      <c r="F25" s="5"/>
      <c r="G25" s="77"/>
      <c r="H25" s="208">
        <f t="shared" si="85"/>
        <v>6.3812226752295587E-3</v>
      </c>
      <c r="I25" s="208">
        <f t="shared" si="86"/>
        <v>1.04251003115996E-2</v>
      </c>
      <c r="J25" s="208">
        <f t="shared" si="86"/>
        <v>1.1212402138187194E-2</v>
      </c>
      <c r="K25" s="208">
        <f t="shared" si="86"/>
        <v>1.8407686203271156E-2</v>
      </c>
      <c r="L25" s="208">
        <f t="shared" si="86"/>
        <v>2.0360095021041635E-2</v>
      </c>
      <c r="M25" s="208">
        <f t="shared" si="86"/>
        <v>4.17162794146686E-2</v>
      </c>
      <c r="N25" s="208">
        <f t="shared" si="86"/>
        <v>3.7385514792693586E-2</v>
      </c>
      <c r="O25" s="208">
        <f t="shared" si="86"/>
        <v>2.3261246966179483E-2</v>
      </c>
      <c r="P25" s="208">
        <f t="shared" si="86"/>
        <v>5.5622770079686301E-3</v>
      </c>
      <c r="Q25" s="208">
        <f t="shared" si="86"/>
        <v>1.0943888397498824E-2</v>
      </c>
      <c r="R25" s="208">
        <f t="shared" si="86"/>
        <v>-1.1027367766355045E-2</v>
      </c>
      <c r="S25" s="208">
        <f t="shared" si="86"/>
        <v>1.980521490960041E-2</v>
      </c>
      <c r="T25" s="208">
        <f t="shared" si="86"/>
        <v>1.7440577183135852E-2</v>
      </c>
      <c r="U25" s="208">
        <f t="shared" si="86"/>
        <v>1.0603836664598854E-2</v>
      </c>
      <c r="V25" s="208">
        <f t="shared" si="86"/>
        <v>1.9869575486164637E-2</v>
      </c>
      <c r="W25" s="208">
        <f t="shared" si="86"/>
        <v>3.2286546557759976E-2</v>
      </c>
      <c r="X25" s="208">
        <f t="shared" si="86"/>
        <v>3.0372282657636251E-2</v>
      </c>
      <c r="Y25" s="208">
        <f t="shared" si="86"/>
        <v>3.2615928441378284E-2</v>
      </c>
      <c r="Z25" s="208">
        <f t="shared" si="86"/>
        <v>1.258673076301231E-2</v>
      </c>
      <c r="AA25" s="208">
        <f t="shared" si="86"/>
        <v>4.0457541388878582E-3</v>
      </c>
      <c r="AB25" s="208">
        <f t="shared" si="86"/>
        <v>1.0730103009701786E-3</v>
      </c>
      <c r="AC25" s="208">
        <f t="shared" si="86"/>
        <v>2.1243578119750861E-2</v>
      </c>
      <c r="AD25" s="208">
        <f t="shared" si="86"/>
        <v>8.8616667338645705E-3</v>
      </c>
      <c r="AE25" s="208">
        <f t="shared" si="86"/>
        <v>1.7106508495032369E-2</v>
      </c>
      <c r="AF25" s="208">
        <f t="shared" si="86"/>
        <v>1.7570936361119172E-2</v>
      </c>
      <c r="AG25" s="209">
        <f t="shared" si="86"/>
        <v>-3.1115671428970648E-3</v>
      </c>
      <c r="AH25" s="208">
        <f t="shared" si="86"/>
        <v>-3.3908450490559683E-2</v>
      </c>
      <c r="AI25" s="208">
        <f t="shared" si="86"/>
        <v>1.4627675784720351E-2</v>
      </c>
      <c r="AJ25" s="208">
        <f t="shared" si="86"/>
        <v>1.6883565823057056E-2</v>
      </c>
      <c r="AK25" s="209">
        <f t="shared" si="86"/>
        <v>-1.6019309588672925E-3</v>
      </c>
      <c r="AL25" s="208">
        <f t="shared" si="73"/>
        <v>8.0054714738753141E-4</v>
      </c>
      <c r="AM25" s="210">
        <f>AM24</f>
        <v>4.3169069966768614E-3</v>
      </c>
      <c r="AN25" s="208">
        <f t="shared" si="86"/>
        <v>6.6902458445590174E-3</v>
      </c>
      <c r="AO25" s="208">
        <f t="shared" si="86"/>
        <v>8.2197711208071844E-3</v>
      </c>
      <c r="AP25" s="208">
        <f t="shared" si="86"/>
        <v>2.0281839372497723E-2</v>
      </c>
      <c r="AQ25" s="208">
        <f t="shared" si="86"/>
        <v>1.5340768765440549E-2</v>
      </c>
      <c r="AR25" s="208">
        <f t="shared" si="86"/>
        <v>1.4404589300400339E-2</v>
      </c>
      <c r="AS25" s="208">
        <f t="shared" si="86"/>
        <v>-7.7925333875217495E-2</v>
      </c>
      <c r="AT25" s="208">
        <f t="shared" si="86"/>
        <v>6.1310605702684873E-2</v>
      </c>
      <c r="AU25" s="210">
        <f t="shared" si="86"/>
        <v>2.1414449501663491E-2</v>
      </c>
      <c r="AV25" s="208">
        <f t="shared" si="86"/>
        <v>7.0522094670231183E-3</v>
      </c>
      <c r="AW25" s="208">
        <f t="shared" si="86"/>
        <v>1.3471060110940014E-2</v>
      </c>
      <c r="AX25" s="208">
        <f t="shared" si="86"/>
        <v>1.5227542485104717E-2</v>
      </c>
      <c r="AY25" s="208">
        <f t="shared" si="86"/>
        <v>1.5463128620471167E-2</v>
      </c>
      <c r="AZ25" s="208">
        <f t="shared" si="86"/>
        <v>1.639208459274144E-2</v>
      </c>
      <c r="BA25" s="208">
        <f t="shared" si="86"/>
        <v>1.3129920312506149E-2</v>
      </c>
      <c r="BB25" s="208">
        <f t="shared" si="86"/>
        <v>1.3734356530987757E-2</v>
      </c>
      <c r="BC25" s="208">
        <f t="shared" si="86"/>
        <v>1.5631358662806294E-2</v>
      </c>
      <c r="BD25" s="208">
        <f t="shared" si="86"/>
        <v>1.7127406128448763E-2</v>
      </c>
      <c r="BE25" s="208">
        <f t="shared" si="86"/>
        <v>1.8424394869568594E-2</v>
      </c>
      <c r="BF25" s="208">
        <f t="shared" si="86"/>
        <v>1.5429136779697927E-2</v>
      </c>
      <c r="BG25" s="208">
        <f t="shared" si="86"/>
        <v>1.5732580641140137E-2</v>
      </c>
      <c r="BH25" s="208">
        <f t="shared" si="86"/>
        <v>1.5940243407228882E-2</v>
      </c>
      <c r="BI25" s="208">
        <f t="shared" si="86"/>
        <v>1.5353352131985964E-2</v>
      </c>
      <c r="BJ25" s="208">
        <f t="shared" si="86"/>
        <v>1.4870476296858781E-2</v>
      </c>
      <c r="BK25" s="208">
        <f t="shared" si="86"/>
        <v>1.538854489001551E-2</v>
      </c>
      <c r="BL25" s="208">
        <f t="shared" si="86"/>
        <v>1.5706926589215131E-2</v>
      </c>
      <c r="BM25" s="208">
        <f t="shared" si="86"/>
        <v>1.5222939402074864E-2</v>
      </c>
      <c r="BN25" s="208">
        <f t="shared" si="86"/>
        <v>1.4433001103437704E-2</v>
      </c>
      <c r="BO25" s="208">
        <f t="shared" si="86"/>
        <v>1.4336638428534165E-2</v>
      </c>
      <c r="BP25" s="208">
        <f t="shared" si="86"/>
        <v>1.4333121300347473E-2</v>
      </c>
      <c r="BQ25" s="208">
        <f t="shared" si="86"/>
        <v>1.4522021028037679E-2</v>
      </c>
      <c r="BR25" s="208">
        <f t="shared" si="86"/>
        <v>1.4403850611228064E-2</v>
      </c>
      <c r="BS25" s="208">
        <f t="shared" si="86"/>
        <v>1.3680761609562886E-2</v>
      </c>
      <c r="BT25" s="208">
        <f t="shared" si="86"/>
        <v>1.3854670998942442E-2</v>
      </c>
      <c r="BU25" s="208">
        <f t="shared" si="74"/>
        <v>1.4128319936959066E-2</v>
      </c>
      <c r="BV25" s="208">
        <f t="shared" si="74"/>
        <v>1.4601980690136962E-2</v>
      </c>
      <c r="BW25" s="208">
        <f t="shared" si="74"/>
        <v>1.4277350230305741E-2</v>
      </c>
      <c r="BX25" s="208">
        <f t="shared" si="74"/>
        <v>1.4454659897642497E-2</v>
      </c>
      <c r="BY25" s="208">
        <f t="shared" si="74"/>
        <v>1.4833682050527486E-2</v>
      </c>
      <c r="BZ25" s="208">
        <f t="shared" si="74"/>
        <v>1.5212190950558702E-2</v>
      </c>
      <c r="CA25" s="208">
        <f t="shared" si="74"/>
        <v>1.5698743421079575E-2</v>
      </c>
      <c r="CB25" s="208">
        <f t="shared" si="74"/>
        <v>1.6079316333516225E-2</v>
      </c>
      <c r="CC25" s="208">
        <f t="shared" si="74"/>
        <v>1.5750635635486177E-2</v>
      </c>
      <c r="CD25" s="208">
        <f t="shared" si="74"/>
        <v>1.6112008909785036E-2</v>
      </c>
      <c r="CE25" s="208">
        <f t="shared" si="74"/>
        <v>1.6260383098906095E-2</v>
      </c>
      <c r="CF25" s="208">
        <f t="shared" si="74"/>
        <v>1.649421804077944E-2</v>
      </c>
      <c r="CG25" s="208">
        <f t="shared" si="74"/>
        <v>1.6412913358915038E-2</v>
      </c>
      <c r="CH25" s="208">
        <f t="shared" si="75"/>
        <v>1.6216332001841582E-2</v>
      </c>
      <c r="CI25" s="208">
        <f t="shared" si="76"/>
        <v>1.6305899546180669E-2</v>
      </c>
      <c r="CJ25" s="208">
        <f t="shared" si="77"/>
        <v>1.6382489120583266E-2</v>
      </c>
      <c r="CK25" s="208">
        <f t="shared" si="78"/>
        <v>1.6146794262905662E-2</v>
      </c>
      <c r="CL25" s="208">
        <f t="shared" si="79"/>
        <v>1.5601339259267766E-2</v>
      </c>
      <c r="CM25" s="208">
        <f t="shared" si="80"/>
        <v>1.5147659129568503E-2</v>
      </c>
      <c r="CN25" s="208">
        <f t="shared" si="81"/>
        <v>1.5188984781065118E-2</v>
      </c>
      <c r="CO25" s="208">
        <f t="shared" si="82"/>
        <v>1.5028100404150369E-2</v>
      </c>
      <c r="CP25" s="208">
        <f t="shared" si="83"/>
        <v>1.4868053409881066E-2</v>
      </c>
      <c r="CQ25" s="208">
        <f t="shared" si="84"/>
        <v>1.4412534191976745E-2</v>
      </c>
    </row>
    <row r="26" spans="1:95">
      <c r="A26" s="139" t="s">
        <v>344</v>
      </c>
      <c r="D26" s="57"/>
      <c r="F26" s="5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7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</row>
    <row r="27" spans="1:95">
      <c r="A27" s="57"/>
      <c r="D27" s="57"/>
      <c r="F27" s="5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  <c r="AD27" s="77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</row>
    <row r="28" spans="1:95" ht="6" customHeight="1">
      <c r="D28" s="57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95" ht="241.5" customHeight="1"/>
    <row r="32" spans="1:95" s="91" customFormat="1">
      <c r="A32" s="90" t="s">
        <v>79</v>
      </c>
      <c r="AN32" s="116"/>
    </row>
    <row r="33" spans="1:95" s="91" customFormat="1" ht="15.75" thickBot="1">
      <c r="A33" s="91" t="s">
        <v>3</v>
      </c>
      <c r="B33" s="91" t="s">
        <v>3</v>
      </c>
      <c r="C33" s="91" t="s">
        <v>14</v>
      </c>
      <c r="D33" s="91" t="s">
        <v>4</v>
      </c>
      <c r="E33" s="91">
        <v>1980</v>
      </c>
      <c r="F33" s="91">
        <f t="shared" ref="F33:P33" si="87">E33+1</f>
        <v>1981</v>
      </c>
      <c r="G33" s="91">
        <f t="shared" si="87"/>
        <v>1982</v>
      </c>
      <c r="H33" s="91">
        <f t="shared" si="87"/>
        <v>1983</v>
      </c>
      <c r="I33" s="91">
        <f t="shared" si="87"/>
        <v>1984</v>
      </c>
      <c r="J33" s="91">
        <f t="shared" si="87"/>
        <v>1985</v>
      </c>
      <c r="K33" s="91">
        <f t="shared" si="87"/>
        <v>1986</v>
      </c>
      <c r="L33" s="91">
        <f t="shared" si="87"/>
        <v>1987</v>
      </c>
      <c r="M33" s="91">
        <f t="shared" si="87"/>
        <v>1988</v>
      </c>
      <c r="N33" s="91">
        <f t="shared" si="87"/>
        <v>1989</v>
      </c>
      <c r="O33" s="91">
        <f t="shared" si="87"/>
        <v>1990</v>
      </c>
      <c r="P33" s="91">
        <f t="shared" si="87"/>
        <v>1991</v>
      </c>
      <c r="Q33" s="91">
        <f>P33+1</f>
        <v>1992</v>
      </c>
      <c r="R33" s="91">
        <f t="shared" ref="R33:CC33" si="88">Q33+1</f>
        <v>1993</v>
      </c>
      <c r="S33" s="91">
        <f t="shared" si="88"/>
        <v>1994</v>
      </c>
      <c r="T33" s="91">
        <f t="shared" si="88"/>
        <v>1995</v>
      </c>
      <c r="U33" s="91">
        <f t="shared" si="88"/>
        <v>1996</v>
      </c>
      <c r="V33" s="91">
        <f t="shared" si="88"/>
        <v>1997</v>
      </c>
      <c r="W33" s="91">
        <f t="shared" si="88"/>
        <v>1998</v>
      </c>
      <c r="X33" s="91">
        <f t="shared" si="88"/>
        <v>1999</v>
      </c>
      <c r="Y33" s="91">
        <f t="shared" si="88"/>
        <v>2000</v>
      </c>
      <c r="Z33" s="91">
        <f t="shared" si="88"/>
        <v>2001</v>
      </c>
      <c r="AA33" s="91">
        <f t="shared" si="88"/>
        <v>2002</v>
      </c>
      <c r="AB33" s="91">
        <f t="shared" si="88"/>
        <v>2003</v>
      </c>
      <c r="AC33" s="91">
        <f t="shared" si="88"/>
        <v>2004</v>
      </c>
      <c r="AD33" s="91">
        <f t="shared" si="88"/>
        <v>2005</v>
      </c>
      <c r="AE33" s="91">
        <f t="shared" si="88"/>
        <v>2006</v>
      </c>
      <c r="AF33" s="91">
        <f t="shared" si="88"/>
        <v>2007</v>
      </c>
      <c r="AG33" s="91">
        <f t="shared" si="88"/>
        <v>2008</v>
      </c>
      <c r="AH33" s="91">
        <f t="shared" si="88"/>
        <v>2009</v>
      </c>
      <c r="AI33" s="91">
        <f t="shared" si="88"/>
        <v>2010</v>
      </c>
      <c r="AJ33" s="91">
        <f t="shared" si="88"/>
        <v>2011</v>
      </c>
      <c r="AK33" s="91">
        <f t="shared" si="88"/>
        <v>2012</v>
      </c>
      <c r="AL33" s="91">
        <f t="shared" si="88"/>
        <v>2013</v>
      </c>
      <c r="AM33" s="91">
        <f t="shared" si="88"/>
        <v>2014</v>
      </c>
      <c r="AN33" s="91">
        <f t="shared" si="88"/>
        <v>2015</v>
      </c>
      <c r="AO33" s="91">
        <f t="shared" si="88"/>
        <v>2016</v>
      </c>
      <c r="AP33" s="91">
        <f t="shared" si="88"/>
        <v>2017</v>
      </c>
      <c r="AQ33" s="91">
        <f t="shared" si="88"/>
        <v>2018</v>
      </c>
      <c r="AR33" s="91">
        <f t="shared" si="88"/>
        <v>2019</v>
      </c>
      <c r="AS33" s="91">
        <f t="shared" si="88"/>
        <v>2020</v>
      </c>
      <c r="AT33" s="91">
        <f t="shared" si="88"/>
        <v>2021</v>
      </c>
      <c r="AU33" s="91">
        <f t="shared" si="88"/>
        <v>2022</v>
      </c>
      <c r="AV33" s="91">
        <f t="shared" si="88"/>
        <v>2023</v>
      </c>
      <c r="AW33" s="91">
        <f t="shared" si="88"/>
        <v>2024</v>
      </c>
      <c r="AX33" s="91">
        <f t="shared" si="88"/>
        <v>2025</v>
      </c>
      <c r="AY33" s="91">
        <f t="shared" si="88"/>
        <v>2026</v>
      </c>
      <c r="AZ33" s="91">
        <f t="shared" si="88"/>
        <v>2027</v>
      </c>
      <c r="BA33" s="91">
        <f t="shared" si="88"/>
        <v>2028</v>
      </c>
      <c r="BB33" s="91">
        <f t="shared" si="88"/>
        <v>2029</v>
      </c>
      <c r="BC33" s="91">
        <f t="shared" si="88"/>
        <v>2030</v>
      </c>
      <c r="BD33" s="91">
        <f t="shared" si="88"/>
        <v>2031</v>
      </c>
      <c r="BE33" s="91">
        <f t="shared" si="88"/>
        <v>2032</v>
      </c>
      <c r="BF33" s="91">
        <f t="shared" si="88"/>
        <v>2033</v>
      </c>
      <c r="BG33" s="91">
        <f t="shared" si="88"/>
        <v>2034</v>
      </c>
      <c r="BH33" s="91">
        <f t="shared" si="88"/>
        <v>2035</v>
      </c>
      <c r="BI33" s="91">
        <f t="shared" si="88"/>
        <v>2036</v>
      </c>
      <c r="BJ33" s="91">
        <f t="shared" si="88"/>
        <v>2037</v>
      </c>
      <c r="BK33" s="91">
        <f t="shared" si="88"/>
        <v>2038</v>
      </c>
      <c r="BL33" s="91">
        <f t="shared" si="88"/>
        <v>2039</v>
      </c>
      <c r="BM33" s="91">
        <f t="shared" si="88"/>
        <v>2040</v>
      </c>
      <c r="BN33" s="91">
        <f t="shared" si="88"/>
        <v>2041</v>
      </c>
      <c r="BO33" s="91">
        <f t="shared" si="88"/>
        <v>2042</v>
      </c>
      <c r="BP33" s="91">
        <f t="shared" si="88"/>
        <v>2043</v>
      </c>
      <c r="BQ33" s="91">
        <f t="shared" si="88"/>
        <v>2044</v>
      </c>
      <c r="BR33" s="91">
        <f t="shared" si="88"/>
        <v>2045</v>
      </c>
      <c r="BS33" s="91">
        <f t="shared" si="88"/>
        <v>2046</v>
      </c>
      <c r="BT33" s="91">
        <f t="shared" si="88"/>
        <v>2047</v>
      </c>
      <c r="BU33" s="91">
        <f t="shared" si="88"/>
        <v>2048</v>
      </c>
      <c r="BV33" s="91">
        <f t="shared" si="88"/>
        <v>2049</v>
      </c>
      <c r="BW33" s="91">
        <f t="shared" si="88"/>
        <v>2050</v>
      </c>
      <c r="BX33" s="91">
        <f t="shared" si="88"/>
        <v>2051</v>
      </c>
      <c r="BY33" s="91">
        <f t="shared" si="88"/>
        <v>2052</v>
      </c>
      <c r="BZ33" s="91">
        <f t="shared" si="88"/>
        <v>2053</v>
      </c>
      <c r="CA33" s="91">
        <f t="shared" si="88"/>
        <v>2054</v>
      </c>
      <c r="CB33" s="91">
        <f t="shared" si="88"/>
        <v>2055</v>
      </c>
      <c r="CC33" s="91">
        <f t="shared" si="88"/>
        <v>2056</v>
      </c>
      <c r="CD33" s="91">
        <f t="shared" ref="CD33:CQ33" si="89">CC33+1</f>
        <v>2057</v>
      </c>
      <c r="CE33" s="91">
        <f t="shared" si="89"/>
        <v>2058</v>
      </c>
      <c r="CF33" s="91">
        <f t="shared" si="89"/>
        <v>2059</v>
      </c>
      <c r="CG33" s="91">
        <f t="shared" si="89"/>
        <v>2060</v>
      </c>
      <c r="CH33" s="91">
        <f t="shared" si="89"/>
        <v>2061</v>
      </c>
      <c r="CI33" s="91">
        <f t="shared" si="89"/>
        <v>2062</v>
      </c>
      <c r="CJ33" s="91">
        <f t="shared" si="89"/>
        <v>2063</v>
      </c>
      <c r="CK33" s="91">
        <f t="shared" si="89"/>
        <v>2064</v>
      </c>
      <c r="CL33" s="91">
        <f t="shared" si="89"/>
        <v>2065</v>
      </c>
      <c r="CM33" s="91">
        <f t="shared" si="89"/>
        <v>2066</v>
      </c>
      <c r="CN33" s="91">
        <f t="shared" si="89"/>
        <v>2067</v>
      </c>
      <c r="CO33" s="91">
        <f t="shared" si="89"/>
        <v>2068</v>
      </c>
      <c r="CP33" s="91">
        <f t="shared" si="89"/>
        <v>2069</v>
      </c>
      <c r="CQ33" s="91">
        <f t="shared" si="89"/>
        <v>2070</v>
      </c>
    </row>
    <row r="34" spans="1:95" s="91" customFormat="1">
      <c r="A34" s="93" t="s">
        <v>304</v>
      </c>
      <c r="B34" s="95" t="s">
        <v>834</v>
      </c>
      <c r="C34" s="95"/>
      <c r="D34" s="95" t="s">
        <v>370</v>
      </c>
      <c r="E34" s="117">
        <f>'Déflateur et inflation'!E11</f>
        <v>1158.7249999999999</v>
      </c>
      <c r="F34" s="117">
        <f>'Déflateur et inflation'!F11</f>
        <v>1171.1120000000001</v>
      </c>
      <c r="G34" s="117">
        <f>'Déflateur et inflation'!G11</f>
        <v>1200.453</v>
      </c>
      <c r="H34" s="117">
        <f>'Déflateur et inflation'!H11</f>
        <v>1215.3489999999999</v>
      </c>
      <c r="I34" s="117">
        <f>'Déflateur et inflation'!I11</f>
        <v>1233.7460000000001</v>
      </c>
      <c r="J34" s="117">
        <f>'Déflateur et inflation'!J11</f>
        <v>1253.7670000000001</v>
      </c>
      <c r="K34" s="117">
        <f>'Déflateur et inflation'!K11</f>
        <v>1283.0709999999999</v>
      </c>
      <c r="L34" s="117">
        <f>'Déflateur et inflation'!L11</f>
        <v>1315.942</v>
      </c>
      <c r="M34" s="117">
        <f>'Déflateur et inflation'!M11</f>
        <v>1378.3589999999999</v>
      </c>
      <c r="N34" s="117">
        <f>'Déflateur et inflation'!N11</f>
        <v>1438.2329999999999</v>
      </c>
      <c r="O34" s="117">
        <f>'Déflateur et inflation'!O11</f>
        <v>1480.2860000000001</v>
      </c>
      <c r="P34" s="117">
        <f>'Déflateur et inflation'!P11</f>
        <v>1495.8019999999999</v>
      </c>
      <c r="Q34" s="117">
        <f>'Déflateur et inflation'!Q11</f>
        <v>1519.7249999999999</v>
      </c>
      <c r="R34" s="117">
        <f>'Déflateur et inflation'!R11</f>
        <v>1510.171</v>
      </c>
      <c r="S34" s="117">
        <f>'Déflateur et inflation'!S11</f>
        <v>1545.787</v>
      </c>
      <c r="T34" s="117">
        <f>'Déflateur et inflation'!T11</f>
        <v>1578.3510000000001</v>
      </c>
      <c r="U34" s="117">
        <f>'Déflateur et inflation'!U11</f>
        <v>1600.653</v>
      </c>
      <c r="V34" s="117">
        <f>'Déflateur et inflation'!V11</f>
        <v>1638.049</v>
      </c>
      <c r="W34" s="117">
        <f>'Déflateur et inflation'!W11</f>
        <v>1696.8330000000001</v>
      </c>
      <c r="X34" s="117">
        <f>'Déflateur et inflation'!X11</f>
        <v>1754.8879999999999</v>
      </c>
      <c r="Y34" s="117">
        <f>'Déflateur et inflation'!Y11</f>
        <v>1823.7439999999999</v>
      </c>
      <c r="Z34" s="117">
        <f>'Déflateur et inflation'!Z11</f>
        <v>1859.922</v>
      </c>
      <c r="AA34" s="117">
        <f>'Déflateur et inflation'!AA11</f>
        <v>1881.0419999999999</v>
      </c>
      <c r="AB34" s="117">
        <f>'Déflateur et inflation'!AB11</f>
        <v>1896.5260000000001</v>
      </c>
      <c r="AC34" s="117">
        <f>'Déflateur et inflation'!AC11</f>
        <v>1950.193</v>
      </c>
      <c r="AD34" s="117">
        <f>'Déflateur et inflation'!AD11</f>
        <v>1982.6289999999999</v>
      </c>
      <c r="AE34" s="117">
        <f>'Déflateur et inflation'!AE11</f>
        <v>2031.19</v>
      </c>
      <c r="AF34" s="117">
        <f>'Déflateur et inflation'!AF11</f>
        <v>2080.4409999999998</v>
      </c>
      <c r="AG34" s="117">
        <f>'Déflateur et inflation'!AG11</f>
        <v>2085.7449999999999</v>
      </c>
      <c r="AH34" s="117">
        <f>'Déflateur et inflation'!AH11</f>
        <v>2025.8150000000001</v>
      </c>
      <c r="AI34" s="117">
        <f>'Déflateur et inflation'!AI11</f>
        <v>2065.3069999999998</v>
      </c>
      <c r="AJ34" s="117">
        <f>'Déflateur et inflation'!AJ11</f>
        <v>2110.5929999999998</v>
      </c>
      <c r="AK34" s="117">
        <f>'Déflateur et inflation'!AK11</f>
        <v>2117.2020000000002</v>
      </c>
      <c r="AL34" s="117">
        <f>'Déflateur et inflation'!AL11</f>
        <v>2129.404</v>
      </c>
      <c r="AM34" s="117">
        <f>'Déflateur et inflation'!AM11</f>
        <v>2149.7649999999999</v>
      </c>
      <c r="AN34" s="117">
        <f>'Déflateur et inflation'!AN11</f>
        <v>2173.69</v>
      </c>
      <c r="AO34" s="117">
        <f>'Déflateur et inflation'!AO11</f>
        <v>2197.502</v>
      </c>
      <c r="AP34" s="117">
        <f>'Déflateur et inflation'!AP11</f>
        <v>2247.8560000000002</v>
      </c>
      <c r="AQ34" s="117">
        <f>'Déflateur et inflation'!AQ11</f>
        <v>2289.7800000000002</v>
      </c>
      <c r="AR34" s="117">
        <f>'Déflateur et inflation'!AR11</f>
        <v>2331.98</v>
      </c>
      <c r="AS34" s="117">
        <f>'Déflateur et inflation'!AS11</f>
        <v>2156.1379999999999</v>
      </c>
      <c r="AT34" s="117">
        <f>'Déflateur et inflation'!AT11</f>
        <v>2294.89</v>
      </c>
      <c r="AU34" s="377">
        <f>'Déflateur et inflation'!AU11</f>
        <v>2351.2240000000002</v>
      </c>
    </row>
    <row r="35" spans="1:95" s="91" customFormat="1" ht="15.75" thickBot="1">
      <c r="A35" s="102" t="s">
        <v>304</v>
      </c>
      <c r="B35" s="104" t="s">
        <v>834</v>
      </c>
      <c r="C35" s="104"/>
      <c r="D35" s="104" t="s">
        <v>0</v>
      </c>
      <c r="E35" s="118"/>
      <c r="F35" s="119">
        <f t="shared" ref="F35" si="90">(F34-E34)/E34</f>
        <v>1.0690198278280154E-2</v>
      </c>
      <c r="G35" s="119">
        <f t="shared" ref="G35" si="91">(G34-F34)/F34</f>
        <v>2.5053965803441422E-2</v>
      </c>
      <c r="H35" s="119">
        <f t="shared" ref="H35" si="92">(H34-G34)/G34</f>
        <v>1.2408649068310011E-2</v>
      </c>
      <c r="I35" s="119">
        <f t="shared" ref="I35" si="93">(I34-H34)/H34</f>
        <v>1.5137215729802849E-2</v>
      </c>
      <c r="J35" s="119">
        <f t="shared" ref="J35" si="94">(J34-I34)/I34</f>
        <v>1.6227813504562493E-2</v>
      </c>
      <c r="K35" s="119">
        <f t="shared" ref="K35" si="95">(K34-J34)/J34</f>
        <v>2.3372763838894993E-2</v>
      </c>
      <c r="L35" s="119">
        <f t="shared" ref="L35" si="96">(L34-K34)/K34</f>
        <v>2.5619003157268849E-2</v>
      </c>
      <c r="M35" s="119">
        <f t="shared" ref="M35" si="97">(M34-L34)/L34</f>
        <v>4.7431421749590724E-2</v>
      </c>
      <c r="N35" s="119">
        <f t="shared" ref="N35" si="98">(N34-M34)/M34</f>
        <v>4.3438610695762152E-2</v>
      </c>
      <c r="O35" s="119">
        <f t="shared" ref="O35" si="99">(O34-N34)/N34</f>
        <v>2.9239351342932689E-2</v>
      </c>
      <c r="P35" s="119">
        <f t="shared" ref="P35" si="100">(P34-O34)/O34</f>
        <v>1.0481758254823628E-2</v>
      </c>
      <c r="Q35" s="119">
        <f t="shared" ref="Q35" si="101">(Q34-P34)/P34</f>
        <v>1.5993426937522481E-2</v>
      </c>
      <c r="R35" s="119">
        <f t="shared" ref="R35" si="102">(R34-Q34)/Q34</f>
        <v>-6.2866637056045406E-3</v>
      </c>
      <c r="S35" s="119">
        <f t="shared" ref="S35" si="103">(S34-R34)/R34</f>
        <v>2.3584084186492778E-2</v>
      </c>
      <c r="T35" s="119">
        <f t="shared" ref="T35" si="104">(T34-S34)/S34</f>
        <v>2.1066291798287912E-2</v>
      </c>
      <c r="U35" s="119">
        <f t="shared" ref="U35" si="105">(U34-T34)/T34</f>
        <v>1.4129936877158442E-2</v>
      </c>
      <c r="V35" s="119">
        <f t="shared" ref="V35" si="106">(V34-U34)/U34</f>
        <v>2.3362964989913464E-2</v>
      </c>
      <c r="W35" s="119">
        <f t="shared" ref="W35" si="107">(W34-V34)/V34</f>
        <v>3.5886594357067529E-2</v>
      </c>
      <c r="X35" s="119">
        <f t="shared" ref="X35" si="108">(X34-W34)/W34</f>
        <v>3.42137381816595E-2</v>
      </c>
      <c r="Y35" s="119">
        <f t="shared" ref="Y35" si="109">(Y34-X34)/X34</f>
        <v>3.9236692028209209E-2</v>
      </c>
      <c r="Z35" s="119">
        <f t="shared" ref="Z35" si="110">(Z34-Y34)/Y34</f>
        <v>1.9837213994946722E-2</v>
      </c>
      <c r="AA35" s="119">
        <f t="shared" ref="AA35" si="111">(AA34-Z34)/Z34</f>
        <v>1.1355314900302211E-2</v>
      </c>
      <c r="AB35" s="119">
        <f t="shared" ref="AB35" si="112">(AB34-AA34)/AA34</f>
        <v>8.2316078003575426E-3</v>
      </c>
      <c r="AC35" s="119">
        <f t="shared" ref="AC35" si="113">(AC34-AB34)/AB34</f>
        <v>2.8297529271942443E-2</v>
      </c>
      <c r="AD35" s="119">
        <f t="shared" ref="AD35" si="114">(AD34-AC34)/AC34</f>
        <v>1.6632199992513523E-2</v>
      </c>
      <c r="AE35" s="119">
        <f t="shared" ref="AE35" si="115">(AE34-AD34)/AD34</f>
        <v>2.4493236001289272E-2</v>
      </c>
      <c r="AF35" s="119">
        <f t="shared" ref="AF35" si="116">(AF34-AE34)/AE34</f>
        <v>2.4247362383627208E-2</v>
      </c>
      <c r="AG35" s="119">
        <f t="shared" ref="AG35" si="117">(AG34-AF34)/AF34</f>
        <v>2.5494594655652756E-3</v>
      </c>
      <c r="AH35" s="119">
        <f t="shared" ref="AH35" si="118">(AH34-AG34)/AG34</f>
        <v>-2.8733138518850503E-2</v>
      </c>
      <c r="AI35" s="119">
        <f t="shared" ref="AI35" si="119">(AI34-AH34)/AH34</f>
        <v>1.9494376337424558E-2</v>
      </c>
      <c r="AJ35" s="119">
        <f t="shared" ref="AJ35" si="120">(AJ34-AI34)/AI34</f>
        <v>2.1927006493465649E-2</v>
      </c>
      <c r="AK35" s="119">
        <f t="shared" ref="AK35" si="121">(AK34-AJ34)/AJ34</f>
        <v>3.1313474459549418E-3</v>
      </c>
      <c r="AL35" s="119">
        <f t="shared" ref="AL35" si="122">(AL34-AK34)/AK34</f>
        <v>5.7632668021283607E-3</v>
      </c>
      <c r="AM35" s="119">
        <f t="shared" ref="AM35:AO35" si="123">(AM34-AL34)/AL34</f>
        <v>9.561830446453503E-3</v>
      </c>
      <c r="AN35" s="119">
        <f t="shared" si="123"/>
        <v>1.1129123415815302E-2</v>
      </c>
      <c r="AO35" s="119">
        <f t="shared" si="123"/>
        <v>1.095464394646886E-2</v>
      </c>
      <c r="AP35" s="119">
        <f t="shared" ref="AP35" si="124">(AP34-AO34)/AO34</f>
        <v>2.2914199850557711E-2</v>
      </c>
      <c r="AQ35" s="119">
        <f t="shared" ref="AQ35" si="125">(AQ34-AP34)/AP34</f>
        <v>1.8650660896427518E-2</v>
      </c>
      <c r="AR35" s="119">
        <f t="shared" ref="AR35" si="126">(AR34-AQ34)/AQ34</f>
        <v>1.8429718138860421E-2</v>
      </c>
      <c r="AS35" s="119">
        <f t="shared" ref="AS35" si="127">(AS34-AR34)/AR34</f>
        <v>-7.5404591806104732E-2</v>
      </c>
      <c r="AT35" s="119">
        <f t="shared" ref="AT35" si="128">(AT34-AS34)/AS34</f>
        <v>6.4352096201634568E-2</v>
      </c>
      <c r="AU35" s="120">
        <f t="shared" ref="AU35" si="129">(AU34-AT34)/AT34</f>
        <v>2.4547581801306506E-2</v>
      </c>
    </row>
    <row r="36" spans="1:95" s="91" customFormat="1">
      <c r="A36" s="121" t="str">
        <f>'Déflateur et inflation'!A15</f>
        <v>Programme de stabilité 2023-2027</v>
      </c>
      <c r="B36" s="122" t="str">
        <f>'Déflateur et inflation'!B15</f>
        <v>https://www.budget.gouv.fr/files/uploads/extract/2023/PSTAB%202023%20-%20web.pdf</v>
      </c>
      <c r="C36" s="122"/>
      <c r="D36" s="91" t="s">
        <v>299</v>
      </c>
      <c r="E36" s="122"/>
      <c r="F36" s="123"/>
      <c r="G36" s="123"/>
      <c r="H36" s="123"/>
      <c r="I36" s="123"/>
      <c r="J36" s="123"/>
      <c r="K36" s="123"/>
      <c r="L36" s="123"/>
      <c r="M36" s="123"/>
      <c r="N36" s="123"/>
      <c r="O36" s="123"/>
      <c r="P36" s="123"/>
      <c r="Q36" s="123"/>
      <c r="R36" s="123"/>
      <c r="S36" s="123"/>
      <c r="T36" s="123"/>
      <c r="U36" s="123"/>
      <c r="V36" s="123"/>
      <c r="W36" s="123"/>
      <c r="X36" s="123"/>
      <c r="Y36" s="123"/>
      <c r="Z36" s="123"/>
      <c r="AA36" s="123"/>
      <c r="AB36" s="123"/>
      <c r="AC36" s="123"/>
      <c r="AD36" s="123"/>
      <c r="AE36" s="123"/>
      <c r="AF36" s="123"/>
      <c r="AG36" s="123"/>
      <c r="AH36" s="123"/>
      <c r="AI36" s="123"/>
      <c r="AJ36" s="123"/>
      <c r="AK36" s="123"/>
      <c r="AL36" s="123"/>
      <c r="AM36" s="123"/>
      <c r="AN36" s="123"/>
      <c r="AO36" s="125"/>
      <c r="AP36" s="125"/>
      <c r="AQ36" s="125"/>
      <c r="AR36" s="125"/>
      <c r="AS36" s="125"/>
      <c r="AU36" s="177">
        <f>AT34*(1+AU37)</f>
        <v>2351.2240000000002</v>
      </c>
      <c r="AV36" s="177">
        <f>AU36*(1+AV37)</f>
        <v>2374.7856157039996</v>
      </c>
      <c r="AW36" s="177">
        <f t="shared" ref="AW36:AZ36" si="130">AV36*(1+AW37)</f>
        <v>2412.2070599748527</v>
      </c>
      <c r="AX36" s="177">
        <f t="shared" si="130"/>
        <v>2454.1179997825275</v>
      </c>
      <c r="AY36" s="177">
        <f t="shared" si="130"/>
        <v>2497.0047916406475</v>
      </c>
      <c r="AZ36" s="177">
        <f t="shared" si="130"/>
        <v>2542.6550332414217</v>
      </c>
    </row>
    <row r="37" spans="1:95" s="91" customFormat="1">
      <c r="A37" s="121" t="str">
        <f>'Déflateur et inflation'!A16</f>
        <v>Programme de stabilité 2023-2027</v>
      </c>
      <c r="B37" s="122" t="str">
        <f>'Déflateur et inflation'!B16</f>
        <v>https://www.budget.gouv.fr/files/uploads/extract/2023/PSTAB%202023%20-%20web.pdf</v>
      </c>
      <c r="C37" s="122"/>
      <c r="D37" s="91" t="s">
        <v>0</v>
      </c>
      <c r="E37" s="122"/>
      <c r="F37" s="123"/>
      <c r="G37" s="123"/>
      <c r="H37" s="123"/>
      <c r="I37" s="123"/>
      <c r="J37" s="123"/>
      <c r="K37" s="123"/>
      <c r="L37" s="123"/>
      <c r="M37" s="123"/>
      <c r="N37" s="123"/>
      <c r="O37" s="123"/>
      <c r="P37" s="123"/>
      <c r="Q37" s="123"/>
      <c r="R37" s="123"/>
      <c r="S37" s="123"/>
      <c r="T37" s="123"/>
      <c r="U37" s="123"/>
      <c r="V37" s="123"/>
      <c r="W37" s="123"/>
      <c r="X37" s="123"/>
      <c r="Y37" s="123"/>
      <c r="Z37" s="123"/>
      <c r="AA37" s="123"/>
      <c r="AB37" s="123"/>
      <c r="AC37" s="123"/>
      <c r="AD37" s="123"/>
      <c r="AE37" s="123"/>
      <c r="AF37" s="123"/>
      <c r="AG37" s="123"/>
      <c r="AH37" s="123"/>
      <c r="AI37" s="123"/>
      <c r="AJ37" s="123"/>
      <c r="AK37" s="123"/>
      <c r="AL37" s="123"/>
      <c r="AM37" s="123"/>
      <c r="AN37" s="123"/>
      <c r="AO37" s="126"/>
      <c r="AP37" s="126"/>
      <c r="AQ37" s="126"/>
      <c r="AR37" s="126"/>
      <c r="AS37" s="126"/>
      <c r="AT37" s="126"/>
      <c r="AU37" s="124">
        <f>'Déflateur et inflation'!AU16</f>
        <v>2.4547581801306562E-2</v>
      </c>
      <c r="AV37" s="124">
        <f>'Déflateur et inflation'!AV16</f>
        <v>1.0020999999999836E-2</v>
      </c>
      <c r="AW37" s="124">
        <f>'Déflateur et inflation'!AW16</f>
        <v>1.5757820000000144E-2</v>
      </c>
      <c r="AX37" s="124">
        <f>'Déflateur et inflation'!AX16</f>
        <v>1.7374520000000171E-2</v>
      </c>
      <c r="AY37" s="124">
        <f>'Déflateur et inflation'!AY16</f>
        <v>1.747544000000012E-2</v>
      </c>
      <c r="AZ37" s="124">
        <f>'Déflateur et inflation'!AZ16</f>
        <v>1.8281999999999909E-2</v>
      </c>
    </row>
    <row r="38" spans="1:95" s="91" customFormat="1">
      <c r="A38" s="91" t="s">
        <v>837</v>
      </c>
      <c r="B38" s="91" t="s">
        <v>371</v>
      </c>
      <c r="D38" s="91" t="s">
        <v>370</v>
      </c>
      <c r="AN38" s="123"/>
      <c r="AO38" s="126"/>
      <c r="AP38" s="126"/>
      <c r="AQ38" s="126"/>
      <c r="AR38" s="126"/>
      <c r="AS38" s="126"/>
      <c r="AT38" s="126"/>
      <c r="AU38" s="125">
        <f t="shared" ref="AU38:AU45" si="131">AU36</f>
        <v>2351.2240000000002</v>
      </c>
      <c r="AV38" s="125">
        <f t="shared" ref="AV38:AZ44" si="132">AV36</f>
        <v>2374.7856157039996</v>
      </c>
      <c r="AW38" s="125">
        <f t="shared" si="132"/>
        <v>2412.2070599748527</v>
      </c>
      <c r="AX38" s="125">
        <f t="shared" si="132"/>
        <v>2454.1179997825275</v>
      </c>
      <c r="AY38" s="125">
        <f t="shared" si="132"/>
        <v>2497.0047916406475</v>
      </c>
      <c r="AZ38" s="125">
        <f t="shared" si="132"/>
        <v>2542.6550332414217</v>
      </c>
      <c r="BA38" s="125">
        <f>AZ38*(1+BA39)</f>
        <v>2580.5405932367189</v>
      </c>
      <c r="BB38" s="125">
        <f t="shared" ref="BB38:CQ38" si="133">BA38*(1+BB39)</f>
        <v>2620.2809183725644</v>
      </c>
      <c r="BC38" s="125">
        <f t="shared" si="133"/>
        <v>2665.3497501685729</v>
      </c>
      <c r="BD38" s="125">
        <f t="shared" si="133"/>
        <v>2714.9252555217081</v>
      </c>
      <c r="BE38" s="125">
        <f t="shared" si="133"/>
        <v>2768.6807755810382</v>
      </c>
      <c r="BF38" s="125">
        <f t="shared" si="133"/>
        <v>2814.9177445332416</v>
      </c>
      <c r="BG38" s="125">
        <f t="shared" si="133"/>
        <v>2862.4898544158532</v>
      </c>
      <c r="BH38" s="125">
        <f t="shared" si="133"/>
        <v>2911.1521819409222</v>
      </c>
      <c r="BI38" s="125">
        <f t="shared" si="133"/>
        <v>2958.6039625065591</v>
      </c>
      <c r="BJ38" s="125">
        <f t="shared" si="133"/>
        <v>3005.0540447179123</v>
      </c>
      <c r="BK38" s="125">
        <f t="shared" si="133"/>
        <v>3053.4354148378707</v>
      </c>
      <c r="BL38" s="125">
        <f t="shared" si="133"/>
        <v>3103.2064120997279</v>
      </c>
      <c r="BM38" s="125">
        <f t="shared" si="133"/>
        <v>3151.9267527696938</v>
      </c>
      <c r="BN38" s="125">
        <f t="shared" si="133"/>
        <v>3198.5752687106851</v>
      </c>
      <c r="BO38" s="125">
        <f t="shared" si="133"/>
        <v>3245.2744676338611</v>
      </c>
      <c r="BP38" s="125">
        <f t="shared" si="133"/>
        <v>3292.3309474145522</v>
      </c>
      <c r="BQ38" s="125">
        <f t="shared" si="133"/>
        <v>3340.3989792468046</v>
      </c>
      <c r="BR38" s="125">
        <f t="shared" si="133"/>
        <v>3388.5007245479587</v>
      </c>
      <c r="BS38" s="125">
        <f t="shared" si="133"/>
        <v>3434.5843344018112</v>
      </c>
      <c r="BT38" s="125">
        <f t="shared" si="133"/>
        <v>3481.638139783116</v>
      </c>
      <c r="BU38" s="125">
        <f t="shared" si="133"/>
        <v>3530.0329099261012</v>
      </c>
      <c r="BV38" s="125">
        <f t="shared" si="133"/>
        <v>3580.5123805380445</v>
      </c>
      <c r="BW38" s="125">
        <f t="shared" si="133"/>
        <v>3630.2815026275234</v>
      </c>
      <c r="BX38" s="125">
        <f t="shared" si="133"/>
        <v>3681.105443664309</v>
      </c>
      <c r="BY38" s="125">
        <f t="shared" si="133"/>
        <v>3733.7452515087084</v>
      </c>
      <c r="BZ38" s="125">
        <f t="shared" si="133"/>
        <v>3788.2579321807352</v>
      </c>
      <c r="CA38" s="125">
        <f t="shared" si="133"/>
        <v>3845.081801163446</v>
      </c>
      <c r="CB38" s="125">
        <f t="shared" si="133"/>
        <v>3903.9115527212471</v>
      </c>
      <c r="CC38" s="125">
        <f t="shared" si="133"/>
        <v>3962.0798348567932</v>
      </c>
      <c r="CD38" s="125">
        <f t="shared" si="133"/>
        <v>4022.3034483466167</v>
      </c>
      <c r="CE38" s="125">
        <f t="shared" si="133"/>
        <v>4083.8446911063202</v>
      </c>
      <c r="CF38" s="125">
        <f t="shared" si="133"/>
        <v>4147.1442838184685</v>
      </c>
      <c r="CG38" s="125">
        <f t="shared" si="133"/>
        <v>4211.0103057892729</v>
      </c>
      <c r="CH38" s="125">
        <f t="shared" si="133"/>
        <v>4275.0176624372707</v>
      </c>
      <c r="CI38" s="125">
        <f t="shared" si="133"/>
        <v>4340.4254326725613</v>
      </c>
      <c r="CJ38" s="125">
        <f t="shared" si="133"/>
        <v>4407.2679843357191</v>
      </c>
      <c r="CK38" s="125">
        <f t="shared" si="133"/>
        <v>4474.2584576976224</v>
      </c>
      <c r="CL38" s="125">
        <f t="shared" si="133"/>
        <v>4540.0300570257768</v>
      </c>
      <c r="CM38" s="125">
        <f t="shared" si="133"/>
        <v>4604.9524868412454</v>
      </c>
      <c r="CN38" s="125">
        <f t="shared" si="133"/>
        <v>4671.2638026517589</v>
      </c>
      <c r="CO38" s="125">
        <f t="shared" si="133"/>
        <v>4738.0628750296792</v>
      </c>
      <c r="CP38" s="125">
        <f t="shared" si="133"/>
        <v>4805.343367855101</v>
      </c>
      <c r="CQ38" s="125">
        <f t="shared" si="133"/>
        <v>4871.6571063315014</v>
      </c>
    </row>
    <row r="39" spans="1:95" s="91" customFormat="1">
      <c r="A39" s="91" t="str">
        <f>A38</f>
        <v>Scénario 1,6 du COR de juin 2023</v>
      </c>
      <c r="B39" s="91" t="s">
        <v>371</v>
      </c>
      <c r="D39" s="91" t="s">
        <v>0</v>
      </c>
      <c r="AN39" s="123"/>
      <c r="AO39" s="126"/>
      <c r="AP39" s="126"/>
      <c r="AQ39" s="126"/>
      <c r="AR39" s="126"/>
      <c r="AS39" s="126"/>
      <c r="AT39" s="126"/>
      <c r="AU39" s="124">
        <f t="shared" si="131"/>
        <v>2.4547581801306562E-2</v>
      </c>
      <c r="AV39" s="124">
        <f t="shared" ref="AV39:AZ39" si="134">AV38/AU38-1</f>
        <v>1.0020999999999836E-2</v>
      </c>
      <c r="AW39" s="124">
        <f t="shared" si="134"/>
        <v>1.5757820000000144E-2</v>
      </c>
      <c r="AX39" s="124">
        <f t="shared" si="134"/>
        <v>1.7374520000000171E-2</v>
      </c>
      <c r="AY39" s="124">
        <f t="shared" si="134"/>
        <v>1.747544000000012E-2</v>
      </c>
      <c r="AZ39" s="124">
        <f t="shared" si="134"/>
        <v>1.8281999999999909E-2</v>
      </c>
      <c r="BA39" s="124">
        <v>1.49E-2</v>
      </c>
      <c r="BB39" s="124">
        <v>1.54E-2</v>
      </c>
      <c r="BC39" s="124">
        <v>1.72E-2</v>
      </c>
      <c r="BD39" s="124">
        <v>1.8600000000000002E-2</v>
      </c>
      <c r="BE39" s="124">
        <v>1.9799999999999998E-2</v>
      </c>
      <c r="BF39" s="124">
        <v>1.67E-2</v>
      </c>
      <c r="BG39" s="124">
        <v>1.6899999999999998E-2</v>
      </c>
      <c r="BH39" s="124">
        <v>1.7000000000000001E-2</v>
      </c>
      <c r="BI39" s="124">
        <v>1.6299999999999999E-2</v>
      </c>
      <c r="BJ39" s="124">
        <v>1.5700000000000002E-2</v>
      </c>
      <c r="BK39" s="124">
        <v>1.61E-2</v>
      </c>
      <c r="BL39" s="124">
        <v>1.6299999999999999E-2</v>
      </c>
      <c r="BM39" s="124">
        <v>1.5700000000000002E-2</v>
      </c>
      <c r="BN39" s="124">
        <v>1.4800000000000001E-2</v>
      </c>
      <c r="BO39" s="124">
        <v>1.46E-2</v>
      </c>
      <c r="BP39" s="124">
        <v>1.4499999999999999E-2</v>
      </c>
      <c r="BQ39" s="124">
        <v>1.46E-2</v>
      </c>
      <c r="BR39" s="124">
        <v>1.44E-2</v>
      </c>
      <c r="BS39" s="124">
        <v>1.3600000000000001E-2</v>
      </c>
      <c r="BT39" s="124">
        <v>1.37E-2</v>
      </c>
      <c r="BU39" s="124">
        <v>1.3899999999999999E-2</v>
      </c>
      <c r="BV39" s="124">
        <v>1.43E-2</v>
      </c>
      <c r="BW39" s="124">
        <v>1.3899999999999999E-2</v>
      </c>
      <c r="BX39" s="124">
        <v>1.3999999999999999E-2</v>
      </c>
      <c r="BY39" s="124">
        <v>1.43E-2</v>
      </c>
      <c r="BZ39" s="124">
        <v>1.46E-2</v>
      </c>
      <c r="CA39" s="124">
        <v>1.4999999999999999E-2</v>
      </c>
      <c r="CB39" s="124">
        <v>1.5300000000000001E-2</v>
      </c>
      <c r="CC39" s="124">
        <v>1.49E-2</v>
      </c>
      <c r="CD39" s="124">
        <v>1.52E-2</v>
      </c>
      <c r="CE39" s="124">
        <v>1.5300000000000001E-2</v>
      </c>
      <c r="CF39" s="124">
        <v>1.55E-2</v>
      </c>
      <c r="CG39" s="124">
        <v>1.54E-2</v>
      </c>
      <c r="CH39" s="124">
        <v>1.52E-2</v>
      </c>
      <c r="CI39" s="124">
        <v>1.5300000000000001E-2</v>
      </c>
      <c r="CJ39" s="124">
        <v>1.54E-2</v>
      </c>
      <c r="CK39" s="124">
        <v>1.52E-2</v>
      </c>
      <c r="CL39" s="124">
        <v>1.47E-2</v>
      </c>
      <c r="CM39" s="124">
        <v>1.43E-2</v>
      </c>
      <c r="CN39" s="124">
        <v>1.44E-2</v>
      </c>
      <c r="CO39" s="124">
        <v>1.43E-2</v>
      </c>
      <c r="CP39" s="124">
        <v>1.4199999999999999E-2</v>
      </c>
      <c r="CQ39" s="124">
        <v>1.38E-2</v>
      </c>
    </row>
    <row r="40" spans="1:95" s="91" customFormat="1">
      <c r="A40" s="91" t="s">
        <v>838</v>
      </c>
      <c r="B40" s="91" t="s">
        <v>371</v>
      </c>
      <c r="D40" s="91" t="s">
        <v>370</v>
      </c>
      <c r="AN40" s="123"/>
      <c r="AO40" s="126"/>
      <c r="AP40" s="126"/>
      <c r="AQ40" s="126"/>
      <c r="AR40" s="126"/>
      <c r="AS40" s="126"/>
      <c r="AT40" s="126"/>
      <c r="AU40" s="125">
        <f t="shared" si="131"/>
        <v>2351.2240000000002</v>
      </c>
      <c r="AV40" s="125">
        <f t="shared" si="132"/>
        <v>2374.7856157039996</v>
      </c>
      <c r="AW40" s="125">
        <f t="shared" si="132"/>
        <v>2412.2070599748527</v>
      </c>
      <c r="AX40" s="125">
        <f t="shared" si="132"/>
        <v>2454.1179997825275</v>
      </c>
      <c r="AY40" s="125">
        <f t="shared" si="132"/>
        <v>2497.0047916406475</v>
      </c>
      <c r="AZ40" s="125">
        <f t="shared" si="132"/>
        <v>2542.6550332414217</v>
      </c>
      <c r="BA40" s="125">
        <f>AZ40*(1+BA41)</f>
        <v>2579.0150002167738</v>
      </c>
      <c r="BB40" s="125">
        <f t="shared" ref="BB40" si="135">BA40*(1+BB41)</f>
        <v>2615.6370132198522</v>
      </c>
      <c r="BC40" s="125">
        <f t="shared" ref="BC40" si="136">BB40*(1+BC41)</f>
        <v>2655.9178232234381</v>
      </c>
      <c r="BD40" s="125">
        <f t="shared" ref="BD40" si="137">BC40*(1+BD41)</f>
        <v>2698.9436919596578</v>
      </c>
      <c r="BE40" s="125">
        <f t="shared" ref="BE40" si="138">BD40*(1+BE41)</f>
        <v>2744.2859459845799</v>
      </c>
      <c r="BF40" s="125">
        <f t="shared" ref="BF40" si="139">BE40*(1+BF41)</f>
        <v>2781.8826634445686</v>
      </c>
      <c r="BG40" s="125">
        <f t="shared" ref="BG40" si="140">BF40*(1+BG41)</f>
        <v>2820.5508324664484</v>
      </c>
      <c r="BH40" s="125">
        <f t="shared" ref="BH40" si="141">BG40*(1+BH41)</f>
        <v>2860.0385441209787</v>
      </c>
      <c r="BI40" s="125">
        <f t="shared" ref="BI40" si="142">BH40*(1+BI41)</f>
        <v>2898.0770567577879</v>
      </c>
      <c r="BJ40" s="125">
        <f t="shared" ref="BJ40" si="143">BI40*(1+BJ41)</f>
        <v>2934.8826353786117</v>
      </c>
      <c r="BK40" s="125">
        <f t="shared" ref="BK40" si="144">BJ40*(1+BK41)</f>
        <v>2973.3295979020718</v>
      </c>
      <c r="BL40" s="125">
        <f t="shared" ref="BL40" si="145">BK40*(1+BL41)</f>
        <v>3012.8748815541694</v>
      </c>
      <c r="BM40" s="125">
        <f t="shared" ref="BM40" si="146">BL40*(1+BM41)</f>
        <v>3051.1383925499072</v>
      </c>
      <c r="BN40" s="125">
        <f t="shared" ref="BN40" si="147">BM40*(1+BN41)</f>
        <v>3087.446939421251</v>
      </c>
      <c r="BO40" s="125">
        <f t="shared" ref="BO40" si="148">BN40*(1+BO41)</f>
        <v>3123.2613239185375</v>
      </c>
      <c r="BP40" s="125">
        <f t="shared" ref="BP40" si="149">BO40*(1+BP41)</f>
        <v>3159.178829143601</v>
      </c>
      <c r="BQ40" s="125">
        <f t="shared" ref="BQ40" si="150">BP40*(1+BQ41)</f>
        <v>3195.8253035616667</v>
      </c>
      <c r="BR40" s="125">
        <f t="shared" ref="BR40" si="151">BQ40*(1+BR41)</f>
        <v>3232.25771202227</v>
      </c>
      <c r="BS40" s="125">
        <f t="shared" ref="BS40" si="152">BR40*(1+BS41)</f>
        <v>3266.5196437697059</v>
      </c>
      <c r="BT40" s="125">
        <f t="shared" ref="BT40" si="153">BS40*(1+BT41)</f>
        <v>3301.4714039580417</v>
      </c>
      <c r="BU40" s="125">
        <f t="shared" ref="BU40" si="154">BT40*(1+BU41)</f>
        <v>3337.457442261184</v>
      </c>
      <c r="BV40" s="125">
        <f t="shared" ref="BV40" si="155">BU40*(1+BV41)</f>
        <v>3375.1707113587358</v>
      </c>
      <c r="BW40" s="125">
        <f t="shared" ref="BW40" si="156">BV40*(1+BW41)</f>
        <v>3411.9600721125457</v>
      </c>
      <c r="BX40" s="125">
        <f t="shared" ref="BX40" si="157">BW40*(1+BX41)</f>
        <v>3449.4916329057833</v>
      </c>
      <c r="BY40" s="125">
        <f t="shared" ref="BY40" si="158">BX40*(1+BY41)</f>
        <v>3488.4708883576191</v>
      </c>
      <c r="BZ40" s="125">
        <f t="shared" ref="BZ40" si="159">BY40*(1+BZ41)</f>
        <v>3528.9371506625675</v>
      </c>
      <c r="CA40" s="125">
        <f t="shared" ref="CA40" si="160">BZ40*(1+CA41)</f>
        <v>3571.2843964705185</v>
      </c>
      <c r="CB40" s="125">
        <f t="shared" ref="CB40" si="161">CA40*(1+CB41)</f>
        <v>3615.2111945471056</v>
      </c>
      <c r="CC40" s="125">
        <f t="shared" ref="CC40" si="162">CB40*(1+CC41)</f>
        <v>3658.2322077622161</v>
      </c>
      <c r="CD40" s="125">
        <f t="shared" ref="CD40" si="163">CC40*(1+CD41)</f>
        <v>3702.8626406969152</v>
      </c>
      <c r="CE40" s="125">
        <f t="shared" ref="CE40" si="164">CD40*(1+CE41)</f>
        <v>3748.4078511774869</v>
      </c>
      <c r="CF40" s="125">
        <f t="shared" ref="CF40" si="165">CE40*(1+CF41)</f>
        <v>3795.2629493172053</v>
      </c>
      <c r="CG40" s="125">
        <f t="shared" ref="CG40" si="166">CF40*(1+CG41)</f>
        <v>3842.3242098887386</v>
      </c>
      <c r="CH40" s="125">
        <f t="shared" ref="CH40" si="167">CG40*(1+CH41)</f>
        <v>3889.2005652493813</v>
      </c>
      <c r="CI40" s="125">
        <f t="shared" ref="CI40" si="168">CH40*(1+CI41)</f>
        <v>3937.0377322019485</v>
      </c>
      <c r="CJ40" s="125">
        <f t="shared" ref="CJ40" si="169">CI40*(1+CJ41)</f>
        <v>3985.8570000812524</v>
      </c>
      <c r="CK40" s="125">
        <f t="shared" ref="CK40" si="170">CJ40*(1+CK41)</f>
        <v>4034.4844554822434</v>
      </c>
      <c r="CL40" s="125">
        <f t="shared" ref="CL40" si="171">CK40*(1+CL41)</f>
        <v>4081.6879236113859</v>
      </c>
      <c r="CM40" s="125">
        <f t="shared" ref="CM40" si="172">CL40*(1+CM41)</f>
        <v>4127.8109971481954</v>
      </c>
      <c r="CN40" s="125">
        <f t="shared" ref="CN40" si="173">CM40*(1+CN41)</f>
        <v>4174.8680425156854</v>
      </c>
      <c r="CO40" s="125">
        <f t="shared" ref="CO40" si="174">CN40*(1+CO41)</f>
        <v>4222.044051396113</v>
      </c>
      <c r="CP40" s="125">
        <f t="shared" ref="CP40" si="175">CO40*(1+CP41)</f>
        <v>4269.3309447717502</v>
      </c>
      <c r="CQ40" s="125">
        <f t="shared" ref="CQ40" si="176">CP40*(1+CQ41)</f>
        <v>4315.4397189752844</v>
      </c>
    </row>
    <row r="41" spans="1:95" s="91" customFormat="1">
      <c r="A41" s="91" t="str">
        <f>A40</f>
        <v>Scénario 1,3 du COR de juin 2023</v>
      </c>
      <c r="B41" s="91" t="s">
        <v>371</v>
      </c>
      <c r="D41" s="91" t="s">
        <v>0</v>
      </c>
      <c r="AN41" s="123"/>
      <c r="AO41" s="126"/>
      <c r="AP41" s="126"/>
      <c r="AQ41" s="126"/>
      <c r="AR41" s="126"/>
      <c r="AS41" s="126"/>
      <c r="AT41" s="126"/>
      <c r="AU41" s="124">
        <f t="shared" si="131"/>
        <v>2.4547581801306562E-2</v>
      </c>
      <c r="AV41" s="124">
        <f t="shared" ref="AV41" si="177">AV40/AU40-1</f>
        <v>1.0020999999999836E-2</v>
      </c>
      <c r="AW41" s="124">
        <f t="shared" ref="AW41" si="178">AW40/AV40-1</f>
        <v>1.5757820000000144E-2</v>
      </c>
      <c r="AX41" s="124">
        <f t="shared" ref="AX41" si="179">AX40/AW40-1</f>
        <v>1.7374520000000171E-2</v>
      </c>
      <c r="AY41" s="124">
        <f t="shared" ref="AY41" si="180">AY40/AX40-1</f>
        <v>1.747544000000012E-2</v>
      </c>
      <c r="AZ41" s="124">
        <f t="shared" ref="AZ41" si="181">AZ40/AY40-1</f>
        <v>1.8281999999999909E-2</v>
      </c>
      <c r="BA41" s="124">
        <v>1.43E-2</v>
      </c>
      <c r="BB41" s="124">
        <v>1.4199999999999999E-2</v>
      </c>
      <c r="BC41" s="124">
        <v>1.54E-2</v>
      </c>
      <c r="BD41" s="124">
        <v>1.6200000000000003E-2</v>
      </c>
      <c r="BE41" s="124">
        <v>1.6799999999999999E-2</v>
      </c>
      <c r="BF41" s="124">
        <v>1.37E-2</v>
      </c>
      <c r="BG41" s="124">
        <v>1.3899999999999999E-2</v>
      </c>
      <c r="BH41" s="124">
        <v>1.3999999999999999E-2</v>
      </c>
      <c r="BI41" s="124">
        <v>1.3300000000000001E-2</v>
      </c>
      <c r="BJ41" s="124">
        <v>1.2699999999999999E-2</v>
      </c>
      <c r="BK41" s="124">
        <v>1.3100000000000001E-2</v>
      </c>
      <c r="BL41" s="124">
        <v>1.3300000000000001E-2</v>
      </c>
      <c r="BM41" s="124">
        <v>1.2699999999999999E-2</v>
      </c>
      <c r="BN41" s="124">
        <v>1.1899999999999999E-2</v>
      </c>
      <c r="BO41" s="124">
        <v>1.1599999999999999E-2</v>
      </c>
      <c r="BP41" s="124">
        <v>1.15E-2</v>
      </c>
      <c r="BQ41" s="124">
        <v>1.1599999999999999E-2</v>
      </c>
      <c r="BR41" s="124">
        <v>1.1399999999999999E-2</v>
      </c>
      <c r="BS41" s="124">
        <v>1.06E-2</v>
      </c>
      <c r="BT41" s="124">
        <v>1.0700000000000001E-2</v>
      </c>
      <c r="BU41" s="124">
        <v>1.09E-2</v>
      </c>
      <c r="BV41" s="124">
        <v>1.1299999999999999E-2</v>
      </c>
      <c r="BW41" s="124">
        <v>1.09E-2</v>
      </c>
      <c r="BX41" s="124">
        <v>1.1000000000000001E-2</v>
      </c>
      <c r="BY41" s="124">
        <v>1.1299999999999999E-2</v>
      </c>
      <c r="BZ41" s="124">
        <v>1.1599999999999999E-2</v>
      </c>
      <c r="CA41" s="124">
        <v>1.2E-2</v>
      </c>
      <c r="CB41" s="124">
        <v>1.23E-2</v>
      </c>
      <c r="CC41" s="124">
        <v>1.1899999999999999E-2</v>
      </c>
      <c r="CD41" s="124">
        <v>1.2199999999999999E-2</v>
      </c>
      <c r="CE41" s="124">
        <v>1.23E-2</v>
      </c>
      <c r="CF41" s="124">
        <v>1.2500000000000001E-2</v>
      </c>
      <c r="CG41" s="124">
        <v>1.24E-2</v>
      </c>
      <c r="CH41" s="124">
        <v>1.2199999999999999E-2</v>
      </c>
      <c r="CI41" s="124">
        <v>1.23E-2</v>
      </c>
      <c r="CJ41" s="124">
        <v>1.24E-2</v>
      </c>
      <c r="CK41" s="124">
        <v>1.2199999999999999E-2</v>
      </c>
      <c r="CL41" s="124">
        <v>1.1699999999999999E-2</v>
      </c>
      <c r="CM41" s="124">
        <v>1.1299999999999999E-2</v>
      </c>
      <c r="CN41" s="124">
        <v>1.1399999999999999E-2</v>
      </c>
      <c r="CO41" s="124">
        <v>1.1299999999999999E-2</v>
      </c>
      <c r="CP41" s="124">
        <v>1.1200000000000002E-2</v>
      </c>
      <c r="CQ41" s="124">
        <v>1.0800000000000001E-2</v>
      </c>
    </row>
    <row r="42" spans="1:95" s="91" customFormat="1">
      <c r="A42" s="91" t="s">
        <v>839</v>
      </c>
      <c r="B42" s="91" t="s">
        <v>371</v>
      </c>
      <c r="D42" s="91" t="s">
        <v>370</v>
      </c>
      <c r="AN42" s="123"/>
      <c r="AO42" s="126"/>
      <c r="AP42" s="126"/>
      <c r="AQ42" s="126"/>
      <c r="AR42" s="126"/>
      <c r="AS42" s="126"/>
      <c r="AT42" s="126"/>
      <c r="AU42" s="125">
        <f t="shared" si="131"/>
        <v>2351.2240000000002</v>
      </c>
      <c r="AV42" s="125">
        <f t="shared" si="132"/>
        <v>2374.7856157039996</v>
      </c>
      <c r="AW42" s="125">
        <f t="shared" si="132"/>
        <v>2412.2070599748527</v>
      </c>
      <c r="AX42" s="125">
        <f t="shared" si="132"/>
        <v>2454.1179997825275</v>
      </c>
      <c r="AY42" s="125">
        <f t="shared" si="132"/>
        <v>2497.0047916406475</v>
      </c>
      <c r="AZ42" s="125">
        <f t="shared" si="132"/>
        <v>2542.6550332414217</v>
      </c>
      <c r="BA42" s="125">
        <f>AZ42*(1+BA43)</f>
        <v>2577.4894071968292</v>
      </c>
      <c r="BB42" s="125">
        <f t="shared" ref="BB42" si="182">BA42*(1+BB43)</f>
        <v>2610.9967694903876</v>
      </c>
      <c r="BC42" s="125">
        <f t="shared" ref="BC42" si="183">BB42*(1+BC43)</f>
        <v>2646.5063255554569</v>
      </c>
      <c r="BD42" s="125">
        <f t="shared" ref="BD42" si="184">BC42*(1+BD43)</f>
        <v>2683.0281128481224</v>
      </c>
      <c r="BE42" s="125">
        <f t="shared" ref="BE42" si="185">BD42*(1+BE43)</f>
        <v>2720.0539008054266</v>
      </c>
      <c r="BF42" s="125">
        <f t="shared" ref="BF42" si="186">BE42*(1+BF43)</f>
        <v>2749.1584775440442</v>
      </c>
      <c r="BG42" s="125">
        <f t="shared" ref="BG42" si="187">BF42*(1+BG43)</f>
        <v>2779.1243049492741</v>
      </c>
      <c r="BH42" s="125">
        <f t="shared" ref="BH42" si="188">BG42*(1+BH43)</f>
        <v>2809.6946723037158</v>
      </c>
      <c r="BI42" s="125">
        <f t="shared" ref="BI42" si="189">BH42*(1+BI43)</f>
        <v>2838.634527428444</v>
      </c>
      <c r="BJ42" s="125">
        <f t="shared" ref="BJ42" si="190">BI42*(1+BJ43)</f>
        <v>2866.1692823445001</v>
      </c>
      <c r="BK42" s="125">
        <f t="shared" ref="BK42" si="191">BJ42*(1+BK43)</f>
        <v>2895.1175920961796</v>
      </c>
      <c r="BL42" s="125">
        <f t="shared" ref="BL42" si="192">BK42*(1+BL43)</f>
        <v>2924.9373032947701</v>
      </c>
      <c r="BM42" s="125">
        <f t="shared" ref="BM42" si="193">BL42*(1+BM43)</f>
        <v>2953.3091951367296</v>
      </c>
      <c r="BN42" s="125">
        <f t="shared" ref="BN42" si="194">BM42*(1+BN43)</f>
        <v>2979.5936469734461</v>
      </c>
      <c r="BO42" s="125">
        <f t="shared" ref="BO42" si="195">BN42*(1+BO43)</f>
        <v>3005.2181523374175</v>
      </c>
      <c r="BP42" s="125">
        <f t="shared" ref="BP42" si="196">BO42*(1+BP43)</f>
        <v>3030.7625066322853</v>
      </c>
      <c r="BQ42" s="125">
        <f t="shared" ref="BQ42" si="197">BP42*(1+BQ43)</f>
        <v>3056.8270641893228</v>
      </c>
      <c r="BR42" s="125">
        <f t="shared" ref="BR42" si="198">BQ42*(1+BR43)</f>
        <v>3082.5044115285132</v>
      </c>
      <c r="BS42" s="125">
        <f t="shared" ref="BS42" si="199">BR42*(1+BS43)</f>
        <v>3105.9314450561301</v>
      </c>
      <c r="BT42" s="125">
        <f t="shared" ref="BT42" si="200">BS42*(1+BT43)</f>
        <v>3129.8471171830624</v>
      </c>
      <c r="BU42" s="125">
        <f t="shared" ref="BU42" si="201">BT42*(1+BU43)</f>
        <v>3154.5729094088088</v>
      </c>
      <c r="BV42" s="125">
        <f t="shared" ref="BV42" si="202">BU42*(1+BV43)</f>
        <v>3180.755864556902</v>
      </c>
      <c r="BW42" s="125">
        <f t="shared" ref="BW42" si="203">BV42*(1+BW43)</f>
        <v>3205.8838358869016</v>
      </c>
      <c r="BX42" s="125">
        <f t="shared" ref="BX42" si="204">BW42*(1+BX43)</f>
        <v>3231.5309065739966</v>
      </c>
      <c r="BY42" s="125">
        <f t="shared" ref="BY42" si="205">BX42*(1+BY43)</f>
        <v>3258.6757661892179</v>
      </c>
      <c r="BZ42" s="125">
        <f t="shared" ref="BZ42" si="206">BY42*(1+BZ43)</f>
        <v>3286.7003777784448</v>
      </c>
      <c r="CA42" s="125">
        <f t="shared" ref="CA42" si="207">BZ42*(1+CA43)</f>
        <v>3316.2806811784503</v>
      </c>
      <c r="CB42" s="125">
        <f t="shared" ref="CB42" si="208">CA42*(1+CB43)</f>
        <v>3347.1220915134104</v>
      </c>
      <c r="CC42" s="125">
        <f t="shared" ref="CC42" si="209">CB42*(1+CC43)</f>
        <v>3376.9114781278795</v>
      </c>
      <c r="CD42" s="125">
        <f t="shared" ref="CD42" si="210">CC42*(1+CD43)</f>
        <v>3407.9790637266565</v>
      </c>
      <c r="CE42" s="125">
        <f t="shared" ref="CE42" si="211">CD42*(1+CE43)</f>
        <v>3439.6732690193148</v>
      </c>
      <c r="CF42" s="125">
        <f t="shared" ref="CF42" si="212">CE42*(1+CF43)</f>
        <v>3472.3501650749986</v>
      </c>
      <c r="CG42" s="125">
        <f t="shared" ref="CG42" si="213">CF42*(1+CG43)</f>
        <v>3504.9902566267037</v>
      </c>
      <c r="CH42" s="125">
        <f t="shared" ref="CH42" si="214">CG42*(1+CH43)</f>
        <v>3537.2361669876695</v>
      </c>
      <c r="CI42" s="125">
        <f t="shared" ref="CI42" si="215">CH42*(1+CI43)</f>
        <v>3570.1324633406552</v>
      </c>
      <c r="CJ42" s="125">
        <f t="shared" ref="CJ42" si="216">CI42*(1+CJ43)</f>
        <v>3603.6917084960578</v>
      </c>
      <c r="CK42" s="125">
        <f t="shared" ref="CK42" si="217">CJ42*(1+CK43)</f>
        <v>3636.8456722142218</v>
      </c>
      <c r="CL42" s="125">
        <f t="shared" ref="CL42" si="218">CK42*(1+CL43)</f>
        <v>3668.8499141297066</v>
      </c>
      <c r="CM42" s="125">
        <f t="shared" ref="CM42" si="219">CL42*(1+CM43)</f>
        <v>3699.3013684169832</v>
      </c>
      <c r="CN42" s="125">
        <f t="shared" ref="CN42" si="220">CM42*(1+CN43)</f>
        <v>3730.3754999116859</v>
      </c>
      <c r="CO42" s="125">
        <f t="shared" ref="CO42" si="221">CN42*(1+CO43)</f>
        <v>3761.3376165609529</v>
      </c>
      <c r="CP42" s="125">
        <f t="shared" ref="CP42" si="222">CO42*(1+CP43)</f>
        <v>3792.1805850167525</v>
      </c>
      <c r="CQ42" s="125">
        <f t="shared" ref="CQ42" si="223">CP42*(1+CQ43)</f>
        <v>3821.7595935798831</v>
      </c>
    </row>
    <row r="43" spans="1:95" s="91" customFormat="1">
      <c r="A43" s="91" t="str">
        <f>A42</f>
        <v>Scénario 1,0 du COR de juin 2023</v>
      </c>
      <c r="B43" s="91" t="s">
        <v>371</v>
      </c>
      <c r="D43" s="91" t="s">
        <v>0</v>
      </c>
      <c r="AN43" s="127"/>
      <c r="AO43" s="126"/>
      <c r="AP43" s="126"/>
      <c r="AQ43" s="126"/>
      <c r="AR43" s="126"/>
      <c r="AS43" s="126"/>
      <c r="AT43" s="126"/>
      <c r="AU43" s="124">
        <f t="shared" si="131"/>
        <v>2.4547581801306562E-2</v>
      </c>
      <c r="AV43" s="124">
        <f t="shared" ref="AV43" si="224">AV42/AU42-1</f>
        <v>1.0020999999999836E-2</v>
      </c>
      <c r="AW43" s="124">
        <f t="shared" ref="AW43" si="225">AW42/AV42-1</f>
        <v>1.5757820000000144E-2</v>
      </c>
      <c r="AX43" s="124">
        <f t="shared" ref="AX43" si="226">AX42/AW42-1</f>
        <v>1.7374520000000171E-2</v>
      </c>
      <c r="AY43" s="124">
        <f t="shared" ref="AY43" si="227">AY42/AX42-1</f>
        <v>1.747544000000012E-2</v>
      </c>
      <c r="AZ43" s="124">
        <f t="shared" ref="AZ43" si="228">AZ42/AY42-1</f>
        <v>1.8281999999999909E-2</v>
      </c>
      <c r="BA43" s="124">
        <v>1.37E-2</v>
      </c>
      <c r="BB43" s="124">
        <v>1.3000000000000001E-2</v>
      </c>
      <c r="BC43" s="124">
        <v>1.3600000000000001E-2</v>
      </c>
      <c r="BD43" s="124">
        <v>1.38E-2</v>
      </c>
      <c r="BE43" s="124">
        <v>1.38E-2</v>
      </c>
      <c r="BF43" s="124">
        <v>1.0700000000000001E-2</v>
      </c>
      <c r="BG43" s="124">
        <v>1.09E-2</v>
      </c>
      <c r="BH43" s="124">
        <v>1.1000000000000001E-2</v>
      </c>
      <c r="BI43" s="124">
        <v>1.03E-2</v>
      </c>
      <c r="BJ43" s="124">
        <v>9.7000000000000003E-3</v>
      </c>
      <c r="BK43" s="124">
        <v>1.01E-2</v>
      </c>
      <c r="BL43" s="124">
        <v>1.03E-2</v>
      </c>
      <c r="BM43" s="124">
        <v>9.7000000000000003E-3</v>
      </c>
      <c r="BN43" s="124">
        <v>8.8999999999999999E-3</v>
      </c>
      <c r="BO43" s="124">
        <v>8.6E-3</v>
      </c>
      <c r="BP43" s="124">
        <v>8.5000000000000006E-3</v>
      </c>
      <c r="BQ43" s="124">
        <v>8.6E-3</v>
      </c>
      <c r="BR43" s="124">
        <v>8.3999999999999995E-3</v>
      </c>
      <c r="BS43" s="124">
        <v>7.6E-3</v>
      </c>
      <c r="BT43" s="124">
        <v>7.7000000000000002E-3</v>
      </c>
      <c r="BU43" s="124">
        <v>7.9000000000000008E-3</v>
      </c>
      <c r="BV43" s="124">
        <v>8.3000000000000001E-3</v>
      </c>
      <c r="BW43" s="124">
        <v>7.9000000000000008E-3</v>
      </c>
      <c r="BX43" s="124">
        <v>8.0000000000000002E-3</v>
      </c>
      <c r="BY43" s="124">
        <v>8.3999999999999995E-3</v>
      </c>
      <c r="BZ43" s="124">
        <v>8.6E-3</v>
      </c>
      <c r="CA43" s="124">
        <v>9.0000000000000011E-3</v>
      </c>
      <c r="CB43" s="124">
        <v>9.300000000000001E-3</v>
      </c>
      <c r="CC43" s="124">
        <v>8.8999999999999999E-3</v>
      </c>
      <c r="CD43" s="124">
        <v>9.1999999999999998E-3</v>
      </c>
      <c r="CE43" s="124">
        <v>9.300000000000001E-3</v>
      </c>
      <c r="CF43" s="124">
        <v>9.4999999999999998E-3</v>
      </c>
      <c r="CG43" s="124">
        <v>9.3999999999999986E-3</v>
      </c>
      <c r="CH43" s="124">
        <v>9.1999999999999998E-3</v>
      </c>
      <c r="CI43" s="124">
        <v>9.300000000000001E-3</v>
      </c>
      <c r="CJ43" s="124">
        <v>9.3999999999999986E-3</v>
      </c>
      <c r="CK43" s="124">
        <v>9.1999999999999998E-3</v>
      </c>
      <c r="CL43" s="124">
        <v>8.8000000000000005E-3</v>
      </c>
      <c r="CM43" s="124">
        <v>8.3000000000000001E-3</v>
      </c>
      <c r="CN43" s="124">
        <v>8.3999999999999995E-3</v>
      </c>
      <c r="CO43" s="124">
        <v>8.3000000000000001E-3</v>
      </c>
      <c r="CP43" s="124">
        <v>8.199999999999999E-3</v>
      </c>
      <c r="CQ43" s="124">
        <v>7.8000000000000005E-3</v>
      </c>
    </row>
    <row r="44" spans="1:95">
      <c r="A44" s="91" t="s">
        <v>840</v>
      </c>
      <c r="B44" s="91" t="s">
        <v>371</v>
      </c>
      <c r="D44" s="91" t="s">
        <v>370</v>
      </c>
      <c r="AO44" s="126"/>
      <c r="AP44" s="126"/>
      <c r="AQ44" s="126"/>
      <c r="AR44" s="126"/>
      <c r="AS44" s="126"/>
      <c r="AT44" s="126"/>
      <c r="AU44" s="125">
        <f t="shared" si="131"/>
        <v>2351.2240000000002</v>
      </c>
      <c r="AV44" s="125">
        <f t="shared" si="132"/>
        <v>2374.7856157039996</v>
      </c>
      <c r="AW44" s="125">
        <f t="shared" si="132"/>
        <v>2412.2070599748527</v>
      </c>
      <c r="AX44" s="125">
        <f t="shared" si="132"/>
        <v>2454.1179997825275</v>
      </c>
      <c r="AY44" s="125">
        <f t="shared" si="132"/>
        <v>2497.0047916406475</v>
      </c>
      <c r="AZ44" s="125">
        <f t="shared" si="132"/>
        <v>2542.6550332414217</v>
      </c>
      <c r="BA44" s="125">
        <f>AZ44*(1+BA45)</f>
        <v>2575.9638141768846</v>
      </c>
      <c r="BB44" s="125">
        <f t="shared" ref="BB44" si="229">BA44*(1+BB45)</f>
        <v>2606.360187184172</v>
      </c>
      <c r="BC44" s="125">
        <f t="shared" ref="BC44" si="230">BB44*(1+BC45)</f>
        <v>2637.1152373929453</v>
      </c>
      <c r="BD44" s="125">
        <f t="shared" ref="BD44" si="231">BC44*(1+BD45)</f>
        <v>2667.178351099225</v>
      </c>
      <c r="BE44" s="125">
        <f t="shared" ref="BE44" si="232">BD44*(1+BE45)</f>
        <v>2695.9838772910962</v>
      </c>
      <c r="BF44" s="125">
        <f t="shared" ref="BF44" si="233">BE44*(1+BF45)</f>
        <v>2716.7429531462376</v>
      </c>
      <c r="BG44" s="125">
        <f t="shared" ref="BG44" si="234">BF44*(1+BG45)</f>
        <v>2738.2052224760928</v>
      </c>
      <c r="BH44" s="125">
        <f t="shared" ref="BH44" si="235">BG44*(1+BH45)</f>
        <v>2760.1108642559016</v>
      </c>
      <c r="BI44" s="125">
        <f t="shared" ref="BI44" si="236">BH44*(1+BI45)</f>
        <v>2780.2596735649699</v>
      </c>
      <c r="BJ44" s="125">
        <f t="shared" ref="BJ44" si="237">BI44*(1+BJ45)</f>
        <v>2798.887413377855</v>
      </c>
      <c r="BK44" s="125">
        <f t="shared" ref="BK44" si="238">BJ44*(1+BK45)</f>
        <v>2818.7595140128378</v>
      </c>
      <c r="BL44" s="125">
        <f t="shared" ref="BL44" si="239">BK44*(1+BL45)</f>
        <v>2839.3364584651317</v>
      </c>
      <c r="BM44" s="125">
        <f t="shared" ref="BM44" si="240">BL44*(1+BM45)</f>
        <v>2858.3600127368477</v>
      </c>
      <c r="BN44" s="125">
        <f t="shared" ref="BN44" si="241">BM44*(1+BN45)</f>
        <v>2875.2243368119953</v>
      </c>
      <c r="BO44" s="125">
        <f t="shared" ref="BO44" si="242">BN44*(1+BO45)</f>
        <v>2891.3255930981427</v>
      </c>
      <c r="BP44" s="125">
        <f t="shared" ref="BP44" si="243">BO44*(1+BP45)</f>
        <v>2907.2278838601828</v>
      </c>
      <c r="BQ44" s="125">
        <f t="shared" ref="BQ44" si="244">BP44*(1+BQ45)</f>
        <v>2923.5083600098001</v>
      </c>
      <c r="BR44" s="125">
        <f t="shared" ref="BR44" si="245">BQ44*(1+BR45)</f>
        <v>2939.5876559898543</v>
      </c>
      <c r="BS44" s="125">
        <f t="shared" ref="BS44" si="246">BR44*(1+BS45)</f>
        <v>2953.1097592074075</v>
      </c>
      <c r="BT44" s="125">
        <f t="shared" ref="BT44" si="247">BS44*(1+BT45)</f>
        <v>2966.9893750756819</v>
      </c>
      <c r="BU44" s="125">
        <f t="shared" ref="BU44" si="248">BT44*(1+BU45)</f>
        <v>2981.5276230135523</v>
      </c>
      <c r="BV44" s="125">
        <f t="shared" ref="BV44" si="249">BU44*(1+BV45)</f>
        <v>2997.3297194155243</v>
      </c>
      <c r="BW44" s="125">
        <f t="shared" ref="BW44" si="250">BV44*(1+BW45)</f>
        <v>3012.0166350406603</v>
      </c>
      <c r="BX44" s="125">
        <f t="shared" ref="BX44" si="251">BW44*(1+BX45)</f>
        <v>3027.0767182158634</v>
      </c>
      <c r="BY44" s="125">
        <f t="shared" ref="BY44" si="252">BX44*(1+BY45)</f>
        <v>3043.4229324942294</v>
      </c>
      <c r="BZ44" s="125">
        <f t="shared" ref="BZ44" si="253">BY44*(1+BZ45)</f>
        <v>3060.4661009161973</v>
      </c>
      <c r="CA44" s="125">
        <f t="shared" ref="CA44" si="254">BZ44*(1+CA45)</f>
        <v>3078.8288975216947</v>
      </c>
      <c r="CB44" s="125">
        <f t="shared" ref="CB44" si="255">CA44*(1+CB45)</f>
        <v>3098.2255195760813</v>
      </c>
      <c r="CC44" s="125">
        <f t="shared" ref="CC44" si="256">CB44*(1+CC45)</f>
        <v>3116.5050501415803</v>
      </c>
      <c r="CD44" s="125">
        <f t="shared" ref="CD44" si="257">CC44*(1+CD45)</f>
        <v>3135.8273814524582</v>
      </c>
      <c r="CE44" s="125">
        <f t="shared" ref="CE44" si="258">CD44*(1+CE45)</f>
        <v>3155.5830939556085</v>
      </c>
      <c r="CF44" s="125">
        <f t="shared" ref="CF44" si="259">CE44*(1+CF45)</f>
        <v>3176.0943840663199</v>
      </c>
      <c r="CG44" s="125">
        <f t="shared" ref="CG44" si="260">CF44*(1+CG45)</f>
        <v>3196.421388124344</v>
      </c>
      <c r="CH44" s="125">
        <f t="shared" ref="CH44" si="261">CG44*(1+CH45)</f>
        <v>3216.2392007307149</v>
      </c>
      <c r="CI44" s="125">
        <f t="shared" ref="CI44" si="262">CH44*(1+CI45)</f>
        <v>3236.5015076953182</v>
      </c>
      <c r="CJ44" s="125">
        <f t="shared" ref="CJ44" si="263">CI44*(1+CJ45)</f>
        <v>3257.2151173445682</v>
      </c>
      <c r="CK44" s="125">
        <f t="shared" ref="CK44" si="264">CJ44*(1+CK45)</f>
        <v>3277.4098510721046</v>
      </c>
      <c r="CL44" s="125">
        <f t="shared" ref="CL44" si="265">CK44*(1+CL45)</f>
        <v>3296.4188282083228</v>
      </c>
      <c r="CM44" s="125">
        <f t="shared" ref="CM44" si="266">CL44*(1+CM45)</f>
        <v>3313.889847997827</v>
      </c>
      <c r="CN44" s="125">
        <f t="shared" ref="CN44" si="267">CM44*(1+CN45)</f>
        <v>3331.7848531770155</v>
      </c>
      <c r="CO44" s="125">
        <f t="shared" ref="CO44" si="268">CN44*(1+CO45)</f>
        <v>3349.7764913841715</v>
      </c>
      <c r="CP44" s="125">
        <f t="shared" ref="CP44" si="269">CO44*(1+CP45)</f>
        <v>3367.1953291393697</v>
      </c>
      <c r="CQ44" s="125">
        <f t="shared" ref="CQ44" si="270">CP44*(1+CQ45)</f>
        <v>3383.3578667192382</v>
      </c>
    </row>
    <row r="45" spans="1:95">
      <c r="A45" s="91" t="str">
        <f>A44</f>
        <v>scénario 0,7 du COR de juiln 2023</v>
      </c>
      <c r="B45" s="91" t="s">
        <v>371</v>
      </c>
      <c r="D45" s="91" t="s">
        <v>0</v>
      </c>
      <c r="AO45" s="126"/>
      <c r="AP45" s="126"/>
      <c r="AQ45" s="126"/>
      <c r="AR45" s="126"/>
      <c r="AS45" s="126"/>
      <c r="AT45" s="126"/>
      <c r="AU45" s="124">
        <f t="shared" si="131"/>
        <v>2.4547581801306562E-2</v>
      </c>
      <c r="AV45" s="124">
        <f t="shared" ref="AV45" si="271">AV44/AU44-1</f>
        <v>1.0020999999999836E-2</v>
      </c>
      <c r="AW45" s="124">
        <f t="shared" ref="AW45" si="272">AW44/AV44-1</f>
        <v>1.5757820000000144E-2</v>
      </c>
      <c r="AX45" s="124">
        <f t="shared" ref="AX45" si="273">AX44/AW44-1</f>
        <v>1.7374520000000171E-2</v>
      </c>
      <c r="AY45" s="124">
        <f t="shared" ref="AY45" si="274">AY44/AX44-1</f>
        <v>1.747544000000012E-2</v>
      </c>
      <c r="AZ45" s="124">
        <f t="shared" ref="AZ45" si="275">AZ44/AY44-1</f>
        <v>1.8281999999999909E-2</v>
      </c>
      <c r="BA45" s="124">
        <v>1.3100000000000001E-2</v>
      </c>
      <c r="BB45" s="124">
        <v>1.18E-2</v>
      </c>
      <c r="BC45" s="124">
        <v>1.18E-2</v>
      </c>
      <c r="BD45" s="124">
        <v>1.1399999999999999E-2</v>
      </c>
      <c r="BE45" s="124">
        <v>1.0800000000000001E-2</v>
      </c>
      <c r="BF45" s="124">
        <v>7.7000000000000002E-3</v>
      </c>
      <c r="BG45" s="124">
        <v>7.9000000000000008E-3</v>
      </c>
      <c r="BH45" s="124">
        <v>8.0000000000000002E-3</v>
      </c>
      <c r="BI45" s="124">
        <v>7.3000000000000001E-3</v>
      </c>
      <c r="BJ45" s="124">
        <v>6.7000000000000002E-3</v>
      </c>
      <c r="BK45" s="124">
        <v>7.0999999999999995E-3</v>
      </c>
      <c r="BL45" s="124">
        <v>7.3000000000000001E-3</v>
      </c>
      <c r="BM45" s="124">
        <v>6.7000000000000002E-3</v>
      </c>
      <c r="BN45" s="124">
        <v>5.8999999999999999E-3</v>
      </c>
      <c r="BO45" s="124">
        <v>5.6000000000000008E-3</v>
      </c>
      <c r="BP45" s="124">
        <v>5.5000000000000005E-3</v>
      </c>
      <c r="BQ45" s="124">
        <v>5.6000000000000008E-3</v>
      </c>
      <c r="BR45" s="124">
        <v>5.5000000000000005E-3</v>
      </c>
      <c r="BS45" s="124">
        <v>4.5999999999999999E-3</v>
      </c>
      <c r="BT45" s="124">
        <v>4.6999999999999993E-3</v>
      </c>
      <c r="BU45" s="124">
        <v>4.8999999999999998E-3</v>
      </c>
      <c r="BV45" s="124">
        <v>5.3E-3</v>
      </c>
      <c r="BW45" s="124">
        <v>4.8999999999999998E-3</v>
      </c>
      <c r="BX45" s="124">
        <v>5.0000000000000001E-3</v>
      </c>
      <c r="BY45" s="124">
        <v>5.4000000000000003E-3</v>
      </c>
      <c r="BZ45" s="124">
        <v>5.6000000000000008E-3</v>
      </c>
      <c r="CA45" s="124">
        <v>6.0000000000000001E-3</v>
      </c>
      <c r="CB45" s="124">
        <v>6.3E-3</v>
      </c>
      <c r="CC45" s="124">
        <v>5.8999999999999999E-3</v>
      </c>
      <c r="CD45" s="124">
        <v>6.1999999999999998E-3</v>
      </c>
      <c r="CE45" s="124">
        <v>6.3E-3</v>
      </c>
      <c r="CF45" s="124">
        <v>6.5000000000000006E-3</v>
      </c>
      <c r="CG45" s="124">
        <v>6.4000000000000003E-3</v>
      </c>
      <c r="CH45" s="124">
        <v>6.1999999999999998E-3</v>
      </c>
      <c r="CI45" s="124">
        <v>6.3E-3</v>
      </c>
      <c r="CJ45" s="124">
        <v>6.4000000000000003E-3</v>
      </c>
      <c r="CK45" s="124">
        <v>6.1999999999999998E-3</v>
      </c>
      <c r="CL45" s="124">
        <v>5.7999999999999996E-3</v>
      </c>
      <c r="CM45" s="124">
        <v>5.3E-3</v>
      </c>
      <c r="CN45" s="124">
        <v>5.4000000000000003E-3</v>
      </c>
      <c r="CO45" s="124">
        <v>5.4000000000000003E-3</v>
      </c>
      <c r="CP45" s="124">
        <v>5.1999999999999998E-3</v>
      </c>
      <c r="CQ45" s="124">
        <v>4.7999999999999996E-3</v>
      </c>
    </row>
    <row r="46" spans="1:95">
      <c r="A46" t="s">
        <v>842</v>
      </c>
    </row>
    <row r="47" spans="1:95">
      <c r="AQ47" s="306"/>
      <c r="AR47" s="306"/>
      <c r="AS47" s="306"/>
    </row>
    <row r="48" spans="1:95">
      <c r="H48" s="57"/>
    </row>
    <row r="49" spans="8:85">
      <c r="H49" s="57"/>
    </row>
    <row r="54" spans="8:85" ht="15.75">
      <c r="W54" s="267"/>
    </row>
    <row r="55" spans="8:85" ht="15.75">
      <c r="W55" s="267"/>
    </row>
    <row r="56" spans="8:85" ht="15.75">
      <c r="W56" s="268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</row>
    <row r="57" spans="8:85"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</row>
  </sheetData>
  <pageMargins left="0.7" right="0.7" top="0.75" bottom="0.75" header="0.3" footer="0.3"/>
  <pageSetup paperSize="9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S49"/>
  <sheetViews>
    <sheetView tabSelected="1" zoomScaleNormal="100" workbookViewId="0">
      <pane xSplit="4" ySplit="2" topLeftCell="AM3" activePane="bottomRight" state="frozen"/>
      <selection pane="topRight" activeCell="F1" sqref="F1"/>
      <selection pane="bottomLeft" activeCell="A3" sqref="A3"/>
      <selection pane="bottomRight" activeCell="AW26" sqref="AW26"/>
    </sheetView>
  </sheetViews>
  <sheetFormatPr baseColWidth="10" defaultRowHeight="15"/>
  <cols>
    <col min="1" max="1" width="35.85546875" style="57" customWidth="1"/>
    <col min="2" max="2" width="4.28515625" style="57" customWidth="1"/>
    <col min="3" max="3" width="4.5703125" style="57" customWidth="1"/>
    <col min="4" max="4" width="19.7109375" style="57" customWidth="1"/>
    <col min="5" max="5" width="7.85546875" style="57" customWidth="1"/>
    <col min="6" max="6" width="7.140625" style="57" customWidth="1"/>
    <col min="7" max="10" width="9.85546875" style="57" bestFit="1" customWidth="1"/>
    <col min="11" max="11" width="10.85546875" style="57" customWidth="1"/>
    <col min="12" max="24" width="9.85546875" style="57" bestFit="1" customWidth="1"/>
    <col min="25" max="25" width="10.85546875" style="57" customWidth="1"/>
    <col min="26" max="38" width="9.85546875" style="57" bestFit="1" customWidth="1"/>
    <col min="39" max="39" width="10.7109375" style="57" customWidth="1"/>
    <col min="40" max="46" width="9.85546875" style="57" bestFit="1" customWidth="1"/>
    <col min="47" max="95" width="10.42578125" style="57" bestFit="1" customWidth="1"/>
    <col min="96" max="123" width="7" style="57" bestFit="1" customWidth="1"/>
    <col min="124" max="165" width="8" style="57" bestFit="1" customWidth="1"/>
    <col min="166" max="16384" width="11.42578125" style="57"/>
  </cols>
  <sheetData>
    <row r="1" spans="1:95" s="2" customFormat="1">
      <c r="A1" s="81" t="s">
        <v>305</v>
      </c>
      <c r="D1" s="378" t="s">
        <v>4</v>
      </c>
      <c r="E1" s="146">
        <v>1980</v>
      </c>
      <c r="F1" s="146">
        <f t="shared" ref="F1" si="0">E1+1</f>
        <v>1981</v>
      </c>
      <c r="G1" s="146">
        <f t="shared" ref="G1" si="1">F1+1</f>
        <v>1982</v>
      </c>
      <c r="H1" s="146">
        <f t="shared" ref="H1" si="2">G1+1</f>
        <v>1983</v>
      </c>
      <c r="I1" s="146">
        <f t="shared" ref="I1" si="3">H1+1</f>
        <v>1984</v>
      </c>
      <c r="J1" s="146">
        <f t="shared" ref="J1" si="4">I1+1</f>
        <v>1985</v>
      </c>
      <c r="K1" s="146">
        <f t="shared" ref="K1" si="5">J1+1</f>
        <v>1986</v>
      </c>
      <c r="L1" s="146">
        <f t="shared" ref="L1" si="6">K1+1</f>
        <v>1987</v>
      </c>
      <c r="M1" s="146">
        <f t="shared" ref="M1" si="7">L1+1</f>
        <v>1988</v>
      </c>
      <c r="N1" s="146">
        <f t="shared" ref="N1:P1" si="8">M1+1</f>
        <v>1989</v>
      </c>
      <c r="O1" s="146">
        <f t="shared" si="8"/>
        <v>1990</v>
      </c>
      <c r="P1" s="146">
        <f t="shared" si="8"/>
        <v>1991</v>
      </c>
      <c r="Q1" s="146">
        <f>P1+1</f>
        <v>1992</v>
      </c>
      <c r="R1" s="146">
        <f t="shared" ref="R1:CC1" si="9">Q1+1</f>
        <v>1993</v>
      </c>
      <c r="S1" s="146">
        <f t="shared" si="9"/>
        <v>1994</v>
      </c>
      <c r="T1" s="146">
        <f t="shared" si="9"/>
        <v>1995</v>
      </c>
      <c r="U1" s="146">
        <f t="shared" si="9"/>
        <v>1996</v>
      </c>
      <c r="V1" s="146">
        <f t="shared" si="9"/>
        <v>1997</v>
      </c>
      <c r="W1" s="146">
        <f t="shared" si="9"/>
        <v>1998</v>
      </c>
      <c r="X1" s="146">
        <f t="shared" si="9"/>
        <v>1999</v>
      </c>
      <c r="Y1" s="146">
        <f t="shared" si="9"/>
        <v>2000</v>
      </c>
      <c r="Z1" s="146">
        <f t="shared" si="9"/>
        <v>2001</v>
      </c>
      <c r="AA1" s="146">
        <f t="shared" si="9"/>
        <v>2002</v>
      </c>
      <c r="AB1" s="146">
        <f t="shared" si="9"/>
        <v>2003</v>
      </c>
      <c r="AC1" s="146">
        <f t="shared" si="9"/>
        <v>2004</v>
      </c>
      <c r="AD1" s="146">
        <f t="shared" si="9"/>
        <v>2005</v>
      </c>
      <c r="AE1" s="146">
        <f t="shared" si="9"/>
        <v>2006</v>
      </c>
      <c r="AF1" s="146">
        <f t="shared" si="9"/>
        <v>2007</v>
      </c>
      <c r="AG1" s="146">
        <f t="shared" si="9"/>
        <v>2008</v>
      </c>
      <c r="AH1" s="146">
        <f t="shared" si="9"/>
        <v>2009</v>
      </c>
      <c r="AI1" s="146">
        <f t="shared" si="9"/>
        <v>2010</v>
      </c>
      <c r="AJ1" s="146">
        <f t="shared" si="9"/>
        <v>2011</v>
      </c>
      <c r="AK1" s="146">
        <f t="shared" si="9"/>
        <v>2012</v>
      </c>
      <c r="AL1" s="146">
        <f t="shared" si="9"/>
        <v>2013</v>
      </c>
      <c r="AM1" s="146">
        <f t="shared" si="9"/>
        <v>2014</v>
      </c>
      <c r="AN1" s="146">
        <f t="shared" si="9"/>
        <v>2015</v>
      </c>
      <c r="AO1" s="146">
        <f t="shared" si="9"/>
        <v>2016</v>
      </c>
      <c r="AP1" s="146">
        <f t="shared" si="9"/>
        <v>2017</v>
      </c>
      <c r="AQ1" s="146">
        <f t="shared" si="9"/>
        <v>2018</v>
      </c>
      <c r="AR1" s="146">
        <f t="shared" si="9"/>
        <v>2019</v>
      </c>
      <c r="AS1" s="146">
        <f t="shared" si="9"/>
        <v>2020</v>
      </c>
      <c r="AT1" s="146">
        <f t="shared" si="9"/>
        <v>2021</v>
      </c>
      <c r="AU1" s="146">
        <f t="shared" si="9"/>
        <v>2022</v>
      </c>
      <c r="AV1" s="146">
        <f t="shared" si="9"/>
        <v>2023</v>
      </c>
      <c r="AW1" s="146">
        <f t="shared" si="9"/>
        <v>2024</v>
      </c>
      <c r="AX1" s="146">
        <f t="shared" si="9"/>
        <v>2025</v>
      </c>
      <c r="AY1" s="146">
        <f t="shared" si="9"/>
        <v>2026</v>
      </c>
      <c r="AZ1" s="146">
        <f t="shared" si="9"/>
        <v>2027</v>
      </c>
      <c r="BA1" s="146">
        <f t="shared" si="9"/>
        <v>2028</v>
      </c>
      <c r="BB1" s="146">
        <f t="shared" si="9"/>
        <v>2029</v>
      </c>
      <c r="BC1" s="146">
        <f t="shared" si="9"/>
        <v>2030</v>
      </c>
      <c r="BD1" s="146">
        <f t="shared" si="9"/>
        <v>2031</v>
      </c>
      <c r="BE1" s="146">
        <f t="shared" si="9"/>
        <v>2032</v>
      </c>
      <c r="BF1" s="146">
        <f t="shared" si="9"/>
        <v>2033</v>
      </c>
      <c r="BG1" s="146">
        <f t="shared" si="9"/>
        <v>2034</v>
      </c>
      <c r="BH1" s="146">
        <f t="shared" si="9"/>
        <v>2035</v>
      </c>
      <c r="BI1" s="146">
        <f t="shared" si="9"/>
        <v>2036</v>
      </c>
      <c r="BJ1" s="146">
        <f t="shared" si="9"/>
        <v>2037</v>
      </c>
      <c r="BK1" s="146">
        <f t="shared" si="9"/>
        <v>2038</v>
      </c>
      <c r="BL1" s="146">
        <f t="shared" si="9"/>
        <v>2039</v>
      </c>
      <c r="BM1" s="146">
        <f t="shared" si="9"/>
        <v>2040</v>
      </c>
      <c r="BN1" s="146">
        <f t="shared" si="9"/>
        <v>2041</v>
      </c>
      <c r="BO1" s="146">
        <f t="shared" si="9"/>
        <v>2042</v>
      </c>
      <c r="BP1" s="146">
        <f t="shared" si="9"/>
        <v>2043</v>
      </c>
      <c r="BQ1" s="146">
        <f t="shared" si="9"/>
        <v>2044</v>
      </c>
      <c r="BR1" s="146">
        <f t="shared" si="9"/>
        <v>2045</v>
      </c>
      <c r="BS1" s="146">
        <f t="shared" si="9"/>
        <v>2046</v>
      </c>
      <c r="BT1" s="146">
        <f t="shared" si="9"/>
        <v>2047</v>
      </c>
      <c r="BU1" s="146">
        <f t="shared" si="9"/>
        <v>2048</v>
      </c>
      <c r="BV1" s="146">
        <f t="shared" si="9"/>
        <v>2049</v>
      </c>
      <c r="BW1" s="146">
        <f t="shared" si="9"/>
        <v>2050</v>
      </c>
      <c r="BX1" s="146">
        <f t="shared" si="9"/>
        <v>2051</v>
      </c>
      <c r="BY1" s="146">
        <f t="shared" si="9"/>
        <v>2052</v>
      </c>
      <c r="BZ1" s="146">
        <f t="shared" si="9"/>
        <v>2053</v>
      </c>
      <c r="CA1" s="146">
        <f t="shared" si="9"/>
        <v>2054</v>
      </c>
      <c r="CB1" s="146">
        <f t="shared" si="9"/>
        <v>2055</v>
      </c>
      <c r="CC1" s="146">
        <f t="shared" si="9"/>
        <v>2056</v>
      </c>
      <c r="CD1" s="146">
        <f t="shared" ref="CD1:CQ1" si="10">CC1+1</f>
        <v>2057</v>
      </c>
      <c r="CE1" s="146">
        <f t="shared" si="10"/>
        <v>2058</v>
      </c>
      <c r="CF1" s="146">
        <f t="shared" si="10"/>
        <v>2059</v>
      </c>
      <c r="CG1" s="146">
        <f t="shared" si="10"/>
        <v>2060</v>
      </c>
      <c r="CH1" s="146">
        <f t="shared" si="10"/>
        <v>2061</v>
      </c>
      <c r="CI1" s="146">
        <f t="shared" si="10"/>
        <v>2062</v>
      </c>
      <c r="CJ1" s="146">
        <f t="shared" si="10"/>
        <v>2063</v>
      </c>
      <c r="CK1" s="146">
        <f t="shared" si="10"/>
        <v>2064</v>
      </c>
      <c r="CL1" s="146">
        <f t="shared" si="10"/>
        <v>2065</v>
      </c>
      <c r="CM1" s="146">
        <f t="shared" si="10"/>
        <v>2066</v>
      </c>
      <c r="CN1" s="146">
        <f t="shared" si="10"/>
        <v>2067</v>
      </c>
      <c r="CO1" s="146">
        <f t="shared" si="10"/>
        <v>2068</v>
      </c>
      <c r="CP1" s="146">
        <f t="shared" si="10"/>
        <v>2069</v>
      </c>
      <c r="CQ1" s="146">
        <f t="shared" si="10"/>
        <v>2070</v>
      </c>
    </row>
    <row r="2" spans="1:95" s="2" customFormat="1" ht="15.75" thickBot="1">
      <c r="A2" s="82" t="s">
        <v>303</v>
      </c>
      <c r="D2" s="317">
        <v>44529</v>
      </c>
    </row>
    <row r="3" spans="1:95" s="2" customFormat="1">
      <c r="A3" s="2" t="s">
        <v>415</v>
      </c>
      <c r="C3" s="79"/>
      <c r="D3" s="2" t="s">
        <v>324</v>
      </c>
      <c r="E3" s="344"/>
      <c r="F3" s="344"/>
      <c r="G3" s="345">
        <f>G17/10^6</f>
        <v>55.572623999999998</v>
      </c>
      <c r="H3" s="345">
        <f t="shared" ref="H3:AV3" si="11">H17/10^6</f>
        <v>55.905459999999998</v>
      </c>
      <c r="I3" s="345">
        <f t="shared" si="11"/>
        <v>56.166175000000003</v>
      </c>
      <c r="J3" s="345">
        <f t="shared" si="11"/>
        <v>56.444747999999997</v>
      </c>
      <c r="K3" s="345">
        <f t="shared" si="11"/>
        <v>56.719935</v>
      </c>
      <c r="L3" s="345">
        <f t="shared" si="11"/>
        <v>57.012267999999999</v>
      </c>
      <c r="M3" s="345">
        <f t="shared" si="11"/>
        <v>57.325052999999997</v>
      </c>
      <c r="N3" s="345">
        <f t="shared" si="11"/>
        <v>57.659542000000002</v>
      </c>
      <c r="O3" s="345">
        <f t="shared" si="11"/>
        <v>57.996400999999999</v>
      </c>
      <c r="P3" s="345">
        <f t="shared" si="11"/>
        <v>58.280135000000001</v>
      </c>
      <c r="Q3" s="345">
        <f t="shared" si="11"/>
        <v>58.571237000000004</v>
      </c>
      <c r="R3" s="345">
        <f t="shared" si="11"/>
        <v>58.852001999999999</v>
      </c>
      <c r="S3" s="345">
        <f t="shared" si="11"/>
        <v>59.070076999999998</v>
      </c>
      <c r="T3" s="345">
        <f t="shared" si="11"/>
        <v>59.280577000000001</v>
      </c>
      <c r="U3" s="345">
        <f t="shared" si="11"/>
        <v>59.487412999999997</v>
      </c>
      <c r="V3" s="345">
        <f t="shared" si="11"/>
        <v>59.691177000000003</v>
      </c>
      <c r="W3" s="345">
        <f t="shared" si="11"/>
        <v>59.899346999999999</v>
      </c>
      <c r="X3" s="345">
        <f t="shared" si="11"/>
        <v>60.122664999999998</v>
      </c>
      <c r="Y3" s="345">
        <f t="shared" si="11"/>
        <v>60.508150000000001</v>
      </c>
      <c r="Z3" s="345">
        <f t="shared" si="11"/>
        <v>60.941409999999998</v>
      </c>
      <c r="AA3" s="345">
        <f t="shared" si="11"/>
        <v>61.385069999999999</v>
      </c>
      <c r="AB3" s="345">
        <f t="shared" si="11"/>
        <v>61.82403</v>
      </c>
      <c r="AC3" s="345">
        <f t="shared" si="11"/>
        <v>62.251061999999997</v>
      </c>
      <c r="AD3" s="345">
        <f t="shared" si="11"/>
        <v>62.730536999999998</v>
      </c>
      <c r="AE3" s="345">
        <f t="shared" si="11"/>
        <v>63.186117000000003</v>
      </c>
      <c r="AF3" s="345">
        <f t="shared" si="11"/>
        <v>63.60069</v>
      </c>
      <c r="AG3" s="345">
        <f t="shared" si="11"/>
        <v>63.961858999999997</v>
      </c>
      <c r="AH3" s="345">
        <f t="shared" si="11"/>
        <v>64.304500000000004</v>
      </c>
      <c r="AI3" s="345">
        <f t="shared" si="11"/>
        <v>64.612938999999997</v>
      </c>
      <c r="AJ3" s="345">
        <f t="shared" si="11"/>
        <v>64.933400000000006</v>
      </c>
      <c r="AK3" s="345">
        <f t="shared" si="11"/>
        <v>65.241241000000002</v>
      </c>
      <c r="AL3" s="345">
        <f t="shared" si="11"/>
        <v>65.564756000000003</v>
      </c>
      <c r="AM3" s="345">
        <f t="shared" si="11"/>
        <v>66.130872999999994</v>
      </c>
      <c r="AN3" s="346">
        <f t="shared" si="11"/>
        <v>66.422469000000007</v>
      </c>
      <c r="AO3" s="346">
        <f t="shared" si="11"/>
        <v>66.602644999999995</v>
      </c>
      <c r="AP3" s="346">
        <f t="shared" si="11"/>
        <v>66.774482000000006</v>
      </c>
      <c r="AQ3" s="346">
        <f t="shared" si="11"/>
        <v>66.992159000000001</v>
      </c>
      <c r="AR3" s="346">
        <f t="shared" si="11"/>
        <v>67.257981999999998</v>
      </c>
      <c r="AS3" s="346">
        <f t="shared" si="11"/>
        <v>67.441850000000002</v>
      </c>
      <c r="AT3" s="346">
        <f t="shared" si="11"/>
        <v>67.635124000000005</v>
      </c>
      <c r="AU3" s="346">
        <f t="shared" si="11"/>
        <v>67.842590999999999</v>
      </c>
      <c r="AV3" s="346">
        <f t="shared" si="11"/>
        <v>68.042591000000002</v>
      </c>
      <c r="AW3" s="346">
        <f>AV3*(1+AW4)</f>
        <v>68.196119871193915</v>
      </c>
      <c r="AX3" s="346">
        <f t="shared" ref="AX3:CQ3" si="12">AW3*(1+AX4)</f>
        <v>68.340339299685937</v>
      </c>
      <c r="AY3" s="346">
        <f t="shared" si="12"/>
        <v>68.475767203051035</v>
      </c>
      <c r="AZ3" s="346">
        <f t="shared" si="12"/>
        <v>68.603093467612354</v>
      </c>
      <c r="BA3" s="346">
        <f t="shared" si="12"/>
        <v>68.722952668107396</v>
      </c>
      <c r="BB3" s="346">
        <f t="shared" si="12"/>
        <v>68.835869761767484</v>
      </c>
      <c r="BC3" s="346">
        <f t="shared" si="12"/>
        <v>68.942186674758617</v>
      </c>
      <c r="BD3" s="346">
        <f t="shared" si="12"/>
        <v>69.04200095660461</v>
      </c>
      <c r="BE3" s="346">
        <f t="shared" si="12"/>
        <v>69.135257295719811</v>
      </c>
      <c r="BF3" s="346">
        <f t="shared" si="12"/>
        <v>69.221783723356012</v>
      </c>
      <c r="BG3" s="346">
        <f t="shared" si="12"/>
        <v>69.301342902527409</v>
      </c>
      <c r="BH3" s="346">
        <f t="shared" si="12"/>
        <v>69.373633133675767</v>
      </c>
      <c r="BI3" s="346">
        <f t="shared" si="12"/>
        <v>69.438312490635084</v>
      </c>
      <c r="BJ3" s="346">
        <f t="shared" si="12"/>
        <v>69.495069217195194</v>
      </c>
      <c r="BK3" s="346">
        <f t="shared" si="12"/>
        <v>69.54376252022891</v>
      </c>
      <c r="BL3" s="346">
        <f t="shared" si="12"/>
        <v>69.584369269436763</v>
      </c>
      <c r="BM3" s="346">
        <f t="shared" si="12"/>
        <v>69.61706746755813</v>
      </c>
      <c r="BN3" s="346">
        <f t="shared" si="12"/>
        <v>69.642253346679468</v>
      </c>
      <c r="BO3" s="346">
        <f t="shared" si="12"/>
        <v>69.660335206869604</v>
      </c>
      <c r="BP3" s="346">
        <f t="shared" si="12"/>
        <v>69.671795767421713</v>
      </c>
      <c r="BQ3" s="346">
        <f t="shared" si="12"/>
        <v>69.677150934580354</v>
      </c>
      <c r="BR3" s="346">
        <f t="shared" si="12"/>
        <v>69.676886444634306</v>
      </c>
      <c r="BS3" s="346">
        <f t="shared" si="12"/>
        <v>69.671335172762809</v>
      </c>
      <c r="BT3" s="346">
        <f t="shared" si="12"/>
        <v>69.660706297326243</v>
      </c>
      <c r="BU3" s="346">
        <f t="shared" si="12"/>
        <v>69.64502294862406</v>
      </c>
      <c r="BV3" s="346">
        <f t="shared" si="12"/>
        <v>69.624294177643023</v>
      </c>
      <c r="BW3" s="346">
        <f t="shared" si="12"/>
        <v>69.598391259238284</v>
      </c>
      <c r="BX3" s="346">
        <f t="shared" si="12"/>
        <v>69.567198541912504</v>
      </c>
      <c r="BY3" s="346">
        <f t="shared" si="12"/>
        <v>69.530614453481093</v>
      </c>
      <c r="BZ3" s="346">
        <f t="shared" si="12"/>
        <v>69.488686260208169</v>
      </c>
      <c r="CA3" s="346">
        <f t="shared" si="12"/>
        <v>69.440881965206046</v>
      </c>
      <c r="CB3" s="346">
        <f t="shared" si="12"/>
        <v>69.387621936525875</v>
      </c>
      <c r="CC3" s="346">
        <f t="shared" si="12"/>
        <v>69.329513595944888</v>
      </c>
      <c r="CD3" s="346">
        <f t="shared" si="12"/>
        <v>69.267287056394011</v>
      </c>
      <c r="CE3" s="346">
        <f t="shared" si="12"/>
        <v>69.201828308909256</v>
      </c>
      <c r="CF3" s="346">
        <f t="shared" si="12"/>
        <v>69.134143018684739</v>
      </c>
      <c r="CG3" s="346">
        <f t="shared" si="12"/>
        <v>69.065246907566518</v>
      </c>
      <c r="CH3" s="346">
        <f t="shared" si="12"/>
        <v>68.996173799374134</v>
      </c>
      <c r="CI3" s="346">
        <f t="shared" si="12"/>
        <v>68.927884104367962</v>
      </c>
      <c r="CJ3" s="346">
        <f t="shared" si="12"/>
        <v>68.861254762597255</v>
      </c>
      <c r="CK3" s="346">
        <f t="shared" si="12"/>
        <v>68.797093323212906</v>
      </c>
      <c r="CL3" s="346">
        <f t="shared" si="12"/>
        <v>68.736036372282783</v>
      </c>
      <c r="CM3" s="346">
        <f t="shared" si="12"/>
        <v>68.678641048324423</v>
      </c>
      <c r="CN3" s="346">
        <f t="shared" si="12"/>
        <v>68.625265368146927</v>
      </c>
      <c r="CO3" s="346">
        <f t="shared" si="12"/>
        <v>68.576039062560341</v>
      </c>
      <c r="CP3" s="346">
        <f t="shared" si="12"/>
        <v>68.530897768992233</v>
      </c>
      <c r="CQ3" s="346">
        <f t="shared" si="12"/>
        <v>68.489516657584915</v>
      </c>
    </row>
    <row r="4" spans="1:95" s="2" customFormat="1">
      <c r="D4" s="2" t="s">
        <v>306</v>
      </c>
      <c r="E4" s="344"/>
      <c r="F4" s="344"/>
      <c r="G4" s="344"/>
      <c r="H4" s="347">
        <f>H3/G3-1</f>
        <v>5.9892079236711915E-3</v>
      </c>
      <c r="I4" s="347">
        <f t="shared" ref="I4:AL4" si="13">I3/H3-1</f>
        <v>4.6634979839179636E-3</v>
      </c>
      <c r="J4" s="347">
        <f t="shared" si="13"/>
        <v>4.959800093205402E-3</v>
      </c>
      <c r="K4" s="347">
        <f t="shared" si="13"/>
        <v>4.8753340169045423E-3</v>
      </c>
      <c r="L4" s="347">
        <f t="shared" si="13"/>
        <v>5.1539727610758757E-3</v>
      </c>
      <c r="M4" s="347">
        <f t="shared" si="13"/>
        <v>5.4862753398969843E-3</v>
      </c>
      <c r="N4" s="347">
        <f t="shared" si="13"/>
        <v>5.8349531748362882E-3</v>
      </c>
      <c r="O4" s="347">
        <f t="shared" si="13"/>
        <v>5.8422073487853776E-3</v>
      </c>
      <c r="P4" s="347">
        <f t="shared" si="13"/>
        <v>4.8922690909734001E-3</v>
      </c>
      <c r="Q4" s="347">
        <f t="shared" si="13"/>
        <v>4.9948751834565375E-3</v>
      </c>
      <c r="R4" s="347">
        <f t="shared" si="13"/>
        <v>4.7935644589509607E-3</v>
      </c>
      <c r="S4" s="347">
        <f t="shared" si="13"/>
        <v>3.7054814210057962E-3</v>
      </c>
      <c r="T4" s="347">
        <f t="shared" si="13"/>
        <v>3.5635640021258741E-3</v>
      </c>
      <c r="U4" s="347">
        <f t="shared" si="13"/>
        <v>3.4891023412271238E-3</v>
      </c>
      <c r="V4" s="347">
        <f t="shared" si="13"/>
        <v>3.4253296575530445E-3</v>
      </c>
      <c r="W4" s="347">
        <f t="shared" si="13"/>
        <v>3.4874500799337849E-3</v>
      </c>
      <c r="X4" s="347">
        <f t="shared" si="13"/>
        <v>3.728220943710836E-3</v>
      </c>
      <c r="Y4" s="347">
        <f t="shared" si="13"/>
        <v>6.411641932372758E-3</v>
      </c>
      <c r="Z4" s="347">
        <f t="shared" si="13"/>
        <v>7.1603577369330207E-3</v>
      </c>
      <c r="AA4" s="347">
        <f t="shared" si="13"/>
        <v>7.2801072374268916E-3</v>
      </c>
      <c r="AB4" s="347">
        <f t="shared" si="13"/>
        <v>7.1509244837548724E-3</v>
      </c>
      <c r="AC4" s="347">
        <f t="shared" si="13"/>
        <v>6.9072171451780573E-3</v>
      </c>
      <c r="AD4" s="347">
        <f t="shared" si="13"/>
        <v>7.7022782358315833E-3</v>
      </c>
      <c r="AE4" s="347">
        <f t="shared" si="13"/>
        <v>7.2624916314680821E-3</v>
      </c>
      <c r="AF4" s="347">
        <f t="shared" si="13"/>
        <v>6.5611406379031401E-3</v>
      </c>
      <c r="AG4" s="347">
        <f t="shared" si="13"/>
        <v>5.6786962531381047E-3</v>
      </c>
      <c r="AH4" s="347">
        <f t="shared" si="13"/>
        <v>5.356958120932731E-3</v>
      </c>
      <c r="AI4" s="347">
        <f t="shared" si="13"/>
        <v>4.7965383449057875E-3</v>
      </c>
      <c r="AJ4" s="347">
        <f t="shared" si="13"/>
        <v>4.9597031950521231E-3</v>
      </c>
      <c r="AK4" s="347">
        <f t="shared" si="13"/>
        <v>4.740872955982578E-3</v>
      </c>
      <c r="AL4" s="347">
        <f t="shared" si="13"/>
        <v>4.9587499416205993E-3</v>
      </c>
      <c r="AM4" s="348">
        <f>(AM3-223713/10^6)/AL3-1</f>
        <v>5.2223789256531372E-3</v>
      </c>
      <c r="AN4" s="347">
        <f t="shared" ref="AN4" si="14">AN3/AM3-1</f>
        <v>4.4093777500866516E-3</v>
      </c>
      <c r="AO4" s="347">
        <f t="shared" ref="AO4" si="15">AO3/AN3-1</f>
        <v>2.7125760712085611E-3</v>
      </c>
      <c r="AP4" s="347">
        <f t="shared" ref="AP4" si="16">AP3/AO3-1</f>
        <v>2.580032669873944E-3</v>
      </c>
      <c r="AQ4" s="347">
        <f t="shared" ref="AQ4" si="17">AQ3/AP3-1</f>
        <v>3.2598830193844019E-3</v>
      </c>
      <c r="AR4" s="347">
        <f t="shared" ref="AR4" si="18">AR3/AQ3-1</f>
        <v>3.9679718338379022E-3</v>
      </c>
      <c r="AS4" s="347">
        <f t="shared" ref="AS4" si="19">AS3/AR3-1</f>
        <v>2.7337721788918135E-3</v>
      </c>
      <c r="AT4" s="347">
        <f t="shared" ref="AT4" si="20">AT3/AS3-1</f>
        <v>2.8657873412429868E-3</v>
      </c>
      <c r="AU4" s="347">
        <f t="shared" ref="AU4" si="21">AU3/AT3-1</f>
        <v>3.0674446608538464E-3</v>
      </c>
      <c r="AV4" s="347">
        <f t="shared" ref="AV4" si="22">AV3/AU3-1</f>
        <v>2.9480006151298976E-3</v>
      </c>
      <c r="AW4" s="347">
        <f>AW20</f>
        <v>2.2563642703423703E-3</v>
      </c>
      <c r="AX4" s="347">
        <f t="shared" ref="AX4:CQ4" si="23">AX20</f>
        <v>2.1147746934051526E-3</v>
      </c>
      <c r="AY4" s="347">
        <f t="shared" si="23"/>
        <v>1.9816685833415892E-3</v>
      </c>
      <c r="AZ4" s="347">
        <f t="shared" si="23"/>
        <v>1.85943538513067E-3</v>
      </c>
      <c r="BA4" s="347">
        <f t="shared" si="23"/>
        <v>1.7471398800934512E-3</v>
      </c>
      <c r="BB4" s="347">
        <f t="shared" si="23"/>
        <v>1.6430768655331107E-3</v>
      </c>
      <c r="BC4" s="347">
        <f t="shared" si="23"/>
        <v>1.5444987236898911E-3</v>
      </c>
      <c r="BD4" s="347">
        <f t="shared" si="23"/>
        <v>1.4477968666251062E-3</v>
      </c>
      <c r="BE4" s="347">
        <f t="shared" si="23"/>
        <v>1.3507189511181572E-3</v>
      </c>
      <c r="BF4" s="347">
        <f t="shared" si="23"/>
        <v>1.2515528403416187E-3</v>
      </c>
      <c r="BG4" s="347">
        <f t="shared" si="23"/>
        <v>1.14933731683875E-3</v>
      </c>
      <c r="BH4" s="347">
        <f t="shared" si="23"/>
        <v>1.0431288647614334E-3</v>
      </c>
      <c r="BI4" s="347">
        <f t="shared" si="23"/>
        <v>9.3233342464116298E-4</v>
      </c>
      <c r="BJ4" s="347">
        <f t="shared" si="23"/>
        <v>8.1736903626161705E-4</v>
      </c>
      <c r="BK4" s="347">
        <f t="shared" si="23"/>
        <v>7.0067277552499085E-4</v>
      </c>
      <c r="BL4" s="347">
        <f t="shared" si="23"/>
        <v>5.8390210331293879E-4</v>
      </c>
      <c r="BM4" s="347">
        <f t="shared" si="23"/>
        <v>4.6990722865869472E-4</v>
      </c>
      <c r="BN4" s="347">
        <f t="shared" si="23"/>
        <v>3.6177736347586809E-4</v>
      </c>
      <c r="BO4" s="347">
        <f t="shared" si="23"/>
        <v>2.5963921787708344E-4</v>
      </c>
      <c r="BP4" s="347">
        <f t="shared" si="23"/>
        <v>1.6452060585225858E-4</v>
      </c>
      <c r="BQ4" s="347">
        <f t="shared" si="23"/>
        <v>7.6862769211816229E-5</v>
      </c>
      <c r="BR4" s="347">
        <f t="shared" si="23"/>
        <v>-3.7959351452121481E-6</v>
      </c>
      <c r="BS4" s="347">
        <f t="shared" si="23"/>
        <v>-7.967164083755307E-5</v>
      </c>
      <c r="BT4" s="347">
        <f t="shared" si="23"/>
        <v>-1.5255736681685228E-4</v>
      </c>
      <c r="BU4" s="347">
        <f t="shared" si="23"/>
        <v>-2.2513909972776691E-4</v>
      </c>
      <c r="BV4" s="347">
        <f t="shared" si="23"/>
        <v>-2.9763463494481002E-4</v>
      </c>
      <c r="BW4" s="347">
        <f t="shared" si="23"/>
        <v>-3.7203850625255885E-4</v>
      </c>
      <c r="BX4" s="347">
        <f t="shared" si="23"/>
        <v>-4.481815852551696E-4</v>
      </c>
      <c r="BY4" s="347">
        <f t="shared" si="23"/>
        <v>-5.2588129460706678E-4</v>
      </c>
      <c r="BZ4" s="347">
        <f t="shared" si="23"/>
        <v>-6.0301772970772216E-4</v>
      </c>
      <c r="CA4" s="347">
        <f t="shared" si="23"/>
        <v>-6.879435714629567E-4</v>
      </c>
      <c r="CB4" s="347">
        <f t="shared" si="23"/>
        <v>-7.6698375903205829E-4</v>
      </c>
      <c r="CC4" s="347">
        <f t="shared" si="23"/>
        <v>-8.3744533908569618E-4</v>
      </c>
      <c r="CD4" s="347">
        <f t="shared" si="23"/>
        <v>-8.9754761462101929E-4</v>
      </c>
      <c r="CE4" s="347">
        <f t="shared" si="23"/>
        <v>-9.4501676428382364E-4</v>
      </c>
      <c r="CF4" s="347">
        <f t="shared" si="23"/>
        <v>-9.780852887639746E-4</v>
      </c>
      <c r="CG4" s="347">
        <f t="shared" si="23"/>
        <v>-9.9655695594003113E-4</v>
      </c>
      <c r="CH4" s="347">
        <f t="shared" si="23"/>
        <v>-1.0001138240312013E-3</v>
      </c>
      <c r="CI4" s="347">
        <f t="shared" si="23"/>
        <v>-9.8976060911359909E-4</v>
      </c>
      <c r="CJ4" s="347">
        <f t="shared" si="23"/>
        <v>-9.6665293932152174E-4</v>
      </c>
      <c r="CK4" s="347">
        <f t="shared" si="23"/>
        <v>-9.3174949549712505E-4</v>
      </c>
      <c r="CL4" s="347">
        <f t="shared" si="23"/>
        <v>-8.8749317712122355E-4</v>
      </c>
      <c r="CM4" s="347">
        <f t="shared" si="23"/>
        <v>-8.3501067253133332E-4</v>
      </c>
      <c r="CN4" s="347">
        <f t="shared" si="23"/>
        <v>-7.7718020279315958E-4</v>
      </c>
      <c r="CO4" s="347">
        <f t="shared" si="23"/>
        <v>-7.1732044054784172E-4</v>
      </c>
      <c r="CP4" s="347">
        <f t="shared" si="23"/>
        <v>-6.5826627179388364E-4</v>
      </c>
      <c r="CQ4" s="347">
        <f t="shared" si="23"/>
        <v>-6.0383145054965226E-4</v>
      </c>
    </row>
    <row r="5" spans="1:95" ht="6.75" customHeight="1">
      <c r="D5" s="2"/>
      <c r="E5" s="76"/>
      <c r="F5" s="76"/>
      <c r="G5" s="76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8"/>
      <c r="AR5" s="78"/>
      <c r="AS5" s="78"/>
      <c r="AT5" s="78"/>
      <c r="AU5" s="78"/>
      <c r="AV5" s="78"/>
      <c r="AW5" s="78"/>
      <c r="AX5" s="78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  <c r="BN5" s="78"/>
      <c r="BO5" s="78"/>
      <c r="BP5" s="78"/>
      <c r="BQ5" s="78"/>
      <c r="BR5" s="78"/>
      <c r="BS5" s="78"/>
      <c r="BT5" s="78"/>
      <c r="BU5" s="78"/>
      <c r="BV5" s="78"/>
      <c r="BW5" s="78"/>
      <c r="BX5" s="78"/>
      <c r="BY5" s="78"/>
      <c r="BZ5" s="78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78"/>
      <c r="CQ5" s="78"/>
    </row>
    <row r="6" spans="1:95">
      <c r="A6" s="57" t="s">
        <v>416</v>
      </c>
      <c r="D6" s="57" t="str">
        <f>D3</f>
        <v>Millions d'habitants</v>
      </c>
      <c r="E6" s="349"/>
      <c r="F6" s="349"/>
      <c r="G6" s="350">
        <f>G3</f>
        <v>55.572623999999998</v>
      </c>
      <c r="H6" s="351">
        <f t="shared" ref="H6" si="24">H3</f>
        <v>55.905459999999998</v>
      </c>
      <c r="I6" s="351">
        <f t="shared" ref="I6:AV6" si="25">I3</f>
        <v>56.166175000000003</v>
      </c>
      <c r="J6" s="351">
        <f t="shared" si="25"/>
        <v>56.444747999999997</v>
      </c>
      <c r="K6" s="351">
        <f t="shared" si="25"/>
        <v>56.719935</v>
      </c>
      <c r="L6" s="351">
        <f t="shared" si="25"/>
        <v>57.012267999999999</v>
      </c>
      <c r="M6" s="351">
        <f t="shared" si="25"/>
        <v>57.325052999999997</v>
      </c>
      <c r="N6" s="351">
        <f t="shared" si="25"/>
        <v>57.659542000000002</v>
      </c>
      <c r="O6" s="351">
        <f t="shared" si="25"/>
        <v>57.996400999999999</v>
      </c>
      <c r="P6" s="351">
        <f t="shared" si="25"/>
        <v>58.280135000000001</v>
      </c>
      <c r="Q6" s="351">
        <f t="shared" si="25"/>
        <v>58.571237000000004</v>
      </c>
      <c r="R6" s="351">
        <f t="shared" si="25"/>
        <v>58.852001999999999</v>
      </c>
      <c r="S6" s="351">
        <f t="shared" si="25"/>
        <v>59.070076999999998</v>
      </c>
      <c r="T6" s="351">
        <f t="shared" si="25"/>
        <v>59.280577000000001</v>
      </c>
      <c r="U6" s="351">
        <f t="shared" si="25"/>
        <v>59.487412999999997</v>
      </c>
      <c r="V6" s="351">
        <f t="shared" si="25"/>
        <v>59.691177000000003</v>
      </c>
      <c r="W6" s="351">
        <f t="shared" si="25"/>
        <v>59.899346999999999</v>
      </c>
      <c r="X6" s="351">
        <f t="shared" si="25"/>
        <v>60.122664999999998</v>
      </c>
      <c r="Y6" s="351">
        <f t="shared" si="25"/>
        <v>60.508150000000001</v>
      </c>
      <c r="Z6" s="351">
        <f t="shared" si="25"/>
        <v>60.941409999999998</v>
      </c>
      <c r="AA6" s="351">
        <f t="shared" si="25"/>
        <v>61.385069999999999</v>
      </c>
      <c r="AB6" s="351">
        <f t="shared" si="25"/>
        <v>61.82403</v>
      </c>
      <c r="AC6" s="351">
        <f t="shared" si="25"/>
        <v>62.251061999999997</v>
      </c>
      <c r="AD6" s="351">
        <f t="shared" si="25"/>
        <v>62.730536999999998</v>
      </c>
      <c r="AE6" s="351">
        <f t="shared" si="25"/>
        <v>63.186117000000003</v>
      </c>
      <c r="AF6" s="351">
        <f t="shared" si="25"/>
        <v>63.60069</v>
      </c>
      <c r="AG6" s="351">
        <f t="shared" si="25"/>
        <v>63.961858999999997</v>
      </c>
      <c r="AH6" s="351">
        <f t="shared" si="25"/>
        <v>64.304500000000004</v>
      </c>
      <c r="AI6" s="351">
        <f t="shared" si="25"/>
        <v>64.612938999999997</v>
      </c>
      <c r="AJ6" s="351">
        <f t="shared" si="25"/>
        <v>64.933400000000006</v>
      </c>
      <c r="AK6" s="351">
        <f t="shared" si="25"/>
        <v>65.241241000000002</v>
      </c>
      <c r="AL6" s="351">
        <f t="shared" si="25"/>
        <v>65.564756000000003</v>
      </c>
      <c r="AM6" s="351">
        <f t="shared" si="25"/>
        <v>66.130872999999994</v>
      </c>
      <c r="AN6" s="351">
        <f t="shared" si="25"/>
        <v>66.422469000000007</v>
      </c>
      <c r="AO6" s="351">
        <f t="shared" si="25"/>
        <v>66.602644999999995</v>
      </c>
      <c r="AP6" s="351">
        <f t="shared" si="25"/>
        <v>66.774482000000006</v>
      </c>
      <c r="AQ6" s="351">
        <f t="shared" si="25"/>
        <v>66.992159000000001</v>
      </c>
      <c r="AR6" s="351">
        <f t="shared" si="25"/>
        <v>67.257981999999998</v>
      </c>
      <c r="AS6" s="351">
        <f t="shared" si="25"/>
        <v>67.441850000000002</v>
      </c>
      <c r="AT6" s="351">
        <f t="shared" si="25"/>
        <v>67.635124000000005</v>
      </c>
      <c r="AU6" s="351">
        <f t="shared" si="25"/>
        <v>67.842590999999999</v>
      </c>
      <c r="AV6" s="351">
        <f t="shared" si="25"/>
        <v>68.042591000000002</v>
      </c>
      <c r="AW6" s="351">
        <f>AV6*(1+AW7)</f>
        <v>68.108080317999594</v>
      </c>
      <c r="AX6" s="351">
        <f t="shared" ref="AX6" si="26">AW6*(1+AX7)</f>
        <v>68.150358283187288</v>
      </c>
      <c r="AY6" s="351">
        <f t="shared" ref="AY6" si="27">AX6*(1+AY7)</f>
        <v>68.169988346415181</v>
      </c>
      <c r="AZ6" s="351">
        <f t="shared" ref="AZ6" si="28">AY6*(1+AZ7)</f>
        <v>68.167730511158155</v>
      </c>
      <c r="BA6" s="351">
        <f t="shared" ref="BA6" si="29">AZ6*(1+BA7)</f>
        <v>68.144210721922747</v>
      </c>
      <c r="BB6" s="351">
        <f t="shared" ref="BB6" si="30">BA6*(1+BB7)</f>
        <v>68.099901712965902</v>
      </c>
      <c r="BC6" s="351">
        <f t="shared" ref="BC6" si="31">BB6*(1+BC7)</f>
        <v>68.035149215311336</v>
      </c>
      <c r="BD6" s="351">
        <f t="shared" ref="BD6" si="32">BC6*(1+BD7)</f>
        <v>67.950039913705538</v>
      </c>
      <c r="BE6" s="351">
        <f t="shared" ref="BE6" si="33">BD6*(1+BE7)</f>
        <v>67.853936768729952</v>
      </c>
      <c r="BF6" s="351">
        <f t="shared" ref="BF6" si="34">BE6*(1+BF7)</f>
        <v>67.746671450702479</v>
      </c>
      <c r="BG6" s="351">
        <f t="shared" ref="BG6" si="35">BF6*(1+BG7)</f>
        <v>67.628050430886788</v>
      </c>
      <c r="BH6" s="351">
        <f t="shared" ref="BH6" si="36">BG6*(1+BH7)</f>
        <v>67.497889252206093</v>
      </c>
      <c r="BI6" s="351">
        <f t="shared" ref="BI6" si="37">BH6*(1+BI7)</f>
        <v>67.356145580249319</v>
      </c>
      <c r="BJ6" s="351">
        <f t="shared" ref="BJ6" si="38">BI6*(1+BJ7)</f>
        <v>67.202935330665824</v>
      </c>
      <c r="BK6" s="351">
        <f t="shared" ref="BK6" si="39">BJ6*(1+BK7)</f>
        <v>67.038570971727779</v>
      </c>
      <c r="BL6" s="351">
        <f t="shared" ref="BL6" si="40">BK6*(1+BL7)</f>
        <v>66.863567572103193</v>
      </c>
      <c r="BM6" s="351">
        <f t="shared" ref="BM6" si="41">BL6*(1+BM7)</f>
        <v>66.678637761045067</v>
      </c>
      <c r="BN6" s="351">
        <f t="shared" ref="BN6" si="42">BM6*(1+BN7)</f>
        <v>66.48464939398032</v>
      </c>
      <c r="BO6" s="351">
        <f t="shared" ref="BO6" si="43">BN6*(1+BO7)</f>
        <v>66.282466294487193</v>
      </c>
      <c r="BP6" s="351">
        <f t="shared" ref="BP6" si="44">BO6*(1+BP7)</f>
        <v>66.072897856186842</v>
      </c>
      <c r="BQ6" s="351">
        <f t="shared" ref="BQ6" si="45">BP6*(1+BQ7)</f>
        <v>65.856677875537798</v>
      </c>
      <c r="BR6" s="351">
        <f t="shared" ref="BR6" si="46">BQ6*(1+BR7)</f>
        <v>65.634399034295029</v>
      </c>
      <c r="BS6" s="351">
        <f t="shared" ref="BS6" si="47">BR6*(1+BS7)</f>
        <v>65.406528018942453</v>
      </c>
      <c r="BT6" s="351">
        <f t="shared" ref="BT6" si="48">BS6*(1+BT7)</f>
        <v>65.173323875757347</v>
      </c>
      <c r="BU6" s="351">
        <f t="shared" ref="BU6" si="49">BT6*(1+BU7)</f>
        <v>64.934869257637502</v>
      </c>
      <c r="BV6" s="351">
        <f t="shared" ref="BV6" si="50">BU6*(1+BV7)</f>
        <v>64.691175252166758</v>
      </c>
      <c r="BW6" s="351">
        <f t="shared" ref="BW6" si="51">BV6*(1+BW7)</f>
        <v>64.442041274873631</v>
      </c>
      <c r="BX6" s="351">
        <f t="shared" ref="BX6" si="52">BW6*(1+BX7)</f>
        <v>64.187219367064728</v>
      </c>
      <c r="BY6" s="351">
        <f t="shared" ref="BY6" si="53">BX6*(1+BY7)</f>
        <v>63.926444434689756</v>
      </c>
      <c r="BZ6" s="351">
        <f t="shared" ref="BZ6" si="54">BY6*(1+BZ7)</f>
        <v>63.659567299347827</v>
      </c>
      <c r="CA6" s="351">
        <f t="shared" ref="CA6" si="55">BZ6*(1+CA7)</f>
        <v>63.385718089687678</v>
      </c>
      <c r="CB6" s="351">
        <f t="shared" ref="CB6" si="56">CA6*(1+CB7)</f>
        <v>63.104905877368829</v>
      </c>
      <c r="CC6" s="351">
        <f t="shared" ref="CC6" si="57">CB6*(1+CC7)</f>
        <v>62.817290928376039</v>
      </c>
      <c r="CD6" s="351">
        <f t="shared" ref="CD6" si="58">CC6*(1+CD7)</f>
        <v>62.523162527851611</v>
      </c>
      <c r="CE6" s="351">
        <f t="shared" ref="CE6" si="59">CD6*(1+CE7)</f>
        <v>62.222987362279483</v>
      </c>
      <c r="CF6" s="351">
        <f t="shared" ref="CF6" si="60">CE6*(1+CF7)</f>
        <v>61.917430686690729</v>
      </c>
      <c r="CG6" s="351">
        <f t="shared" ref="CG6" si="61">CF6*(1+CG7)</f>
        <v>61.607300886744341</v>
      </c>
      <c r="CH6" s="351">
        <f t="shared" ref="CH6" si="62">CG6*(1+CH7)</f>
        <v>61.293529319483838</v>
      </c>
      <c r="CI6" s="351">
        <f t="shared" ref="CI6" si="63">CH6*(1+CI7)</f>
        <v>60.977185432769808</v>
      </c>
      <c r="CJ6" s="351">
        <f t="shared" ref="CJ6" si="64">CI6*(1+CJ7)</f>
        <v>60.659329602803304</v>
      </c>
      <c r="CK6" s="351">
        <f t="shared" ref="CK6" si="65">CJ6*(1+CK7)</f>
        <v>60.340931489190247</v>
      </c>
      <c r="CL6" s="351">
        <f t="shared" ref="CL6" si="66">CK6*(1+CL7)</f>
        <v>60.022769238724578</v>
      </c>
      <c r="CM6" s="351">
        <f t="shared" ref="CM6" si="67">CL6*(1+CM7)</f>
        <v>59.705481899421002</v>
      </c>
      <c r="CN6" s="351">
        <f t="shared" ref="CN6" si="68">CM6*(1+CN7)</f>
        <v>59.389536157763452</v>
      </c>
      <c r="CO6" s="351">
        <f t="shared" ref="CO6" si="69">CN6*(1+CO7)</f>
        <v>59.075196099840028</v>
      </c>
      <c r="CP6" s="351">
        <f t="shared" ref="CP6" si="70">CO6*(1+CP7)</f>
        <v>58.762640134954516</v>
      </c>
      <c r="CQ6" s="351">
        <f t="shared" ref="CQ6" si="71">CP6*(1+CQ7)</f>
        <v>58.451931764723518</v>
      </c>
    </row>
    <row r="7" spans="1:95">
      <c r="D7" s="57" t="s">
        <v>306</v>
      </c>
      <c r="E7" s="349"/>
      <c r="F7" s="349"/>
      <c r="G7" s="349"/>
      <c r="H7" s="352">
        <f t="shared" ref="H7:AL7" si="72">H6/G6-1</f>
        <v>5.9892079236711915E-3</v>
      </c>
      <c r="I7" s="352">
        <f t="shared" si="72"/>
        <v>4.6634979839179636E-3</v>
      </c>
      <c r="J7" s="352">
        <f t="shared" si="72"/>
        <v>4.959800093205402E-3</v>
      </c>
      <c r="K7" s="352">
        <f t="shared" si="72"/>
        <v>4.8753340169045423E-3</v>
      </c>
      <c r="L7" s="352">
        <f t="shared" si="72"/>
        <v>5.1539727610758757E-3</v>
      </c>
      <c r="M7" s="352">
        <f t="shared" si="72"/>
        <v>5.4862753398969843E-3</v>
      </c>
      <c r="N7" s="352">
        <f t="shared" si="72"/>
        <v>5.8349531748362882E-3</v>
      </c>
      <c r="O7" s="352">
        <f t="shared" si="72"/>
        <v>5.8422073487853776E-3</v>
      </c>
      <c r="P7" s="352">
        <f t="shared" si="72"/>
        <v>4.8922690909734001E-3</v>
      </c>
      <c r="Q7" s="352">
        <f t="shared" si="72"/>
        <v>4.9948751834565375E-3</v>
      </c>
      <c r="R7" s="352">
        <f t="shared" si="72"/>
        <v>4.7935644589509607E-3</v>
      </c>
      <c r="S7" s="352">
        <f t="shared" si="72"/>
        <v>3.7054814210057962E-3</v>
      </c>
      <c r="T7" s="352">
        <f t="shared" si="72"/>
        <v>3.5635640021258741E-3</v>
      </c>
      <c r="U7" s="352">
        <f t="shared" si="72"/>
        <v>3.4891023412271238E-3</v>
      </c>
      <c r="V7" s="352">
        <f t="shared" si="72"/>
        <v>3.4253296575530445E-3</v>
      </c>
      <c r="W7" s="352">
        <f t="shared" si="72"/>
        <v>3.4874500799337849E-3</v>
      </c>
      <c r="X7" s="352">
        <f t="shared" si="72"/>
        <v>3.728220943710836E-3</v>
      </c>
      <c r="Y7" s="352">
        <f t="shared" si="72"/>
        <v>6.411641932372758E-3</v>
      </c>
      <c r="Z7" s="352">
        <f t="shared" si="72"/>
        <v>7.1603577369330207E-3</v>
      </c>
      <c r="AA7" s="352">
        <f t="shared" si="72"/>
        <v>7.2801072374268916E-3</v>
      </c>
      <c r="AB7" s="352">
        <f t="shared" si="72"/>
        <v>7.1509244837548724E-3</v>
      </c>
      <c r="AC7" s="352">
        <f t="shared" si="72"/>
        <v>6.9072171451780573E-3</v>
      </c>
      <c r="AD7" s="352">
        <f t="shared" si="72"/>
        <v>7.7022782358315833E-3</v>
      </c>
      <c r="AE7" s="352">
        <f t="shared" si="72"/>
        <v>7.2624916314680821E-3</v>
      </c>
      <c r="AF7" s="352">
        <f t="shared" si="72"/>
        <v>6.5611406379031401E-3</v>
      </c>
      <c r="AG7" s="352">
        <f t="shared" si="72"/>
        <v>5.6786962531381047E-3</v>
      </c>
      <c r="AH7" s="352">
        <f t="shared" si="72"/>
        <v>5.356958120932731E-3</v>
      </c>
      <c r="AI7" s="352">
        <f t="shared" si="72"/>
        <v>4.7965383449057875E-3</v>
      </c>
      <c r="AJ7" s="352">
        <f t="shared" si="72"/>
        <v>4.9597031950521231E-3</v>
      </c>
      <c r="AK7" s="352">
        <f t="shared" si="72"/>
        <v>4.740872955982578E-3</v>
      </c>
      <c r="AL7" s="352">
        <f t="shared" si="72"/>
        <v>4.9587499416205993E-3</v>
      </c>
      <c r="AM7" s="353">
        <f>(AM6-220300/10^6)/AL6-1</f>
        <v>5.2744343317618902E-3</v>
      </c>
      <c r="AN7" s="352">
        <f t="shared" ref="AN7" si="73">AN6/AM6-1</f>
        <v>4.4093777500866516E-3</v>
      </c>
      <c r="AO7" s="352">
        <f t="shared" ref="AO7" si="74">AO6/AN6-1</f>
        <v>2.7125760712085611E-3</v>
      </c>
      <c r="AP7" s="352">
        <f t="shared" ref="AP7" si="75">AP6/AO6-1</f>
        <v>2.580032669873944E-3</v>
      </c>
      <c r="AQ7" s="352">
        <f t="shared" ref="AQ7" si="76">AQ6/AP6-1</f>
        <v>3.2598830193844019E-3</v>
      </c>
      <c r="AR7" s="352">
        <f t="shared" ref="AR7" si="77">AR6/AQ6-1</f>
        <v>3.9679718338379022E-3</v>
      </c>
      <c r="AS7" s="352">
        <f t="shared" ref="AS7" si="78">AS6/AR6-1</f>
        <v>2.7337721788918135E-3</v>
      </c>
      <c r="AT7" s="352">
        <f t="shared" ref="AT7" si="79">AT6/AS6-1</f>
        <v>2.8657873412429868E-3</v>
      </c>
      <c r="AU7" s="352">
        <f t="shared" ref="AU7" si="80">AU6/AT6-1</f>
        <v>3.0674446608538464E-3</v>
      </c>
      <c r="AV7" s="352">
        <f t="shared" ref="AV7" si="81">AV6/AU6-1</f>
        <v>2.9480006151298976E-3</v>
      </c>
      <c r="AW7" s="352">
        <f>AW22</f>
        <v>9.6247537075111467E-4</v>
      </c>
      <c r="AX7" s="352">
        <f t="shared" ref="AX7:CQ7" si="82">AX22</f>
        <v>6.2074815484880475E-4</v>
      </c>
      <c r="AY7" s="352">
        <f t="shared" si="82"/>
        <v>2.8804049930775122E-4</v>
      </c>
      <c r="AZ7" s="352">
        <f t="shared" si="82"/>
        <v>-3.3120663678998241E-5</v>
      </c>
      <c r="BA7" s="352">
        <f t="shared" si="82"/>
        <v>-3.4502819822579411E-4</v>
      </c>
      <c r="BB7" s="352">
        <f t="shared" si="82"/>
        <v>-6.5022411276671743E-4</v>
      </c>
      <c r="BC7" s="352">
        <f t="shared" si="82"/>
        <v>-9.5084568444003814E-4</v>
      </c>
      <c r="BD7" s="352">
        <f t="shared" si="82"/>
        <v>-1.2509607546601353E-3</v>
      </c>
      <c r="BE7" s="352">
        <f t="shared" si="82"/>
        <v>-1.414320655258372E-3</v>
      </c>
      <c r="BF7" s="352">
        <f t="shared" si="82"/>
        <v>-1.5808267454411329E-3</v>
      </c>
      <c r="BG7" s="352">
        <f t="shared" si="82"/>
        <v>-1.7509497850680678E-3</v>
      </c>
      <c r="BH7" s="352">
        <f t="shared" si="82"/>
        <v>-1.9246625897298975E-3</v>
      </c>
      <c r="BI7" s="352">
        <f t="shared" si="82"/>
        <v>-2.0999719180424536E-3</v>
      </c>
      <c r="BJ7" s="352">
        <f t="shared" si="82"/>
        <v>-2.2746291116222395E-3</v>
      </c>
      <c r="BK7" s="352">
        <f t="shared" si="82"/>
        <v>-2.4457913650542951E-3</v>
      </c>
      <c r="BL7" s="352">
        <f t="shared" si="82"/>
        <v>-2.610488217274054E-3</v>
      </c>
      <c r="BM7" s="352">
        <f t="shared" si="82"/>
        <v>-2.7657784017985909E-3</v>
      </c>
      <c r="BN7" s="352">
        <f t="shared" si="82"/>
        <v>-2.9093030928427632E-3</v>
      </c>
      <c r="BO7" s="352">
        <f t="shared" si="82"/>
        <v>-3.0410493450151455E-3</v>
      </c>
      <c r="BP7" s="352">
        <f t="shared" si="82"/>
        <v>-3.1617477444073616E-3</v>
      </c>
      <c r="BQ7" s="352">
        <f t="shared" si="82"/>
        <v>-3.2724458539667989E-3</v>
      </c>
      <c r="BR7" s="352">
        <f t="shared" si="82"/>
        <v>-3.375190617158963E-3</v>
      </c>
      <c r="BS7" s="352">
        <f t="shared" si="82"/>
        <v>-3.471822987721862E-3</v>
      </c>
      <c r="BT7" s="352">
        <f t="shared" si="82"/>
        <v>-3.5654566944384181E-3</v>
      </c>
      <c r="BU7" s="352">
        <f t="shared" si="82"/>
        <v>-3.6587763817973462E-3</v>
      </c>
      <c r="BV7" s="352">
        <f t="shared" si="82"/>
        <v>-3.7528989933567347E-3</v>
      </c>
      <c r="BW7" s="352">
        <f t="shared" si="82"/>
        <v>-3.8511277051622717E-3</v>
      </c>
      <c r="BX7" s="352">
        <f t="shared" si="82"/>
        <v>-3.9542805095509337E-3</v>
      </c>
      <c r="BY7" s="352">
        <f t="shared" si="82"/>
        <v>-4.0627236223411689E-3</v>
      </c>
      <c r="BZ7" s="352">
        <f t="shared" si="82"/>
        <v>-4.1747533075233711E-3</v>
      </c>
      <c r="CA7" s="352">
        <f t="shared" si="82"/>
        <v>-4.3017761709315261E-3</v>
      </c>
      <c r="CB7" s="352">
        <f t="shared" si="82"/>
        <v>-4.4302126848435597E-3</v>
      </c>
      <c r="CC7" s="352">
        <f t="shared" si="82"/>
        <v>-4.5577272478896091E-3</v>
      </c>
      <c r="CD7" s="352">
        <f t="shared" si="82"/>
        <v>-4.6822840682478883E-3</v>
      </c>
      <c r="CE7" s="352">
        <f t="shared" si="82"/>
        <v>-4.8010233877471276E-3</v>
      </c>
      <c r="CF7" s="352">
        <f t="shared" si="82"/>
        <v>-4.9106719002370847E-3</v>
      </c>
      <c r="CG7" s="352">
        <f t="shared" si="82"/>
        <v>-5.0087640347300511E-3</v>
      </c>
      <c r="CH7" s="352">
        <f t="shared" si="82"/>
        <v>-5.093090636080988E-3</v>
      </c>
      <c r="CI7" s="352">
        <f t="shared" si="82"/>
        <v>-5.1611302241242329E-3</v>
      </c>
      <c r="CJ7" s="352">
        <f t="shared" si="82"/>
        <v>-5.2127009095386256E-3</v>
      </c>
      <c r="CK7" s="352">
        <f t="shared" si="82"/>
        <v>-5.2489553659416099E-3</v>
      </c>
      <c r="CL7" s="352">
        <f t="shared" si="82"/>
        <v>-5.2727434365620329E-3</v>
      </c>
      <c r="CM7" s="352">
        <f t="shared" si="82"/>
        <v>-5.2861163076572959E-3</v>
      </c>
      <c r="CN7" s="352">
        <f t="shared" si="82"/>
        <v>-5.2917375692534963E-3</v>
      </c>
      <c r="CO7" s="352">
        <f t="shared" si="82"/>
        <v>-5.2928525504628565E-3</v>
      </c>
      <c r="CP7" s="352">
        <f t="shared" si="82"/>
        <v>-5.2908155286912617E-3</v>
      </c>
      <c r="CQ7" s="352">
        <f t="shared" si="82"/>
        <v>-5.2875154948351932E-3</v>
      </c>
    </row>
    <row r="8" spans="1:95" ht="5.25" customHeight="1">
      <c r="E8" s="76"/>
      <c r="F8" s="76"/>
      <c r="G8" s="76"/>
      <c r="H8" s="7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  <c r="AA8" s="76"/>
      <c r="AB8" s="76"/>
      <c r="AC8" s="76"/>
      <c r="AD8" s="76"/>
      <c r="AE8" s="76"/>
      <c r="AF8" s="76"/>
      <c r="AG8" s="76"/>
      <c r="AH8" s="76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  <c r="AZ8" s="76"/>
      <c r="BA8" s="76"/>
      <c r="BB8" s="76"/>
      <c r="BC8" s="76"/>
      <c r="BD8" s="76"/>
      <c r="BE8" s="76"/>
      <c r="BF8" s="76"/>
      <c r="BG8" s="76"/>
      <c r="BH8" s="76"/>
      <c r="BI8" s="76"/>
      <c r="BJ8" s="76"/>
      <c r="BK8" s="76"/>
      <c r="BL8" s="76"/>
      <c r="BM8" s="76"/>
      <c r="BN8" s="76"/>
      <c r="BO8" s="76"/>
      <c r="BP8" s="76"/>
      <c r="BQ8" s="76"/>
      <c r="BR8" s="76"/>
      <c r="BS8" s="76"/>
      <c r="BT8" s="76"/>
      <c r="BU8" s="76"/>
      <c r="BV8" s="76"/>
      <c r="BW8" s="76"/>
      <c r="BX8" s="76"/>
      <c r="BY8" s="76"/>
      <c r="BZ8" s="76"/>
      <c r="CA8" s="76"/>
      <c r="CB8" s="76"/>
      <c r="CC8" s="76"/>
      <c r="CD8" s="76"/>
      <c r="CE8" s="76"/>
      <c r="CF8" s="76"/>
      <c r="CG8" s="76"/>
      <c r="CH8" s="76"/>
      <c r="CI8" s="76"/>
      <c r="CJ8" s="76"/>
      <c r="CK8" s="76"/>
      <c r="CL8" s="76"/>
      <c r="CM8" s="76"/>
      <c r="CN8" s="76"/>
      <c r="CO8" s="76"/>
      <c r="CP8" s="76"/>
      <c r="CQ8" s="76"/>
    </row>
    <row r="9" spans="1:95">
      <c r="A9" s="57" t="s">
        <v>417</v>
      </c>
      <c r="D9" s="57" t="str">
        <f>D6</f>
        <v>Millions d'habitants</v>
      </c>
      <c r="E9" s="349"/>
      <c r="F9" s="349"/>
      <c r="G9" s="350">
        <f>G3</f>
        <v>55.572623999999998</v>
      </c>
      <c r="H9" s="351">
        <f t="shared" ref="H9" si="83">H3</f>
        <v>55.905459999999998</v>
      </c>
      <c r="I9" s="351">
        <f t="shared" ref="I9:AV9" si="84">I3</f>
        <v>56.166175000000003</v>
      </c>
      <c r="J9" s="351">
        <f t="shared" si="84"/>
        <v>56.444747999999997</v>
      </c>
      <c r="K9" s="351">
        <f t="shared" si="84"/>
        <v>56.719935</v>
      </c>
      <c r="L9" s="351">
        <f t="shared" si="84"/>
        <v>57.012267999999999</v>
      </c>
      <c r="M9" s="351">
        <f t="shared" si="84"/>
        <v>57.325052999999997</v>
      </c>
      <c r="N9" s="351">
        <f t="shared" si="84"/>
        <v>57.659542000000002</v>
      </c>
      <c r="O9" s="351">
        <f t="shared" si="84"/>
        <v>57.996400999999999</v>
      </c>
      <c r="P9" s="351">
        <f t="shared" si="84"/>
        <v>58.280135000000001</v>
      </c>
      <c r="Q9" s="351">
        <f t="shared" si="84"/>
        <v>58.571237000000004</v>
      </c>
      <c r="R9" s="351">
        <f t="shared" si="84"/>
        <v>58.852001999999999</v>
      </c>
      <c r="S9" s="351">
        <f t="shared" si="84"/>
        <v>59.070076999999998</v>
      </c>
      <c r="T9" s="351">
        <f t="shared" si="84"/>
        <v>59.280577000000001</v>
      </c>
      <c r="U9" s="351">
        <f t="shared" si="84"/>
        <v>59.487412999999997</v>
      </c>
      <c r="V9" s="351">
        <f t="shared" si="84"/>
        <v>59.691177000000003</v>
      </c>
      <c r="W9" s="351">
        <f t="shared" si="84"/>
        <v>59.899346999999999</v>
      </c>
      <c r="X9" s="351">
        <f t="shared" si="84"/>
        <v>60.122664999999998</v>
      </c>
      <c r="Y9" s="351">
        <f t="shared" si="84"/>
        <v>60.508150000000001</v>
      </c>
      <c r="Z9" s="351">
        <f t="shared" si="84"/>
        <v>60.941409999999998</v>
      </c>
      <c r="AA9" s="351">
        <f t="shared" si="84"/>
        <v>61.385069999999999</v>
      </c>
      <c r="AB9" s="351">
        <f t="shared" si="84"/>
        <v>61.82403</v>
      </c>
      <c r="AC9" s="351">
        <f t="shared" si="84"/>
        <v>62.251061999999997</v>
      </c>
      <c r="AD9" s="351">
        <f t="shared" si="84"/>
        <v>62.730536999999998</v>
      </c>
      <c r="AE9" s="351">
        <f t="shared" si="84"/>
        <v>63.186117000000003</v>
      </c>
      <c r="AF9" s="351">
        <f t="shared" si="84"/>
        <v>63.60069</v>
      </c>
      <c r="AG9" s="351">
        <f t="shared" si="84"/>
        <v>63.961858999999997</v>
      </c>
      <c r="AH9" s="351">
        <f t="shared" si="84"/>
        <v>64.304500000000004</v>
      </c>
      <c r="AI9" s="351">
        <f t="shared" si="84"/>
        <v>64.612938999999997</v>
      </c>
      <c r="AJ9" s="351">
        <f t="shared" si="84"/>
        <v>64.933400000000006</v>
      </c>
      <c r="AK9" s="351">
        <f t="shared" si="84"/>
        <v>65.241241000000002</v>
      </c>
      <c r="AL9" s="351">
        <f t="shared" si="84"/>
        <v>65.564756000000003</v>
      </c>
      <c r="AM9" s="351">
        <f t="shared" si="84"/>
        <v>66.130872999999994</v>
      </c>
      <c r="AN9" s="351">
        <f t="shared" si="84"/>
        <v>66.422469000000007</v>
      </c>
      <c r="AO9" s="351">
        <f t="shared" si="84"/>
        <v>66.602644999999995</v>
      </c>
      <c r="AP9" s="351">
        <f t="shared" si="84"/>
        <v>66.774482000000006</v>
      </c>
      <c r="AQ9" s="351">
        <f t="shared" si="84"/>
        <v>66.992159000000001</v>
      </c>
      <c r="AR9" s="351">
        <f t="shared" si="84"/>
        <v>67.257981999999998</v>
      </c>
      <c r="AS9" s="351">
        <f t="shared" si="84"/>
        <v>67.441850000000002</v>
      </c>
      <c r="AT9" s="351">
        <f t="shared" si="84"/>
        <v>67.635124000000005</v>
      </c>
      <c r="AU9" s="351">
        <f t="shared" si="84"/>
        <v>67.842590999999999</v>
      </c>
      <c r="AV9" s="351">
        <f t="shared" si="84"/>
        <v>68.042591000000002</v>
      </c>
      <c r="AW9" s="351">
        <f>AV9*(1+AW10)</f>
        <v>68.288914302497091</v>
      </c>
      <c r="AX9" s="351">
        <f t="shared" ref="AX9" si="85">AW9*(1+AX10)</f>
        <v>68.540079022638025</v>
      </c>
      <c r="AY9" s="351">
        <f t="shared" ref="AY9" si="86">AX9*(1+AY10)</f>
        <v>68.796635025058805</v>
      </c>
      <c r="AZ9" s="351">
        <f t="shared" ref="AZ9" si="87">AY9*(1+AZ10)</f>
        <v>69.059334861724807</v>
      </c>
      <c r="BA9" s="351">
        <f t="shared" ref="BA9" si="88">AZ9*(1+BA10)</f>
        <v>69.328907002938493</v>
      </c>
      <c r="BB9" s="351">
        <f t="shared" ref="BB9" si="89">BA9*(1+BB10)</f>
        <v>69.605989612766493</v>
      </c>
      <c r="BC9" s="351">
        <f t="shared" ref="BC9" si="90">BB9*(1+BC10)</f>
        <v>69.891050276829958</v>
      </c>
      <c r="BD9" s="351">
        <f t="shared" ref="BD9" si="91">BC9*(1+BD10)</f>
        <v>70.184308740302768</v>
      </c>
      <c r="BE9" s="351">
        <f t="shared" ref="BE9" si="92">BD9*(1+BE10)</f>
        <v>70.475454037856835</v>
      </c>
      <c r="BF9" s="351">
        <f t="shared" ref="BF9" si="93">BE9*(1+BF10)</f>
        <v>70.764305557020492</v>
      </c>
      <c r="BG9" s="351">
        <f t="shared" ref="BG9" si="94">BF9*(1+BG10)</f>
        <v>71.050535185136809</v>
      </c>
      <c r="BH9" s="351">
        <f t="shared" ref="BH9" si="95">BG9*(1+BH10)</f>
        <v>71.333706442065903</v>
      </c>
      <c r="BI9" s="351">
        <f t="shared" ref="BI9" si="96">BH9*(1+BI10)</f>
        <v>71.613273476782211</v>
      </c>
      <c r="BJ9" s="351">
        <f t="shared" ref="BJ9" si="97">BI9*(1+BJ10)</f>
        <v>71.888656322571109</v>
      </c>
      <c r="BK9" s="351">
        <f t="shared" ref="BK9" si="98">BJ9*(1+BK10)</f>
        <v>72.159369332564296</v>
      </c>
      <c r="BL9" s="351">
        <f t="shared" ref="BL9" si="99">BK9*(1+BL10)</f>
        <v>72.425003118492597</v>
      </c>
      <c r="BM9" s="351">
        <f t="shared" ref="BM9" si="100">BL9*(1+BM10)</f>
        <v>72.685238598322698</v>
      </c>
      <c r="BN9" s="351">
        <f t="shared" ref="BN9" si="101">BM9*(1+BN10)</f>
        <v>72.93997944540304</v>
      </c>
      <c r="BO9" s="351">
        <f t="shared" ref="BO9" si="102">BN9*(1+BO10)</f>
        <v>73.189048057469776</v>
      </c>
      <c r="BP9" s="351">
        <f t="shared" ref="BP9" si="103">BO9*(1+BP10)</f>
        <v>73.43248457062775</v>
      </c>
      <c r="BQ9" s="351">
        <f t="shared" ref="BQ9" si="104">BP9*(1+BQ10)</f>
        <v>73.670353202644662</v>
      </c>
      <c r="BR9" s="351">
        <f t="shared" ref="BR9" si="105">BQ9*(1+BR10)</f>
        <v>73.902830552381715</v>
      </c>
      <c r="BS9" s="351">
        <f t="shared" ref="BS9" si="106">BR9*(1+BS10)</f>
        <v>74.130051075790064</v>
      </c>
      <c r="BT9" s="351">
        <f t="shared" ref="BT9" si="107">BS9*(1+BT10)</f>
        <v>74.352197392146621</v>
      </c>
      <c r="BU9" s="351">
        <f t="shared" ref="BU9" si="108">BT9*(1+BU10)</f>
        <v>74.569397936986832</v>
      </c>
      <c r="BV9" s="351">
        <f t="shared" ref="BV9" si="109">BU9*(1+BV10)</f>
        <v>74.78187245548456</v>
      </c>
      <c r="BW9" s="351">
        <f t="shared" ref="BW9" si="110">BV9*(1+BW10)</f>
        <v>74.989858754060876</v>
      </c>
      <c r="BX9" s="351">
        <f t="shared" ref="BX9" si="111">BW9*(1+BX10)</f>
        <v>75.193655846696672</v>
      </c>
      <c r="BY9" s="351">
        <f t="shared" ref="BY9" si="112">BX9*(1+BY10)</f>
        <v>75.393627968543186</v>
      </c>
      <c r="BZ9" s="351">
        <f t="shared" ref="BZ9" si="113">BY9*(1+BZ10)</f>
        <v>75.590351072704578</v>
      </c>
      <c r="CA9" s="351">
        <f t="shared" ref="CA9" si="114">BZ9*(1+CA10)</f>
        <v>75.783926502845503</v>
      </c>
      <c r="CB9" s="351">
        <f t="shared" ref="CB9" si="115">CA9*(1+CB10)</f>
        <v>75.975465025666864</v>
      </c>
      <c r="CC9" s="351">
        <f t="shared" ref="CC9" si="116">CB9*(1+CC10)</f>
        <v>76.166211863820649</v>
      </c>
      <c r="CD9" s="351">
        <f t="shared" ref="CD9" si="117">CC9*(1+CD10)</f>
        <v>76.357527631260268</v>
      </c>
      <c r="CE9" s="351">
        <f t="shared" ref="CE9" si="118">CD9*(1+CE10)</f>
        <v>76.550848197135608</v>
      </c>
      <c r="CF9" s="351">
        <f t="shared" ref="CF9" si="119">CE9*(1+CF10)</f>
        <v>76.747619464622787</v>
      </c>
      <c r="CG9" s="351">
        <f t="shared" ref="CG9" si="120">CF9*(1+CG10)</f>
        <v>76.949123782270775</v>
      </c>
      <c r="CH9" s="351">
        <f t="shared" ref="CH9" si="121">CG9*(1+CH10)</f>
        <v>77.156498005248594</v>
      </c>
      <c r="CI9" s="351">
        <f t="shared" ref="CI9" si="122">CH9*(1+CI10)</f>
        <v>77.370636165291074</v>
      </c>
      <c r="CJ9" s="351">
        <f t="shared" ref="CJ9" si="123">CI9*(1+CJ10)</f>
        <v>77.592220576180168</v>
      </c>
      <c r="CK9" s="351">
        <f t="shared" ref="CK9" si="124">CJ9*(1+CK10)</f>
        <v>77.821675677224334</v>
      </c>
      <c r="CL9" s="351">
        <f t="shared" ref="CL9" si="125">CK9*(1+CL10)</f>
        <v>78.0591991387398</v>
      </c>
      <c r="CM9" s="351">
        <f t="shared" ref="CM9" si="126">CL9*(1+CM10)</f>
        <v>78.304848154675938</v>
      </c>
      <c r="CN9" s="351">
        <f t="shared" ref="CN9" si="127">CM9*(1+CN10)</f>
        <v>78.558491279289456</v>
      </c>
      <c r="CO9" s="351">
        <f t="shared" ref="CO9" si="128">CN9*(1+CO10)</f>
        <v>78.819781335273689</v>
      </c>
      <c r="CP9" s="351">
        <f t="shared" ref="CP9" si="129">CO9*(1+CP10)</f>
        <v>79.088278832280849</v>
      </c>
      <c r="CQ9" s="354">
        <f t="shared" ref="CQ9" si="130">CP9*(1+CQ10)</f>
        <v>79.36332955180238</v>
      </c>
    </row>
    <row r="10" spans="1:95">
      <c r="D10" s="57" t="s">
        <v>306</v>
      </c>
      <c r="E10" s="349"/>
      <c r="F10" s="349"/>
      <c r="G10" s="349"/>
      <c r="H10" s="352">
        <f t="shared" ref="H10" si="131">H9/G9-1</f>
        <v>5.9892079236711915E-3</v>
      </c>
      <c r="I10" s="352">
        <f t="shared" ref="I10" si="132">I9/H9-1</f>
        <v>4.6634979839179636E-3</v>
      </c>
      <c r="J10" s="352">
        <f t="shared" ref="J10" si="133">J9/I9-1</f>
        <v>4.959800093205402E-3</v>
      </c>
      <c r="K10" s="352">
        <f t="shared" ref="K10" si="134">K9/J9-1</f>
        <v>4.8753340169045423E-3</v>
      </c>
      <c r="L10" s="352">
        <f t="shared" ref="L10" si="135">L9/K9-1</f>
        <v>5.1539727610758757E-3</v>
      </c>
      <c r="M10" s="352">
        <f t="shared" ref="M10" si="136">M9/L9-1</f>
        <v>5.4862753398969843E-3</v>
      </c>
      <c r="N10" s="352">
        <f t="shared" ref="N10" si="137">N9/M9-1</f>
        <v>5.8349531748362882E-3</v>
      </c>
      <c r="O10" s="352">
        <f t="shared" ref="O10" si="138">O9/N9-1</f>
        <v>5.8422073487853776E-3</v>
      </c>
      <c r="P10" s="352">
        <f t="shared" ref="P10" si="139">P9/O9-1</f>
        <v>4.8922690909734001E-3</v>
      </c>
      <c r="Q10" s="352">
        <f t="shared" ref="Q10" si="140">Q9/P9-1</f>
        <v>4.9948751834565375E-3</v>
      </c>
      <c r="R10" s="352">
        <f t="shared" ref="R10" si="141">R9/Q9-1</f>
        <v>4.7935644589509607E-3</v>
      </c>
      <c r="S10" s="352">
        <f t="shared" ref="S10" si="142">S9/R9-1</f>
        <v>3.7054814210057962E-3</v>
      </c>
      <c r="T10" s="352">
        <f t="shared" ref="T10" si="143">T9/S9-1</f>
        <v>3.5635640021258741E-3</v>
      </c>
      <c r="U10" s="352">
        <f t="shared" ref="U10" si="144">U9/T9-1</f>
        <v>3.4891023412271238E-3</v>
      </c>
      <c r="V10" s="352">
        <f t="shared" ref="V10" si="145">V9/U9-1</f>
        <v>3.4253296575530445E-3</v>
      </c>
      <c r="W10" s="352">
        <f t="shared" ref="W10" si="146">W9/V9-1</f>
        <v>3.4874500799337849E-3</v>
      </c>
      <c r="X10" s="352">
        <f t="shared" ref="X10" si="147">X9/W9-1</f>
        <v>3.728220943710836E-3</v>
      </c>
      <c r="Y10" s="352">
        <f t="shared" ref="Y10" si="148">Y9/X9-1</f>
        <v>6.411641932372758E-3</v>
      </c>
      <c r="Z10" s="352">
        <f t="shared" ref="Z10" si="149">Z9/Y9-1</f>
        <v>7.1603577369330207E-3</v>
      </c>
      <c r="AA10" s="352">
        <f t="shared" ref="AA10" si="150">AA9/Z9-1</f>
        <v>7.2801072374268916E-3</v>
      </c>
      <c r="AB10" s="352">
        <f t="shared" ref="AB10" si="151">AB9/AA9-1</f>
        <v>7.1509244837548724E-3</v>
      </c>
      <c r="AC10" s="352">
        <f t="shared" ref="AC10" si="152">AC9/AB9-1</f>
        <v>6.9072171451780573E-3</v>
      </c>
      <c r="AD10" s="352">
        <f t="shared" ref="AD10" si="153">AD9/AC9-1</f>
        <v>7.7022782358315833E-3</v>
      </c>
      <c r="AE10" s="352">
        <f t="shared" ref="AE10" si="154">AE9/AD9-1</f>
        <v>7.2624916314680821E-3</v>
      </c>
      <c r="AF10" s="352">
        <f t="shared" ref="AF10" si="155">AF9/AE9-1</f>
        <v>6.5611406379031401E-3</v>
      </c>
      <c r="AG10" s="352">
        <f t="shared" ref="AG10" si="156">AG9/AF9-1</f>
        <v>5.6786962531381047E-3</v>
      </c>
      <c r="AH10" s="352">
        <f t="shared" ref="AH10" si="157">AH9/AG9-1</f>
        <v>5.356958120932731E-3</v>
      </c>
      <c r="AI10" s="352">
        <f t="shared" ref="AI10" si="158">AI9/AH9-1</f>
        <v>4.7965383449057875E-3</v>
      </c>
      <c r="AJ10" s="352">
        <f t="shared" ref="AJ10" si="159">AJ9/AI9-1</f>
        <v>4.9597031950521231E-3</v>
      </c>
      <c r="AK10" s="352">
        <f t="shared" ref="AK10" si="160">AK9/AJ9-1</f>
        <v>4.740872955982578E-3</v>
      </c>
      <c r="AL10" s="352">
        <f t="shared" ref="AL10" si="161">AL9/AK9-1</f>
        <v>4.9587499416205993E-3</v>
      </c>
      <c r="AM10" s="353">
        <f>(AM9-220300/10^6)/AL9-1</f>
        <v>5.2744343317618902E-3</v>
      </c>
      <c r="AN10" s="352">
        <f t="shared" ref="AN10" si="162">AN9/AM9-1</f>
        <v>4.4093777500866516E-3</v>
      </c>
      <c r="AO10" s="352">
        <f t="shared" ref="AO10" si="163">AO9/AN9-1</f>
        <v>2.7125760712085611E-3</v>
      </c>
      <c r="AP10" s="352">
        <f t="shared" ref="AP10" si="164">AP9/AO9-1</f>
        <v>2.580032669873944E-3</v>
      </c>
      <c r="AQ10" s="352">
        <f t="shared" ref="AQ10" si="165">AQ9/AP9-1</f>
        <v>3.2598830193844019E-3</v>
      </c>
      <c r="AR10" s="352">
        <f t="shared" ref="AR10" si="166">AR9/AQ9-1</f>
        <v>3.9679718338379022E-3</v>
      </c>
      <c r="AS10" s="352">
        <f t="shared" ref="AS10" si="167">AS9/AR9-1</f>
        <v>2.7337721788918135E-3</v>
      </c>
      <c r="AT10" s="352">
        <f t="shared" ref="AT10" si="168">AT9/AS9-1</f>
        <v>2.8657873412429868E-3</v>
      </c>
      <c r="AU10" s="352">
        <f t="shared" ref="AU10" si="169">AU9/AT9-1</f>
        <v>3.0674446608538464E-3</v>
      </c>
      <c r="AV10" s="352">
        <f t="shared" ref="AV10" si="170">AV9/AU9-1</f>
        <v>2.9480006151298976E-3</v>
      </c>
      <c r="AW10" s="352">
        <f>AW24</f>
        <v>3.6201340789197012E-3</v>
      </c>
      <c r="AX10" s="352">
        <f t="shared" ref="AX10:CQ10" si="171">AX24</f>
        <v>3.6779720794557491E-3</v>
      </c>
      <c r="AY10" s="352">
        <f t="shared" si="171"/>
        <v>3.743153000101529E-3</v>
      </c>
      <c r="AZ10" s="352">
        <f t="shared" si="171"/>
        <v>3.8184983403666273E-3</v>
      </c>
      <c r="BA10" s="352">
        <f t="shared" si="171"/>
        <v>3.9034859190787419E-3</v>
      </c>
      <c r="BB10" s="352">
        <f t="shared" si="171"/>
        <v>3.996638946237141E-3</v>
      </c>
      <c r="BC10" s="352">
        <f t="shared" si="171"/>
        <v>4.0953467603768168E-3</v>
      </c>
      <c r="BD10" s="352">
        <f t="shared" si="171"/>
        <v>4.19593728111467E-3</v>
      </c>
      <c r="BE10" s="352">
        <f t="shared" si="171"/>
        <v>4.1482961473819913E-3</v>
      </c>
      <c r="BF10" s="352">
        <f t="shared" si="171"/>
        <v>4.0986116812882223E-3</v>
      </c>
      <c r="BG10" s="352">
        <f t="shared" si="171"/>
        <v>4.0448305945104401E-3</v>
      </c>
      <c r="BH10" s="352">
        <f t="shared" si="171"/>
        <v>3.9854908367857877E-3</v>
      </c>
      <c r="BI10" s="352">
        <f t="shared" si="171"/>
        <v>3.9191435390135698E-3</v>
      </c>
      <c r="BJ10" s="352">
        <f t="shared" si="171"/>
        <v>3.845416253429379E-3</v>
      </c>
      <c r="BK10" s="352">
        <f t="shared" si="171"/>
        <v>3.7657263863504209E-3</v>
      </c>
      <c r="BL10" s="352">
        <f t="shared" si="171"/>
        <v>3.6812099161240841E-3</v>
      </c>
      <c r="BM10" s="352">
        <f t="shared" si="171"/>
        <v>3.5931718139430302E-3</v>
      </c>
      <c r="BN10" s="352">
        <f t="shared" si="171"/>
        <v>3.5047122633538041E-3</v>
      </c>
      <c r="BO10" s="352">
        <f t="shared" si="171"/>
        <v>3.414706364884168E-3</v>
      </c>
      <c r="BP10" s="352">
        <f t="shared" si="171"/>
        <v>3.3261330707132775E-3</v>
      </c>
      <c r="BQ10" s="352">
        <f t="shared" si="171"/>
        <v>3.2392834507475321E-3</v>
      </c>
      <c r="BR10" s="352">
        <f t="shared" si="171"/>
        <v>3.1556432083008623E-3</v>
      </c>
      <c r="BS10" s="352">
        <f t="shared" si="171"/>
        <v>3.0745848529751818E-3</v>
      </c>
      <c r="BT10" s="352">
        <f t="shared" si="171"/>
        <v>2.9967106879427163E-3</v>
      </c>
      <c r="BU10" s="352">
        <f t="shared" si="171"/>
        <v>2.9212390818076361E-3</v>
      </c>
      <c r="BV10" s="352">
        <f t="shared" si="171"/>
        <v>2.8493527422237541E-3</v>
      </c>
      <c r="BW10" s="352">
        <f t="shared" si="171"/>
        <v>2.7812395136284085E-3</v>
      </c>
      <c r="BX10" s="352">
        <f t="shared" si="171"/>
        <v>2.7176620415325647E-3</v>
      </c>
      <c r="BY10" s="352">
        <f t="shared" si="171"/>
        <v>2.6594281072622739E-3</v>
      </c>
      <c r="BZ10" s="352">
        <f t="shared" si="171"/>
        <v>2.609280246381962E-3</v>
      </c>
      <c r="CA10" s="352">
        <f t="shared" si="171"/>
        <v>2.5608484071564241E-3</v>
      </c>
      <c r="CB10" s="352">
        <f t="shared" si="171"/>
        <v>2.5274293858892349E-3</v>
      </c>
      <c r="CC10" s="352">
        <f t="shared" si="171"/>
        <v>2.5106373233694246E-3</v>
      </c>
      <c r="CD10" s="352">
        <f t="shared" si="171"/>
        <v>2.5118193849744674E-3</v>
      </c>
      <c r="CE10" s="352">
        <f t="shared" si="171"/>
        <v>2.5317813694663016E-3</v>
      </c>
      <c r="CF10" s="352">
        <f t="shared" si="171"/>
        <v>2.5704648886508696E-3</v>
      </c>
      <c r="CG10" s="352">
        <f t="shared" si="171"/>
        <v>2.6255448579857177E-3</v>
      </c>
      <c r="CH10" s="352">
        <f t="shared" si="171"/>
        <v>2.6949523631301098E-3</v>
      </c>
      <c r="CI10" s="352">
        <f t="shared" si="171"/>
        <v>2.7753742792722136E-3</v>
      </c>
      <c r="CJ10" s="352">
        <f t="shared" si="171"/>
        <v>2.8639341987017897E-3</v>
      </c>
      <c r="CK10" s="352">
        <f t="shared" si="171"/>
        <v>2.9571920914273075E-3</v>
      </c>
      <c r="CL10" s="352">
        <f t="shared" si="171"/>
        <v>3.0521504381455511E-3</v>
      </c>
      <c r="CM10" s="352">
        <f t="shared" si="171"/>
        <v>3.1469579325240638E-3</v>
      </c>
      <c r="CN10" s="352">
        <f t="shared" si="171"/>
        <v>3.2391752310469979E-3</v>
      </c>
      <c r="CO10" s="352">
        <f t="shared" si="171"/>
        <v>3.3260574602342885E-3</v>
      </c>
      <c r="CP10" s="352">
        <f t="shared" si="171"/>
        <v>3.4064735077741215E-3</v>
      </c>
      <c r="CQ10" s="352">
        <f t="shared" si="171"/>
        <v>3.4777684327258473E-3</v>
      </c>
    </row>
    <row r="11" spans="1:95" ht="7.5" customHeight="1">
      <c r="E11" s="76"/>
      <c r="F11" s="76"/>
      <c r="G11" s="76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5"/>
      <c r="V11" s="75"/>
      <c r="W11" s="75"/>
      <c r="X11" s="75"/>
      <c r="Y11" s="75"/>
      <c r="Z11" s="75"/>
      <c r="AA11" s="75"/>
      <c r="AB11" s="75"/>
      <c r="AC11" s="75"/>
      <c r="AD11" s="75"/>
      <c r="AE11" s="75"/>
      <c r="AF11" s="75"/>
      <c r="AG11" s="75"/>
      <c r="AH11" s="75"/>
      <c r="AI11" s="75"/>
      <c r="AJ11" s="75"/>
      <c r="AK11" s="75"/>
      <c r="AL11" s="75"/>
      <c r="AM11" s="75"/>
      <c r="AN11" s="75"/>
      <c r="AO11" s="75"/>
      <c r="AP11" s="75"/>
      <c r="AQ11" s="75"/>
      <c r="AR11" s="75"/>
      <c r="AS11" s="75"/>
      <c r="AT11" s="75"/>
      <c r="AU11" s="75"/>
      <c r="AV11" s="75"/>
      <c r="AW11" s="75"/>
      <c r="AX11" s="75"/>
      <c r="AY11" s="75"/>
      <c r="AZ11" s="75"/>
      <c r="BA11" s="75"/>
      <c r="BB11" s="75"/>
      <c r="BC11" s="75"/>
      <c r="BD11" s="75"/>
      <c r="BE11" s="75"/>
      <c r="BF11" s="75"/>
      <c r="BG11" s="75"/>
      <c r="BH11" s="75"/>
      <c r="BI11" s="75"/>
      <c r="BJ11" s="75"/>
      <c r="BK11" s="75"/>
      <c r="BL11" s="75"/>
      <c r="BM11" s="75"/>
      <c r="BN11" s="75"/>
      <c r="BO11" s="75"/>
      <c r="BP11" s="75"/>
      <c r="BQ11" s="75"/>
      <c r="BR11" s="75"/>
      <c r="BS11" s="75"/>
      <c r="BT11" s="75"/>
      <c r="BU11" s="75"/>
      <c r="BV11" s="75"/>
      <c r="BW11" s="75"/>
      <c r="BX11" s="75"/>
      <c r="BY11" s="75"/>
      <c r="BZ11" s="75"/>
      <c r="CA11" s="75"/>
      <c r="CB11" s="75"/>
      <c r="CC11" s="75"/>
      <c r="CD11" s="75"/>
      <c r="CE11" s="75"/>
      <c r="CF11" s="75"/>
      <c r="CG11" s="75"/>
      <c r="CH11" s="75"/>
      <c r="CI11" s="75"/>
      <c r="CJ11" s="75"/>
      <c r="CK11" s="75"/>
      <c r="CL11" s="75"/>
      <c r="CM11" s="75"/>
      <c r="CN11" s="75"/>
      <c r="CO11" s="75"/>
      <c r="CP11" s="75"/>
      <c r="CQ11" s="75"/>
    </row>
    <row r="12" spans="1:95">
      <c r="A12" s="2" t="s">
        <v>856</v>
      </c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</row>
    <row r="13" spans="1:95"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</row>
    <row r="14" spans="1:95"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</row>
    <row r="15" spans="1:95" s="91" customFormat="1" ht="15" customHeight="1">
      <c r="A15" s="90" t="s">
        <v>79</v>
      </c>
      <c r="G15" s="312"/>
      <c r="H15" s="312"/>
      <c r="I15" s="312"/>
      <c r="J15" s="312"/>
      <c r="K15" s="312"/>
      <c r="L15" s="312"/>
      <c r="M15" s="312"/>
      <c r="N15" s="312"/>
      <c r="O15" s="312"/>
      <c r="P15" s="312"/>
      <c r="Q15" s="312"/>
      <c r="R15" s="312"/>
      <c r="S15" s="312"/>
      <c r="T15" s="312"/>
      <c r="U15" s="312"/>
      <c r="V15" s="312"/>
      <c r="W15" s="312"/>
      <c r="X15" s="312"/>
      <c r="Y15" s="312"/>
      <c r="Z15" s="312"/>
      <c r="AA15" s="312"/>
      <c r="AB15" s="312"/>
      <c r="AC15" s="312"/>
      <c r="AD15" s="312"/>
      <c r="AE15" s="312"/>
      <c r="AF15" s="312"/>
      <c r="AG15" s="312"/>
      <c r="AH15" s="312"/>
      <c r="AI15" s="312"/>
      <c r="AJ15" s="312"/>
      <c r="AK15" s="312"/>
      <c r="AL15" s="312"/>
      <c r="AM15" s="316"/>
      <c r="AN15" s="312"/>
      <c r="AO15" s="312"/>
      <c r="AP15" s="312"/>
      <c r="AQ15" s="312"/>
      <c r="AS15" s="409" t="s">
        <v>854</v>
      </c>
      <c r="AT15" s="409"/>
      <c r="AU15" s="409"/>
      <c r="AV15" s="409"/>
      <c r="AW15" s="312"/>
      <c r="AX15" s="312"/>
      <c r="AY15" s="312"/>
      <c r="AZ15" s="312"/>
      <c r="BA15" s="312"/>
      <c r="BB15" s="312"/>
      <c r="BC15" s="312"/>
      <c r="BD15" s="312"/>
      <c r="BE15" s="312"/>
      <c r="BF15" s="312"/>
      <c r="BG15" s="312"/>
      <c r="BH15" s="312"/>
      <c r="BI15" s="312"/>
      <c r="BJ15" s="312"/>
      <c r="BK15" s="312"/>
      <c r="BL15" s="312"/>
      <c r="BM15" s="312"/>
      <c r="BN15" s="312"/>
      <c r="BO15" s="312"/>
      <c r="BP15" s="312"/>
      <c r="BQ15" s="312"/>
      <c r="BR15" s="312"/>
      <c r="BS15" s="312"/>
      <c r="BT15" s="312"/>
      <c r="BU15" s="312"/>
      <c r="BV15" s="312"/>
      <c r="BW15" s="312"/>
      <c r="BX15" s="312"/>
      <c r="BY15" s="312"/>
      <c r="BZ15" s="312"/>
      <c r="CA15" s="312"/>
      <c r="CB15" s="312"/>
      <c r="CC15" s="312"/>
      <c r="CD15" s="312"/>
      <c r="CE15" s="312"/>
      <c r="CF15" s="312"/>
      <c r="CG15" s="312"/>
      <c r="CH15" s="312"/>
      <c r="CI15" s="312"/>
      <c r="CJ15" s="312"/>
      <c r="CK15" s="312"/>
      <c r="CL15" s="312"/>
      <c r="CM15" s="312"/>
      <c r="CN15" s="312"/>
      <c r="CO15" s="312"/>
      <c r="CP15" s="312"/>
      <c r="CQ15" s="312"/>
    </row>
    <row r="16" spans="1:95" s="91" customFormat="1" ht="15" customHeight="1" thickBot="1">
      <c r="A16" s="91" t="s">
        <v>300</v>
      </c>
      <c r="B16" s="91" t="s">
        <v>3</v>
      </c>
      <c r="C16" s="91" t="s">
        <v>14</v>
      </c>
      <c r="D16" s="91" t="s">
        <v>4</v>
      </c>
      <c r="E16" s="140">
        <v>1980</v>
      </c>
      <c r="F16" s="140">
        <f t="shared" ref="F16" si="172">E16+1</f>
        <v>1981</v>
      </c>
      <c r="G16" s="140">
        <f t="shared" ref="G16" si="173">F16+1</f>
        <v>1982</v>
      </c>
      <c r="H16" s="140">
        <f t="shared" ref="H16" si="174">G16+1</f>
        <v>1983</v>
      </c>
      <c r="I16" s="140">
        <f t="shared" ref="I16" si="175">H16+1</f>
        <v>1984</v>
      </c>
      <c r="J16" s="140">
        <f t="shared" ref="J16" si="176">I16+1</f>
        <v>1985</v>
      </c>
      <c r="K16" s="140">
        <f t="shared" ref="K16" si="177">J16+1</f>
        <v>1986</v>
      </c>
      <c r="L16" s="140">
        <f t="shared" ref="L16" si="178">K16+1</f>
        <v>1987</v>
      </c>
      <c r="M16" s="140">
        <f t="shared" ref="M16" si="179">L16+1</f>
        <v>1988</v>
      </c>
      <c r="N16" s="140">
        <f t="shared" ref="N16" si="180">M16+1</f>
        <v>1989</v>
      </c>
      <c r="O16" s="140">
        <f t="shared" ref="O16" si="181">N16+1</f>
        <v>1990</v>
      </c>
      <c r="P16" s="140">
        <f t="shared" ref="P16" si="182">O16+1</f>
        <v>1991</v>
      </c>
      <c r="Q16" s="140">
        <f>P16+1</f>
        <v>1992</v>
      </c>
      <c r="R16" s="140">
        <f t="shared" ref="R16" si="183">Q16+1</f>
        <v>1993</v>
      </c>
      <c r="S16" s="140">
        <f t="shared" ref="S16" si="184">R16+1</f>
        <v>1994</v>
      </c>
      <c r="T16" s="140">
        <f t="shared" ref="T16" si="185">S16+1</f>
        <v>1995</v>
      </c>
      <c r="U16" s="140">
        <f t="shared" ref="U16" si="186">T16+1</f>
        <v>1996</v>
      </c>
      <c r="V16" s="140">
        <f t="shared" ref="V16" si="187">U16+1</f>
        <v>1997</v>
      </c>
      <c r="W16" s="140">
        <f t="shared" ref="W16" si="188">V16+1</f>
        <v>1998</v>
      </c>
      <c r="X16" s="140">
        <f t="shared" ref="X16" si="189">W16+1</f>
        <v>1999</v>
      </c>
      <c r="Y16" s="140">
        <f t="shared" ref="Y16" si="190">X16+1</f>
        <v>2000</v>
      </c>
      <c r="Z16" s="140">
        <f t="shared" ref="Z16" si="191">Y16+1</f>
        <v>2001</v>
      </c>
      <c r="AA16" s="140">
        <f t="shared" ref="AA16" si="192">Z16+1</f>
        <v>2002</v>
      </c>
      <c r="AB16" s="140">
        <f t="shared" ref="AB16" si="193">AA16+1</f>
        <v>2003</v>
      </c>
      <c r="AC16" s="140">
        <f t="shared" ref="AC16" si="194">AB16+1</f>
        <v>2004</v>
      </c>
      <c r="AD16" s="140">
        <f t="shared" ref="AD16" si="195">AC16+1</f>
        <v>2005</v>
      </c>
      <c r="AE16" s="140">
        <f t="shared" ref="AE16" si="196">AD16+1</f>
        <v>2006</v>
      </c>
      <c r="AF16" s="140">
        <f t="shared" ref="AF16" si="197">AE16+1</f>
        <v>2007</v>
      </c>
      <c r="AG16" s="140">
        <f t="shared" ref="AG16" si="198">AF16+1</f>
        <v>2008</v>
      </c>
      <c r="AH16" s="140">
        <f t="shared" ref="AH16" si="199">AG16+1</f>
        <v>2009</v>
      </c>
      <c r="AI16" s="140">
        <f t="shared" ref="AI16" si="200">AH16+1</f>
        <v>2010</v>
      </c>
      <c r="AJ16" s="140">
        <f t="shared" ref="AJ16" si="201">AI16+1</f>
        <v>2011</v>
      </c>
      <c r="AK16" s="140">
        <f t="shared" ref="AK16" si="202">AJ16+1</f>
        <v>2012</v>
      </c>
      <c r="AL16" s="140">
        <f t="shared" ref="AL16" si="203">AK16+1</f>
        <v>2013</v>
      </c>
      <c r="AM16" s="140">
        <f t="shared" ref="AM16" si="204">AL16+1</f>
        <v>2014</v>
      </c>
      <c r="AN16" s="140">
        <f t="shared" ref="AN16" si="205">AM16+1</f>
        <v>2015</v>
      </c>
      <c r="AO16" s="140">
        <f t="shared" ref="AO16" si="206">AN16+1</f>
        <v>2016</v>
      </c>
      <c r="AP16" s="140">
        <f t="shared" ref="AP16" si="207">AO16+1</f>
        <v>2017</v>
      </c>
      <c r="AQ16" s="140">
        <f t="shared" ref="AQ16" si="208">AP16+1</f>
        <v>2018</v>
      </c>
      <c r="AR16" s="140">
        <f t="shared" ref="AR16" si="209">AQ16+1</f>
        <v>2019</v>
      </c>
      <c r="AS16" s="140">
        <f t="shared" ref="AS16" si="210">AR16+1</f>
        <v>2020</v>
      </c>
      <c r="AT16" s="140">
        <f t="shared" ref="AT16" si="211">AS16+1</f>
        <v>2021</v>
      </c>
      <c r="AU16" s="140">
        <f t="shared" ref="AU16" si="212">AT16+1</f>
        <v>2022</v>
      </c>
      <c r="AV16" s="140">
        <f t="shared" ref="AV16" si="213">AU16+1</f>
        <v>2023</v>
      </c>
      <c r="AW16" s="140">
        <f t="shared" ref="AW16" si="214">AV16+1</f>
        <v>2024</v>
      </c>
      <c r="AX16" s="140">
        <f t="shared" ref="AX16" si="215">AW16+1</f>
        <v>2025</v>
      </c>
      <c r="AY16" s="140">
        <f t="shared" ref="AY16" si="216">AX16+1</f>
        <v>2026</v>
      </c>
      <c r="AZ16" s="140">
        <f t="shared" ref="AZ16" si="217">AY16+1</f>
        <v>2027</v>
      </c>
      <c r="BA16" s="140">
        <f t="shared" ref="BA16" si="218">AZ16+1</f>
        <v>2028</v>
      </c>
      <c r="BB16" s="140">
        <f t="shared" ref="BB16" si="219">BA16+1</f>
        <v>2029</v>
      </c>
      <c r="BC16" s="140">
        <f t="shared" ref="BC16" si="220">BB16+1</f>
        <v>2030</v>
      </c>
      <c r="BD16" s="140">
        <f t="shared" ref="BD16" si="221">BC16+1</f>
        <v>2031</v>
      </c>
      <c r="BE16" s="140">
        <f t="shared" ref="BE16" si="222">BD16+1</f>
        <v>2032</v>
      </c>
      <c r="BF16" s="140">
        <f t="shared" ref="BF16" si="223">BE16+1</f>
        <v>2033</v>
      </c>
      <c r="BG16" s="140">
        <f t="shared" ref="BG16" si="224">BF16+1</f>
        <v>2034</v>
      </c>
      <c r="BH16" s="140">
        <f t="shared" ref="BH16" si="225">BG16+1</f>
        <v>2035</v>
      </c>
      <c r="BI16" s="140">
        <f t="shared" ref="BI16" si="226">BH16+1</f>
        <v>2036</v>
      </c>
      <c r="BJ16" s="140">
        <f t="shared" ref="BJ16" si="227">BI16+1</f>
        <v>2037</v>
      </c>
      <c r="BK16" s="140">
        <f t="shared" ref="BK16" si="228">BJ16+1</f>
        <v>2038</v>
      </c>
      <c r="BL16" s="140">
        <f t="shared" ref="BL16" si="229">BK16+1</f>
        <v>2039</v>
      </c>
      <c r="BM16" s="140">
        <f t="shared" ref="BM16" si="230">BL16+1</f>
        <v>2040</v>
      </c>
      <c r="BN16" s="140">
        <f t="shared" ref="BN16" si="231">BM16+1</f>
        <v>2041</v>
      </c>
      <c r="BO16" s="140">
        <f t="shared" ref="BO16" si="232">BN16+1</f>
        <v>2042</v>
      </c>
      <c r="BP16" s="140">
        <f t="shared" ref="BP16" si="233">BO16+1</f>
        <v>2043</v>
      </c>
      <c r="BQ16" s="140">
        <f t="shared" ref="BQ16" si="234">BP16+1</f>
        <v>2044</v>
      </c>
      <c r="BR16" s="140">
        <f t="shared" ref="BR16" si="235">BQ16+1</f>
        <v>2045</v>
      </c>
      <c r="BS16" s="140">
        <f t="shared" ref="BS16" si="236">BR16+1</f>
        <v>2046</v>
      </c>
      <c r="BT16" s="140">
        <f t="shared" ref="BT16" si="237">BS16+1</f>
        <v>2047</v>
      </c>
      <c r="BU16" s="140">
        <f t="shared" ref="BU16" si="238">BT16+1</f>
        <v>2048</v>
      </c>
      <c r="BV16" s="140">
        <f t="shared" ref="BV16" si="239">BU16+1</f>
        <v>2049</v>
      </c>
      <c r="BW16" s="140">
        <f t="shared" ref="BW16" si="240">BV16+1</f>
        <v>2050</v>
      </c>
      <c r="BX16" s="140">
        <f t="shared" ref="BX16" si="241">BW16+1</f>
        <v>2051</v>
      </c>
      <c r="BY16" s="140">
        <f t="shared" ref="BY16" si="242">BX16+1</f>
        <v>2052</v>
      </c>
      <c r="BZ16" s="140">
        <f t="shared" ref="BZ16" si="243">BY16+1</f>
        <v>2053</v>
      </c>
      <c r="CA16" s="140">
        <f t="shared" ref="CA16" si="244">BZ16+1</f>
        <v>2054</v>
      </c>
      <c r="CB16" s="140">
        <f t="shared" ref="CB16" si="245">CA16+1</f>
        <v>2055</v>
      </c>
      <c r="CC16" s="140">
        <f t="shared" ref="CC16" si="246">CB16+1</f>
        <v>2056</v>
      </c>
      <c r="CD16" s="140">
        <f t="shared" ref="CD16" si="247">CC16+1</f>
        <v>2057</v>
      </c>
      <c r="CE16" s="140">
        <f t="shared" ref="CE16" si="248">CD16+1</f>
        <v>2058</v>
      </c>
      <c r="CF16" s="140">
        <f t="shared" ref="CF16" si="249">CE16+1</f>
        <v>2059</v>
      </c>
      <c r="CG16" s="140">
        <f t="shared" ref="CG16" si="250">CF16+1</f>
        <v>2060</v>
      </c>
      <c r="CH16" s="140">
        <f t="shared" ref="CH16" si="251">CG16+1</f>
        <v>2061</v>
      </c>
      <c r="CI16" s="140">
        <f t="shared" ref="CI16" si="252">CH16+1</f>
        <v>2062</v>
      </c>
      <c r="CJ16" s="140">
        <f t="shared" ref="CJ16" si="253">CI16+1</f>
        <v>2063</v>
      </c>
      <c r="CK16" s="140">
        <f t="shared" ref="CK16" si="254">CJ16+1</f>
        <v>2064</v>
      </c>
      <c r="CL16" s="140">
        <f t="shared" ref="CL16" si="255">CK16+1</f>
        <v>2065</v>
      </c>
      <c r="CM16" s="140">
        <f t="shared" ref="CM16" si="256">CL16+1</f>
        <v>2066</v>
      </c>
      <c r="CN16" s="140">
        <f t="shared" ref="CN16" si="257">CM16+1</f>
        <v>2067</v>
      </c>
      <c r="CO16" s="140">
        <f t="shared" ref="CO16" si="258">CN16+1</f>
        <v>2068</v>
      </c>
      <c r="CP16" s="140">
        <f t="shared" ref="CP16" si="259">CO16+1</f>
        <v>2069</v>
      </c>
      <c r="CQ16" s="140">
        <f t="shared" ref="CQ16" si="260">CP16+1</f>
        <v>2070</v>
      </c>
    </row>
    <row r="17" spans="1:97" s="101" customFormat="1" ht="15" customHeight="1">
      <c r="A17" s="93" t="s">
        <v>301</v>
      </c>
      <c r="B17" s="94" t="s">
        <v>390</v>
      </c>
      <c r="C17" s="95" t="s">
        <v>18</v>
      </c>
      <c r="D17" s="95" t="s">
        <v>302</v>
      </c>
      <c r="E17" s="355"/>
      <c r="F17" s="356"/>
      <c r="G17" s="357">
        <v>55572624</v>
      </c>
      <c r="H17" s="357">
        <v>55905460</v>
      </c>
      <c r="I17" s="357">
        <v>56166175</v>
      </c>
      <c r="J17" s="357">
        <v>56444748</v>
      </c>
      <c r="K17" s="357">
        <v>56719935</v>
      </c>
      <c r="L17" s="357">
        <v>57012268</v>
      </c>
      <c r="M17" s="357">
        <v>57325053</v>
      </c>
      <c r="N17" s="357">
        <v>57659542</v>
      </c>
      <c r="O17" s="357">
        <v>57996401</v>
      </c>
      <c r="P17" s="357">
        <v>58280135</v>
      </c>
      <c r="Q17" s="357">
        <v>58571237</v>
      </c>
      <c r="R17" s="357">
        <v>58852002</v>
      </c>
      <c r="S17" s="357">
        <v>59070077</v>
      </c>
      <c r="T17" s="357">
        <v>59280577</v>
      </c>
      <c r="U17" s="357">
        <v>59487413</v>
      </c>
      <c r="V17" s="357">
        <v>59691177</v>
      </c>
      <c r="W17" s="357">
        <v>59899347</v>
      </c>
      <c r="X17" s="357">
        <v>60122665</v>
      </c>
      <c r="Y17" s="357">
        <v>60508150</v>
      </c>
      <c r="Z17" s="357">
        <v>60941410</v>
      </c>
      <c r="AA17" s="357">
        <v>61385070</v>
      </c>
      <c r="AB17" s="357">
        <v>61824030</v>
      </c>
      <c r="AC17" s="357">
        <v>62251062</v>
      </c>
      <c r="AD17" s="357">
        <v>62730537</v>
      </c>
      <c r="AE17" s="357">
        <v>63186117</v>
      </c>
      <c r="AF17" s="357">
        <v>63600690</v>
      </c>
      <c r="AG17" s="357">
        <v>63961859</v>
      </c>
      <c r="AH17" s="357">
        <v>64304500</v>
      </c>
      <c r="AI17" s="357">
        <v>64612939</v>
      </c>
      <c r="AJ17" s="357">
        <v>64933400</v>
      </c>
      <c r="AK17" s="357">
        <v>65241241</v>
      </c>
      <c r="AL17" s="357">
        <v>65564756</v>
      </c>
      <c r="AM17" s="357">
        <v>66130873</v>
      </c>
      <c r="AN17" s="358">
        <v>66422469</v>
      </c>
      <c r="AO17" s="358">
        <v>66602645</v>
      </c>
      <c r="AP17" s="358">
        <v>66774482</v>
      </c>
      <c r="AQ17" s="358">
        <v>66992159</v>
      </c>
      <c r="AR17" s="358">
        <v>67257982</v>
      </c>
      <c r="AS17" s="358">
        <v>67441850</v>
      </c>
      <c r="AT17" s="358">
        <v>67635124</v>
      </c>
      <c r="AU17" s="358">
        <v>67842591</v>
      </c>
      <c r="AV17" s="359">
        <v>68042591</v>
      </c>
      <c r="AW17" s="100"/>
      <c r="AX17" s="100"/>
      <c r="AY17" s="100"/>
      <c r="AZ17" s="100"/>
      <c r="BA17" s="100"/>
      <c r="BB17" s="100"/>
      <c r="BC17" s="100"/>
      <c r="BD17" s="100"/>
      <c r="BE17" s="100"/>
      <c r="BF17" s="100"/>
      <c r="BG17" s="100"/>
      <c r="BH17" s="100"/>
      <c r="BI17" s="100"/>
      <c r="BJ17" s="100"/>
      <c r="BK17" s="100"/>
      <c r="BL17" s="100"/>
      <c r="BM17" s="100"/>
      <c r="BN17" s="100"/>
      <c r="BO17" s="100"/>
      <c r="BP17" s="100"/>
      <c r="BQ17" s="100"/>
      <c r="BR17" s="100"/>
      <c r="BS17" s="100"/>
      <c r="BT17" s="100"/>
      <c r="BU17" s="100"/>
      <c r="BV17" s="100"/>
      <c r="BW17" s="100"/>
      <c r="BX17" s="100"/>
      <c r="BY17" s="100"/>
      <c r="BZ17" s="100"/>
      <c r="CA17" s="100"/>
      <c r="CB17" s="100"/>
      <c r="CC17" s="100"/>
      <c r="CD17" s="100"/>
      <c r="CE17" s="100"/>
      <c r="CF17" s="100"/>
      <c r="CG17" s="100"/>
      <c r="CS17" s="121" t="str">
        <f>B17</f>
        <v>https://www.insee.fr/fr/statistiques/serie/001641586</v>
      </c>
    </row>
    <row r="18" spans="1:97" s="101" customFormat="1" ht="15" customHeight="1" thickBot="1">
      <c r="A18" s="102" t="s">
        <v>301</v>
      </c>
      <c r="B18" s="103" t="str">
        <f>B17</f>
        <v>https://www.insee.fr/fr/statistiques/serie/001641586</v>
      </c>
      <c r="C18" s="104" t="s">
        <v>18</v>
      </c>
      <c r="D18" s="104" t="s">
        <v>0</v>
      </c>
      <c r="E18" s="105"/>
      <c r="F18" s="106"/>
      <c r="G18" s="106"/>
      <c r="H18" s="107">
        <f>H17/G17-1</f>
        <v>5.9892079236711915E-3</v>
      </c>
      <c r="I18" s="107">
        <f t="shared" ref="I18:AO18" si="261">I17/H17-1</f>
        <v>4.6634979839177415E-3</v>
      </c>
      <c r="J18" s="107">
        <f t="shared" si="261"/>
        <v>4.9598000932056241E-3</v>
      </c>
      <c r="K18" s="107">
        <f t="shared" si="261"/>
        <v>4.8753340169045423E-3</v>
      </c>
      <c r="L18" s="107">
        <f t="shared" si="261"/>
        <v>5.1539727610758757E-3</v>
      </c>
      <c r="M18" s="107">
        <f t="shared" si="261"/>
        <v>5.4862753398969843E-3</v>
      </c>
      <c r="N18" s="107">
        <f t="shared" si="261"/>
        <v>5.8349531748360661E-3</v>
      </c>
      <c r="O18" s="107">
        <f t="shared" si="261"/>
        <v>5.8422073487853776E-3</v>
      </c>
      <c r="P18" s="107">
        <f t="shared" si="261"/>
        <v>4.8922690909734001E-3</v>
      </c>
      <c r="Q18" s="107">
        <f t="shared" si="261"/>
        <v>4.9948751834565375E-3</v>
      </c>
      <c r="R18" s="107">
        <f t="shared" si="261"/>
        <v>4.7935644589511828E-3</v>
      </c>
      <c r="S18" s="107">
        <f t="shared" si="261"/>
        <v>3.7054814210057962E-3</v>
      </c>
      <c r="T18" s="107">
        <f t="shared" si="261"/>
        <v>3.5635640021258741E-3</v>
      </c>
      <c r="U18" s="107">
        <f t="shared" si="261"/>
        <v>3.4891023412271238E-3</v>
      </c>
      <c r="V18" s="107">
        <f t="shared" si="261"/>
        <v>3.4253296575530445E-3</v>
      </c>
      <c r="W18" s="107">
        <f t="shared" si="261"/>
        <v>3.4874500799340069E-3</v>
      </c>
      <c r="X18" s="107">
        <f t="shared" si="261"/>
        <v>3.728220943710836E-3</v>
      </c>
      <c r="Y18" s="107">
        <f t="shared" si="261"/>
        <v>6.411641932372758E-3</v>
      </c>
      <c r="Z18" s="107">
        <f t="shared" si="261"/>
        <v>7.1603577369330207E-3</v>
      </c>
      <c r="AA18" s="107">
        <f t="shared" si="261"/>
        <v>7.2801072374268916E-3</v>
      </c>
      <c r="AB18" s="107">
        <f t="shared" si="261"/>
        <v>7.1509244837548724E-3</v>
      </c>
      <c r="AC18" s="107">
        <f t="shared" si="261"/>
        <v>6.9072171451780573E-3</v>
      </c>
      <c r="AD18" s="107">
        <f t="shared" si="261"/>
        <v>7.7022782358315833E-3</v>
      </c>
      <c r="AE18" s="107">
        <f t="shared" si="261"/>
        <v>7.2624916314680821E-3</v>
      </c>
      <c r="AF18" s="107">
        <f t="shared" si="261"/>
        <v>6.5611406379031401E-3</v>
      </c>
      <c r="AG18" s="107">
        <f t="shared" si="261"/>
        <v>5.6786962531381047E-3</v>
      </c>
      <c r="AH18" s="107">
        <f t="shared" si="261"/>
        <v>5.356958120932731E-3</v>
      </c>
      <c r="AI18" s="107">
        <f t="shared" si="261"/>
        <v>4.7965383449057875E-3</v>
      </c>
      <c r="AJ18" s="107">
        <f t="shared" si="261"/>
        <v>4.959703195051901E-3</v>
      </c>
      <c r="AK18" s="107">
        <f t="shared" si="261"/>
        <v>4.740872955982578E-3</v>
      </c>
      <c r="AL18" s="107">
        <f t="shared" si="261"/>
        <v>4.9587499416205993E-3</v>
      </c>
      <c r="AM18" s="115">
        <f>(AM17-223713)/AL17-1</f>
        <v>5.2223789256533593E-3</v>
      </c>
      <c r="AN18" s="107">
        <f t="shared" si="261"/>
        <v>4.4093777500866516E-3</v>
      </c>
      <c r="AO18" s="107">
        <f t="shared" si="261"/>
        <v>2.7125760712087832E-3</v>
      </c>
      <c r="AP18" s="107">
        <f>AP17/AO17-1</f>
        <v>2.5800326698737219E-3</v>
      </c>
      <c r="AQ18" s="107">
        <f t="shared" ref="AQ18:AS18" si="262">AQ17/AP17-1</f>
        <v>3.259883019384624E-3</v>
      </c>
      <c r="AR18" s="107">
        <f t="shared" si="262"/>
        <v>3.9679718338381242E-3</v>
      </c>
      <c r="AS18" s="107">
        <f t="shared" si="262"/>
        <v>2.7337721788918135E-3</v>
      </c>
      <c r="AT18" s="107">
        <f>AT17/AS17-1</f>
        <v>2.8657873412427648E-3</v>
      </c>
      <c r="AU18" s="107">
        <f>AU17/AT17-1</f>
        <v>3.0674446608540684E-3</v>
      </c>
      <c r="AV18" s="314">
        <f>AV17/AU17-1</f>
        <v>2.9480006151298976E-3</v>
      </c>
      <c r="AW18" s="100"/>
      <c r="AX18" s="100"/>
      <c r="AY18" s="100"/>
      <c r="AZ18" s="100"/>
      <c r="BA18" s="100"/>
      <c r="BB18" s="100"/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0"/>
    </row>
    <row r="19" spans="1:97" s="101" customFormat="1" ht="15" customHeight="1">
      <c r="A19" s="110" t="s">
        <v>13</v>
      </c>
      <c r="B19" s="94" t="s">
        <v>389</v>
      </c>
      <c r="C19" s="94" t="s">
        <v>15</v>
      </c>
      <c r="D19" s="95" t="s">
        <v>285</v>
      </c>
      <c r="E19" s="96"/>
      <c r="F19" s="96"/>
      <c r="G19" s="96"/>
      <c r="H19" s="96"/>
      <c r="I19" s="96"/>
      <c r="J19" s="96"/>
      <c r="K19" s="96"/>
      <c r="L19" s="96"/>
      <c r="M19" s="96"/>
      <c r="N19" s="96"/>
      <c r="O19" s="111"/>
      <c r="P19" s="313">
        <f t="shared" ref="P19:AK23" si="263">P17</f>
        <v>58280135</v>
      </c>
      <c r="Q19" s="313">
        <f t="shared" si="263"/>
        <v>58571237</v>
      </c>
      <c r="R19" s="313">
        <f t="shared" si="263"/>
        <v>58852002</v>
      </c>
      <c r="S19" s="313">
        <f t="shared" si="263"/>
        <v>59070077</v>
      </c>
      <c r="T19" s="313">
        <f t="shared" si="263"/>
        <v>59280577</v>
      </c>
      <c r="U19" s="313">
        <f t="shared" si="263"/>
        <v>59487413</v>
      </c>
      <c r="V19" s="313">
        <f t="shared" si="263"/>
        <v>59691177</v>
      </c>
      <c r="W19" s="313">
        <f t="shared" si="263"/>
        <v>59899347</v>
      </c>
      <c r="X19" s="313">
        <f t="shared" si="263"/>
        <v>60122665</v>
      </c>
      <c r="Y19" s="313">
        <f t="shared" si="263"/>
        <v>60508150</v>
      </c>
      <c r="Z19" s="313">
        <f t="shared" si="263"/>
        <v>60941410</v>
      </c>
      <c r="AA19" s="313">
        <f t="shared" si="263"/>
        <v>61385070</v>
      </c>
      <c r="AB19" s="313">
        <f t="shared" si="263"/>
        <v>61824030</v>
      </c>
      <c r="AC19" s="313">
        <f t="shared" si="263"/>
        <v>62251062</v>
      </c>
      <c r="AD19" s="313">
        <f t="shared" si="263"/>
        <v>62730537</v>
      </c>
      <c r="AE19" s="313">
        <f t="shared" si="263"/>
        <v>63186117</v>
      </c>
      <c r="AF19" s="313">
        <f t="shared" si="263"/>
        <v>63600690</v>
      </c>
      <c r="AG19" s="313">
        <f t="shared" si="263"/>
        <v>63961859</v>
      </c>
      <c r="AH19" s="313">
        <f t="shared" si="263"/>
        <v>64304500</v>
      </c>
      <c r="AI19" s="313">
        <f t="shared" si="263"/>
        <v>64612939</v>
      </c>
      <c r="AJ19" s="313">
        <f t="shared" si="263"/>
        <v>64933400</v>
      </c>
      <c r="AK19" s="313">
        <f t="shared" si="263"/>
        <v>65241241</v>
      </c>
      <c r="AL19" s="313">
        <f>AL17</f>
        <v>65564756</v>
      </c>
      <c r="AM19" s="313">
        <f t="shared" ref="AM19:AT23" si="264">AM17</f>
        <v>66130873</v>
      </c>
      <c r="AN19" s="313">
        <f t="shared" si="264"/>
        <v>66422469</v>
      </c>
      <c r="AO19" s="313">
        <f t="shared" si="264"/>
        <v>66602645</v>
      </c>
      <c r="AP19" s="313">
        <f t="shared" si="264"/>
        <v>66774482</v>
      </c>
      <c r="AQ19" s="313">
        <f t="shared" si="264"/>
        <v>66992159</v>
      </c>
      <c r="AR19" s="313">
        <v>67144101</v>
      </c>
      <c r="AS19" s="313">
        <v>67287241</v>
      </c>
      <c r="AT19" s="313">
        <v>67407241</v>
      </c>
      <c r="AU19" s="98">
        <v>67515287</v>
      </c>
      <c r="AV19" s="98">
        <v>67659288</v>
      </c>
      <c r="AW19" s="98">
        <v>67811952</v>
      </c>
      <c r="AX19" s="98">
        <v>67955359</v>
      </c>
      <c r="AY19" s="98">
        <v>68090024</v>
      </c>
      <c r="AZ19" s="98">
        <v>68216633</v>
      </c>
      <c r="BA19" s="98">
        <v>68335817</v>
      </c>
      <c r="BB19" s="98">
        <v>68448098</v>
      </c>
      <c r="BC19" s="98">
        <v>68553816</v>
      </c>
      <c r="BD19" s="98">
        <v>68653068</v>
      </c>
      <c r="BE19" s="98">
        <v>68745799</v>
      </c>
      <c r="BF19" s="98">
        <v>68831838</v>
      </c>
      <c r="BG19" s="98">
        <v>68910949</v>
      </c>
      <c r="BH19" s="98">
        <v>68982832</v>
      </c>
      <c r="BI19" s="98">
        <v>69047147</v>
      </c>
      <c r="BJ19" s="98">
        <v>69103584</v>
      </c>
      <c r="BK19" s="98">
        <v>69152003</v>
      </c>
      <c r="BL19" s="98">
        <v>69192381</v>
      </c>
      <c r="BM19" s="98">
        <v>69224895</v>
      </c>
      <c r="BN19" s="98">
        <v>69249939</v>
      </c>
      <c r="BO19" s="98">
        <v>69267919</v>
      </c>
      <c r="BP19" s="98">
        <v>69279315</v>
      </c>
      <c r="BQ19" s="98">
        <v>69284640</v>
      </c>
      <c r="BR19" s="98">
        <v>69284377</v>
      </c>
      <c r="BS19" s="98">
        <v>69278857</v>
      </c>
      <c r="BT19" s="98">
        <v>69268288</v>
      </c>
      <c r="BU19" s="98">
        <v>69252693</v>
      </c>
      <c r="BV19" s="98">
        <v>69232081</v>
      </c>
      <c r="BW19" s="98">
        <v>69206324</v>
      </c>
      <c r="BX19" s="98">
        <v>69175307</v>
      </c>
      <c r="BY19" s="98">
        <v>69138929</v>
      </c>
      <c r="BZ19" s="98">
        <v>69097237</v>
      </c>
      <c r="CA19" s="98">
        <v>69049702</v>
      </c>
      <c r="CB19" s="98">
        <v>68996742</v>
      </c>
      <c r="CC19" s="98">
        <v>68938961</v>
      </c>
      <c r="CD19" s="98">
        <v>68877085</v>
      </c>
      <c r="CE19" s="98">
        <v>68811995</v>
      </c>
      <c r="CF19" s="98">
        <v>68744691</v>
      </c>
      <c r="CG19" s="98">
        <v>68676183</v>
      </c>
      <c r="CH19" s="98">
        <v>68607499</v>
      </c>
      <c r="CI19" s="98">
        <v>68539594</v>
      </c>
      <c r="CJ19" s="98">
        <v>68473340</v>
      </c>
      <c r="CK19" s="98">
        <v>68409540</v>
      </c>
      <c r="CL19" s="98">
        <v>68348827</v>
      </c>
      <c r="CM19" s="98">
        <v>68291755</v>
      </c>
      <c r="CN19" s="98">
        <v>68238680</v>
      </c>
      <c r="CO19" s="98">
        <v>68189731</v>
      </c>
      <c r="CP19" s="98">
        <v>68144844</v>
      </c>
      <c r="CQ19" s="99">
        <v>68103696</v>
      </c>
      <c r="CS19" s="138" t="str">
        <f>B19</f>
        <v>https://www.insee.fr/fr/statistiques/fichier/5894083/00_central.xlsx</v>
      </c>
    </row>
    <row r="20" spans="1:97" s="101" customFormat="1" ht="15" customHeight="1" thickBot="1">
      <c r="A20" s="112" t="s">
        <v>13</v>
      </c>
      <c r="B20" s="103" t="str">
        <f>B19</f>
        <v>https://www.insee.fr/fr/statistiques/fichier/5894083/00_central.xlsx</v>
      </c>
      <c r="C20" s="103" t="s">
        <v>15</v>
      </c>
      <c r="D20" s="103" t="s">
        <v>0</v>
      </c>
      <c r="E20" s="105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>
        <f t="shared" ref="Q20" si="265">Q19/P19-1</f>
        <v>4.9948751834565375E-3</v>
      </c>
      <c r="R20" s="107">
        <f t="shared" ref="R20" si="266">R19/Q19-1</f>
        <v>4.7935644589511828E-3</v>
      </c>
      <c r="S20" s="107">
        <f t="shared" ref="S20" si="267">S19/R19-1</f>
        <v>3.7054814210057962E-3</v>
      </c>
      <c r="T20" s="107">
        <f t="shared" ref="T20" si="268">T19/S19-1</f>
        <v>3.5635640021258741E-3</v>
      </c>
      <c r="U20" s="107">
        <f t="shared" ref="U20" si="269">U19/T19-1</f>
        <v>3.4891023412271238E-3</v>
      </c>
      <c r="V20" s="107">
        <f t="shared" ref="V20" si="270">V19/U19-1</f>
        <v>3.4253296575530445E-3</v>
      </c>
      <c r="W20" s="107">
        <f t="shared" ref="W20" si="271">W19/V19-1</f>
        <v>3.4874500799340069E-3</v>
      </c>
      <c r="X20" s="107">
        <f t="shared" ref="X20" si="272">X19/W19-1</f>
        <v>3.728220943710836E-3</v>
      </c>
      <c r="Y20" s="107">
        <f t="shared" ref="Y20" si="273">Y19/X19-1</f>
        <v>6.411641932372758E-3</v>
      </c>
      <c r="Z20" s="107">
        <f t="shared" ref="Z20" si="274">Z19/Y19-1</f>
        <v>7.1603577369330207E-3</v>
      </c>
      <c r="AA20" s="107">
        <f t="shared" ref="AA20" si="275">AA19/Z19-1</f>
        <v>7.2801072374268916E-3</v>
      </c>
      <c r="AB20" s="107">
        <f t="shared" ref="AB20" si="276">AB19/AA19-1</f>
        <v>7.1509244837548724E-3</v>
      </c>
      <c r="AC20" s="107">
        <f t="shared" ref="AC20" si="277">AC19/AB19-1</f>
        <v>6.9072171451780573E-3</v>
      </c>
      <c r="AD20" s="107">
        <f t="shared" ref="AD20" si="278">AD19/AC19-1</f>
        <v>7.7022782358315833E-3</v>
      </c>
      <c r="AE20" s="107">
        <f t="shared" ref="AE20" si="279">AE19/AD19-1</f>
        <v>7.2624916314680821E-3</v>
      </c>
      <c r="AF20" s="107">
        <f t="shared" ref="AF20" si="280">AF19/AE19-1</f>
        <v>6.5611406379031401E-3</v>
      </c>
      <c r="AG20" s="107">
        <f t="shared" ref="AG20" si="281">AG19/AF19-1</f>
        <v>5.6786962531381047E-3</v>
      </c>
      <c r="AH20" s="107">
        <f t="shared" ref="AH20" si="282">AH19/AG19-1</f>
        <v>5.356958120932731E-3</v>
      </c>
      <c r="AI20" s="107">
        <f t="shared" ref="AI20" si="283">AI19/AH19-1</f>
        <v>4.7965383449057875E-3</v>
      </c>
      <c r="AJ20" s="107">
        <f t="shared" ref="AJ20" si="284">AJ19/AI19-1</f>
        <v>4.959703195051901E-3</v>
      </c>
      <c r="AK20" s="107">
        <f t="shared" ref="AK20" si="285">AK19/AJ19-1</f>
        <v>4.740872955982578E-3</v>
      </c>
      <c r="AL20" s="115">
        <f t="shared" ref="AL20:AL24" si="286">AL19/AK19-1</f>
        <v>4.9587499416205993E-3</v>
      </c>
      <c r="AM20" s="107">
        <f>AM18</f>
        <v>5.2223789256533593E-3</v>
      </c>
      <c r="AN20" s="108">
        <f t="shared" ref="AN20" si="287">AN19/AM19-1</f>
        <v>4.4093777500866516E-3</v>
      </c>
      <c r="AO20" s="108">
        <f t="shared" ref="AO20" si="288">AO19/AN19-1</f>
        <v>2.7125760712087832E-3</v>
      </c>
      <c r="AP20" s="108">
        <f t="shared" ref="AP20" si="289">AP19/AO19-1</f>
        <v>2.5800326698737219E-3</v>
      </c>
      <c r="AQ20" s="108">
        <f t="shared" ref="AQ20" si="290">AQ19/AP19-1</f>
        <v>3.259883019384624E-3</v>
      </c>
      <c r="AR20" s="108">
        <f t="shared" ref="AR20" si="291">AR19/AQ19-1</f>
        <v>2.268056475086988E-3</v>
      </c>
      <c r="AS20" s="108">
        <f t="shared" ref="AS20" si="292">AS19/AR19-1</f>
        <v>2.1318328470880665E-3</v>
      </c>
      <c r="AT20" s="108">
        <f t="shared" ref="AT20" si="293">AT19/AS19-1</f>
        <v>1.7833990250841758E-3</v>
      </c>
      <c r="AU20" s="108">
        <f t="shared" ref="AU20" si="294">AU19/AT19-1</f>
        <v>1.6028841767905533E-3</v>
      </c>
      <c r="AV20" s="108">
        <f t="shared" ref="AV20" si="295">AV19/AU19-1</f>
        <v>2.1328651094973949E-3</v>
      </c>
      <c r="AW20" s="108">
        <f t="shared" ref="AW20" si="296">AW19/AV19-1</f>
        <v>2.2563642703423703E-3</v>
      </c>
      <c r="AX20" s="108">
        <f t="shared" ref="AX20" si="297">AX19/AW19-1</f>
        <v>2.1147746934051526E-3</v>
      </c>
      <c r="AY20" s="108">
        <f t="shared" ref="AY20" si="298">AY19/AX19-1</f>
        <v>1.9816685833415892E-3</v>
      </c>
      <c r="AZ20" s="108">
        <f t="shared" ref="AZ20" si="299">AZ19/AY19-1</f>
        <v>1.85943538513067E-3</v>
      </c>
      <c r="BA20" s="108">
        <f t="shared" ref="BA20" si="300">BA19/AZ19-1</f>
        <v>1.7471398800934512E-3</v>
      </c>
      <c r="BB20" s="108">
        <f t="shared" ref="BB20" si="301">BB19/BA19-1</f>
        <v>1.6430768655331107E-3</v>
      </c>
      <c r="BC20" s="108">
        <f t="shared" ref="BC20" si="302">BC19/BB19-1</f>
        <v>1.5444987236898911E-3</v>
      </c>
      <c r="BD20" s="108">
        <f t="shared" ref="BD20" si="303">BD19/BC19-1</f>
        <v>1.4477968666251062E-3</v>
      </c>
      <c r="BE20" s="108">
        <f t="shared" ref="BE20" si="304">BE19/BD19-1</f>
        <v>1.3507189511181572E-3</v>
      </c>
      <c r="BF20" s="108">
        <f t="shared" ref="BF20" si="305">BF19/BE19-1</f>
        <v>1.2515528403416187E-3</v>
      </c>
      <c r="BG20" s="108">
        <f t="shared" ref="BG20" si="306">BG19/BF19-1</f>
        <v>1.14933731683875E-3</v>
      </c>
      <c r="BH20" s="108">
        <f t="shared" ref="BH20" si="307">BH19/BG19-1</f>
        <v>1.0431288647614334E-3</v>
      </c>
      <c r="BI20" s="108">
        <f t="shared" ref="BI20" si="308">BI19/BH19-1</f>
        <v>9.3233342464116298E-4</v>
      </c>
      <c r="BJ20" s="108">
        <f t="shared" ref="BJ20" si="309">BJ19/BI19-1</f>
        <v>8.1736903626161705E-4</v>
      </c>
      <c r="BK20" s="108">
        <f t="shared" ref="BK20" si="310">BK19/BJ19-1</f>
        <v>7.0067277552499085E-4</v>
      </c>
      <c r="BL20" s="108">
        <f t="shared" ref="BL20" si="311">BL19/BK19-1</f>
        <v>5.8390210331293879E-4</v>
      </c>
      <c r="BM20" s="108">
        <f t="shared" ref="BM20" si="312">BM19/BL19-1</f>
        <v>4.6990722865869472E-4</v>
      </c>
      <c r="BN20" s="108">
        <f t="shared" ref="BN20" si="313">BN19/BM19-1</f>
        <v>3.6177736347586809E-4</v>
      </c>
      <c r="BO20" s="108">
        <f t="shared" ref="BO20" si="314">BO19/BN19-1</f>
        <v>2.5963921787708344E-4</v>
      </c>
      <c r="BP20" s="108">
        <f t="shared" ref="BP20" si="315">BP19/BO19-1</f>
        <v>1.6452060585225858E-4</v>
      </c>
      <c r="BQ20" s="108">
        <f t="shared" ref="BQ20" si="316">BQ19/BP19-1</f>
        <v>7.6862769211816229E-5</v>
      </c>
      <c r="BR20" s="108">
        <f t="shared" ref="BR20" si="317">BR19/BQ19-1</f>
        <v>-3.7959351452121481E-6</v>
      </c>
      <c r="BS20" s="108">
        <f t="shared" ref="BS20" si="318">BS19/BR19-1</f>
        <v>-7.967164083755307E-5</v>
      </c>
      <c r="BT20" s="108">
        <f t="shared" ref="BT20" si="319">BT19/BS19-1</f>
        <v>-1.5255736681685228E-4</v>
      </c>
      <c r="BU20" s="108">
        <f t="shared" ref="BU20" si="320">BU19/BT19-1</f>
        <v>-2.2513909972776691E-4</v>
      </c>
      <c r="BV20" s="108">
        <f t="shared" ref="BV20" si="321">BV19/BU19-1</f>
        <v>-2.9763463494481002E-4</v>
      </c>
      <c r="BW20" s="108">
        <f t="shared" ref="BW20" si="322">BW19/BV19-1</f>
        <v>-3.7203850625255885E-4</v>
      </c>
      <c r="BX20" s="108">
        <f t="shared" ref="BX20" si="323">BX19/BW19-1</f>
        <v>-4.481815852551696E-4</v>
      </c>
      <c r="BY20" s="108">
        <f t="shared" ref="BY20" si="324">BY19/BX19-1</f>
        <v>-5.2588129460706678E-4</v>
      </c>
      <c r="BZ20" s="108">
        <f t="shared" ref="BZ20" si="325">BZ19/BY19-1</f>
        <v>-6.0301772970772216E-4</v>
      </c>
      <c r="CA20" s="108">
        <f t="shared" ref="CA20" si="326">CA19/BZ19-1</f>
        <v>-6.879435714629567E-4</v>
      </c>
      <c r="CB20" s="108">
        <f t="shared" ref="CB20" si="327">CB19/CA19-1</f>
        <v>-7.6698375903205829E-4</v>
      </c>
      <c r="CC20" s="108">
        <f t="shared" ref="CC20" si="328">CC19/CB19-1</f>
        <v>-8.3744533908569618E-4</v>
      </c>
      <c r="CD20" s="108">
        <f t="shared" ref="CD20" si="329">CD19/CC19-1</f>
        <v>-8.9754761462101929E-4</v>
      </c>
      <c r="CE20" s="108">
        <f t="shared" ref="CE20" si="330">CE19/CD19-1</f>
        <v>-9.4501676428382364E-4</v>
      </c>
      <c r="CF20" s="108">
        <f t="shared" ref="CF20" si="331">CF19/CE19-1</f>
        <v>-9.780852887639746E-4</v>
      </c>
      <c r="CG20" s="108">
        <f t="shared" ref="CG20" si="332">CG19/CF19-1</f>
        <v>-9.9655695594003113E-4</v>
      </c>
      <c r="CH20" s="108">
        <f t="shared" ref="CH20" si="333">CH19/CG19-1</f>
        <v>-1.0001138240312013E-3</v>
      </c>
      <c r="CI20" s="108">
        <f t="shared" ref="CI20" si="334">CI19/CH19-1</f>
        <v>-9.8976060911359909E-4</v>
      </c>
      <c r="CJ20" s="108">
        <f t="shared" ref="CJ20" si="335">CJ19/CI19-1</f>
        <v>-9.6665293932152174E-4</v>
      </c>
      <c r="CK20" s="108">
        <f t="shared" ref="CK20" si="336">CK19/CJ19-1</f>
        <v>-9.3174949549712505E-4</v>
      </c>
      <c r="CL20" s="108">
        <f t="shared" ref="CL20" si="337">CL19/CK19-1</f>
        <v>-8.8749317712122355E-4</v>
      </c>
      <c r="CM20" s="108">
        <f t="shared" ref="CM20" si="338">CM19/CL19-1</f>
        <v>-8.3501067253133332E-4</v>
      </c>
      <c r="CN20" s="108">
        <f t="shared" ref="CN20" si="339">CN19/CM19-1</f>
        <v>-7.7718020279315958E-4</v>
      </c>
      <c r="CO20" s="108">
        <f t="shared" ref="CO20" si="340">CO19/CN19-1</f>
        <v>-7.1732044054784172E-4</v>
      </c>
      <c r="CP20" s="108">
        <f t="shared" ref="CP20" si="341">CP19/CO19-1</f>
        <v>-6.5826627179388364E-4</v>
      </c>
      <c r="CQ20" s="109">
        <f t="shared" ref="CQ20" si="342">CQ19/CP19-1</f>
        <v>-6.0383145054965226E-4</v>
      </c>
      <c r="CS20" s="138"/>
    </row>
    <row r="21" spans="1:97" s="101" customFormat="1" ht="15" customHeight="1">
      <c r="A21" s="110" t="s">
        <v>413</v>
      </c>
      <c r="B21" s="94" t="s">
        <v>87</v>
      </c>
      <c r="C21" s="94" t="s">
        <v>15</v>
      </c>
      <c r="D21" s="95" t="s">
        <v>285</v>
      </c>
      <c r="E21" s="96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313">
        <f t="shared" si="263"/>
        <v>58280135</v>
      </c>
      <c r="Q21" s="313">
        <f t="shared" si="263"/>
        <v>58571237</v>
      </c>
      <c r="R21" s="313">
        <f t="shared" si="263"/>
        <v>58852002</v>
      </c>
      <c r="S21" s="313">
        <f t="shared" si="263"/>
        <v>59070077</v>
      </c>
      <c r="T21" s="313">
        <f t="shared" si="263"/>
        <v>59280577</v>
      </c>
      <c r="U21" s="313">
        <f t="shared" si="263"/>
        <v>59487413</v>
      </c>
      <c r="V21" s="313">
        <f t="shared" si="263"/>
        <v>59691177</v>
      </c>
      <c r="W21" s="313">
        <f t="shared" si="263"/>
        <v>59899347</v>
      </c>
      <c r="X21" s="313">
        <f t="shared" si="263"/>
        <v>60122665</v>
      </c>
      <c r="Y21" s="313">
        <f t="shared" si="263"/>
        <v>60508150</v>
      </c>
      <c r="Z21" s="313">
        <f t="shared" si="263"/>
        <v>60941410</v>
      </c>
      <c r="AA21" s="313">
        <f t="shared" si="263"/>
        <v>61385070</v>
      </c>
      <c r="AB21" s="313">
        <f t="shared" si="263"/>
        <v>61824030</v>
      </c>
      <c r="AC21" s="313">
        <f t="shared" si="263"/>
        <v>62251062</v>
      </c>
      <c r="AD21" s="313">
        <f t="shared" si="263"/>
        <v>62730537</v>
      </c>
      <c r="AE21" s="313">
        <f t="shared" si="263"/>
        <v>63186117</v>
      </c>
      <c r="AF21" s="313">
        <f t="shared" si="263"/>
        <v>63600690</v>
      </c>
      <c r="AG21" s="313">
        <f t="shared" si="263"/>
        <v>63961859</v>
      </c>
      <c r="AH21" s="313">
        <f t="shared" si="263"/>
        <v>64304500</v>
      </c>
      <c r="AI21" s="313">
        <f t="shared" si="263"/>
        <v>64612939</v>
      </c>
      <c r="AJ21" s="313">
        <f t="shared" si="263"/>
        <v>64933400</v>
      </c>
      <c r="AK21" s="313">
        <f t="shared" si="263"/>
        <v>65241241</v>
      </c>
      <c r="AL21" s="313">
        <f>AL19</f>
        <v>65564756</v>
      </c>
      <c r="AM21" s="313">
        <f t="shared" si="264"/>
        <v>66130873</v>
      </c>
      <c r="AN21" s="313">
        <f t="shared" si="264"/>
        <v>66422469</v>
      </c>
      <c r="AO21" s="313">
        <f t="shared" si="264"/>
        <v>66602645</v>
      </c>
      <c r="AP21" s="313">
        <f t="shared" si="264"/>
        <v>66774482</v>
      </c>
      <c r="AQ21" s="313">
        <f t="shared" si="264"/>
        <v>66992159</v>
      </c>
      <c r="AR21" s="313">
        <f t="shared" si="264"/>
        <v>67144101</v>
      </c>
      <c r="AS21" s="313">
        <f t="shared" si="264"/>
        <v>67287241</v>
      </c>
      <c r="AT21" s="313">
        <f t="shared" si="264"/>
        <v>67407241</v>
      </c>
      <c r="AU21" s="98">
        <v>67442433</v>
      </c>
      <c r="AV21" s="98">
        <v>67505104</v>
      </c>
      <c r="AW21" s="98">
        <v>67570076</v>
      </c>
      <c r="AX21" s="98">
        <v>67612020</v>
      </c>
      <c r="AY21" s="98">
        <v>67631495</v>
      </c>
      <c r="AZ21" s="98">
        <v>67629255</v>
      </c>
      <c r="BA21" s="98">
        <v>67605921</v>
      </c>
      <c r="BB21" s="98">
        <v>67561962</v>
      </c>
      <c r="BC21" s="98">
        <v>67497721</v>
      </c>
      <c r="BD21" s="98">
        <v>67413284</v>
      </c>
      <c r="BE21" s="98">
        <v>67317940</v>
      </c>
      <c r="BF21" s="98">
        <v>67211522</v>
      </c>
      <c r="BG21" s="98">
        <v>67093838</v>
      </c>
      <c r="BH21" s="98">
        <v>66964705</v>
      </c>
      <c r="BI21" s="98">
        <v>66824081</v>
      </c>
      <c r="BJ21" s="98">
        <v>66672081</v>
      </c>
      <c r="BK21" s="98">
        <v>66509015</v>
      </c>
      <c r="BL21" s="98">
        <v>66335394</v>
      </c>
      <c r="BM21" s="98">
        <v>66151925</v>
      </c>
      <c r="BN21" s="98">
        <v>65959469</v>
      </c>
      <c r="BO21" s="98">
        <v>65758883</v>
      </c>
      <c r="BP21" s="98">
        <v>65550970</v>
      </c>
      <c r="BQ21" s="98">
        <v>65336458</v>
      </c>
      <c r="BR21" s="98">
        <v>65115935</v>
      </c>
      <c r="BS21" s="98">
        <v>64889864</v>
      </c>
      <c r="BT21" s="98">
        <v>64658502</v>
      </c>
      <c r="BU21" s="98">
        <v>64421931</v>
      </c>
      <c r="BV21" s="98">
        <v>64180162</v>
      </c>
      <c r="BW21" s="98">
        <v>63932996</v>
      </c>
      <c r="BX21" s="98">
        <v>63680187</v>
      </c>
      <c r="BY21" s="98">
        <v>63421472</v>
      </c>
      <c r="BZ21" s="98">
        <v>63156703</v>
      </c>
      <c r="CA21" s="98">
        <v>62885017</v>
      </c>
      <c r="CB21" s="98">
        <v>62606423</v>
      </c>
      <c r="CC21" s="98">
        <v>62321080</v>
      </c>
      <c r="CD21" s="98">
        <v>62029275</v>
      </c>
      <c r="CE21" s="98">
        <v>61731471</v>
      </c>
      <c r="CF21" s="98">
        <v>61428328</v>
      </c>
      <c r="CG21" s="98">
        <v>61120648</v>
      </c>
      <c r="CH21" s="98">
        <v>60809355</v>
      </c>
      <c r="CI21" s="98">
        <v>60495510</v>
      </c>
      <c r="CJ21" s="98">
        <v>60180165</v>
      </c>
      <c r="CK21" s="98">
        <v>59864282</v>
      </c>
      <c r="CL21" s="98">
        <v>59548633</v>
      </c>
      <c r="CM21" s="98">
        <v>59233852</v>
      </c>
      <c r="CN21" s="98">
        <v>58920402</v>
      </c>
      <c r="CO21" s="98">
        <v>58608545</v>
      </c>
      <c r="CP21" s="98">
        <v>58298458</v>
      </c>
      <c r="CQ21" s="99">
        <v>57990204</v>
      </c>
      <c r="CS21" s="138" t="str">
        <f>B21</f>
        <v>https://www.insee.fr/fr/statistiques/2496228 et https://www.insee.fr/fr/statistiques/fichier/2496228/ip1619.xls au 5 mars 2017</v>
      </c>
    </row>
    <row r="22" spans="1:97" s="101" customFormat="1" ht="15" customHeight="1" thickBot="1">
      <c r="A22" s="112" t="s">
        <v>413</v>
      </c>
      <c r="B22" s="103" t="str">
        <f>B21</f>
        <v>https://www.insee.fr/fr/statistiques/2496228 et https://www.insee.fr/fr/statistiques/fichier/2496228/ip1619.xls au 5 mars 2017</v>
      </c>
      <c r="C22" s="103" t="s">
        <v>15</v>
      </c>
      <c r="D22" s="103" t="s">
        <v>0</v>
      </c>
      <c r="E22" s="105"/>
      <c r="F22" s="106"/>
      <c r="G22" s="106"/>
      <c r="H22" s="106"/>
      <c r="I22" s="106"/>
      <c r="J22" s="106"/>
      <c r="K22" s="106"/>
      <c r="L22" s="106"/>
      <c r="M22" s="106"/>
      <c r="N22" s="106"/>
      <c r="O22" s="106"/>
      <c r="P22" s="106"/>
      <c r="Q22" s="107">
        <f t="shared" ref="Q22" si="343">Q21/P21-1</f>
        <v>4.9948751834565375E-3</v>
      </c>
      <c r="R22" s="107">
        <f t="shared" ref="R22" si="344">R21/Q21-1</f>
        <v>4.7935644589511828E-3</v>
      </c>
      <c r="S22" s="107">
        <f t="shared" ref="S22" si="345">S21/R21-1</f>
        <v>3.7054814210057962E-3</v>
      </c>
      <c r="T22" s="107">
        <f t="shared" ref="T22" si="346">T21/S21-1</f>
        <v>3.5635640021258741E-3</v>
      </c>
      <c r="U22" s="107">
        <f t="shared" ref="U22" si="347">U21/T21-1</f>
        <v>3.4891023412271238E-3</v>
      </c>
      <c r="V22" s="107">
        <f t="shared" ref="V22" si="348">V21/U21-1</f>
        <v>3.4253296575530445E-3</v>
      </c>
      <c r="W22" s="107">
        <f t="shared" ref="W22" si="349">W21/V21-1</f>
        <v>3.4874500799340069E-3</v>
      </c>
      <c r="X22" s="107">
        <f t="shared" ref="X22" si="350">X21/W21-1</f>
        <v>3.728220943710836E-3</v>
      </c>
      <c r="Y22" s="107">
        <f t="shared" ref="Y22" si="351">Y21/X21-1</f>
        <v>6.411641932372758E-3</v>
      </c>
      <c r="Z22" s="107">
        <f t="shared" ref="Z22" si="352">Z21/Y21-1</f>
        <v>7.1603577369330207E-3</v>
      </c>
      <c r="AA22" s="107">
        <f t="shared" ref="AA22" si="353">AA21/Z21-1</f>
        <v>7.2801072374268916E-3</v>
      </c>
      <c r="AB22" s="107">
        <f t="shared" ref="AB22" si="354">AB21/AA21-1</f>
        <v>7.1509244837548724E-3</v>
      </c>
      <c r="AC22" s="107">
        <f t="shared" ref="AC22" si="355">AC21/AB21-1</f>
        <v>6.9072171451780573E-3</v>
      </c>
      <c r="AD22" s="107">
        <f t="shared" ref="AD22" si="356">AD21/AC21-1</f>
        <v>7.7022782358315833E-3</v>
      </c>
      <c r="AE22" s="107">
        <f t="shared" ref="AE22" si="357">AE21/AD21-1</f>
        <v>7.2624916314680821E-3</v>
      </c>
      <c r="AF22" s="107">
        <f t="shared" ref="AF22" si="358">AF21/AE21-1</f>
        <v>6.5611406379031401E-3</v>
      </c>
      <c r="AG22" s="107">
        <f t="shared" ref="AG22" si="359">AG21/AF21-1</f>
        <v>5.6786962531381047E-3</v>
      </c>
      <c r="AH22" s="107">
        <f t="shared" ref="AH22" si="360">AH21/AG21-1</f>
        <v>5.356958120932731E-3</v>
      </c>
      <c r="AI22" s="107">
        <f t="shared" ref="AI22" si="361">AI21/AH21-1</f>
        <v>4.7965383449057875E-3</v>
      </c>
      <c r="AJ22" s="107">
        <f t="shared" ref="AJ22" si="362">AJ21/AI21-1</f>
        <v>4.959703195051901E-3</v>
      </c>
      <c r="AK22" s="107">
        <f t="shared" ref="AK22" si="363">AK21/AJ21-1</f>
        <v>4.740872955982578E-3</v>
      </c>
      <c r="AL22" s="115">
        <f t="shared" si="286"/>
        <v>4.9587499416205993E-3</v>
      </c>
      <c r="AM22" s="107">
        <f>AM20</f>
        <v>5.2223789256533593E-3</v>
      </c>
      <c r="AN22" s="108">
        <f t="shared" ref="AN22" si="364">AN21/AM21-1</f>
        <v>4.4093777500866516E-3</v>
      </c>
      <c r="AO22" s="108">
        <f t="shared" ref="AO22" si="365">AO21/AN21-1</f>
        <v>2.7125760712087832E-3</v>
      </c>
      <c r="AP22" s="108">
        <f t="shared" ref="AP22" si="366">AP21/AO21-1</f>
        <v>2.5800326698737219E-3</v>
      </c>
      <c r="AQ22" s="108">
        <f t="shared" ref="AQ22" si="367">AQ21/AP21-1</f>
        <v>3.259883019384624E-3</v>
      </c>
      <c r="AR22" s="108">
        <f t="shared" ref="AR22" si="368">AR21/AQ21-1</f>
        <v>2.268056475086988E-3</v>
      </c>
      <c r="AS22" s="108">
        <f t="shared" ref="AS22" si="369">AS21/AR21-1</f>
        <v>2.1318328470880665E-3</v>
      </c>
      <c r="AT22" s="108">
        <f t="shared" ref="AT22" si="370">AT21/AS21-1</f>
        <v>1.7833990250841758E-3</v>
      </c>
      <c r="AU22" s="108">
        <f t="shared" ref="AU22" si="371">AU21/AT21-1</f>
        <v>5.2208040972923087E-4</v>
      </c>
      <c r="AV22" s="108">
        <f t="shared" ref="AV22" si="372">AV21/AU21-1</f>
        <v>9.2925176646585506E-4</v>
      </c>
      <c r="AW22" s="108">
        <f t="shared" ref="AW22" si="373">AW21/AV21-1</f>
        <v>9.6247537075111467E-4</v>
      </c>
      <c r="AX22" s="108">
        <f t="shared" ref="AX22" si="374">AX21/AW21-1</f>
        <v>6.2074815484880475E-4</v>
      </c>
      <c r="AY22" s="108">
        <f t="shared" ref="AY22" si="375">AY21/AX21-1</f>
        <v>2.8804049930775122E-4</v>
      </c>
      <c r="AZ22" s="108">
        <f t="shared" ref="AZ22" si="376">AZ21/AY21-1</f>
        <v>-3.3120663678998241E-5</v>
      </c>
      <c r="BA22" s="108">
        <f t="shared" ref="BA22" si="377">BA21/AZ21-1</f>
        <v>-3.4502819822579411E-4</v>
      </c>
      <c r="BB22" s="108">
        <f t="shared" ref="BB22" si="378">BB21/BA21-1</f>
        <v>-6.5022411276671743E-4</v>
      </c>
      <c r="BC22" s="108">
        <f t="shared" ref="BC22" si="379">BC21/BB21-1</f>
        <v>-9.5084568444003814E-4</v>
      </c>
      <c r="BD22" s="108">
        <f t="shared" ref="BD22" si="380">BD21/BC21-1</f>
        <v>-1.2509607546601353E-3</v>
      </c>
      <c r="BE22" s="108">
        <f t="shared" ref="BE22" si="381">BE21/BD21-1</f>
        <v>-1.414320655258372E-3</v>
      </c>
      <c r="BF22" s="108">
        <f t="shared" ref="BF22" si="382">BF21/BE21-1</f>
        <v>-1.5808267454411329E-3</v>
      </c>
      <c r="BG22" s="108">
        <f t="shared" ref="BG22" si="383">BG21/BF21-1</f>
        <v>-1.7509497850680678E-3</v>
      </c>
      <c r="BH22" s="108">
        <f t="shared" ref="BH22" si="384">BH21/BG21-1</f>
        <v>-1.9246625897298975E-3</v>
      </c>
      <c r="BI22" s="108">
        <f t="shared" ref="BI22" si="385">BI21/BH21-1</f>
        <v>-2.0999719180424536E-3</v>
      </c>
      <c r="BJ22" s="108">
        <f t="shared" ref="BJ22" si="386">BJ21/BI21-1</f>
        <v>-2.2746291116222395E-3</v>
      </c>
      <c r="BK22" s="108">
        <f t="shared" ref="BK22" si="387">BK21/BJ21-1</f>
        <v>-2.4457913650542951E-3</v>
      </c>
      <c r="BL22" s="108">
        <f t="shared" ref="BL22" si="388">BL21/BK21-1</f>
        <v>-2.610488217274054E-3</v>
      </c>
      <c r="BM22" s="108">
        <f t="shared" ref="BM22" si="389">BM21/BL21-1</f>
        <v>-2.7657784017985909E-3</v>
      </c>
      <c r="BN22" s="108">
        <f t="shared" ref="BN22" si="390">BN21/BM21-1</f>
        <v>-2.9093030928427632E-3</v>
      </c>
      <c r="BO22" s="108">
        <f t="shared" ref="BO22" si="391">BO21/BN21-1</f>
        <v>-3.0410493450151455E-3</v>
      </c>
      <c r="BP22" s="108">
        <f t="shared" ref="BP22" si="392">BP21/BO21-1</f>
        <v>-3.1617477444073616E-3</v>
      </c>
      <c r="BQ22" s="108">
        <f t="shared" ref="BQ22" si="393">BQ21/BP21-1</f>
        <v>-3.2724458539667989E-3</v>
      </c>
      <c r="BR22" s="108">
        <f t="shared" ref="BR22" si="394">BR21/BQ21-1</f>
        <v>-3.375190617158963E-3</v>
      </c>
      <c r="BS22" s="108">
        <f t="shared" ref="BS22" si="395">BS21/BR21-1</f>
        <v>-3.471822987721862E-3</v>
      </c>
      <c r="BT22" s="108">
        <f t="shared" ref="BT22" si="396">BT21/BS21-1</f>
        <v>-3.5654566944384181E-3</v>
      </c>
      <c r="BU22" s="108">
        <f t="shared" ref="BU22" si="397">BU21/BT21-1</f>
        <v>-3.6587763817973462E-3</v>
      </c>
      <c r="BV22" s="108">
        <f t="shared" ref="BV22" si="398">BV21/BU21-1</f>
        <v>-3.7528989933567347E-3</v>
      </c>
      <c r="BW22" s="108">
        <f t="shared" ref="BW22" si="399">BW21/BV21-1</f>
        <v>-3.8511277051622717E-3</v>
      </c>
      <c r="BX22" s="108">
        <f t="shared" ref="BX22" si="400">BX21/BW21-1</f>
        <v>-3.9542805095509337E-3</v>
      </c>
      <c r="BY22" s="108">
        <f t="shared" ref="BY22" si="401">BY21/BX21-1</f>
        <v>-4.0627236223411689E-3</v>
      </c>
      <c r="BZ22" s="108">
        <f t="shared" ref="BZ22" si="402">BZ21/BY21-1</f>
        <v>-4.1747533075233711E-3</v>
      </c>
      <c r="CA22" s="108">
        <f t="shared" ref="CA22" si="403">CA21/BZ21-1</f>
        <v>-4.3017761709315261E-3</v>
      </c>
      <c r="CB22" s="108">
        <f t="shared" ref="CB22" si="404">CB21/CA21-1</f>
        <v>-4.4302126848435597E-3</v>
      </c>
      <c r="CC22" s="108">
        <f t="shared" ref="CC22" si="405">CC21/CB21-1</f>
        <v>-4.5577272478896091E-3</v>
      </c>
      <c r="CD22" s="108">
        <f t="shared" ref="CD22" si="406">CD21/CC21-1</f>
        <v>-4.6822840682478883E-3</v>
      </c>
      <c r="CE22" s="108">
        <f t="shared" ref="CE22" si="407">CE21/CD21-1</f>
        <v>-4.8010233877471276E-3</v>
      </c>
      <c r="CF22" s="108">
        <f t="shared" ref="CF22" si="408">CF21/CE21-1</f>
        <v>-4.9106719002370847E-3</v>
      </c>
      <c r="CG22" s="108">
        <f t="shared" ref="CG22" si="409">CG21/CF21-1</f>
        <v>-5.0087640347300511E-3</v>
      </c>
      <c r="CH22" s="108">
        <f t="shared" ref="CH22" si="410">CH21/CG21-1</f>
        <v>-5.093090636080988E-3</v>
      </c>
      <c r="CI22" s="108">
        <f t="shared" ref="CI22" si="411">CI21/CH21-1</f>
        <v>-5.1611302241242329E-3</v>
      </c>
      <c r="CJ22" s="108">
        <f t="shared" ref="CJ22" si="412">CJ21/CI21-1</f>
        <v>-5.2127009095386256E-3</v>
      </c>
      <c r="CK22" s="108">
        <f t="shared" ref="CK22" si="413">CK21/CJ21-1</f>
        <v>-5.2489553659416099E-3</v>
      </c>
      <c r="CL22" s="108">
        <f t="shared" ref="CL22" si="414">CL21/CK21-1</f>
        <v>-5.2727434365620329E-3</v>
      </c>
      <c r="CM22" s="108">
        <f t="shared" ref="CM22" si="415">CM21/CL21-1</f>
        <v>-5.2861163076572959E-3</v>
      </c>
      <c r="CN22" s="108">
        <f t="shared" ref="CN22" si="416">CN21/CM21-1</f>
        <v>-5.2917375692534963E-3</v>
      </c>
      <c r="CO22" s="108">
        <f t="shared" ref="CO22" si="417">CO21/CN21-1</f>
        <v>-5.2928525504628565E-3</v>
      </c>
      <c r="CP22" s="108">
        <f t="shared" ref="CP22" si="418">CP21/CO21-1</f>
        <v>-5.2908155286912617E-3</v>
      </c>
      <c r="CQ22" s="109">
        <f t="shared" ref="CQ22" si="419">CQ21/CP21-1</f>
        <v>-5.2875154948351932E-3</v>
      </c>
      <c r="CS22" s="138"/>
    </row>
    <row r="23" spans="1:97" s="101" customFormat="1" ht="15" customHeight="1">
      <c r="A23" s="110" t="s">
        <v>414</v>
      </c>
      <c r="B23" s="94" t="s">
        <v>391</v>
      </c>
      <c r="C23" s="94" t="s">
        <v>15</v>
      </c>
      <c r="D23" s="95" t="s">
        <v>285</v>
      </c>
      <c r="E23" s="96"/>
      <c r="F23" s="97"/>
      <c r="G23" s="97"/>
      <c r="H23" s="97"/>
      <c r="I23" s="97"/>
      <c r="J23" s="97"/>
      <c r="K23" s="97"/>
      <c r="L23" s="97"/>
      <c r="M23" s="97"/>
      <c r="N23" s="97"/>
      <c r="O23" s="97"/>
      <c r="P23" s="313">
        <f t="shared" si="263"/>
        <v>58280135</v>
      </c>
      <c r="Q23" s="313">
        <f t="shared" si="263"/>
        <v>58571237</v>
      </c>
      <c r="R23" s="313">
        <f t="shared" si="263"/>
        <v>58852002</v>
      </c>
      <c r="S23" s="313">
        <f t="shared" si="263"/>
        <v>59070077</v>
      </c>
      <c r="T23" s="313">
        <f t="shared" si="263"/>
        <v>59280577</v>
      </c>
      <c r="U23" s="313">
        <f t="shared" si="263"/>
        <v>59487413</v>
      </c>
      <c r="V23" s="313">
        <f t="shared" si="263"/>
        <v>59691177</v>
      </c>
      <c r="W23" s="313">
        <f t="shared" si="263"/>
        <v>59899347</v>
      </c>
      <c r="X23" s="313">
        <f t="shared" si="263"/>
        <v>60122665</v>
      </c>
      <c r="Y23" s="313">
        <f t="shared" si="263"/>
        <v>60508150</v>
      </c>
      <c r="Z23" s="313">
        <f t="shared" si="263"/>
        <v>60941410</v>
      </c>
      <c r="AA23" s="313">
        <f t="shared" si="263"/>
        <v>61385070</v>
      </c>
      <c r="AB23" s="313">
        <f t="shared" si="263"/>
        <v>61824030</v>
      </c>
      <c r="AC23" s="313">
        <f t="shared" si="263"/>
        <v>62251062</v>
      </c>
      <c r="AD23" s="313">
        <f t="shared" si="263"/>
        <v>62730537</v>
      </c>
      <c r="AE23" s="313">
        <f t="shared" si="263"/>
        <v>63186117</v>
      </c>
      <c r="AF23" s="313">
        <f t="shared" si="263"/>
        <v>63600690</v>
      </c>
      <c r="AG23" s="313">
        <f t="shared" si="263"/>
        <v>63961859</v>
      </c>
      <c r="AH23" s="313">
        <f t="shared" si="263"/>
        <v>64304500</v>
      </c>
      <c r="AI23" s="313">
        <f t="shared" si="263"/>
        <v>64612939</v>
      </c>
      <c r="AJ23" s="313">
        <f t="shared" si="263"/>
        <v>64933400</v>
      </c>
      <c r="AK23" s="313">
        <f t="shared" si="263"/>
        <v>65241241</v>
      </c>
      <c r="AL23" s="313">
        <f>AL21</f>
        <v>65564756</v>
      </c>
      <c r="AM23" s="313">
        <f t="shared" si="264"/>
        <v>66130873</v>
      </c>
      <c r="AN23" s="313">
        <f t="shared" si="264"/>
        <v>66422469</v>
      </c>
      <c r="AO23" s="313">
        <f t="shared" si="264"/>
        <v>66602645</v>
      </c>
      <c r="AP23" s="313">
        <f t="shared" si="264"/>
        <v>66774482</v>
      </c>
      <c r="AQ23" s="313">
        <f t="shared" si="264"/>
        <v>66992159</v>
      </c>
      <c r="AR23" s="313">
        <f t="shared" si="264"/>
        <v>67144101</v>
      </c>
      <c r="AS23" s="313">
        <v>67287241</v>
      </c>
      <c r="AT23" s="313">
        <v>67407241</v>
      </c>
      <c r="AU23" s="113">
        <v>67587590</v>
      </c>
      <c r="AV23" s="113">
        <v>67811853</v>
      </c>
      <c r="AW23" s="113">
        <v>68057341</v>
      </c>
      <c r="AX23" s="113">
        <v>68307654</v>
      </c>
      <c r="AY23" s="113">
        <v>68563340</v>
      </c>
      <c r="AZ23" s="113">
        <v>68825149</v>
      </c>
      <c r="BA23" s="113">
        <v>69093807</v>
      </c>
      <c r="BB23" s="113">
        <v>69369950</v>
      </c>
      <c r="BC23" s="113">
        <v>69654044</v>
      </c>
      <c r="BD23" s="113">
        <v>69946308</v>
      </c>
      <c r="BE23" s="113">
        <v>70236466</v>
      </c>
      <c r="BF23" s="113">
        <v>70524338</v>
      </c>
      <c r="BG23" s="113">
        <v>70809597</v>
      </c>
      <c r="BH23" s="113">
        <v>71091808</v>
      </c>
      <c r="BI23" s="113">
        <v>71370427</v>
      </c>
      <c r="BJ23" s="113">
        <v>71644876</v>
      </c>
      <c r="BK23" s="113">
        <v>71914671</v>
      </c>
      <c r="BL23" s="113">
        <v>72179404</v>
      </c>
      <c r="BM23" s="113">
        <v>72438757</v>
      </c>
      <c r="BN23" s="113">
        <v>72692634</v>
      </c>
      <c r="BO23" s="113">
        <v>72940858</v>
      </c>
      <c r="BP23" s="113">
        <v>73183469</v>
      </c>
      <c r="BQ23" s="113">
        <v>73420531</v>
      </c>
      <c r="BR23" s="113">
        <v>73652220</v>
      </c>
      <c r="BS23" s="113">
        <v>73878670</v>
      </c>
      <c r="BT23" s="113">
        <v>74100063</v>
      </c>
      <c r="BU23" s="113">
        <v>74316527</v>
      </c>
      <c r="BV23" s="113">
        <v>74528281</v>
      </c>
      <c r="BW23" s="113">
        <v>74735562</v>
      </c>
      <c r="BX23" s="113">
        <v>74938668</v>
      </c>
      <c r="BY23" s="113">
        <v>75137962</v>
      </c>
      <c r="BZ23" s="113">
        <v>75334018</v>
      </c>
      <c r="CA23" s="113">
        <v>75526937</v>
      </c>
      <c r="CB23" s="113">
        <v>75717826</v>
      </c>
      <c r="CC23" s="113">
        <v>75907926</v>
      </c>
      <c r="CD23" s="113">
        <v>76098593</v>
      </c>
      <c r="CE23" s="113">
        <v>76291258</v>
      </c>
      <c r="CF23" s="113">
        <v>76487362</v>
      </c>
      <c r="CG23" s="113">
        <v>76688183</v>
      </c>
      <c r="CH23" s="113">
        <v>76894854</v>
      </c>
      <c r="CI23" s="113">
        <v>77108266</v>
      </c>
      <c r="CJ23" s="113">
        <v>77329099</v>
      </c>
      <c r="CK23" s="113">
        <v>77557776</v>
      </c>
      <c r="CL23" s="113">
        <v>77794494</v>
      </c>
      <c r="CM23" s="113">
        <v>78039310</v>
      </c>
      <c r="CN23" s="113">
        <v>78292093</v>
      </c>
      <c r="CO23" s="113">
        <v>78552497</v>
      </c>
      <c r="CP23" s="113">
        <v>78820084</v>
      </c>
      <c r="CQ23" s="114">
        <v>79094202</v>
      </c>
      <c r="CS23" s="138" t="str">
        <f>B23</f>
        <v>https://www.insee.fr/fr/statistiques/fichier/5894087/22_population_basse.xlsx</v>
      </c>
    </row>
    <row r="24" spans="1:97" s="101" customFormat="1" ht="15" customHeight="1" thickBot="1">
      <c r="A24" s="112" t="s">
        <v>414</v>
      </c>
      <c r="B24" s="103" t="str">
        <f>B23</f>
        <v>https://www.insee.fr/fr/statistiques/fichier/5894087/22_population_basse.xlsx</v>
      </c>
      <c r="C24" s="103" t="s">
        <v>15</v>
      </c>
      <c r="D24" s="103" t="s">
        <v>0</v>
      </c>
      <c r="E24" s="105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7">
        <f t="shared" ref="Q24" si="420">Q23/P23-1</f>
        <v>4.9948751834565375E-3</v>
      </c>
      <c r="R24" s="107">
        <f t="shared" ref="R24" si="421">R23/Q23-1</f>
        <v>4.7935644589511828E-3</v>
      </c>
      <c r="S24" s="107">
        <f t="shared" ref="S24" si="422">S23/R23-1</f>
        <v>3.7054814210057962E-3</v>
      </c>
      <c r="T24" s="107">
        <f t="shared" ref="T24" si="423">T23/S23-1</f>
        <v>3.5635640021258741E-3</v>
      </c>
      <c r="U24" s="107">
        <f t="shared" ref="U24" si="424">U23/T23-1</f>
        <v>3.4891023412271238E-3</v>
      </c>
      <c r="V24" s="107">
        <f t="shared" ref="V24" si="425">V23/U23-1</f>
        <v>3.4253296575530445E-3</v>
      </c>
      <c r="W24" s="107">
        <f t="shared" ref="W24" si="426">W23/V23-1</f>
        <v>3.4874500799340069E-3</v>
      </c>
      <c r="X24" s="107">
        <f t="shared" ref="X24" si="427">X23/W23-1</f>
        <v>3.728220943710836E-3</v>
      </c>
      <c r="Y24" s="107">
        <f t="shared" ref="Y24" si="428">Y23/X23-1</f>
        <v>6.411641932372758E-3</v>
      </c>
      <c r="Z24" s="107">
        <f t="shared" ref="Z24" si="429">Z23/Y23-1</f>
        <v>7.1603577369330207E-3</v>
      </c>
      <c r="AA24" s="107">
        <f t="shared" ref="AA24" si="430">AA23/Z23-1</f>
        <v>7.2801072374268916E-3</v>
      </c>
      <c r="AB24" s="107">
        <f t="shared" ref="AB24" si="431">AB23/AA23-1</f>
        <v>7.1509244837548724E-3</v>
      </c>
      <c r="AC24" s="107">
        <f t="shared" ref="AC24" si="432">AC23/AB23-1</f>
        <v>6.9072171451780573E-3</v>
      </c>
      <c r="AD24" s="107">
        <f t="shared" ref="AD24" si="433">AD23/AC23-1</f>
        <v>7.7022782358315833E-3</v>
      </c>
      <c r="AE24" s="107">
        <f t="shared" ref="AE24" si="434">AE23/AD23-1</f>
        <v>7.2624916314680821E-3</v>
      </c>
      <c r="AF24" s="107">
        <f t="shared" ref="AF24" si="435">AF23/AE23-1</f>
        <v>6.5611406379031401E-3</v>
      </c>
      <c r="AG24" s="107">
        <f t="shared" ref="AG24" si="436">AG23/AF23-1</f>
        <v>5.6786962531381047E-3</v>
      </c>
      <c r="AH24" s="107">
        <f t="shared" ref="AH24" si="437">AH23/AG23-1</f>
        <v>5.356958120932731E-3</v>
      </c>
      <c r="AI24" s="107">
        <f t="shared" ref="AI24" si="438">AI23/AH23-1</f>
        <v>4.7965383449057875E-3</v>
      </c>
      <c r="AJ24" s="107">
        <f t="shared" ref="AJ24" si="439">AJ23/AI23-1</f>
        <v>4.959703195051901E-3</v>
      </c>
      <c r="AK24" s="107">
        <f t="shared" ref="AK24" si="440">AK23/AJ23-1</f>
        <v>4.740872955982578E-3</v>
      </c>
      <c r="AL24" s="115">
        <f t="shared" si="286"/>
        <v>4.9587499416205993E-3</v>
      </c>
      <c r="AM24" s="107">
        <f>AM22</f>
        <v>5.2223789256533593E-3</v>
      </c>
      <c r="AN24" s="108">
        <f t="shared" ref="AN24" si="441">AN23/AM23-1</f>
        <v>4.4093777500866516E-3</v>
      </c>
      <c r="AO24" s="108">
        <f t="shared" ref="AO24" si="442">AO23/AN23-1</f>
        <v>2.7125760712087832E-3</v>
      </c>
      <c r="AP24" s="108">
        <f t="shared" ref="AP24" si="443">AP23/AO23-1</f>
        <v>2.5800326698737219E-3</v>
      </c>
      <c r="AQ24" s="108">
        <f t="shared" ref="AQ24" si="444">AQ23/AP23-1</f>
        <v>3.259883019384624E-3</v>
      </c>
      <c r="AR24" s="108">
        <f t="shared" ref="AR24" si="445">AR23/AQ23-1</f>
        <v>2.268056475086988E-3</v>
      </c>
      <c r="AS24" s="108">
        <f t="shared" ref="AS24" si="446">AS23/AR23-1</f>
        <v>2.1318328470880665E-3</v>
      </c>
      <c r="AT24" s="108">
        <f t="shared" ref="AT24" si="447">AT23/AS23-1</f>
        <v>1.7833990250841758E-3</v>
      </c>
      <c r="AU24" s="108">
        <f t="shared" ref="AU24" si="448">AU23/AT23-1</f>
        <v>2.675513747848024E-3</v>
      </c>
      <c r="AV24" s="108">
        <f t="shared" ref="AV24" si="449">AV23/AU23-1</f>
        <v>3.3181091380829475E-3</v>
      </c>
      <c r="AW24" s="108">
        <f t="shared" ref="AW24" si="450">AW23/AV23-1</f>
        <v>3.6201340789197012E-3</v>
      </c>
      <c r="AX24" s="108">
        <f t="shared" ref="AX24" si="451">AX23/AW23-1</f>
        <v>3.6779720794557491E-3</v>
      </c>
      <c r="AY24" s="108">
        <f t="shared" ref="AY24" si="452">AY23/AX23-1</f>
        <v>3.743153000101529E-3</v>
      </c>
      <c r="AZ24" s="108">
        <f t="shared" ref="AZ24" si="453">AZ23/AY23-1</f>
        <v>3.8184983403666273E-3</v>
      </c>
      <c r="BA24" s="108">
        <f t="shared" ref="BA24" si="454">BA23/AZ23-1</f>
        <v>3.9034859190787419E-3</v>
      </c>
      <c r="BB24" s="108">
        <f t="shared" ref="BB24" si="455">BB23/BA23-1</f>
        <v>3.996638946237141E-3</v>
      </c>
      <c r="BC24" s="108">
        <f t="shared" ref="BC24" si="456">BC23/BB23-1</f>
        <v>4.0953467603768168E-3</v>
      </c>
      <c r="BD24" s="108">
        <f t="shared" ref="BD24" si="457">BD23/BC23-1</f>
        <v>4.19593728111467E-3</v>
      </c>
      <c r="BE24" s="108">
        <f t="shared" ref="BE24" si="458">BE23/BD23-1</f>
        <v>4.1482961473819913E-3</v>
      </c>
      <c r="BF24" s="108">
        <f t="shared" ref="BF24" si="459">BF23/BE23-1</f>
        <v>4.0986116812882223E-3</v>
      </c>
      <c r="BG24" s="108">
        <f t="shared" ref="BG24" si="460">BG23/BF23-1</f>
        <v>4.0448305945104401E-3</v>
      </c>
      <c r="BH24" s="108">
        <f t="shared" ref="BH24" si="461">BH23/BG23-1</f>
        <v>3.9854908367857877E-3</v>
      </c>
      <c r="BI24" s="108">
        <f t="shared" ref="BI24" si="462">BI23/BH23-1</f>
        <v>3.9191435390135698E-3</v>
      </c>
      <c r="BJ24" s="108">
        <f t="shared" ref="BJ24" si="463">BJ23/BI23-1</f>
        <v>3.845416253429379E-3</v>
      </c>
      <c r="BK24" s="108">
        <f t="shared" ref="BK24" si="464">BK23/BJ23-1</f>
        <v>3.7657263863504209E-3</v>
      </c>
      <c r="BL24" s="108">
        <f t="shared" ref="BL24" si="465">BL23/BK23-1</f>
        <v>3.6812099161240841E-3</v>
      </c>
      <c r="BM24" s="108">
        <f t="shared" ref="BM24" si="466">BM23/BL23-1</f>
        <v>3.5931718139430302E-3</v>
      </c>
      <c r="BN24" s="108">
        <f t="shared" ref="BN24" si="467">BN23/BM23-1</f>
        <v>3.5047122633538041E-3</v>
      </c>
      <c r="BO24" s="108">
        <f t="shared" ref="BO24" si="468">BO23/BN23-1</f>
        <v>3.414706364884168E-3</v>
      </c>
      <c r="BP24" s="108">
        <f t="shared" ref="BP24" si="469">BP23/BO23-1</f>
        <v>3.3261330707132775E-3</v>
      </c>
      <c r="BQ24" s="108">
        <f t="shared" ref="BQ24" si="470">BQ23/BP23-1</f>
        <v>3.2392834507475321E-3</v>
      </c>
      <c r="BR24" s="108">
        <f t="shared" ref="BR24" si="471">BR23/BQ23-1</f>
        <v>3.1556432083008623E-3</v>
      </c>
      <c r="BS24" s="108">
        <f t="shared" ref="BS24" si="472">BS23/BR23-1</f>
        <v>3.0745848529751818E-3</v>
      </c>
      <c r="BT24" s="108">
        <f t="shared" ref="BT24" si="473">BT23/BS23-1</f>
        <v>2.9967106879427163E-3</v>
      </c>
      <c r="BU24" s="108">
        <f t="shared" ref="BU24" si="474">BU23/BT23-1</f>
        <v>2.9212390818076361E-3</v>
      </c>
      <c r="BV24" s="108">
        <f t="shared" ref="BV24" si="475">BV23/BU23-1</f>
        <v>2.8493527422237541E-3</v>
      </c>
      <c r="BW24" s="108">
        <f t="shared" ref="BW24" si="476">BW23/BV23-1</f>
        <v>2.7812395136284085E-3</v>
      </c>
      <c r="BX24" s="108">
        <f t="shared" ref="BX24" si="477">BX23/BW23-1</f>
        <v>2.7176620415325647E-3</v>
      </c>
      <c r="BY24" s="108">
        <f t="shared" ref="BY24" si="478">BY23/BX23-1</f>
        <v>2.6594281072622739E-3</v>
      </c>
      <c r="BZ24" s="108">
        <f t="shared" ref="BZ24" si="479">BZ23/BY23-1</f>
        <v>2.609280246381962E-3</v>
      </c>
      <c r="CA24" s="108">
        <f t="shared" ref="CA24" si="480">CA23/BZ23-1</f>
        <v>2.5608484071564241E-3</v>
      </c>
      <c r="CB24" s="108">
        <f t="shared" ref="CB24" si="481">CB23/CA23-1</f>
        <v>2.5274293858892349E-3</v>
      </c>
      <c r="CC24" s="108">
        <f t="shared" ref="CC24" si="482">CC23/CB23-1</f>
        <v>2.5106373233694246E-3</v>
      </c>
      <c r="CD24" s="108">
        <f t="shared" ref="CD24" si="483">CD23/CC23-1</f>
        <v>2.5118193849744674E-3</v>
      </c>
      <c r="CE24" s="108">
        <f t="shared" ref="CE24" si="484">CE23/CD23-1</f>
        <v>2.5317813694663016E-3</v>
      </c>
      <c r="CF24" s="108">
        <f t="shared" ref="CF24" si="485">CF23/CE23-1</f>
        <v>2.5704648886508696E-3</v>
      </c>
      <c r="CG24" s="108">
        <f t="shared" ref="CG24" si="486">CG23/CF23-1</f>
        <v>2.6255448579857177E-3</v>
      </c>
      <c r="CH24" s="108">
        <f t="shared" ref="CH24" si="487">CH23/CG23-1</f>
        <v>2.6949523631301098E-3</v>
      </c>
      <c r="CI24" s="108">
        <f t="shared" ref="CI24" si="488">CI23/CH23-1</f>
        <v>2.7753742792722136E-3</v>
      </c>
      <c r="CJ24" s="108">
        <f t="shared" ref="CJ24" si="489">CJ23/CI23-1</f>
        <v>2.8639341987017897E-3</v>
      </c>
      <c r="CK24" s="108">
        <f t="shared" ref="CK24" si="490">CK23/CJ23-1</f>
        <v>2.9571920914273075E-3</v>
      </c>
      <c r="CL24" s="108">
        <f t="shared" ref="CL24" si="491">CL23/CK23-1</f>
        <v>3.0521504381455511E-3</v>
      </c>
      <c r="CM24" s="108">
        <f t="shared" ref="CM24" si="492">CM23/CL23-1</f>
        <v>3.1469579325240638E-3</v>
      </c>
      <c r="CN24" s="108">
        <f t="shared" ref="CN24" si="493">CN23/CM23-1</f>
        <v>3.2391752310469979E-3</v>
      </c>
      <c r="CO24" s="108">
        <f t="shared" ref="CO24" si="494">CO23/CN23-1</f>
        <v>3.3260574602342885E-3</v>
      </c>
      <c r="CP24" s="108">
        <f t="shared" ref="CP24" si="495">CP23/CO23-1</f>
        <v>3.4064735077741215E-3</v>
      </c>
      <c r="CQ24" s="109">
        <f t="shared" ref="CQ24" si="496">CQ23/CP23-1</f>
        <v>3.4777684327258473E-3</v>
      </c>
      <c r="CS24" s="138"/>
    </row>
    <row r="25" spans="1:97">
      <c r="AB25" s="7"/>
      <c r="AC25" s="7"/>
      <c r="AD25" s="7"/>
      <c r="AE25" s="7"/>
      <c r="AF25" s="7"/>
      <c r="AG25" s="7"/>
      <c r="AH25" s="7"/>
      <c r="AI25" s="7"/>
      <c r="AJ25" s="7"/>
      <c r="AK25" s="7"/>
    </row>
    <row r="26" spans="1:97">
      <c r="A26" s="57" t="s">
        <v>389</v>
      </c>
      <c r="AB26" s="7"/>
      <c r="AC26" s="7"/>
      <c r="AD26" s="7"/>
      <c r="AE26" s="7"/>
      <c r="AF26" s="7"/>
      <c r="AG26" s="7"/>
      <c r="AH26" s="7"/>
      <c r="AI26" s="7"/>
      <c r="AJ26" s="7"/>
      <c r="AK26" s="7"/>
    </row>
    <row r="27" spans="1:97">
      <c r="AN27" s="136"/>
      <c r="AO27" s="136"/>
    </row>
    <row r="28" spans="1:97">
      <c r="A28" s="2" t="s">
        <v>322</v>
      </c>
      <c r="AN28" s="136"/>
      <c r="AO28" s="136"/>
    </row>
    <row r="29" spans="1:97">
      <c r="AN29" s="136"/>
      <c r="AO29" s="136"/>
    </row>
    <row r="30" spans="1:97">
      <c r="A30" s="139" t="s">
        <v>344</v>
      </c>
      <c r="AN30" s="136"/>
      <c r="AO30" s="137"/>
    </row>
    <row r="31" spans="1:97">
      <c r="AN31" s="136"/>
      <c r="AO31" s="137"/>
    </row>
    <row r="32" spans="1:97">
      <c r="AN32" s="136"/>
      <c r="AO32" s="137"/>
    </row>
    <row r="47" spans="41:41">
      <c r="AO47" s="74"/>
    </row>
    <row r="48" spans="41:41">
      <c r="AO48" s="74"/>
    </row>
    <row r="49" spans="41:41">
      <c r="AO49" s="74"/>
    </row>
  </sheetData>
  <mergeCells count="1">
    <mergeCell ref="AS15:AV15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185"/>
  <sheetViews>
    <sheetView zoomScale="98" zoomScaleNormal="98" workbookViewId="0">
      <pane xSplit="4" ySplit="2" topLeftCell="E3" activePane="bottomRight" state="frozen"/>
      <selection pane="topRight" activeCell="F1" sqref="F1"/>
      <selection pane="bottomLeft" activeCell="A3" sqref="A3"/>
      <selection pane="bottomRight" activeCell="B6" sqref="B6"/>
    </sheetView>
  </sheetViews>
  <sheetFormatPr baseColWidth="10" defaultRowHeight="15"/>
  <cols>
    <col min="1" max="1" width="24.42578125" customWidth="1"/>
    <col min="2" max="2" width="7" customWidth="1"/>
    <col min="3" max="3" width="12.85546875" customWidth="1"/>
    <col min="4" max="4" width="9.42578125" customWidth="1"/>
    <col min="5" max="47" width="6.5703125" customWidth="1"/>
    <col min="48" max="63" width="6.85546875" customWidth="1"/>
    <col min="64" max="80" width="7.140625" customWidth="1"/>
    <col min="81" max="100" width="7.7109375" customWidth="1"/>
    <col min="101" max="128" width="7" bestFit="1" customWidth="1"/>
    <col min="129" max="170" width="8" bestFit="1" customWidth="1"/>
  </cols>
  <sheetData>
    <row r="1" spans="1:100" s="2" customFormat="1">
      <c r="A1" s="205" t="s">
        <v>303</v>
      </c>
      <c r="D1" s="360"/>
      <c r="E1" s="145">
        <f t="shared" ref="E1" si="0">F1-1</f>
        <v>1975</v>
      </c>
      <c r="F1" s="145">
        <f t="shared" ref="F1" si="1">G1-1</f>
        <v>1976</v>
      </c>
      <c r="G1" s="145">
        <f t="shared" ref="G1" si="2">H1-1</f>
        <v>1977</v>
      </c>
      <c r="H1" s="145">
        <f t="shared" ref="H1" si="3">I1-1</f>
        <v>1978</v>
      </c>
      <c r="I1" s="145">
        <f>J1-1</f>
        <v>1979</v>
      </c>
      <c r="J1" s="145">
        <v>1980</v>
      </c>
      <c r="K1" s="145">
        <f t="shared" ref="K1" si="4">J1+1</f>
        <v>1981</v>
      </c>
      <c r="L1" s="145">
        <f t="shared" ref="L1" si="5">K1+1</f>
        <v>1982</v>
      </c>
      <c r="M1" s="145">
        <f t="shared" ref="M1" si="6">L1+1</f>
        <v>1983</v>
      </c>
      <c r="N1" s="145">
        <f t="shared" ref="N1" si="7">M1+1</f>
        <v>1984</v>
      </c>
      <c r="O1" s="145">
        <f t="shared" ref="O1" si="8">N1+1</f>
        <v>1985</v>
      </c>
      <c r="P1" s="145">
        <f t="shared" ref="P1" si="9">O1+1</f>
        <v>1986</v>
      </c>
      <c r="Q1" s="145">
        <f t="shared" ref="Q1" si="10">P1+1</f>
        <v>1987</v>
      </c>
      <c r="R1" s="145">
        <f t="shared" ref="R1" si="11">Q1+1</f>
        <v>1988</v>
      </c>
      <c r="S1" s="145">
        <f t="shared" ref="S1" si="12">R1+1</f>
        <v>1989</v>
      </c>
      <c r="T1" s="145">
        <f t="shared" ref="T1" si="13">S1+1</f>
        <v>1990</v>
      </c>
      <c r="U1" s="145">
        <f t="shared" ref="U1" si="14">T1+1</f>
        <v>1991</v>
      </c>
      <c r="V1" s="145">
        <f>U1+1</f>
        <v>1992</v>
      </c>
      <c r="W1" s="145">
        <f t="shared" ref="W1" si="15">V1+1</f>
        <v>1993</v>
      </c>
      <c r="X1" s="145">
        <f t="shared" ref="X1" si="16">W1+1</f>
        <v>1994</v>
      </c>
      <c r="Y1" s="145">
        <f t="shared" ref="Y1" si="17">X1+1</f>
        <v>1995</v>
      </c>
      <c r="Z1" s="145">
        <f t="shared" ref="Z1" si="18">Y1+1</f>
        <v>1996</v>
      </c>
      <c r="AA1" s="145">
        <f t="shared" ref="AA1" si="19">Z1+1</f>
        <v>1997</v>
      </c>
      <c r="AB1" s="145">
        <f t="shared" ref="AB1" si="20">AA1+1</f>
        <v>1998</v>
      </c>
      <c r="AC1" s="145">
        <f t="shared" ref="AC1" si="21">AB1+1</f>
        <v>1999</v>
      </c>
      <c r="AD1" s="145">
        <f t="shared" ref="AD1" si="22">AC1+1</f>
        <v>2000</v>
      </c>
      <c r="AE1" s="145">
        <f t="shared" ref="AE1" si="23">AD1+1</f>
        <v>2001</v>
      </c>
      <c r="AF1" s="145">
        <f t="shared" ref="AF1" si="24">AE1+1</f>
        <v>2002</v>
      </c>
      <c r="AG1" s="145">
        <f t="shared" ref="AG1" si="25">AF1+1</f>
        <v>2003</v>
      </c>
      <c r="AH1" s="145">
        <f t="shared" ref="AH1" si="26">AG1+1</f>
        <v>2004</v>
      </c>
      <c r="AI1" s="145">
        <f t="shared" ref="AI1" si="27">AH1+1</f>
        <v>2005</v>
      </c>
      <c r="AJ1" s="145">
        <f t="shared" ref="AJ1" si="28">AI1+1</f>
        <v>2006</v>
      </c>
      <c r="AK1" s="145">
        <f t="shared" ref="AK1" si="29">AJ1+1</f>
        <v>2007</v>
      </c>
      <c r="AL1" s="145">
        <f t="shared" ref="AL1" si="30">AK1+1</f>
        <v>2008</v>
      </c>
      <c r="AM1" s="145">
        <f t="shared" ref="AM1" si="31">AL1+1</f>
        <v>2009</v>
      </c>
      <c r="AN1" s="145">
        <f t="shared" ref="AN1" si="32">AM1+1</f>
        <v>2010</v>
      </c>
      <c r="AO1" s="145">
        <f t="shared" ref="AO1" si="33">AN1+1</f>
        <v>2011</v>
      </c>
      <c r="AP1" s="145">
        <f t="shared" ref="AP1" si="34">AO1+1</f>
        <v>2012</v>
      </c>
      <c r="AQ1" s="145">
        <f t="shared" ref="AQ1" si="35">AP1+1</f>
        <v>2013</v>
      </c>
      <c r="AR1" s="145">
        <f t="shared" ref="AR1" si="36">AQ1+1</f>
        <v>2014</v>
      </c>
      <c r="AS1" s="145">
        <f t="shared" ref="AS1" si="37">AR1+1</f>
        <v>2015</v>
      </c>
      <c r="AT1" s="145">
        <f t="shared" ref="AT1" si="38">AS1+1</f>
        <v>2016</v>
      </c>
      <c r="AU1" s="145">
        <f t="shared" ref="AU1" si="39">AT1+1</f>
        <v>2017</v>
      </c>
      <c r="AV1" s="145">
        <f t="shared" ref="AV1" si="40">AU1+1</f>
        <v>2018</v>
      </c>
      <c r="AW1" s="145">
        <f t="shared" ref="AW1" si="41">AV1+1</f>
        <v>2019</v>
      </c>
      <c r="AX1" s="145">
        <f t="shared" ref="AX1" si="42">AW1+1</f>
        <v>2020</v>
      </c>
      <c r="AY1" s="145">
        <f t="shared" ref="AY1" si="43">AX1+1</f>
        <v>2021</v>
      </c>
      <c r="AZ1" s="145">
        <f t="shared" ref="AZ1" si="44">AY1+1</f>
        <v>2022</v>
      </c>
      <c r="BA1" s="145">
        <f t="shared" ref="BA1" si="45">AZ1+1</f>
        <v>2023</v>
      </c>
      <c r="BB1" s="145">
        <f t="shared" ref="BB1" si="46">BA1+1</f>
        <v>2024</v>
      </c>
      <c r="BC1" s="145">
        <f t="shared" ref="BC1" si="47">BB1+1</f>
        <v>2025</v>
      </c>
      <c r="BD1" s="145">
        <f t="shared" ref="BD1" si="48">BC1+1</f>
        <v>2026</v>
      </c>
      <c r="BE1" s="145">
        <f t="shared" ref="BE1" si="49">BD1+1</f>
        <v>2027</v>
      </c>
      <c r="BF1" s="145">
        <f t="shared" ref="BF1" si="50">BE1+1</f>
        <v>2028</v>
      </c>
      <c r="BG1" s="145">
        <f t="shared" ref="BG1" si="51">BF1+1</f>
        <v>2029</v>
      </c>
      <c r="BH1" s="145">
        <f t="shared" ref="BH1" si="52">BG1+1</f>
        <v>2030</v>
      </c>
      <c r="BI1" s="145">
        <f t="shared" ref="BI1" si="53">BH1+1</f>
        <v>2031</v>
      </c>
      <c r="BJ1" s="145">
        <f t="shared" ref="BJ1" si="54">BI1+1</f>
        <v>2032</v>
      </c>
      <c r="BK1" s="145">
        <f t="shared" ref="BK1" si="55">BJ1+1</f>
        <v>2033</v>
      </c>
      <c r="BL1" s="145">
        <f t="shared" ref="BL1" si="56">BK1+1</f>
        <v>2034</v>
      </c>
      <c r="BM1" s="145">
        <f t="shared" ref="BM1" si="57">BL1+1</f>
        <v>2035</v>
      </c>
      <c r="BN1" s="145">
        <f t="shared" ref="BN1" si="58">BM1+1</f>
        <v>2036</v>
      </c>
      <c r="BO1" s="145">
        <f t="shared" ref="BO1" si="59">BN1+1</f>
        <v>2037</v>
      </c>
      <c r="BP1" s="145">
        <f t="shared" ref="BP1" si="60">BO1+1</f>
        <v>2038</v>
      </c>
      <c r="BQ1" s="145">
        <f t="shared" ref="BQ1" si="61">BP1+1</f>
        <v>2039</v>
      </c>
      <c r="BR1" s="145">
        <f t="shared" ref="BR1" si="62">BQ1+1</f>
        <v>2040</v>
      </c>
      <c r="BS1" s="145">
        <f t="shared" ref="BS1" si="63">BR1+1</f>
        <v>2041</v>
      </c>
      <c r="BT1" s="145">
        <f t="shared" ref="BT1" si="64">BS1+1</f>
        <v>2042</v>
      </c>
      <c r="BU1" s="145">
        <f t="shared" ref="BU1" si="65">BT1+1</f>
        <v>2043</v>
      </c>
      <c r="BV1" s="145">
        <f t="shared" ref="BV1" si="66">BU1+1</f>
        <v>2044</v>
      </c>
      <c r="BW1" s="145">
        <f t="shared" ref="BW1" si="67">BV1+1</f>
        <v>2045</v>
      </c>
      <c r="BX1" s="145">
        <f t="shared" ref="BX1" si="68">BW1+1</f>
        <v>2046</v>
      </c>
      <c r="BY1" s="145">
        <f t="shared" ref="BY1" si="69">BX1+1</f>
        <v>2047</v>
      </c>
      <c r="BZ1" s="145">
        <f t="shared" ref="BZ1" si="70">BY1+1</f>
        <v>2048</v>
      </c>
      <c r="CA1" s="145">
        <f t="shared" ref="CA1" si="71">BZ1+1</f>
        <v>2049</v>
      </c>
      <c r="CB1" s="145">
        <f t="shared" ref="CB1" si="72">CA1+1</f>
        <v>2050</v>
      </c>
      <c r="CC1" s="145">
        <f t="shared" ref="CC1" si="73">CB1+1</f>
        <v>2051</v>
      </c>
      <c r="CD1" s="145">
        <f t="shared" ref="CD1" si="74">CC1+1</f>
        <v>2052</v>
      </c>
      <c r="CE1" s="145">
        <f t="shared" ref="CE1" si="75">CD1+1</f>
        <v>2053</v>
      </c>
      <c r="CF1" s="145">
        <f t="shared" ref="CF1" si="76">CE1+1</f>
        <v>2054</v>
      </c>
      <c r="CG1" s="145">
        <f t="shared" ref="CG1" si="77">CF1+1</f>
        <v>2055</v>
      </c>
      <c r="CH1" s="145">
        <f t="shared" ref="CH1" si="78">CG1+1</f>
        <v>2056</v>
      </c>
      <c r="CI1" s="145">
        <f t="shared" ref="CI1" si="79">CH1+1</f>
        <v>2057</v>
      </c>
      <c r="CJ1" s="145">
        <f t="shared" ref="CJ1" si="80">CI1+1</f>
        <v>2058</v>
      </c>
      <c r="CK1" s="145">
        <f t="shared" ref="CK1" si="81">CJ1+1</f>
        <v>2059</v>
      </c>
      <c r="CL1" s="145">
        <f t="shared" ref="CL1" si="82">CK1+1</f>
        <v>2060</v>
      </c>
      <c r="CM1" s="145">
        <f t="shared" ref="CM1" si="83">CL1+1</f>
        <v>2061</v>
      </c>
      <c r="CN1" s="145">
        <f t="shared" ref="CN1" si="84">CM1+1</f>
        <v>2062</v>
      </c>
      <c r="CO1" s="145">
        <f t="shared" ref="CO1" si="85">CN1+1</f>
        <v>2063</v>
      </c>
      <c r="CP1" s="145">
        <f t="shared" ref="CP1" si="86">CO1+1</f>
        <v>2064</v>
      </c>
      <c r="CQ1" s="145">
        <f t="shared" ref="CQ1" si="87">CP1+1</f>
        <v>2065</v>
      </c>
      <c r="CR1" s="145">
        <f t="shared" ref="CR1" si="88">CQ1+1</f>
        <v>2066</v>
      </c>
      <c r="CS1" s="145">
        <f t="shared" ref="CS1" si="89">CR1+1</f>
        <v>2067</v>
      </c>
      <c r="CT1" s="145">
        <f t="shared" ref="CT1" si="90">CS1+1</f>
        <v>2068</v>
      </c>
      <c r="CU1" s="145">
        <f t="shared" ref="CU1" si="91">CT1+1</f>
        <v>2069</v>
      </c>
      <c r="CV1" s="145">
        <f t="shared" ref="CV1" si="92">CU1+1</f>
        <v>2070</v>
      </c>
    </row>
    <row r="2" spans="1:100" s="2" customFormat="1">
      <c r="A2" s="174" t="s">
        <v>396</v>
      </c>
    </row>
    <row r="3" spans="1:100" s="2" customFormat="1"/>
    <row r="4" spans="1:100" s="2" customFormat="1" ht="15.75">
      <c r="A4" s="150" t="s">
        <v>879</v>
      </c>
      <c r="F4" s="88" t="s">
        <v>877</v>
      </c>
      <c r="Q4" s="396"/>
    </row>
    <row r="5" spans="1:100" s="91" customFormat="1">
      <c r="A5" s="144" t="s">
        <v>325</v>
      </c>
      <c r="B5" s="146" t="s">
        <v>3</v>
      </c>
      <c r="C5" s="144" t="s">
        <v>14</v>
      </c>
      <c r="D5" s="146" t="s">
        <v>4</v>
      </c>
      <c r="E5" s="146">
        <f t="shared" ref="E5" si="93">F5-1</f>
        <v>1975</v>
      </c>
      <c r="F5" s="146">
        <f t="shared" ref="F5" si="94">G5-1</f>
        <v>1976</v>
      </c>
      <c r="G5" s="146">
        <f t="shared" ref="G5" si="95">H5-1</f>
        <v>1977</v>
      </c>
      <c r="H5" s="146">
        <f t="shared" ref="H5" si="96">I5-1</f>
        <v>1978</v>
      </c>
      <c r="I5" s="146">
        <f>J5-1</f>
        <v>1979</v>
      </c>
      <c r="J5" s="146">
        <v>1980</v>
      </c>
      <c r="K5" s="146">
        <f t="shared" ref="K5" si="97">J5+1</f>
        <v>1981</v>
      </c>
      <c r="L5" s="146">
        <f t="shared" ref="L5" si="98">K5+1</f>
        <v>1982</v>
      </c>
      <c r="M5" s="146">
        <f t="shared" ref="M5" si="99">L5+1</f>
        <v>1983</v>
      </c>
      <c r="N5" s="146">
        <f t="shared" ref="N5" si="100">M5+1</f>
        <v>1984</v>
      </c>
      <c r="O5" s="146">
        <f t="shared" ref="O5" si="101">N5+1</f>
        <v>1985</v>
      </c>
      <c r="P5" s="146">
        <f t="shared" ref="P5" si="102">O5+1</f>
        <v>1986</v>
      </c>
      <c r="Q5" s="146">
        <f t="shared" ref="Q5" si="103">P5+1</f>
        <v>1987</v>
      </c>
      <c r="R5" s="146">
        <f t="shared" ref="R5" si="104">Q5+1</f>
        <v>1988</v>
      </c>
      <c r="S5" s="146">
        <f t="shared" ref="S5" si="105">R5+1</f>
        <v>1989</v>
      </c>
      <c r="T5" s="146">
        <f t="shared" ref="T5" si="106">S5+1</f>
        <v>1990</v>
      </c>
      <c r="U5" s="146">
        <f t="shared" ref="U5" si="107">T5+1</f>
        <v>1991</v>
      </c>
      <c r="V5" s="146">
        <f>U5+1</f>
        <v>1992</v>
      </c>
      <c r="W5" s="146">
        <f t="shared" ref="W5" si="108">V5+1</f>
        <v>1993</v>
      </c>
      <c r="X5" s="146">
        <f t="shared" ref="X5" si="109">W5+1</f>
        <v>1994</v>
      </c>
      <c r="Y5" s="146">
        <f t="shared" ref="Y5" si="110">X5+1</f>
        <v>1995</v>
      </c>
      <c r="Z5" s="146">
        <f t="shared" ref="Z5" si="111">Y5+1</f>
        <v>1996</v>
      </c>
      <c r="AA5" s="146">
        <f t="shared" ref="AA5" si="112">Z5+1</f>
        <v>1997</v>
      </c>
      <c r="AB5" s="146">
        <f t="shared" ref="AB5" si="113">AA5+1</f>
        <v>1998</v>
      </c>
      <c r="AC5" s="146">
        <f t="shared" ref="AC5" si="114">AB5+1</f>
        <v>1999</v>
      </c>
      <c r="AD5" s="146">
        <f t="shared" ref="AD5" si="115">AC5+1</f>
        <v>2000</v>
      </c>
      <c r="AE5" s="146">
        <f t="shared" ref="AE5" si="116">AD5+1</f>
        <v>2001</v>
      </c>
      <c r="AF5" s="146">
        <f t="shared" ref="AF5" si="117">AE5+1</f>
        <v>2002</v>
      </c>
      <c r="AG5" s="146">
        <f t="shared" ref="AG5" si="118">AF5+1</f>
        <v>2003</v>
      </c>
      <c r="AH5" s="146">
        <f t="shared" ref="AH5" si="119">AG5+1</f>
        <v>2004</v>
      </c>
      <c r="AI5" s="146">
        <f t="shared" ref="AI5" si="120">AH5+1</f>
        <v>2005</v>
      </c>
      <c r="AJ5" s="146">
        <f t="shared" ref="AJ5" si="121">AI5+1</f>
        <v>2006</v>
      </c>
      <c r="AK5" s="146">
        <f t="shared" ref="AK5" si="122">AJ5+1</f>
        <v>2007</v>
      </c>
      <c r="AL5" s="146">
        <f t="shared" ref="AL5" si="123">AK5+1</f>
        <v>2008</v>
      </c>
      <c r="AM5" s="146">
        <f t="shared" ref="AM5" si="124">AL5+1</f>
        <v>2009</v>
      </c>
      <c r="AN5" s="146">
        <f t="shared" ref="AN5" si="125">AM5+1</f>
        <v>2010</v>
      </c>
      <c r="AO5" s="146">
        <f t="shared" ref="AO5" si="126">AN5+1</f>
        <v>2011</v>
      </c>
      <c r="AP5" s="146">
        <f t="shared" ref="AP5" si="127">AO5+1</f>
        <v>2012</v>
      </c>
      <c r="AQ5" s="146">
        <f t="shared" ref="AQ5" si="128">AP5+1</f>
        <v>2013</v>
      </c>
      <c r="AR5" s="146">
        <f t="shared" ref="AR5" si="129">AQ5+1</f>
        <v>2014</v>
      </c>
      <c r="AS5" s="146">
        <f t="shared" ref="AS5" si="130">AR5+1</f>
        <v>2015</v>
      </c>
      <c r="AT5" s="146">
        <f t="shared" ref="AT5" si="131">AS5+1</f>
        <v>2016</v>
      </c>
      <c r="AU5" s="146">
        <f>AT5+1</f>
        <v>2017</v>
      </c>
      <c r="AV5" s="146">
        <f t="shared" ref="AV5:CB5" si="132">AU5+1</f>
        <v>2018</v>
      </c>
      <c r="AW5" s="146">
        <f t="shared" si="132"/>
        <v>2019</v>
      </c>
      <c r="AX5" s="146">
        <f t="shared" si="132"/>
        <v>2020</v>
      </c>
      <c r="AY5" s="146">
        <f t="shared" si="132"/>
        <v>2021</v>
      </c>
      <c r="AZ5" s="146">
        <f t="shared" si="132"/>
        <v>2022</v>
      </c>
      <c r="BA5" s="146">
        <f t="shared" si="132"/>
        <v>2023</v>
      </c>
      <c r="BB5" s="146">
        <f t="shared" si="132"/>
        <v>2024</v>
      </c>
      <c r="BC5" s="146">
        <f t="shared" si="132"/>
        <v>2025</v>
      </c>
      <c r="BD5" s="146">
        <f t="shared" si="132"/>
        <v>2026</v>
      </c>
      <c r="BE5" s="146">
        <f t="shared" si="132"/>
        <v>2027</v>
      </c>
      <c r="BF5" s="146">
        <f t="shared" si="132"/>
        <v>2028</v>
      </c>
      <c r="BG5" s="146">
        <f t="shared" si="132"/>
        <v>2029</v>
      </c>
      <c r="BH5" s="146">
        <f t="shared" si="132"/>
        <v>2030</v>
      </c>
      <c r="BI5" s="146">
        <f t="shared" si="132"/>
        <v>2031</v>
      </c>
      <c r="BJ5" s="146">
        <f t="shared" si="132"/>
        <v>2032</v>
      </c>
      <c r="BK5" s="146">
        <f t="shared" si="132"/>
        <v>2033</v>
      </c>
      <c r="BL5" s="146">
        <f t="shared" si="132"/>
        <v>2034</v>
      </c>
      <c r="BM5" s="146">
        <f t="shared" si="132"/>
        <v>2035</v>
      </c>
      <c r="BN5" s="146">
        <f t="shared" si="132"/>
        <v>2036</v>
      </c>
      <c r="BO5" s="146">
        <f t="shared" si="132"/>
        <v>2037</v>
      </c>
      <c r="BP5" s="146">
        <f t="shared" si="132"/>
        <v>2038</v>
      </c>
      <c r="BQ5" s="146">
        <f t="shared" si="132"/>
        <v>2039</v>
      </c>
      <c r="BR5" s="146">
        <f t="shared" si="132"/>
        <v>2040</v>
      </c>
      <c r="BS5" s="146">
        <f t="shared" si="132"/>
        <v>2041</v>
      </c>
      <c r="BT5" s="146">
        <f t="shared" si="132"/>
        <v>2042</v>
      </c>
      <c r="BU5" s="146">
        <f t="shared" si="132"/>
        <v>2043</v>
      </c>
      <c r="BV5" s="146">
        <f t="shared" si="132"/>
        <v>2044</v>
      </c>
      <c r="BW5" s="146">
        <f t="shared" si="132"/>
        <v>2045</v>
      </c>
      <c r="BX5" s="146">
        <f t="shared" si="132"/>
        <v>2046</v>
      </c>
      <c r="BY5" s="146">
        <f t="shared" si="132"/>
        <v>2047</v>
      </c>
      <c r="BZ5" s="146">
        <f t="shared" si="132"/>
        <v>2048</v>
      </c>
      <c r="CA5" s="146">
        <f t="shared" si="132"/>
        <v>2049</v>
      </c>
      <c r="CB5" s="146">
        <f t="shared" si="132"/>
        <v>2050</v>
      </c>
      <c r="CC5" s="146">
        <f t="shared" ref="CC5" si="133">CB5+1</f>
        <v>2051</v>
      </c>
      <c r="CD5" s="146">
        <f t="shared" ref="CD5" si="134">CC5+1</f>
        <v>2052</v>
      </c>
      <c r="CE5" s="146">
        <f t="shared" ref="CE5" si="135">CD5+1</f>
        <v>2053</v>
      </c>
      <c r="CF5" s="146">
        <f t="shared" ref="CF5" si="136">CE5+1</f>
        <v>2054</v>
      </c>
      <c r="CG5" s="146">
        <f t="shared" ref="CG5" si="137">CF5+1</f>
        <v>2055</v>
      </c>
      <c r="CH5" s="146">
        <f t="shared" ref="CH5" si="138">CG5+1</f>
        <v>2056</v>
      </c>
      <c r="CI5" s="146">
        <f t="shared" ref="CI5" si="139">CH5+1</f>
        <v>2057</v>
      </c>
      <c r="CJ5" s="146">
        <f t="shared" ref="CJ5" si="140">CI5+1</f>
        <v>2058</v>
      </c>
      <c r="CK5" s="146">
        <f t="shared" ref="CK5" si="141">CJ5+1</f>
        <v>2059</v>
      </c>
      <c r="CL5" s="146">
        <f t="shared" ref="CL5" si="142">CK5+1</f>
        <v>2060</v>
      </c>
      <c r="CM5" s="146">
        <f t="shared" ref="CM5" si="143">CL5+1</f>
        <v>2061</v>
      </c>
      <c r="CN5" s="146">
        <f t="shared" ref="CN5" si="144">CM5+1</f>
        <v>2062</v>
      </c>
      <c r="CO5" s="146">
        <f t="shared" ref="CO5" si="145">CN5+1</f>
        <v>2063</v>
      </c>
      <c r="CP5" s="146">
        <f t="shared" ref="CP5" si="146">CO5+1</f>
        <v>2064</v>
      </c>
      <c r="CQ5" s="146">
        <f t="shared" ref="CQ5" si="147">CP5+1</f>
        <v>2065</v>
      </c>
      <c r="CR5" s="146">
        <f t="shared" ref="CR5" si="148">CQ5+1</f>
        <v>2066</v>
      </c>
      <c r="CS5" s="146">
        <f t="shared" ref="CS5" si="149">CR5+1</f>
        <v>2067</v>
      </c>
      <c r="CT5" s="146">
        <f t="shared" ref="CT5" si="150">CS5+1</f>
        <v>2068</v>
      </c>
      <c r="CU5" s="146">
        <f t="shared" ref="CU5" si="151">CT5+1</f>
        <v>2069</v>
      </c>
      <c r="CV5" s="146">
        <f t="shared" ref="CV5" si="152">CU5+1</f>
        <v>2070</v>
      </c>
    </row>
    <row r="6" spans="1:100" s="91" customFormat="1">
      <c r="A6" s="145" t="s">
        <v>286</v>
      </c>
      <c r="B6" s="145" t="s">
        <v>403</v>
      </c>
      <c r="C6" s="145"/>
      <c r="D6" s="145" t="s">
        <v>328</v>
      </c>
      <c r="E6" s="147">
        <v>6111.3789999999999</v>
      </c>
      <c r="F6" s="147">
        <v>6138.3029999999999</v>
      </c>
      <c r="G6" s="147">
        <v>6169.0559999999996</v>
      </c>
      <c r="H6" s="147">
        <v>6202.5879999999997</v>
      </c>
      <c r="I6" s="147">
        <v>6232.5010000000002</v>
      </c>
      <c r="J6" s="147">
        <v>6267.442</v>
      </c>
      <c r="K6" s="147">
        <v>6307.5029999999997</v>
      </c>
      <c r="L6" s="147">
        <v>6348.4430000000002</v>
      </c>
      <c r="M6" s="147">
        <v>6390.3729999999996</v>
      </c>
      <c r="N6" s="147">
        <v>6429.674</v>
      </c>
      <c r="O6" s="147">
        <v>6457.9049999999997</v>
      </c>
      <c r="P6" s="147">
        <v>6486.4139999999998</v>
      </c>
      <c r="Q6" s="147">
        <v>6519.9459999999999</v>
      </c>
      <c r="R6" s="147">
        <v>6563.2539999999999</v>
      </c>
      <c r="S6" s="147">
        <v>6611.1819999999998</v>
      </c>
      <c r="T6" s="147">
        <v>6668.1679999999997</v>
      </c>
      <c r="U6" s="147">
        <v>6708.7650000000003</v>
      </c>
      <c r="V6" s="147">
        <v>6750.4459999999999</v>
      </c>
      <c r="W6" s="147">
        <v>6790.8919999999998</v>
      </c>
      <c r="X6" s="147">
        <v>6812.2950000000001</v>
      </c>
      <c r="Y6" s="147">
        <v>6837.3220000000001</v>
      </c>
      <c r="Z6" s="147">
        <v>6862.6459999999997</v>
      </c>
      <c r="AA6" s="147">
        <v>6890.8490000000002</v>
      </c>
      <c r="AB6" s="147">
        <v>6918.402</v>
      </c>
      <c r="AC6" s="147">
        <v>6949.6080000000002</v>
      </c>
      <c r="AD6" s="147">
        <v>7000.7510000000002</v>
      </c>
      <c r="AE6" s="147">
        <v>7057.8209999999999</v>
      </c>
      <c r="AF6" s="147">
        <v>7115.9440000000004</v>
      </c>
      <c r="AG6" s="147">
        <v>7173.9189999999999</v>
      </c>
      <c r="AH6" s="147">
        <v>7231.8329999999996</v>
      </c>
      <c r="AI6" s="147">
        <v>7295.5150000000003</v>
      </c>
      <c r="AJ6" s="147">
        <v>7357.2839999999997</v>
      </c>
      <c r="AK6" s="147">
        <v>7405.2060000000001</v>
      </c>
      <c r="AL6" s="147">
        <v>7459.0919999999996</v>
      </c>
      <c r="AM6" s="147">
        <v>7518.0039999999999</v>
      </c>
      <c r="AN6" s="147">
        <v>7578.0780000000004</v>
      </c>
      <c r="AO6" s="147">
        <v>7634.223</v>
      </c>
      <c r="AP6" s="147">
        <v>7695.2640000000001</v>
      </c>
      <c r="AQ6" s="147">
        <v>7757.5950000000003</v>
      </c>
      <c r="AR6" s="147">
        <v>7820.9660000000003</v>
      </c>
      <c r="AS6" s="147">
        <v>7877.6980000000003</v>
      </c>
      <c r="AT6" s="147">
        <v>7916.8890000000001</v>
      </c>
      <c r="AU6" s="147">
        <v>7948.2870000000003</v>
      </c>
      <c r="AV6" s="147">
        <v>7994.4589999999998</v>
      </c>
      <c r="AW6" s="147">
        <v>8042.9359999999997</v>
      </c>
      <c r="AX6" s="147">
        <v>8078.652</v>
      </c>
      <c r="AY6" s="147">
        <v>8113.9070000000002</v>
      </c>
      <c r="AZ6" s="147">
        <v>8156.3909999999996</v>
      </c>
      <c r="BA6" s="147">
        <v>8197.3250000000007</v>
      </c>
      <c r="BB6" s="128"/>
      <c r="BC6" s="128"/>
      <c r="BD6" s="128"/>
      <c r="BE6" s="128"/>
      <c r="BF6" s="128"/>
      <c r="BG6" s="128"/>
      <c r="BH6" s="128"/>
      <c r="BI6" s="128"/>
      <c r="BJ6" s="128"/>
      <c r="BK6" s="128"/>
      <c r="BL6" s="128"/>
      <c r="BM6" s="128"/>
      <c r="BN6" s="128"/>
      <c r="BO6" s="128"/>
      <c r="BP6" s="128"/>
    </row>
    <row r="7" spans="1:100" s="91" customFormat="1">
      <c r="A7" s="145" t="s">
        <v>287</v>
      </c>
      <c r="B7" s="145"/>
      <c r="C7" s="145"/>
      <c r="D7" s="145" t="s">
        <v>328</v>
      </c>
      <c r="E7" s="147">
        <v>2632.357</v>
      </c>
      <c r="F7" s="147">
        <v>2638.1469999999999</v>
      </c>
      <c r="G7" s="147">
        <v>2643.9520000000002</v>
      </c>
      <c r="H7" s="147">
        <v>2651.5</v>
      </c>
      <c r="I7" s="147">
        <v>2656.4380000000001</v>
      </c>
      <c r="J7" s="147">
        <v>2664.0070000000001</v>
      </c>
      <c r="K7" s="147">
        <v>2673.1489999999999</v>
      </c>
      <c r="L7" s="147">
        <v>2681.6819999999998</v>
      </c>
      <c r="M7" s="147">
        <v>2686.2420000000002</v>
      </c>
      <c r="N7" s="147">
        <v>2691.413</v>
      </c>
      <c r="O7" s="147">
        <v>2696.05</v>
      </c>
      <c r="P7" s="147">
        <v>2696.203</v>
      </c>
      <c r="Q7" s="147">
        <v>2699.268</v>
      </c>
      <c r="R7" s="147">
        <v>2702.7890000000002</v>
      </c>
      <c r="S7" s="147">
        <v>2705.5189999999998</v>
      </c>
      <c r="T7" s="147">
        <v>2705.826</v>
      </c>
      <c r="U7" s="147">
        <v>2710.54</v>
      </c>
      <c r="V7" s="147">
        <v>2715.5909999999999</v>
      </c>
      <c r="W7" s="147">
        <v>2720.0160000000001</v>
      </c>
      <c r="X7" s="147">
        <v>2722.9470000000001</v>
      </c>
      <c r="Y7" s="147">
        <v>2727.049</v>
      </c>
      <c r="Z7" s="147">
        <v>2728.6709999999998</v>
      </c>
      <c r="AA7" s="147">
        <v>2729.12</v>
      </c>
      <c r="AB7" s="147">
        <v>2729.1469999999999</v>
      </c>
      <c r="AC7" s="147">
        <v>2728.0859999999998</v>
      </c>
      <c r="AD7" s="147">
        <v>2734.33</v>
      </c>
      <c r="AE7" s="147">
        <v>2742.346</v>
      </c>
      <c r="AF7" s="147">
        <v>2749.8919999999998</v>
      </c>
      <c r="AG7" s="147">
        <v>2756.739</v>
      </c>
      <c r="AH7" s="147">
        <v>2762.9340000000002</v>
      </c>
      <c r="AI7" s="147">
        <v>2771.9340000000002</v>
      </c>
      <c r="AJ7" s="147">
        <v>2779.4609999999998</v>
      </c>
      <c r="AK7" s="147">
        <v>2792.5619999999999</v>
      </c>
      <c r="AL7" s="147">
        <v>2802.5189999999998</v>
      </c>
      <c r="AM7" s="147">
        <v>2810.6480000000001</v>
      </c>
      <c r="AN7" s="147">
        <v>2813.8780000000002</v>
      </c>
      <c r="AO7" s="147">
        <v>2816.174</v>
      </c>
      <c r="AP7" s="147">
        <v>2816.8139999999999</v>
      </c>
      <c r="AQ7" s="147">
        <v>2819.7829999999999</v>
      </c>
      <c r="AR7" s="147">
        <v>2820.623</v>
      </c>
      <c r="AS7" s="147">
        <v>2820.94</v>
      </c>
      <c r="AT7" s="147">
        <v>2818.3380000000002</v>
      </c>
      <c r="AU7" s="147">
        <v>2811.4229999999998</v>
      </c>
      <c r="AV7" s="147">
        <v>2807.8069999999998</v>
      </c>
      <c r="AW7" s="147">
        <v>2805.58</v>
      </c>
      <c r="AX7" s="147">
        <v>2801.6950000000002</v>
      </c>
      <c r="AY7" s="147">
        <v>2795.4690000000001</v>
      </c>
      <c r="AZ7" s="147">
        <v>2791.0059999999999</v>
      </c>
      <c r="BA7" s="147">
        <v>2786.2959999999998</v>
      </c>
    </row>
    <row r="8" spans="1:100" s="91" customFormat="1">
      <c r="A8" s="145" t="s">
        <v>288</v>
      </c>
      <c r="B8" s="145"/>
      <c r="C8" s="145"/>
      <c r="D8" s="145" t="s">
        <v>328</v>
      </c>
      <c r="E8" s="147">
        <v>2596.3789999999999</v>
      </c>
      <c r="F8" s="147">
        <v>2611.0349999999999</v>
      </c>
      <c r="G8" s="147">
        <v>2625.3319999999999</v>
      </c>
      <c r="H8" s="147">
        <v>2641.1790000000001</v>
      </c>
      <c r="I8" s="147">
        <v>2656.3049999999998</v>
      </c>
      <c r="J8" s="147">
        <v>2672.5749999999998</v>
      </c>
      <c r="K8" s="147">
        <v>2690.5360000000001</v>
      </c>
      <c r="L8" s="147">
        <v>2708.4520000000002</v>
      </c>
      <c r="M8" s="147">
        <v>2719.5079999999998</v>
      </c>
      <c r="N8" s="147">
        <v>2728.2150000000001</v>
      </c>
      <c r="O8" s="147">
        <v>2738.4850000000001</v>
      </c>
      <c r="P8" s="147">
        <v>2748.893</v>
      </c>
      <c r="Q8" s="147">
        <v>2759.6289999999999</v>
      </c>
      <c r="R8" s="147">
        <v>2771.0529999999999</v>
      </c>
      <c r="S8" s="147">
        <v>2782.8809999999999</v>
      </c>
      <c r="T8" s="147">
        <v>2794.317</v>
      </c>
      <c r="U8" s="147">
        <v>2803.4830000000002</v>
      </c>
      <c r="V8" s="147">
        <v>2811.473</v>
      </c>
      <c r="W8" s="147">
        <v>2822.7220000000002</v>
      </c>
      <c r="X8" s="147">
        <v>2830.5830000000001</v>
      </c>
      <c r="Y8" s="147">
        <v>2840.68</v>
      </c>
      <c r="Z8" s="147">
        <v>2853.6640000000002</v>
      </c>
      <c r="AA8" s="147">
        <v>2870.3539999999998</v>
      </c>
      <c r="AB8" s="147">
        <v>2888.2370000000001</v>
      </c>
      <c r="AC8" s="147">
        <v>2904.0749999999998</v>
      </c>
      <c r="AD8" s="147">
        <v>2927.6120000000001</v>
      </c>
      <c r="AE8" s="147">
        <v>2954.3240000000001</v>
      </c>
      <c r="AF8" s="147">
        <v>2981.7649999999999</v>
      </c>
      <c r="AG8" s="147">
        <v>3009.2489999999998</v>
      </c>
      <c r="AH8" s="147">
        <v>3037.0770000000002</v>
      </c>
      <c r="AI8" s="147">
        <v>3066.585</v>
      </c>
      <c r="AJ8" s="147">
        <v>3094.5340000000001</v>
      </c>
      <c r="AK8" s="147">
        <v>3120.288</v>
      </c>
      <c r="AL8" s="147">
        <v>3149.701</v>
      </c>
      <c r="AM8" s="147">
        <v>3175.0639999999999</v>
      </c>
      <c r="AN8" s="147">
        <v>3199.0659999999998</v>
      </c>
      <c r="AO8" s="147">
        <v>3217.7669999999998</v>
      </c>
      <c r="AP8" s="147">
        <v>3237.0970000000002</v>
      </c>
      <c r="AQ8" s="147">
        <v>3258.7069999999999</v>
      </c>
      <c r="AR8" s="147">
        <v>3276.5430000000001</v>
      </c>
      <c r="AS8" s="147">
        <v>3293.85</v>
      </c>
      <c r="AT8" s="147">
        <v>3306.529</v>
      </c>
      <c r="AU8" s="147">
        <v>3318.904</v>
      </c>
      <c r="AV8" s="147">
        <v>3335.4140000000002</v>
      </c>
      <c r="AW8" s="147">
        <v>3354.8539999999998</v>
      </c>
      <c r="AX8" s="147">
        <v>3373.835</v>
      </c>
      <c r="AY8" s="147">
        <v>3393.181</v>
      </c>
      <c r="AZ8" s="147">
        <v>3412.2069999999999</v>
      </c>
      <c r="BA8" s="147">
        <v>3429.8820000000001</v>
      </c>
    </row>
    <row r="9" spans="1:100" s="91" customFormat="1">
      <c r="A9" s="145" t="s">
        <v>289</v>
      </c>
      <c r="B9" s="145"/>
      <c r="C9" s="145"/>
      <c r="D9" s="145" t="s">
        <v>328</v>
      </c>
      <c r="E9" s="147">
        <v>2152.2339999999999</v>
      </c>
      <c r="F9" s="147">
        <v>2166.65</v>
      </c>
      <c r="G9" s="147">
        <v>2181.5219999999999</v>
      </c>
      <c r="H9" s="147">
        <v>2197.8139999999999</v>
      </c>
      <c r="I9" s="147">
        <v>2212.2069999999999</v>
      </c>
      <c r="J9" s="147">
        <v>2227.75</v>
      </c>
      <c r="K9" s="147">
        <v>2244.8789999999999</v>
      </c>
      <c r="L9" s="147">
        <v>2263.1239999999998</v>
      </c>
      <c r="M9" s="147">
        <v>2281.0230000000001</v>
      </c>
      <c r="N9" s="147">
        <v>2294.4720000000002</v>
      </c>
      <c r="O9" s="147">
        <v>2307.7249999999999</v>
      </c>
      <c r="P9" s="147">
        <v>2319.8389999999999</v>
      </c>
      <c r="Q9" s="147">
        <v>2329.6320000000001</v>
      </c>
      <c r="R9" s="147">
        <v>2342.3229999999999</v>
      </c>
      <c r="S9" s="147">
        <v>2356.4499999999998</v>
      </c>
      <c r="T9" s="147">
        <v>2369.808</v>
      </c>
      <c r="U9" s="147">
        <v>2381.4070000000002</v>
      </c>
      <c r="V9" s="147">
        <v>2393.0430000000001</v>
      </c>
      <c r="W9" s="147">
        <v>2403.4870000000001</v>
      </c>
      <c r="X9" s="147">
        <v>2410.3939999999998</v>
      </c>
      <c r="Y9" s="147">
        <v>2418.3150000000001</v>
      </c>
      <c r="Z9" s="147">
        <v>2424.326</v>
      </c>
      <c r="AA9" s="147">
        <v>2432.0340000000001</v>
      </c>
      <c r="AB9" s="147">
        <v>2438.2049999999999</v>
      </c>
      <c r="AC9" s="147">
        <v>2440.2950000000001</v>
      </c>
      <c r="AD9" s="147">
        <v>2450.1210000000001</v>
      </c>
      <c r="AE9" s="147">
        <v>2461.7779999999998</v>
      </c>
      <c r="AF9" s="147">
        <v>2472.9780000000001</v>
      </c>
      <c r="AG9" s="147">
        <v>2484.288</v>
      </c>
      <c r="AH9" s="147">
        <v>2494.279</v>
      </c>
      <c r="AI9" s="147">
        <v>2507.2460000000001</v>
      </c>
      <c r="AJ9" s="147">
        <v>2519.567</v>
      </c>
      <c r="AK9" s="147">
        <v>2526.9189999999999</v>
      </c>
      <c r="AL9" s="147">
        <v>2531.5880000000002</v>
      </c>
      <c r="AM9" s="147">
        <v>2538.59</v>
      </c>
      <c r="AN9" s="147">
        <v>2548.0650000000001</v>
      </c>
      <c r="AO9" s="147">
        <v>2556.835</v>
      </c>
      <c r="AP9" s="147">
        <v>2563.5859999999998</v>
      </c>
      <c r="AQ9" s="147">
        <v>2570.5479999999998</v>
      </c>
      <c r="AR9" s="147">
        <v>2577.4349999999999</v>
      </c>
      <c r="AS9" s="147">
        <v>2578.5920000000001</v>
      </c>
      <c r="AT9" s="147">
        <v>2577.866</v>
      </c>
      <c r="AU9" s="147">
        <v>2576.252</v>
      </c>
      <c r="AV9" s="147">
        <v>2572.8530000000001</v>
      </c>
      <c r="AW9" s="147">
        <v>2573.1799999999998</v>
      </c>
      <c r="AX9" s="147">
        <v>2574.8629999999998</v>
      </c>
      <c r="AY9" s="147">
        <v>2573.7660000000001</v>
      </c>
      <c r="AZ9" s="147">
        <v>2572.636</v>
      </c>
      <c r="BA9" s="147">
        <v>2572.2779999999998</v>
      </c>
    </row>
    <row r="10" spans="1:100" s="91" customFormat="1">
      <c r="A10" s="145" t="s">
        <v>290</v>
      </c>
      <c r="B10" s="145"/>
      <c r="C10" s="145"/>
      <c r="D10" s="145" t="s">
        <v>328</v>
      </c>
      <c r="E10" s="147">
        <v>226.99100000000001</v>
      </c>
      <c r="F10" s="147">
        <v>228.61</v>
      </c>
      <c r="G10" s="147">
        <v>230.43899999999999</v>
      </c>
      <c r="H10" s="147">
        <v>232.35499999999999</v>
      </c>
      <c r="I10" s="147">
        <v>233.80500000000001</v>
      </c>
      <c r="J10" s="147">
        <v>235.733</v>
      </c>
      <c r="K10" s="147">
        <v>237.875</v>
      </c>
      <c r="L10" s="147">
        <v>240.17500000000001</v>
      </c>
      <c r="M10" s="147">
        <v>241.429</v>
      </c>
      <c r="N10" s="147">
        <v>243.32599999999999</v>
      </c>
      <c r="O10" s="147">
        <v>244.45500000000001</v>
      </c>
      <c r="P10" s="147">
        <v>245.37100000000001</v>
      </c>
      <c r="Q10" s="147">
        <v>245.91300000000001</v>
      </c>
      <c r="R10" s="147">
        <v>247.17500000000001</v>
      </c>
      <c r="S10" s="147">
        <v>248.35400000000001</v>
      </c>
      <c r="T10" s="147">
        <v>249.64500000000001</v>
      </c>
      <c r="U10" s="147">
        <v>251.65899999999999</v>
      </c>
      <c r="V10" s="147">
        <v>251.69800000000001</v>
      </c>
      <c r="W10" s="147">
        <v>253.595</v>
      </c>
      <c r="X10" s="147">
        <v>256.97699999999998</v>
      </c>
      <c r="Y10" s="147">
        <v>258.416</v>
      </c>
      <c r="Z10" s="147">
        <v>259.16800000000001</v>
      </c>
      <c r="AA10" s="147">
        <v>259.09699999999998</v>
      </c>
      <c r="AB10" s="147">
        <v>259.46600000000001</v>
      </c>
      <c r="AC10" s="147">
        <v>260.15199999999999</v>
      </c>
      <c r="AD10" s="147">
        <v>264.53899999999999</v>
      </c>
      <c r="AE10" s="147">
        <v>269.27300000000002</v>
      </c>
      <c r="AF10" s="147">
        <v>274.09300000000002</v>
      </c>
      <c r="AG10" s="147">
        <v>279.02699999999999</v>
      </c>
      <c r="AH10" s="147">
        <v>283.97199999999998</v>
      </c>
      <c r="AI10" s="147">
        <v>289.09199999999998</v>
      </c>
      <c r="AJ10" s="147">
        <v>294.11799999999999</v>
      </c>
      <c r="AK10" s="147">
        <v>299.209</v>
      </c>
      <c r="AL10" s="147">
        <v>302.96600000000001</v>
      </c>
      <c r="AM10" s="147">
        <v>305.67399999999998</v>
      </c>
      <c r="AN10" s="147">
        <v>309.69299999999998</v>
      </c>
      <c r="AO10" s="147">
        <v>314.48599999999999</v>
      </c>
      <c r="AP10" s="147">
        <v>316.25700000000001</v>
      </c>
      <c r="AQ10" s="147">
        <v>320.20800000000003</v>
      </c>
      <c r="AR10" s="147">
        <v>324.21199999999999</v>
      </c>
      <c r="AS10" s="147">
        <v>327.28300000000002</v>
      </c>
      <c r="AT10" s="147">
        <v>330.45499999999998</v>
      </c>
      <c r="AU10" s="147">
        <v>334.93799999999999</v>
      </c>
      <c r="AV10" s="147">
        <v>338.55399999999997</v>
      </c>
      <c r="AW10" s="147">
        <v>340.44</v>
      </c>
      <c r="AX10" s="147">
        <v>343.70100000000002</v>
      </c>
      <c r="AY10" s="147">
        <v>346.35700000000003</v>
      </c>
      <c r="AZ10" s="147">
        <v>348.83</v>
      </c>
      <c r="BA10" s="147">
        <v>351.255</v>
      </c>
    </row>
    <row r="11" spans="1:100" s="91" customFormat="1">
      <c r="A11" s="145" t="s">
        <v>291</v>
      </c>
      <c r="B11" s="145"/>
      <c r="C11" s="145"/>
      <c r="D11" s="145" t="s">
        <v>328</v>
      </c>
      <c r="E11" s="147">
        <v>5187.2039999999997</v>
      </c>
      <c r="F11" s="147">
        <v>5190.3900000000003</v>
      </c>
      <c r="G11" s="147">
        <v>5193.9589999999998</v>
      </c>
      <c r="H11" s="147">
        <v>5201.0069999999996</v>
      </c>
      <c r="I11" s="147">
        <v>5203.674</v>
      </c>
      <c r="J11" s="147">
        <v>5210.8230000000003</v>
      </c>
      <c r="K11" s="147">
        <v>5222.3680000000004</v>
      </c>
      <c r="L11" s="147">
        <v>5234.7340000000004</v>
      </c>
      <c r="M11" s="147">
        <v>5241.6440000000002</v>
      </c>
      <c r="N11" s="147">
        <v>5252.3010000000004</v>
      </c>
      <c r="O11" s="147">
        <v>5263.9489999999996</v>
      </c>
      <c r="P11" s="147">
        <v>5270.1570000000002</v>
      </c>
      <c r="Q11" s="147">
        <v>5269.4759999999997</v>
      </c>
      <c r="R11" s="147">
        <v>5269.3230000000003</v>
      </c>
      <c r="S11" s="147">
        <v>5275.2719999999999</v>
      </c>
      <c r="T11" s="147">
        <v>5274.0640000000003</v>
      </c>
      <c r="U11" s="147">
        <v>5288.277</v>
      </c>
      <c r="V11" s="147">
        <v>5303.3729999999996</v>
      </c>
      <c r="W11" s="147">
        <v>5323.3789999999999</v>
      </c>
      <c r="X11" s="147">
        <v>5339.076</v>
      </c>
      <c r="Y11" s="147">
        <v>5353.0770000000002</v>
      </c>
      <c r="Z11" s="147">
        <v>5364.143</v>
      </c>
      <c r="AA11" s="147">
        <v>5374.95</v>
      </c>
      <c r="AB11" s="147">
        <v>5378.8689999999997</v>
      </c>
      <c r="AC11" s="147">
        <v>5387.509</v>
      </c>
      <c r="AD11" s="147">
        <v>5400.8710000000001</v>
      </c>
      <c r="AE11" s="147">
        <v>5416.7470000000003</v>
      </c>
      <c r="AF11" s="147">
        <v>5432.7150000000001</v>
      </c>
      <c r="AG11" s="147">
        <v>5446.4449999999997</v>
      </c>
      <c r="AH11" s="147">
        <v>5458.8779999999997</v>
      </c>
      <c r="AI11" s="147">
        <v>5475.27</v>
      </c>
      <c r="AJ11" s="147">
        <v>5490.0919999999996</v>
      </c>
      <c r="AK11" s="147">
        <v>5506.616</v>
      </c>
      <c r="AL11" s="147">
        <v>5521.4520000000002</v>
      </c>
      <c r="AM11" s="147">
        <v>5531.1180000000004</v>
      </c>
      <c r="AN11" s="147">
        <v>5532.53</v>
      </c>
      <c r="AO11" s="147">
        <v>5539.0349999999999</v>
      </c>
      <c r="AP11" s="147">
        <v>5548.9549999999999</v>
      </c>
      <c r="AQ11" s="147">
        <v>5552.3879999999999</v>
      </c>
      <c r="AR11" s="147">
        <v>5554.6450000000004</v>
      </c>
      <c r="AS11" s="147">
        <v>5559.0510000000004</v>
      </c>
      <c r="AT11" s="147">
        <v>5555.1859999999997</v>
      </c>
      <c r="AU11" s="147">
        <v>5549.5860000000002</v>
      </c>
      <c r="AV11" s="147">
        <v>5550.3890000000001</v>
      </c>
      <c r="AW11" s="147">
        <v>5556.2190000000001</v>
      </c>
      <c r="AX11" s="147">
        <v>5562.6509999999998</v>
      </c>
      <c r="AY11" s="147">
        <v>5560.442</v>
      </c>
      <c r="AZ11" s="147">
        <v>5561.482</v>
      </c>
      <c r="BA11" s="147">
        <v>5562.2619999999997</v>
      </c>
    </row>
    <row r="12" spans="1:100" s="91" customFormat="1">
      <c r="A12" s="145" t="s">
        <v>292</v>
      </c>
      <c r="B12" s="145"/>
      <c r="C12" s="145"/>
      <c r="D12" s="145" t="s">
        <v>328</v>
      </c>
      <c r="E12" s="147">
        <v>5595.2910000000002</v>
      </c>
      <c r="F12" s="147">
        <v>5603.1869999999999</v>
      </c>
      <c r="G12" s="147">
        <v>5609.7529999999997</v>
      </c>
      <c r="H12" s="147">
        <v>5620.62</v>
      </c>
      <c r="I12" s="147">
        <v>5626.7719999999999</v>
      </c>
      <c r="J12" s="147">
        <v>5637.6639999999998</v>
      </c>
      <c r="K12" s="147">
        <v>5654.3379999999997</v>
      </c>
      <c r="L12" s="147">
        <v>5673.5910000000003</v>
      </c>
      <c r="M12" s="147">
        <v>5704.67</v>
      </c>
      <c r="N12" s="147">
        <v>5704.2839999999997</v>
      </c>
      <c r="O12" s="147">
        <v>5706.9369999999999</v>
      </c>
      <c r="P12" s="147">
        <v>5718.4290000000001</v>
      </c>
      <c r="Q12" s="147">
        <v>5731.4250000000002</v>
      </c>
      <c r="R12" s="147">
        <v>5737.2489999999998</v>
      </c>
      <c r="S12" s="147">
        <v>5751.0910000000003</v>
      </c>
      <c r="T12" s="147">
        <v>5770.6710000000003</v>
      </c>
      <c r="U12" s="147">
        <v>5783.0590000000002</v>
      </c>
      <c r="V12" s="147">
        <v>5797.4780000000001</v>
      </c>
      <c r="W12" s="147">
        <v>5812.7049999999999</v>
      </c>
      <c r="X12" s="147">
        <v>5822.23</v>
      </c>
      <c r="Y12" s="147">
        <v>5832.4960000000001</v>
      </c>
      <c r="Z12" s="147">
        <v>5843.5</v>
      </c>
      <c r="AA12" s="147">
        <v>5849.9470000000001</v>
      </c>
      <c r="AB12" s="147">
        <v>5851.7719999999999</v>
      </c>
      <c r="AC12" s="147">
        <v>5855.4480000000003</v>
      </c>
      <c r="AD12" s="147">
        <v>5860.8019999999997</v>
      </c>
      <c r="AE12" s="147">
        <v>5869.9009999999998</v>
      </c>
      <c r="AF12" s="147">
        <v>5879.893</v>
      </c>
      <c r="AG12" s="147">
        <v>5887.7070000000003</v>
      </c>
      <c r="AH12" s="147">
        <v>5893.9570000000003</v>
      </c>
      <c r="AI12" s="147">
        <v>5904.6409999999996</v>
      </c>
      <c r="AJ12" s="147">
        <v>5912.9989999999998</v>
      </c>
      <c r="AK12" s="147">
        <v>5922.03</v>
      </c>
      <c r="AL12" s="147">
        <v>5931.0910000000003</v>
      </c>
      <c r="AM12" s="147">
        <v>5944.3540000000003</v>
      </c>
      <c r="AN12" s="147">
        <v>5953.0010000000002</v>
      </c>
      <c r="AO12" s="147">
        <v>5960.17</v>
      </c>
      <c r="AP12" s="147">
        <v>5973.098</v>
      </c>
      <c r="AQ12" s="147">
        <v>5987.8829999999998</v>
      </c>
      <c r="AR12" s="147">
        <v>6006.1559999999999</v>
      </c>
      <c r="AS12" s="147">
        <v>6009.9759999999997</v>
      </c>
      <c r="AT12" s="147">
        <v>6006.87</v>
      </c>
      <c r="AU12" s="147">
        <v>6003.8149999999996</v>
      </c>
      <c r="AV12" s="147">
        <v>6004.1080000000002</v>
      </c>
      <c r="AW12" s="147">
        <v>6004.9470000000001</v>
      </c>
      <c r="AX12" s="147">
        <v>5997.7340000000004</v>
      </c>
      <c r="AY12" s="147">
        <v>5991.0879999999997</v>
      </c>
      <c r="AZ12" s="147">
        <v>5985.4830000000002</v>
      </c>
      <c r="BA12" s="147">
        <v>5980.6970000000001</v>
      </c>
    </row>
    <row r="13" spans="1:100" s="91" customFormat="1">
      <c r="A13" s="145" t="s">
        <v>293</v>
      </c>
      <c r="B13" s="145"/>
      <c r="C13" s="145"/>
      <c r="D13" s="145" t="s">
        <v>328</v>
      </c>
      <c r="E13" s="147">
        <v>9873.6630000000005</v>
      </c>
      <c r="F13" s="147">
        <v>9887.4779999999992</v>
      </c>
      <c r="G13" s="147">
        <v>9911.232</v>
      </c>
      <c r="H13" s="147">
        <v>9943.2340000000004</v>
      </c>
      <c r="I13" s="147">
        <v>9963.8889999999992</v>
      </c>
      <c r="J13" s="147">
        <v>9992.2759999999998</v>
      </c>
      <c r="K13" s="147">
        <v>10031.668</v>
      </c>
      <c r="L13" s="147">
        <v>10074.616</v>
      </c>
      <c r="M13" s="147">
        <v>10132.003000000001</v>
      </c>
      <c r="N13" s="147">
        <v>10172.49</v>
      </c>
      <c r="O13" s="147">
        <v>10238.86</v>
      </c>
      <c r="P13" s="147">
        <v>10315.69</v>
      </c>
      <c r="Q13" s="147">
        <v>10403.009</v>
      </c>
      <c r="R13" s="147">
        <v>10490.557000000001</v>
      </c>
      <c r="S13" s="147">
        <v>10570.749</v>
      </c>
      <c r="T13" s="147">
        <v>10644.665000000001</v>
      </c>
      <c r="U13" s="147">
        <v>10695.556</v>
      </c>
      <c r="V13" s="147">
        <v>10753.276</v>
      </c>
      <c r="W13" s="147">
        <v>10793.414000000001</v>
      </c>
      <c r="X13" s="147">
        <v>10833.223</v>
      </c>
      <c r="Y13" s="147">
        <v>10858.975</v>
      </c>
      <c r="Z13" s="147">
        <v>10883.848</v>
      </c>
      <c r="AA13" s="147">
        <v>10895.427</v>
      </c>
      <c r="AB13" s="147">
        <v>10912.621999999999</v>
      </c>
      <c r="AC13" s="147">
        <v>10946.012000000001</v>
      </c>
      <c r="AD13" s="147">
        <v>11019.991</v>
      </c>
      <c r="AE13" s="147">
        <v>11102.824000000001</v>
      </c>
      <c r="AF13" s="147">
        <v>11185.563</v>
      </c>
      <c r="AG13" s="147">
        <v>11270.074000000001</v>
      </c>
      <c r="AH13" s="147">
        <v>11350.29</v>
      </c>
      <c r="AI13" s="147">
        <v>11442.143</v>
      </c>
      <c r="AJ13" s="147">
        <v>11532.397999999999</v>
      </c>
      <c r="AK13" s="147">
        <v>11598.866</v>
      </c>
      <c r="AL13" s="147">
        <v>11659.26</v>
      </c>
      <c r="AM13" s="147">
        <v>11728.24</v>
      </c>
      <c r="AN13" s="147">
        <v>11786.234</v>
      </c>
      <c r="AO13" s="147">
        <v>11852.851000000001</v>
      </c>
      <c r="AP13" s="147">
        <v>11898.502</v>
      </c>
      <c r="AQ13" s="147">
        <v>11959.807000000001</v>
      </c>
      <c r="AR13" s="147">
        <v>12027.565000000001</v>
      </c>
      <c r="AS13" s="147">
        <v>12082.144</v>
      </c>
      <c r="AT13" s="147">
        <v>12117.132</v>
      </c>
      <c r="AU13" s="147">
        <v>12174.88</v>
      </c>
      <c r="AV13" s="147">
        <v>12213.447</v>
      </c>
      <c r="AW13" s="147">
        <v>12262.544</v>
      </c>
      <c r="AX13" s="147">
        <v>12271.794</v>
      </c>
      <c r="AY13" s="147">
        <v>12297.251</v>
      </c>
      <c r="AZ13" s="147">
        <v>12329.432000000001</v>
      </c>
      <c r="BA13" s="147">
        <v>12358.932000000001</v>
      </c>
    </row>
    <row r="14" spans="1:100" s="91" customFormat="1">
      <c r="A14" s="145" t="s">
        <v>294</v>
      </c>
      <c r="B14" s="145"/>
      <c r="C14" s="145"/>
      <c r="D14" s="145" t="s">
        <v>328</v>
      </c>
      <c r="E14" s="147">
        <v>2902.5839999999998</v>
      </c>
      <c r="F14" s="147">
        <v>2915.9409999999998</v>
      </c>
      <c r="G14" s="147">
        <v>2928.7420000000002</v>
      </c>
      <c r="H14" s="147">
        <v>2943.0990000000002</v>
      </c>
      <c r="I14" s="147">
        <v>2955.9569999999999</v>
      </c>
      <c r="J14" s="147">
        <v>2971.2049999999999</v>
      </c>
      <c r="K14" s="147">
        <v>2989.0279999999998</v>
      </c>
      <c r="L14" s="147">
        <v>3006.8710000000001</v>
      </c>
      <c r="M14" s="147">
        <v>3025.4569999999999</v>
      </c>
      <c r="N14" s="147">
        <v>3043.6089999999999</v>
      </c>
      <c r="O14" s="147">
        <v>3058.7310000000002</v>
      </c>
      <c r="P14" s="147">
        <v>3072.9180000000001</v>
      </c>
      <c r="Q14" s="147">
        <v>3082.7559999999999</v>
      </c>
      <c r="R14" s="147">
        <v>3099.8090000000002</v>
      </c>
      <c r="S14" s="147">
        <v>3113.944</v>
      </c>
      <c r="T14" s="147">
        <v>3126.8589999999999</v>
      </c>
      <c r="U14" s="147">
        <v>3139.2579999999998</v>
      </c>
      <c r="V14" s="147">
        <v>3151.2460000000001</v>
      </c>
      <c r="W14" s="147">
        <v>3162.7939999999999</v>
      </c>
      <c r="X14" s="147">
        <v>3171.1019999999999</v>
      </c>
      <c r="Y14" s="147">
        <v>3179.35</v>
      </c>
      <c r="Z14" s="147">
        <v>3185.902</v>
      </c>
      <c r="AA14" s="147">
        <v>3192.4720000000002</v>
      </c>
      <c r="AB14" s="147">
        <v>3198.1660000000002</v>
      </c>
      <c r="AC14" s="147">
        <v>3202.4490000000001</v>
      </c>
      <c r="AD14" s="147">
        <v>3211.5030000000002</v>
      </c>
      <c r="AE14" s="147">
        <v>3221.806</v>
      </c>
      <c r="AF14" s="147">
        <v>3231.9</v>
      </c>
      <c r="AG14" s="147">
        <v>3240.84</v>
      </c>
      <c r="AH14" s="147">
        <v>3249.22</v>
      </c>
      <c r="AI14" s="147">
        <v>3259.1019999999999</v>
      </c>
      <c r="AJ14" s="147">
        <v>3267.848</v>
      </c>
      <c r="AK14" s="147">
        <v>3278.145</v>
      </c>
      <c r="AL14" s="147">
        <v>3293.0920000000001</v>
      </c>
      <c r="AM14" s="147">
        <v>3303.8220000000001</v>
      </c>
      <c r="AN14" s="147">
        <v>3310.4479999999999</v>
      </c>
      <c r="AO14" s="147">
        <v>3315.0770000000002</v>
      </c>
      <c r="AP14" s="147">
        <v>3322.7559999999999</v>
      </c>
      <c r="AQ14" s="147">
        <v>3328.364</v>
      </c>
      <c r="AR14" s="147">
        <v>3335.645</v>
      </c>
      <c r="AS14" s="147">
        <v>3339.1309999999999</v>
      </c>
      <c r="AT14" s="147">
        <v>3335.9290000000001</v>
      </c>
      <c r="AU14" s="147">
        <v>3330.4780000000001</v>
      </c>
      <c r="AV14" s="147">
        <v>3327.4769999999999</v>
      </c>
      <c r="AW14" s="147">
        <v>3325.0320000000002</v>
      </c>
      <c r="AX14" s="147">
        <v>3325.5219999999999</v>
      </c>
      <c r="AY14" s="147">
        <v>3322.482</v>
      </c>
      <c r="AZ14" s="147">
        <v>3319.7429999999999</v>
      </c>
      <c r="BA14" s="147">
        <v>3317.0230000000001</v>
      </c>
    </row>
    <row r="15" spans="1:100" s="91" customFormat="1">
      <c r="A15" s="145" t="s">
        <v>295</v>
      </c>
      <c r="B15" s="145"/>
      <c r="C15" s="145"/>
      <c r="D15" s="145" t="s">
        <v>328</v>
      </c>
      <c r="E15" s="147">
        <v>4821.0820000000003</v>
      </c>
      <c r="F15" s="147">
        <v>4837.7709999999997</v>
      </c>
      <c r="G15" s="147">
        <v>4856.8540000000003</v>
      </c>
      <c r="H15" s="147">
        <v>4877.95</v>
      </c>
      <c r="I15" s="147">
        <v>4895.2830000000004</v>
      </c>
      <c r="J15" s="147">
        <v>4915.6360000000004</v>
      </c>
      <c r="K15" s="147">
        <v>4939.55</v>
      </c>
      <c r="L15" s="147">
        <v>4962.6949999999997</v>
      </c>
      <c r="M15" s="147">
        <v>4985.8559999999998</v>
      </c>
      <c r="N15" s="147">
        <v>5001.7060000000001</v>
      </c>
      <c r="O15" s="147">
        <v>5021.7420000000002</v>
      </c>
      <c r="P15" s="147">
        <v>5041.4960000000001</v>
      </c>
      <c r="Q15" s="147">
        <v>5055.6559999999999</v>
      </c>
      <c r="R15" s="147">
        <v>5075.366</v>
      </c>
      <c r="S15" s="147">
        <v>5094.2719999999999</v>
      </c>
      <c r="T15" s="147">
        <v>5114.2870000000003</v>
      </c>
      <c r="U15" s="147">
        <v>5132.9279999999999</v>
      </c>
      <c r="V15" s="147">
        <v>5150.5559999999996</v>
      </c>
      <c r="W15" s="147">
        <v>5167.0990000000002</v>
      </c>
      <c r="X15" s="147">
        <v>5177.6989999999996</v>
      </c>
      <c r="Y15" s="147">
        <v>5191.9459999999999</v>
      </c>
      <c r="Z15" s="147">
        <v>5203.5110000000004</v>
      </c>
      <c r="AA15" s="147">
        <v>5218.9470000000001</v>
      </c>
      <c r="AB15" s="147">
        <v>5236.4830000000002</v>
      </c>
      <c r="AC15" s="147">
        <v>5257.9539999999997</v>
      </c>
      <c r="AD15" s="147">
        <v>5296.85</v>
      </c>
      <c r="AE15" s="147">
        <v>5340.8429999999998</v>
      </c>
      <c r="AF15" s="147">
        <v>5386.308</v>
      </c>
      <c r="AG15" s="147">
        <v>5431.7449999999999</v>
      </c>
      <c r="AH15" s="147">
        <v>5476.5129999999999</v>
      </c>
      <c r="AI15" s="147">
        <v>5526.99</v>
      </c>
      <c r="AJ15" s="147">
        <v>5574.8209999999999</v>
      </c>
      <c r="AK15" s="147">
        <v>5627.6710000000003</v>
      </c>
      <c r="AL15" s="147">
        <v>5671.076</v>
      </c>
      <c r="AM15" s="147">
        <v>5708.4970000000003</v>
      </c>
      <c r="AN15" s="147">
        <v>5745.4859999999999</v>
      </c>
      <c r="AO15" s="147">
        <v>5773.0780000000004</v>
      </c>
      <c r="AP15" s="147">
        <v>5808.5940000000001</v>
      </c>
      <c r="AQ15" s="147">
        <v>5844.1769999999997</v>
      </c>
      <c r="AR15" s="147">
        <v>5879.1440000000002</v>
      </c>
      <c r="AS15" s="147">
        <v>5911.482</v>
      </c>
      <c r="AT15" s="147">
        <v>5935.6030000000001</v>
      </c>
      <c r="AU15" s="147">
        <v>5956.9780000000001</v>
      </c>
      <c r="AV15" s="147">
        <v>5979.7780000000002</v>
      </c>
      <c r="AW15" s="147">
        <v>6010.2889999999998</v>
      </c>
      <c r="AX15" s="147">
        <v>6033.9520000000002</v>
      </c>
      <c r="AY15" s="147">
        <v>6061.2489999999998</v>
      </c>
      <c r="AZ15" s="147">
        <v>6086.5839999999998</v>
      </c>
      <c r="BA15" s="147">
        <v>6110.3649999999998</v>
      </c>
    </row>
    <row r="16" spans="1:100" s="91" customFormat="1">
      <c r="A16" s="145" t="s">
        <v>296</v>
      </c>
      <c r="B16" s="145"/>
      <c r="C16" s="145"/>
      <c r="D16" s="145" t="s">
        <v>328</v>
      </c>
      <c r="E16" s="147">
        <v>4060.4650000000001</v>
      </c>
      <c r="F16" s="147">
        <v>4082.6190000000001</v>
      </c>
      <c r="G16" s="147">
        <v>4108.4260000000004</v>
      </c>
      <c r="H16" s="147">
        <v>4135.8289999999997</v>
      </c>
      <c r="I16" s="147">
        <v>4159.1660000000002</v>
      </c>
      <c r="J16" s="147">
        <v>4186.0690000000004</v>
      </c>
      <c r="K16" s="147">
        <v>4217.1130000000003</v>
      </c>
      <c r="L16" s="147">
        <v>4248.6890000000003</v>
      </c>
      <c r="M16" s="147">
        <v>4293.2790000000005</v>
      </c>
      <c r="N16" s="147">
        <v>4333.9750000000004</v>
      </c>
      <c r="O16" s="147">
        <v>4375.0839999999998</v>
      </c>
      <c r="P16" s="147">
        <v>4395.4849999999997</v>
      </c>
      <c r="Q16" s="147">
        <v>4427.5050000000001</v>
      </c>
      <c r="R16" s="147">
        <v>4462.366</v>
      </c>
      <c r="S16" s="147">
        <v>4501.3819999999996</v>
      </c>
      <c r="T16" s="147">
        <v>4546.2489999999998</v>
      </c>
      <c r="U16" s="147">
        <v>4580.63</v>
      </c>
      <c r="V16" s="147">
        <v>4615.4650000000001</v>
      </c>
      <c r="W16" s="147">
        <v>4651.3990000000003</v>
      </c>
      <c r="X16" s="147">
        <v>4676.4520000000002</v>
      </c>
      <c r="Y16" s="147">
        <v>4703.84</v>
      </c>
      <c r="Z16" s="147">
        <v>4736.3469999999998</v>
      </c>
      <c r="AA16" s="147">
        <v>4769.5119999999997</v>
      </c>
      <c r="AB16" s="147">
        <v>4807.49</v>
      </c>
      <c r="AC16" s="147">
        <v>4842.68</v>
      </c>
      <c r="AD16" s="147">
        <v>4900.326</v>
      </c>
      <c r="AE16" s="147">
        <v>4962.8509999999997</v>
      </c>
      <c r="AF16" s="147">
        <v>5030.7030000000004</v>
      </c>
      <c r="AG16" s="147">
        <v>5099.0770000000002</v>
      </c>
      <c r="AH16" s="147">
        <v>5167.5519999999997</v>
      </c>
      <c r="AI16" s="147">
        <v>5240.7910000000002</v>
      </c>
      <c r="AJ16" s="147">
        <v>5310.9660000000003</v>
      </c>
      <c r="AK16" s="147">
        <v>5371.1170000000002</v>
      </c>
      <c r="AL16" s="147">
        <v>5419.9459999999999</v>
      </c>
      <c r="AM16" s="147">
        <v>5473.5969999999998</v>
      </c>
      <c r="AN16" s="147">
        <v>5518.1059999999998</v>
      </c>
      <c r="AO16" s="147">
        <v>5573.4660000000003</v>
      </c>
      <c r="AP16" s="147">
        <v>5626.8580000000002</v>
      </c>
      <c r="AQ16" s="147">
        <v>5683.8779999999997</v>
      </c>
      <c r="AR16" s="147">
        <v>5730.7529999999997</v>
      </c>
      <c r="AS16" s="147">
        <v>5774.1850000000004</v>
      </c>
      <c r="AT16" s="147">
        <v>5808.4350000000004</v>
      </c>
      <c r="AU16" s="147">
        <v>5845.1019999999999</v>
      </c>
      <c r="AV16" s="147">
        <v>5885.4960000000001</v>
      </c>
      <c r="AW16" s="147">
        <v>5933.1850000000004</v>
      </c>
      <c r="AX16" s="147">
        <v>5973.9690000000001</v>
      </c>
      <c r="AY16" s="147">
        <v>6017.6480000000001</v>
      </c>
      <c r="AZ16" s="147">
        <v>6060.3310000000001</v>
      </c>
      <c r="BA16" s="147">
        <v>6101.0050000000001</v>
      </c>
    </row>
    <row r="17" spans="1:100" s="91" customFormat="1">
      <c r="A17" s="145" t="s">
        <v>297</v>
      </c>
      <c r="B17" s="145"/>
      <c r="C17" s="145"/>
      <c r="D17" s="145" t="s">
        <v>328</v>
      </c>
      <c r="E17" s="147">
        <v>2766.8910000000001</v>
      </c>
      <c r="F17" s="147">
        <v>2789</v>
      </c>
      <c r="G17" s="147">
        <v>2810.2289999999998</v>
      </c>
      <c r="H17" s="147">
        <v>2833.26</v>
      </c>
      <c r="I17" s="147">
        <v>2855.06</v>
      </c>
      <c r="J17" s="147">
        <v>2878.1790000000001</v>
      </c>
      <c r="K17" s="147">
        <v>2902.8490000000002</v>
      </c>
      <c r="L17" s="147">
        <v>2927.94</v>
      </c>
      <c r="M17" s="147">
        <v>2951.326</v>
      </c>
      <c r="N17" s="147">
        <v>2970.886</v>
      </c>
      <c r="O17" s="147">
        <v>2986.4589999999998</v>
      </c>
      <c r="P17" s="147">
        <v>3001.6759999999999</v>
      </c>
      <c r="Q17" s="147">
        <v>3019.7310000000002</v>
      </c>
      <c r="R17" s="147">
        <v>3026.97</v>
      </c>
      <c r="S17" s="147">
        <v>3043.085</v>
      </c>
      <c r="T17" s="147">
        <v>3055.1970000000001</v>
      </c>
      <c r="U17" s="147">
        <v>3071.6</v>
      </c>
      <c r="V17" s="147">
        <v>3090.2249999999999</v>
      </c>
      <c r="W17" s="147">
        <v>3110.7840000000001</v>
      </c>
      <c r="X17" s="147">
        <v>3128.4380000000001</v>
      </c>
      <c r="Y17" s="147">
        <v>3145.7570000000001</v>
      </c>
      <c r="Z17" s="147">
        <v>3164.0390000000002</v>
      </c>
      <c r="AA17" s="147">
        <v>3182.3049999999998</v>
      </c>
      <c r="AB17" s="147">
        <v>3200.4589999999998</v>
      </c>
      <c r="AC17" s="147">
        <v>3219.96</v>
      </c>
      <c r="AD17" s="147">
        <v>3248.9940000000001</v>
      </c>
      <c r="AE17" s="147">
        <v>3281.6790000000001</v>
      </c>
      <c r="AF17" s="147">
        <v>3314.6489999999999</v>
      </c>
      <c r="AG17" s="147">
        <v>3347.6750000000002</v>
      </c>
      <c r="AH17" s="147">
        <v>3379.7840000000001</v>
      </c>
      <c r="AI17" s="147">
        <v>3415.3910000000001</v>
      </c>
      <c r="AJ17" s="147">
        <v>3450.413</v>
      </c>
      <c r="AK17" s="147">
        <v>3482.5940000000001</v>
      </c>
      <c r="AL17" s="147">
        <v>3510.17</v>
      </c>
      <c r="AM17" s="147">
        <v>3539.0479999999998</v>
      </c>
      <c r="AN17" s="147">
        <v>3571.4949999999999</v>
      </c>
      <c r="AO17" s="147">
        <v>3601.1129999999998</v>
      </c>
      <c r="AP17" s="147">
        <v>3632.614</v>
      </c>
      <c r="AQ17" s="147">
        <v>3660.8519999999999</v>
      </c>
      <c r="AR17" s="147">
        <v>3690.8330000000001</v>
      </c>
      <c r="AS17" s="147">
        <v>3718.5120000000002</v>
      </c>
      <c r="AT17" s="147">
        <v>3737.6320000000001</v>
      </c>
      <c r="AU17" s="147">
        <v>3757.6</v>
      </c>
      <c r="AV17" s="147">
        <v>3781.4229999999998</v>
      </c>
      <c r="AW17" s="147">
        <v>3806.4609999999998</v>
      </c>
      <c r="AX17" s="147">
        <v>3832.12</v>
      </c>
      <c r="AY17" s="147">
        <v>3857.239</v>
      </c>
      <c r="AZ17" s="147">
        <v>3882.895</v>
      </c>
      <c r="BA17" s="147">
        <v>3907.4259999999999</v>
      </c>
    </row>
    <row r="18" spans="1:100" s="91" customFormat="1">
      <c r="A18" s="145" t="s">
        <v>298</v>
      </c>
      <c r="B18" s="145"/>
      <c r="C18" s="145"/>
      <c r="D18" s="145" t="s">
        <v>328</v>
      </c>
      <c r="E18" s="147">
        <v>3673.48</v>
      </c>
      <c r="F18" s="147">
        <v>3709.2069999999999</v>
      </c>
      <c r="G18" s="147">
        <v>3749.509</v>
      </c>
      <c r="H18" s="147">
        <v>3791.1309999999999</v>
      </c>
      <c r="I18" s="147">
        <v>3830.0160000000001</v>
      </c>
      <c r="J18" s="147">
        <v>3872.0279999999998</v>
      </c>
      <c r="K18" s="147">
        <v>3917.7739999999999</v>
      </c>
      <c r="L18" s="147">
        <v>3963.9879999999998</v>
      </c>
      <c r="M18" s="147">
        <v>3997.174</v>
      </c>
      <c r="N18" s="147">
        <v>4028.5030000000002</v>
      </c>
      <c r="O18" s="147">
        <v>4060.9209999999998</v>
      </c>
      <c r="P18" s="147">
        <v>4098.6670000000004</v>
      </c>
      <c r="Q18" s="147">
        <v>4137.8339999999998</v>
      </c>
      <c r="R18" s="147">
        <v>4177.9080000000004</v>
      </c>
      <c r="S18" s="147">
        <v>4215.6289999999999</v>
      </c>
      <c r="T18" s="147">
        <v>4257.2439999999997</v>
      </c>
      <c r="U18" s="147">
        <v>4293.4989999999998</v>
      </c>
      <c r="V18" s="147">
        <v>4326.6629999999996</v>
      </c>
      <c r="W18" s="147">
        <v>4356.875</v>
      </c>
      <c r="X18" s="147">
        <v>4383.5919999999996</v>
      </c>
      <c r="Y18" s="147">
        <v>4405.3119999999999</v>
      </c>
      <c r="Z18" s="147">
        <v>4426.1940000000004</v>
      </c>
      <c r="AA18" s="147">
        <v>4451.0039999999999</v>
      </c>
      <c r="AB18" s="147">
        <v>4479.6440000000002</v>
      </c>
      <c r="AC18" s="147">
        <v>4502.3850000000002</v>
      </c>
      <c r="AD18" s="147">
        <v>4541.5079999999998</v>
      </c>
      <c r="AE18" s="147">
        <v>4584.3789999999999</v>
      </c>
      <c r="AF18" s="147">
        <v>4629.4960000000001</v>
      </c>
      <c r="AG18" s="147">
        <v>4675.0559999999996</v>
      </c>
      <c r="AH18" s="147">
        <v>4719.1319999999996</v>
      </c>
      <c r="AI18" s="147">
        <v>4768.5640000000003</v>
      </c>
      <c r="AJ18" s="147">
        <v>4815.232</v>
      </c>
      <c r="AK18" s="147">
        <v>4864.0150000000003</v>
      </c>
      <c r="AL18" s="147">
        <v>4882.9129999999996</v>
      </c>
      <c r="AM18" s="147">
        <v>4889.0529999999999</v>
      </c>
      <c r="AN18" s="147">
        <v>4899.1549999999997</v>
      </c>
      <c r="AO18" s="147">
        <v>4916.0690000000004</v>
      </c>
      <c r="AP18" s="147">
        <v>4935.576</v>
      </c>
      <c r="AQ18" s="147">
        <v>4953.6750000000002</v>
      </c>
      <c r="AR18" s="147">
        <v>4983.4380000000001</v>
      </c>
      <c r="AS18" s="147">
        <v>5007.9769999999999</v>
      </c>
      <c r="AT18" s="147">
        <v>5021.9279999999999</v>
      </c>
      <c r="AU18" s="147">
        <v>5030.8900000000003</v>
      </c>
      <c r="AV18" s="147">
        <v>5052.8320000000003</v>
      </c>
      <c r="AW18" s="147">
        <v>5081.1009999999997</v>
      </c>
      <c r="AX18" s="147">
        <v>5098.6660000000002</v>
      </c>
      <c r="AY18" s="147">
        <v>5120.1400000000003</v>
      </c>
      <c r="AZ18" s="147">
        <v>5139.817</v>
      </c>
      <c r="BA18" s="147">
        <v>5160.0910000000003</v>
      </c>
    </row>
    <row r="19" spans="1:100" s="91" customFormat="1">
      <c r="A19" s="145" t="s">
        <v>280</v>
      </c>
      <c r="B19" s="145"/>
      <c r="C19" s="145"/>
      <c r="D19" s="145" t="s">
        <v>328</v>
      </c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>
        <v>351.84399999999999</v>
      </c>
      <c r="U19" s="147">
        <v>354.536</v>
      </c>
      <c r="V19" s="147">
        <v>357.48200000000003</v>
      </c>
      <c r="W19" s="147">
        <v>360.68099999999998</v>
      </c>
      <c r="X19" s="147">
        <v>364.14</v>
      </c>
      <c r="Y19" s="147">
        <v>367.86700000000002</v>
      </c>
      <c r="Z19" s="147">
        <v>371.87299999999999</v>
      </c>
      <c r="AA19" s="147">
        <v>376.16399999999999</v>
      </c>
      <c r="AB19" s="147">
        <v>380.738</v>
      </c>
      <c r="AC19" s="147">
        <v>385.60899999999998</v>
      </c>
      <c r="AD19" s="147">
        <v>388.04500000000002</v>
      </c>
      <c r="AE19" s="147">
        <v>390.67200000000003</v>
      </c>
      <c r="AF19" s="147">
        <v>393.024</v>
      </c>
      <c r="AG19" s="147">
        <v>394.88099999999997</v>
      </c>
      <c r="AH19" s="147">
        <v>396.99200000000002</v>
      </c>
      <c r="AI19" s="147">
        <v>399.178</v>
      </c>
      <c r="AJ19" s="147">
        <v>400.73599999999999</v>
      </c>
      <c r="AK19" s="147">
        <v>400.584</v>
      </c>
      <c r="AL19" s="147">
        <v>401.78399999999999</v>
      </c>
      <c r="AM19" s="147">
        <v>401.55399999999997</v>
      </c>
      <c r="AN19" s="147">
        <v>403.35500000000002</v>
      </c>
      <c r="AO19" s="147">
        <v>404.63499999999999</v>
      </c>
      <c r="AP19" s="147">
        <v>403.31400000000002</v>
      </c>
      <c r="AQ19" s="147">
        <v>402.11900000000003</v>
      </c>
      <c r="AR19" s="147">
        <v>400.18599999999998</v>
      </c>
      <c r="AS19" s="147">
        <v>397.99</v>
      </c>
      <c r="AT19" s="147">
        <v>394.11</v>
      </c>
      <c r="AU19" s="147">
        <v>390.25299999999999</v>
      </c>
      <c r="AV19" s="147">
        <v>387.62900000000002</v>
      </c>
      <c r="AW19" s="147">
        <v>384.23899999999998</v>
      </c>
      <c r="AX19" s="147">
        <v>383.55900000000003</v>
      </c>
      <c r="AY19" s="147">
        <v>381.60599999999999</v>
      </c>
      <c r="AZ19" s="147">
        <v>378.476</v>
      </c>
      <c r="BA19" s="147">
        <v>375.84500000000003</v>
      </c>
    </row>
    <row r="20" spans="1:100" s="91" customFormat="1">
      <c r="A20" s="145" t="s">
        <v>281</v>
      </c>
      <c r="B20" s="145"/>
      <c r="C20" s="145"/>
      <c r="D20" s="145" t="s">
        <v>328</v>
      </c>
      <c r="E20" s="147"/>
      <c r="F20" s="147"/>
      <c r="G20" s="147"/>
      <c r="H20" s="147"/>
      <c r="I20" s="147"/>
      <c r="J20" s="147"/>
      <c r="K20" s="147"/>
      <c r="L20" s="147"/>
      <c r="M20" s="147"/>
      <c r="N20" s="147"/>
      <c r="O20" s="147"/>
      <c r="P20" s="147"/>
      <c r="Q20" s="147"/>
      <c r="R20" s="147"/>
      <c r="S20" s="147"/>
      <c r="T20" s="147">
        <v>358.40600000000001</v>
      </c>
      <c r="U20" s="147">
        <v>359.774</v>
      </c>
      <c r="V20" s="147">
        <v>361.42</v>
      </c>
      <c r="W20" s="147">
        <v>363.34399999999999</v>
      </c>
      <c r="X20" s="147">
        <v>365.55399999999997</v>
      </c>
      <c r="Y20" s="147">
        <v>368.04500000000002</v>
      </c>
      <c r="Z20" s="147">
        <v>370.81799999999998</v>
      </c>
      <c r="AA20" s="147">
        <v>373.87299999999999</v>
      </c>
      <c r="AB20" s="147">
        <v>377.221</v>
      </c>
      <c r="AC20" s="147">
        <v>380.863</v>
      </c>
      <c r="AD20" s="147">
        <v>383.57499999999999</v>
      </c>
      <c r="AE20" s="147">
        <v>386.54199999999997</v>
      </c>
      <c r="AF20" s="147">
        <v>389.30200000000002</v>
      </c>
      <c r="AG20" s="147">
        <v>391.67599999999999</v>
      </c>
      <c r="AH20" s="147">
        <v>393.85199999999998</v>
      </c>
      <c r="AI20" s="147">
        <v>395.98200000000003</v>
      </c>
      <c r="AJ20" s="147">
        <v>397.73200000000003</v>
      </c>
      <c r="AK20" s="147">
        <v>397.73</v>
      </c>
      <c r="AL20" s="147">
        <v>397.69299999999998</v>
      </c>
      <c r="AM20" s="147">
        <v>396.404</v>
      </c>
      <c r="AN20" s="147">
        <v>394.173</v>
      </c>
      <c r="AO20" s="147">
        <v>392.291</v>
      </c>
      <c r="AP20" s="147">
        <v>388.36399999999998</v>
      </c>
      <c r="AQ20" s="147">
        <v>385.55099999999999</v>
      </c>
      <c r="AR20" s="147">
        <v>383.911</v>
      </c>
      <c r="AS20" s="147">
        <v>380.87700000000001</v>
      </c>
      <c r="AT20" s="147">
        <v>376.48</v>
      </c>
      <c r="AU20" s="147">
        <v>372.59399999999999</v>
      </c>
      <c r="AV20" s="147">
        <v>368.78300000000002</v>
      </c>
      <c r="AW20" s="147">
        <v>364.50799999999998</v>
      </c>
      <c r="AX20" s="147">
        <v>361.22500000000002</v>
      </c>
      <c r="AY20" s="147">
        <v>357.19099999999997</v>
      </c>
      <c r="AZ20" s="147">
        <v>352.20499999999998</v>
      </c>
      <c r="BA20" s="147">
        <v>347.68599999999998</v>
      </c>
    </row>
    <row r="21" spans="1:100" s="91" customFormat="1">
      <c r="A21" s="145" t="s">
        <v>25</v>
      </c>
      <c r="B21" s="145"/>
      <c r="C21" s="145"/>
      <c r="D21" s="145" t="s">
        <v>328</v>
      </c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>
        <v>113.351</v>
      </c>
      <c r="U21" s="147">
        <v>117.327</v>
      </c>
      <c r="V21" s="147">
        <v>121.46899999999999</v>
      </c>
      <c r="W21" s="147">
        <v>125.786</v>
      </c>
      <c r="X21" s="147">
        <v>130.28200000000001</v>
      </c>
      <c r="Y21" s="147">
        <v>134.96799999999999</v>
      </c>
      <c r="Z21" s="147">
        <v>139.84800000000001</v>
      </c>
      <c r="AA21" s="147">
        <v>144.93700000000001</v>
      </c>
      <c r="AB21" s="147">
        <v>150.24199999999999</v>
      </c>
      <c r="AC21" s="147">
        <v>155.76</v>
      </c>
      <c r="AD21" s="147">
        <v>162.018</v>
      </c>
      <c r="AE21" s="147">
        <v>168.614</v>
      </c>
      <c r="AF21" s="147">
        <v>176.63800000000001</v>
      </c>
      <c r="AG21" s="147">
        <v>184.792</v>
      </c>
      <c r="AH21" s="147">
        <v>193.167</v>
      </c>
      <c r="AI21" s="147">
        <v>199.20599999999999</v>
      </c>
      <c r="AJ21" s="147">
        <v>205.95400000000001</v>
      </c>
      <c r="AK21" s="147">
        <v>213.03100000000001</v>
      </c>
      <c r="AL21" s="147">
        <v>219.26599999999999</v>
      </c>
      <c r="AM21" s="147">
        <v>224.46899999999999</v>
      </c>
      <c r="AN21" s="147">
        <v>229.04</v>
      </c>
      <c r="AO21" s="147">
        <v>237.54900000000001</v>
      </c>
      <c r="AP21" s="147">
        <v>239.648</v>
      </c>
      <c r="AQ21" s="147">
        <v>244.11799999999999</v>
      </c>
      <c r="AR21" s="147">
        <v>252.33799999999999</v>
      </c>
      <c r="AS21" s="147">
        <v>259.86500000000001</v>
      </c>
      <c r="AT21" s="147">
        <v>269.35199999999998</v>
      </c>
      <c r="AU21" s="147">
        <v>268.7</v>
      </c>
      <c r="AV21" s="147">
        <v>276.12799999999999</v>
      </c>
      <c r="AW21" s="147">
        <v>281.678</v>
      </c>
      <c r="AX21" s="147">
        <v>285.13299999999998</v>
      </c>
      <c r="AY21" s="147">
        <v>290.714</v>
      </c>
      <c r="AZ21" s="147">
        <v>296.05799999999999</v>
      </c>
      <c r="BA21" s="147">
        <v>301.09899999999999</v>
      </c>
    </row>
    <row r="22" spans="1:100" s="91" customFormat="1">
      <c r="A22" s="145" t="s">
        <v>282</v>
      </c>
      <c r="B22" s="145"/>
      <c r="C22" s="145"/>
      <c r="D22" s="145" t="s">
        <v>328</v>
      </c>
      <c r="E22" s="147"/>
      <c r="F22" s="147"/>
      <c r="G22" s="147"/>
      <c r="H22" s="147"/>
      <c r="I22" s="147"/>
      <c r="J22" s="147"/>
      <c r="K22" s="147"/>
      <c r="L22" s="147"/>
      <c r="M22" s="147"/>
      <c r="N22" s="147"/>
      <c r="O22" s="147"/>
      <c r="P22" s="147"/>
      <c r="Q22" s="147"/>
      <c r="R22" s="147"/>
      <c r="S22" s="147"/>
      <c r="T22" s="147">
        <v>597.82799999999997</v>
      </c>
      <c r="U22" s="147">
        <v>607.83699999999999</v>
      </c>
      <c r="V22" s="147">
        <v>620.33299999999997</v>
      </c>
      <c r="W22" s="147">
        <v>633.03</v>
      </c>
      <c r="X22" s="147">
        <v>645.09299999999996</v>
      </c>
      <c r="Y22" s="147">
        <v>657.16200000000003</v>
      </c>
      <c r="Z22" s="147">
        <v>668.91499999999996</v>
      </c>
      <c r="AA22" s="147">
        <v>680.18499999999995</v>
      </c>
      <c r="AB22" s="147">
        <v>692.18399999999997</v>
      </c>
      <c r="AC22" s="147">
        <v>703.82</v>
      </c>
      <c r="AD22" s="147">
        <v>716.31399999999996</v>
      </c>
      <c r="AE22" s="147">
        <v>729.01</v>
      </c>
      <c r="AF22" s="147">
        <v>740.20699999999999</v>
      </c>
      <c r="AG22" s="147">
        <v>750.84</v>
      </c>
      <c r="AH22" s="147">
        <v>761.63</v>
      </c>
      <c r="AI22" s="147">
        <v>772.90700000000004</v>
      </c>
      <c r="AJ22" s="147">
        <v>781.96199999999999</v>
      </c>
      <c r="AK22" s="147">
        <v>794.10699999999997</v>
      </c>
      <c r="AL22" s="147">
        <v>808.25</v>
      </c>
      <c r="AM22" s="147">
        <v>816.36400000000003</v>
      </c>
      <c r="AN22" s="147">
        <v>821.13599999999997</v>
      </c>
      <c r="AO22" s="147">
        <v>828.58100000000002</v>
      </c>
      <c r="AP22" s="147">
        <v>833.94399999999996</v>
      </c>
      <c r="AQ22" s="147">
        <v>835.10299999999995</v>
      </c>
      <c r="AR22" s="147">
        <v>842.76700000000005</v>
      </c>
      <c r="AS22" s="147">
        <v>850.72699999999998</v>
      </c>
      <c r="AT22" s="147">
        <v>852.92399999999998</v>
      </c>
      <c r="AU22" s="147">
        <v>853.65899999999999</v>
      </c>
      <c r="AV22" s="147">
        <v>855.96100000000001</v>
      </c>
      <c r="AW22" s="147">
        <v>861.21</v>
      </c>
      <c r="AX22" s="147">
        <v>863.08299999999997</v>
      </c>
      <c r="AY22" s="147">
        <v>866.66899999999998</v>
      </c>
      <c r="AZ22" s="147">
        <v>869.99300000000005</v>
      </c>
      <c r="BA22" s="147">
        <v>873.10199999999998</v>
      </c>
    </row>
    <row r="23" spans="1:100" s="91" customFormat="1">
      <c r="A23" s="145" t="s">
        <v>283</v>
      </c>
      <c r="B23" s="145"/>
      <c r="C23" s="145"/>
      <c r="D23" s="145" t="s">
        <v>328</v>
      </c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>
        <v>223.71299999999999</v>
      </c>
      <c r="AS23" s="147">
        <v>232.18899999999999</v>
      </c>
      <c r="AT23" s="147">
        <v>240.98699999999999</v>
      </c>
      <c r="AU23" s="147">
        <v>250.143</v>
      </c>
      <c r="AV23" s="147">
        <v>259.62099999999998</v>
      </c>
      <c r="AW23" s="147">
        <v>269.57900000000001</v>
      </c>
      <c r="AX23" s="147">
        <v>279.69600000000003</v>
      </c>
      <c r="AY23" s="147">
        <v>288.72500000000002</v>
      </c>
      <c r="AZ23" s="147">
        <v>299.02199999999999</v>
      </c>
      <c r="BA23" s="147">
        <v>310.02199999999999</v>
      </c>
    </row>
    <row r="24" spans="1:100" s="2" customFormat="1">
      <c r="A24" s="146" t="s">
        <v>326</v>
      </c>
      <c r="B24" s="146"/>
      <c r="C24" s="146"/>
      <c r="D24" s="145" t="s">
        <v>328</v>
      </c>
      <c r="E24" s="147">
        <f>SUM(E6:E18)</f>
        <v>52600.000000000022</v>
      </c>
      <c r="F24" s="147">
        <f t="shared" ref="F24:AT24" si="153">SUM(F6:F18)</f>
        <v>52798.338000000003</v>
      </c>
      <c r="G24" s="147">
        <f t="shared" si="153"/>
        <v>53019.004999999997</v>
      </c>
      <c r="H24" s="147">
        <f t="shared" si="153"/>
        <v>53271.565999999999</v>
      </c>
      <c r="I24" s="147">
        <f t="shared" si="153"/>
        <v>53481.073000000004</v>
      </c>
      <c r="J24" s="147">
        <f t="shared" si="153"/>
        <v>53731.38700000001</v>
      </c>
      <c r="K24" s="147">
        <f t="shared" si="153"/>
        <v>54028.63</v>
      </c>
      <c r="L24" s="147">
        <f t="shared" si="153"/>
        <v>54335</v>
      </c>
      <c r="M24" s="147">
        <f t="shared" si="153"/>
        <v>54649.984000000011</v>
      </c>
      <c r="N24" s="147">
        <f t="shared" si="153"/>
        <v>54894.853999999985</v>
      </c>
      <c r="O24" s="147">
        <f t="shared" si="153"/>
        <v>55157.303000000007</v>
      </c>
      <c r="P24" s="147">
        <f t="shared" si="153"/>
        <v>55411.237999999998</v>
      </c>
      <c r="Q24" s="147">
        <f t="shared" si="153"/>
        <v>55681.780000000006</v>
      </c>
      <c r="R24" s="147">
        <f t="shared" si="153"/>
        <v>55966.142000000007</v>
      </c>
      <c r="S24" s="147">
        <f t="shared" si="153"/>
        <v>56269.81</v>
      </c>
      <c r="T24" s="147">
        <f t="shared" si="153"/>
        <v>56576.999999999993</v>
      </c>
      <c r="U24" s="147">
        <f t="shared" si="153"/>
        <v>56840.660999999993</v>
      </c>
      <c r="V24" s="147">
        <f t="shared" si="153"/>
        <v>57110.532999999989</v>
      </c>
      <c r="W24" s="147">
        <f t="shared" si="153"/>
        <v>57369.160999999993</v>
      </c>
      <c r="X24" s="147">
        <f t="shared" si="153"/>
        <v>57565.007999999994</v>
      </c>
      <c r="Y24" s="147">
        <f t="shared" si="153"/>
        <v>57752.534999999996</v>
      </c>
      <c r="Z24" s="147">
        <f t="shared" si="153"/>
        <v>57935.959000000003</v>
      </c>
      <c r="AA24" s="147">
        <f t="shared" si="153"/>
        <v>58116.018000000004</v>
      </c>
      <c r="AB24" s="147">
        <f t="shared" si="153"/>
        <v>58298.962</v>
      </c>
      <c r="AC24" s="147">
        <f t="shared" si="153"/>
        <v>58496.612999999998</v>
      </c>
      <c r="AD24" s="147">
        <f t="shared" si="153"/>
        <v>58858.197999999997</v>
      </c>
      <c r="AE24" s="147">
        <f t="shared" si="153"/>
        <v>59266.572</v>
      </c>
      <c r="AF24" s="147">
        <f t="shared" si="153"/>
        <v>59685.898999999998</v>
      </c>
      <c r="AG24" s="147">
        <f t="shared" si="153"/>
        <v>60101.841</v>
      </c>
      <c r="AH24" s="147">
        <f t="shared" si="153"/>
        <v>60505.421000000002</v>
      </c>
      <c r="AI24" s="147">
        <f t="shared" si="153"/>
        <v>60963.263999999996</v>
      </c>
      <c r="AJ24" s="147">
        <f t="shared" si="153"/>
        <v>61399.732999999993</v>
      </c>
      <c r="AK24" s="147">
        <f t="shared" si="153"/>
        <v>61795.237999999998</v>
      </c>
      <c r="AL24" s="147">
        <f t="shared" si="153"/>
        <v>62134.865999999995</v>
      </c>
      <c r="AM24" s="147">
        <f t="shared" si="153"/>
        <v>62465.709000000003</v>
      </c>
      <c r="AN24" s="147">
        <f t="shared" si="153"/>
        <v>62765.234999999993</v>
      </c>
      <c r="AO24" s="147">
        <f t="shared" si="153"/>
        <v>63070.344000000005</v>
      </c>
      <c r="AP24" s="147">
        <f t="shared" si="153"/>
        <v>63375.970999999998</v>
      </c>
      <c r="AQ24" s="147">
        <f t="shared" si="153"/>
        <v>63697.865000000005</v>
      </c>
      <c r="AR24" s="147">
        <f t="shared" si="153"/>
        <v>64027.957999999991</v>
      </c>
      <c r="AS24" s="147">
        <f t="shared" si="153"/>
        <v>64300.820999999996</v>
      </c>
      <c r="AT24" s="147">
        <f t="shared" si="153"/>
        <v>64468.792000000001</v>
      </c>
      <c r="AU24" s="147">
        <f t="shared" ref="AU24:AV24" si="154">SUM(AU6:AU18)</f>
        <v>64639.132999999994</v>
      </c>
      <c r="AV24" s="147">
        <f t="shared" si="154"/>
        <v>64844.037000000004</v>
      </c>
      <c r="AW24" s="147">
        <f t="shared" ref="AW24:AZ24" si="155">SUM(AW6:AW18)</f>
        <v>65096.767999999996</v>
      </c>
      <c r="AX24" s="147">
        <f t="shared" si="155"/>
        <v>65269.153999999995</v>
      </c>
      <c r="AY24" s="147">
        <f t="shared" si="155"/>
        <v>65450.218999999997</v>
      </c>
      <c r="AZ24" s="147">
        <f t="shared" si="155"/>
        <v>65646.837</v>
      </c>
      <c r="BA24" s="147">
        <f t="shared" ref="BA24" si="156">SUM(BA6:BA18)</f>
        <v>65834.837</v>
      </c>
    </row>
    <row r="25" spans="1:100" s="2" customFormat="1">
      <c r="A25" s="146" t="s">
        <v>76</v>
      </c>
      <c r="B25" s="146"/>
      <c r="C25" s="146"/>
      <c r="D25" s="145" t="s">
        <v>328</v>
      </c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>
        <f t="shared" ref="T25:AT25" si="157">SUM(T6:T23)</f>
        <v>57998.428999999996</v>
      </c>
      <c r="U25" s="147">
        <f t="shared" si="157"/>
        <v>58280.134999999987</v>
      </c>
      <c r="V25" s="147">
        <f t="shared" si="157"/>
        <v>58571.236999999986</v>
      </c>
      <c r="W25" s="147">
        <f t="shared" si="157"/>
        <v>58852.001999999986</v>
      </c>
      <c r="X25" s="147">
        <f t="shared" si="157"/>
        <v>59070.07699999999</v>
      </c>
      <c r="Y25" s="147">
        <f t="shared" si="157"/>
        <v>59280.57699999999</v>
      </c>
      <c r="Z25" s="147">
        <f t="shared" si="157"/>
        <v>59487.413</v>
      </c>
      <c r="AA25" s="147">
        <f t="shared" si="157"/>
        <v>59691.176999999996</v>
      </c>
      <c r="AB25" s="147">
        <f t="shared" si="157"/>
        <v>59899.346999999994</v>
      </c>
      <c r="AC25" s="147">
        <f t="shared" si="157"/>
        <v>60122.664999999994</v>
      </c>
      <c r="AD25" s="147">
        <f t="shared" si="157"/>
        <v>60508.149999999987</v>
      </c>
      <c r="AE25" s="147">
        <f t="shared" si="157"/>
        <v>60941.41</v>
      </c>
      <c r="AF25" s="147">
        <f t="shared" si="157"/>
        <v>61385.07</v>
      </c>
      <c r="AG25" s="147">
        <f t="shared" si="157"/>
        <v>61824.03</v>
      </c>
      <c r="AH25" s="147">
        <f t="shared" si="157"/>
        <v>62251.061999999998</v>
      </c>
      <c r="AI25" s="147">
        <f t="shared" si="157"/>
        <v>62730.536999999997</v>
      </c>
      <c r="AJ25" s="147">
        <f t="shared" si="157"/>
        <v>63186.116999999991</v>
      </c>
      <c r="AK25" s="147">
        <f t="shared" si="157"/>
        <v>63600.69</v>
      </c>
      <c r="AL25" s="147">
        <f t="shared" si="157"/>
        <v>63961.858999999997</v>
      </c>
      <c r="AM25" s="147">
        <f t="shared" si="157"/>
        <v>64304.5</v>
      </c>
      <c r="AN25" s="147">
        <f t="shared" si="157"/>
        <v>64612.938999999998</v>
      </c>
      <c r="AO25" s="147">
        <f t="shared" si="157"/>
        <v>64933.4</v>
      </c>
      <c r="AP25" s="147">
        <f t="shared" si="157"/>
        <v>65241.241000000002</v>
      </c>
      <c r="AQ25" s="147">
        <f t="shared" si="157"/>
        <v>65564.756000000008</v>
      </c>
      <c r="AR25" s="147">
        <f t="shared" si="157"/>
        <v>66130.873000000007</v>
      </c>
      <c r="AS25" s="147">
        <f t="shared" si="157"/>
        <v>66422.468999999997</v>
      </c>
      <c r="AT25" s="147">
        <f t="shared" si="157"/>
        <v>66602.645000000004</v>
      </c>
      <c r="AU25" s="147">
        <f t="shared" ref="AU25:AV25" si="158">SUM(AU6:AU23)</f>
        <v>66774.481999999989</v>
      </c>
      <c r="AV25" s="147">
        <f t="shared" si="158"/>
        <v>66992.159</v>
      </c>
      <c r="AW25" s="147">
        <f t="shared" ref="AW25:AZ25" si="159">SUM(AW6:AW23)</f>
        <v>67257.982000000004</v>
      </c>
      <c r="AX25" s="147">
        <f t="shared" si="159"/>
        <v>67441.849999999991</v>
      </c>
      <c r="AY25" s="147">
        <f t="shared" si="159"/>
        <v>67635.124000000011</v>
      </c>
      <c r="AZ25" s="147">
        <f t="shared" si="159"/>
        <v>67842.591</v>
      </c>
      <c r="BA25" s="147">
        <f t="shared" ref="BA25" si="160">SUM(BA6:BA23)</f>
        <v>68042.591</v>
      </c>
      <c r="BC25" s="361"/>
    </row>
    <row r="26" spans="1:100" s="2" customFormat="1"/>
    <row r="27" spans="1:100" s="2" customFormat="1" ht="15.75">
      <c r="A27" s="150" t="s">
        <v>308</v>
      </c>
      <c r="D27" s="57"/>
      <c r="E27" s="57"/>
      <c r="AX27" s="410" t="s">
        <v>857</v>
      </c>
      <c r="AY27" s="411"/>
      <c r="AZ27" s="411"/>
      <c r="BA27" s="412"/>
      <c r="BB27" s="410" t="s">
        <v>858</v>
      </c>
      <c r="BC27" s="411"/>
      <c r="BD27" s="411"/>
      <c r="BE27" s="411"/>
      <c r="BF27" s="411"/>
      <c r="BG27" s="412"/>
    </row>
    <row r="28" spans="1:100" s="91" customFormat="1">
      <c r="A28" s="144" t="s">
        <v>325</v>
      </c>
      <c r="B28" s="146" t="s">
        <v>3</v>
      </c>
      <c r="C28" s="144" t="s">
        <v>14</v>
      </c>
      <c r="D28" s="146" t="s">
        <v>4</v>
      </c>
      <c r="E28" s="146">
        <f t="shared" ref="E28" si="161">F28-1</f>
        <v>1975</v>
      </c>
      <c r="F28" s="146">
        <f t="shared" ref="F28" si="162">G28-1</f>
        <v>1976</v>
      </c>
      <c r="G28" s="146">
        <f t="shared" ref="G28" si="163">H28-1</f>
        <v>1977</v>
      </c>
      <c r="H28" s="146">
        <f t="shared" ref="H28" si="164">I28-1</f>
        <v>1978</v>
      </c>
      <c r="I28" s="146">
        <f>J28-1</f>
        <v>1979</v>
      </c>
      <c r="J28" s="146">
        <v>1980</v>
      </c>
      <c r="K28" s="146">
        <f t="shared" ref="K28" si="165">J28+1</f>
        <v>1981</v>
      </c>
      <c r="L28" s="146">
        <f t="shared" ref="L28" si="166">K28+1</f>
        <v>1982</v>
      </c>
      <c r="M28" s="146">
        <f t="shared" ref="M28" si="167">L28+1</f>
        <v>1983</v>
      </c>
      <c r="N28" s="146">
        <f t="shared" ref="N28" si="168">M28+1</f>
        <v>1984</v>
      </c>
      <c r="O28" s="146">
        <f t="shared" ref="O28" si="169">N28+1</f>
        <v>1985</v>
      </c>
      <c r="P28" s="146">
        <f t="shared" ref="P28" si="170">O28+1</f>
        <v>1986</v>
      </c>
      <c r="Q28" s="146">
        <f t="shared" ref="Q28" si="171">P28+1</f>
        <v>1987</v>
      </c>
      <c r="R28" s="146">
        <f t="shared" ref="R28" si="172">Q28+1</f>
        <v>1988</v>
      </c>
      <c r="S28" s="146">
        <f t="shared" ref="S28" si="173">R28+1</f>
        <v>1989</v>
      </c>
      <c r="T28" s="146">
        <f t="shared" ref="T28" si="174">S28+1</f>
        <v>1990</v>
      </c>
      <c r="U28" s="146">
        <f t="shared" ref="U28" si="175">T28+1</f>
        <v>1991</v>
      </c>
      <c r="V28" s="146">
        <f>U28+1</f>
        <v>1992</v>
      </c>
      <c r="W28" s="146">
        <f t="shared" ref="W28" si="176">V28+1</f>
        <v>1993</v>
      </c>
      <c r="X28" s="146">
        <f t="shared" ref="X28" si="177">W28+1</f>
        <v>1994</v>
      </c>
      <c r="Y28" s="146">
        <f t="shared" ref="Y28" si="178">X28+1</f>
        <v>1995</v>
      </c>
      <c r="Z28" s="146">
        <f t="shared" ref="Z28" si="179">Y28+1</f>
        <v>1996</v>
      </c>
      <c r="AA28" s="146">
        <f t="shared" ref="AA28" si="180">Z28+1</f>
        <v>1997</v>
      </c>
      <c r="AB28" s="146">
        <f t="shared" ref="AB28" si="181">AA28+1</f>
        <v>1998</v>
      </c>
      <c r="AC28" s="146">
        <f t="shared" ref="AC28" si="182">AB28+1</f>
        <v>1999</v>
      </c>
      <c r="AD28" s="146">
        <f t="shared" ref="AD28" si="183">AC28+1</f>
        <v>2000</v>
      </c>
      <c r="AE28" s="146">
        <f t="shared" ref="AE28" si="184">AD28+1</f>
        <v>2001</v>
      </c>
      <c r="AF28" s="146">
        <f t="shared" ref="AF28" si="185">AE28+1</f>
        <v>2002</v>
      </c>
      <c r="AG28" s="146">
        <f t="shared" ref="AG28" si="186">AF28+1</f>
        <v>2003</v>
      </c>
      <c r="AH28" s="146">
        <f t="shared" ref="AH28" si="187">AG28+1</f>
        <v>2004</v>
      </c>
      <c r="AI28" s="146">
        <f t="shared" ref="AI28" si="188">AH28+1</f>
        <v>2005</v>
      </c>
      <c r="AJ28" s="146">
        <f t="shared" ref="AJ28" si="189">AI28+1</f>
        <v>2006</v>
      </c>
      <c r="AK28" s="146">
        <f t="shared" ref="AK28" si="190">AJ28+1</f>
        <v>2007</v>
      </c>
      <c r="AL28" s="146">
        <f t="shared" ref="AL28" si="191">AK28+1</f>
        <v>2008</v>
      </c>
      <c r="AM28" s="146">
        <f t="shared" ref="AM28" si="192">AL28+1</f>
        <v>2009</v>
      </c>
      <c r="AN28" s="146">
        <f t="shared" ref="AN28" si="193">AM28+1</f>
        <v>2010</v>
      </c>
      <c r="AO28" s="146">
        <f t="shared" ref="AO28" si="194">AN28+1</f>
        <v>2011</v>
      </c>
      <c r="AP28" s="146">
        <f t="shared" ref="AP28" si="195">AO28+1</f>
        <v>2012</v>
      </c>
      <c r="AQ28" s="146">
        <f t="shared" ref="AQ28" si="196">AP28+1</f>
        <v>2013</v>
      </c>
      <c r="AR28" s="146">
        <f t="shared" ref="AR28" si="197">AQ28+1</f>
        <v>2014</v>
      </c>
      <c r="AS28" s="146">
        <f t="shared" ref="AS28" si="198">AR28+1</f>
        <v>2015</v>
      </c>
      <c r="AT28" s="146">
        <f t="shared" ref="AT28" si="199">AS28+1</f>
        <v>2016</v>
      </c>
      <c r="AU28" s="146">
        <f>AT28+1</f>
        <v>2017</v>
      </c>
      <c r="AV28" s="146">
        <f t="shared" ref="AV28:CB28" si="200">AU28+1</f>
        <v>2018</v>
      </c>
      <c r="AW28" s="146">
        <f t="shared" si="200"/>
        <v>2019</v>
      </c>
      <c r="AX28" s="146">
        <f t="shared" si="200"/>
        <v>2020</v>
      </c>
      <c r="AY28" s="146">
        <f t="shared" si="200"/>
        <v>2021</v>
      </c>
      <c r="AZ28" s="146">
        <f t="shared" si="200"/>
        <v>2022</v>
      </c>
      <c r="BA28" s="146">
        <f t="shared" si="200"/>
        <v>2023</v>
      </c>
      <c r="BB28" s="146">
        <f t="shared" si="200"/>
        <v>2024</v>
      </c>
      <c r="BC28" s="146">
        <f t="shared" si="200"/>
        <v>2025</v>
      </c>
      <c r="BD28" s="146">
        <f t="shared" si="200"/>
        <v>2026</v>
      </c>
      <c r="BE28" s="146">
        <f t="shared" si="200"/>
        <v>2027</v>
      </c>
      <c r="BF28" s="146">
        <f t="shared" si="200"/>
        <v>2028</v>
      </c>
      <c r="BG28" s="146">
        <f t="shared" si="200"/>
        <v>2029</v>
      </c>
      <c r="BH28" s="146">
        <f t="shared" si="200"/>
        <v>2030</v>
      </c>
      <c r="BI28" s="146">
        <f t="shared" si="200"/>
        <v>2031</v>
      </c>
      <c r="BJ28" s="146">
        <f t="shared" si="200"/>
        <v>2032</v>
      </c>
      <c r="BK28" s="146">
        <f t="shared" si="200"/>
        <v>2033</v>
      </c>
      <c r="BL28" s="146">
        <f t="shared" si="200"/>
        <v>2034</v>
      </c>
      <c r="BM28" s="146">
        <f t="shared" si="200"/>
        <v>2035</v>
      </c>
      <c r="BN28" s="146">
        <f t="shared" si="200"/>
        <v>2036</v>
      </c>
      <c r="BO28" s="146">
        <f t="shared" si="200"/>
        <v>2037</v>
      </c>
      <c r="BP28" s="146">
        <f t="shared" si="200"/>
        <v>2038</v>
      </c>
      <c r="BQ28" s="146">
        <f t="shared" si="200"/>
        <v>2039</v>
      </c>
      <c r="BR28" s="146">
        <f t="shared" si="200"/>
        <v>2040</v>
      </c>
      <c r="BS28" s="146">
        <f t="shared" si="200"/>
        <v>2041</v>
      </c>
      <c r="BT28" s="146">
        <f t="shared" si="200"/>
        <v>2042</v>
      </c>
      <c r="BU28" s="146">
        <f t="shared" si="200"/>
        <v>2043</v>
      </c>
      <c r="BV28" s="146">
        <f t="shared" si="200"/>
        <v>2044</v>
      </c>
      <c r="BW28" s="146">
        <f t="shared" si="200"/>
        <v>2045</v>
      </c>
      <c r="BX28" s="146">
        <f t="shared" si="200"/>
        <v>2046</v>
      </c>
      <c r="BY28" s="146">
        <f t="shared" si="200"/>
        <v>2047</v>
      </c>
      <c r="BZ28" s="146">
        <f t="shared" si="200"/>
        <v>2048</v>
      </c>
      <c r="CA28" s="146">
        <f t="shared" si="200"/>
        <v>2049</v>
      </c>
      <c r="CB28" s="146">
        <f t="shared" si="200"/>
        <v>2050</v>
      </c>
      <c r="CC28" s="146">
        <f t="shared" ref="CC28" si="201">CB28+1</f>
        <v>2051</v>
      </c>
      <c r="CD28" s="146">
        <f t="shared" ref="CD28" si="202">CC28+1</f>
        <v>2052</v>
      </c>
      <c r="CE28" s="146">
        <f t="shared" ref="CE28" si="203">CD28+1</f>
        <v>2053</v>
      </c>
      <c r="CF28" s="146">
        <f t="shared" ref="CF28" si="204">CE28+1</f>
        <v>2054</v>
      </c>
      <c r="CG28" s="146">
        <f t="shared" ref="CG28" si="205">CF28+1</f>
        <v>2055</v>
      </c>
      <c r="CH28" s="146">
        <f t="shared" ref="CH28" si="206">CG28+1</f>
        <v>2056</v>
      </c>
      <c r="CI28" s="146">
        <f t="shared" ref="CI28" si="207">CH28+1</f>
        <v>2057</v>
      </c>
      <c r="CJ28" s="146">
        <f t="shared" ref="CJ28" si="208">CI28+1</f>
        <v>2058</v>
      </c>
      <c r="CK28" s="146">
        <f t="shared" ref="CK28" si="209">CJ28+1</f>
        <v>2059</v>
      </c>
      <c r="CL28" s="146">
        <f t="shared" ref="CL28" si="210">CK28+1</f>
        <v>2060</v>
      </c>
      <c r="CM28" s="146">
        <f t="shared" ref="CM28" si="211">CL28+1</f>
        <v>2061</v>
      </c>
      <c r="CN28" s="146">
        <f t="shared" ref="CN28" si="212">CM28+1</f>
        <v>2062</v>
      </c>
      <c r="CO28" s="146">
        <f t="shared" ref="CO28" si="213">CN28+1</f>
        <v>2063</v>
      </c>
      <c r="CP28" s="146">
        <f t="shared" ref="CP28" si="214">CO28+1</f>
        <v>2064</v>
      </c>
      <c r="CQ28" s="146">
        <f t="shared" ref="CQ28" si="215">CP28+1</f>
        <v>2065</v>
      </c>
      <c r="CR28" s="146">
        <f t="shared" ref="CR28" si="216">CQ28+1</f>
        <v>2066</v>
      </c>
      <c r="CS28" s="146">
        <f t="shared" ref="CS28" si="217">CR28+1</f>
        <v>2067</v>
      </c>
      <c r="CT28" s="146">
        <f t="shared" ref="CT28" si="218">CS28+1</f>
        <v>2068</v>
      </c>
      <c r="CU28" s="146">
        <f t="shared" ref="CU28" si="219">CT28+1</f>
        <v>2069</v>
      </c>
      <c r="CV28" s="146">
        <f t="shared" ref="CV28" si="220">CU28+1</f>
        <v>2070</v>
      </c>
    </row>
    <row r="29" spans="1:100" s="91" customFormat="1">
      <c r="A29" s="145" t="s">
        <v>286</v>
      </c>
      <c r="B29" s="145" t="s">
        <v>397</v>
      </c>
      <c r="C29" s="145"/>
      <c r="D29" s="145" t="s">
        <v>328</v>
      </c>
      <c r="E29" s="147">
        <f t="shared" ref="E29:AS35" si="221">E6</f>
        <v>6111.3789999999999</v>
      </c>
      <c r="F29" s="147">
        <f t="shared" si="221"/>
        <v>6138.3029999999999</v>
      </c>
      <c r="G29" s="147">
        <f t="shared" si="221"/>
        <v>6169.0559999999996</v>
      </c>
      <c r="H29" s="147">
        <f t="shared" si="221"/>
        <v>6202.5879999999997</v>
      </c>
      <c r="I29" s="147">
        <f t="shared" si="221"/>
        <v>6232.5010000000002</v>
      </c>
      <c r="J29" s="147">
        <f t="shared" si="221"/>
        <v>6267.442</v>
      </c>
      <c r="K29" s="147">
        <f t="shared" si="221"/>
        <v>6307.5029999999997</v>
      </c>
      <c r="L29" s="147">
        <f t="shared" si="221"/>
        <v>6348.4430000000002</v>
      </c>
      <c r="M29" s="147">
        <f t="shared" si="221"/>
        <v>6390.3729999999996</v>
      </c>
      <c r="N29" s="147">
        <f t="shared" si="221"/>
        <v>6429.674</v>
      </c>
      <c r="O29" s="147">
        <f t="shared" si="221"/>
        <v>6457.9049999999997</v>
      </c>
      <c r="P29" s="147">
        <f t="shared" si="221"/>
        <v>6486.4139999999998</v>
      </c>
      <c r="Q29" s="147">
        <f t="shared" si="221"/>
        <v>6519.9459999999999</v>
      </c>
      <c r="R29" s="147">
        <f t="shared" si="221"/>
        <v>6563.2539999999999</v>
      </c>
      <c r="S29" s="147">
        <f t="shared" si="221"/>
        <v>6611.1819999999998</v>
      </c>
      <c r="T29" s="147">
        <f t="shared" si="221"/>
        <v>6668.1679999999997</v>
      </c>
      <c r="U29" s="147">
        <f t="shared" si="221"/>
        <v>6708.7650000000003</v>
      </c>
      <c r="V29" s="147">
        <f t="shared" si="221"/>
        <v>6750.4459999999999</v>
      </c>
      <c r="W29" s="147">
        <f t="shared" si="221"/>
        <v>6790.8919999999998</v>
      </c>
      <c r="X29" s="147">
        <f t="shared" si="221"/>
        <v>6812.2950000000001</v>
      </c>
      <c r="Y29" s="147">
        <f t="shared" si="221"/>
        <v>6837.3220000000001</v>
      </c>
      <c r="Z29" s="147">
        <f t="shared" si="221"/>
        <v>6862.6459999999997</v>
      </c>
      <c r="AA29" s="147">
        <f t="shared" si="221"/>
        <v>6890.8490000000002</v>
      </c>
      <c r="AB29" s="147">
        <f t="shared" si="221"/>
        <v>6918.402</v>
      </c>
      <c r="AC29" s="147">
        <f t="shared" si="221"/>
        <v>6949.6080000000002</v>
      </c>
      <c r="AD29" s="147">
        <f t="shared" si="221"/>
        <v>7000.7510000000002</v>
      </c>
      <c r="AE29" s="147">
        <f t="shared" si="221"/>
        <v>7057.8209999999999</v>
      </c>
      <c r="AF29" s="147">
        <f t="shared" si="221"/>
        <v>7115.9440000000004</v>
      </c>
      <c r="AG29" s="147">
        <f t="shared" si="221"/>
        <v>7173.9189999999999</v>
      </c>
      <c r="AH29" s="147">
        <f t="shared" si="221"/>
        <v>7231.8329999999996</v>
      </c>
      <c r="AI29" s="147">
        <f t="shared" si="221"/>
        <v>7295.5150000000003</v>
      </c>
      <c r="AJ29" s="147">
        <f t="shared" si="221"/>
        <v>7357.2839999999997</v>
      </c>
      <c r="AK29" s="147">
        <f t="shared" si="221"/>
        <v>7405.2060000000001</v>
      </c>
      <c r="AL29" s="147">
        <f t="shared" si="221"/>
        <v>7459.0919999999996</v>
      </c>
      <c r="AM29" s="147">
        <f t="shared" si="221"/>
        <v>7518.0039999999999</v>
      </c>
      <c r="AN29" s="147">
        <f t="shared" si="221"/>
        <v>7578.0780000000004</v>
      </c>
      <c r="AO29" s="147">
        <f t="shared" si="221"/>
        <v>7634.223</v>
      </c>
      <c r="AP29" s="147">
        <f t="shared" si="221"/>
        <v>7695.2640000000001</v>
      </c>
      <c r="AQ29" s="147">
        <f t="shared" si="221"/>
        <v>7757.5950000000003</v>
      </c>
      <c r="AR29" s="147">
        <f t="shared" si="221"/>
        <v>7820.9660000000003</v>
      </c>
      <c r="AS29" s="147">
        <f t="shared" si="221"/>
        <v>7877.6980000000003</v>
      </c>
      <c r="AT29" s="147">
        <f>AT6</f>
        <v>7916.8890000000001</v>
      </c>
      <c r="AU29" s="147">
        <f t="shared" ref="AU29:AZ44" si="222">AU6</f>
        <v>7948.2870000000003</v>
      </c>
      <c r="AV29" s="147">
        <f t="shared" si="222"/>
        <v>7994.4589999999998</v>
      </c>
      <c r="AW29" s="147">
        <f t="shared" si="222"/>
        <v>8042.9359999999997</v>
      </c>
      <c r="AX29" s="147">
        <f t="shared" si="222"/>
        <v>8078.652</v>
      </c>
      <c r="AY29" s="147">
        <f t="shared" si="222"/>
        <v>8113.9070000000002</v>
      </c>
      <c r="AZ29" s="147">
        <f t="shared" si="222"/>
        <v>8156.3909999999996</v>
      </c>
      <c r="BA29" s="147">
        <f t="shared" ref="BA29" si="223">BA6</f>
        <v>8197.3250000000007</v>
      </c>
      <c r="BB29" s="148">
        <f t="shared" ref="BB29:CV29" si="224">BA29*BB123/BA123</f>
        <v>8231.4847070719461</v>
      </c>
      <c r="BC29" s="148">
        <f t="shared" si="224"/>
        <v>8263.6350196102467</v>
      </c>
      <c r="BD29" s="148">
        <f t="shared" si="224"/>
        <v>8294.7806348817248</v>
      </c>
      <c r="BE29" s="148">
        <f t="shared" si="224"/>
        <v>8324.9215528863806</v>
      </c>
      <c r="BF29" s="148">
        <f t="shared" si="224"/>
        <v>8354.0577736242158</v>
      </c>
      <c r="BG29" s="148">
        <f t="shared" si="224"/>
        <v>8381.184599828408</v>
      </c>
      <c r="BH29" s="148">
        <f t="shared" si="224"/>
        <v>8407.3067287657777</v>
      </c>
      <c r="BI29" s="148">
        <f t="shared" si="224"/>
        <v>8432.4241604363269</v>
      </c>
      <c r="BJ29" s="148">
        <f t="shared" si="224"/>
        <v>8455.5321975732313</v>
      </c>
      <c r="BK29" s="148">
        <f t="shared" si="224"/>
        <v>8478.6402347101357</v>
      </c>
      <c r="BL29" s="148">
        <f t="shared" si="224"/>
        <v>8499.7388773133953</v>
      </c>
      <c r="BM29" s="148">
        <f t="shared" si="224"/>
        <v>8520.8375199166567</v>
      </c>
      <c r="BN29" s="148">
        <f t="shared" si="224"/>
        <v>8539.9267679862733</v>
      </c>
      <c r="BO29" s="148">
        <f t="shared" si="224"/>
        <v>8558.0113187890693</v>
      </c>
      <c r="BP29" s="148">
        <f t="shared" si="224"/>
        <v>8575.091172325041</v>
      </c>
      <c r="BQ29" s="148">
        <f t="shared" si="224"/>
        <v>8592.1710258610128</v>
      </c>
      <c r="BR29" s="148">
        <f t="shared" si="224"/>
        <v>8607.2414848633416</v>
      </c>
      <c r="BS29" s="148">
        <f t="shared" si="224"/>
        <v>8621.307246598848</v>
      </c>
      <c r="BT29" s="148">
        <f t="shared" si="224"/>
        <v>8634.368311067532</v>
      </c>
      <c r="BU29" s="148">
        <f t="shared" si="224"/>
        <v>8647.429375536216</v>
      </c>
      <c r="BV29" s="148">
        <f t="shared" si="224"/>
        <v>8658.4810454712569</v>
      </c>
      <c r="BW29" s="148">
        <f t="shared" si="224"/>
        <v>8669.5327154062979</v>
      </c>
      <c r="BX29" s="148">
        <f t="shared" si="224"/>
        <v>8679.5796880745165</v>
      </c>
      <c r="BY29" s="148">
        <f t="shared" si="224"/>
        <v>8689.6266607427351</v>
      </c>
      <c r="BZ29" s="148">
        <f t="shared" si="224"/>
        <v>8697.6642388773107</v>
      </c>
      <c r="CA29" s="148">
        <f t="shared" si="224"/>
        <v>8705.7018170118845</v>
      </c>
      <c r="CB29" s="148">
        <f t="shared" si="224"/>
        <v>8711.7300006128153</v>
      </c>
      <c r="CC29" s="148">
        <f t="shared" si="224"/>
        <v>8717.7581842137461</v>
      </c>
      <c r="CD29" s="148">
        <f t="shared" si="224"/>
        <v>8721.776973281032</v>
      </c>
      <c r="CE29" s="148">
        <f t="shared" si="224"/>
        <v>8725.795762348318</v>
      </c>
      <c r="CF29" s="148">
        <f t="shared" si="224"/>
        <v>8727.8051568819628</v>
      </c>
      <c r="CG29" s="148">
        <f t="shared" si="224"/>
        <v>8729.8145514156058</v>
      </c>
      <c r="CH29" s="148">
        <f t="shared" si="224"/>
        <v>8729.8145514156058</v>
      </c>
      <c r="CI29" s="148">
        <f t="shared" si="224"/>
        <v>8728.8098541487834</v>
      </c>
      <c r="CJ29" s="148">
        <f t="shared" si="224"/>
        <v>8726.8004596151404</v>
      </c>
      <c r="CK29" s="148">
        <f t="shared" si="224"/>
        <v>8724.7910650814956</v>
      </c>
      <c r="CL29" s="148">
        <f t="shared" si="224"/>
        <v>8721.7769732810302</v>
      </c>
      <c r="CM29" s="148">
        <f t="shared" si="224"/>
        <v>8718.7628814805648</v>
      </c>
      <c r="CN29" s="148">
        <f t="shared" si="224"/>
        <v>8715.7487896800994</v>
      </c>
      <c r="CO29" s="148">
        <f t="shared" si="224"/>
        <v>8711.7300006128116</v>
      </c>
      <c r="CP29" s="148">
        <f t="shared" si="224"/>
        <v>8708.7159088123462</v>
      </c>
      <c r="CQ29" s="148">
        <f t="shared" si="224"/>
        <v>8704.6971197450584</v>
      </c>
      <c r="CR29" s="148">
        <f t="shared" si="224"/>
        <v>8701.6830279445912</v>
      </c>
      <c r="CS29" s="148">
        <f t="shared" si="224"/>
        <v>8698.6689361441258</v>
      </c>
      <c r="CT29" s="148">
        <f t="shared" si="224"/>
        <v>8695.6548443436604</v>
      </c>
      <c r="CU29" s="148">
        <f t="shared" si="224"/>
        <v>8693.6454498100175</v>
      </c>
      <c r="CV29" s="148">
        <f t="shared" si="224"/>
        <v>8691.6360552763726</v>
      </c>
    </row>
    <row r="30" spans="1:100" s="91" customFormat="1">
      <c r="A30" s="145" t="s">
        <v>287</v>
      </c>
      <c r="B30" s="145"/>
      <c r="C30" s="145"/>
      <c r="D30" s="145" t="s">
        <v>328</v>
      </c>
      <c r="E30" s="147">
        <f t="shared" si="221"/>
        <v>2632.357</v>
      </c>
      <c r="F30" s="147">
        <f t="shared" si="221"/>
        <v>2638.1469999999999</v>
      </c>
      <c r="G30" s="147">
        <f t="shared" si="221"/>
        <v>2643.9520000000002</v>
      </c>
      <c r="H30" s="147">
        <f t="shared" si="221"/>
        <v>2651.5</v>
      </c>
      <c r="I30" s="147">
        <f t="shared" si="221"/>
        <v>2656.4380000000001</v>
      </c>
      <c r="J30" s="147">
        <f t="shared" si="221"/>
        <v>2664.0070000000001</v>
      </c>
      <c r="K30" s="147">
        <f t="shared" si="221"/>
        <v>2673.1489999999999</v>
      </c>
      <c r="L30" s="147">
        <f t="shared" si="221"/>
        <v>2681.6819999999998</v>
      </c>
      <c r="M30" s="147">
        <f t="shared" si="221"/>
        <v>2686.2420000000002</v>
      </c>
      <c r="N30" s="147">
        <f t="shared" si="221"/>
        <v>2691.413</v>
      </c>
      <c r="O30" s="147">
        <f t="shared" si="221"/>
        <v>2696.05</v>
      </c>
      <c r="P30" s="147">
        <f t="shared" si="221"/>
        <v>2696.203</v>
      </c>
      <c r="Q30" s="147">
        <f t="shared" si="221"/>
        <v>2699.268</v>
      </c>
      <c r="R30" s="147">
        <f t="shared" si="221"/>
        <v>2702.7890000000002</v>
      </c>
      <c r="S30" s="147">
        <f t="shared" si="221"/>
        <v>2705.5189999999998</v>
      </c>
      <c r="T30" s="147">
        <f t="shared" si="221"/>
        <v>2705.826</v>
      </c>
      <c r="U30" s="147">
        <f t="shared" si="221"/>
        <v>2710.54</v>
      </c>
      <c r="V30" s="147">
        <f t="shared" si="221"/>
        <v>2715.5909999999999</v>
      </c>
      <c r="W30" s="147">
        <f t="shared" si="221"/>
        <v>2720.0160000000001</v>
      </c>
      <c r="X30" s="147">
        <f t="shared" si="221"/>
        <v>2722.9470000000001</v>
      </c>
      <c r="Y30" s="147">
        <f t="shared" si="221"/>
        <v>2727.049</v>
      </c>
      <c r="Z30" s="147">
        <f t="shared" si="221"/>
        <v>2728.6709999999998</v>
      </c>
      <c r="AA30" s="147">
        <f t="shared" si="221"/>
        <v>2729.12</v>
      </c>
      <c r="AB30" s="147">
        <f t="shared" si="221"/>
        <v>2729.1469999999999</v>
      </c>
      <c r="AC30" s="147">
        <f t="shared" si="221"/>
        <v>2728.0859999999998</v>
      </c>
      <c r="AD30" s="147">
        <f t="shared" si="221"/>
        <v>2734.33</v>
      </c>
      <c r="AE30" s="147">
        <f t="shared" si="221"/>
        <v>2742.346</v>
      </c>
      <c r="AF30" s="147">
        <f t="shared" si="221"/>
        <v>2749.8919999999998</v>
      </c>
      <c r="AG30" s="147">
        <f t="shared" si="221"/>
        <v>2756.739</v>
      </c>
      <c r="AH30" s="147">
        <f t="shared" si="221"/>
        <v>2762.9340000000002</v>
      </c>
      <c r="AI30" s="147">
        <f t="shared" si="221"/>
        <v>2771.9340000000002</v>
      </c>
      <c r="AJ30" s="147">
        <f t="shared" si="221"/>
        <v>2779.4609999999998</v>
      </c>
      <c r="AK30" s="147">
        <f t="shared" si="221"/>
        <v>2792.5619999999999</v>
      </c>
      <c r="AL30" s="147">
        <f t="shared" si="221"/>
        <v>2802.5189999999998</v>
      </c>
      <c r="AM30" s="147">
        <f t="shared" si="221"/>
        <v>2810.6480000000001</v>
      </c>
      <c r="AN30" s="147">
        <f t="shared" si="221"/>
        <v>2813.8780000000002</v>
      </c>
      <c r="AO30" s="147">
        <f t="shared" si="221"/>
        <v>2816.174</v>
      </c>
      <c r="AP30" s="147">
        <f t="shared" si="221"/>
        <v>2816.8139999999999</v>
      </c>
      <c r="AQ30" s="147">
        <f t="shared" si="221"/>
        <v>2819.7829999999999</v>
      </c>
      <c r="AR30" s="147">
        <f t="shared" si="221"/>
        <v>2820.623</v>
      </c>
      <c r="AS30" s="147">
        <f t="shared" si="221"/>
        <v>2820.94</v>
      </c>
      <c r="AT30" s="147">
        <f t="shared" ref="AT30:AZ46" si="225">AT7</f>
        <v>2818.3380000000002</v>
      </c>
      <c r="AU30" s="147">
        <f t="shared" si="222"/>
        <v>2811.4229999999998</v>
      </c>
      <c r="AV30" s="147">
        <f t="shared" si="222"/>
        <v>2807.8069999999998</v>
      </c>
      <c r="AW30" s="147">
        <f t="shared" si="222"/>
        <v>2805.58</v>
      </c>
      <c r="AX30" s="147">
        <f t="shared" si="222"/>
        <v>2801.6950000000002</v>
      </c>
      <c r="AY30" s="147">
        <f t="shared" si="222"/>
        <v>2795.4690000000001</v>
      </c>
      <c r="AZ30" s="147">
        <f t="shared" si="222"/>
        <v>2791.0059999999999</v>
      </c>
      <c r="BA30" s="147">
        <f t="shared" ref="BA30" si="226">BA7</f>
        <v>2786.2959999999998</v>
      </c>
      <c r="BB30" s="148">
        <f t="shared" ref="BB30:CV30" si="227">BA30*BB124/BA124</f>
        <v>2781.2774553314116</v>
      </c>
      <c r="BC30" s="148">
        <f t="shared" si="227"/>
        <v>2775.2552017291064</v>
      </c>
      <c r="BD30" s="148">
        <f t="shared" si="227"/>
        <v>2769.2329481268007</v>
      </c>
      <c r="BE30" s="148">
        <f t="shared" si="227"/>
        <v>2763.2106945244955</v>
      </c>
      <c r="BF30" s="148">
        <f t="shared" si="227"/>
        <v>2757.1884409221898</v>
      </c>
      <c r="BG30" s="148">
        <f t="shared" si="227"/>
        <v>2751.1661873198841</v>
      </c>
      <c r="BH30" s="148">
        <f t="shared" si="227"/>
        <v>2744.140224783861</v>
      </c>
      <c r="BI30" s="148">
        <f t="shared" si="227"/>
        <v>2738.1179711815553</v>
      </c>
      <c r="BJ30" s="148">
        <f t="shared" si="227"/>
        <v>2731.0920086455321</v>
      </c>
      <c r="BK30" s="148">
        <f t="shared" si="227"/>
        <v>2724.066046109509</v>
      </c>
      <c r="BL30" s="148">
        <f t="shared" si="227"/>
        <v>2717.0400835734858</v>
      </c>
      <c r="BM30" s="148">
        <f t="shared" si="227"/>
        <v>2710.0141210374627</v>
      </c>
      <c r="BN30" s="148">
        <f t="shared" si="227"/>
        <v>2702.9881585014396</v>
      </c>
      <c r="BO30" s="148">
        <f t="shared" si="227"/>
        <v>2694.958487031699</v>
      </c>
      <c r="BP30" s="148">
        <f t="shared" si="227"/>
        <v>2687.9325244956758</v>
      </c>
      <c r="BQ30" s="148">
        <f t="shared" si="227"/>
        <v>2679.9028530259352</v>
      </c>
      <c r="BR30" s="148">
        <f t="shared" si="227"/>
        <v>2671.8731815561946</v>
      </c>
      <c r="BS30" s="148">
        <f t="shared" si="227"/>
        <v>2663.843510086454</v>
      </c>
      <c r="BT30" s="148">
        <f t="shared" si="227"/>
        <v>2654.8101296829959</v>
      </c>
      <c r="BU30" s="148">
        <f t="shared" si="227"/>
        <v>2646.7804582132553</v>
      </c>
      <c r="BV30" s="148">
        <f t="shared" si="227"/>
        <v>2638.7507867435147</v>
      </c>
      <c r="BW30" s="148">
        <f t="shared" si="227"/>
        <v>2629.7174063400566</v>
      </c>
      <c r="BX30" s="148">
        <f t="shared" si="227"/>
        <v>2620.6840259365981</v>
      </c>
      <c r="BY30" s="148">
        <f t="shared" si="227"/>
        <v>2612.6543544668575</v>
      </c>
      <c r="BZ30" s="148">
        <f t="shared" si="227"/>
        <v>2603.6209740633994</v>
      </c>
      <c r="CA30" s="148">
        <f t="shared" si="227"/>
        <v>2595.5913025936588</v>
      </c>
      <c r="CB30" s="148">
        <f t="shared" si="227"/>
        <v>2586.5579221902008</v>
      </c>
      <c r="CC30" s="148">
        <f t="shared" si="227"/>
        <v>2577.5245417867422</v>
      </c>
      <c r="CD30" s="148">
        <f t="shared" si="227"/>
        <v>2569.4948703170016</v>
      </c>
      <c r="CE30" s="148">
        <f t="shared" si="227"/>
        <v>2560.4614899135436</v>
      </c>
      <c r="CF30" s="148">
        <f t="shared" si="227"/>
        <v>2551.4281095100855</v>
      </c>
      <c r="CG30" s="148">
        <f t="shared" si="227"/>
        <v>2543.3984380403449</v>
      </c>
      <c r="CH30" s="148">
        <f t="shared" si="227"/>
        <v>2534.3650576368868</v>
      </c>
      <c r="CI30" s="148">
        <f t="shared" si="227"/>
        <v>2525.3316772334283</v>
      </c>
      <c r="CJ30" s="148">
        <f t="shared" si="227"/>
        <v>2516.2982968299702</v>
      </c>
      <c r="CK30" s="148">
        <f t="shared" si="227"/>
        <v>2508.2686253602296</v>
      </c>
      <c r="CL30" s="148">
        <f t="shared" si="227"/>
        <v>2499.2352449567711</v>
      </c>
      <c r="CM30" s="148">
        <f t="shared" si="227"/>
        <v>2490.201864553313</v>
      </c>
      <c r="CN30" s="148">
        <f t="shared" si="227"/>
        <v>2482.1721930835724</v>
      </c>
      <c r="CO30" s="148">
        <f t="shared" si="227"/>
        <v>2474.1425216138318</v>
      </c>
      <c r="CP30" s="148">
        <f t="shared" si="227"/>
        <v>2466.1128501440912</v>
      </c>
      <c r="CQ30" s="148">
        <f t="shared" si="227"/>
        <v>2459.0868876080681</v>
      </c>
      <c r="CR30" s="148">
        <f t="shared" si="227"/>
        <v>2451.0572161383275</v>
      </c>
      <c r="CS30" s="148">
        <f t="shared" si="227"/>
        <v>2444.0312536023048</v>
      </c>
      <c r="CT30" s="148">
        <f t="shared" si="227"/>
        <v>2438.0089999999991</v>
      </c>
      <c r="CU30" s="148">
        <f t="shared" si="227"/>
        <v>2430.983037463976</v>
      </c>
      <c r="CV30" s="148">
        <f t="shared" si="227"/>
        <v>2424.9607838616707</v>
      </c>
    </row>
    <row r="31" spans="1:100" s="91" customFormat="1">
      <c r="A31" s="145" t="s">
        <v>288</v>
      </c>
      <c r="B31" s="145"/>
      <c r="C31" s="145"/>
      <c r="D31" s="145" t="s">
        <v>328</v>
      </c>
      <c r="E31" s="147">
        <f t="shared" si="221"/>
        <v>2596.3789999999999</v>
      </c>
      <c r="F31" s="147">
        <f t="shared" si="221"/>
        <v>2611.0349999999999</v>
      </c>
      <c r="G31" s="147">
        <f t="shared" si="221"/>
        <v>2625.3319999999999</v>
      </c>
      <c r="H31" s="147">
        <f t="shared" si="221"/>
        <v>2641.1790000000001</v>
      </c>
      <c r="I31" s="147">
        <f t="shared" si="221"/>
        <v>2656.3049999999998</v>
      </c>
      <c r="J31" s="147">
        <f t="shared" si="221"/>
        <v>2672.5749999999998</v>
      </c>
      <c r="K31" s="147">
        <f t="shared" si="221"/>
        <v>2690.5360000000001</v>
      </c>
      <c r="L31" s="147">
        <f t="shared" si="221"/>
        <v>2708.4520000000002</v>
      </c>
      <c r="M31" s="147">
        <f t="shared" si="221"/>
        <v>2719.5079999999998</v>
      </c>
      <c r="N31" s="147">
        <f t="shared" si="221"/>
        <v>2728.2150000000001</v>
      </c>
      <c r="O31" s="147">
        <f t="shared" si="221"/>
        <v>2738.4850000000001</v>
      </c>
      <c r="P31" s="147">
        <f t="shared" si="221"/>
        <v>2748.893</v>
      </c>
      <c r="Q31" s="147">
        <f t="shared" si="221"/>
        <v>2759.6289999999999</v>
      </c>
      <c r="R31" s="147">
        <f t="shared" si="221"/>
        <v>2771.0529999999999</v>
      </c>
      <c r="S31" s="147">
        <f t="shared" si="221"/>
        <v>2782.8809999999999</v>
      </c>
      <c r="T31" s="147">
        <f t="shared" si="221"/>
        <v>2794.317</v>
      </c>
      <c r="U31" s="147">
        <f t="shared" si="221"/>
        <v>2803.4830000000002</v>
      </c>
      <c r="V31" s="147">
        <f t="shared" si="221"/>
        <v>2811.473</v>
      </c>
      <c r="W31" s="147">
        <f t="shared" si="221"/>
        <v>2822.7220000000002</v>
      </c>
      <c r="X31" s="147">
        <f t="shared" si="221"/>
        <v>2830.5830000000001</v>
      </c>
      <c r="Y31" s="147">
        <f t="shared" si="221"/>
        <v>2840.68</v>
      </c>
      <c r="Z31" s="147">
        <f t="shared" si="221"/>
        <v>2853.6640000000002</v>
      </c>
      <c r="AA31" s="147">
        <f t="shared" si="221"/>
        <v>2870.3539999999998</v>
      </c>
      <c r="AB31" s="147">
        <f t="shared" si="221"/>
        <v>2888.2370000000001</v>
      </c>
      <c r="AC31" s="147">
        <f t="shared" si="221"/>
        <v>2904.0749999999998</v>
      </c>
      <c r="AD31" s="147">
        <f t="shared" si="221"/>
        <v>2927.6120000000001</v>
      </c>
      <c r="AE31" s="147">
        <f t="shared" si="221"/>
        <v>2954.3240000000001</v>
      </c>
      <c r="AF31" s="147">
        <f t="shared" si="221"/>
        <v>2981.7649999999999</v>
      </c>
      <c r="AG31" s="147">
        <f t="shared" si="221"/>
        <v>3009.2489999999998</v>
      </c>
      <c r="AH31" s="147">
        <f t="shared" si="221"/>
        <v>3037.0770000000002</v>
      </c>
      <c r="AI31" s="147">
        <f t="shared" si="221"/>
        <v>3066.585</v>
      </c>
      <c r="AJ31" s="147">
        <f t="shared" si="221"/>
        <v>3094.5340000000001</v>
      </c>
      <c r="AK31" s="147">
        <f t="shared" si="221"/>
        <v>3120.288</v>
      </c>
      <c r="AL31" s="147">
        <f t="shared" si="221"/>
        <v>3149.701</v>
      </c>
      <c r="AM31" s="147">
        <f t="shared" si="221"/>
        <v>3175.0639999999999</v>
      </c>
      <c r="AN31" s="147">
        <f t="shared" si="221"/>
        <v>3199.0659999999998</v>
      </c>
      <c r="AO31" s="147">
        <f t="shared" si="221"/>
        <v>3217.7669999999998</v>
      </c>
      <c r="AP31" s="147">
        <f t="shared" si="221"/>
        <v>3237.0970000000002</v>
      </c>
      <c r="AQ31" s="147">
        <f t="shared" si="221"/>
        <v>3258.7069999999999</v>
      </c>
      <c r="AR31" s="147">
        <f t="shared" si="221"/>
        <v>3276.5430000000001</v>
      </c>
      <c r="AS31" s="147">
        <f t="shared" si="221"/>
        <v>3293.85</v>
      </c>
      <c r="AT31" s="147">
        <f t="shared" si="225"/>
        <v>3306.529</v>
      </c>
      <c r="AU31" s="147">
        <f t="shared" si="222"/>
        <v>3318.904</v>
      </c>
      <c r="AV31" s="147">
        <f t="shared" si="222"/>
        <v>3335.4140000000002</v>
      </c>
      <c r="AW31" s="147">
        <f t="shared" si="222"/>
        <v>3354.8539999999998</v>
      </c>
      <c r="AX31" s="147">
        <f t="shared" si="222"/>
        <v>3373.835</v>
      </c>
      <c r="AY31" s="147">
        <f t="shared" si="222"/>
        <v>3393.181</v>
      </c>
      <c r="AZ31" s="147">
        <f t="shared" si="222"/>
        <v>3412.2069999999999</v>
      </c>
      <c r="BA31" s="147">
        <f t="shared" ref="BA31" si="228">BA8</f>
        <v>3429.8820000000001</v>
      </c>
      <c r="BB31" s="148">
        <f t="shared" ref="BB31:CV31" si="229">BA31*BB125/BA125</f>
        <v>3444.9827425887879</v>
      </c>
      <c r="BC31" s="148">
        <f t="shared" si="229"/>
        <v>3459.0767690049897</v>
      </c>
      <c r="BD31" s="148">
        <f t="shared" si="229"/>
        <v>3473.1707954211915</v>
      </c>
      <c r="BE31" s="148">
        <f t="shared" si="229"/>
        <v>3486.2581056648078</v>
      </c>
      <c r="BF31" s="148">
        <f t="shared" si="229"/>
        <v>3499.3454159084235</v>
      </c>
      <c r="BG31" s="148">
        <f t="shared" si="229"/>
        <v>3511.4260099794537</v>
      </c>
      <c r="BH31" s="148">
        <f t="shared" si="229"/>
        <v>3523.5066040504844</v>
      </c>
      <c r="BI31" s="148">
        <f t="shared" si="229"/>
        <v>3534.5804819489285</v>
      </c>
      <c r="BJ31" s="148">
        <f t="shared" si="229"/>
        <v>3546.6610760199587</v>
      </c>
      <c r="BK31" s="148">
        <f t="shared" si="229"/>
        <v>3556.7282377458173</v>
      </c>
      <c r="BL31" s="148">
        <f t="shared" si="229"/>
        <v>3567.8021156442614</v>
      </c>
      <c r="BM31" s="148">
        <f t="shared" si="229"/>
        <v>3577.8692773701196</v>
      </c>
      <c r="BN31" s="148">
        <f t="shared" si="229"/>
        <v>3586.9297229233925</v>
      </c>
      <c r="BO31" s="148">
        <f t="shared" si="229"/>
        <v>3595.9901684766655</v>
      </c>
      <c r="BP31" s="148">
        <f t="shared" si="229"/>
        <v>3604.0438978573525</v>
      </c>
      <c r="BQ31" s="148">
        <f t="shared" si="229"/>
        <v>3611.0909110654534</v>
      </c>
      <c r="BR31" s="148">
        <f t="shared" si="229"/>
        <v>3618.1379242735543</v>
      </c>
      <c r="BS31" s="148">
        <f t="shared" si="229"/>
        <v>3625.1849374816557</v>
      </c>
      <c r="BT31" s="148">
        <f t="shared" si="229"/>
        <v>3631.2252345171705</v>
      </c>
      <c r="BU31" s="148">
        <f t="shared" si="229"/>
        <v>3636.2588153800998</v>
      </c>
      <c r="BV31" s="148">
        <f t="shared" si="229"/>
        <v>3641.2923962430291</v>
      </c>
      <c r="BW31" s="148">
        <f t="shared" si="229"/>
        <v>3646.3259771059584</v>
      </c>
      <c r="BX31" s="148">
        <f t="shared" si="229"/>
        <v>3649.3461256237156</v>
      </c>
      <c r="BY31" s="148">
        <f t="shared" si="229"/>
        <v>3653.3729903140593</v>
      </c>
      <c r="BZ31" s="148">
        <f t="shared" si="229"/>
        <v>3656.3931388318169</v>
      </c>
      <c r="CA31" s="148">
        <f t="shared" si="229"/>
        <v>3659.4132873495746</v>
      </c>
      <c r="CB31" s="148">
        <f t="shared" si="229"/>
        <v>3661.4267196947467</v>
      </c>
      <c r="CC31" s="148">
        <f t="shared" si="229"/>
        <v>3662.4334358673323</v>
      </c>
      <c r="CD31" s="148">
        <f t="shared" si="229"/>
        <v>3664.4468682125039</v>
      </c>
      <c r="CE31" s="148">
        <f t="shared" si="229"/>
        <v>3664.4468682125039</v>
      </c>
      <c r="CF31" s="148">
        <f t="shared" si="229"/>
        <v>3664.4468682125039</v>
      </c>
      <c r="CG31" s="148">
        <f t="shared" si="229"/>
        <v>3664.4468682125039</v>
      </c>
      <c r="CH31" s="148">
        <f t="shared" si="229"/>
        <v>3664.4468682125039</v>
      </c>
      <c r="CI31" s="148">
        <f t="shared" si="229"/>
        <v>3662.4334358673323</v>
      </c>
      <c r="CJ31" s="148">
        <f t="shared" si="229"/>
        <v>3661.4267196947467</v>
      </c>
      <c r="CK31" s="148">
        <f t="shared" si="229"/>
        <v>3659.4132873495746</v>
      </c>
      <c r="CL31" s="148">
        <f t="shared" si="229"/>
        <v>3658.406571176989</v>
      </c>
      <c r="CM31" s="148">
        <f t="shared" si="229"/>
        <v>3656.3931388318169</v>
      </c>
      <c r="CN31" s="148">
        <f t="shared" si="229"/>
        <v>3654.3797064866453</v>
      </c>
      <c r="CO31" s="148">
        <f t="shared" si="229"/>
        <v>3652.3662741414737</v>
      </c>
      <c r="CP31" s="148">
        <f t="shared" si="229"/>
        <v>3650.3528417963021</v>
      </c>
      <c r="CQ31" s="148">
        <f t="shared" si="229"/>
        <v>3648.3394094511305</v>
      </c>
      <c r="CR31" s="148">
        <f t="shared" si="229"/>
        <v>3647.3326932785444</v>
      </c>
      <c r="CS31" s="148">
        <f t="shared" si="229"/>
        <v>3645.3192609333728</v>
      </c>
      <c r="CT31" s="148">
        <f t="shared" si="229"/>
        <v>3644.3125447607867</v>
      </c>
      <c r="CU31" s="148">
        <f t="shared" si="229"/>
        <v>3643.3058285882007</v>
      </c>
      <c r="CV31" s="148">
        <f t="shared" si="229"/>
        <v>3643.3058285882007</v>
      </c>
    </row>
    <row r="32" spans="1:100" s="91" customFormat="1">
      <c r="A32" s="145" t="s">
        <v>289</v>
      </c>
      <c r="B32" s="145"/>
      <c r="C32" s="145"/>
      <c r="D32" s="145" t="s">
        <v>328</v>
      </c>
      <c r="E32" s="147">
        <f t="shared" si="221"/>
        <v>2152.2339999999999</v>
      </c>
      <c r="F32" s="147">
        <f t="shared" si="221"/>
        <v>2166.65</v>
      </c>
      <c r="G32" s="147">
        <f t="shared" si="221"/>
        <v>2181.5219999999999</v>
      </c>
      <c r="H32" s="147">
        <f t="shared" si="221"/>
        <v>2197.8139999999999</v>
      </c>
      <c r="I32" s="147">
        <f t="shared" si="221"/>
        <v>2212.2069999999999</v>
      </c>
      <c r="J32" s="147">
        <f t="shared" si="221"/>
        <v>2227.75</v>
      </c>
      <c r="K32" s="147">
        <f t="shared" si="221"/>
        <v>2244.8789999999999</v>
      </c>
      <c r="L32" s="147">
        <f t="shared" si="221"/>
        <v>2263.1239999999998</v>
      </c>
      <c r="M32" s="147">
        <f t="shared" si="221"/>
        <v>2281.0230000000001</v>
      </c>
      <c r="N32" s="147">
        <f t="shared" si="221"/>
        <v>2294.4720000000002</v>
      </c>
      <c r="O32" s="147">
        <f t="shared" si="221"/>
        <v>2307.7249999999999</v>
      </c>
      <c r="P32" s="147">
        <f t="shared" si="221"/>
        <v>2319.8389999999999</v>
      </c>
      <c r="Q32" s="147">
        <f t="shared" si="221"/>
        <v>2329.6320000000001</v>
      </c>
      <c r="R32" s="147">
        <f t="shared" si="221"/>
        <v>2342.3229999999999</v>
      </c>
      <c r="S32" s="147">
        <f t="shared" si="221"/>
        <v>2356.4499999999998</v>
      </c>
      <c r="T32" s="147">
        <f t="shared" si="221"/>
        <v>2369.808</v>
      </c>
      <c r="U32" s="147">
        <f t="shared" si="221"/>
        <v>2381.4070000000002</v>
      </c>
      <c r="V32" s="147">
        <f t="shared" si="221"/>
        <v>2393.0430000000001</v>
      </c>
      <c r="W32" s="147">
        <f t="shared" si="221"/>
        <v>2403.4870000000001</v>
      </c>
      <c r="X32" s="147">
        <f t="shared" si="221"/>
        <v>2410.3939999999998</v>
      </c>
      <c r="Y32" s="147">
        <f t="shared" si="221"/>
        <v>2418.3150000000001</v>
      </c>
      <c r="Z32" s="147">
        <f t="shared" si="221"/>
        <v>2424.326</v>
      </c>
      <c r="AA32" s="147">
        <f t="shared" si="221"/>
        <v>2432.0340000000001</v>
      </c>
      <c r="AB32" s="147">
        <f t="shared" si="221"/>
        <v>2438.2049999999999</v>
      </c>
      <c r="AC32" s="147">
        <f t="shared" si="221"/>
        <v>2440.2950000000001</v>
      </c>
      <c r="AD32" s="147">
        <f t="shared" si="221"/>
        <v>2450.1210000000001</v>
      </c>
      <c r="AE32" s="147">
        <f t="shared" si="221"/>
        <v>2461.7779999999998</v>
      </c>
      <c r="AF32" s="147">
        <f t="shared" si="221"/>
        <v>2472.9780000000001</v>
      </c>
      <c r="AG32" s="147">
        <f t="shared" si="221"/>
        <v>2484.288</v>
      </c>
      <c r="AH32" s="147">
        <f t="shared" si="221"/>
        <v>2494.279</v>
      </c>
      <c r="AI32" s="147">
        <f t="shared" si="221"/>
        <v>2507.2460000000001</v>
      </c>
      <c r="AJ32" s="147">
        <f t="shared" si="221"/>
        <v>2519.567</v>
      </c>
      <c r="AK32" s="147">
        <f t="shared" si="221"/>
        <v>2526.9189999999999</v>
      </c>
      <c r="AL32" s="147">
        <f t="shared" si="221"/>
        <v>2531.5880000000002</v>
      </c>
      <c r="AM32" s="147">
        <f t="shared" si="221"/>
        <v>2538.59</v>
      </c>
      <c r="AN32" s="147">
        <f t="shared" si="221"/>
        <v>2548.0650000000001</v>
      </c>
      <c r="AO32" s="147">
        <f t="shared" si="221"/>
        <v>2556.835</v>
      </c>
      <c r="AP32" s="147">
        <f t="shared" si="221"/>
        <v>2563.5859999999998</v>
      </c>
      <c r="AQ32" s="147">
        <f t="shared" si="221"/>
        <v>2570.5479999999998</v>
      </c>
      <c r="AR32" s="147">
        <f t="shared" si="221"/>
        <v>2577.4349999999999</v>
      </c>
      <c r="AS32" s="147">
        <f t="shared" si="221"/>
        <v>2578.5920000000001</v>
      </c>
      <c r="AT32" s="147">
        <f t="shared" si="225"/>
        <v>2577.866</v>
      </c>
      <c r="AU32" s="147">
        <f t="shared" si="222"/>
        <v>2576.252</v>
      </c>
      <c r="AV32" s="147">
        <f t="shared" si="222"/>
        <v>2572.8530000000001</v>
      </c>
      <c r="AW32" s="147">
        <f t="shared" si="222"/>
        <v>2573.1799999999998</v>
      </c>
      <c r="AX32" s="147">
        <f t="shared" si="222"/>
        <v>2574.8629999999998</v>
      </c>
      <c r="AY32" s="147">
        <f t="shared" si="222"/>
        <v>2573.7660000000001</v>
      </c>
      <c r="AZ32" s="147">
        <f t="shared" si="222"/>
        <v>2572.636</v>
      </c>
      <c r="BA32" s="147">
        <f t="shared" ref="BA32" si="230">BA9</f>
        <v>2572.2779999999998</v>
      </c>
      <c r="BB32" s="148">
        <f t="shared" ref="BB32:CV32" si="231">BA32*BB126/BA126</f>
        <v>2572.2779999999998</v>
      </c>
      <c r="BC32" s="148">
        <f t="shared" si="231"/>
        <v>2572.2779999999998</v>
      </c>
      <c r="BD32" s="148">
        <f t="shared" si="231"/>
        <v>2571.2759439033889</v>
      </c>
      <c r="BE32" s="148">
        <f t="shared" si="231"/>
        <v>2570.273887806778</v>
      </c>
      <c r="BF32" s="148">
        <f t="shared" si="231"/>
        <v>2568.2697756135562</v>
      </c>
      <c r="BG32" s="148">
        <f t="shared" si="231"/>
        <v>2567.2677195169454</v>
      </c>
      <c r="BH32" s="148">
        <f t="shared" si="231"/>
        <v>2565.2636073237236</v>
      </c>
      <c r="BI32" s="148">
        <f t="shared" si="231"/>
        <v>2564.2615512271127</v>
      </c>
      <c r="BJ32" s="148">
        <f t="shared" si="231"/>
        <v>2562.2574390338909</v>
      </c>
      <c r="BK32" s="148">
        <f t="shared" si="231"/>
        <v>2560.2533268406692</v>
      </c>
      <c r="BL32" s="148">
        <f t="shared" si="231"/>
        <v>2558.2492146474474</v>
      </c>
      <c r="BM32" s="148">
        <f t="shared" si="231"/>
        <v>2556.2451024542256</v>
      </c>
      <c r="BN32" s="148">
        <f t="shared" si="231"/>
        <v>2554.2409902610038</v>
      </c>
      <c r="BO32" s="148">
        <f t="shared" si="231"/>
        <v>2551.2348219711712</v>
      </c>
      <c r="BP32" s="148">
        <f t="shared" si="231"/>
        <v>2549.2307097779494</v>
      </c>
      <c r="BQ32" s="148">
        <f t="shared" si="231"/>
        <v>2546.2245414881168</v>
      </c>
      <c r="BR32" s="148">
        <f t="shared" si="231"/>
        <v>2543.2183731982841</v>
      </c>
      <c r="BS32" s="148">
        <f t="shared" si="231"/>
        <v>2540.2122049084514</v>
      </c>
      <c r="BT32" s="148">
        <f t="shared" si="231"/>
        <v>2537.2060366186192</v>
      </c>
      <c r="BU32" s="148">
        <f t="shared" si="231"/>
        <v>2533.1978122321761</v>
      </c>
      <c r="BV32" s="148">
        <f t="shared" si="231"/>
        <v>2530.1916439423435</v>
      </c>
      <c r="BW32" s="148">
        <f t="shared" si="231"/>
        <v>2526.1834195559004</v>
      </c>
      <c r="BX32" s="148">
        <f t="shared" si="231"/>
        <v>2522.1751951694569</v>
      </c>
      <c r="BY32" s="148">
        <f t="shared" si="231"/>
        <v>2518.1669707830138</v>
      </c>
      <c r="BZ32" s="148">
        <f t="shared" si="231"/>
        <v>2514.1587463965707</v>
      </c>
      <c r="CA32" s="148">
        <f t="shared" si="231"/>
        <v>2510.1505220101271</v>
      </c>
      <c r="CB32" s="148">
        <f t="shared" si="231"/>
        <v>2506.142297623684</v>
      </c>
      <c r="CC32" s="148">
        <f t="shared" si="231"/>
        <v>2502.1340732372405</v>
      </c>
      <c r="CD32" s="148">
        <f t="shared" si="231"/>
        <v>2497.1237927541865</v>
      </c>
      <c r="CE32" s="148">
        <f t="shared" si="231"/>
        <v>2493.115568367743</v>
      </c>
      <c r="CF32" s="148">
        <f t="shared" si="231"/>
        <v>2488.105287884689</v>
      </c>
      <c r="CG32" s="148">
        <f t="shared" si="231"/>
        <v>2483.095007401635</v>
      </c>
      <c r="CH32" s="148">
        <f t="shared" si="231"/>
        <v>2478.0847269185806</v>
      </c>
      <c r="CI32" s="148">
        <f t="shared" si="231"/>
        <v>2473.0744464355262</v>
      </c>
      <c r="CJ32" s="148">
        <f t="shared" si="231"/>
        <v>2468.0641659524722</v>
      </c>
      <c r="CK32" s="148">
        <f t="shared" si="231"/>
        <v>2463.0538854694182</v>
      </c>
      <c r="CL32" s="148">
        <f t="shared" si="231"/>
        <v>2458.0436049863638</v>
      </c>
      <c r="CM32" s="148">
        <f t="shared" si="231"/>
        <v>2453.0333245033098</v>
      </c>
      <c r="CN32" s="148">
        <f t="shared" si="231"/>
        <v>2448.0230440202554</v>
      </c>
      <c r="CO32" s="148">
        <f t="shared" si="231"/>
        <v>2443.0127635372014</v>
      </c>
      <c r="CP32" s="148">
        <f t="shared" si="231"/>
        <v>2438.002483054147</v>
      </c>
      <c r="CQ32" s="148">
        <f t="shared" si="231"/>
        <v>2433.9942586677039</v>
      </c>
      <c r="CR32" s="148">
        <f t="shared" si="231"/>
        <v>2429.9860342812603</v>
      </c>
      <c r="CS32" s="148">
        <f t="shared" si="231"/>
        <v>2425.9778098948168</v>
      </c>
      <c r="CT32" s="148">
        <f t="shared" si="231"/>
        <v>2421.9695855083737</v>
      </c>
      <c r="CU32" s="148">
        <f t="shared" si="231"/>
        <v>2418.9634172185411</v>
      </c>
      <c r="CV32" s="148">
        <f t="shared" si="231"/>
        <v>2415.9572489287084</v>
      </c>
    </row>
    <row r="33" spans="1:100" s="91" customFormat="1">
      <c r="A33" s="145" t="s">
        <v>290</v>
      </c>
      <c r="B33" s="145"/>
      <c r="C33" s="145"/>
      <c r="D33" s="145" t="s">
        <v>328</v>
      </c>
      <c r="E33" s="147">
        <f t="shared" si="221"/>
        <v>226.99100000000001</v>
      </c>
      <c r="F33" s="147">
        <f t="shared" si="221"/>
        <v>228.61</v>
      </c>
      <c r="G33" s="147">
        <f t="shared" si="221"/>
        <v>230.43899999999999</v>
      </c>
      <c r="H33" s="147">
        <f t="shared" si="221"/>
        <v>232.35499999999999</v>
      </c>
      <c r="I33" s="147">
        <f t="shared" si="221"/>
        <v>233.80500000000001</v>
      </c>
      <c r="J33" s="147">
        <f t="shared" si="221"/>
        <v>235.733</v>
      </c>
      <c r="K33" s="147">
        <f t="shared" si="221"/>
        <v>237.875</v>
      </c>
      <c r="L33" s="147">
        <f t="shared" si="221"/>
        <v>240.17500000000001</v>
      </c>
      <c r="M33" s="147">
        <f t="shared" si="221"/>
        <v>241.429</v>
      </c>
      <c r="N33" s="147">
        <f t="shared" si="221"/>
        <v>243.32599999999999</v>
      </c>
      <c r="O33" s="147">
        <f t="shared" si="221"/>
        <v>244.45500000000001</v>
      </c>
      <c r="P33" s="147">
        <f t="shared" si="221"/>
        <v>245.37100000000001</v>
      </c>
      <c r="Q33" s="147">
        <f t="shared" si="221"/>
        <v>245.91300000000001</v>
      </c>
      <c r="R33" s="147">
        <f t="shared" si="221"/>
        <v>247.17500000000001</v>
      </c>
      <c r="S33" s="147">
        <f t="shared" si="221"/>
        <v>248.35400000000001</v>
      </c>
      <c r="T33" s="147">
        <f t="shared" si="221"/>
        <v>249.64500000000001</v>
      </c>
      <c r="U33" s="147">
        <f t="shared" si="221"/>
        <v>251.65899999999999</v>
      </c>
      <c r="V33" s="147">
        <f t="shared" si="221"/>
        <v>251.69800000000001</v>
      </c>
      <c r="W33" s="147">
        <f t="shared" si="221"/>
        <v>253.595</v>
      </c>
      <c r="X33" s="147">
        <f t="shared" si="221"/>
        <v>256.97699999999998</v>
      </c>
      <c r="Y33" s="147">
        <f t="shared" si="221"/>
        <v>258.416</v>
      </c>
      <c r="Z33" s="147">
        <f t="shared" si="221"/>
        <v>259.16800000000001</v>
      </c>
      <c r="AA33" s="147">
        <f t="shared" si="221"/>
        <v>259.09699999999998</v>
      </c>
      <c r="AB33" s="147">
        <f t="shared" si="221"/>
        <v>259.46600000000001</v>
      </c>
      <c r="AC33" s="147">
        <f t="shared" si="221"/>
        <v>260.15199999999999</v>
      </c>
      <c r="AD33" s="147">
        <f t="shared" si="221"/>
        <v>264.53899999999999</v>
      </c>
      <c r="AE33" s="147">
        <f t="shared" si="221"/>
        <v>269.27300000000002</v>
      </c>
      <c r="AF33" s="147">
        <f t="shared" si="221"/>
        <v>274.09300000000002</v>
      </c>
      <c r="AG33" s="147">
        <f t="shared" si="221"/>
        <v>279.02699999999999</v>
      </c>
      <c r="AH33" s="147">
        <f t="shared" si="221"/>
        <v>283.97199999999998</v>
      </c>
      <c r="AI33" s="147">
        <f t="shared" si="221"/>
        <v>289.09199999999998</v>
      </c>
      <c r="AJ33" s="147">
        <f t="shared" si="221"/>
        <v>294.11799999999999</v>
      </c>
      <c r="AK33" s="147">
        <f t="shared" si="221"/>
        <v>299.209</v>
      </c>
      <c r="AL33" s="147">
        <f t="shared" si="221"/>
        <v>302.96600000000001</v>
      </c>
      <c r="AM33" s="147">
        <f t="shared" si="221"/>
        <v>305.67399999999998</v>
      </c>
      <c r="AN33" s="147">
        <f t="shared" si="221"/>
        <v>309.69299999999998</v>
      </c>
      <c r="AO33" s="147">
        <f t="shared" si="221"/>
        <v>314.48599999999999</v>
      </c>
      <c r="AP33" s="147">
        <f t="shared" si="221"/>
        <v>316.25700000000001</v>
      </c>
      <c r="AQ33" s="147">
        <f t="shared" si="221"/>
        <v>320.20800000000003</v>
      </c>
      <c r="AR33" s="147">
        <f t="shared" si="221"/>
        <v>324.21199999999999</v>
      </c>
      <c r="AS33" s="147">
        <f t="shared" si="221"/>
        <v>327.28300000000002</v>
      </c>
      <c r="AT33" s="147">
        <f t="shared" si="225"/>
        <v>330.45499999999998</v>
      </c>
      <c r="AU33" s="147">
        <f t="shared" si="222"/>
        <v>334.93799999999999</v>
      </c>
      <c r="AV33" s="147">
        <f t="shared" si="222"/>
        <v>338.55399999999997</v>
      </c>
      <c r="AW33" s="147">
        <f t="shared" si="222"/>
        <v>340.44</v>
      </c>
      <c r="AX33" s="147">
        <f t="shared" si="222"/>
        <v>343.70100000000002</v>
      </c>
      <c r="AY33" s="147">
        <f t="shared" si="222"/>
        <v>346.35700000000003</v>
      </c>
      <c r="AZ33" s="147">
        <f t="shared" si="222"/>
        <v>348.83</v>
      </c>
      <c r="BA33" s="147">
        <f t="shared" ref="BA33" si="232">BA10</f>
        <v>351.255</v>
      </c>
      <c r="BB33" s="148">
        <f t="shared" ref="BB33:CV33" si="233">BA33*BB127/BA127</f>
        <v>353.27370689655174</v>
      </c>
      <c r="BC33" s="148">
        <f t="shared" si="233"/>
        <v>355.29241379310349</v>
      </c>
      <c r="BD33" s="148">
        <f t="shared" si="233"/>
        <v>357.31112068965518</v>
      </c>
      <c r="BE33" s="148">
        <f t="shared" si="233"/>
        <v>358.32047413793106</v>
      </c>
      <c r="BF33" s="148">
        <f t="shared" si="233"/>
        <v>360.33918103448275</v>
      </c>
      <c r="BG33" s="148">
        <f t="shared" si="233"/>
        <v>361.34853448275862</v>
      </c>
      <c r="BH33" s="148">
        <f t="shared" si="233"/>
        <v>362.3578879310345</v>
      </c>
      <c r="BI33" s="148">
        <f t="shared" si="233"/>
        <v>363.36724137931037</v>
      </c>
      <c r="BJ33" s="148">
        <f t="shared" si="233"/>
        <v>364.37659482758625</v>
      </c>
      <c r="BK33" s="148">
        <f t="shared" si="233"/>
        <v>365.38594827586212</v>
      </c>
      <c r="BL33" s="148">
        <f t="shared" si="233"/>
        <v>366.39530172413799</v>
      </c>
      <c r="BM33" s="148">
        <f t="shared" si="233"/>
        <v>367.40465517241381</v>
      </c>
      <c r="BN33" s="148">
        <f t="shared" si="233"/>
        <v>368.41400862068969</v>
      </c>
      <c r="BO33" s="148">
        <f t="shared" si="233"/>
        <v>369.42336206896556</v>
      </c>
      <c r="BP33" s="148">
        <f t="shared" si="233"/>
        <v>369.42336206896562</v>
      </c>
      <c r="BQ33" s="148">
        <f t="shared" si="233"/>
        <v>370.43271551724149</v>
      </c>
      <c r="BR33" s="148">
        <f t="shared" si="233"/>
        <v>371.44206896551731</v>
      </c>
      <c r="BS33" s="148">
        <f t="shared" si="233"/>
        <v>371.44206896551731</v>
      </c>
      <c r="BT33" s="148">
        <f t="shared" si="233"/>
        <v>372.45142241379313</v>
      </c>
      <c r="BU33" s="148">
        <f t="shared" si="233"/>
        <v>372.45142241379313</v>
      </c>
      <c r="BV33" s="148">
        <f t="shared" si="233"/>
        <v>373.460775862069</v>
      </c>
      <c r="BW33" s="148">
        <f t="shared" si="233"/>
        <v>373.460775862069</v>
      </c>
      <c r="BX33" s="148">
        <f t="shared" si="233"/>
        <v>374.47012931034487</v>
      </c>
      <c r="BY33" s="148">
        <f t="shared" si="233"/>
        <v>374.47012931034482</v>
      </c>
      <c r="BZ33" s="148">
        <f t="shared" si="233"/>
        <v>375.47948275862063</v>
      </c>
      <c r="CA33" s="148">
        <f t="shared" si="233"/>
        <v>375.47948275862063</v>
      </c>
      <c r="CB33" s="148">
        <f t="shared" si="233"/>
        <v>375.47948275862063</v>
      </c>
      <c r="CC33" s="148">
        <f t="shared" si="233"/>
        <v>376.48883620689651</v>
      </c>
      <c r="CD33" s="148">
        <f t="shared" si="233"/>
        <v>376.48883620689651</v>
      </c>
      <c r="CE33" s="148">
        <f t="shared" si="233"/>
        <v>376.48883620689651</v>
      </c>
      <c r="CF33" s="148">
        <f t="shared" si="233"/>
        <v>376.48883620689651</v>
      </c>
      <c r="CG33" s="148">
        <f t="shared" si="233"/>
        <v>376.48883620689651</v>
      </c>
      <c r="CH33" s="148">
        <f t="shared" si="233"/>
        <v>376.48883620689651</v>
      </c>
      <c r="CI33" s="148">
        <f t="shared" si="233"/>
        <v>376.48883620689651</v>
      </c>
      <c r="CJ33" s="148">
        <f t="shared" si="233"/>
        <v>376.48883620689651</v>
      </c>
      <c r="CK33" s="148">
        <f t="shared" si="233"/>
        <v>376.48883620689651</v>
      </c>
      <c r="CL33" s="148">
        <f t="shared" si="233"/>
        <v>376.48883620689651</v>
      </c>
      <c r="CM33" s="148">
        <f t="shared" si="233"/>
        <v>376.48883620689651</v>
      </c>
      <c r="CN33" s="148">
        <f t="shared" si="233"/>
        <v>376.48883620689651</v>
      </c>
      <c r="CO33" s="148">
        <f t="shared" si="233"/>
        <v>375.47948275862063</v>
      </c>
      <c r="CP33" s="148">
        <f t="shared" si="233"/>
        <v>375.47948275862063</v>
      </c>
      <c r="CQ33" s="148">
        <f t="shared" si="233"/>
        <v>375.47948275862063</v>
      </c>
      <c r="CR33" s="148">
        <f t="shared" si="233"/>
        <v>375.47948275862063</v>
      </c>
      <c r="CS33" s="148">
        <f t="shared" si="233"/>
        <v>375.47948275862063</v>
      </c>
      <c r="CT33" s="148">
        <f t="shared" si="233"/>
        <v>374.47012931034482</v>
      </c>
      <c r="CU33" s="148">
        <f t="shared" si="233"/>
        <v>374.47012931034482</v>
      </c>
      <c r="CV33" s="148">
        <f t="shared" si="233"/>
        <v>374.47012931034482</v>
      </c>
    </row>
    <row r="34" spans="1:100" s="91" customFormat="1">
      <c r="A34" s="145" t="s">
        <v>291</v>
      </c>
      <c r="B34" s="145"/>
      <c r="C34" s="145"/>
      <c r="D34" s="145" t="s">
        <v>328</v>
      </c>
      <c r="E34" s="147">
        <f t="shared" si="221"/>
        <v>5187.2039999999997</v>
      </c>
      <c r="F34" s="147">
        <f t="shared" si="221"/>
        <v>5190.3900000000003</v>
      </c>
      <c r="G34" s="147">
        <f t="shared" si="221"/>
        <v>5193.9589999999998</v>
      </c>
      <c r="H34" s="147">
        <f t="shared" si="221"/>
        <v>5201.0069999999996</v>
      </c>
      <c r="I34" s="147">
        <f t="shared" si="221"/>
        <v>5203.674</v>
      </c>
      <c r="J34" s="147">
        <f t="shared" si="221"/>
        <v>5210.8230000000003</v>
      </c>
      <c r="K34" s="147">
        <f t="shared" si="221"/>
        <v>5222.3680000000004</v>
      </c>
      <c r="L34" s="147">
        <f t="shared" si="221"/>
        <v>5234.7340000000004</v>
      </c>
      <c r="M34" s="147">
        <f t="shared" si="221"/>
        <v>5241.6440000000002</v>
      </c>
      <c r="N34" s="147">
        <f t="shared" si="221"/>
        <v>5252.3010000000004</v>
      </c>
      <c r="O34" s="147">
        <f t="shared" si="221"/>
        <v>5263.9489999999996</v>
      </c>
      <c r="P34" s="147">
        <f t="shared" si="221"/>
        <v>5270.1570000000002</v>
      </c>
      <c r="Q34" s="147">
        <f t="shared" si="221"/>
        <v>5269.4759999999997</v>
      </c>
      <c r="R34" s="147">
        <f t="shared" si="221"/>
        <v>5269.3230000000003</v>
      </c>
      <c r="S34" s="147">
        <f t="shared" si="221"/>
        <v>5275.2719999999999</v>
      </c>
      <c r="T34" s="147">
        <f t="shared" si="221"/>
        <v>5274.0640000000003</v>
      </c>
      <c r="U34" s="147">
        <f t="shared" si="221"/>
        <v>5288.277</v>
      </c>
      <c r="V34" s="147">
        <f t="shared" si="221"/>
        <v>5303.3729999999996</v>
      </c>
      <c r="W34" s="147">
        <f t="shared" si="221"/>
        <v>5323.3789999999999</v>
      </c>
      <c r="X34" s="147">
        <f t="shared" si="221"/>
        <v>5339.076</v>
      </c>
      <c r="Y34" s="147">
        <f t="shared" si="221"/>
        <v>5353.0770000000002</v>
      </c>
      <c r="Z34" s="147">
        <f t="shared" si="221"/>
        <v>5364.143</v>
      </c>
      <c r="AA34" s="147">
        <f t="shared" si="221"/>
        <v>5374.95</v>
      </c>
      <c r="AB34" s="147">
        <f t="shared" si="221"/>
        <v>5378.8689999999997</v>
      </c>
      <c r="AC34" s="147">
        <f t="shared" si="221"/>
        <v>5387.509</v>
      </c>
      <c r="AD34" s="147">
        <f t="shared" si="221"/>
        <v>5400.8710000000001</v>
      </c>
      <c r="AE34" s="147">
        <f t="shared" si="221"/>
        <v>5416.7470000000003</v>
      </c>
      <c r="AF34" s="147">
        <f t="shared" si="221"/>
        <v>5432.7150000000001</v>
      </c>
      <c r="AG34" s="147">
        <f t="shared" si="221"/>
        <v>5446.4449999999997</v>
      </c>
      <c r="AH34" s="147">
        <f t="shared" si="221"/>
        <v>5458.8779999999997</v>
      </c>
      <c r="AI34" s="147">
        <f t="shared" si="221"/>
        <v>5475.27</v>
      </c>
      <c r="AJ34" s="147">
        <f t="shared" si="221"/>
        <v>5490.0919999999996</v>
      </c>
      <c r="AK34" s="147">
        <f t="shared" si="221"/>
        <v>5506.616</v>
      </c>
      <c r="AL34" s="147">
        <f t="shared" si="221"/>
        <v>5521.4520000000002</v>
      </c>
      <c r="AM34" s="147">
        <f t="shared" si="221"/>
        <v>5531.1180000000004</v>
      </c>
      <c r="AN34" s="147">
        <f t="shared" si="221"/>
        <v>5532.53</v>
      </c>
      <c r="AO34" s="147">
        <f t="shared" si="221"/>
        <v>5539.0349999999999</v>
      </c>
      <c r="AP34" s="147">
        <f t="shared" si="221"/>
        <v>5548.9549999999999</v>
      </c>
      <c r="AQ34" s="147">
        <f t="shared" si="221"/>
        <v>5552.3879999999999</v>
      </c>
      <c r="AR34" s="147">
        <f t="shared" si="221"/>
        <v>5554.6450000000004</v>
      </c>
      <c r="AS34" s="147">
        <f t="shared" si="221"/>
        <v>5559.0510000000004</v>
      </c>
      <c r="AT34" s="147">
        <f t="shared" si="225"/>
        <v>5555.1859999999997</v>
      </c>
      <c r="AU34" s="147">
        <f t="shared" si="222"/>
        <v>5549.5860000000002</v>
      </c>
      <c r="AV34" s="147">
        <f t="shared" si="222"/>
        <v>5550.3890000000001</v>
      </c>
      <c r="AW34" s="147">
        <f t="shared" si="222"/>
        <v>5556.2190000000001</v>
      </c>
      <c r="AX34" s="147">
        <f t="shared" si="222"/>
        <v>5562.6509999999998</v>
      </c>
      <c r="AY34" s="147">
        <f t="shared" si="222"/>
        <v>5560.442</v>
      </c>
      <c r="AZ34" s="147">
        <f t="shared" si="222"/>
        <v>5561.482</v>
      </c>
      <c r="BA34" s="147">
        <f t="shared" ref="BA34" si="234">BA11</f>
        <v>5562.2619999999997</v>
      </c>
      <c r="BB34" s="148">
        <f t="shared" ref="BB34:CV34" si="235">BA34*BB128/BA128</f>
        <v>5556.2094842219794</v>
      </c>
      <c r="BC34" s="148">
        <f t="shared" si="235"/>
        <v>5550.1569684439601</v>
      </c>
      <c r="BD34" s="148">
        <f t="shared" si="235"/>
        <v>5543.0957000362705</v>
      </c>
      <c r="BE34" s="148">
        <f t="shared" si="235"/>
        <v>5536.0344316285809</v>
      </c>
      <c r="BF34" s="148">
        <f t="shared" si="235"/>
        <v>5527.9644105912212</v>
      </c>
      <c r="BG34" s="148">
        <f t="shared" si="235"/>
        <v>5518.8856369241912</v>
      </c>
      <c r="BH34" s="148">
        <f t="shared" si="235"/>
        <v>5509.8068632571621</v>
      </c>
      <c r="BI34" s="148">
        <f t="shared" si="235"/>
        <v>5499.7193369604629</v>
      </c>
      <c r="BJ34" s="148">
        <f t="shared" si="235"/>
        <v>5489.6318106637636</v>
      </c>
      <c r="BK34" s="148">
        <f t="shared" si="235"/>
        <v>5478.5355317373942</v>
      </c>
      <c r="BL34" s="148">
        <f t="shared" si="235"/>
        <v>5466.4305001813555</v>
      </c>
      <c r="BM34" s="148">
        <f t="shared" si="235"/>
        <v>5454.3254686253167</v>
      </c>
      <c r="BN34" s="148">
        <f t="shared" si="235"/>
        <v>5441.2116844396078</v>
      </c>
      <c r="BO34" s="148">
        <f t="shared" si="235"/>
        <v>5428.0979002538988</v>
      </c>
      <c r="BP34" s="148">
        <f t="shared" si="235"/>
        <v>5413.9753634385197</v>
      </c>
      <c r="BQ34" s="148">
        <f t="shared" si="235"/>
        <v>5399.8528266231406</v>
      </c>
      <c r="BR34" s="148">
        <f t="shared" si="235"/>
        <v>5384.7215371780921</v>
      </c>
      <c r="BS34" s="148">
        <f t="shared" si="235"/>
        <v>5369.5902477330428</v>
      </c>
      <c r="BT34" s="148">
        <f t="shared" si="235"/>
        <v>5353.4502056583242</v>
      </c>
      <c r="BU34" s="148">
        <f t="shared" si="235"/>
        <v>5336.3014109539354</v>
      </c>
      <c r="BV34" s="148">
        <f t="shared" si="235"/>
        <v>5319.1526162495466</v>
      </c>
      <c r="BW34" s="148">
        <f t="shared" si="235"/>
        <v>5302.0038215451577</v>
      </c>
      <c r="BX34" s="148">
        <f t="shared" si="235"/>
        <v>5283.8462742110987</v>
      </c>
      <c r="BY34" s="148">
        <f t="shared" si="235"/>
        <v>5265.6887268770397</v>
      </c>
      <c r="BZ34" s="148">
        <f t="shared" si="235"/>
        <v>5247.5311795429807</v>
      </c>
      <c r="CA34" s="148">
        <f t="shared" si="235"/>
        <v>5229.3736322089226</v>
      </c>
      <c r="CB34" s="148">
        <f t="shared" si="235"/>
        <v>5210.2073322451943</v>
      </c>
      <c r="CC34" s="148">
        <f t="shared" si="235"/>
        <v>5191.041032281465</v>
      </c>
      <c r="CD34" s="148">
        <f t="shared" si="235"/>
        <v>5171.8747323177367</v>
      </c>
      <c r="CE34" s="148">
        <f t="shared" si="235"/>
        <v>5152.7084323540084</v>
      </c>
      <c r="CF34" s="148">
        <f t="shared" si="235"/>
        <v>5132.533379760609</v>
      </c>
      <c r="CG34" s="148">
        <f t="shared" si="235"/>
        <v>5113.3670797968798</v>
      </c>
      <c r="CH34" s="148">
        <f t="shared" si="235"/>
        <v>5093.1920272034813</v>
      </c>
      <c r="CI34" s="148">
        <f t="shared" si="235"/>
        <v>5073.0169746100828</v>
      </c>
      <c r="CJ34" s="148">
        <f t="shared" si="235"/>
        <v>5053.8506746463545</v>
      </c>
      <c r="CK34" s="148">
        <f t="shared" si="235"/>
        <v>5033.675622052956</v>
      </c>
      <c r="CL34" s="148">
        <f t="shared" si="235"/>
        <v>5014.5093220892268</v>
      </c>
      <c r="CM34" s="148">
        <f t="shared" si="235"/>
        <v>4994.3342694958283</v>
      </c>
      <c r="CN34" s="148">
        <f t="shared" si="235"/>
        <v>4976.1767221617702</v>
      </c>
      <c r="CO34" s="148">
        <f t="shared" si="235"/>
        <v>4957.0104221980419</v>
      </c>
      <c r="CP34" s="148">
        <f t="shared" si="235"/>
        <v>4938.8528748639828</v>
      </c>
      <c r="CQ34" s="148">
        <f t="shared" si="235"/>
        <v>4921.704080159594</v>
      </c>
      <c r="CR34" s="148">
        <f t="shared" si="235"/>
        <v>4903.546532825535</v>
      </c>
      <c r="CS34" s="148">
        <f t="shared" si="235"/>
        <v>4887.4064907508164</v>
      </c>
      <c r="CT34" s="148">
        <f t="shared" si="235"/>
        <v>4871.2664486760968</v>
      </c>
      <c r="CU34" s="148">
        <f t="shared" si="235"/>
        <v>4855.1264066013782</v>
      </c>
      <c r="CV34" s="148">
        <f t="shared" si="235"/>
        <v>4839.9951171563289</v>
      </c>
    </row>
    <row r="35" spans="1:100" s="91" customFormat="1">
      <c r="A35" s="145" t="s">
        <v>292</v>
      </c>
      <c r="B35" s="145"/>
      <c r="C35" s="145"/>
      <c r="D35" s="145" t="s">
        <v>328</v>
      </c>
      <c r="E35" s="147">
        <f t="shared" si="221"/>
        <v>5595.2910000000002</v>
      </c>
      <c r="F35" s="147">
        <f t="shared" si="221"/>
        <v>5603.1869999999999</v>
      </c>
      <c r="G35" s="147">
        <f t="shared" si="221"/>
        <v>5609.7529999999997</v>
      </c>
      <c r="H35" s="147">
        <f t="shared" si="221"/>
        <v>5620.62</v>
      </c>
      <c r="I35" s="147">
        <f t="shared" si="221"/>
        <v>5626.7719999999999</v>
      </c>
      <c r="J35" s="147">
        <f t="shared" si="221"/>
        <v>5637.6639999999998</v>
      </c>
      <c r="K35" s="147">
        <f t="shared" si="221"/>
        <v>5654.3379999999997</v>
      </c>
      <c r="L35" s="147">
        <f t="shared" si="221"/>
        <v>5673.5910000000003</v>
      </c>
      <c r="M35" s="147">
        <f t="shared" si="221"/>
        <v>5704.67</v>
      </c>
      <c r="N35" s="147">
        <f t="shared" ref="E35:AS41" si="236">N12</f>
        <v>5704.2839999999997</v>
      </c>
      <c r="O35" s="147">
        <f t="shared" si="236"/>
        <v>5706.9369999999999</v>
      </c>
      <c r="P35" s="147">
        <f t="shared" si="236"/>
        <v>5718.4290000000001</v>
      </c>
      <c r="Q35" s="147">
        <f t="shared" si="236"/>
        <v>5731.4250000000002</v>
      </c>
      <c r="R35" s="147">
        <f t="shared" si="236"/>
        <v>5737.2489999999998</v>
      </c>
      <c r="S35" s="147">
        <f t="shared" si="236"/>
        <v>5751.0910000000003</v>
      </c>
      <c r="T35" s="147">
        <f t="shared" si="236"/>
        <v>5770.6710000000003</v>
      </c>
      <c r="U35" s="147">
        <f t="shared" si="236"/>
        <v>5783.0590000000002</v>
      </c>
      <c r="V35" s="147">
        <f t="shared" si="236"/>
        <v>5797.4780000000001</v>
      </c>
      <c r="W35" s="147">
        <f t="shared" si="236"/>
        <v>5812.7049999999999</v>
      </c>
      <c r="X35" s="147">
        <f t="shared" si="236"/>
        <v>5822.23</v>
      </c>
      <c r="Y35" s="147">
        <f t="shared" si="236"/>
        <v>5832.4960000000001</v>
      </c>
      <c r="Z35" s="147">
        <f t="shared" si="236"/>
        <v>5843.5</v>
      </c>
      <c r="AA35" s="147">
        <f t="shared" si="236"/>
        <v>5849.9470000000001</v>
      </c>
      <c r="AB35" s="147">
        <f t="shared" si="236"/>
        <v>5851.7719999999999</v>
      </c>
      <c r="AC35" s="147">
        <f t="shared" si="236"/>
        <v>5855.4480000000003</v>
      </c>
      <c r="AD35" s="147">
        <f t="shared" si="236"/>
        <v>5860.8019999999997</v>
      </c>
      <c r="AE35" s="147">
        <f t="shared" si="236"/>
        <v>5869.9009999999998</v>
      </c>
      <c r="AF35" s="147">
        <f t="shared" si="236"/>
        <v>5879.893</v>
      </c>
      <c r="AG35" s="147">
        <f t="shared" si="236"/>
        <v>5887.7070000000003</v>
      </c>
      <c r="AH35" s="147">
        <f t="shared" si="236"/>
        <v>5893.9570000000003</v>
      </c>
      <c r="AI35" s="147">
        <f t="shared" si="236"/>
        <v>5904.6409999999996</v>
      </c>
      <c r="AJ35" s="147">
        <f t="shared" si="236"/>
        <v>5912.9989999999998</v>
      </c>
      <c r="AK35" s="147">
        <f t="shared" si="236"/>
        <v>5922.03</v>
      </c>
      <c r="AL35" s="147">
        <f t="shared" si="236"/>
        <v>5931.0910000000003</v>
      </c>
      <c r="AM35" s="147">
        <f t="shared" si="236"/>
        <v>5944.3540000000003</v>
      </c>
      <c r="AN35" s="147">
        <f t="shared" si="236"/>
        <v>5953.0010000000002</v>
      </c>
      <c r="AO35" s="147">
        <f t="shared" si="236"/>
        <v>5960.17</v>
      </c>
      <c r="AP35" s="147">
        <f t="shared" si="236"/>
        <v>5973.098</v>
      </c>
      <c r="AQ35" s="147">
        <f t="shared" si="236"/>
        <v>5987.8829999999998</v>
      </c>
      <c r="AR35" s="147">
        <f t="shared" si="236"/>
        <v>6006.1559999999999</v>
      </c>
      <c r="AS35" s="147">
        <f t="shared" si="236"/>
        <v>6009.9759999999997</v>
      </c>
      <c r="AT35" s="147">
        <f t="shared" si="225"/>
        <v>6006.87</v>
      </c>
      <c r="AU35" s="147">
        <f t="shared" si="222"/>
        <v>6003.8149999999996</v>
      </c>
      <c r="AV35" s="147">
        <f t="shared" si="222"/>
        <v>6004.1080000000002</v>
      </c>
      <c r="AW35" s="147">
        <f t="shared" si="222"/>
        <v>6004.9470000000001</v>
      </c>
      <c r="AX35" s="147">
        <f t="shared" si="222"/>
        <v>5997.7340000000004</v>
      </c>
      <c r="AY35" s="147">
        <f t="shared" si="222"/>
        <v>5991.0879999999997</v>
      </c>
      <c r="AZ35" s="147">
        <f t="shared" si="222"/>
        <v>5985.4830000000002</v>
      </c>
      <c r="BA35" s="147">
        <f t="shared" ref="BA35" si="237">BA12</f>
        <v>5980.6970000000001</v>
      </c>
      <c r="BB35" s="148">
        <f t="shared" ref="BB35:CV35" si="238">BA35*BB129/BA129</f>
        <v>5975.6872018763615</v>
      </c>
      <c r="BC35" s="148">
        <f t="shared" si="238"/>
        <v>5970.677403752723</v>
      </c>
      <c r="BD35" s="148">
        <f t="shared" si="238"/>
        <v>5965.6676056290844</v>
      </c>
      <c r="BE35" s="148">
        <f t="shared" si="238"/>
        <v>5959.6558478807174</v>
      </c>
      <c r="BF35" s="148">
        <f t="shared" si="238"/>
        <v>5953.6440901323504</v>
      </c>
      <c r="BG35" s="148">
        <f t="shared" si="238"/>
        <v>5947.6323323839833</v>
      </c>
      <c r="BH35" s="148">
        <f t="shared" si="238"/>
        <v>5940.6186150108888</v>
      </c>
      <c r="BI35" s="148">
        <f t="shared" si="238"/>
        <v>5933.6048976377942</v>
      </c>
      <c r="BJ35" s="148">
        <f t="shared" si="238"/>
        <v>5926.5911802646997</v>
      </c>
      <c r="BK35" s="148">
        <f t="shared" si="238"/>
        <v>5918.5755032668776</v>
      </c>
      <c r="BL35" s="148">
        <f t="shared" si="238"/>
        <v>5910.5598262690555</v>
      </c>
      <c r="BM35" s="148">
        <f t="shared" si="238"/>
        <v>5902.5441492712334</v>
      </c>
      <c r="BN35" s="148">
        <f t="shared" si="238"/>
        <v>5893.5265126486829</v>
      </c>
      <c r="BO35" s="148">
        <f t="shared" si="238"/>
        <v>5883.5069164014058</v>
      </c>
      <c r="BP35" s="148">
        <f t="shared" si="238"/>
        <v>5873.4873201541286</v>
      </c>
      <c r="BQ35" s="148">
        <f t="shared" si="238"/>
        <v>5863.4677239068515</v>
      </c>
      <c r="BR35" s="148">
        <f t="shared" si="238"/>
        <v>5851.4442084101183</v>
      </c>
      <c r="BS35" s="148">
        <f t="shared" si="238"/>
        <v>5840.4226525381127</v>
      </c>
      <c r="BT35" s="148">
        <f t="shared" si="238"/>
        <v>5828.3991370413805</v>
      </c>
      <c r="BU35" s="148">
        <f t="shared" si="238"/>
        <v>5815.3736619199199</v>
      </c>
      <c r="BV35" s="148">
        <f t="shared" si="238"/>
        <v>5802.3481867984592</v>
      </c>
      <c r="BW35" s="148">
        <f t="shared" si="238"/>
        <v>5788.320752052271</v>
      </c>
      <c r="BX35" s="148">
        <f t="shared" si="238"/>
        <v>5775.2952769308104</v>
      </c>
      <c r="BY35" s="148">
        <f t="shared" si="238"/>
        <v>5760.2658825598937</v>
      </c>
      <c r="BZ35" s="148">
        <f t="shared" si="238"/>
        <v>5746.2384478137046</v>
      </c>
      <c r="CA35" s="148">
        <f t="shared" si="238"/>
        <v>5731.209053442788</v>
      </c>
      <c r="CB35" s="148">
        <f t="shared" si="238"/>
        <v>5717.1816186965989</v>
      </c>
      <c r="CC35" s="148">
        <f t="shared" si="238"/>
        <v>5701.1502647009547</v>
      </c>
      <c r="CD35" s="148">
        <f t="shared" si="238"/>
        <v>5686.1208703300381</v>
      </c>
      <c r="CE35" s="148">
        <f t="shared" si="238"/>
        <v>5671.0914759591215</v>
      </c>
      <c r="CF35" s="148">
        <f t="shared" si="238"/>
        <v>5655.0601219634773</v>
      </c>
      <c r="CG35" s="148">
        <f t="shared" si="238"/>
        <v>5639.0287679678331</v>
      </c>
      <c r="CH35" s="148">
        <f t="shared" si="238"/>
        <v>5622.997413972189</v>
      </c>
      <c r="CI35" s="148">
        <f t="shared" si="238"/>
        <v>5606.9660599765448</v>
      </c>
      <c r="CJ35" s="148">
        <f t="shared" si="238"/>
        <v>5590.9347059809006</v>
      </c>
      <c r="CK35" s="148">
        <f t="shared" si="238"/>
        <v>5575.905311609984</v>
      </c>
      <c r="CL35" s="148">
        <f t="shared" si="238"/>
        <v>5559.8739576143398</v>
      </c>
      <c r="CM35" s="148">
        <f t="shared" si="238"/>
        <v>5543.8426036186956</v>
      </c>
      <c r="CN35" s="148">
        <f t="shared" si="238"/>
        <v>5528.813209247779</v>
      </c>
      <c r="CO35" s="148">
        <f t="shared" si="238"/>
        <v>5513.7838148768624</v>
      </c>
      <c r="CP35" s="148">
        <f t="shared" si="238"/>
        <v>5498.7544205059457</v>
      </c>
      <c r="CQ35" s="148">
        <f t="shared" si="238"/>
        <v>5483.7250261350291</v>
      </c>
      <c r="CR35" s="148">
        <f t="shared" si="238"/>
        <v>5469.6975913888409</v>
      </c>
      <c r="CS35" s="148">
        <f t="shared" si="238"/>
        <v>5455.6701566426518</v>
      </c>
      <c r="CT35" s="148">
        <f t="shared" si="238"/>
        <v>5442.6446815211912</v>
      </c>
      <c r="CU35" s="148">
        <f t="shared" si="238"/>
        <v>5429.6192063997305</v>
      </c>
      <c r="CV35" s="148">
        <f t="shared" si="238"/>
        <v>5416.5937312782689</v>
      </c>
    </row>
    <row r="36" spans="1:100" s="91" customFormat="1">
      <c r="A36" s="145" t="s">
        <v>293</v>
      </c>
      <c r="B36" s="145"/>
      <c r="C36" s="145"/>
      <c r="D36" s="145" t="s">
        <v>328</v>
      </c>
      <c r="E36" s="147">
        <f t="shared" si="236"/>
        <v>9873.6630000000005</v>
      </c>
      <c r="F36" s="147">
        <f t="shared" si="236"/>
        <v>9887.4779999999992</v>
      </c>
      <c r="G36" s="147">
        <f t="shared" si="236"/>
        <v>9911.232</v>
      </c>
      <c r="H36" s="147">
        <f t="shared" si="236"/>
        <v>9943.2340000000004</v>
      </c>
      <c r="I36" s="147">
        <f t="shared" si="236"/>
        <v>9963.8889999999992</v>
      </c>
      <c r="J36" s="147">
        <f t="shared" si="236"/>
        <v>9992.2759999999998</v>
      </c>
      <c r="K36" s="147">
        <f t="shared" si="236"/>
        <v>10031.668</v>
      </c>
      <c r="L36" s="147">
        <f t="shared" si="236"/>
        <v>10074.616</v>
      </c>
      <c r="M36" s="147">
        <f t="shared" si="236"/>
        <v>10132.003000000001</v>
      </c>
      <c r="N36" s="147">
        <f t="shared" si="236"/>
        <v>10172.49</v>
      </c>
      <c r="O36" s="147">
        <f t="shared" si="236"/>
        <v>10238.86</v>
      </c>
      <c r="P36" s="147">
        <f t="shared" si="236"/>
        <v>10315.69</v>
      </c>
      <c r="Q36" s="147">
        <f t="shared" si="236"/>
        <v>10403.009</v>
      </c>
      <c r="R36" s="147">
        <f t="shared" si="236"/>
        <v>10490.557000000001</v>
      </c>
      <c r="S36" s="147">
        <f t="shared" si="236"/>
        <v>10570.749</v>
      </c>
      <c r="T36" s="147">
        <f t="shared" si="236"/>
        <v>10644.665000000001</v>
      </c>
      <c r="U36" s="147">
        <f t="shared" si="236"/>
        <v>10695.556</v>
      </c>
      <c r="V36" s="147">
        <f t="shared" si="236"/>
        <v>10753.276</v>
      </c>
      <c r="W36" s="147">
        <f t="shared" si="236"/>
        <v>10793.414000000001</v>
      </c>
      <c r="X36" s="147">
        <f t="shared" si="236"/>
        <v>10833.223</v>
      </c>
      <c r="Y36" s="147">
        <f t="shared" si="236"/>
        <v>10858.975</v>
      </c>
      <c r="Z36" s="147">
        <f t="shared" si="236"/>
        <v>10883.848</v>
      </c>
      <c r="AA36" s="147">
        <f t="shared" si="236"/>
        <v>10895.427</v>
      </c>
      <c r="AB36" s="147">
        <f t="shared" si="236"/>
        <v>10912.621999999999</v>
      </c>
      <c r="AC36" s="147">
        <f t="shared" si="236"/>
        <v>10946.012000000001</v>
      </c>
      <c r="AD36" s="147">
        <f t="shared" si="236"/>
        <v>11019.991</v>
      </c>
      <c r="AE36" s="147">
        <f t="shared" si="236"/>
        <v>11102.824000000001</v>
      </c>
      <c r="AF36" s="147">
        <f t="shared" si="236"/>
        <v>11185.563</v>
      </c>
      <c r="AG36" s="147">
        <f t="shared" si="236"/>
        <v>11270.074000000001</v>
      </c>
      <c r="AH36" s="147">
        <f t="shared" si="236"/>
        <v>11350.29</v>
      </c>
      <c r="AI36" s="147">
        <f t="shared" si="236"/>
        <v>11442.143</v>
      </c>
      <c r="AJ36" s="147">
        <f t="shared" si="236"/>
        <v>11532.397999999999</v>
      </c>
      <c r="AK36" s="147">
        <f t="shared" si="236"/>
        <v>11598.866</v>
      </c>
      <c r="AL36" s="147">
        <f t="shared" si="236"/>
        <v>11659.26</v>
      </c>
      <c r="AM36" s="147">
        <f t="shared" si="236"/>
        <v>11728.24</v>
      </c>
      <c r="AN36" s="147">
        <f t="shared" si="236"/>
        <v>11786.234</v>
      </c>
      <c r="AO36" s="147">
        <f t="shared" si="236"/>
        <v>11852.851000000001</v>
      </c>
      <c r="AP36" s="147">
        <f t="shared" si="236"/>
        <v>11898.502</v>
      </c>
      <c r="AQ36" s="147">
        <f t="shared" si="236"/>
        <v>11959.807000000001</v>
      </c>
      <c r="AR36" s="147">
        <f t="shared" si="236"/>
        <v>12027.565000000001</v>
      </c>
      <c r="AS36" s="147">
        <f t="shared" si="236"/>
        <v>12082.144</v>
      </c>
      <c r="AT36" s="147">
        <f t="shared" si="225"/>
        <v>12117.132</v>
      </c>
      <c r="AU36" s="147">
        <f t="shared" si="222"/>
        <v>12174.88</v>
      </c>
      <c r="AV36" s="147">
        <f t="shared" si="222"/>
        <v>12213.447</v>
      </c>
      <c r="AW36" s="147">
        <f t="shared" si="222"/>
        <v>12262.544</v>
      </c>
      <c r="AX36" s="147">
        <f t="shared" si="222"/>
        <v>12271.794</v>
      </c>
      <c r="AY36" s="147">
        <f t="shared" si="222"/>
        <v>12297.251</v>
      </c>
      <c r="AZ36" s="147">
        <f t="shared" si="222"/>
        <v>12329.432000000001</v>
      </c>
      <c r="BA36" s="147">
        <f t="shared" ref="BA36" si="239">BA13</f>
        <v>12358.932000000001</v>
      </c>
      <c r="BB36" s="148">
        <f t="shared" ref="BB36:CV36" si="240">BA36*BB130/BA130</f>
        <v>12383.025442287386</v>
      </c>
      <c r="BC36" s="148">
        <f t="shared" si="240"/>
        <v>12405.111097717489</v>
      </c>
      <c r="BD36" s="148">
        <f t="shared" si="240"/>
        <v>12425.188966290309</v>
      </c>
      <c r="BE36" s="148">
        <f t="shared" si="240"/>
        <v>12444.26294143449</v>
      </c>
      <c r="BF36" s="148">
        <f t="shared" si="240"/>
        <v>12462.333023150029</v>
      </c>
      <c r="BG36" s="148">
        <f t="shared" si="240"/>
        <v>12479.399211436928</v>
      </c>
      <c r="BH36" s="148">
        <f t="shared" si="240"/>
        <v>12494.457612866545</v>
      </c>
      <c r="BI36" s="148">
        <f t="shared" si="240"/>
        <v>12509.516014296159</v>
      </c>
      <c r="BJ36" s="148">
        <f t="shared" si="240"/>
        <v>12523.570522297136</v>
      </c>
      <c r="BK36" s="148">
        <f t="shared" si="240"/>
        <v>12536.621136869469</v>
      </c>
      <c r="BL36" s="148">
        <f t="shared" si="240"/>
        <v>12547.663964584521</v>
      </c>
      <c r="BM36" s="148">
        <f t="shared" si="240"/>
        <v>12558.706792299572</v>
      </c>
      <c r="BN36" s="148">
        <f t="shared" si="240"/>
        <v>12568.745726585983</v>
      </c>
      <c r="BO36" s="148">
        <f t="shared" si="240"/>
        <v>12576.776874015111</v>
      </c>
      <c r="BP36" s="148">
        <f t="shared" si="240"/>
        <v>12583.804128015599</v>
      </c>
      <c r="BQ36" s="148">
        <f t="shared" si="240"/>
        <v>12588.823595158805</v>
      </c>
      <c r="BR36" s="148">
        <f t="shared" si="240"/>
        <v>12592.83916887337</v>
      </c>
      <c r="BS36" s="148">
        <f t="shared" si="240"/>
        <v>12595.850849159293</v>
      </c>
      <c r="BT36" s="148">
        <f t="shared" si="240"/>
        <v>12597.858636016575</v>
      </c>
      <c r="BU36" s="148">
        <f t="shared" si="240"/>
        <v>12598.862529445216</v>
      </c>
      <c r="BV36" s="148">
        <f t="shared" si="240"/>
        <v>12597.858636016575</v>
      </c>
      <c r="BW36" s="148">
        <f t="shared" si="240"/>
        <v>12596.854742587935</v>
      </c>
      <c r="BX36" s="148">
        <f t="shared" si="240"/>
        <v>12594.846955730654</v>
      </c>
      <c r="BY36" s="148">
        <f t="shared" si="240"/>
        <v>12591.835275444731</v>
      </c>
      <c r="BZ36" s="148">
        <f t="shared" si="240"/>
        <v>12587.819701730166</v>
      </c>
      <c r="CA36" s="148">
        <f t="shared" si="240"/>
        <v>12582.800234586961</v>
      </c>
      <c r="CB36" s="148">
        <f t="shared" si="240"/>
        <v>12576.776874015115</v>
      </c>
      <c r="CC36" s="148">
        <f t="shared" si="240"/>
        <v>12569.749620014629</v>
      </c>
      <c r="CD36" s="148">
        <f t="shared" si="240"/>
        <v>12562.722366014141</v>
      </c>
      <c r="CE36" s="148">
        <f t="shared" si="240"/>
        <v>12553.687325156372</v>
      </c>
      <c r="CF36" s="148">
        <f t="shared" si="240"/>
        <v>12543.648390869961</v>
      </c>
      <c r="CG36" s="148">
        <f t="shared" si="240"/>
        <v>12533.609456583552</v>
      </c>
      <c r="CH36" s="148">
        <f t="shared" si="240"/>
        <v>12521.56273543986</v>
      </c>
      <c r="CI36" s="148">
        <f t="shared" si="240"/>
        <v>12509.516014296169</v>
      </c>
      <c r="CJ36" s="148">
        <f t="shared" si="240"/>
        <v>12496.465399723835</v>
      </c>
      <c r="CK36" s="148">
        <f t="shared" si="240"/>
        <v>12483.414785151501</v>
      </c>
      <c r="CL36" s="148">
        <f t="shared" si="240"/>
        <v>12470.364170579169</v>
      </c>
      <c r="CM36" s="148">
        <f t="shared" si="240"/>
        <v>12456.309662578195</v>
      </c>
      <c r="CN36" s="148">
        <f t="shared" si="240"/>
        <v>12442.255154577218</v>
      </c>
      <c r="CO36" s="148">
        <f t="shared" si="240"/>
        <v>12428.200646576242</v>
      </c>
      <c r="CP36" s="148">
        <f t="shared" si="240"/>
        <v>12414.146138575268</v>
      </c>
      <c r="CQ36" s="148">
        <f t="shared" si="240"/>
        <v>12400.091630574294</v>
      </c>
      <c r="CR36" s="148">
        <f t="shared" si="240"/>
        <v>12386.03712257332</v>
      </c>
      <c r="CS36" s="148">
        <f t="shared" si="240"/>
        <v>12372.986508000988</v>
      </c>
      <c r="CT36" s="148">
        <f t="shared" si="240"/>
        <v>12358.932000000013</v>
      </c>
      <c r="CU36" s="148">
        <f t="shared" si="240"/>
        <v>12345.881385427678</v>
      </c>
      <c r="CV36" s="148">
        <f t="shared" si="240"/>
        <v>12332.830770855344</v>
      </c>
    </row>
    <row r="37" spans="1:100" s="91" customFormat="1">
      <c r="A37" s="145" t="s">
        <v>294</v>
      </c>
      <c r="B37" s="145"/>
      <c r="C37" s="145"/>
      <c r="D37" s="145" t="s">
        <v>328</v>
      </c>
      <c r="E37" s="147">
        <f t="shared" si="236"/>
        <v>2902.5839999999998</v>
      </c>
      <c r="F37" s="147">
        <f t="shared" si="236"/>
        <v>2915.9409999999998</v>
      </c>
      <c r="G37" s="147">
        <f t="shared" si="236"/>
        <v>2928.7420000000002</v>
      </c>
      <c r="H37" s="147">
        <f t="shared" si="236"/>
        <v>2943.0990000000002</v>
      </c>
      <c r="I37" s="147">
        <f t="shared" si="236"/>
        <v>2955.9569999999999</v>
      </c>
      <c r="J37" s="147">
        <f t="shared" si="236"/>
        <v>2971.2049999999999</v>
      </c>
      <c r="K37" s="147">
        <f t="shared" si="236"/>
        <v>2989.0279999999998</v>
      </c>
      <c r="L37" s="147">
        <f t="shared" si="236"/>
        <v>3006.8710000000001</v>
      </c>
      <c r="M37" s="147">
        <f t="shared" si="236"/>
        <v>3025.4569999999999</v>
      </c>
      <c r="N37" s="147">
        <f t="shared" si="236"/>
        <v>3043.6089999999999</v>
      </c>
      <c r="O37" s="147">
        <f t="shared" si="236"/>
        <v>3058.7310000000002</v>
      </c>
      <c r="P37" s="147">
        <f t="shared" si="236"/>
        <v>3072.9180000000001</v>
      </c>
      <c r="Q37" s="147">
        <f t="shared" si="236"/>
        <v>3082.7559999999999</v>
      </c>
      <c r="R37" s="147">
        <f t="shared" si="236"/>
        <v>3099.8090000000002</v>
      </c>
      <c r="S37" s="147">
        <f t="shared" si="236"/>
        <v>3113.944</v>
      </c>
      <c r="T37" s="147">
        <f t="shared" si="236"/>
        <v>3126.8589999999999</v>
      </c>
      <c r="U37" s="147">
        <f t="shared" si="236"/>
        <v>3139.2579999999998</v>
      </c>
      <c r="V37" s="147">
        <f t="shared" si="236"/>
        <v>3151.2460000000001</v>
      </c>
      <c r="W37" s="147">
        <f t="shared" si="236"/>
        <v>3162.7939999999999</v>
      </c>
      <c r="X37" s="147">
        <f t="shared" si="236"/>
        <v>3171.1019999999999</v>
      </c>
      <c r="Y37" s="147">
        <f t="shared" si="236"/>
        <v>3179.35</v>
      </c>
      <c r="Z37" s="147">
        <f t="shared" si="236"/>
        <v>3185.902</v>
      </c>
      <c r="AA37" s="147">
        <f t="shared" si="236"/>
        <v>3192.4720000000002</v>
      </c>
      <c r="AB37" s="147">
        <f t="shared" si="236"/>
        <v>3198.1660000000002</v>
      </c>
      <c r="AC37" s="147">
        <f t="shared" si="236"/>
        <v>3202.4490000000001</v>
      </c>
      <c r="AD37" s="147">
        <f t="shared" si="236"/>
        <v>3211.5030000000002</v>
      </c>
      <c r="AE37" s="147">
        <f t="shared" si="236"/>
        <v>3221.806</v>
      </c>
      <c r="AF37" s="147">
        <f t="shared" si="236"/>
        <v>3231.9</v>
      </c>
      <c r="AG37" s="147">
        <f t="shared" si="236"/>
        <v>3240.84</v>
      </c>
      <c r="AH37" s="147">
        <f t="shared" si="236"/>
        <v>3249.22</v>
      </c>
      <c r="AI37" s="147">
        <f t="shared" si="236"/>
        <v>3259.1019999999999</v>
      </c>
      <c r="AJ37" s="147">
        <f t="shared" si="236"/>
        <v>3267.848</v>
      </c>
      <c r="AK37" s="147">
        <f t="shared" si="236"/>
        <v>3278.145</v>
      </c>
      <c r="AL37" s="147">
        <f t="shared" si="236"/>
        <v>3293.0920000000001</v>
      </c>
      <c r="AM37" s="147">
        <f t="shared" si="236"/>
        <v>3303.8220000000001</v>
      </c>
      <c r="AN37" s="147">
        <f t="shared" si="236"/>
        <v>3310.4479999999999</v>
      </c>
      <c r="AO37" s="147">
        <f t="shared" si="236"/>
        <v>3315.0770000000002</v>
      </c>
      <c r="AP37" s="147">
        <f t="shared" si="236"/>
        <v>3322.7559999999999</v>
      </c>
      <c r="AQ37" s="147">
        <f t="shared" si="236"/>
        <v>3328.364</v>
      </c>
      <c r="AR37" s="147">
        <f t="shared" si="236"/>
        <v>3335.645</v>
      </c>
      <c r="AS37" s="147">
        <f t="shared" si="236"/>
        <v>3339.1309999999999</v>
      </c>
      <c r="AT37" s="147">
        <f t="shared" si="225"/>
        <v>3335.9290000000001</v>
      </c>
      <c r="AU37" s="147">
        <f t="shared" si="222"/>
        <v>3330.4780000000001</v>
      </c>
      <c r="AV37" s="147">
        <f t="shared" si="222"/>
        <v>3327.4769999999999</v>
      </c>
      <c r="AW37" s="147">
        <f t="shared" si="222"/>
        <v>3325.0320000000002</v>
      </c>
      <c r="AX37" s="147">
        <f t="shared" si="222"/>
        <v>3325.5219999999999</v>
      </c>
      <c r="AY37" s="147">
        <f t="shared" si="222"/>
        <v>3322.482</v>
      </c>
      <c r="AZ37" s="147">
        <f t="shared" si="222"/>
        <v>3319.7429999999999</v>
      </c>
      <c r="BA37" s="147">
        <f t="shared" ref="BA37" si="241">BA14</f>
        <v>3317.0230000000001</v>
      </c>
      <c r="BB37" s="148">
        <f t="shared" ref="BB37:CV37" si="242">BA37*BB131/BA131</f>
        <v>3311.9880531268973</v>
      </c>
      <c r="BC37" s="148">
        <f t="shared" si="242"/>
        <v>3306.9531062537944</v>
      </c>
      <c r="BD37" s="148">
        <f t="shared" si="242"/>
        <v>3300.9111700060712</v>
      </c>
      <c r="BE37" s="148">
        <f t="shared" si="242"/>
        <v>3294.8692337583479</v>
      </c>
      <c r="BF37" s="148">
        <f t="shared" si="242"/>
        <v>3288.8272975106247</v>
      </c>
      <c r="BG37" s="148">
        <f t="shared" si="242"/>
        <v>3282.7853612629019</v>
      </c>
      <c r="BH37" s="148">
        <f t="shared" si="242"/>
        <v>3275.7364356405583</v>
      </c>
      <c r="BI37" s="148">
        <f t="shared" si="242"/>
        <v>3269.6944993928355</v>
      </c>
      <c r="BJ37" s="148">
        <f t="shared" si="242"/>
        <v>3262.6455737704919</v>
      </c>
      <c r="BK37" s="148">
        <f t="shared" si="242"/>
        <v>3255.5966481481482</v>
      </c>
      <c r="BL37" s="148">
        <f t="shared" si="242"/>
        <v>3248.5477225258046</v>
      </c>
      <c r="BM37" s="148">
        <f t="shared" si="242"/>
        <v>3240.4918075288401</v>
      </c>
      <c r="BN37" s="148">
        <f t="shared" si="242"/>
        <v>3233.4428819064965</v>
      </c>
      <c r="BO37" s="148">
        <f t="shared" si="242"/>
        <v>3225.386966909532</v>
      </c>
      <c r="BP37" s="148">
        <f t="shared" si="242"/>
        <v>3216.3240625379476</v>
      </c>
      <c r="BQ37" s="148">
        <f t="shared" si="242"/>
        <v>3208.2681475409831</v>
      </c>
      <c r="BR37" s="148">
        <f t="shared" si="242"/>
        <v>3199.2052431693983</v>
      </c>
      <c r="BS37" s="148">
        <f t="shared" si="242"/>
        <v>3190.1423387978134</v>
      </c>
      <c r="BT37" s="148">
        <f t="shared" si="242"/>
        <v>3180.0724450516082</v>
      </c>
      <c r="BU37" s="148">
        <f t="shared" si="242"/>
        <v>3170.0025513054029</v>
      </c>
      <c r="BV37" s="148">
        <f t="shared" si="242"/>
        <v>3159.9326575591977</v>
      </c>
      <c r="BW37" s="148">
        <f t="shared" si="242"/>
        <v>3149.8627638129924</v>
      </c>
      <c r="BX37" s="148">
        <f t="shared" si="242"/>
        <v>3139.7928700667871</v>
      </c>
      <c r="BY37" s="148">
        <f t="shared" si="242"/>
        <v>3128.7159869459615</v>
      </c>
      <c r="BZ37" s="148">
        <f t="shared" si="242"/>
        <v>3117.6391038251359</v>
      </c>
      <c r="CA37" s="148">
        <f t="shared" si="242"/>
        <v>3107.5692100789306</v>
      </c>
      <c r="CB37" s="148">
        <f t="shared" si="242"/>
        <v>3096.492326958105</v>
      </c>
      <c r="CC37" s="148">
        <f t="shared" si="242"/>
        <v>3085.4154438372793</v>
      </c>
      <c r="CD37" s="148">
        <f t="shared" si="242"/>
        <v>3074.3385607164532</v>
      </c>
      <c r="CE37" s="148">
        <f t="shared" si="242"/>
        <v>3063.2616775956271</v>
      </c>
      <c r="CF37" s="148">
        <f t="shared" si="242"/>
        <v>3052.1847944748015</v>
      </c>
      <c r="CG37" s="148">
        <f t="shared" si="242"/>
        <v>3040.1009219793555</v>
      </c>
      <c r="CH37" s="148">
        <f t="shared" si="242"/>
        <v>3029.0240388585298</v>
      </c>
      <c r="CI37" s="148">
        <f t="shared" si="242"/>
        <v>3017.9471557377037</v>
      </c>
      <c r="CJ37" s="148">
        <f t="shared" si="242"/>
        <v>3006.8702726168781</v>
      </c>
      <c r="CK37" s="148">
        <f t="shared" si="242"/>
        <v>2995.7933894960524</v>
      </c>
      <c r="CL37" s="148">
        <f t="shared" si="242"/>
        <v>2984.7165063752263</v>
      </c>
      <c r="CM37" s="148">
        <f t="shared" si="242"/>
        <v>2973.6396232544007</v>
      </c>
      <c r="CN37" s="148">
        <f t="shared" si="242"/>
        <v>2962.5627401335751</v>
      </c>
      <c r="CO37" s="148">
        <f t="shared" si="242"/>
        <v>2952.4928463873703</v>
      </c>
      <c r="CP37" s="148">
        <f t="shared" si="242"/>
        <v>2942.422952641165</v>
      </c>
      <c r="CQ37" s="148">
        <f t="shared" si="242"/>
        <v>2932.3530588949598</v>
      </c>
      <c r="CR37" s="148">
        <f t="shared" si="242"/>
        <v>2922.2831651487541</v>
      </c>
      <c r="CS37" s="148">
        <f t="shared" si="242"/>
        <v>2913.2202607771692</v>
      </c>
      <c r="CT37" s="148">
        <f t="shared" si="242"/>
        <v>2904.1573564055843</v>
      </c>
      <c r="CU37" s="148">
        <f t="shared" si="242"/>
        <v>2896.1014414086203</v>
      </c>
      <c r="CV37" s="148">
        <f t="shared" si="242"/>
        <v>2887.0385370370354</v>
      </c>
    </row>
    <row r="38" spans="1:100" s="91" customFormat="1">
      <c r="A38" s="145" t="s">
        <v>295</v>
      </c>
      <c r="B38" s="145"/>
      <c r="C38" s="145"/>
      <c r="D38" s="145" t="s">
        <v>328</v>
      </c>
      <c r="E38" s="147">
        <f t="shared" si="236"/>
        <v>4821.0820000000003</v>
      </c>
      <c r="F38" s="147">
        <f t="shared" si="236"/>
        <v>4837.7709999999997</v>
      </c>
      <c r="G38" s="147">
        <f t="shared" si="236"/>
        <v>4856.8540000000003</v>
      </c>
      <c r="H38" s="147">
        <f t="shared" si="236"/>
        <v>4877.95</v>
      </c>
      <c r="I38" s="147">
        <f t="shared" si="236"/>
        <v>4895.2830000000004</v>
      </c>
      <c r="J38" s="147">
        <f t="shared" si="236"/>
        <v>4915.6360000000004</v>
      </c>
      <c r="K38" s="147">
        <f t="shared" si="236"/>
        <v>4939.55</v>
      </c>
      <c r="L38" s="147">
        <f t="shared" si="236"/>
        <v>4962.6949999999997</v>
      </c>
      <c r="M38" s="147">
        <f t="shared" si="236"/>
        <v>4985.8559999999998</v>
      </c>
      <c r="N38" s="147">
        <f t="shared" si="236"/>
        <v>5001.7060000000001</v>
      </c>
      <c r="O38" s="147">
        <f t="shared" si="236"/>
        <v>5021.7420000000002</v>
      </c>
      <c r="P38" s="147">
        <f t="shared" si="236"/>
        <v>5041.4960000000001</v>
      </c>
      <c r="Q38" s="147">
        <f t="shared" si="236"/>
        <v>5055.6559999999999</v>
      </c>
      <c r="R38" s="147">
        <f t="shared" si="236"/>
        <v>5075.366</v>
      </c>
      <c r="S38" s="147">
        <f t="shared" si="236"/>
        <v>5094.2719999999999</v>
      </c>
      <c r="T38" s="147">
        <f t="shared" si="236"/>
        <v>5114.2870000000003</v>
      </c>
      <c r="U38" s="147">
        <f t="shared" si="236"/>
        <v>5132.9279999999999</v>
      </c>
      <c r="V38" s="147">
        <f t="shared" si="236"/>
        <v>5150.5559999999996</v>
      </c>
      <c r="W38" s="147">
        <f t="shared" si="236"/>
        <v>5167.0990000000002</v>
      </c>
      <c r="X38" s="147">
        <f t="shared" si="236"/>
        <v>5177.6989999999996</v>
      </c>
      <c r="Y38" s="147">
        <f t="shared" si="236"/>
        <v>5191.9459999999999</v>
      </c>
      <c r="Z38" s="147">
        <f t="shared" si="236"/>
        <v>5203.5110000000004</v>
      </c>
      <c r="AA38" s="147">
        <f t="shared" si="236"/>
        <v>5218.9470000000001</v>
      </c>
      <c r="AB38" s="147">
        <f t="shared" si="236"/>
        <v>5236.4830000000002</v>
      </c>
      <c r="AC38" s="147">
        <f t="shared" si="236"/>
        <v>5257.9539999999997</v>
      </c>
      <c r="AD38" s="147">
        <f t="shared" si="236"/>
        <v>5296.85</v>
      </c>
      <c r="AE38" s="147">
        <f t="shared" si="236"/>
        <v>5340.8429999999998</v>
      </c>
      <c r="AF38" s="147">
        <f t="shared" si="236"/>
        <v>5386.308</v>
      </c>
      <c r="AG38" s="147">
        <f t="shared" si="236"/>
        <v>5431.7449999999999</v>
      </c>
      <c r="AH38" s="147">
        <f t="shared" si="236"/>
        <v>5476.5129999999999</v>
      </c>
      <c r="AI38" s="147">
        <f t="shared" si="236"/>
        <v>5526.99</v>
      </c>
      <c r="AJ38" s="147">
        <f t="shared" si="236"/>
        <v>5574.8209999999999</v>
      </c>
      <c r="AK38" s="147">
        <f t="shared" si="236"/>
        <v>5627.6710000000003</v>
      </c>
      <c r="AL38" s="147">
        <f t="shared" si="236"/>
        <v>5671.076</v>
      </c>
      <c r="AM38" s="147">
        <f t="shared" si="236"/>
        <v>5708.4970000000003</v>
      </c>
      <c r="AN38" s="147">
        <f t="shared" si="236"/>
        <v>5745.4859999999999</v>
      </c>
      <c r="AO38" s="147">
        <f t="shared" si="236"/>
        <v>5773.0780000000004</v>
      </c>
      <c r="AP38" s="147">
        <f t="shared" si="236"/>
        <v>5808.5940000000001</v>
      </c>
      <c r="AQ38" s="147">
        <f t="shared" si="236"/>
        <v>5844.1769999999997</v>
      </c>
      <c r="AR38" s="147">
        <f t="shared" si="236"/>
        <v>5879.1440000000002</v>
      </c>
      <c r="AS38" s="147">
        <f t="shared" si="236"/>
        <v>5911.482</v>
      </c>
      <c r="AT38" s="147">
        <f t="shared" si="225"/>
        <v>5935.6030000000001</v>
      </c>
      <c r="AU38" s="147">
        <f t="shared" si="222"/>
        <v>5956.9780000000001</v>
      </c>
      <c r="AV38" s="147">
        <f t="shared" si="222"/>
        <v>5979.7780000000002</v>
      </c>
      <c r="AW38" s="147">
        <f t="shared" si="222"/>
        <v>6010.2889999999998</v>
      </c>
      <c r="AX38" s="147">
        <f t="shared" si="222"/>
        <v>6033.9520000000002</v>
      </c>
      <c r="AY38" s="147">
        <f t="shared" si="222"/>
        <v>6061.2489999999998</v>
      </c>
      <c r="AZ38" s="147">
        <f t="shared" si="222"/>
        <v>6086.5839999999998</v>
      </c>
      <c r="BA38" s="147">
        <f t="shared" ref="BA38" si="243">BA15</f>
        <v>6110.3649999999998</v>
      </c>
      <c r="BB38" s="148">
        <f t="shared" ref="BB38:CV38" si="244">BA38*BB132/BA132</f>
        <v>6134.4294502789626</v>
      </c>
      <c r="BC38" s="148">
        <f t="shared" si="244"/>
        <v>6158.4939005579254</v>
      </c>
      <c r="BD38" s="148">
        <f t="shared" si="244"/>
        <v>6181.5556654085985</v>
      </c>
      <c r="BE38" s="148">
        <f t="shared" si="244"/>
        <v>6202.6120594026906</v>
      </c>
      <c r="BF38" s="148">
        <f t="shared" si="244"/>
        <v>6223.6684533967828</v>
      </c>
      <c r="BG38" s="148">
        <f t="shared" si="244"/>
        <v>6243.7221619625861</v>
      </c>
      <c r="BH38" s="148">
        <f t="shared" si="244"/>
        <v>6263.7758705283886</v>
      </c>
      <c r="BI38" s="148">
        <f t="shared" si="244"/>
        <v>6281.8242082376109</v>
      </c>
      <c r="BJ38" s="148">
        <f t="shared" si="244"/>
        <v>6298.8698605185436</v>
      </c>
      <c r="BK38" s="148">
        <f t="shared" si="244"/>
        <v>6315.9155127994754</v>
      </c>
      <c r="BL38" s="148">
        <f t="shared" si="244"/>
        <v>6331.9584796521176</v>
      </c>
      <c r="BM38" s="148">
        <f t="shared" si="244"/>
        <v>6345.9960756481787</v>
      </c>
      <c r="BN38" s="148">
        <f t="shared" si="244"/>
        <v>6360.0336716442398</v>
      </c>
      <c r="BO38" s="148">
        <f t="shared" si="244"/>
        <v>6372.0658967837217</v>
      </c>
      <c r="BP38" s="148">
        <f t="shared" si="244"/>
        <v>6384.0981219232035</v>
      </c>
      <c r="BQ38" s="148">
        <f t="shared" si="244"/>
        <v>6394.1249762061043</v>
      </c>
      <c r="BR38" s="148">
        <f t="shared" si="244"/>
        <v>6403.1491450607155</v>
      </c>
      <c r="BS38" s="148">
        <f t="shared" si="244"/>
        <v>6412.1733139153266</v>
      </c>
      <c r="BT38" s="148">
        <f t="shared" si="244"/>
        <v>6419.1921119133576</v>
      </c>
      <c r="BU38" s="148">
        <f t="shared" si="244"/>
        <v>6426.2109099113877</v>
      </c>
      <c r="BV38" s="148">
        <f t="shared" si="244"/>
        <v>6432.2270224811282</v>
      </c>
      <c r="BW38" s="148">
        <f t="shared" si="244"/>
        <v>6438.2431350508696</v>
      </c>
      <c r="BX38" s="148">
        <f t="shared" si="244"/>
        <v>6442.2538767640299</v>
      </c>
      <c r="BY38" s="148">
        <f t="shared" si="244"/>
        <v>6447.2673039054798</v>
      </c>
      <c r="BZ38" s="148">
        <f t="shared" si="244"/>
        <v>6450.2753601903505</v>
      </c>
      <c r="CA38" s="148">
        <f t="shared" si="244"/>
        <v>6453.2834164752212</v>
      </c>
      <c r="CB38" s="148">
        <f t="shared" si="244"/>
        <v>6456.291472760091</v>
      </c>
      <c r="CC38" s="148">
        <f t="shared" si="244"/>
        <v>6458.2968436166711</v>
      </c>
      <c r="CD38" s="148">
        <f t="shared" si="244"/>
        <v>6459.2995290449608</v>
      </c>
      <c r="CE38" s="148">
        <f t="shared" si="244"/>
        <v>6460.3022144732513</v>
      </c>
      <c r="CF38" s="148">
        <f t="shared" si="244"/>
        <v>6460.3022144732513</v>
      </c>
      <c r="CG38" s="148">
        <f t="shared" si="244"/>
        <v>6460.3022144732513</v>
      </c>
      <c r="CH38" s="148">
        <f t="shared" si="244"/>
        <v>6458.2968436166711</v>
      </c>
      <c r="CI38" s="148">
        <f t="shared" si="244"/>
        <v>6456.291472760091</v>
      </c>
      <c r="CJ38" s="148">
        <f t="shared" si="244"/>
        <v>6454.2861019035108</v>
      </c>
      <c r="CK38" s="148">
        <f t="shared" si="244"/>
        <v>6451.2780456186401</v>
      </c>
      <c r="CL38" s="148">
        <f t="shared" si="244"/>
        <v>6448.2699893337704</v>
      </c>
      <c r="CM38" s="148">
        <f t="shared" si="244"/>
        <v>6445.2619330488997</v>
      </c>
      <c r="CN38" s="148">
        <f t="shared" si="244"/>
        <v>6441.2511913357393</v>
      </c>
      <c r="CO38" s="148">
        <f t="shared" si="244"/>
        <v>6437.2404496225781</v>
      </c>
      <c r="CP38" s="148">
        <f t="shared" si="244"/>
        <v>6434.2323933377074</v>
      </c>
      <c r="CQ38" s="148">
        <f t="shared" si="244"/>
        <v>6431.2243370528367</v>
      </c>
      <c r="CR38" s="148">
        <f t="shared" si="244"/>
        <v>6428.216280767967</v>
      </c>
      <c r="CS38" s="148">
        <f t="shared" si="244"/>
        <v>6425.2082244830972</v>
      </c>
      <c r="CT38" s="148">
        <f t="shared" si="244"/>
        <v>6422.2001681982265</v>
      </c>
      <c r="CU38" s="148">
        <f t="shared" si="244"/>
        <v>6420.1947973416463</v>
      </c>
      <c r="CV38" s="148">
        <f t="shared" si="244"/>
        <v>6418.1894264850653</v>
      </c>
    </row>
    <row r="39" spans="1:100" s="91" customFormat="1">
      <c r="A39" s="145" t="s">
        <v>296</v>
      </c>
      <c r="B39" s="145"/>
      <c r="C39" s="145"/>
      <c r="D39" s="145" t="s">
        <v>328</v>
      </c>
      <c r="E39" s="147">
        <f t="shared" si="236"/>
        <v>4060.4650000000001</v>
      </c>
      <c r="F39" s="147">
        <f t="shared" si="236"/>
        <v>4082.6190000000001</v>
      </c>
      <c r="G39" s="147">
        <f t="shared" si="236"/>
        <v>4108.4260000000004</v>
      </c>
      <c r="H39" s="147">
        <f t="shared" si="236"/>
        <v>4135.8289999999997</v>
      </c>
      <c r="I39" s="147">
        <f t="shared" si="236"/>
        <v>4159.1660000000002</v>
      </c>
      <c r="J39" s="147">
        <f t="shared" si="236"/>
        <v>4186.0690000000004</v>
      </c>
      <c r="K39" s="147">
        <f t="shared" si="236"/>
        <v>4217.1130000000003</v>
      </c>
      <c r="L39" s="147">
        <f t="shared" si="236"/>
        <v>4248.6890000000003</v>
      </c>
      <c r="M39" s="147">
        <f t="shared" si="236"/>
        <v>4293.2790000000005</v>
      </c>
      <c r="N39" s="147">
        <f t="shared" si="236"/>
        <v>4333.9750000000004</v>
      </c>
      <c r="O39" s="147">
        <f t="shared" si="236"/>
        <v>4375.0839999999998</v>
      </c>
      <c r="P39" s="147">
        <f t="shared" si="236"/>
        <v>4395.4849999999997</v>
      </c>
      <c r="Q39" s="147">
        <f t="shared" si="236"/>
        <v>4427.5050000000001</v>
      </c>
      <c r="R39" s="147">
        <f t="shared" si="236"/>
        <v>4462.366</v>
      </c>
      <c r="S39" s="147">
        <f t="shared" si="236"/>
        <v>4501.3819999999996</v>
      </c>
      <c r="T39" s="147">
        <f t="shared" si="236"/>
        <v>4546.2489999999998</v>
      </c>
      <c r="U39" s="147">
        <f t="shared" si="236"/>
        <v>4580.63</v>
      </c>
      <c r="V39" s="147">
        <f t="shared" si="236"/>
        <v>4615.4650000000001</v>
      </c>
      <c r="W39" s="147">
        <f t="shared" si="236"/>
        <v>4651.3990000000003</v>
      </c>
      <c r="X39" s="147">
        <f t="shared" si="236"/>
        <v>4676.4520000000002</v>
      </c>
      <c r="Y39" s="147">
        <f t="shared" si="236"/>
        <v>4703.84</v>
      </c>
      <c r="Z39" s="147">
        <f t="shared" si="236"/>
        <v>4736.3469999999998</v>
      </c>
      <c r="AA39" s="147">
        <f t="shared" si="236"/>
        <v>4769.5119999999997</v>
      </c>
      <c r="AB39" s="147">
        <f t="shared" si="236"/>
        <v>4807.49</v>
      </c>
      <c r="AC39" s="147">
        <f t="shared" si="236"/>
        <v>4842.68</v>
      </c>
      <c r="AD39" s="147">
        <f t="shared" si="236"/>
        <v>4900.326</v>
      </c>
      <c r="AE39" s="147">
        <f t="shared" si="236"/>
        <v>4962.8509999999997</v>
      </c>
      <c r="AF39" s="147">
        <f t="shared" si="236"/>
        <v>5030.7030000000004</v>
      </c>
      <c r="AG39" s="147">
        <f t="shared" si="236"/>
        <v>5099.0770000000002</v>
      </c>
      <c r="AH39" s="147">
        <f t="shared" si="236"/>
        <v>5167.5519999999997</v>
      </c>
      <c r="AI39" s="147">
        <f t="shared" si="236"/>
        <v>5240.7910000000002</v>
      </c>
      <c r="AJ39" s="147">
        <f t="shared" si="236"/>
        <v>5310.9660000000003</v>
      </c>
      <c r="AK39" s="147">
        <f t="shared" si="236"/>
        <v>5371.1170000000002</v>
      </c>
      <c r="AL39" s="147">
        <f t="shared" si="236"/>
        <v>5419.9459999999999</v>
      </c>
      <c r="AM39" s="147">
        <f t="shared" si="236"/>
        <v>5473.5969999999998</v>
      </c>
      <c r="AN39" s="147">
        <f t="shared" si="236"/>
        <v>5518.1059999999998</v>
      </c>
      <c r="AO39" s="147">
        <f t="shared" si="236"/>
        <v>5573.4660000000003</v>
      </c>
      <c r="AP39" s="147">
        <f t="shared" si="236"/>
        <v>5626.8580000000002</v>
      </c>
      <c r="AQ39" s="147">
        <f t="shared" si="236"/>
        <v>5683.8779999999997</v>
      </c>
      <c r="AR39" s="147">
        <f t="shared" si="236"/>
        <v>5730.7529999999997</v>
      </c>
      <c r="AS39" s="147">
        <f t="shared" si="236"/>
        <v>5774.1850000000004</v>
      </c>
      <c r="AT39" s="147">
        <f t="shared" si="225"/>
        <v>5808.4350000000004</v>
      </c>
      <c r="AU39" s="147">
        <f t="shared" si="222"/>
        <v>5845.1019999999999</v>
      </c>
      <c r="AV39" s="147">
        <f t="shared" si="222"/>
        <v>5885.4960000000001</v>
      </c>
      <c r="AW39" s="147">
        <f t="shared" si="222"/>
        <v>5933.1850000000004</v>
      </c>
      <c r="AX39" s="147">
        <f t="shared" si="222"/>
        <v>5973.9690000000001</v>
      </c>
      <c r="AY39" s="147">
        <f t="shared" si="222"/>
        <v>6017.6480000000001</v>
      </c>
      <c r="AZ39" s="147">
        <f t="shared" si="222"/>
        <v>6060.3310000000001</v>
      </c>
      <c r="BA39" s="147">
        <f t="shared" ref="BA39" si="245">BA16</f>
        <v>6101.0050000000001</v>
      </c>
      <c r="BB39" s="148">
        <f t="shared" ref="BB39:CV39" si="246">BA39*BB133/BA133</f>
        <v>6135.3029778439159</v>
      </c>
      <c r="BC39" s="148">
        <f t="shared" si="246"/>
        <v>6167.5834275793659</v>
      </c>
      <c r="BD39" s="148">
        <f t="shared" si="246"/>
        <v>6200.8726413690483</v>
      </c>
      <c r="BE39" s="148">
        <f t="shared" si="246"/>
        <v>6232.144327050265</v>
      </c>
      <c r="BF39" s="148">
        <f t="shared" si="246"/>
        <v>6262.4072486772484</v>
      </c>
      <c r="BG39" s="148">
        <f t="shared" si="246"/>
        <v>6291.6614062499993</v>
      </c>
      <c r="BH39" s="148">
        <f t="shared" si="246"/>
        <v>6320.9155638227503</v>
      </c>
      <c r="BI39" s="148">
        <f t="shared" si="246"/>
        <v>6349.1609573412688</v>
      </c>
      <c r="BJ39" s="148">
        <f t="shared" si="246"/>
        <v>6376.397586805555</v>
      </c>
      <c r="BK39" s="148">
        <f t="shared" si="246"/>
        <v>6402.6254522156087</v>
      </c>
      <c r="BL39" s="148">
        <f t="shared" si="246"/>
        <v>6426.8357895171966</v>
      </c>
      <c r="BM39" s="148">
        <f t="shared" si="246"/>
        <v>6451.0461268187837</v>
      </c>
      <c r="BN39" s="148">
        <f t="shared" si="246"/>
        <v>6474.2477000661383</v>
      </c>
      <c r="BO39" s="148">
        <f t="shared" si="246"/>
        <v>6495.4317452050273</v>
      </c>
      <c r="BP39" s="148">
        <f t="shared" si="246"/>
        <v>6515.6070262896837</v>
      </c>
      <c r="BQ39" s="148">
        <f t="shared" si="246"/>
        <v>6534.7735433201069</v>
      </c>
      <c r="BR39" s="148">
        <f t="shared" si="246"/>
        <v>6552.9312962962968</v>
      </c>
      <c r="BS39" s="148">
        <f t="shared" si="246"/>
        <v>6570.0802852182542</v>
      </c>
      <c r="BT39" s="148">
        <f t="shared" si="246"/>
        <v>6586.2205100859783</v>
      </c>
      <c r="BU39" s="148">
        <f t="shared" si="246"/>
        <v>6600.3432068452375</v>
      </c>
      <c r="BV39" s="148">
        <f t="shared" si="246"/>
        <v>6615.4746676587292</v>
      </c>
      <c r="BW39" s="148">
        <f t="shared" si="246"/>
        <v>6628.5886003637561</v>
      </c>
      <c r="BX39" s="148">
        <f t="shared" si="246"/>
        <v>6640.6937690145496</v>
      </c>
      <c r="BY39" s="148">
        <f t="shared" si="246"/>
        <v>6652.7989376653431</v>
      </c>
      <c r="BZ39" s="148">
        <f t="shared" si="246"/>
        <v>6664.9041063161367</v>
      </c>
      <c r="CA39" s="148">
        <f t="shared" si="246"/>
        <v>6674.9917468584645</v>
      </c>
      <c r="CB39" s="148">
        <f t="shared" si="246"/>
        <v>6685.0793874007932</v>
      </c>
      <c r="CC39" s="148">
        <f t="shared" si="246"/>
        <v>6694.1582638888885</v>
      </c>
      <c r="CD39" s="148">
        <f t="shared" si="246"/>
        <v>6702.2283763227506</v>
      </c>
      <c r="CE39" s="148">
        <f t="shared" si="246"/>
        <v>6710.2984887566126</v>
      </c>
      <c r="CF39" s="148">
        <f t="shared" si="246"/>
        <v>6717.3598371362423</v>
      </c>
      <c r="CG39" s="148">
        <f t="shared" si="246"/>
        <v>6723.4124214616395</v>
      </c>
      <c r="CH39" s="148">
        <f t="shared" si="246"/>
        <v>6728.4562417328034</v>
      </c>
      <c r="CI39" s="148">
        <f t="shared" si="246"/>
        <v>6732.491297949734</v>
      </c>
      <c r="CJ39" s="148">
        <f t="shared" si="246"/>
        <v>6736.5263541666645</v>
      </c>
      <c r="CK39" s="148">
        <f t="shared" si="246"/>
        <v>6739.5526463293627</v>
      </c>
      <c r="CL39" s="148">
        <f t="shared" si="246"/>
        <v>6742.5789384920608</v>
      </c>
      <c r="CM39" s="148">
        <f t="shared" si="246"/>
        <v>6744.5964666005257</v>
      </c>
      <c r="CN39" s="148">
        <f t="shared" si="246"/>
        <v>6746.6139947089914</v>
      </c>
      <c r="CO39" s="148">
        <f t="shared" si="246"/>
        <v>6748.6315228174572</v>
      </c>
      <c r="CP39" s="148">
        <f t="shared" si="246"/>
        <v>6751.6578149801553</v>
      </c>
      <c r="CQ39" s="148">
        <f t="shared" si="246"/>
        <v>6753.675343088621</v>
      </c>
      <c r="CR39" s="148">
        <f t="shared" si="246"/>
        <v>6755.6928711970868</v>
      </c>
      <c r="CS39" s="148">
        <f t="shared" si="246"/>
        <v>6758.7191633597859</v>
      </c>
      <c r="CT39" s="148">
        <f t="shared" si="246"/>
        <v>6761.745455522484</v>
      </c>
      <c r="CU39" s="148">
        <f t="shared" si="246"/>
        <v>6764.7717476851822</v>
      </c>
      <c r="CV39" s="148">
        <f t="shared" si="246"/>
        <v>6767.7980398478812</v>
      </c>
    </row>
    <row r="40" spans="1:100" s="91" customFormat="1">
      <c r="A40" s="145" t="s">
        <v>297</v>
      </c>
      <c r="B40" s="145"/>
      <c r="C40" s="145"/>
      <c r="D40" s="145" t="s">
        <v>328</v>
      </c>
      <c r="E40" s="147">
        <f t="shared" si="236"/>
        <v>2766.8910000000001</v>
      </c>
      <c r="F40" s="147">
        <f t="shared" si="236"/>
        <v>2789</v>
      </c>
      <c r="G40" s="147">
        <f t="shared" si="236"/>
        <v>2810.2289999999998</v>
      </c>
      <c r="H40" s="147">
        <f t="shared" si="236"/>
        <v>2833.26</v>
      </c>
      <c r="I40" s="147">
        <f t="shared" si="236"/>
        <v>2855.06</v>
      </c>
      <c r="J40" s="147">
        <f t="shared" si="236"/>
        <v>2878.1790000000001</v>
      </c>
      <c r="K40" s="147">
        <f t="shared" si="236"/>
        <v>2902.8490000000002</v>
      </c>
      <c r="L40" s="147">
        <f t="shared" si="236"/>
        <v>2927.94</v>
      </c>
      <c r="M40" s="147">
        <f t="shared" si="236"/>
        <v>2951.326</v>
      </c>
      <c r="N40" s="147">
        <f t="shared" si="236"/>
        <v>2970.886</v>
      </c>
      <c r="O40" s="147">
        <f t="shared" si="236"/>
        <v>2986.4589999999998</v>
      </c>
      <c r="P40" s="147">
        <f t="shared" si="236"/>
        <v>3001.6759999999999</v>
      </c>
      <c r="Q40" s="147">
        <f t="shared" si="236"/>
        <v>3019.7310000000002</v>
      </c>
      <c r="R40" s="147">
        <f t="shared" si="236"/>
        <v>3026.97</v>
      </c>
      <c r="S40" s="147">
        <f t="shared" si="236"/>
        <v>3043.085</v>
      </c>
      <c r="T40" s="147">
        <f t="shared" si="236"/>
        <v>3055.1970000000001</v>
      </c>
      <c r="U40" s="147">
        <f t="shared" si="236"/>
        <v>3071.6</v>
      </c>
      <c r="V40" s="147">
        <f t="shared" si="236"/>
        <v>3090.2249999999999</v>
      </c>
      <c r="W40" s="147">
        <f t="shared" si="236"/>
        <v>3110.7840000000001</v>
      </c>
      <c r="X40" s="147">
        <f t="shared" si="236"/>
        <v>3128.4380000000001</v>
      </c>
      <c r="Y40" s="147">
        <f t="shared" si="236"/>
        <v>3145.7570000000001</v>
      </c>
      <c r="Z40" s="147">
        <f t="shared" si="236"/>
        <v>3164.0390000000002</v>
      </c>
      <c r="AA40" s="147">
        <f t="shared" si="236"/>
        <v>3182.3049999999998</v>
      </c>
      <c r="AB40" s="147">
        <f t="shared" si="236"/>
        <v>3200.4589999999998</v>
      </c>
      <c r="AC40" s="147">
        <f t="shared" si="236"/>
        <v>3219.96</v>
      </c>
      <c r="AD40" s="147">
        <f t="shared" si="236"/>
        <v>3248.9940000000001</v>
      </c>
      <c r="AE40" s="147">
        <f t="shared" si="236"/>
        <v>3281.6790000000001</v>
      </c>
      <c r="AF40" s="147">
        <f t="shared" si="236"/>
        <v>3314.6489999999999</v>
      </c>
      <c r="AG40" s="147">
        <f t="shared" si="236"/>
        <v>3347.6750000000002</v>
      </c>
      <c r="AH40" s="147">
        <f t="shared" si="236"/>
        <v>3379.7840000000001</v>
      </c>
      <c r="AI40" s="147">
        <f t="shared" si="236"/>
        <v>3415.3910000000001</v>
      </c>
      <c r="AJ40" s="147">
        <f t="shared" si="236"/>
        <v>3450.413</v>
      </c>
      <c r="AK40" s="147">
        <f t="shared" si="236"/>
        <v>3482.5940000000001</v>
      </c>
      <c r="AL40" s="147">
        <f t="shared" si="236"/>
        <v>3510.17</v>
      </c>
      <c r="AM40" s="147">
        <f t="shared" si="236"/>
        <v>3539.0479999999998</v>
      </c>
      <c r="AN40" s="147">
        <f t="shared" si="236"/>
        <v>3571.4949999999999</v>
      </c>
      <c r="AO40" s="147">
        <f t="shared" si="236"/>
        <v>3601.1129999999998</v>
      </c>
      <c r="AP40" s="147">
        <f t="shared" si="236"/>
        <v>3632.614</v>
      </c>
      <c r="AQ40" s="147">
        <f t="shared" si="236"/>
        <v>3660.8519999999999</v>
      </c>
      <c r="AR40" s="147">
        <f t="shared" si="236"/>
        <v>3690.8330000000001</v>
      </c>
      <c r="AS40" s="147">
        <f t="shared" si="236"/>
        <v>3718.5120000000002</v>
      </c>
      <c r="AT40" s="147">
        <f t="shared" si="225"/>
        <v>3737.6320000000001</v>
      </c>
      <c r="AU40" s="147">
        <f t="shared" si="222"/>
        <v>3757.6</v>
      </c>
      <c r="AV40" s="147">
        <f t="shared" si="222"/>
        <v>3781.4229999999998</v>
      </c>
      <c r="AW40" s="147">
        <f t="shared" si="222"/>
        <v>3806.4609999999998</v>
      </c>
      <c r="AX40" s="147">
        <f t="shared" si="222"/>
        <v>3832.12</v>
      </c>
      <c r="AY40" s="147">
        <f t="shared" si="222"/>
        <v>3857.239</v>
      </c>
      <c r="AZ40" s="147">
        <f t="shared" si="222"/>
        <v>3882.895</v>
      </c>
      <c r="BA40" s="147">
        <f t="shared" ref="BA40" si="247">BA17</f>
        <v>3907.4259999999999</v>
      </c>
      <c r="BB40" s="148">
        <f t="shared" ref="BB40:CV40" si="248">BA40*BB134/BA134</f>
        <v>3926.5849920000001</v>
      </c>
      <c r="BC40" s="148">
        <f t="shared" si="248"/>
        <v>3945.7439840000002</v>
      </c>
      <c r="BD40" s="148">
        <f t="shared" si="248"/>
        <v>3963.8946080000001</v>
      </c>
      <c r="BE40" s="148">
        <f t="shared" si="248"/>
        <v>3982.0452319999999</v>
      </c>
      <c r="BF40" s="148">
        <f t="shared" si="248"/>
        <v>3999.187488</v>
      </c>
      <c r="BG40" s="148">
        <f t="shared" si="248"/>
        <v>4016.3297440000001</v>
      </c>
      <c r="BH40" s="148">
        <f t="shared" si="248"/>
        <v>4032.463632</v>
      </c>
      <c r="BI40" s="148">
        <f t="shared" si="248"/>
        <v>4048.5975200000003</v>
      </c>
      <c r="BJ40" s="148">
        <f t="shared" si="248"/>
        <v>4063.7230400000003</v>
      </c>
      <c r="BK40" s="148">
        <f t="shared" si="248"/>
        <v>4078.8485600000004</v>
      </c>
      <c r="BL40" s="148">
        <f t="shared" si="248"/>
        <v>4093.9740800000004</v>
      </c>
      <c r="BM40" s="148">
        <f t="shared" si="248"/>
        <v>4108.0912320000007</v>
      </c>
      <c r="BN40" s="148">
        <f t="shared" si="248"/>
        <v>4121.2000160000007</v>
      </c>
      <c r="BO40" s="148">
        <f t="shared" si="248"/>
        <v>4134.3088000000007</v>
      </c>
      <c r="BP40" s="148">
        <f t="shared" si="248"/>
        <v>4146.4092160000009</v>
      </c>
      <c r="BQ40" s="148">
        <f t="shared" si="248"/>
        <v>4158.5096320000011</v>
      </c>
      <c r="BR40" s="148">
        <f t="shared" si="248"/>
        <v>4169.6016800000007</v>
      </c>
      <c r="BS40" s="148">
        <f t="shared" si="248"/>
        <v>4179.6853600000004</v>
      </c>
      <c r="BT40" s="148">
        <f t="shared" si="248"/>
        <v>4189.7690400000001</v>
      </c>
      <c r="BU40" s="148">
        <f t="shared" si="248"/>
        <v>4198.8443520000001</v>
      </c>
      <c r="BV40" s="148">
        <f t="shared" si="248"/>
        <v>4206.9112960000002</v>
      </c>
      <c r="BW40" s="148">
        <f t="shared" si="248"/>
        <v>4213.9698720000006</v>
      </c>
      <c r="BX40" s="148">
        <f t="shared" si="248"/>
        <v>4221.028448</v>
      </c>
      <c r="BY40" s="148">
        <f t="shared" si="248"/>
        <v>4228.0870240000004</v>
      </c>
      <c r="BZ40" s="148">
        <f t="shared" si="248"/>
        <v>4233.1288640000012</v>
      </c>
      <c r="CA40" s="148">
        <f t="shared" si="248"/>
        <v>4238.170704000001</v>
      </c>
      <c r="CB40" s="148">
        <f t="shared" si="248"/>
        <v>4243.2125440000009</v>
      </c>
      <c r="CC40" s="148">
        <f t="shared" si="248"/>
        <v>4247.246016000001</v>
      </c>
      <c r="CD40" s="148">
        <f t="shared" si="248"/>
        <v>4250.2711200000012</v>
      </c>
      <c r="CE40" s="148">
        <f t="shared" si="248"/>
        <v>4253.2962240000006</v>
      </c>
      <c r="CF40" s="148">
        <f t="shared" si="248"/>
        <v>4255.3129600000002</v>
      </c>
      <c r="CG40" s="148">
        <f t="shared" si="248"/>
        <v>4256.321328</v>
      </c>
      <c r="CH40" s="148">
        <f t="shared" si="248"/>
        <v>4257.3296959999998</v>
      </c>
      <c r="CI40" s="148">
        <f t="shared" si="248"/>
        <v>4258.3380639999996</v>
      </c>
      <c r="CJ40" s="148">
        <f t="shared" si="248"/>
        <v>4258.3380639999996</v>
      </c>
      <c r="CK40" s="148">
        <f t="shared" si="248"/>
        <v>4258.3380639999996</v>
      </c>
      <c r="CL40" s="148">
        <f t="shared" si="248"/>
        <v>4257.3296959999998</v>
      </c>
      <c r="CM40" s="148">
        <f t="shared" si="248"/>
        <v>4257.3296959999998</v>
      </c>
      <c r="CN40" s="148">
        <f t="shared" si="248"/>
        <v>4256.321328</v>
      </c>
      <c r="CO40" s="148">
        <f t="shared" si="248"/>
        <v>4255.3129599999993</v>
      </c>
      <c r="CP40" s="148">
        <f t="shared" si="248"/>
        <v>4254.3045919999995</v>
      </c>
      <c r="CQ40" s="148">
        <f t="shared" si="248"/>
        <v>4253.2962239999988</v>
      </c>
      <c r="CR40" s="148">
        <f t="shared" si="248"/>
        <v>4253.2962239999988</v>
      </c>
      <c r="CS40" s="148">
        <f t="shared" si="248"/>
        <v>4252.287855999999</v>
      </c>
      <c r="CT40" s="148">
        <f t="shared" si="248"/>
        <v>4252.287855999999</v>
      </c>
      <c r="CU40" s="148">
        <f t="shared" si="248"/>
        <v>4251.2794879999992</v>
      </c>
      <c r="CV40" s="148">
        <f t="shared" si="248"/>
        <v>4251.2794879999992</v>
      </c>
    </row>
    <row r="41" spans="1:100" s="91" customFormat="1">
      <c r="A41" s="145" t="s">
        <v>298</v>
      </c>
      <c r="B41" s="145"/>
      <c r="C41" s="145"/>
      <c r="D41" s="145" t="s">
        <v>328</v>
      </c>
      <c r="E41" s="147">
        <f t="shared" si="236"/>
        <v>3673.48</v>
      </c>
      <c r="F41" s="147">
        <f t="shared" si="236"/>
        <v>3709.2069999999999</v>
      </c>
      <c r="G41" s="147">
        <f t="shared" si="236"/>
        <v>3749.509</v>
      </c>
      <c r="H41" s="147">
        <f t="shared" si="236"/>
        <v>3791.1309999999999</v>
      </c>
      <c r="I41" s="147">
        <f t="shared" si="236"/>
        <v>3830.0160000000001</v>
      </c>
      <c r="J41" s="147">
        <f t="shared" si="236"/>
        <v>3872.0279999999998</v>
      </c>
      <c r="K41" s="147">
        <f t="shared" si="236"/>
        <v>3917.7739999999999</v>
      </c>
      <c r="L41" s="147">
        <f t="shared" si="236"/>
        <v>3963.9879999999998</v>
      </c>
      <c r="M41" s="147">
        <f t="shared" si="236"/>
        <v>3997.174</v>
      </c>
      <c r="N41" s="147">
        <f t="shared" si="236"/>
        <v>4028.5030000000002</v>
      </c>
      <c r="O41" s="147">
        <f t="shared" si="236"/>
        <v>4060.9209999999998</v>
      </c>
      <c r="P41" s="147">
        <f t="shared" si="236"/>
        <v>4098.6670000000004</v>
      </c>
      <c r="Q41" s="147">
        <f t="shared" si="236"/>
        <v>4137.8339999999998</v>
      </c>
      <c r="R41" s="147">
        <f t="shared" si="236"/>
        <v>4177.9080000000004</v>
      </c>
      <c r="S41" s="147">
        <f t="shared" si="236"/>
        <v>4215.6289999999999</v>
      </c>
      <c r="T41" s="147">
        <f t="shared" si="236"/>
        <v>4257.2439999999997</v>
      </c>
      <c r="U41" s="147">
        <f t="shared" si="236"/>
        <v>4293.4989999999998</v>
      </c>
      <c r="V41" s="147">
        <f t="shared" si="236"/>
        <v>4326.6629999999996</v>
      </c>
      <c r="W41" s="147">
        <f t="shared" ref="T41:AS46" si="249">W18</f>
        <v>4356.875</v>
      </c>
      <c r="X41" s="147">
        <f t="shared" si="249"/>
        <v>4383.5919999999996</v>
      </c>
      <c r="Y41" s="147">
        <f t="shared" si="249"/>
        <v>4405.3119999999999</v>
      </c>
      <c r="Z41" s="147">
        <f t="shared" si="249"/>
        <v>4426.1940000000004</v>
      </c>
      <c r="AA41" s="147">
        <f t="shared" si="249"/>
        <v>4451.0039999999999</v>
      </c>
      <c r="AB41" s="147">
        <f t="shared" si="249"/>
        <v>4479.6440000000002</v>
      </c>
      <c r="AC41" s="147">
        <f t="shared" si="249"/>
        <v>4502.3850000000002</v>
      </c>
      <c r="AD41" s="147">
        <f t="shared" si="249"/>
        <v>4541.5079999999998</v>
      </c>
      <c r="AE41" s="147">
        <f t="shared" si="249"/>
        <v>4584.3789999999999</v>
      </c>
      <c r="AF41" s="147">
        <f t="shared" si="249"/>
        <v>4629.4960000000001</v>
      </c>
      <c r="AG41" s="147">
        <f t="shared" si="249"/>
        <v>4675.0559999999996</v>
      </c>
      <c r="AH41" s="147">
        <f t="shared" si="249"/>
        <v>4719.1319999999996</v>
      </c>
      <c r="AI41" s="147">
        <f t="shared" si="249"/>
        <v>4768.5640000000003</v>
      </c>
      <c r="AJ41" s="147">
        <f t="shared" si="249"/>
        <v>4815.232</v>
      </c>
      <c r="AK41" s="147">
        <f t="shared" si="249"/>
        <v>4864.0150000000003</v>
      </c>
      <c r="AL41" s="147">
        <f t="shared" si="249"/>
        <v>4882.9129999999996</v>
      </c>
      <c r="AM41" s="147">
        <f t="shared" si="249"/>
        <v>4889.0529999999999</v>
      </c>
      <c r="AN41" s="147">
        <f t="shared" si="249"/>
        <v>4899.1549999999997</v>
      </c>
      <c r="AO41" s="147">
        <f t="shared" si="249"/>
        <v>4916.0690000000004</v>
      </c>
      <c r="AP41" s="147">
        <f t="shared" si="249"/>
        <v>4935.576</v>
      </c>
      <c r="AQ41" s="147">
        <f t="shared" si="249"/>
        <v>4953.6750000000002</v>
      </c>
      <c r="AR41" s="147">
        <f t="shared" si="249"/>
        <v>4983.4380000000001</v>
      </c>
      <c r="AS41" s="147">
        <f t="shared" si="249"/>
        <v>5007.9769999999999</v>
      </c>
      <c r="AT41" s="147">
        <f t="shared" si="225"/>
        <v>5021.9279999999999</v>
      </c>
      <c r="AU41" s="147">
        <f t="shared" si="222"/>
        <v>5030.8900000000003</v>
      </c>
      <c r="AV41" s="147">
        <f t="shared" si="222"/>
        <v>5052.8320000000003</v>
      </c>
      <c r="AW41" s="147">
        <f t="shared" si="222"/>
        <v>5081.1009999999997</v>
      </c>
      <c r="AX41" s="147">
        <f t="shared" si="222"/>
        <v>5098.6660000000002</v>
      </c>
      <c r="AY41" s="147">
        <f t="shared" si="222"/>
        <v>5120.1400000000003</v>
      </c>
      <c r="AZ41" s="147">
        <f t="shared" si="222"/>
        <v>5139.817</v>
      </c>
      <c r="BA41" s="147">
        <f t="shared" ref="BA41" si="250">BA18</f>
        <v>5160.0910000000003</v>
      </c>
      <c r="BB41" s="148">
        <f t="shared" ref="BB41:CV41" si="251">BA41*BB135/BA135</f>
        <v>5173.2184330724067</v>
      </c>
      <c r="BC41" s="148">
        <f t="shared" si="251"/>
        <v>5184.3262610567508</v>
      </c>
      <c r="BD41" s="148">
        <f t="shared" si="251"/>
        <v>5195.4340890410958</v>
      </c>
      <c r="BE41" s="148">
        <f t="shared" si="251"/>
        <v>5204.5223119373777</v>
      </c>
      <c r="BF41" s="148">
        <f t="shared" si="251"/>
        <v>5213.6105348336596</v>
      </c>
      <c r="BG41" s="148">
        <f t="shared" si="251"/>
        <v>5221.6889551859103</v>
      </c>
      <c r="BH41" s="148">
        <f t="shared" si="251"/>
        <v>5229.7673755381602</v>
      </c>
      <c r="BI41" s="148">
        <f t="shared" si="251"/>
        <v>5235.8261908023487</v>
      </c>
      <c r="BJ41" s="148">
        <f t="shared" si="251"/>
        <v>5242.8948086105684</v>
      </c>
      <c r="BK41" s="148">
        <f t="shared" si="251"/>
        <v>5247.9438213307249</v>
      </c>
      <c r="BL41" s="148">
        <f t="shared" si="251"/>
        <v>5252.9928340508814</v>
      </c>
      <c r="BM41" s="148">
        <f t="shared" si="251"/>
        <v>5258.0418467710379</v>
      </c>
      <c r="BN41" s="148">
        <f t="shared" si="251"/>
        <v>5261.0712544031321</v>
      </c>
      <c r="BO41" s="148">
        <f t="shared" si="251"/>
        <v>5265.1104645792575</v>
      </c>
      <c r="BP41" s="148">
        <f t="shared" si="251"/>
        <v>5267.1300696673197</v>
      </c>
      <c r="BQ41" s="148">
        <f t="shared" si="251"/>
        <v>5270.159477299414</v>
      </c>
      <c r="BR41" s="148">
        <f t="shared" si="251"/>
        <v>5272.1790823874771</v>
      </c>
      <c r="BS41" s="148">
        <f t="shared" si="251"/>
        <v>5273.1888849315083</v>
      </c>
      <c r="BT41" s="148">
        <f t="shared" si="251"/>
        <v>5275.2084900195705</v>
      </c>
      <c r="BU41" s="148">
        <f t="shared" si="251"/>
        <v>5276.2182925636016</v>
      </c>
      <c r="BV41" s="148">
        <f t="shared" si="251"/>
        <v>5277.2280951076336</v>
      </c>
      <c r="BW41" s="148">
        <f t="shared" si="251"/>
        <v>5277.2280951076336</v>
      </c>
      <c r="BX41" s="148">
        <f t="shared" si="251"/>
        <v>5278.2378976516648</v>
      </c>
      <c r="BY41" s="148">
        <f t="shared" si="251"/>
        <v>5279.2477001956959</v>
      </c>
      <c r="BZ41" s="148">
        <f t="shared" si="251"/>
        <v>5279.2477001956959</v>
      </c>
      <c r="CA41" s="148">
        <f t="shared" si="251"/>
        <v>5279.2477001956959</v>
      </c>
      <c r="CB41" s="148">
        <f t="shared" si="251"/>
        <v>5279.2477001956959</v>
      </c>
      <c r="CC41" s="148">
        <f t="shared" si="251"/>
        <v>5278.2378976516648</v>
      </c>
      <c r="CD41" s="148">
        <f t="shared" si="251"/>
        <v>5277.2280951076336</v>
      </c>
      <c r="CE41" s="148">
        <f t="shared" si="251"/>
        <v>5276.2182925636025</v>
      </c>
      <c r="CF41" s="148">
        <f t="shared" si="251"/>
        <v>5274.1986874755394</v>
      </c>
      <c r="CG41" s="148">
        <f t="shared" si="251"/>
        <v>5272.1790823874762</v>
      </c>
      <c r="CH41" s="148">
        <f t="shared" si="251"/>
        <v>5269.1496747553829</v>
      </c>
      <c r="CI41" s="148">
        <f t="shared" si="251"/>
        <v>5266.1202671232886</v>
      </c>
      <c r="CJ41" s="148">
        <f t="shared" si="251"/>
        <v>5263.0908594911944</v>
      </c>
      <c r="CK41" s="148">
        <f t="shared" si="251"/>
        <v>5259.051649315069</v>
      </c>
      <c r="CL41" s="148">
        <f t="shared" si="251"/>
        <v>5255.0124391389436</v>
      </c>
      <c r="CM41" s="148">
        <f t="shared" si="251"/>
        <v>5250.9732289628182</v>
      </c>
      <c r="CN41" s="148">
        <f t="shared" si="251"/>
        <v>5247.9438213307249</v>
      </c>
      <c r="CO41" s="148">
        <f t="shared" si="251"/>
        <v>5243.9046111545995</v>
      </c>
      <c r="CP41" s="148">
        <f t="shared" si="251"/>
        <v>5239.8654009784741</v>
      </c>
      <c r="CQ41" s="148">
        <f t="shared" si="251"/>
        <v>5236.8359933463807</v>
      </c>
      <c r="CR41" s="148">
        <f t="shared" si="251"/>
        <v>5232.7967831702554</v>
      </c>
      <c r="CS41" s="148">
        <f t="shared" si="251"/>
        <v>5230.7771780821922</v>
      </c>
      <c r="CT41" s="148">
        <f t="shared" si="251"/>
        <v>5227.747770450098</v>
      </c>
      <c r="CU41" s="148">
        <f t="shared" si="251"/>
        <v>5225.7281653620357</v>
      </c>
      <c r="CV41" s="148">
        <f t="shared" si="251"/>
        <v>5223.7085602739735</v>
      </c>
    </row>
    <row r="42" spans="1:100" s="91" customFormat="1">
      <c r="A42" s="145" t="s">
        <v>280</v>
      </c>
      <c r="B42" s="145"/>
      <c r="C42" s="145"/>
      <c r="D42" s="145" t="s">
        <v>328</v>
      </c>
      <c r="E42" s="147"/>
      <c r="F42" s="147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>
        <f t="shared" si="249"/>
        <v>351.84399999999999</v>
      </c>
      <c r="U42" s="147">
        <f t="shared" si="249"/>
        <v>354.536</v>
      </c>
      <c r="V42" s="147">
        <f t="shared" si="249"/>
        <v>357.48200000000003</v>
      </c>
      <c r="W42" s="147">
        <f t="shared" si="249"/>
        <v>360.68099999999998</v>
      </c>
      <c r="X42" s="147">
        <f t="shared" si="249"/>
        <v>364.14</v>
      </c>
      <c r="Y42" s="147">
        <f t="shared" si="249"/>
        <v>367.86700000000002</v>
      </c>
      <c r="Z42" s="147">
        <f t="shared" si="249"/>
        <v>371.87299999999999</v>
      </c>
      <c r="AA42" s="147">
        <f t="shared" si="249"/>
        <v>376.16399999999999</v>
      </c>
      <c r="AB42" s="147">
        <f t="shared" si="249"/>
        <v>380.738</v>
      </c>
      <c r="AC42" s="147">
        <f t="shared" si="249"/>
        <v>385.60899999999998</v>
      </c>
      <c r="AD42" s="147">
        <f t="shared" si="249"/>
        <v>388.04500000000002</v>
      </c>
      <c r="AE42" s="147">
        <f t="shared" si="249"/>
        <v>390.67200000000003</v>
      </c>
      <c r="AF42" s="147">
        <f t="shared" si="249"/>
        <v>393.024</v>
      </c>
      <c r="AG42" s="147">
        <f t="shared" si="249"/>
        <v>394.88099999999997</v>
      </c>
      <c r="AH42" s="147">
        <f t="shared" si="249"/>
        <v>396.99200000000002</v>
      </c>
      <c r="AI42" s="147">
        <f t="shared" si="249"/>
        <v>399.178</v>
      </c>
      <c r="AJ42" s="147">
        <f t="shared" si="249"/>
        <v>400.73599999999999</v>
      </c>
      <c r="AK42" s="147">
        <f t="shared" si="249"/>
        <v>400.584</v>
      </c>
      <c r="AL42" s="147">
        <f t="shared" si="249"/>
        <v>401.78399999999999</v>
      </c>
      <c r="AM42" s="147">
        <f t="shared" si="249"/>
        <v>401.55399999999997</v>
      </c>
      <c r="AN42" s="147">
        <f t="shared" si="249"/>
        <v>403.35500000000002</v>
      </c>
      <c r="AO42" s="147">
        <f t="shared" si="249"/>
        <v>404.63499999999999</v>
      </c>
      <c r="AP42" s="147">
        <f t="shared" si="249"/>
        <v>403.31400000000002</v>
      </c>
      <c r="AQ42" s="147">
        <f t="shared" si="249"/>
        <v>402.11900000000003</v>
      </c>
      <c r="AR42" s="147">
        <f t="shared" si="249"/>
        <v>400.18599999999998</v>
      </c>
      <c r="AS42" s="147">
        <f t="shared" si="249"/>
        <v>397.99</v>
      </c>
      <c r="AT42" s="147">
        <f t="shared" si="225"/>
        <v>394.11</v>
      </c>
      <c r="AU42" s="147">
        <f t="shared" si="222"/>
        <v>390.25299999999999</v>
      </c>
      <c r="AV42" s="147">
        <f t="shared" si="222"/>
        <v>387.62900000000002</v>
      </c>
      <c r="AW42" s="147">
        <f t="shared" si="222"/>
        <v>384.23899999999998</v>
      </c>
      <c r="AX42" s="147">
        <f t="shared" si="222"/>
        <v>383.55900000000003</v>
      </c>
      <c r="AY42" s="147">
        <f t="shared" si="222"/>
        <v>381.60599999999999</v>
      </c>
      <c r="AZ42" s="147">
        <f t="shared" si="222"/>
        <v>378.476</v>
      </c>
      <c r="BA42" s="147">
        <f t="shared" ref="BA42" si="252">BA19</f>
        <v>375.84500000000003</v>
      </c>
      <c r="BB42" s="148">
        <f t="shared" ref="BB42:CV42" si="253">BA42*BB136/BA136</f>
        <v>372.77269754768395</v>
      </c>
      <c r="BC42" s="148">
        <f t="shared" si="253"/>
        <v>368.67629427792923</v>
      </c>
      <c r="BD42" s="148">
        <f t="shared" si="253"/>
        <v>364.57989100817446</v>
      </c>
      <c r="BE42" s="148">
        <f t="shared" si="253"/>
        <v>360.48348773841968</v>
      </c>
      <c r="BF42" s="148">
        <f t="shared" si="253"/>
        <v>356.38708446866491</v>
      </c>
      <c r="BG42" s="148">
        <f t="shared" si="253"/>
        <v>353.31478201634883</v>
      </c>
      <c r="BH42" s="148">
        <f t="shared" si="253"/>
        <v>349.21837874659406</v>
      </c>
      <c r="BI42" s="148">
        <f t="shared" si="253"/>
        <v>345.12197547683928</v>
      </c>
      <c r="BJ42" s="148">
        <f t="shared" si="253"/>
        <v>341.02557220708451</v>
      </c>
      <c r="BK42" s="148">
        <f t="shared" si="253"/>
        <v>336.92916893732973</v>
      </c>
      <c r="BL42" s="148">
        <f t="shared" si="253"/>
        <v>332.83276566757496</v>
      </c>
      <c r="BM42" s="148">
        <f t="shared" si="253"/>
        <v>328.73636239782019</v>
      </c>
      <c r="BN42" s="148">
        <f t="shared" si="253"/>
        <v>325.66405994550411</v>
      </c>
      <c r="BO42" s="148">
        <f t="shared" si="253"/>
        <v>321.56765667574933</v>
      </c>
      <c r="BP42" s="148">
        <f t="shared" si="253"/>
        <v>317.47125340599456</v>
      </c>
      <c r="BQ42" s="148">
        <f t="shared" si="253"/>
        <v>313.37485013623979</v>
      </c>
      <c r="BR42" s="148">
        <f t="shared" si="253"/>
        <v>309.27844686648501</v>
      </c>
      <c r="BS42" s="148">
        <f t="shared" si="253"/>
        <v>306.20614441416893</v>
      </c>
      <c r="BT42" s="148">
        <f t="shared" si="253"/>
        <v>302.10974114441416</v>
      </c>
      <c r="BU42" s="148">
        <f t="shared" si="253"/>
        <v>298.01333787465938</v>
      </c>
      <c r="BV42" s="148">
        <f t="shared" si="253"/>
        <v>293.91693460490461</v>
      </c>
      <c r="BW42" s="148">
        <f t="shared" si="253"/>
        <v>289.82053133514984</v>
      </c>
      <c r="BX42" s="148">
        <f t="shared" si="253"/>
        <v>285.72412806539506</v>
      </c>
      <c r="BY42" s="148">
        <f t="shared" si="253"/>
        <v>281.62772479564029</v>
      </c>
      <c r="BZ42" s="148">
        <f t="shared" si="253"/>
        <v>278.55542234332421</v>
      </c>
      <c r="CA42" s="148">
        <f t="shared" si="253"/>
        <v>274.45901907356944</v>
      </c>
      <c r="CB42" s="148">
        <f t="shared" si="253"/>
        <v>270.36261580381466</v>
      </c>
      <c r="CC42" s="148">
        <f t="shared" si="253"/>
        <v>266.26621253405989</v>
      </c>
      <c r="CD42" s="148">
        <f t="shared" si="253"/>
        <v>262.16980926430512</v>
      </c>
      <c r="CE42" s="148">
        <f t="shared" si="253"/>
        <v>258.07340599455034</v>
      </c>
      <c r="CF42" s="148">
        <f t="shared" si="253"/>
        <v>253.97700272479557</v>
      </c>
      <c r="CG42" s="148">
        <f t="shared" si="253"/>
        <v>249.88059945504082</v>
      </c>
      <c r="CH42" s="148">
        <f t="shared" si="253"/>
        <v>245.78419618528605</v>
      </c>
      <c r="CI42" s="148">
        <f t="shared" si="253"/>
        <v>241.68779291553128</v>
      </c>
      <c r="CJ42" s="148">
        <f t="shared" si="253"/>
        <v>237.5913896457765</v>
      </c>
      <c r="CK42" s="148">
        <f t="shared" si="253"/>
        <v>234.51908719346042</v>
      </c>
      <c r="CL42" s="148">
        <f t="shared" si="253"/>
        <v>230.42268392370568</v>
      </c>
      <c r="CM42" s="148">
        <f t="shared" si="253"/>
        <v>226.3262806539509</v>
      </c>
      <c r="CN42" s="148">
        <f t="shared" si="253"/>
        <v>223.25397820163482</v>
      </c>
      <c r="CO42" s="148">
        <f t="shared" si="253"/>
        <v>219.15757493188008</v>
      </c>
      <c r="CP42" s="148">
        <f t="shared" si="253"/>
        <v>216.085272479564</v>
      </c>
      <c r="CQ42" s="148">
        <f t="shared" si="253"/>
        <v>211.98886920980922</v>
      </c>
      <c r="CR42" s="148">
        <f t="shared" si="253"/>
        <v>208.91656675749314</v>
      </c>
      <c r="CS42" s="148">
        <f t="shared" si="253"/>
        <v>205.84426430517706</v>
      </c>
      <c r="CT42" s="148">
        <f t="shared" si="253"/>
        <v>202.77196185286101</v>
      </c>
      <c r="CU42" s="148">
        <f t="shared" si="253"/>
        <v>199.69965940054493</v>
      </c>
      <c r="CV42" s="148">
        <f t="shared" si="253"/>
        <v>196.62735694822882</v>
      </c>
    </row>
    <row r="43" spans="1:100" s="91" customFormat="1">
      <c r="A43" s="145" t="s">
        <v>281</v>
      </c>
      <c r="B43" s="145"/>
      <c r="C43" s="145"/>
      <c r="D43" s="145" t="s">
        <v>328</v>
      </c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>
        <f t="shared" si="249"/>
        <v>358.40600000000001</v>
      </c>
      <c r="U43" s="147">
        <f t="shared" si="249"/>
        <v>359.774</v>
      </c>
      <c r="V43" s="147">
        <f t="shared" si="249"/>
        <v>361.42</v>
      </c>
      <c r="W43" s="147">
        <f t="shared" si="249"/>
        <v>363.34399999999999</v>
      </c>
      <c r="X43" s="147">
        <f t="shared" si="249"/>
        <v>365.55399999999997</v>
      </c>
      <c r="Y43" s="147">
        <f t="shared" si="249"/>
        <v>368.04500000000002</v>
      </c>
      <c r="Z43" s="147">
        <f t="shared" si="249"/>
        <v>370.81799999999998</v>
      </c>
      <c r="AA43" s="147">
        <f t="shared" si="249"/>
        <v>373.87299999999999</v>
      </c>
      <c r="AB43" s="147">
        <f t="shared" si="249"/>
        <v>377.221</v>
      </c>
      <c r="AC43" s="147">
        <f t="shared" si="249"/>
        <v>380.863</v>
      </c>
      <c r="AD43" s="147">
        <f t="shared" si="249"/>
        <v>383.57499999999999</v>
      </c>
      <c r="AE43" s="147">
        <f t="shared" si="249"/>
        <v>386.54199999999997</v>
      </c>
      <c r="AF43" s="147">
        <f t="shared" si="249"/>
        <v>389.30200000000002</v>
      </c>
      <c r="AG43" s="147">
        <f t="shared" si="249"/>
        <v>391.67599999999999</v>
      </c>
      <c r="AH43" s="147">
        <f t="shared" si="249"/>
        <v>393.85199999999998</v>
      </c>
      <c r="AI43" s="147">
        <f t="shared" si="249"/>
        <v>395.98200000000003</v>
      </c>
      <c r="AJ43" s="147">
        <f t="shared" si="249"/>
        <v>397.73200000000003</v>
      </c>
      <c r="AK43" s="147">
        <f t="shared" si="249"/>
        <v>397.73</v>
      </c>
      <c r="AL43" s="147">
        <f t="shared" si="249"/>
        <v>397.69299999999998</v>
      </c>
      <c r="AM43" s="147">
        <f t="shared" si="249"/>
        <v>396.404</v>
      </c>
      <c r="AN43" s="147">
        <f t="shared" si="249"/>
        <v>394.173</v>
      </c>
      <c r="AO43" s="147">
        <f t="shared" si="249"/>
        <v>392.291</v>
      </c>
      <c r="AP43" s="147">
        <f t="shared" si="249"/>
        <v>388.36399999999998</v>
      </c>
      <c r="AQ43" s="147">
        <f t="shared" si="249"/>
        <v>385.55099999999999</v>
      </c>
      <c r="AR43" s="147">
        <f t="shared" si="249"/>
        <v>383.911</v>
      </c>
      <c r="AS43" s="147">
        <f t="shared" si="249"/>
        <v>380.87700000000001</v>
      </c>
      <c r="AT43" s="147">
        <f t="shared" si="225"/>
        <v>376.48</v>
      </c>
      <c r="AU43" s="147">
        <f t="shared" si="222"/>
        <v>372.59399999999999</v>
      </c>
      <c r="AV43" s="147">
        <f t="shared" si="222"/>
        <v>368.78300000000002</v>
      </c>
      <c r="AW43" s="147">
        <f t="shared" si="222"/>
        <v>364.50799999999998</v>
      </c>
      <c r="AX43" s="147">
        <f t="shared" si="222"/>
        <v>361.22500000000002</v>
      </c>
      <c r="AY43" s="147">
        <f t="shared" si="222"/>
        <v>357.19099999999997</v>
      </c>
      <c r="AZ43" s="147">
        <f t="shared" si="222"/>
        <v>352.20499999999998</v>
      </c>
      <c r="BA43" s="147">
        <f t="shared" ref="BA43" si="254">BA20</f>
        <v>347.68599999999998</v>
      </c>
      <c r="BB43" s="148">
        <f t="shared" ref="BB43:CV43" si="255">BA43*BB137/BA137</f>
        <v>343.67809221902019</v>
      </c>
      <c r="BC43" s="148">
        <f t="shared" si="255"/>
        <v>339.67018443804034</v>
      </c>
      <c r="BD43" s="148">
        <f t="shared" si="255"/>
        <v>335.66227665706054</v>
      </c>
      <c r="BE43" s="148">
        <f t="shared" si="255"/>
        <v>331.6543688760807</v>
      </c>
      <c r="BF43" s="148">
        <f t="shared" si="255"/>
        <v>328.64843804034581</v>
      </c>
      <c r="BG43" s="148">
        <f t="shared" si="255"/>
        <v>324.64053025936596</v>
      </c>
      <c r="BH43" s="148">
        <f t="shared" si="255"/>
        <v>320.63262247838611</v>
      </c>
      <c r="BI43" s="148">
        <f t="shared" si="255"/>
        <v>316.62471469740632</v>
      </c>
      <c r="BJ43" s="148">
        <f t="shared" si="255"/>
        <v>312.61680691642653</v>
      </c>
      <c r="BK43" s="148">
        <f t="shared" si="255"/>
        <v>308.60889913544673</v>
      </c>
      <c r="BL43" s="148">
        <f t="shared" si="255"/>
        <v>304.60099135446688</v>
      </c>
      <c r="BM43" s="148">
        <f t="shared" si="255"/>
        <v>301.595060518732</v>
      </c>
      <c r="BN43" s="148">
        <f t="shared" si="255"/>
        <v>297.58715273775215</v>
      </c>
      <c r="BO43" s="148">
        <f t="shared" si="255"/>
        <v>293.5792449567723</v>
      </c>
      <c r="BP43" s="148">
        <f t="shared" si="255"/>
        <v>289.57133717579251</v>
      </c>
      <c r="BQ43" s="148">
        <f t="shared" si="255"/>
        <v>285.56342939481266</v>
      </c>
      <c r="BR43" s="148">
        <f t="shared" si="255"/>
        <v>282.55749855907777</v>
      </c>
      <c r="BS43" s="148">
        <f t="shared" si="255"/>
        <v>278.54959077809798</v>
      </c>
      <c r="BT43" s="148">
        <f t="shared" si="255"/>
        <v>274.54168299711819</v>
      </c>
      <c r="BU43" s="148">
        <f t="shared" si="255"/>
        <v>270.53377521613834</v>
      </c>
      <c r="BV43" s="148">
        <f t="shared" si="255"/>
        <v>266.52586743515855</v>
      </c>
      <c r="BW43" s="148">
        <f t="shared" si="255"/>
        <v>263.51993659942366</v>
      </c>
      <c r="BX43" s="148">
        <f t="shared" si="255"/>
        <v>259.51202881844387</v>
      </c>
      <c r="BY43" s="148">
        <f t="shared" si="255"/>
        <v>255.50412103746405</v>
      </c>
      <c r="BZ43" s="148">
        <f t="shared" si="255"/>
        <v>251.49621325648422</v>
      </c>
      <c r="CA43" s="148">
        <f t="shared" si="255"/>
        <v>247.4883054755044</v>
      </c>
      <c r="CB43" s="148">
        <f t="shared" si="255"/>
        <v>244.48237463976952</v>
      </c>
      <c r="CC43" s="148">
        <f t="shared" si="255"/>
        <v>240.47446685878967</v>
      </c>
      <c r="CD43" s="148">
        <f t="shared" si="255"/>
        <v>236.46655907780985</v>
      </c>
      <c r="CE43" s="148">
        <f t="shared" si="255"/>
        <v>232.45865129683003</v>
      </c>
      <c r="CF43" s="148">
        <f t="shared" si="255"/>
        <v>229.45272046109517</v>
      </c>
      <c r="CG43" s="148">
        <f t="shared" si="255"/>
        <v>225.44481268011532</v>
      </c>
      <c r="CH43" s="148">
        <f t="shared" si="255"/>
        <v>221.4369048991355</v>
      </c>
      <c r="CI43" s="148">
        <f t="shared" si="255"/>
        <v>217.42899711815568</v>
      </c>
      <c r="CJ43" s="148">
        <f t="shared" si="255"/>
        <v>214.42306628242082</v>
      </c>
      <c r="CK43" s="148">
        <f t="shared" si="255"/>
        <v>210.41515850144097</v>
      </c>
      <c r="CL43" s="148">
        <f t="shared" si="255"/>
        <v>207.40922766570611</v>
      </c>
      <c r="CM43" s="148">
        <f t="shared" si="255"/>
        <v>203.40131988472629</v>
      </c>
      <c r="CN43" s="148">
        <f t="shared" si="255"/>
        <v>200.39538904899143</v>
      </c>
      <c r="CO43" s="148">
        <f t="shared" si="255"/>
        <v>197.38945821325655</v>
      </c>
      <c r="CP43" s="148">
        <f t="shared" si="255"/>
        <v>193.38155043227673</v>
      </c>
      <c r="CQ43" s="148">
        <f t="shared" si="255"/>
        <v>190.37561959654184</v>
      </c>
      <c r="CR43" s="148">
        <f t="shared" si="255"/>
        <v>187.36968876080695</v>
      </c>
      <c r="CS43" s="148">
        <f t="shared" si="255"/>
        <v>185.36573487031706</v>
      </c>
      <c r="CT43" s="148">
        <f t="shared" si="255"/>
        <v>182.35980403458217</v>
      </c>
      <c r="CU43" s="148">
        <f t="shared" si="255"/>
        <v>179.35387319884731</v>
      </c>
      <c r="CV43" s="148">
        <f t="shared" si="255"/>
        <v>177.34991930835741</v>
      </c>
    </row>
    <row r="44" spans="1:100" s="91" customFormat="1">
      <c r="A44" s="145" t="s">
        <v>25</v>
      </c>
      <c r="B44" s="145"/>
      <c r="C44" s="145"/>
      <c r="D44" s="145" t="s">
        <v>328</v>
      </c>
      <c r="E44" s="147"/>
      <c r="F44" s="147"/>
      <c r="G44" s="147"/>
      <c r="H44" s="147"/>
      <c r="I44" s="147"/>
      <c r="J44" s="147"/>
      <c r="K44" s="147"/>
      <c r="L44" s="147"/>
      <c r="M44" s="147"/>
      <c r="N44" s="147"/>
      <c r="O44" s="147"/>
      <c r="P44" s="147"/>
      <c r="Q44" s="147"/>
      <c r="R44" s="147"/>
      <c r="S44" s="147"/>
      <c r="T44" s="147">
        <f t="shared" si="249"/>
        <v>113.351</v>
      </c>
      <c r="U44" s="147">
        <f t="shared" si="249"/>
        <v>117.327</v>
      </c>
      <c r="V44" s="147">
        <f t="shared" si="249"/>
        <v>121.46899999999999</v>
      </c>
      <c r="W44" s="147">
        <f t="shared" si="249"/>
        <v>125.786</v>
      </c>
      <c r="X44" s="147">
        <f t="shared" si="249"/>
        <v>130.28200000000001</v>
      </c>
      <c r="Y44" s="147">
        <f t="shared" si="249"/>
        <v>134.96799999999999</v>
      </c>
      <c r="Z44" s="147">
        <f t="shared" si="249"/>
        <v>139.84800000000001</v>
      </c>
      <c r="AA44" s="147">
        <f t="shared" si="249"/>
        <v>144.93700000000001</v>
      </c>
      <c r="AB44" s="147">
        <f t="shared" si="249"/>
        <v>150.24199999999999</v>
      </c>
      <c r="AC44" s="147">
        <f t="shared" si="249"/>
        <v>155.76</v>
      </c>
      <c r="AD44" s="147">
        <f t="shared" si="249"/>
        <v>162.018</v>
      </c>
      <c r="AE44" s="147">
        <f t="shared" si="249"/>
        <v>168.614</v>
      </c>
      <c r="AF44" s="147">
        <f t="shared" si="249"/>
        <v>176.63800000000001</v>
      </c>
      <c r="AG44" s="147">
        <f t="shared" si="249"/>
        <v>184.792</v>
      </c>
      <c r="AH44" s="147">
        <f t="shared" si="249"/>
        <v>193.167</v>
      </c>
      <c r="AI44" s="147">
        <f t="shared" si="249"/>
        <v>199.20599999999999</v>
      </c>
      <c r="AJ44" s="147">
        <f t="shared" si="249"/>
        <v>205.95400000000001</v>
      </c>
      <c r="AK44" s="147">
        <f t="shared" si="249"/>
        <v>213.03100000000001</v>
      </c>
      <c r="AL44" s="147">
        <f t="shared" si="249"/>
        <v>219.26599999999999</v>
      </c>
      <c r="AM44" s="147">
        <f t="shared" si="249"/>
        <v>224.46899999999999</v>
      </c>
      <c r="AN44" s="147">
        <f t="shared" si="249"/>
        <v>229.04</v>
      </c>
      <c r="AO44" s="147">
        <f t="shared" si="249"/>
        <v>237.54900000000001</v>
      </c>
      <c r="AP44" s="147">
        <f t="shared" si="249"/>
        <v>239.648</v>
      </c>
      <c r="AQ44" s="147">
        <f t="shared" si="249"/>
        <v>244.11799999999999</v>
      </c>
      <c r="AR44" s="147">
        <f t="shared" si="249"/>
        <v>252.33799999999999</v>
      </c>
      <c r="AS44" s="147">
        <f t="shared" si="249"/>
        <v>259.86500000000001</v>
      </c>
      <c r="AT44" s="147">
        <f t="shared" si="225"/>
        <v>269.35199999999998</v>
      </c>
      <c r="AU44" s="147">
        <f t="shared" si="222"/>
        <v>268.7</v>
      </c>
      <c r="AV44" s="147">
        <f t="shared" si="222"/>
        <v>276.12799999999999</v>
      </c>
      <c r="AW44" s="147">
        <f t="shared" si="222"/>
        <v>281.678</v>
      </c>
      <c r="AX44" s="147">
        <f t="shared" si="222"/>
        <v>285.13299999999998</v>
      </c>
      <c r="AY44" s="147">
        <f t="shared" si="222"/>
        <v>290.714</v>
      </c>
      <c r="AZ44" s="147">
        <f t="shared" si="222"/>
        <v>296.05799999999999</v>
      </c>
      <c r="BA44" s="147">
        <f t="shared" ref="BA44" si="256">BA21</f>
        <v>301.09899999999999</v>
      </c>
      <c r="BB44" s="148">
        <f t="shared" ref="BB44:CV44" si="257">BA44*BB138/BA138</f>
        <v>306.08408278145691</v>
      </c>
      <c r="BC44" s="148">
        <f t="shared" si="257"/>
        <v>311.06916556291389</v>
      </c>
      <c r="BD44" s="148">
        <f t="shared" si="257"/>
        <v>316.05424834437082</v>
      </c>
      <c r="BE44" s="148">
        <f t="shared" si="257"/>
        <v>321.03933112582774</v>
      </c>
      <c r="BF44" s="148">
        <f t="shared" si="257"/>
        <v>326.02441390728472</v>
      </c>
      <c r="BG44" s="148">
        <f t="shared" si="257"/>
        <v>330.01248013245032</v>
      </c>
      <c r="BH44" s="148">
        <f t="shared" si="257"/>
        <v>334.9975629139073</v>
      </c>
      <c r="BI44" s="148">
        <f t="shared" si="257"/>
        <v>339.98264569536428</v>
      </c>
      <c r="BJ44" s="148">
        <f t="shared" si="257"/>
        <v>344.96772847682121</v>
      </c>
      <c r="BK44" s="148">
        <f t="shared" si="257"/>
        <v>349.95281125827819</v>
      </c>
      <c r="BL44" s="148">
        <f t="shared" si="257"/>
        <v>353.94087748344378</v>
      </c>
      <c r="BM44" s="148">
        <f t="shared" si="257"/>
        <v>358.92596026490077</v>
      </c>
      <c r="BN44" s="148">
        <f t="shared" si="257"/>
        <v>363.91104304635775</v>
      </c>
      <c r="BO44" s="148">
        <f t="shared" si="257"/>
        <v>367.89910927152329</v>
      </c>
      <c r="BP44" s="148">
        <f t="shared" si="257"/>
        <v>372.88419205298027</v>
      </c>
      <c r="BQ44" s="148">
        <f t="shared" si="257"/>
        <v>376.87225827814581</v>
      </c>
      <c r="BR44" s="148">
        <f t="shared" si="257"/>
        <v>380.86032450331135</v>
      </c>
      <c r="BS44" s="148">
        <f t="shared" si="257"/>
        <v>385.84540728476827</v>
      </c>
      <c r="BT44" s="148">
        <f t="shared" si="257"/>
        <v>389.83347350993381</v>
      </c>
      <c r="BU44" s="148">
        <f t="shared" si="257"/>
        <v>393.82153973509941</v>
      </c>
      <c r="BV44" s="148">
        <f t="shared" si="257"/>
        <v>397.809605960265</v>
      </c>
      <c r="BW44" s="148">
        <f t="shared" si="257"/>
        <v>401.79767218543054</v>
      </c>
      <c r="BX44" s="148">
        <f t="shared" si="257"/>
        <v>405.78573841059608</v>
      </c>
      <c r="BY44" s="148">
        <f t="shared" si="257"/>
        <v>408.77678807947029</v>
      </c>
      <c r="BZ44" s="148">
        <f t="shared" si="257"/>
        <v>412.76485430463589</v>
      </c>
      <c r="CA44" s="148">
        <f t="shared" si="257"/>
        <v>416.75292052980149</v>
      </c>
      <c r="CB44" s="148">
        <f t="shared" si="257"/>
        <v>419.74397019867564</v>
      </c>
      <c r="CC44" s="148">
        <f t="shared" si="257"/>
        <v>422.73501986754985</v>
      </c>
      <c r="CD44" s="148">
        <f t="shared" si="257"/>
        <v>426.72308609271539</v>
      </c>
      <c r="CE44" s="148">
        <f t="shared" si="257"/>
        <v>429.7141357615896</v>
      </c>
      <c r="CF44" s="148">
        <f t="shared" si="257"/>
        <v>432.70518543046381</v>
      </c>
      <c r="CG44" s="148">
        <f t="shared" si="257"/>
        <v>435.69623509933797</v>
      </c>
      <c r="CH44" s="148">
        <f t="shared" si="257"/>
        <v>438.68728476821212</v>
      </c>
      <c r="CI44" s="148">
        <f t="shared" si="257"/>
        <v>441.67833443708628</v>
      </c>
      <c r="CJ44" s="148">
        <f t="shared" si="257"/>
        <v>444.66938410596043</v>
      </c>
      <c r="CK44" s="148">
        <f t="shared" si="257"/>
        <v>447.66043377483464</v>
      </c>
      <c r="CL44" s="148">
        <f t="shared" si="257"/>
        <v>449.65446688741747</v>
      </c>
      <c r="CM44" s="148">
        <f t="shared" si="257"/>
        <v>452.64551655629162</v>
      </c>
      <c r="CN44" s="148">
        <f t="shared" si="257"/>
        <v>455.63656622516578</v>
      </c>
      <c r="CO44" s="148">
        <f t="shared" si="257"/>
        <v>457.63059933774855</v>
      </c>
      <c r="CP44" s="148">
        <f t="shared" si="257"/>
        <v>460.6216490066227</v>
      </c>
      <c r="CQ44" s="148">
        <f t="shared" si="257"/>
        <v>463.61269867549692</v>
      </c>
      <c r="CR44" s="148">
        <f t="shared" si="257"/>
        <v>465.60673178807968</v>
      </c>
      <c r="CS44" s="148">
        <f t="shared" si="257"/>
        <v>468.59778145695384</v>
      </c>
      <c r="CT44" s="148">
        <f t="shared" si="257"/>
        <v>470.59181456953661</v>
      </c>
      <c r="CU44" s="148">
        <f t="shared" si="257"/>
        <v>472.58584768211938</v>
      </c>
      <c r="CV44" s="148">
        <f t="shared" si="257"/>
        <v>475.57689735099359</v>
      </c>
    </row>
    <row r="45" spans="1:100" s="91" customFormat="1">
      <c r="A45" s="145" t="s">
        <v>282</v>
      </c>
      <c r="B45" s="145"/>
      <c r="C45" s="145"/>
      <c r="D45" s="145" t="s">
        <v>328</v>
      </c>
      <c r="E45" s="147"/>
      <c r="F45" s="147"/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47"/>
      <c r="T45" s="147">
        <f t="shared" si="249"/>
        <v>597.82799999999997</v>
      </c>
      <c r="U45" s="147">
        <f t="shared" si="249"/>
        <v>607.83699999999999</v>
      </c>
      <c r="V45" s="147">
        <f t="shared" si="249"/>
        <v>620.33299999999997</v>
      </c>
      <c r="W45" s="147">
        <f t="shared" si="249"/>
        <v>633.03</v>
      </c>
      <c r="X45" s="147">
        <f t="shared" si="249"/>
        <v>645.09299999999996</v>
      </c>
      <c r="Y45" s="147">
        <f t="shared" si="249"/>
        <v>657.16200000000003</v>
      </c>
      <c r="Z45" s="147">
        <f t="shared" si="249"/>
        <v>668.91499999999996</v>
      </c>
      <c r="AA45" s="147">
        <f t="shared" si="249"/>
        <v>680.18499999999995</v>
      </c>
      <c r="AB45" s="147">
        <f t="shared" si="249"/>
        <v>692.18399999999997</v>
      </c>
      <c r="AC45" s="147">
        <f t="shared" si="249"/>
        <v>703.82</v>
      </c>
      <c r="AD45" s="147">
        <f t="shared" si="249"/>
        <v>716.31399999999996</v>
      </c>
      <c r="AE45" s="147">
        <f t="shared" si="249"/>
        <v>729.01</v>
      </c>
      <c r="AF45" s="147">
        <f t="shared" si="249"/>
        <v>740.20699999999999</v>
      </c>
      <c r="AG45" s="147">
        <f t="shared" si="249"/>
        <v>750.84</v>
      </c>
      <c r="AH45" s="147">
        <f t="shared" si="249"/>
        <v>761.63</v>
      </c>
      <c r="AI45" s="147">
        <f t="shared" si="249"/>
        <v>772.90700000000004</v>
      </c>
      <c r="AJ45" s="147">
        <f t="shared" si="249"/>
        <v>781.96199999999999</v>
      </c>
      <c r="AK45" s="147">
        <f t="shared" si="249"/>
        <v>794.10699999999997</v>
      </c>
      <c r="AL45" s="147">
        <f t="shared" si="249"/>
        <v>808.25</v>
      </c>
      <c r="AM45" s="147">
        <f t="shared" si="249"/>
        <v>816.36400000000003</v>
      </c>
      <c r="AN45" s="147">
        <f t="shared" si="249"/>
        <v>821.13599999999997</v>
      </c>
      <c r="AO45" s="147">
        <f t="shared" si="249"/>
        <v>828.58100000000002</v>
      </c>
      <c r="AP45" s="147">
        <f t="shared" si="249"/>
        <v>833.94399999999996</v>
      </c>
      <c r="AQ45" s="147">
        <f t="shared" si="249"/>
        <v>835.10299999999995</v>
      </c>
      <c r="AR45" s="147">
        <f t="shared" si="249"/>
        <v>842.76700000000005</v>
      </c>
      <c r="AS45" s="147">
        <f t="shared" si="249"/>
        <v>850.72699999999998</v>
      </c>
      <c r="AT45" s="147">
        <f t="shared" si="225"/>
        <v>852.92399999999998</v>
      </c>
      <c r="AU45" s="147">
        <f t="shared" si="225"/>
        <v>853.65899999999999</v>
      </c>
      <c r="AV45" s="147">
        <f t="shared" si="225"/>
        <v>855.96100000000001</v>
      </c>
      <c r="AW45" s="147">
        <f t="shared" si="225"/>
        <v>861.21</v>
      </c>
      <c r="AX45" s="147">
        <f t="shared" si="225"/>
        <v>863.08299999999997</v>
      </c>
      <c r="AY45" s="147">
        <f t="shared" si="225"/>
        <v>866.66899999999998</v>
      </c>
      <c r="AZ45" s="147">
        <f t="shared" si="225"/>
        <v>869.99300000000005</v>
      </c>
      <c r="BA45" s="147">
        <f t="shared" ref="BA45" si="258">BA22</f>
        <v>873.10199999999998</v>
      </c>
      <c r="BB45" s="148">
        <f t="shared" ref="BB45:CV45" si="259">BA45*BB139/BA139</f>
        <v>877.10705504587156</v>
      </c>
      <c r="BC45" s="148">
        <f t="shared" si="259"/>
        <v>880.11084633027519</v>
      </c>
      <c r="BD45" s="148">
        <f t="shared" si="259"/>
        <v>883.11463761467894</v>
      </c>
      <c r="BE45" s="148">
        <f t="shared" si="259"/>
        <v>886.11842889908257</v>
      </c>
      <c r="BF45" s="148">
        <f t="shared" si="259"/>
        <v>889.12222018348632</v>
      </c>
      <c r="BG45" s="148">
        <f t="shared" si="259"/>
        <v>892.12601146788995</v>
      </c>
      <c r="BH45" s="148">
        <f t="shared" si="259"/>
        <v>894.12853899082575</v>
      </c>
      <c r="BI45" s="148">
        <f t="shared" si="259"/>
        <v>897.13233027522938</v>
      </c>
      <c r="BJ45" s="148">
        <f t="shared" si="259"/>
        <v>899.13485779816517</v>
      </c>
      <c r="BK45" s="148">
        <f t="shared" si="259"/>
        <v>901.13738532110096</v>
      </c>
      <c r="BL45" s="148">
        <f t="shared" si="259"/>
        <v>903.13991284403676</v>
      </c>
      <c r="BM45" s="148">
        <f t="shared" si="259"/>
        <v>905.14244036697255</v>
      </c>
      <c r="BN45" s="148">
        <f t="shared" si="259"/>
        <v>907.14496788990834</v>
      </c>
      <c r="BO45" s="148">
        <f t="shared" si="259"/>
        <v>909.14749541284414</v>
      </c>
      <c r="BP45" s="148">
        <f t="shared" si="259"/>
        <v>911.15002293577993</v>
      </c>
      <c r="BQ45" s="148">
        <f t="shared" si="259"/>
        <v>912.15128669724788</v>
      </c>
      <c r="BR45" s="148">
        <f t="shared" si="259"/>
        <v>914.15381422018368</v>
      </c>
      <c r="BS45" s="148">
        <f t="shared" si="259"/>
        <v>915.15507798165152</v>
      </c>
      <c r="BT45" s="148">
        <f t="shared" si="259"/>
        <v>916.15634174311936</v>
      </c>
      <c r="BU45" s="148">
        <f t="shared" si="259"/>
        <v>917.1576055045872</v>
      </c>
      <c r="BV45" s="148">
        <f t="shared" si="259"/>
        <v>918.15886926605504</v>
      </c>
      <c r="BW45" s="148">
        <f t="shared" si="259"/>
        <v>918.15886926605504</v>
      </c>
      <c r="BX45" s="148">
        <f t="shared" si="259"/>
        <v>919.16013302752287</v>
      </c>
      <c r="BY45" s="148">
        <f t="shared" si="259"/>
        <v>919.16013302752287</v>
      </c>
      <c r="BZ45" s="148">
        <f t="shared" si="259"/>
        <v>919.16013302752287</v>
      </c>
      <c r="CA45" s="148">
        <f t="shared" si="259"/>
        <v>919.16013302752287</v>
      </c>
      <c r="CB45" s="148">
        <f t="shared" si="259"/>
        <v>919.16013302752287</v>
      </c>
      <c r="CC45" s="148">
        <f t="shared" si="259"/>
        <v>919.16013302752287</v>
      </c>
      <c r="CD45" s="148">
        <f t="shared" si="259"/>
        <v>919.16013302752287</v>
      </c>
      <c r="CE45" s="148">
        <f t="shared" si="259"/>
        <v>918.15886926605504</v>
      </c>
      <c r="CF45" s="148">
        <f t="shared" si="259"/>
        <v>917.15760550458708</v>
      </c>
      <c r="CG45" s="148">
        <f t="shared" si="259"/>
        <v>916.15634174311913</v>
      </c>
      <c r="CH45" s="148">
        <f t="shared" si="259"/>
        <v>916.15634174311913</v>
      </c>
      <c r="CI45" s="148">
        <f t="shared" si="259"/>
        <v>915.15507798165129</v>
      </c>
      <c r="CJ45" s="148">
        <f t="shared" si="259"/>
        <v>913.1525504587155</v>
      </c>
      <c r="CK45" s="148">
        <f t="shared" si="259"/>
        <v>912.15128669724766</v>
      </c>
      <c r="CL45" s="148">
        <f t="shared" si="259"/>
        <v>911.1500229357797</v>
      </c>
      <c r="CM45" s="148">
        <f t="shared" si="259"/>
        <v>910.14875917431186</v>
      </c>
      <c r="CN45" s="148">
        <f t="shared" si="259"/>
        <v>909.14749541284391</v>
      </c>
      <c r="CO45" s="148">
        <f t="shared" si="259"/>
        <v>908.14623165137607</v>
      </c>
      <c r="CP45" s="148">
        <f t="shared" si="259"/>
        <v>906.14370412844039</v>
      </c>
      <c r="CQ45" s="148">
        <f t="shared" si="259"/>
        <v>905.14244036697255</v>
      </c>
      <c r="CR45" s="148">
        <f t="shared" si="259"/>
        <v>904.14117660550471</v>
      </c>
      <c r="CS45" s="148">
        <f t="shared" si="259"/>
        <v>903.13991284403687</v>
      </c>
      <c r="CT45" s="148">
        <f t="shared" si="259"/>
        <v>902.13864908256903</v>
      </c>
      <c r="CU45" s="148">
        <f t="shared" si="259"/>
        <v>901.13738532110119</v>
      </c>
      <c r="CV45" s="148">
        <f t="shared" si="259"/>
        <v>901.13738532110119</v>
      </c>
    </row>
    <row r="46" spans="1:100" s="91" customFormat="1">
      <c r="A46" s="145" t="s">
        <v>283</v>
      </c>
      <c r="B46" s="145"/>
      <c r="C46" s="145"/>
      <c r="D46" s="145" t="s">
        <v>328</v>
      </c>
      <c r="E46" s="147"/>
      <c r="F46" s="147"/>
      <c r="G46" s="147"/>
      <c r="H46" s="147"/>
      <c r="I46" s="147"/>
      <c r="J46" s="147"/>
      <c r="K46" s="147"/>
      <c r="L46" s="147"/>
      <c r="M46" s="147"/>
      <c r="N46" s="147"/>
      <c r="O46" s="147"/>
      <c r="P46" s="147"/>
      <c r="Q46" s="147"/>
      <c r="R46" s="147"/>
      <c r="S46" s="147"/>
      <c r="T46" s="147"/>
      <c r="U46" s="147"/>
      <c r="V46" s="147"/>
      <c r="W46" s="147"/>
      <c r="X46" s="147"/>
      <c r="Y46" s="147"/>
      <c r="Z46" s="147"/>
      <c r="AA46" s="147"/>
      <c r="AB46" s="147"/>
      <c r="AC46" s="147"/>
      <c r="AD46" s="147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>
        <f t="shared" si="249"/>
        <v>223.71299999999999</v>
      </c>
      <c r="AS46" s="147">
        <f t="shared" si="249"/>
        <v>232.18899999999999</v>
      </c>
      <c r="AT46" s="147">
        <f t="shared" si="225"/>
        <v>240.98699999999999</v>
      </c>
      <c r="AU46" s="147">
        <f t="shared" si="225"/>
        <v>250.143</v>
      </c>
      <c r="AV46" s="147">
        <f t="shared" si="225"/>
        <v>259.62099999999998</v>
      </c>
      <c r="AW46" s="147">
        <f t="shared" si="225"/>
        <v>269.57900000000001</v>
      </c>
      <c r="AX46" s="147">
        <f t="shared" si="225"/>
        <v>279.69600000000003</v>
      </c>
      <c r="AY46" s="147">
        <f t="shared" si="225"/>
        <v>288.72500000000002</v>
      </c>
      <c r="AZ46" s="147">
        <f t="shared" si="225"/>
        <v>299.02199999999999</v>
      </c>
      <c r="BA46" s="147">
        <f t="shared" ref="BA46" si="260">BA23</f>
        <v>310.02199999999999</v>
      </c>
      <c r="BB46" s="148">
        <f t="shared" ref="BB46:CV46" si="261">BA46*BB140/BA140</f>
        <v>318.34473825503358</v>
      </c>
      <c r="BC46" s="148">
        <f t="shared" si="261"/>
        <v>327.70781879194635</v>
      </c>
      <c r="BD46" s="148">
        <f t="shared" si="261"/>
        <v>336.03055704697994</v>
      </c>
      <c r="BE46" s="148">
        <f t="shared" si="261"/>
        <v>346.4339798657719</v>
      </c>
      <c r="BF46" s="148">
        <f t="shared" si="261"/>
        <v>355.79706040268462</v>
      </c>
      <c r="BG46" s="148">
        <f t="shared" si="261"/>
        <v>366.20048322147653</v>
      </c>
      <c r="BH46" s="148">
        <f t="shared" si="261"/>
        <v>376.6039060402685</v>
      </c>
      <c r="BI46" s="148">
        <f t="shared" si="261"/>
        <v>387.00732885906046</v>
      </c>
      <c r="BJ46" s="148">
        <f t="shared" si="261"/>
        <v>398.45109395973162</v>
      </c>
      <c r="BK46" s="148">
        <f t="shared" si="261"/>
        <v>409.89485906040278</v>
      </c>
      <c r="BL46" s="148">
        <f t="shared" si="261"/>
        <v>421.33862416107394</v>
      </c>
      <c r="BM46" s="148">
        <f t="shared" si="261"/>
        <v>433.82273154362429</v>
      </c>
      <c r="BN46" s="148">
        <f t="shared" si="261"/>
        <v>446.30683892617458</v>
      </c>
      <c r="BO46" s="148">
        <f t="shared" si="261"/>
        <v>458.79094630872493</v>
      </c>
      <c r="BP46" s="148">
        <f t="shared" si="261"/>
        <v>472.31539597315441</v>
      </c>
      <c r="BQ46" s="148">
        <f t="shared" si="261"/>
        <v>485.83984563758395</v>
      </c>
      <c r="BR46" s="148">
        <f t="shared" si="261"/>
        <v>499.36429530201349</v>
      </c>
      <c r="BS46" s="148">
        <f t="shared" si="261"/>
        <v>512.88874496644303</v>
      </c>
      <c r="BT46" s="148">
        <f t="shared" si="261"/>
        <v>527.45353691275182</v>
      </c>
      <c r="BU46" s="148">
        <f t="shared" si="261"/>
        <v>542.0183288590606</v>
      </c>
      <c r="BV46" s="148">
        <f t="shared" si="261"/>
        <v>556.58312080536939</v>
      </c>
      <c r="BW46" s="148">
        <f t="shared" si="261"/>
        <v>572.18825503355731</v>
      </c>
      <c r="BX46" s="148">
        <f t="shared" si="261"/>
        <v>586.7530469798661</v>
      </c>
      <c r="BY46" s="148">
        <f t="shared" si="261"/>
        <v>602.35818120805402</v>
      </c>
      <c r="BZ46" s="148">
        <f t="shared" si="261"/>
        <v>619.00365771812108</v>
      </c>
      <c r="CA46" s="148">
        <f t="shared" si="261"/>
        <v>634.608791946309</v>
      </c>
      <c r="CB46" s="148">
        <f t="shared" si="261"/>
        <v>651.25426845637605</v>
      </c>
      <c r="CC46" s="148">
        <f t="shared" si="261"/>
        <v>668.94008724832236</v>
      </c>
      <c r="CD46" s="148">
        <f t="shared" si="261"/>
        <v>685.58556375838953</v>
      </c>
      <c r="CE46" s="148">
        <f t="shared" si="261"/>
        <v>703.27138255033583</v>
      </c>
      <c r="CF46" s="148">
        <f t="shared" si="261"/>
        <v>721.99754362416127</v>
      </c>
      <c r="CG46" s="148">
        <f t="shared" si="261"/>
        <v>739.68336241610757</v>
      </c>
      <c r="CH46" s="148">
        <f t="shared" si="261"/>
        <v>758.40952348993301</v>
      </c>
      <c r="CI46" s="148">
        <f t="shared" si="261"/>
        <v>778.17602684563769</v>
      </c>
      <c r="CJ46" s="148">
        <f t="shared" si="261"/>
        <v>797.94253020134238</v>
      </c>
      <c r="CK46" s="148">
        <f t="shared" si="261"/>
        <v>818.74937583892631</v>
      </c>
      <c r="CL46" s="148">
        <f t="shared" si="261"/>
        <v>839.55622147651013</v>
      </c>
      <c r="CM46" s="148">
        <f t="shared" si="261"/>
        <v>860.36306711409395</v>
      </c>
      <c r="CN46" s="148">
        <f t="shared" si="261"/>
        <v>882.21025503355702</v>
      </c>
      <c r="CO46" s="148">
        <f t="shared" si="261"/>
        <v>905.09778523489922</v>
      </c>
      <c r="CP46" s="148">
        <f t="shared" si="261"/>
        <v>927.98531543624154</v>
      </c>
      <c r="CQ46" s="148">
        <f t="shared" si="261"/>
        <v>951.9131879194631</v>
      </c>
      <c r="CR46" s="148">
        <f t="shared" si="261"/>
        <v>975.84106040268455</v>
      </c>
      <c r="CS46" s="148">
        <f t="shared" si="261"/>
        <v>1000.8092751677852</v>
      </c>
      <c r="CT46" s="148">
        <f t="shared" si="261"/>
        <v>1025.7774899328858</v>
      </c>
      <c r="CU46" s="148">
        <f t="shared" si="261"/>
        <v>1051.7860469798657</v>
      </c>
      <c r="CV46" s="148">
        <f t="shared" si="261"/>
        <v>1078.8349463087247</v>
      </c>
    </row>
    <row r="47" spans="1:100" s="2" customFormat="1">
      <c r="A47" s="146" t="s">
        <v>326</v>
      </c>
      <c r="B47" s="146"/>
      <c r="C47" s="146"/>
      <c r="D47" s="145" t="s">
        <v>328</v>
      </c>
      <c r="E47" s="147">
        <f>SUM(E29:E41)</f>
        <v>52600.000000000022</v>
      </c>
      <c r="F47" s="147">
        <f t="shared" ref="F47:AT47" si="262">SUM(F29:F41)</f>
        <v>52798.338000000003</v>
      </c>
      <c r="G47" s="147">
        <f t="shared" si="262"/>
        <v>53019.004999999997</v>
      </c>
      <c r="H47" s="147">
        <f t="shared" si="262"/>
        <v>53271.565999999999</v>
      </c>
      <c r="I47" s="147">
        <f t="shared" si="262"/>
        <v>53481.073000000004</v>
      </c>
      <c r="J47" s="147">
        <f t="shared" si="262"/>
        <v>53731.38700000001</v>
      </c>
      <c r="K47" s="147">
        <f t="shared" si="262"/>
        <v>54028.63</v>
      </c>
      <c r="L47" s="147">
        <f t="shared" si="262"/>
        <v>54335</v>
      </c>
      <c r="M47" s="147">
        <f t="shared" si="262"/>
        <v>54649.984000000011</v>
      </c>
      <c r="N47" s="147">
        <f t="shared" si="262"/>
        <v>54894.853999999985</v>
      </c>
      <c r="O47" s="147">
        <f t="shared" si="262"/>
        <v>55157.303000000007</v>
      </c>
      <c r="P47" s="147">
        <f t="shared" si="262"/>
        <v>55411.237999999998</v>
      </c>
      <c r="Q47" s="147">
        <f t="shared" si="262"/>
        <v>55681.780000000006</v>
      </c>
      <c r="R47" s="147">
        <f t="shared" si="262"/>
        <v>55966.142000000007</v>
      </c>
      <c r="S47" s="147">
        <f t="shared" si="262"/>
        <v>56269.81</v>
      </c>
      <c r="T47" s="147">
        <f t="shared" si="262"/>
        <v>56576.999999999993</v>
      </c>
      <c r="U47" s="147">
        <f t="shared" si="262"/>
        <v>56840.660999999993</v>
      </c>
      <c r="V47" s="147">
        <f t="shared" si="262"/>
        <v>57110.532999999989</v>
      </c>
      <c r="W47" s="147">
        <f t="shared" si="262"/>
        <v>57369.160999999993</v>
      </c>
      <c r="X47" s="147">
        <f t="shared" si="262"/>
        <v>57565.007999999994</v>
      </c>
      <c r="Y47" s="147">
        <f t="shared" si="262"/>
        <v>57752.534999999996</v>
      </c>
      <c r="Z47" s="147">
        <f t="shared" si="262"/>
        <v>57935.959000000003</v>
      </c>
      <c r="AA47" s="147">
        <f t="shared" si="262"/>
        <v>58116.018000000004</v>
      </c>
      <c r="AB47" s="147">
        <f t="shared" si="262"/>
        <v>58298.962</v>
      </c>
      <c r="AC47" s="147">
        <f t="shared" si="262"/>
        <v>58496.612999999998</v>
      </c>
      <c r="AD47" s="147">
        <f t="shared" si="262"/>
        <v>58858.197999999997</v>
      </c>
      <c r="AE47" s="147">
        <f t="shared" si="262"/>
        <v>59266.572</v>
      </c>
      <c r="AF47" s="147">
        <f t="shared" si="262"/>
        <v>59685.898999999998</v>
      </c>
      <c r="AG47" s="147">
        <f t="shared" si="262"/>
        <v>60101.841</v>
      </c>
      <c r="AH47" s="147">
        <f t="shared" si="262"/>
        <v>60505.421000000002</v>
      </c>
      <c r="AI47" s="147">
        <f t="shared" si="262"/>
        <v>60963.263999999996</v>
      </c>
      <c r="AJ47" s="147">
        <f t="shared" si="262"/>
        <v>61399.732999999993</v>
      </c>
      <c r="AK47" s="147">
        <f t="shared" si="262"/>
        <v>61795.237999999998</v>
      </c>
      <c r="AL47" s="147">
        <f t="shared" si="262"/>
        <v>62134.865999999995</v>
      </c>
      <c r="AM47" s="147">
        <f t="shared" si="262"/>
        <v>62465.709000000003</v>
      </c>
      <c r="AN47" s="147">
        <f t="shared" si="262"/>
        <v>62765.234999999993</v>
      </c>
      <c r="AO47" s="147">
        <f t="shared" si="262"/>
        <v>63070.344000000005</v>
      </c>
      <c r="AP47" s="147">
        <f t="shared" si="262"/>
        <v>63375.970999999998</v>
      </c>
      <c r="AQ47" s="147">
        <f t="shared" si="262"/>
        <v>63697.865000000005</v>
      </c>
      <c r="AR47" s="147">
        <f t="shared" si="262"/>
        <v>64027.957999999991</v>
      </c>
      <c r="AS47" s="147">
        <f t="shared" si="262"/>
        <v>64300.820999999996</v>
      </c>
      <c r="AT47" s="147">
        <f t="shared" si="262"/>
        <v>64468.792000000001</v>
      </c>
      <c r="AU47" s="149">
        <f t="shared" ref="AU47:CB47" si="263">SUM(AU29:AU41)</f>
        <v>64639.132999999994</v>
      </c>
      <c r="AV47" s="149">
        <f t="shared" si="263"/>
        <v>64844.037000000004</v>
      </c>
      <c r="AW47" s="149">
        <f t="shared" ref="AW47:AZ47" si="264">SUM(AW29:AW41)</f>
        <v>65096.767999999996</v>
      </c>
      <c r="AX47" s="149">
        <f t="shared" si="264"/>
        <v>65269.153999999995</v>
      </c>
      <c r="AY47" s="149">
        <f t="shared" si="264"/>
        <v>65450.218999999997</v>
      </c>
      <c r="AZ47" s="149">
        <f t="shared" si="264"/>
        <v>65646.837</v>
      </c>
      <c r="BA47" s="149">
        <f t="shared" si="263"/>
        <v>65834.837</v>
      </c>
      <c r="BB47" s="149">
        <f t="shared" si="263"/>
        <v>65979.742646596613</v>
      </c>
      <c r="BC47" s="149">
        <f t="shared" si="263"/>
        <v>66114.583553499455</v>
      </c>
      <c r="BD47" s="149">
        <f t="shared" si="263"/>
        <v>66242.391888803235</v>
      </c>
      <c r="BE47" s="149">
        <f t="shared" si="263"/>
        <v>66359.131100112863</v>
      </c>
      <c r="BF47" s="149">
        <f t="shared" si="263"/>
        <v>66470.843133394796</v>
      </c>
      <c r="BG47" s="149">
        <f t="shared" si="263"/>
        <v>66574.497860533957</v>
      </c>
      <c r="BH47" s="149">
        <f t="shared" si="263"/>
        <v>66670.117021519327</v>
      </c>
      <c r="BI47" s="149">
        <f t="shared" si="263"/>
        <v>66760.695030841714</v>
      </c>
      <c r="BJ47" s="149">
        <f t="shared" si="263"/>
        <v>66844.243699030951</v>
      </c>
      <c r="BK47" s="149">
        <f t="shared" si="263"/>
        <v>66919.7359600497</v>
      </c>
      <c r="BL47" s="149">
        <f t="shared" si="263"/>
        <v>66988.188789683656</v>
      </c>
      <c r="BM47" s="149">
        <f t="shared" si="263"/>
        <v>67051.614174913833</v>
      </c>
      <c r="BN47" s="149">
        <f t="shared" si="263"/>
        <v>67105.979095987088</v>
      </c>
      <c r="BO47" s="149">
        <f t="shared" si="263"/>
        <v>67150.303722485522</v>
      </c>
      <c r="BP47" s="149">
        <f t="shared" si="263"/>
        <v>67186.556974551393</v>
      </c>
      <c r="BQ47" s="149">
        <f t="shared" si="263"/>
        <v>67217.801969013177</v>
      </c>
      <c r="BR47" s="149">
        <f t="shared" si="263"/>
        <v>67237.98439423235</v>
      </c>
      <c r="BS47" s="149">
        <f t="shared" si="263"/>
        <v>67253.123900334278</v>
      </c>
      <c r="BT47" s="149">
        <f t="shared" si="263"/>
        <v>67260.231710086897</v>
      </c>
      <c r="BU47" s="149">
        <f t="shared" si="263"/>
        <v>67258.274798720246</v>
      </c>
      <c r="BV47" s="149">
        <f t="shared" si="263"/>
        <v>67253.309826133482</v>
      </c>
      <c r="BW47" s="149">
        <f t="shared" si="263"/>
        <v>67240.292076790894</v>
      </c>
      <c r="BX47" s="149">
        <f t="shared" si="263"/>
        <v>67222.25053248422</v>
      </c>
      <c r="BY47" s="149">
        <f t="shared" si="263"/>
        <v>67202.197943211169</v>
      </c>
      <c r="BZ47" s="149">
        <f t="shared" si="263"/>
        <v>67174.101044541894</v>
      </c>
      <c r="CA47" s="149">
        <f t="shared" si="263"/>
        <v>67142.982109570861</v>
      </c>
      <c r="CB47" s="149">
        <f t="shared" si="263"/>
        <v>67105.825679151661</v>
      </c>
      <c r="CC47" s="149">
        <f t="shared" ref="CC47:CV47" si="265">SUM(CC29:CC41)</f>
        <v>67061.634453303501</v>
      </c>
      <c r="CD47" s="149">
        <f t="shared" si="265"/>
        <v>67013.414990625344</v>
      </c>
      <c r="CE47" s="149">
        <f t="shared" si="265"/>
        <v>66961.172655907605</v>
      </c>
      <c r="CF47" s="149">
        <f t="shared" si="265"/>
        <v>66898.874644850031</v>
      </c>
      <c r="CG47" s="149">
        <f t="shared" si="265"/>
        <v>66835.564973926987</v>
      </c>
      <c r="CH47" s="149">
        <f t="shared" si="265"/>
        <v>66763.208711969404</v>
      </c>
      <c r="CI47" s="149">
        <f t="shared" si="265"/>
        <v>66686.825556345575</v>
      </c>
      <c r="CJ47" s="149">
        <f t="shared" si="265"/>
        <v>66609.440910828562</v>
      </c>
      <c r="CK47" s="149">
        <f t="shared" si="265"/>
        <v>66529.025213041168</v>
      </c>
      <c r="CL47" s="149">
        <f t="shared" si="265"/>
        <v>66446.606250230776</v>
      </c>
      <c r="CM47" s="149">
        <f t="shared" si="265"/>
        <v>66361.167529135273</v>
      </c>
      <c r="CN47" s="149">
        <f t="shared" si="265"/>
        <v>66278.750730973261</v>
      </c>
      <c r="CO47" s="149">
        <f t="shared" si="265"/>
        <v>66193.308316297102</v>
      </c>
      <c r="CP47" s="149">
        <f t="shared" si="265"/>
        <v>66112.900154448202</v>
      </c>
      <c r="CQ47" s="149">
        <f t="shared" si="265"/>
        <v>66034.502851482292</v>
      </c>
      <c r="CR47" s="149">
        <f t="shared" si="265"/>
        <v>65957.105025473109</v>
      </c>
      <c r="CS47" s="149">
        <f t="shared" si="265"/>
        <v>65885.75258142993</v>
      </c>
      <c r="CT47" s="149">
        <f t="shared" si="265"/>
        <v>65815.397840696853</v>
      </c>
      <c r="CU47" s="149">
        <f t="shared" si="265"/>
        <v>65750.070500617352</v>
      </c>
      <c r="CV47" s="149">
        <f t="shared" si="265"/>
        <v>65687.763716899193</v>
      </c>
    </row>
    <row r="48" spans="1:100" s="2" customFormat="1">
      <c r="A48" s="146" t="s">
        <v>76</v>
      </c>
      <c r="B48" s="146"/>
      <c r="C48" s="146"/>
      <c r="D48" s="145" t="s">
        <v>328</v>
      </c>
      <c r="E48" s="147"/>
      <c r="F48" s="147"/>
      <c r="G48" s="147"/>
      <c r="H48" s="147"/>
      <c r="I48" s="147"/>
      <c r="J48" s="147"/>
      <c r="K48" s="147"/>
      <c r="L48" s="147"/>
      <c r="M48" s="147"/>
      <c r="N48" s="147"/>
      <c r="O48" s="147"/>
      <c r="P48" s="147"/>
      <c r="Q48" s="147"/>
      <c r="R48" s="147"/>
      <c r="S48" s="147"/>
      <c r="T48" s="147">
        <f t="shared" ref="T48:AT48" si="266">SUM(T29:T46)</f>
        <v>57998.428999999996</v>
      </c>
      <c r="U48" s="147">
        <f t="shared" si="266"/>
        <v>58280.134999999987</v>
      </c>
      <c r="V48" s="147">
        <f t="shared" si="266"/>
        <v>58571.236999999986</v>
      </c>
      <c r="W48" s="147">
        <f t="shared" si="266"/>
        <v>58852.001999999986</v>
      </c>
      <c r="X48" s="147">
        <f t="shared" si="266"/>
        <v>59070.07699999999</v>
      </c>
      <c r="Y48" s="147">
        <f t="shared" si="266"/>
        <v>59280.57699999999</v>
      </c>
      <c r="Z48" s="147">
        <f t="shared" si="266"/>
        <v>59487.413</v>
      </c>
      <c r="AA48" s="147">
        <f t="shared" si="266"/>
        <v>59691.176999999996</v>
      </c>
      <c r="AB48" s="147">
        <f t="shared" si="266"/>
        <v>59899.346999999994</v>
      </c>
      <c r="AC48" s="147">
        <f t="shared" si="266"/>
        <v>60122.664999999994</v>
      </c>
      <c r="AD48" s="147">
        <f t="shared" si="266"/>
        <v>60508.149999999987</v>
      </c>
      <c r="AE48" s="147">
        <f t="shared" si="266"/>
        <v>60941.41</v>
      </c>
      <c r="AF48" s="147">
        <f t="shared" si="266"/>
        <v>61385.07</v>
      </c>
      <c r="AG48" s="147">
        <f t="shared" si="266"/>
        <v>61824.03</v>
      </c>
      <c r="AH48" s="147">
        <f t="shared" si="266"/>
        <v>62251.061999999998</v>
      </c>
      <c r="AI48" s="147">
        <f t="shared" si="266"/>
        <v>62730.536999999997</v>
      </c>
      <c r="AJ48" s="147">
        <f t="shared" si="266"/>
        <v>63186.116999999991</v>
      </c>
      <c r="AK48" s="147">
        <f t="shared" si="266"/>
        <v>63600.69</v>
      </c>
      <c r="AL48" s="147">
        <f t="shared" si="266"/>
        <v>63961.858999999997</v>
      </c>
      <c r="AM48" s="147">
        <f t="shared" si="266"/>
        <v>64304.5</v>
      </c>
      <c r="AN48" s="147">
        <f t="shared" si="266"/>
        <v>64612.938999999998</v>
      </c>
      <c r="AO48" s="147">
        <f t="shared" si="266"/>
        <v>64933.4</v>
      </c>
      <c r="AP48" s="147">
        <f t="shared" si="266"/>
        <v>65241.241000000002</v>
      </c>
      <c r="AQ48" s="147">
        <f t="shared" si="266"/>
        <v>65564.756000000008</v>
      </c>
      <c r="AR48" s="147">
        <f t="shared" si="266"/>
        <v>66130.873000000007</v>
      </c>
      <c r="AS48" s="147">
        <f t="shared" si="266"/>
        <v>66422.468999999997</v>
      </c>
      <c r="AT48" s="147">
        <f t="shared" si="266"/>
        <v>66602.645000000004</v>
      </c>
      <c r="AU48" s="149">
        <f t="shared" ref="AU48:CB48" si="267">SUM(AU29:AU46)</f>
        <v>66774.481999999989</v>
      </c>
      <c r="AV48" s="149">
        <f t="shared" si="267"/>
        <v>66992.159</v>
      </c>
      <c r="AW48" s="149">
        <f t="shared" ref="AW48:AZ48" si="268">SUM(AW29:AW46)</f>
        <v>67257.982000000004</v>
      </c>
      <c r="AX48" s="149">
        <f t="shared" si="268"/>
        <v>67441.849999999991</v>
      </c>
      <c r="AY48" s="149">
        <f t="shared" si="268"/>
        <v>67635.124000000011</v>
      </c>
      <c r="AZ48" s="149">
        <f t="shared" si="268"/>
        <v>67842.591</v>
      </c>
      <c r="BA48" s="149">
        <f t="shared" si="267"/>
        <v>68042.591</v>
      </c>
      <c r="BB48" s="149">
        <f t="shared" si="267"/>
        <v>68197.729312445677</v>
      </c>
      <c r="BC48" s="149">
        <f t="shared" si="267"/>
        <v>68341.817862900571</v>
      </c>
      <c r="BD48" s="149">
        <f t="shared" si="267"/>
        <v>68477.833499474509</v>
      </c>
      <c r="BE48" s="149">
        <f t="shared" si="267"/>
        <v>68604.860696618038</v>
      </c>
      <c r="BF48" s="149">
        <f t="shared" si="267"/>
        <v>68726.822350397255</v>
      </c>
      <c r="BG48" s="149">
        <f t="shared" si="267"/>
        <v>68840.79214763148</v>
      </c>
      <c r="BH48" s="149">
        <f t="shared" si="267"/>
        <v>68945.698030689309</v>
      </c>
      <c r="BI48" s="149">
        <f t="shared" si="267"/>
        <v>69046.564025845611</v>
      </c>
      <c r="BJ48" s="149">
        <f t="shared" si="267"/>
        <v>69140.439758389199</v>
      </c>
      <c r="BK48" s="149">
        <f t="shared" si="267"/>
        <v>69226.259083762256</v>
      </c>
      <c r="BL48" s="149">
        <f t="shared" si="267"/>
        <v>69304.041961194249</v>
      </c>
      <c r="BM48" s="149">
        <f t="shared" si="267"/>
        <v>69379.836730005874</v>
      </c>
      <c r="BN48" s="149">
        <f t="shared" si="267"/>
        <v>69446.593158532778</v>
      </c>
      <c r="BO48" s="149">
        <f t="shared" si="267"/>
        <v>69501.288175111142</v>
      </c>
      <c r="BP48" s="149">
        <f t="shared" si="267"/>
        <v>69549.949176095091</v>
      </c>
      <c r="BQ48" s="149">
        <f t="shared" si="267"/>
        <v>69591.603639157212</v>
      </c>
      <c r="BR48" s="149">
        <f t="shared" si="267"/>
        <v>69624.198773683442</v>
      </c>
      <c r="BS48" s="149">
        <f t="shared" si="267"/>
        <v>69651.768865759412</v>
      </c>
      <c r="BT48" s="149">
        <f t="shared" si="267"/>
        <v>69670.326486394246</v>
      </c>
      <c r="BU48" s="149">
        <f t="shared" si="267"/>
        <v>69679.819385909796</v>
      </c>
      <c r="BV48" s="149">
        <f t="shared" si="267"/>
        <v>69686.304224205247</v>
      </c>
      <c r="BW48" s="149">
        <f t="shared" si="267"/>
        <v>69685.777341210516</v>
      </c>
      <c r="BX48" s="149">
        <f t="shared" si="267"/>
        <v>69679.185607786058</v>
      </c>
      <c r="BY48" s="149">
        <f t="shared" si="267"/>
        <v>69669.62489135933</v>
      </c>
      <c r="BZ48" s="149">
        <f t="shared" si="267"/>
        <v>69655.08132519199</v>
      </c>
      <c r="CA48" s="149">
        <f t="shared" si="267"/>
        <v>69635.451279623579</v>
      </c>
      <c r="CB48" s="149">
        <f t="shared" si="267"/>
        <v>69610.82904127783</v>
      </c>
      <c r="CC48" s="149">
        <f t="shared" ref="CC48:CV48" si="269">SUM(CC29:CC46)</f>
        <v>69579.210372839763</v>
      </c>
      <c r="CD48" s="149">
        <f t="shared" si="269"/>
        <v>69543.520141846093</v>
      </c>
      <c r="CE48" s="149">
        <f t="shared" si="269"/>
        <v>69502.849100776963</v>
      </c>
      <c r="CF48" s="149">
        <f t="shared" si="269"/>
        <v>69454.164702595139</v>
      </c>
      <c r="CG48" s="149">
        <f t="shared" si="269"/>
        <v>69402.426325320703</v>
      </c>
      <c r="CH48" s="149">
        <f t="shared" si="269"/>
        <v>69343.682963055078</v>
      </c>
      <c r="CI48" s="149">
        <f t="shared" si="269"/>
        <v>69280.951785643643</v>
      </c>
      <c r="CJ48" s="149">
        <f t="shared" si="269"/>
        <v>69217.219831522787</v>
      </c>
      <c r="CK48" s="149">
        <f t="shared" si="269"/>
        <v>69152.520555047086</v>
      </c>
      <c r="CL48" s="149">
        <f t="shared" si="269"/>
        <v>69084.798873119886</v>
      </c>
      <c r="CM48" s="149">
        <f t="shared" si="269"/>
        <v>69014.052472518655</v>
      </c>
      <c r="CN48" s="149">
        <f t="shared" si="269"/>
        <v>68949.394414895462</v>
      </c>
      <c r="CO48" s="149">
        <f t="shared" si="269"/>
        <v>68880.72996566628</v>
      </c>
      <c r="CP48" s="149">
        <f t="shared" si="269"/>
        <v>68817.117645931343</v>
      </c>
      <c r="CQ48" s="149">
        <f t="shared" si="269"/>
        <v>68757.535667250559</v>
      </c>
      <c r="CR48" s="149">
        <f t="shared" si="269"/>
        <v>68698.980249787695</v>
      </c>
      <c r="CS48" s="149">
        <f t="shared" si="269"/>
        <v>68649.509550074203</v>
      </c>
      <c r="CT48" s="149">
        <f t="shared" si="269"/>
        <v>68599.037560169279</v>
      </c>
      <c r="CU48" s="149">
        <f t="shared" si="269"/>
        <v>68554.633313199825</v>
      </c>
      <c r="CV48" s="149">
        <f t="shared" si="269"/>
        <v>68517.290222136595</v>
      </c>
    </row>
    <row r="49" spans="1:100" s="2" customFormat="1">
      <c r="S49" s="393" t="s">
        <v>859</v>
      </c>
      <c r="T49" s="156">
        <f>'Pop France 2070'!O3*1000</f>
        <v>57996.400999999998</v>
      </c>
      <c r="U49" s="156">
        <f>'Pop France 2070'!P3*1000</f>
        <v>58280.135000000002</v>
      </c>
      <c r="V49" s="156">
        <f>'Pop France 2070'!Q3*1000</f>
        <v>58571.237000000001</v>
      </c>
      <c r="W49" s="156">
        <f>'Pop France 2070'!R3*1000</f>
        <v>58852.002</v>
      </c>
      <c r="X49" s="156">
        <f>'Pop France 2070'!S3*1000</f>
        <v>59070.076999999997</v>
      </c>
      <c r="Y49" s="156">
        <f>'Pop France 2070'!T3*1000</f>
        <v>59280.576999999997</v>
      </c>
      <c r="Z49" s="156">
        <f>'Pop France 2070'!U3*1000</f>
        <v>59487.412999999993</v>
      </c>
      <c r="AA49" s="156">
        <f>'Pop France 2070'!V3*1000</f>
        <v>59691.177000000003</v>
      </c>
      <c r="AB49" s="156">
        <f>'Pop France 2070'!W3*1000</f>
        <v>59899.347000000002</v>
      </c>
      <c r="AC49" s="156">
        <f>'Pop France 2070'!X3*1000</f>
        <v>60122.665000000001</v>
      </c>
      <c r="AD49" s="156">
        <f>'Pop France 2070'!Y3*1000</f>
        <v>60508.15</v>
      </c>
      <c r="AE49" s="156">
        <f>'Pop France 2070'!Z3*1000</f>
        <v>60941.409999999996</v>
      </c>
      <c r="AF49" s="156">
        <f>'Pop France 2070'!AA3*1000</f>
        <v>61385.07</v>
      </c>
      <c r="AG49" s="156">
        <f>'Pop France 2070'!AB3*1000</f>
        <v>61824.03</v>
      </c>
      <c r="AH49" s="156">
        <f>'Pop France 2070'!AC3*1000</f>
        <v>62251.061999999998</v>
      </c>
      <c r="AI49" s="156">
        <f>'Pop France 2070'!AD3*1000</f>
        <v>62730.536999999997</v>
      </c>
      <c r="AJ49" s="156">
        <f>'Pop France 2070'!AE3*1000</f>
        <v>63186.117000000006</v>
      </c>
      <c r="AK49" s="156">
        <f>'Pop France 2070'!AF3*1000</f>
        <v>63600.69</v>
      </c>
      <c r="AL49" s="156">
        <f>'Pop France 2070'!AG3*1000</f>
        <v>63961.858999999997</v>
      </c>
      <c r="AM49" s="156">
        <f>'Pop France 2070'!AH3*1000</f>
        <v>64304.500000000007</v>
      </c>
      <c r="AN49" s="156">
        <f>'Pop France 2070'!AI3*1000</f>
        <v>64612.938999999998</v>
      </c>
      <c r="AO49" s="156">
        <f>'Pop France 2070'!AJ3*1000</f>
        <v>64933.400000000009</v>
      </c>
      <c r="AP49" s="156">
        <f>'Pop France 2070'!AK3*1000</f>
        <v>65241.241000000002</v>
      </c>
      <c r="AQ49" s="156">
        <f>'Pop France 2070'!AL3*1000</f>
        <v>65564.756000000008</v>
      </c>
      <c r="AR49" s="156">
        <f>'Pop France 2070'!AM3*1000</f>
        <v>66130.872999999992</v>
      </c>
      <c r="AS49" s="156">
        <f>'Pop France 2070'!AN3*1000</f>
        <v>66422.469000000012</v>
      </c>
      <c r="AT49" s="156">
        <f>'Pop France 2070'!AO3*1000</f>
        <v>66602.64499999999</v>
      </c>
      <c r="AU49" s="156">
        <f>'Pop France 2070'!AP3*1000</f>
        <v>66774.482000000004</v>
      </c>
      <c r="AV49" s="156">
        <f>'Pop France 2070'!AQ3*1000</f>
        <v>66992.159</v>
      </c>
      <c r="AW49" s="156">
        <f>'Pop France 2070'!AR3*1000</f>
        <v>67257.982000000004</v>
      </c>
      <c r="AX49" s="156">
        <f>'Pop France 2070'!AS3*1000</f>
        <v>67441.850000000006</v>
      </c>
      <c r="AY49" s="156">
        <f>'Pop France 2070'!AT3*1000</f>
        <v>67635.124000000011</v>
      </c>
      <c r="AZ49" s="156">
        <f>'Pop France 2070'!AU3*1000</f>
        <v>67842.591</v>
      </c>
      <c r="BA49" s="156">
        <f>'Pop France 2070'!AV3*1000</f>
        <v>68042.591</v>
      </c>
      <c r="BB49" s="156">
        <f>'Pop France 2070'!AW3*1000</f>
        <v>68196.119871193921</v>
      </c>
      <c r="BC49" s="156">
        <f>'Pop France 2070'!AX3*1000</f>
        <v>68340.339299685933</v>
      </c>
      <c r="BD49" s="156">
        <f>'Pop France 2070'!AY3*1000</f>
        <v>68475.767203051029</v>
      </c>
      <c r="BE49" s="156">
        <f>'Pop France 2070'!AZ3*1000</f>
        <v>68603.093467612358</v>
      </c>
      <c r="BF49" s="156">
        <f>'Pop France 2070'!BA3*1000</f>
        <v>68722.952668107391</v>
      </c>
      <c r="BG49" s="156">
        <f>'Pop France 2070'!BB3*1000</f>
        <v>68835.869761767477</v>
      </c>
      <c r="BH49" s="156">
        <f>'Pop France 2070'!BC3*1000</f>
        <v>68942.186674758617</v>
      </c>
      <c r="BI49" s="156">
        <f>'Pop France 2070'!BD3*1000</f>
        <v>69042.000956604606</v>
      </c>
      <c r="BJ49" s="156">
        <f>'Pop France 2070'!BE3*1000</f>
        <v>69135.257295719814</v>
      </c>
      <c r="BK49" s="156">
        <f>'Pop France 2070'!BF3*1000</f>
        <v>69221.783723356013</v>
      </c>
      <c r="BL49" s="156">
        <f>'Pop France 2070'!BG3*1000</f>
        <v>69301.342902527409</v>
      </c>
      <c r="BM49" s="156">
        <f>'Pop France 2070'!BH3*1000</f>
        <v>69373.633133675772</v>
      </c>
      <c r="BN49" s="156">
        <f>'Pop France 2070'!BI3*1000</f>
        <v>69438.312490635086</v>
      </c>
      <c r="BO49" s="156">
        <f>'Pop France 2070'!BJ3*1000</f>
        <v>69495.069217195196</v>
      </c>
      <c r="BP49" s="156">
        <f>'Pop France 2070'!BK3*1000</f>
        <v>69543.762520228905</v>
      </c>
      <c r="BQ49" s="156">
        <f>'Pop France 2070'!BL3*1000</f>
        <v>69584.369269436764</v>
      </c>
      <c r="BR49" s="156">
        <f>'Pop France 2070'!BM3*1000</f>
        <v>69617.067467558125</v>
      </c>
      <c r="BS49" s="156">
        <f>'Pop France 2070'!BN3*1000</f>
        <v>69642.25334667947</v>
      </c>
      <c r="BT49" s="156">
        <f>'Pop France 2070'!BO3*1000</f>
        <v>69660.335206869611</v>
      </c>
      <c r="BU49" s="156">
        <f>'Pop France 2070'!BP3*1000</f>
        <v>69671.795767421718</v>
      </c>
      <c r="BV49" s="156">
        <f>'Pop France 2070'!BQ3*1000</f>
        <v>69677.15093458035</v>
      </c>
      <c r="BW49" s="156">
        <f>'Pop France 2070'!BR3*1000</f>
        <v>69676.886444634307</v>
      </c>
      <c r="BX49" s="156">
        <f>'Pop France 2070'!BS3*1000</f>
        <v>69671.335172762803</v>
      </c>
      <c r="BY49" s="156">
        <f>'Pop France 2070'!BT3*1000</f>
        <v>69660.706297326236</v>
      </c>
      <c r="BZ49" s="156">
        <f>'Pop France 2070'!BU3*1000</f>
        <v>69645.022948624057</v>
      </c>
      <c r="CA49" s="156">
        <f>'Pop France 2070'!BV3*1000</f>
        <v>69624.294177643023</v>
      </c>
      <c r="CB49" s="156">
        <f>'Pop France 2070'!BW3*1000</f>
        <v>69598.391259238284</v>
      </c>
      <c r="CC49" s="156">
        <f>'Pop France 2070'!BX3*1000</f>
        <v>69567.198541912498</v>
      </c>
      <c r="CD49" s="156">
        <f>'Pop France 2070'!BY3*1000</f>
        <v>69530.614453481088</v>
      </c>
      <c r="CE49" s="156">
        <f>'Pop France 2070'!BZ3*1000</f>
        <v>69488.686260208167</v>
      </c>
      <c r="CF49" s="156">
        <f>'Pop France 2070'!CA3*1000</f>
        <v>69440.881965206048</v>
      </c>
      <c r="CG49" s="156">
        <f>'Pop France 2070'!CB3*1000</f>
        <v>69387.621936525873</v>
      </c>
      <c r="CH49" s="156">
        <f>'Pop France 2070'!CC3*1000</f>
        <v>69329.513595944882</v>
      </c>
      <c r="CI49" s="156">
        <f>'Pop France 2070'!CD3*1000</f>
        <v>69267.287056394009</v>
      </c>
      <c r="CJ49" s="156">
        <f>'Pop France 2070'!CE3*1000</f>
        <v>69201.828308909258</v>
      </c>
      <c r="CK49" s="156">
        <f>'Pop France 2070'!CF3*1000</f>
        <v>69134.143018684743</v>
      </c>
      <c r="CL49" s="156">
        <f>'Pop France 2070'!CG3*1000</f>
        <v>69065.246907566514</v>
      </c>
      <c r="CM49" s="156">
        <f>'Pop France 2070'!CH3*1000</f>
        <v>68996.173799374141</v>
      </c>
      <c r="CN49" s="156">
        <f>'Pop France 2070'!CI3*1000</f>
        <v>68927.884104367957</v>
      </c>
      <c r="CO49" s="156">
        <f>'Pop France 2070'!CJ3*1000</f>
        <v>68861.254762597251</v>
      </c>
      <c r="CP49" s="156">
        <f>'Pop France 2070'!CK3*1000</f>
        <v>68797.093323212903</v>
      </c>
      <c r="CQ49" s="156">
        <f>'Pop France 2070'!CL3*1000</f>
        <v>68736.03637228279</v>
      </c>
      <c r="CR49" s="156">
        <f>'Pop France 2070'!CM3*1000</f>
        <v>68678.641048324425</v>
      </c>
      <c r="CS49" s="156">
        <f>'Pop France 2070'!CN3*1000</f>
        <v>68625.265368146924</v>
      </c>
      <c r="CT49" s="156">
        <f>'Pop France 2070'!CO3*1000</f>
        <v>68576.039062560347</v>
      </c>
      <c r="CU49" s="156">
        <f>'Pop France 2070'!CP3*1000</f>
        <v>68530.897768992232</v>
      </c>
      <c r="CV49" s="156">
        <f>'Pop France 2070'!CQ3*1000</f>
        <v>68489.516657584914</v>
      </c>
    </row>
    <row r="50" spans="1:100" s="2" customFormat="1">
      <c r="T50" s="392"/>
      <c r="U50" s="392"/>
      <c r="V50" s="392"/>
      <c r="W50" s="392"/>
      <c r="X50" s="392"/>
      <c r="Y50" s="392"/>
      <c r="Z50" s="392"/>
      <c r="AA50" s="392"/>
      <c r="AB50" s="392"/>
      <c r="AC50" s="392"/>
      <c r="AD50" s="392"/>
      <c r="AE50" s="392"/>
      <c r="AF50" s="392"/>
      <c r="AG50" s="392"/>
      <c r="AH50" s="392"/>
      <c r="AI50" s="392"/>
      <c r="AJ50" s="392"/>
      <c r="AK50" s="392"/>
      <c r="AL50" s="392"/>
      <c r="AM50" s="392"/>
      <c r="AN50" s="392"/>
      <c r="AO50" s="392"/>
      <c r="AP50" s="392"/>
      <c r="AQ50" s="392"/>
      <c r="AR50" s="392"/>
      <c r="AS50" s="392"/>
      <c r="AT50" s="392"/>
      <c r="AU50" s="392"/>
      <c r="AV50" s="392"/>
      <c r="AW50" s="392"/>
      <c r="AX50" s="392"/>
      <c r="AY50" s="392"/>
      <c r="AZ50" s="392"/>
      <c r="BA50" s="392"/>
      <c r="BB50" s="392"/>
      <c r="BC50" s="392"/>
      <c r="BD50" s="392"/>
      <c r="BE50" s="392"/>
      <c r="BF50" s="392"/>
      <c r="BG50" s="392"/>
      <c r="BH50" s="392"/>
      <c r="BI50" s="392"/>
      <c r="BJ50" s="392"/>
      <c r="BK50" s="392"/>
      <c r="BL50" s="392"/>
      <c r="BM50" s="392"/>
      <c r="BN50" s="392"/>
      <c r="BO50" s="392"/>
      <c r="BP50" s="392"/>
      <c r="BQ50" s="392"/>
      <c r="BR50" s="392"/>
      <c r="BS50" s="392"/>
      <c r="BT50" s="392"/>
      <c r="BU50" s="392"/>
      <c r="BV50" s="392"/>
      <c r="BW50" s="392"/>
      <c r="BX50" s="392"/>
      <c r="BY50" s="392"/>
      <c r="BZ50" s="392"/>
      <c r="CA50" s="392"/>
      <c r="CB50" s="392"/>
      <c r="CC50" s="392"/>
      <c r="CD50" s="392"/>
      <c r="CE50" s="392"/>
      <c r="CF50" s="392"/>
      <c r="CG50" s="392"/>
      <c r="CH50" s="392"/>
      <c r="CI50" s="392"/>
      <c r="CJ50" s="392"/>
      <c r="CK50" s="392"/>
      <c r="CL50" s="392"/>
      <c r="CM50" s="392"/>
      <c r="CN50" s="392"/>
      <c r="CO50" s="392"/>
      <c r="CP50" s="392"/>
      <c r="CQ50" s="392"/>
      <c r="CR50" s="392"/>
      <c r="CS50" s="392"/>
      <c r="CT50" s="392"/>
      <c r="CU50" s="392"/>
      <c r="CV50" s="392"/>
    </row>
    <row r="51" spans="1:100" s="2" customFormat="1" ht="15.75">
      <c r="A51" s="150" t="s">
        <v>332</v>
      </c>
      <c r="D51" s="57"/>
      <c r="E51" s="57"/>
      <c r="AX51" s="410" t="s">
        <v>857</v>
      </c>
      <c r="AY51" s="411"/>
      <c r="AZ51" s="411"/>
      <c r="BA51" s="412"/>
      <c r="BB51" s="410" t="s">
        <v>858</v>
      </c>
      <c r="BC51" s="411"/>
      <c r="BD51" s="411"/>
      <c r="BE51" s="411"/>
      <c r="BF51" s="411"/>
      <c r="BG51" s="412"/>
    </row>
    <row r="52" spans="1:100" s="91" customFormat="1">
      <c r="A52" s="144" t="s">
        <v>325</v>
      </c>
      <c r="B52" s="146" t="s">
        <v>3</v>
      </c>
      <c r="C52" s="144" t="s">
        <v>14</v>
      </c>
      <c r="D52" s="146" t="s">
        <v>4</v>
      </c>
      <c r="E52" s="146">
        <f t="shared" ref="E52" si="270">F52-1</f>
        <v>1975</v>
      </c>
      <c r="F52" s="146">
        <f t="shared" ref="F52" si="271">G52-1</f>
        <v>1976</v>
      </c>
      <c r="G52" s="146">
        <f t="shared" ref="G52" si="272">H52-1</f>
        <v>1977</v>
      </c>
      <c r="H52" s="146">
        <f t="shared" ref="H52" si="273">I52-1</f>
        <v>1978</v>
      </c>
      <c r="I52" s="146">
        <f>J52-1</f>
        <v>1979</v>
      </c>
      <c r="J52" s="146">
        <v>1980</v>
      </c>
      <c r="K52" s="146">
        <f t="shared" ref="K52" si="274">J52+1</f>
        <v>1981</v>
      </c>
      <c r="L52" s="146">
        <f t="shared" ref="L52" si="275">K52+1</f>
        <v>1982</v>
      </c>
      <c r="M52" s="146">
        <f t="shared" ref="M52" si="276">L52+1</f>
        <v>1983</v>
      </c>
      <c r="N52" s="146">
        <f t="shared" ref="N52" si="277">M52+1</f>
        <v>1984</v>
      </c>
      <c r="O52" s="146">
        <f t="shared" ref="O52" si="278">N52+1</f>
        <v>1985</v>
      </c>
      <c r="P52" s="146">
        <f t="shared" ref="P52" si="279">O52+1</f>
        <v>1986</v>
      </c>
      <c r="Q52" s="146">
        <f t="shared" ref="Q52" si="280">P52+1</f>
        <v>1987</v>
      </c>
      <c r="R52" s="146">
        <f t="shared" ref="R52" si="281">Q52+1</f>
        <v>1988</v>
      </c>
      <c r="S52" s="146">
        <f t="shared" ref="S52" si="282">R52+1</f>
        <v>1989</v>
      </c>
      <c r="T52" s="146">
        <f t="shared" ref="T52" si="283">S52+1</f>
        <v>1990</v>
      </c>
      <c r="U52" s="146">
        <f t="shared" ref="U52" si="284">T52+1</f>
        <v>1991</v>
      </c>
      <c r="V52" s="146">
        <f>U52+1</f>
        <v>1992</v>
      </c>
      <c r="W52" s="146">
        <f t="shared" ref="W52" si="285">V52+1</f>
        <v>1993</v>
      </c>
      <c r="X52" s="146">
        <f t="shared" ref="X52" si="286">W52+1</f>
        <v>1994</v>
      </c>
      <c r="Y52" s="146">
        <f t="shared" ref="Y52" si="287">X52+1</f>
        <v>1995</v>
      </c>
      <c r="Z52" s="146">
        <f t="shared" ref="Z52" si="288">Y52+1</f>
        <v>1996</v>
      </c>
      <c r="AA52" s="146">
        <f t="shared" ref="AA52" si="289">Z52+1</f>
        <v>1997</v>
      </c>
      <c r="AB52" s="146">
        <f t="shared" ref="AB52" si="290">AA52+1</f>
        <v>1998</v>
      </c>
      <c r="AC52" s="146">
        <f t="shared" ref="AC52" si="291">AB52+1</f>
        <v>1999</v>
      </c>
      <c r="AD52" s="146">
        <f t="shared" ref="AD52" si="292">AC52+1</f>
        <v>2000</v>
      </c>
      <c r="AE52" s="146">
        <f t="shared" ref="AE52" si="293">AD52+1</f>
        <v>2001</v>
      </c>
      <c r="AF52" s="146">
        <f t="shared" ref="AF52" si="294">AE52+1</f>
        <v>2002</v>
      </c>
      <c r="AG52" s="146">
        <f t="shared" ref="AG52" si="295">AF52+1</f>
        <v>2003</v>
      </c>
      <c r="AH52" s="146">
        <f t="shared" ref="AH52" si="296">AG52+1</f>
        <v>2004</v>
      </c>
      <c r="AI52" s="146">
        <f t="shared" ref="AI52" si="297">AH52+1</f>
        <v>2005</v>
      </c>
      <c r="AJ52" s="146">
        <f t="shared" ref="AJ52" si="298">AI52+1</f>
        <v>2006</v>
      </c>
      <c r="AK52" s="146">
        <f t="shared" ref="AK52" si="299">AJ52+1</f>
        <v>2007</v>
      </c>
      <c r="AL52" s="146">
        <f t="shared" ref="AL52" si="300">AK52+1</f>
        <v>2008</v>
      </c>
      <c r="AM52" s="146">
        <f t="shared" ref="AM52" si="301">AL52+1</f>
        <v>2009</v>
      </c>
      <c r="AN52" s="146">
        <f t="shared" ref="AN52" si="302">AM52+1</f>
        <v>2010</v>
      </c>
      <c r="AO52" s="146">
        <f t="shared" ref="AO52" si="303">AN52+1</f>
        <v>2011</v>
      </c>
      <c r="AP52" s="146">
        <f t="shared" ref="AP52" si="304">AO52+1</f>
        <v>2012</v>
      </c>
      <c r="AQ52" s="146">
        <f t="shared" ref="AQ52" si="305">AP52+1</f>
        <v>2013</v>
      </c>
      <c r="AR52" s="146">
        <f t="shared" ref="AR52" si="306">AQ52+1</f>
        <v>2014</v>
      </c>
      <c r="AS52" s="146">
        <f t="shared" ref="AS52" si="307">AR52+1</f>
        <v>2015</v>
      </c>
      <c r="AT52" s="146">
        <f t="shared" ref="AT52" si="308">AS52+1</f>
        <v>2016</v>
      </c>
      <c r="AU52" s="146">
        <f>AT52+1</f>
        <v>2017</v>
      </c>
      <c r="AV52" s="146">
        <f t="shared" ref="AV52:CB52" si="309">AU52+1</f>
        <v>2018</v>
      </c>
      <c r="AW52" s="146">
        <f t="shared" si="309"/>
        <v>2019</v>
      </c>
      <c r="AX52" s="146">
        <f t="shared" si="309"/>
        <v>2020</v>
      </c>
      <c r="AY52" s="146">
        <f t="shared" si="309"/>
        <v>2021</v>
      </c>
      <c r="AZ52" s="146">
        <f t="shared" si="309"/>
        <v>2022</v>
      </c>
      <c r="BA52" s="146">
        <f t="shared" si="309"/>
        <v>2023</v>
      </c>
      <c r="BB52" s="146">
        <f t="shared" si="309"/>
        <v>2024</v>
      </c>
      <c r="BC52" s="146">
        <f t="shared" si="309"/>
        <v>2025</v>
      </c>
      <c r="BD52" s="146">
        <f t="shared" si="309"/>
        <v>2026</v>
      </c>
      <c r="BE52" s="146">
        <f t="shared" si="309"/>
        <v>2027</v>
      </c>
      <c r="BF52" s="146">
        <f t="shared" si="309"/>
        <v>2028</v>
      </c>
      <c r="BG52" s="146">
        <f t="shared" si="309"/>
        <v>2029</v>
      </c>
      <c r="BH52" s="146">
        <f t="shared" si="309"/>
        <v>2030</v>
      </c>
      <c r="BI52" s="146">
        <f t="shared" si="309"/>
        <v>2031</v>
      </c>
      <c r="BJ52" s="146">
        <f t="shared" si="309"/>
        <v>2032</v>
      </c>
      <c r="BK52" s="146">
        <f t="shared" si="309"/>
        <v>2033</v>
      </c>
      <c r="BL52" s="146">
        <f t="shared" si="309"/>
        <v>2034</v>
      </c>
      <c r="BM52" s="146">
        <f t="shared" si="309"/>
        <v>2035</v>
      </c>
      <c r="BN52" s="146">
        <f t="shared" si="309"/>
        <v>2036</v>
      </c>
      <c r="BO52" s="146">
        <f t="shared" si="309"/>
        <v>2037</v>
      </c>
      <c r="BP52" s="146">
        <f t="shared" si="309"/>
        <v>2038</v>
      </c>
      <c r="BQ52" s="146">
        <f t="shared" si="309"/>
        <v>2039</v>
      </c>
      <c r="BR52" s="146">
        <f t="shared" si="309"/>
        <v>2040</v>
      </c>
      <c r="BS52" s="146">
        <f t="shared" si="309"/>
        <v>2041</v>
      </c>
      <c r="BT52" s="146">
        <f t="shared" si="309"/>
        <v>2042</v>
      </c>
      <c r="BU52" s="146">
        <f t="shared" si="309"/>
        <v>2043</v>
      </c>
      <c r="BV52" s="146">
        <f t="shared" si="309"/>
        <v>2044</v>
      </c>
      <c r="BW52" s="146">
        <f t="shared" si="309"/>
        <v>2045</v>
      </c>
      <c r="BX52" s="146">
        <f t="shared" si="309"/>
        <v>2046</v>
      </c>
      <c r="BY52" s="146">
        <f t="shared" si="309"/>
        <v>2047</v>
      </c>
      <c r="BZ52" s="146">
        <f t="shared" si="309"/>
        <v>2048</v>
      </c>
      <c r="CA52" s="146">
        <f t="shared" si="309"/>
        <v>2049</v>
      </c>
      <c r="CB52" s="146">
        <f t="shared" si="309"/>
        <v>2050</v>
      </c>
      <c r="CC52" s="146">
        <f t="shared" ref="CC52" si="310">CB52+1</f>
        <v>2051</v>
      </c>
      <c r="CD52" s="146">
        <f t="shared" ref="CD52" si="311">CC52+1</f>
        <v>2052</v>
      </c>
      <c r="CE52" s="146">
        <f t="shared" ref="CE52" si="312">CD52+1</f>
        <v>2053</v>
      </c>
      <c r="CF52" s="146">
        <f t="shared" ref="CF52" si="313">CE52+1</f>
        <v>2054</v>
      </c>
      <c r="CG52" s="146">
        <f t="shared" ref="CG52" si="314">CF52+1</f>
        <v>2055</v>
      </c>
      <c r="CH52" s="146">
        <f t="shared" ref="CH52" si="315">CG52+1</f>
        <v>2056</v>
      </c>
      <c r="CI52" s="146">
        <f t="shared" ref="CI52" si="316">CH52+1</f>
        <v>2057</v>
      </c>
      <c r="CJ52" s="146">
        <f t="shared" ref="CJ52" si="317">CI52+1</f>
        <v>2058</v>
      </c>
      <c r="CK52" s="146">
        <f t="shared" ref="CK52" si="318">CJ52+1</f>
        <v>2059</v>
      </c>
      <c r="CL52" s="146">
        <f t="shared" ref="CL52" si="319">CK52+1</f>
        <v>2060</v>
      </c>
      <c r="CM52" s="146">
        <f t="shared" ref="CM52" si="320">CL52+1</f>
        <v>2061</v>
      </c>
      <c r="CN52" s="146">
        <f t="shared" ref="CN52" si="321">CM52+1</f>
        <v>2062</v>
      </c>
      <c r="CO52" s="146">
        <f t="shared" ref="CO52" si="322">CN52+1</f>
        <v>2063</v>
      </c>
      <c r="CP52" s="146">
        <f t="shared" ref="CP52" si="323">CO52+1</f>
        <v>2064</v>
      </c>
      <c r="CQ52" s="146">
        <f t="shared" ref="CQ52" si="324">CP52+1</f>
        <v>2065</v>
      </c>
      <c r="CR52" s="146">
        <f t="shared" ref="CR52" si="325">CQ52+1</f>
        <v>2066</v>
      </c>
      <c r="CS52" s="146">
        <f t="shared" ref="CS52" si="326">CR52+1</f>
        <v>2067</v>
      </c>
      <c r="CT52" s="146">
        <f t="shared" ref="CT52" si="327">CS52+1</f>
        <v>2068</v>
      </c>
      <c r="CU52" s="146">
        <f t="shared" ref="CU52" si="328">CT52+1</f>
        <v>2069</v>
      </c>
      <c r="CV52" s="146">
        <f t="shared" ref="CV52" si="329">CU52+1</f>
        <v>2070</v>
      </c>
    </row>
    <row r="53" spans="1:100" s="91" customFormat="1">
      <c r="A53" s="145" t="s">
        <v>286</v>
      </c>
      <c r="B53" s="145" t="s">
        <v>398</v>
      </c>
      <c r="C53" s="145"/>
      <c r="D53" s="145" t="s">
        <v>328</v>
      </c>
      <c r="E53" s="147">
        <f t="shared" ref="E53:AZ53" si="330">E29</f>
        <v>6111.3789999999999</v>
      </c>
      <c r="F53" s="147">
        <f t="shared" si="330"/>
        <v>6138.3029999999999</v>
      </c>
      <c r="G53" s="147">
        <f t="shared" si="330"/>
        <v>6169.0559999999996</v>
      </c>
      <c r="H53" s="147">
        <f t="shared" si="330"/>
        <v>6202.5879999999997</v>
      </c>
      <c r="I53" s="147">
        <f t="shared" si="330"/>
        <v>6232.5010000000002</v>
      </c>
      <c r="J53" s="147">
        <f t="shared" si="330"/>
        <v>6267.442</v>
      </c>
      <c r="K53" s="147">
        <f t="shared" si="330"/>
        <v>6307.5029999999997</v>
      </c>
      <c r="L53" s="147">
        <f t="shared" si="330"/>
        <v>6348.4430000000002</v>
      </c>
      <c r="M53" s="147">
        <f t="shared" si="330"/>
        <v>6390.3729999999996</v>
      </c>
      <c r="N53" s="147">
        <f t="shared" si="330"/>
        <v>6429.674</v>
      </c>
      <c r="O53" s="147">
        <f t="shared" si="330"/>
        <v>6457.9049999999997</v>
      </c>
      <c r="P53" s="147">
        <f t="shared" si="330"/>
        <v>6486.4139999999998</v>
      </c>
      <c r="Q53" s="147">
        <f t="shared" si="330"/>
        <v>6519.9459999999999</v>
      </c>
      <c r="R53" s="147">
        <f t="shared" si="330"/>
        <v>6563.2539999999999</v>
      </c>
      <c r="S53" s="147">
        <f t="shared" si="330"/>
        <v>6611.1819999999998</v>
      </c>
      <c r="T53" s="147">
        <f t="shared" si="330"/>
        <v>6668.1679999999997</v>
      </c>
      <c r="U53" s="147">
        <f t="shared" si="330"/>
        <v>6708.7650000000003</v>
      </c>
      <c r="V53" s="147">
        <f t="shared" si="330"/>
        <v>6750.4459999999999</v>
      </c>
      <c r="W53" s="147">
        <f t="shared" si="330"/>
        <v>6790.8919999999998</v>
      </c>
      <c r="X53" s="147">
        <f t="shared" si="330"/>
        <v>6812.2950000000001</v>
      </c>
      <c r="Y53" s="147">
        <f t="shared" si="330"/>
        <v>6837.3220000000001</v>
      </c>
      <c r="Z53" s="147">
        <f t="shared" si="330"/>
        <v>6862.6459999999997</v>
      </c>
      <c r="AA53" s="147">
        <f t="shared" si="330"/>
        <v>6890.8490000000002</v>
      </c>
      <c r="AB53" s="147">
        <f t="shared" si="330"/>
        <v>6918.402</v>
      </c>
      <c r="AC53" s="147">
        <f t="shared" si="330"/>
        <v>6949.6080000000002</v>
      </c>
      <c r="AD53" s="147">
        <f t="shared" si="330"/>
        <v>7000.7510000000002</v>
      </c>
      <c r="AE53" s="147">
        <f t="shared" si="330"/>
        <v>7057.8209999999999</v>
      </c>
      <c r="AF53" s="147">
        <f t="shared" si="330"/>
        <v>7115.9440000000004</v>
      </c>
      <c r="AG53" s="147">
        <f t="shared" si="330"/>
        <v>7173.9189999999999</v>
      </c>
      <c r="AH53" s="147">
        <f t="shared" si="330"/>
        <v>7231.8329999999996</v>
      </c>
      <c r="AI53" s="147">
        <f t="shared" si="330"/>
        <v>7295.5150000000003</v>
      </c>
      <c r="AJ53" s="147">
        <f t="shared" si="330"/>
        <v>7357.2839999999997</v>
      </c>
      <c r="AK53" s="147">
        <f t="shared" si="330"/>
        <v>7405.2060000000001</v>
      </c>
      <c r="AL53" s="147">
        <f t="shared" si="330"/>
        <v>7459.0919999999996</v>
      </c>
      <c r="AM53" s="147">
        <f t="shared" si="330"/>
        <v>7518.0039999999999</v>
      </c>
      <c r="AN53" s="147">
        <f t="shared" si="330"/>
        <v>7578.0780000000004</v>
      </c>
      <c r="AO53" s="147">
        <f t="shared" si="330"/>
        <v>7634.223</v>
      </c>
      <c r="AP53" s="147">
        <f t="shared" si="330"/>
        <v>7695.2640000000001</v>
      </c>
      <c r="AQ53" s="147">
        <f t="shared" si="330"/>
        <v>7757.5950000000003</v>
      </c>
      <c r="AR53" s="147">
        <f t="shared" si="330"/>
        <v>7820.9660000000003</v>
      </c>
      <c r="AS53" s="147">
        <f t="shared" si="330"/>
        <v>7877.6980000000003</v>
      </c>
      <c r="AT53" s="147">
        <f t="shared" si="330"/>
        <v>7916.8890000000001</v>
      </c>
      <c r="AU53" s="147">
        <f t="shared" si="330"/>
        <v>7948.2870000000003</v>
      </c>
      <c r="AV53" s="147">
        <f t="shared" si="330"/>
        <v>7994.4589999999998</v>
      </c>
      <c r="AW53" s="147">
        <f t="shared" si="330"/>
        <v>8042.9359999999997</v>
      </c>
      <c r="AX53" s="147">
        <f t="shared" si="330"/>
        <v>8078.652</v>
      </c>
      <c r="AY53" s="147">
        <f t="shared" si="330"/>
        <v>8113.9070000000002</v>
      </c>
      <c r="AZ53" s="147">
        <f t="shared" si="330"/>
        <v>8156.3909999999996</v>
      </c>
      <c r="BA53" s="147">
        <f t="shared" ref="BA53" si="331">BA29</f>
        <v>8197.3250000000007</v>
      </c>
      <c r="BB53" s="148">
        <f t="shared" ref="BB53:CV53" si="332">BA53*BB144/BA144</f>
        <v>8219.4717702321013</v>
      </c>
      <c r="BC53" s="148">
        <f t="shared" si="332"/>
        <v>8239.6051977158313</v>
      </c>
      <c r="BD53" s="148">
        <f t="shared" si="332"/>
        <v>8255.7119397028146</v>
      </c>
      <c r="BE53" s="148">
        <f t="shared" si="332"/>
        <v>8268.7986675672382</v>
      </c>
      <c r="BF53" s="148">
        <f t="shared" si="332"/>
        <v>8278.8653813091023</v>
      </c>
      <c r="BG53" s="148">
        <f t="shared" si="332"/>
        <v>8285.9120809284086</v>
      </c>
      <c r="BH53" s="148">
        <f t="shared" si="332"/>
        <v>8290.9454377993407</v>
      </c>
      <c r="BI53" s="148">
        <f t="shared" si="332"/>
        <v>8291.952109173526</v>
      </c>
      <c r="BJ53" s="148">
        <f t="shared" si="332"/>
        <v>8291.952109173526</v>
      </c>
      <c r="BK53" s="148">
        <f t="shared" si="332"/>
        <v>8288.9320950509682</v>
      </c>
      <c r="BL53" s="148">
        <f t="shared" si="332"/>
        <v>8285.9120809284086</v>
      </c>
      <c r="BM53" s="148">
        <f t="shared" si="332"/>
        <v>8279.8720526832894</v>
      </c>
      <c r="BN53" s="148">
        <f t="shared" si="332"/>
        <v>8272.8253530639849</v>
      </c>
      <c r="BO53" s="148">
        <f t="shared" si="332"/>
        <v>8263.765310696308</v>
      </c>
      <c r="BP53" s="148">
        <f t="shared" si="332"/>
        <v>8253.6985969544439</v>
      </c>
      <c r="BQ53" s="148">
        <f t="shared" si="332"/>
        <v>8242.6252118383927</v>
      </c>
      <c r="BR53" s="148">
        <f t="shared" si="332"/>
        <v>8229.5384839739691</v>
      </c>
      <c r="BS53" s="148">
        <f t="shared" si="332"/>
        <v>8215.4450847353601</v>
      </c>
      <c r="BT53" s="148">
        <f t="shared" si="332"/>
        <v>8200.345014122564</v>
      </c>
      <c r="BU53" s="148">
        <f t="shared" si="332"/>
        <v>8184.2382721355807</v>
      </c>
      <c r="BV53" s="148">
        <f t="shared" si="332"/>
        <v>8167.1248587744112</v>
      </c>
      <c r="BW53" s="148">
        <f t="shared" si="332"/>
        <v>8150.0114454132427</v>
      </c>
      <c r="BX53" s="148">
        <f t="shared" si="332"/>
        <v>8130.8846893037007</v>
      </c>
      <c r="BY53" s="148">
        <f t="shared" si="332"/>
        <v>8111.7579331941588</v>
      </c>
      <c r="BZ53" s="148">
        <f t="shared" si="332"/>
        <v>8090.6178343362435</v>
      </c>
      <c r="CA53" s="148">
        <f t="shared" si="332"/>
        <v>8069.4777354783282</v>
      </c>
      <c r="CB53" s="148">
        <f t="shared" si="332"/>
        <v>8047.3309652462276</v>
      </c>
      <c r="CC53" s="148">
        <f t="shared" si="332"/>
        <v>8023.1708522657536</v>
      </c>
      <c r="CD53" s="148">
        <f t="shared" si="332"/>
        <v>7999.0107392852788</v>
      </c>
      <c r="CE53" s="148">
        <f t="shared" si="332"/>
        <v>7972.8372835564314</v>
      </c>
      <c r="CF53" s="148">
        <f t="shared" si="332"/>
        <v>7945.6571564533979</v>
      </c>
      <c r="CG53" s="148">
        <f t="shared" si="332"/>
        <v>7917.4703579761781</v>
      </c>
      <c r="CH53" s="148">
        <f t="shared" si="332"/>
        <v>7887.270216750585</v>
      </c>
      <c r="CI53" s="148">
        <f t="shared" si="332"/>
        <v>7856.0634041508065</v>
      </c>
      <c r="CJ53" s="148">
        <f t="shared" si="332"/>
        <v>7823.8499201768409</v>
      </c>
      <c r="CK53" s="148">
        <f t="shared" si="332"/>
        <v>7789.6230934545029</v>
      </c>
      <c r="CL53" s="148">
        <f t="shared" si="332"/>
        <v>7755.3962667321648</v>
      </c>
      <c r="CM53" s="148">
        <f t="shared" si="332"/>
        <v>7719.1560972614534</v>
      </c>
      <c r="CN53" s="148">
        <f t="shared" si="332"/>
        <v>7682.9159277907429</v>
      </c>
      <c r="CO53" s="148">
        <f t="shared" si="332"/>
        <v>7646.6757583200315</v>
      </c>
      <c r="CP53" s="148">
        <f t="shared" si="332"/>
        <v>7609.4289174751339</v>
      </c>
      <c r="CQ53" s="148">
        <f t="shared" si="332"/>
        <v>7571.17540525605</v>
      </c>
      <c r="CR53" s="148">
        <f t="shared" si="332"/>
        <v>7533.9285644111524</v>
      </c>
      <c r="CS53" s="148">
        <f t="shared" si="332"/>
        <v>7495.6750521920685</v>
      </c>
      <c r="CT53" s="148">
        <f t="shared" si="332"/>
        <v>7458.4282113471709</v>
      </c>
      <c r="CU53" s="148">
        <f t="shared" si="332"/>
        <v>7420.174699128087</v>
      </c>
      <c r="CV53" s="148">
        <f t="shared" si="332"/>
        <v>7381.9211869090032</v>
      </c>
    </row>
    <row r="54" spans="1:100" s="91" customFormat="1">
      <c r="A54" s="145" t="s">
        <v>287</v>
      </c>
      <c r="B54" s="145"/>
      <c r="C54" s="145"/>
      <c r="D54" s="145" t="s">
        <v>328</v>
      </c>
      <c r="E54" s="147">
        <f t="shared" ref="E54:AZ54" si="333">E30</f>
        <v>2632.357</v>
      </c>
      <c r="F54" s="147">
        <f t="shared" si="333"/>
        <v>2638.1469999999999</v>
      </c>
      <c r="G54" s="147">
        <f t="shared" si="333"/>
        <v>2643.9520000000002</v>
      </c>
      <c r="H54" s="147">
        <f t="shared" si="333"/>
        <v>2651.5</v>
      </c>
      <c r="I54" s="147">
        <f t="shared" si="333"/>
        <v>2656.4380000000001</v>
      </c>
      <c r="J54" s="147">
        <f t="shared" si="333"/>
        <v>2664.0070000000001</v>
      </c>
      <c r="K54" s="147">
        <f t="shared" si="333"/>
        <v>2673.1489999999999</v>
      </c>
      <c r="L54" s="147">
        <f t="shared" si="333"/>
        <v>2681.6819999999998</v>
      </c>
      <c r="M54" s="147">
        <f t="shared" si="333"/>
        <v>2686.2420000000002</v>
      </c>
      <c r="N54" s="147">
        <f t="shared" si="333"/>
        <v>2691.413</v>
      </c>
      <c r="O54" s="147">
        <f t="shared" si="333"/>
        <v>2696.05</v>
      </c>
      <c r="P54" s="147">
        <f t="shared" si="333"/>
        <v>2696.203</v>
      </c>
      <c r="Q54" s="147">
        <f t="shared" si="333"/>
        <v>2699.268</v>
      </c>
      <c r="R54" s="147">
        <f t="shared" si="333"/>
        <v>2702.7890000000002</v>
      </c>
      <c r="S54" s="147">
        <f t="shared" si="333"/>
        <v>2705.5189999999998</v>
      </c>
      <c r="T54" s="147">
        <f t="shared" si="333"/>
        <v>2705.826</v>
      </c>
      <c r="U54" s="147">
        <f t="shared" si="333"/>
        <v>2710.54</v>
      </c>
      <c r="V54" s="147">
        <f t="shared" si="333"/>
        <v>2715.5909999999999</v>
      </c>
      <c r="W54" s="147">
        <f t="shared" si="333"/>
        <v>2720.0160000000001</v>
      </c>
      <c r="X54" s="147">
        <f t="shared" si="333"/>
        <v>2722.9470000000001</v>
      </c>
      <c r="Y54" s="147">
        <f t="shared" si="333"/>
        <v>2727.049</v>
      </c>
      <c r="Z54" s="147">
        <f t="shared" si="333"/>
        <v>2728.6709999999998</v>
      </c>
      <c r="AA54" s="147">
        <f t="shared" si="333"/>
        <v>2729.12</v>
      </c>
      <c r="AB54" s="147">
        <f t="shared" si="333"/>
        <v>2729.1469999999999</v>
      </c>
      <c r="AC54" s="147">
        <f t="shared" si="333"/>
        <v>2728.0859999999998</v>
      </c>
      <c r="AD54" s="147">
        <f t="shared" si="333"/>
        <v>2734.33</v>
      </c>
      <c r="AE54" s="147">
        <f t="shared" si="333"/>
        <v>2742.346</v>
      </c>
      <c r="AF54" s="147">
        <f t="shared" si="333"/>
        <v>2749.8919999999998</v>
      </c>
      <c r="AG54" s="147">
        <f t="shared" si="333"/>
        <v>2756.739</v>
      </c>
      <c r="AH54" s="147">
        <f t="shared" si="333"/>
        <v>2762.9340000000002</v>
      </c>
      <c r="AI54" s="147">
        <f t="shared" si="333"/>
        <v>2771.9340000000002</v>
      </c>
      <c r="AJ54" s="147">
        <f t="shared" si="333"/>
        <v>2779.4609999999998</v>
      </c>
      <c r="AK54" s="147">
        <f t="shared" si="333"/>
        <v>2792.5619999999999</v>
      </c>
      <c r="AL54" s="147">
        <f t="shared" si="333"/>
        <v>2802.5189999999998</v>
      </c>
      <c r="AM54" s="147">
        <f t="shared" si="333"/>
        <v>2810.6480000000001</v>
      </c>
      <c r="AN54" s="147">
        <f t="shared" si="333"/>
        <v>2813.8780000000002</v>
      </c>
      <c r="AO54" s="147">
        <f t="shared" si="333"/>
        <v>2816.174</v>
      </c>
      <c r="AP54" s="147">
        <f t="shared" si="333"/>
        <v>2816.8139999999999</v>
      </c>
      <c r="AQ54" s="147">
        <f t="shared" si="333"/>
        <v>2819.7829999999999</v>
      </c>
      <c r="AR54" s="147">
        <f t="shared" si="333"/>
        <v>2820.623</v>
      </c>
      <c r="AS54" s="147">
        <f t="shared" si="333"/>
        <v>2820.94</v>
      </c>
      <c r="AT54" s="147">
        <f t="shared" si="333"/>
        <v>2818.3380000000002</v>
      </c>
      <c r="AU54" s="147">
        <f t="shared" si="333"/>
        <v>2811.4229999999998</v>
      </c>
      <c r="AV54" s="147">
        <f t="shared" si="333"/>
        <v>2807.8069999999998</v>
      </c>
      <c r="AW54" s="147">
        <f t="shared" si="333"/>
        <v>2805.58</v>
      </c>
      <c r="AX54" s="147">
        <f t="shared" si="333"/>
        <v>2801.6950000000002</v>
      </c>
      <c r="AY54" s="147">
        <f t="shared" si="333"/>
        <v>2795.4690000000001</v>
      </c>
      <c r="AZ54" s="147">
        <f t="shared" si="333"/>
        <v>2791.0059999999999</v>
      </c>
      <c r="BA54" s="147">
        <f t="shared" ref="BA54" si="334">BA30</f>
        <v>2786.2959999999998</v>
      </c>
      <c r="BB54" s="148">
        <f t="shared" ref="BB54:CV54" si="335">BA54*BB145/BA145</f>
        <v>2777.2463197401657</v>
      </c>
      <c r="BC54" s="148">
        <f t="shared" si="335"/>
        <v>2767.1911194514614</v>
      </c>
      <c r="BD54" s="148">
        <f t="shared" si="335"/>
        <v>2757.1359191627566</v>
      </c>
      <c r="BE54" s="148">
        <f t="shared" si="335"/>
        <v>2746.0751988451816</v>
      </c>
      <c r="BF54" s="148">
        <f t="shared" si="335"/>
        <v>2734.0089584987363</v>
      </c>
      <c r="BG54" s="148">
        <f t="shared" si="335"/>
        <v>2721.942718152291</v>
      </c>
      <c r="BH54" s="148">
        <f t="shared" si="335"/>
        <v>2707.8654377481048</v>
      </c>
      <c r="BI54" s="148">
        <f t="shared" si="335"/>
        <v>2694.7936773727893</v>
      </c>
      <c r="BJ54" s="148">
        <f t="shared" si="335"/>
        <v>2680.716396968603</v>
      </c>
      <c r="BK54" s="148">
        <f t="shared" si="335"/>
        <v>2665.6335965355465</v>
      </c>
      <c r="BL54" s="148">
        <f t="shared" si="335"/>
        <v>2650.55079610249</v>
      </c>
      <c r="BM54" s="148">
        <f t="shared" si="335"/>
        <v>2635.4679956694335</v>
      </c>
      <c r="BN54" s="148">
        <f t="shared" si="335"/>
        <v>2620.3851952363771</v>
      </c>
      <c r="BO54" s="148">
        <f t="shared" si="335"/>
        <v>2605.3023948033206</v>
      </c>
      <c r="BP54" s="148">
        <f t="shared" si="335"/>
        <v>2589.2140743413934</v>
      </c>
      <c r="BQ54" s="148">
        <f t="shared" si="335"/>
        <v>2573.1257538794662</v>
      </c>
      <c r="BR54" s="148">
        <f t="shared" si="335"/>
        <v>2556.0319133886687</v>
      </c>
      <c r="BS54" s="148">
        <f t="shared" si="335"/>
        <v>2539.9435929267415</v>
      </c>
      <c r="BT54" s="148">
        <f t="shared" si="335"/>
        <v>2522.8497524359441</v>
      </c>
      <c r="BU54" s="148">
        <f t="shared" si="335"/>
        <v>2505.7559119451462</v>
      </c>
      <c r="BV54" s="148">
        <f t="shared" si="335"/>
        <v>2488.6620714543487</v>
      </c>
      <c r="BW54" s="148">
        <f t="shared" si="335"/>
        <v>2471.5682309635508</v>
      </c>
      <c r="BX54" s="148">
        <f t="shared" si="335"/>
        <v>2454.4743904727534</v>
      </c>
      <c r="BY54" s="148">
        <f t="shared" si="335"/>
        <v>2437.3805499819559</v>
      </c>
      <c r="BZ54" s="148">
        <f t="shared" si="335"/>
        <v>2420.2867094911585</v>
      </c>
      <c r="CA54" s="148">
        <f t="shared" si="335"/>
        <v>2403.192869000361</v>
      </c>
      <c r="CB54" s="148">
        <f t="shared" si="335"/>
        <v>2386.0990285095636</v>
      </c>
      <c r="CC54" s="148">
        <f t="shared" si="335"/>
        <v>2369.0051880187661</v>
      </c>
      <c r="CD54" s="148">
        <f t="shared" si="335"/>
        <v>2351.9113475279687</v>
      </c>
      <c r="CE54" s="148">
        <f t="shared" si="335"/>
        <v>2334.8175070371713</v>
      </c>
      <c r="CF54" s="148">
        <f t="shared" si="335"/>
        <v>2317.7236665463738</v>
      </c>
      <c r="CG54" s="148">
        <f t="shared" si="335"/>
        <v>2300.6298260555764</v>
      </c>
      <c r="CH54" s="148">
        <f t="shared" si="335"/>
        <v>2283.5359855647789</v>
      </c>
      <c r="CI54" s="148">
        <f t="shared" si="335"/>
        <v>2265.4366250451108</v>
      </c>
      <c r="CJ54" s="148">
        <f t="shared" si="335"/>
        <v>2248.3427845543133</v>
      </c>
      <c r="CK54" s="148">
        <f t="shared" si="335"/>
        <v>2231.2489440635154</v>
      </c>
      <c r="CL54" s="148">
        <f t="shared" si="335"/>
        <v>2213.1495835438473</v>
      </c>
      <c r="CM54" s="148">
        <f t="shared" si="335"/>
        <v>2196.0557430530498</v>
      </c>
      <c r="CN54" s="148">
        <f t="shared" si="335"/>
        <v>2178.9619025622519</v>
      </c>
      <c r="CO54" s="148">
        <f t="shared" si="335"/>
        <v>2161.8680620714545</v>
      </c>
      <c r="CP54" s="148">
        <f t="shared" si="335"/>
        <v>2144.774221580657</v>
      </c>
      <c r="CQ54" s="148">
        <f t="shared" si="335"/>
        <v>2127.6803810898596</v>
      </c>
      <c r="CR54" s="148">
        <f t="shared" si="335"/>
        <v>2110.5865405990617</v>
      </c>
      <c r="CS54" s="148">
        <f t="shared" si="335"/>
        <v>2094.4982201371345</v>
      </c>
      <c r="CT54" s="148">
        <f t="shared" si="335"/>
        <v>2078.4098996752073</v>
      </c>
      <c r="CU54" s="148">
        <f t="shared" si="335"/>
        <v>2062.3215792132801</v>
      </c>
      <c r="CV54" s="148">
        <f t="shared" si="335"/>
        <v>2046.2332587513531</v>
      </c>
    </row>
    <row r="55" spans="1:100" s="91" customFormat="1">
      <c r="A55" s="145" t="s">
        <v>288</v>
      </c>
      <c r="B55" s="145"/>
      <c r="C55" s="145"/>
      <c r="D55" s="145" t="s">
        <v>328</v>
      </c>
      <c r="E55" s="147">
        <f t="shared" ref="E55:AZ55" si="336">E31</f>
        <v>2596.3789999999999</v>
      </c>
      <c r="F55" s="147">
        <f t="shared" si="336"/>
        <v>2611.0349999999999</v>
      </c>
      <c r="G55" s="147">
        <f t="shared" si="336"/>
        <v>2625.3319999999999</v>
      </c>
      <c r="H55" s="147">
        <f t="shared" si="336"/>
        <v>2641.1790000000001</v>
      </c>
      <c r="I55" s="147">
        <f t="shared" si="336"/>
        <v>2656.3049999999998</v>
      </c>
      <c r="J55" s="147">
        <f t="shared" si="336"/>
        <v>2672.5749999999998</v>
      </c>
      <c r="K55" s="147">
        <f t="shared" si="336"/>
        <v>2690.5360000000001</v>
      </c>
      <c r="L55" s="147">
        <f t="shared" si="336"/>
        <v>2708.4520000000002</v>
      </c>
      <c r="M55" s="147">
        <f t="shared" si="336"/>
        <v>2719.5079999999998</v>
      </c>
      <c r="N55" s="147">
        <f t="shared" si="336"/>
        <v>2728.2150000000001</v>
      </c>
      <c r="O55" s="147">
        <f t="shared" si="336"/>
        <v>2738.4850000000001</v>
      </c>
      <c r="P55" s="147">
        <f t="shared" si="336"/>
        <v>2748.893</v>
      </c>
      <c r="Q55" s="147">
        <f t="shared" si="336"/>
        <v>2759.6289999999999</v>
      </c>
      <c r="R55" s="147">
        <f t="shared" si="336"/>
        <v>2771.0529999999999</v>
      </c>
      <c r="S55" s="147">
        <f t="shared" si="336"/>
        <v>2782.8809999999999</v>
      </c>
      <c r="T55" s="147">
        <f t="shared" si="336"/>
        <v>2794.317</v>
      </c>
      <c r="U55" s="147">
        <f t="shared" si="336"/>
        <v>2803.4830000000002</v>
      </c>
      <c r="V55" s="147">
        <f t="shared" si="336"/>
        <v>2811.473</v>
      </c>
      <c r="W55" s="147">
        <f t="shared" si="336"/>
        <v>2822.7220000000002</v>
      </c>
      <c r="X55" s="147">
        <f t="shared" si="336"/>
        <v>2830.5830000000001</v>
      </c>
      <c r="Y55" s="147">
        <f t="shared" si="336"/>
        <v>2840.68</v>
      </c>
      <c r="Z55" s="147">
        <f t="shared" si="336"/>
        <v>2853.6640000000002</v>
      </c>
      <c r="AA55" s="147">
        <f t="shared" si="336"/>
        <v>2870.3539999999998</v>
      </c>
      <c r="AB55" s="147">
        <f t="shared" si="336"/>
        <v>2888.2370000000001</v>
      </c>
      <c r="AC55" s="147">
        <f t="shared" si="336"/>
        <v>2904.0749999999998</v>
      </c>
      <c r="AD55" s="147">
        <f t="shared" si="336"/>
        <v>2927.6120000000001</v>
      </c>
      <c r="AE55" s="147">
        <f t="shared" si="336"/>
        <v>2954.3240000000001</v>
      </c>
      <c r="AF55" s="147">
        <f t="shared" si="336"/>
        <v>2981.7649999999999</v>
      </c>
      <c r="AG55" s="147">
        <f t="shared" si="336"/>
        <v>3009.2489999999998</v>
      </c>
      <c r="AH55" s="147">
        <f t="shared" si="336"/>
        <v>3037.0770000000002</v>
      </c>
      <c r="AI55" s="147">
        <f t="shared" si="336"/>
        <v>3066.585</v>
      </c>
      <c r="AJ55" s="147">
        <f t="shared" si="336"/>
        <v>3094.5340000000001</v>
      </c>
      <c r="AK55" s="147">
        <f t="shared" si="336"/>
        <v>3120.288</v>
      </c>
      <c r="AL55" s="147">
        <f t="shared" si="336"/>
        <v>3149.701</v>
      </c>
      <c r="AM55" s="147">
        <f t="shared" si="336"/>
        <v>3175.0639999999999</v>
      </c>
      <c r="AN55" s="147">
        <f t="shared" si="336"/>
        <v>3199.0659999999998</v>
      </c>
      <c r="AO55" s="147">
        <f t="shared" si="336"/>
        <v>3217.7669999999998</v>
      </c>
      <c r="AP55" s="147">
        <f t="shared" si="336"/>
        <v>3237.0970000000002</v>
      </c>
      <c r="AQ55" s="147">
        <f t="shared" si="336"/>
        <v>3258.7069999999999</v>
      </c>
      <c r="AR55" s="147">
        <f t="shared" si="336"/>
        <v>3276.5430000000001</v>
      </c>
      <c r="AS55" s="147">
        <f t="shared" si="336"/>
        <v>3293.85</v>
      </c>
      <c r="AT55" s="147">
        <f t="shared" si="336"/>
        <v>3306.529</v>
      </c>
      <c r="AU55" s="147">
        <f t="shared" si="336"/>
        <v>3318.904</v>
      </c>
      <c r="AV55" s="147">
        <f t="shared" si="336"/>
        <v>3335.4140000000002</v>
      </c>
      <c r="AW55" s="147">
        <f t="shared" si="336"/>
        <v>3354.8539999999998</v>
      </c>
      <c r="AX55" s="147">
        <f t="shared" si="336"/>
        <v>3373.835</v>
      </c>
      <c r="AY55" s="147">
        <f t="shared" si="336"/>
        <v>3393.181</v>
      </c>
      <c r="AZ55" s="147">
        <f t="shared" si="336"/>
        <v>3412.2069999999999</v>
      </c>
      <c r="BA55" s="147">
        <f t="shared" ref="BA55" si="337">BA31</f>
        <v>3429.8820000000001</v>
      </c>
      <c r="BB55" s="148">
        <f t="shared" ref="BB55:CV55" si="338">BA55*BB146/BA146</f>
        <v>3441.9839064980888</v>
      </c>
      <c r="BC55" s="148">
        <f t="shared" si="338"/>
        <v>3451.0603363716555</v>
      </c>
      <c r="BD55" s="148">
        <f t="shared" si="338"/>
        <v>3460.1367662452221</v>
      </c>
      <c r="BE55" s="148">
        <f t="shared" si="338"/>
        <v>3467.1962117024405</v>
      </c>
      <c r="BF55" s="148">
        <f t="shared" si="338"/>
        <v>3473.2471649514846</v>
      </c>
      <c r="BG55" s="148">
        <f t="shared" si="338"/>
        <v>3479.2981182005292</v>
      </c>
      <c r="BH55" s="148">
        <f t="shared" si="338"/>
        <v>3483.3320870332254</v>
      </c>
      <c r="BI55" s="148">
        <f t="shared" si="338"/>
        <v>3485.3490714495738</v>
      </c>
      <c r="BJ55" s="148">
        <f t="shared" si="338"/>
        <v>3487.3660558659217</v>
      </c>
      <c r="BK55" s="148">
        <f t="shared" si="338"/>
        <v>3489.38304028227</v>
      </c>
      <c r="BL55" s="148">
        <f t="shared" si="338"/>
        <v>3489.38304028227</v>
      </c>
      <c r="BM55" s="148">
        <f t="shared" si="338"/>
        <v>3489.38304028227</v>
      </c>
      <c r="BN55" s="148">
        <f t="shared" si="338"/>
        <v>3488.3745480740959</v>
      </c>
      <c r="BO55" s="148">
        <f t="shared" si="338"/>
        <v>3486.3575636577475</v>
      </c>
      <c r="BP55" s="148">
        <f t="shared" si="338"/>
        <v>3484.3405792413996</v>
      </c>
      <c r="BQ55" s="148">
        <f t="shared" si="338"/>
        <v>3480.3066104087034</v>
      </c>
      <c r="BR55" s="148">
        <f t="shared" si="338"/>
        <v>3476.2726415760071</v>
      </c>
      <c r="BS55" s="148">
        <f t="shared" si="338"/>
        <v>3472.2386727433109</v>
      </c>
      <c r="BT55" s="148">
        <f t="shared" si="338"/>
        <v>3466.1877194942667</v>
      </c>
      <c r="BU55" s="148">
        <f t="shared" si="338"/>
        <v>3460.1367662452221</v>
      </c>
      <c r="BV55" s="148">
        <f t="shared" si="338"/>
        <v>3454.0858129961775</v>
      </c>
      <c r="BW55" s="148">
        <f t="shared" si="338"/>
        <v>3447.0263675389592</v>
      </c>
      <c r="BX55" s="148">
        <f t="shared" si="338"/>
        <v>3438.9584298735667</v>
      </c>
      <c r="BY55" s="148">
        <f t="shared" si="338"/>
        <v>3430.8904922081742</v>
      </c>
      <c r="BZ55" s="148">
        <f t="shared" si="338"/>
        <v>3422.8225545427817</v>
      </c>
      <c r="CA55" s="148">
        <f t="shared" si="338"/>
        <v>3413.7461246692151</v>
      </c>
      <c r="CB55" s="148">
        <f t="shared" si="338"/>
        <v>3404.6696947956484</v>
      </c>
      <c r="CC55" s="148">
        <f t="shared" si="338"/>
        <v>3394.5847727139076</v>
      </c>
      <c r="CD55" s="148">
        <f t="shared" si="338"/>
        <v>3384.4998506321667</v>
      </c>
      <c r="CE55" s="148">
        <f t="shared" si="338"/>
        <v>3374.4149285504263</v>
      </c>
      <c r="CF55" s="148">
        <f t="shared" si="338"/>
        <v>3363.3215142605113</v>
      </c>
      <c r="CG55" s="148">
        <f t="shared" si="338"/>
        <v>3351.2196077624226</v>
      </c>
      <c r="CH55" s="148">
        <f t="shared" si="338"/>
        <v>3339.1177012643338</v>
      </c>
      <c r="CI55" s="148">
        <f t="shared" si="338"/>
        <v>3326.0073025580709</v>
      </c>
      <c r="CJ55" s="148">
        <f t="shared" si="338"/>
        <v>3312.896903851808</v>
      </c>
      <c r="CK55" s="148">
        <f t="shared" si="338"/>
        <v>3298.7780129373709</v>
      </c>
      <c r="CL55" s="148">
        <f t="shared" si="338"/>
        <v>3284.6591220229343</v>
      </c>
      <c r="CM55" s="148">
        <f t="shared" si="338"/>
        <v>3269.531738900323</v>
      </c>
      <c r="CN55" s="148">
        <f t="shared" si="338"/>
        <v>3255.4128479858864</v>
      </c>
      <c r="CO55" s="148">
        <f t="shared" si="338"/>
        <v>3240.2854648632756</v>
      </c>
      <c r="CP55" s="148">
        <f t="shared" si="338"/>
        <v>3225.1580817406643</v>
      </c>
      <c r="CQ55" s="148">
        <f t="shared" si="338"/>
        <v>3210.0306986180531</v>
      </c>
      <c r="CR55" s="148">
        <f t="shared" si="338"/>
        <v>3194.9033154954423</v>
      </c>
      <c r="CS55" s="148">
        <f t="shared" si="338"/>
        <v>3179.775932372831</v>
      </c>
      <c r="CT55" s="148">
        <f t="shared" si="338"/>
        <v>3164.6485492502197</v>
      </c>
      <c r="CU55" s="148">
        <f t="shared" si="338"/>
        <v>3149.5211661276089</v>
      </c>
      <c r="CV55" s="148">
        <f t="shared" si="338"/>
        <v>3134.3937830049981</v>
      </c>
    </row>
    <row r="56" spans="1:100" s="91" customFormat="1">
      <c r="A56" s="145" t="s">
        <v>289</v>
      </c>
      <c r="B56" s="145"/>
      <c r="C56" s="145"/>
      <c r="D56" s="145" t="s">
        <v>328</v>
      </c>
      <c r="E56" s="147">
        <f t="shared" ref="E56:AZ56" si="339">E32</f>
        <v>2152.2339999999999</v>
      </c>
      <c r="F56" s="147">
        <f t="shared" si="339"/>
        <v>2166.65</v>
      </c>
      <c r="G56" s="147">
        <f t="shared" si="339"/>
        <v>2181.5219999999999</v>
      </c>
      <c r="H56" s="147">
        <f t="shared" si="339"/>
        <v>2197.8139999999999</v>
      </c>
      <c r="I56" s="147">
        <f t="shared" si="339"/>
        <v>2212.2069999999999</v>
      </c>
      <c r="J56" s="147">
        <f t="shared" si="339"/>
        <v>2227.75</v>
      </c>
      <c r="K56" s="147">
        <f t="shared" si="339"/>
        <v>2244.8789999999999</v>
      </c>
      <c r="L56" s="147">
        <f t="shared" si="339"/>
        <v>2263.1239999999998</v>
      </c>
      <c r="M56" s="147">
        <f t="shared" si="339"/>
        <v>2281.0230000000001</v>
      </c>
      <c r="N56" s="147">
        <f t="shared" si="339"/>
        <v>2294.4720000000002</v>
      </c>
      <c r="O56" s="147">
        <f t="shared" si="339"/>
        <v>2307.7249999999999</v>
      </c>
      <c r="P56" s="147">
        <f t="shared" si="339"/>
        <v>2319.8389999999999</v>
      </c>
      <c r="Q56" s="147">
        <f t="shared" si="339"/>
        <v>2329.6320000000001</v>
      </c>
      <c r="R56" s="147">
        <f t="shared" si="339"/>
        <v>2342.3229999999999</v>
      </c>
      <c r="S56" s="147">
        <f t="shared" si="339"/>
        <v>2356.4499999999998</v>
      </c>
      <c r="T56" s="147">
        <f t="shared" si="339"/>
        <v>2369.808</v>
      </c>
      <c r="U56" s="147">
        <f t="shared" si="339"/>
        <v>2381.4070000000002</v>
      </c>
      <c r="V56" s="147">
        <f t="shared" si="339"/>
        <v>2393.0430000000001</v>
      </c>
      <c r="W56" s="147">
        <f t="shared" si="339"/>
        <v>2403.4870000000001</v>
      </c>
      <c r="X56" s="147">
        <f t="shared" si="339"/>
        <v>2410.3939999999998</v>
      </c>
      <c r="Y56" s="147">
        <f t="shared" si="339"/>
        <v>2418.3150000000001</v>
      </c>
      <c r="Z56" s="147">
        <f t="shared" si="339"/>
        <v>2424.326</v>
      </c>
      <c r="AA56" s="147">
        <f t="shared" si="339"/>
        <v>2432.0340000000001</v>
      </c>
      <c r="AB56" s="147">
        <f t="shared" si="339"/>
        <v>2438.2049999999999</v>
      </c>
      <c r="AC56" s="147">
        <f t="shared" si="339"/>
        <v>2440.2950000000001</v>
      </c>
      <c r="AD56" s="147">
        <f t="shared" si="339"/>
        <v>2450.1210000000001</v>
      </c>
      <c r="AE56" s="147">
        <f t="shared" si="339"/>
        <v>2461.7779999999998</v>
      </c>
      <c r="AF56" s="147">
        <f t="shared" si="339"/>
        <v>2472.9780000000001</v>
      </c>
      <c r="AG56" s="147">
        <f t="shared" si="339"/>
        <v>2484.288</v>
      </c>
      <c r="AH56" s="147">
        <f t="shared" si="339"/>
        <v>2494.279</v>
      </c>
      <c r="AI56" s="147">
        <f t="shared" si="339"/>
        <v>2507.2460000000001</v>
      </c>
      <c r="AJ56" s="147">
        <f t="shared" si="339"/>
        <v>2519.567</v>
      </c>
      <c r="AK56" s="147">
        <f t="shared" si="339"/>
        <v>2526.9189999999999</v>
      </c>
      <c r="AL56" s="147">
        <f t="shared" si="339"/>
        <v>2531.5880000000002</v>
      </c>
      <c r="AM56" s="147">
        <f t="shared" si="339"/>
        <v>2538.59</v>
      </c>
      <c r="AN56" s="147">
        <f t="shared" si="339"/>
        <v>2548.0650000000001</v>
      </c>
      <c r="AO56" s="147">
        <f t="shared" si="339"/>
        <v>2556.835</v>
      </c>
      <c r="AP56" s="147">
        <f t="shared" si="339"/>
        <v>2563.5859999999998</v>
      </c>
      <c r="AQ56" s="147">
        <f t="shared" si="339"/>
        <v>2570.5479999999998</v>
      </c>
      <c r="AR56" s="147">
        <f t="shared" si="339"/>
        <v>2577.4349999999999</v>
      </c>
      <c r="AS56" s="147">
        <f t="shared" si="339"/>
        <v>2578.5920000000001</v>
      </c>
      <c r="AT56" s="147">
        <f t="shared" si="339"/>
        <v>2577.866</v>
      </c>
      <c r="AU56" s="147">
        <f t="shared" si="339"/>
        <v>2576.252</v>
      </c>
      <c r="AV56" s="147">
        <f t="shared" si="339"/>
        <v>2572.8530000000001</v>
      </c>
      <c r="AW56" s="147">
        <f t="shared" si="339"/>
        <v>2573.1799999999998</v>
      </c>
      <c r="AX56" s="147">
        <f t="shared" si="339"/>
        <v>2574.8629999999998</v>
      </c>
      <c r="AY56" s="147">
        <f t="shared" si="339"/>
        <v>2573.7660000000001</v>
      </c>
      <c r="AZ56" s="147">
        <f t="shared" si="339"/>
        <v>2572.636</v>
      </c>
      <c r="BA56" s="147">
        <f t="shared" ref="BA56" si="340">BA32</f>
        <v>2572.2779999999998</v>
      </c>
      <c r="BB56" s="148">
        <f t="shared" ref="BB56:CV56" si="341">BA56*BB147/BA147</f>
        <v>2569.2683143525742</v>
      </c>
      <c r="BC56" s="148">
        <f t="shared" si="341"/>
        <v>2565.2554001560061</v>
      </c>
      <c r="BD56" s="148">
        <f t="shared" si="341"/>
        <v>2561.2424859594385</v>
      </c>
      <c r="BE56" s="148">
        <f t="shared" si="341"/>
        <v>2556.2263432137288</v>
      </c>
      <c r="BF56" s="148">
        <f t="shared" si="341"/>
        <v>2550.2069719188771</v>
      </c>
      <c r="BG56" s="148">
        <f t="shared" si="341"/>
        <v>2544.1876006240254</v>
      </c>
      <c r="BH56" s="148">
        <f t="shared" si="341"/>
        <v>2537.1650007800317</v>
      </c>
      <c r="BI56" s="148">
        <f t="shared" si="341"/>
        <v>2529.139172386896</v>
      </c>
      <c r="BJ56" s="148">
        <f t="shared" si="341"/>
        <v>2521.1133439937603</v>
      </c>
      <c r="BK56" s="148">
        <f t="shared" si="341"/>
        <v>2513.0875156006246</v>
      </c>
      <c r="BL56" s="148">
        <f t="shared" si="341"/>
        <v>2504.0584586583468</v>
      </c>
      <c r="BM56" s="148">
        <f t="shared" si="341"/>
        <v>2495.0294017160691</v>
      </c>
      <c r="BN56" s="148">
        <f t="shared" si="341"/>
        <v>2486.0003447737918</v>
      </c>
      <c r="BO56" s="148">
        <f t="shared" si="341"/>
        <v>2476.971287831514</v>
      </c>
      <c r="BP56" s="148">
        <f t="shared" si="341"/>
        <v>2466.9390023400942</v>
      </c>
      <c r="BQ56" s="148">
        <f t="shared" si="341"/>
        <v>2456.9067168486749</v>
      </c>
      <c r="BR56" s="148">
        <f t="shared" si="341"/>
        <v>2446.8744313572556</v>
      </c>
      <c r="BS56" s="148">
        <f t="shared" si="341"/>
        <v>2435.8389173166938</v>
      </c>
      <c r="BT56" s="148">
        <f t="shared" si="341"/>
        <v>2425.8066318252741</v>
      </c>
      <c r="BU56" s="148">
        <f t="shared" si="341"/>
        <v>2414.7711177847123</v>
      </c>
      <c r="BV56" s="148">
        <f t="shared" si="341"/>
        <v>2403.7356037441505</v>
      </c>
      <c r="BW56" s="148">
        <f t="shared" si="341"/>
        <v>2392.7000897035887</v>
      </c>
      <c r="BX56" s="148">
        <f t="shared" si="341"/>
        <v>2381.6645756630269</v>
      </c>
      <c r="BY56" s="148">
        <f t="shared" si="341"/>
        <v>2370.6290616224651</v>
      </c>
      <c r="BZ56" s="148">
        <f t="shared" si="341"/>
        <v>2359.5935475819033</v>
      </c>
      <c r="CA56" s="148">
        <f t="shared" si="341"/>
        <v>2347.5548049921995</v>
      </c>
      <c r="CB56" s="148">
        <f t="shared" si="341"/>
        <v>2336.5192909516377</v>
      </c>
      <c r="CC56" s="148">
        <f t="shared" si="341"/>
        <v>2325.4837769110759</v>
      </c>
      <c r="CD56" s="148">
        <f t="shared" si="341"/>
        <v>2313.4450343213721</v>
      </c>
      <c r="CE56" s="148">
        <f t="shared" si="341"/>
        <v>2301.4062917316683</v>
      </c>
      <c r="CF56" s="148">
        <f t="shared" si="341"/>
        <v>2289.3675491419649</v>
      </c>
      <c r="CG56" s="148">
        <f t="shared" si="341"/>
        <v>2277.3288065522615</v>
      </c>
      <c r="CH56" s="148">
        <f t="shared" si="341"/>
        <v>2265.2900639625577</v>
      </c>
      <c r="CI56" s="148">
        <f t="shared" si="341"/>
        <v>2252.2480928237123</v>
      </c>
      <c r="CJ56" s="148">
        <f t="shared" si="341"/>
        <v>2240.2093502340085</v>
      </c>
      <c r="CK56" s="148">
        <f t="shared" si="341"/>
        <v>2227.1673790951627</v>
      </c>
      <c r="CL56" s="148">
        <f t="shared" si="341"/>
        <v>2214.1254079563168</v>
      </c>
      <c r="CM56" s="148">
        <f t="shared" si="341"/>
        <v>2201.0834368174715</v>
      </c>
      <c r="CN56" s="148">
        <f t="shared" si="341"/>
        <v>2189.0446942277681</v>
      </c>
      <c r="CO56" s="148">
        <f t="shared" si="341"/>
        <v>2176.0027230889223</v>
      </c>
      <c r="CP56" s="148">
        <f t="shared" si="341"/>
        <v>2162.9607519500764</v>
      </c>
      <c r="CQ56" s="148">
        <f t="shared" si="341"/>
        <v>2149.9187808112306</v>
      </c>
      <c r="CR56" s="148">
        <f t="shared" si="341"/>
        <v>2137.8800382215272</v>
      </c>
      <c r="CS56" s="148">
        <f t="shared" si="341"/>
        <v>2124.8380670826818</v>
      </c>
      <c r="CT56" s="148">
        <f t="shared" si="341"/>
        <v>2112.7993244929785</v>
      </c>
      <c r="CU56" s="148">
        <f t="shared" si="341"/>
        <v>2100.7605819032751</v>
      </c>
      <c r="CV56" s="148">
        <f t="shared" si="341"/>
        <v>2088.7218393135713</v>
      </c>
    </row>
    <row r="57" spans="1:100" s="91" customFormat="1">
      <c r="A57" s="145" t="s">
        <v>290</v>
      </c>
      <c r="B57" s="145"/>
      <c r="C57" s="145"/>
      <c r="D57" s="145" t="s">
        <v>328</v>
      </c>
      <c r="E57" s="147">
        <f t="shared" ref="E57:AZ57" si="342">E33</f>
        <v>226.99100000000001</v>
      </c>
      <c r="F57" s="147">
        <f t="shared" si="342"/>
        <v>228.61</v>
      </c>
      <c r="G57" s="147">
        <f t="shared" si="342"/>
        <v>230.43899999999999</v>
      </c>
      <c r="H57" s="147">
        <f t="shared" si="342"/>
        <v>232.35499999999999</v>
      </c>
      <c r="I57" s="147">
        <f t="shared" si="342"/>
        <v>233.80500000000001</v>
      </c>
      <c r="J57" s="147">
        <f t="shared" si="342"/>
        <v>235.733</v>
      </c>
      <c r="K57" s="147">
        <f t="shared" si="342"/>
        <v>237.875</v>
      </c>
      <c r="L57" s="147">
        <f t="shared" si="342"/>
        <v>240.17500000000001</v>
      </c>
      <c r="M57" s="147">
        <f t="shared" si="342"/>
        <v>241.429</v>
      </c>
      <c r="N57" s="147">
        <f t="shared" si="342"/>
        <v>243.32599999999999</v>
      </c>
      <c r="O57" s="147">
        <f t="shared" si="342"/>
        <v>244.45500000000001</v>
      </c>
      <c r="P57" s="147">
        <f t="shared" si="342"/>
        <v>245.37100000000001</v>
      </c>
      <c r="Q57" s="147">
        <f t="shared" si="342"/>
        <v>245.91300000000001</v>
      </c>
      <c r="R57" s="147">
        <f t="shared" si="342"/>
        <v>247.17500000000001</v>
      </c>
      <c r="S57" s="147">
        <f t="shared" si="342"/>
        <v>248.35400000000001</v>
      </c>
      <c r="T57" s="147">
        <f t="shared" si="342"/>
        <v>249.64500000000001</v>
      </c>
      <c r="U57" s="147">
        <f t="shared" si="342"/>
        <v>251.65899999999999</v>
      </c>
      <c r="V57" s="147">
        <f t="shared" si="342"/>
        <v>251.69800000000001</v>
      </c>
      <c r="W57" s="147">
        <f t="shared" si="342"/>
        <v>253.595</v>
      </c>
      <c r="X57" s="147">
        <f t="shared" si="342"/>
        <v>256.97699999999998</v>
      </c>
      <c r="Y57" s="147">
        <f t="shared" si="342"/>
        <v>258.416</v>
      </c>
      <c r="Z57" s="147">
        <f t="shared" si="342"/>
        <v>259.16800000000001</v>
      </c>
      <c r="AA57" s="147">
        <f t="shared" si="342"/>
        <v>259.09699999999998</v>
      </c>
      <c r="AB57" s="147">
        <f t="shared" si="342"/>
        <v>259.46600000000001</v>
      </c>
      <c r="AC57" s="147">
        <f t="shared" si="342"/>
        <v>260.15199999999999</v>
      </c>
      <c r="AD57" s="147">
        <f t="shared" si="342"/>
        <v>264.53899999999999</v>
      </c>
      <c r="AE57" s="147">
        <f t="shared" si="342"/>
        <v>269.27300000000002</v>
      </c>
      <c r="AF57" s="147">
        <f t="shared" si="342"/>
        <v>274.09300000000002</v>
      </c>
      <c r="AG57" s="147">
        <f t="shared" si="342"/>
        <v>279.02699999999999</v>
      </c>
      <c r="AH57" s="147">
        <f t="shared" si="342"/>
        <v>283.97199999999998</v>
      </c>
      <c r="AI57" s="147">
        <f t="shared" si="342"/>
        <v>289.09199999999998</v>
      </c>
      <c r="AJ57" s="147">
        <f t="shared" si="342"/>
        <v>294.11799999999999</v>
      </c>
      <c r="AK57" s="147">
        <f t="shared" si="342"/>
        <v>299.209</v>
      </c>
      <c r="AL57" s="147">
        <f t="shared" si="342"/>
        <v>302.96600000000001</v>
      </c>
      <c r="AM57" s="147">
        <f t="shared" si="342"/>
        <v>305.67399999999998</v>
      </c>
      <c r="AN57" s="147">
        <f t="shared" si="342"/>
        <v>309.69299999999998</v>
      </c>
      <c r="AO57" s="147">
        <f t="shared" si="342"/>
        <v>314.48599999999999</v>
      </c>
      <c r="AP57" s="147">
        <f t="shared" si="342"/>
        <v>316.25700000000001</v>
      </c>
      <c r="AQ57" s="147">
        <f t="shared" si="342"/>
        <v>320.20800000000003</v>
      </c>
      <c r="AR57" s="147">
        <f t="shared" si="342"/>
        <v>324.21199999999999</v>
      </c>
      <c r="AS57" s="147">
        <f t="shared" si="342"/>
        <v>327.28300000000002</v>
      </c>
      <c r="AT57" s="147">
        <f t="shared" si="342"/>
        <v>330.45499999999998</v>
      </c>
      <c r="AU57" s="147">
        <f t="shared" si="342"/>
        <v>334.93799999999999</v>
      </c>
      <c r="AV57" s="147">
        <f t="shared" si="342"/>
        <v>338.55399999999997</v>
      </c>
      <c r="AW57" s="147">
        <f t="shared" si="342"/>
        <v>340.44</v>
      </c>
      <c r="AX57" s="147">
        <f t="shared" si="342"/>
        <v>343.70100000000002</v>
      </c>
      <c r="AY57" s="147">
        <f t="shared" si="342"/>
        <v>346.35700000000003</v>
      </c>
      <c r="AZ57" s="147">
        <f t="shared" si="342"/>
        <v>348.83</v>
      </c>
      <c r="BA57" s="147">
        <f t="shared" ref="BA57" si="343">BA33</f>
        <v>351.255</v>
      </c>
      <c r="BB57" s="148">
        <f t="shared" ref="BB57:CV57" si="344">BA57*BB148/BA148</f>
        <v>353.27370689655174</v>
      </c>
      <c r="BC57" s="148">
        <f t="shared" si="344"/>
        <v>354.28306034482762</v>
      </c>
      <c r="BD57" s="148">
        <f t="shared" si="344"/>
        <v>355.29241379310349</v>
      </c>
      <c r="BE57" s="148">
        <f t="shared" si="344"/>
        <v>356.30176724137937</v>
      </c>
      <c r="BF57" s="148">
        <f t="shared" si="344"/>
        <v>357.31112068965524</v>
      </c>
      <c r="BG57" s="148">
        <f t="shared" si="344"/>
        <v>358.32047413793111</v>
      </c>
      <c r="BH57" s="148">
        <f t="shared" si="344"/>
        <v>359.32982758620699</v>
      </c>
      <c r="BI57" s="148">
        <f t="shared" si="344"/>
        <v>359.32982758620699</v>
      </c>
      <c r="BJ57" s="148">
        <f t="shared" si="344"/>
        <v>359.32982758620699</v>
      </c>
      <c r="BK57" s="148">
        <f t="shared" si="344"/>
        <v>360.33918103448281</v>
      </c>
      <c r="BL57" s="148">
        <f t="shared" si="344"/>
        <v>360.33918103448281</v>
      </c>
      <c r="BM57" s="148">
        <f t="shared" si="344"/>
        <v>360.33918103448281</v>
      </c>
      <c r="BN57" s="148">
        <f t="shared" si="344"/>
        <v>360.33918103448281</v>
      </c>
      <c r="BO57" s="148">
        <f t="shared" si="344"/>
        <v>360.33918103448281</v>
      </c>
      <c r="BP57" s="148">
        <f t="shared" si="344"/>
        <v>359.32982758620693</v>
      </c>
      <c r="BQ57" s="148">
        <f t="shared" si="344"/>
        <v>359.32982758620693</v>
      </c>
      <c r="BR57" s="148">
        <f t="shared" si="344"/>
        <v>359.32982758620693</v>
      </c>
      <c r="BS57" s="148">
        <f t="shared" si="344"/>
        <v>358.32047413793111</v>
      </c>
      <c r="BT57" s="148">
        <f t="shared" si="344"/>
        <v>358.32047413793111</v>
      </c>
      <c r="BU57" s="148">
        <f t="shared" si="344"/>
        <v>358.32047413793111</v>
      </c>
      <c r="BV57" s="148">
        <f t="shared" si="344"/>
        <v>357.3111206896553</v>
      </c>
      <c r="BW57" s="148">
        <f t="shared" si="344"/>
        <v>357.3111206896553</v>
      </c>
      <c r="BX57" s="148">
        <f t="shared" si="344"/>
        <v>356.30176724137942</v>
      </c>
      <c r="BY57" s="148">
        <f t="shared" si="344"/>
        <v>356.30176724137942</v>
      </c>
      <c r="BZ57" s="148">
        <f t="shared" si="344"/>
        <v>355.29241379310355</v>
      </c>
      <c r="CA57" s="148">
        <f t="shared" si="344"/>
        <v>354.28306034482767</v>
      </c>
      <c r="CB57" s="148">
        <f t="shared" si="344"/>
        <v>354.28306034482767</v>
      </c>
      <c r="CC57" s="148">
        <f t="shared" si="344"/>
        <v>353.2737068965518</v>
      </c>
      <c r="CD57" s="148">
        <f t="shared" si="344"/>
        <v>352.26435344827593</v>
      </c>
      <c r="CE57" s="148">
        <f t="shared" si="344"/>
        <v>351.25500000000005</v>
      </c>
      <c r="CF57" s="148">
        <f t="shared" si="344"/>
        <v>351.25500000000005</v>
      </c>
      <c r="CG57" s="148">
        <f t="shared" si="344"/>
        <v>350.24564655172418</v>
      </c>
      <c r="CH57" s="148">
        <f t="shared" si="344"/>
        <v>349.2362931034483</v>
      </c>
      <c r="CI57" s="148">
        <f t="shared" si="344"/>
        <v>348.22693965517243</v>
      </c>
      <c r="CJ57" s="148">
        <f t="shared" si="344"/>
        <v>346.20823275862068</v>
      </c>
      <c r="CK57" s="148">
        <f t="shared" si="344"/>
        <v>345.19887931034481</v>
      </c>
      <c r="CL57" s="148">
        <f t="shared" si="344"/>
        <v>344.18952586206893</v>
      </c>
      <c r="CM57" s="148">
        <f t="shared" si="344"/>
        <v>343.18017241379312</v>
      </c>
      <c r="CN57" s="148">
        <f t="shared" si="344"/>
        <v>341.16146551724137</v>
      </c>
      <c r="CO57" s="148">
        <f t="shared" si="344"/>
        <v>340.15211206896549</v>
      </c>
      <c r="CP57" s="148">
        <f t="shared" si="344"/>
        <v>339.14275862068962</v>
      </c>
      <c r="CQ57" s="148">
        <f t="shared" si="344"/>
        <v>337.12405172413793</v>
      </c>
      <c r="CR57" s="148">
        <f t="shared" si="344"/>
        <v>336.11469827586205</v>
      </c>
      <c r="CS57" s="148">
        <f t="shared" si="344"/>
        <v>334.09599137931031</v>
      </c>
      <c r="CT57" s="148">
        <f t="shared" si="344"/>
        <v>333.08663793103443</v>
      </c>
      <c r="CU57" s="148">
        <f t="shared" si="344"/>
        <v>331.06793103448274</v>
      </c>
      <c r="CV57" s="148">
        <f t="shared" si="344"/>
        <v>330.05857758620687</v>
      </c>
    </row>
    <row r="58" spans="1:100" s="91" customFormat="1">
      <c r="A58" s="145" t="s">
        <v>291</v>
      </c>
      <c r="B58" s="145"/>
      <c r="C58" s="145"/>
      <c r="D58" s="145" t="s">
        <v>328</v>
      </c>
      <c r="E58" s="147">
        <f t="shared" ref="E58:AZ58" si="345">E34</f>
        <v>5187.2039999999997</v>
      </c>
      <c r="F58" s="147">
        <f t="shared" si="345"/>
        <v>5190.3900000000003</v>
      </c>
      <c r="G58" s="147">
        <f t="shared" si="345"/>
        <v>5193.9589999999998</v>
      </c>
      <c r="H58" s="147">
        <f t="shared" si="345"/>
        <v>5201.0069999999996</v>
      </c>
      <c r="I58" s="147">
        <f t="shared" si="345"/>
        <v>5203.674</v>
      </c>
      <c r="J58" s="147">
        <f t="shared" si="345"/>
        <v>5210.8230000000003</v>
      </c>
      <c r="K58" s="147">
        <f t="shared" si="345"/>
        <v>5222.3680000000004</v>
      </c>
      <c r="L58" s="147">
        <f t="shared" si="345"/>
        <v>5234.7340000000004</v>
      </c>
      <c r="M58" s="147">
        <f t="shared" si="345"/>
        <v>5241.6440000000002</v>
      </c>
      <c r="N58" s="147">
        <f t="shared" si="345"/>
        <v>5252.3010000000004</v>
      </c>
      <c r="O58" s="147">
        <f t="shared" si="345"/>
        <v>5263.9489999999996</v>
      </c>
      <c r="P58" s="147">
        <f t="shared" si="345"/>
        <v>5270.1570000000002</v>
      </c>
      <c r="Q58" s="147">
        <f t="shared" si="345"/>
        <v>5269.4759999999997</v>
      </c>
      <c r="R58" s="147">
        <f t="shared" si="345"/>
        <v>5269.3230000000003</v>
      </c>
      <c r="S58" s="147">
        <f t="shared" si="345"/>
        <v>5275.2719999999999</v>
      </c>
      <c r="T58" s="147">
        <f t="shared" si="345"/>
        <v>5274.0640000000003</v>
      </c>
      <c r="U58" s="147">
        <f t="shared" si="345"/>
        <v>5288.277</v>
      </c>
      <c r="V58" s="147">
        <f t="shared" si="345"/>
        <v>5303.3729999999996</v>
      </c>
      <c r="W58" s="147">
        <f t="shared" si="345"/>
        <v>5323.3789999999999</v>
      </c>
      <c r="X58" s="147">
        <f t="shared" si="345"/>
        <v>5339.076</v>
      </c>
      <c r="Y58" s="147">
        <f t="shared" si="345"/>
        <v>5353.0770000000002</v>
      </c>
      <c r="Z58" s="147">
        <f t="shared" si="345"/>
        <v>5364.143</v>
      </c>
      <c r="AA58" s="147">
        <f t="shared" si="345"/>
        <v>5374.95</v>
      </c>
      <c r="AB58" s="147">
        <f t="shared" si="345"/>
        <v>5378.8689999999997</v>
      </c>
      <c r="AC58" s="147">
        <f t="shared" si="345"/>
        <v>5387.509</v>
      </c>
      <c r="AD58" s="147">
        <f t="shared" si="345"/>
        <v>5400.8710000000001</v>
      </c>
      <c r="AE58" s="147">
        <f t="shared" si="345"/>
        <v>5416.7470000000003</v>
      </c>
      <c r="AF58" s="147">
        <f t="shared" si="345"/>
        <v>5432.7150000000001</v>
      </c>
      <c r="AG58" s="147">
        <f t="shared" si="345"/>
        <v>5446.4449999999997</v>
      </c>
      <c r="AH58" s="147">
        <f t="shared" si="345"/>
        <v>5458.8779999999997</v>
      </c>
      <c r="AI58" s="147">
        <f t="shared" si="345"/>
        <v>5475.27</v>
      </c>
      <c r="AJ58" s="147">
        <f t="shared" si="345"/>
        <v>5490.0919999999996</v>
      </c>
      <c r="AK58" s="147">
        <f t="shared" si="345"/>
        <v>5506.616</v>
      </c>
      <c r="AL58" s="147">
        <f t="shared" si="345"/>
        <v>5521.4520000000002</v>
      </c>
      <c r="AM58" s="147">
        <f t="shared" si="345"/>
        <v>5531.1180000000004</v>
      </c>
      <c r="AN58" s="147">
        <f t="shared" si="345"/>
        <v>5532.53</v>
      </c>
      <c r="AO58" s="147">
        <f t="shared" si="345"/>
        <v>5539.0349999999999</v>
      </c>
      <c r="AP58" s="147">
        <f t="shared" si="345"/>
        <v>5548.9549999999999</v>
      </c>
      <c r="AQ58" s="147">
        <f t="shared" si="345"/>
        <v>5552.3879999999999</v>
      </c>
      <c r="AR58" s="147">
        <f t="shared" si="345"/>
        <v>5554.6450000000004</v>
      </c>
      <c r="AS58" s="147">
        <f t="shared" si="345"/>
        <v>5559.0510000000004</v>
      </c>
      <c r="AT58" s="147">
        <f t="shared" si="345"/>
        <v>5555.1859999999997</v>
      </c>
      <c r="AU58" s="147">
        <f t="shared" si="345"/>
        <v>5549.5860000000002</v>
      </c>
      <c r="AV58" s="147">
        <f t="shared" si="345"/>
        <v>5550.3890000000001</v>
      </c>
      <c r="AW58" s="147">
        <f t="shared" si="345"/>
        <v>5556.2190000000001</v>
      </c>
      <c r="AX58" s="147">
        <f t="shared" si="345"/>
        <v>5562.6509999999998</v>
      </c>
      <c r="AY58" s="147">
        <f t="shared" si="345"/>
        <v>5560.442</v>
      </c>
      <c r="AZ58" s="147">
        <f t="shared" si="345"/>
        <v>5561.482</v>
      </c>
      <c r="BA58" s="147">
        <f t="shared" ref="BA58" si="346">BA34</f>
        <v>5562.2619999999997</v>
      </c>
      <c r="BB58" s="148">
        <f t="shared" ref="BB58:CV58" si="347">BA58*BB149/BA149</f>
        <v>5549.1243898982557</v>
      </c>
      <c r="BC58" s="148">
        <f t="shared" si="347"/>
        <v>5533.9656090116277</v>
      </c>
      <c r="BD58" s="148">
        <f t="shared" si="347"/>
        <v>5517.7962427325583</v>
      </c>
      <c r="BE58" s="148">
        <f t="shared" si="347"/>
        <v>5499.605705668605</v>
      </c>
      <c r="BF58" s="148">
        <f t="shared" si="347"/>
        <v>5480.4045832122092</v>
      </c>
      <c r="BG58" s="148">
        <f t="shared" si="347"/>
        <v>5459.1822899709296</v>
      </c>
      <c r="BH58" s="148">
        <f t="shared" si="347"/>
        <v>5435.9388259447669</v>
      </c>
      <c r="BI58" s="148">
        <f t="shared" si="347"/>
        <v>5411.6847765261618</v>
      </c>
      <c r="BJ58" s="148">
        <f t="shared" si="347"/>
        <v>5386.4201417151153</v>
      </c>
      <c r="BK58" s="148">
        <f t="shared" si="347"/>
        <v>5360.1449215116272</v>
      </c>
      <c r="BL58" s="148">
        <f t="shared" si="347"/>
        <v>5332.8591159156967</v>
      </c>
      <c r="BM58" s="148">
        <f t="shared" si="347"/>
        <v>5304.5627249273248</v>
      </c>
      <c r="BN58" s="148">
        <f t="shared" si="347"/>
        <v>5276.2663339389528</v>
      </c>
      <c r="BO58" s="148">
        <f t="shared" si="347"/>
        <v>5245.9487721656969</v>
      </c>
      <c r="BP58" s="148">
        <f t="shared" si="347"/>
        <v>5215.6312103924411</v>
      </c>
      <c r="BQ58" s="148">
        <f t="shared" si="347"/>
        <v>5184.3030632267437</v>
      </c>
      <c r="BR58" s="148">
        <f t="shared" si="347"/>
        <v>5152.9749160610463</v>
      </c>
      <c r="BS58" s="148">
        <f t="shared" si="347"/>
        <v>5119.625598110465</v>
      </c>
      <c r="BT58" s="148">
        <f t="shared" si="347"/>
        <v>5086.2762801598838</v>
      </c>
      <c r="BU58" s="148">
        <f t="shared" si="347"/>
        <v>5052.9269622093025</v>
      </c>
      <c r="BV58" s="148">
        <f t="shared" si="347"/>
        <v>5018.5670588662797</v>
      </c>
      <c r="BW58" s="148">
        <f t="shared" si="347"/>
        <v>4984.207155523256</v>
      </c>
      <c r="BX58" s="148">
        <f t="shared" si="347"/>
        <v>4948.8366667877908</v>
      </c>
      <c r="BY58" s="148">
        <f t="shared" si="347"/>
        <v>4914.4767634447671</v>
      </c>
      <c r="BZ58" s="148">
        <f t="shared" si="347"/>
        <v>4879.1062747093019</v>
      </c>
      <c r="CA58" s="148">
        <f t="shared" si="347"/>
        <v>4842.7252005813953</v>
      </c>
      <c r="CB58" s="148">
        <f t="shared" si="347"/>
        <v>4807.3547118459301</v>
      </c>
      <c r="CC58" s="148">
        <f t="shared" si="347"/>
        <v>4770.9736377180225</v>
      </c>
      <c r="CD58" s="148">
        <f t="shared" si="347"/>
        <v>4735.6031489825573</v>
      </c>
      <c r="CE58" s="148">
        <f t="shared" si="347"/>
        <v>4699.2220748546497</v>
      </c>
      <c r="CF58" s="148">
        <f t="shared" si="347"/>
        <v>4662.841000726743</v>
      </c>
      <c r="CG58" s="148">
        <f t="shared" si="347"/>
        <v>4626.4599265988354</v>
      </c>
      <c r="CH58" s="148">
        <f t="shared" si="347"/>
        <v>4589.0682670784863</v>
      </c>
      <c r="CI58" s="148">
        <f t="shared" si="347"/>
        <v>4552.6871929505787</v>
      </c>
      <c r="CJ58" s="148">
        <f t="shared" si="347"/>
        <v>4515.2955334302296</v>
      </c>
      <c r="CK58" s="148">
        <f t="shared" si="347"/>
        <v>4478.9144593023229</v>
      </c>
      <c r="CL58" s="148">
        <f t="shared" si="347"/>
        <v>4441.5227997819738</v>
      </c>
      <c r="CM58" s="148">
        <f t="shared" si="347"/>
        <v>4405.1417256540672</v>
      </c>
      <c r="CN58" s="148">
        <f t="shared" si="347"/>
        <v>4368.7606515261605</v>
      </c>
      <c r="CO58" s="148">
        <f t="shared" si="347"/>
        <v>4331.3689920058123</v>
      </c>
      <c r="CP58" s="148">
        <f t="shared" si="347"/>
        <v>4295.9985032703471</v>
      </c>
      <c r="CQ58" s="148">
        <f t="shared" si="347"/>
        <v>4259.6174291424395</v>
      </c>
      <c r="CR58" s="148">
        <f t="shared" si="347"/>
        <v>4224.2469404069743</v>
      </c>
      <c r="CS58" s="148">
        <f t="shared" si="347"/>
        <v>4188.8764516715091</v>
      </c>
      <c r="CT58" s="148">
        <f t="shared" si="347"/>
        <v>4154.5165483284864</v>
      </c>
      <c r="CU58" s="148">
        <f t="shared" si="347"/>
        <v>4119.1460595930212</v>
      </c>
      <c r="CV58" s="148">
        <f t="shared" si="347"/>
        <v>4084.7861562499979</v>
      </c>
    </row>
    <row r="59" spans="1:100" s="91" customFormat="1">
      <c r="A59" s="145" t="s">
        <v>292</v>
      </c>
      <c r="B59" s="145"/>
      <c r="C59" s="145"/>
      <c r="D59" s="145" t="s">
        <v>328</v>
      </c>
      <c r="E59" s="147">
        <f t="shared" ref="E59:AZ59" si="348">E35</f>
        <v>5595.2910000000002</v>
      </c>
      <c r="F59" s="147">
        <f t="shared" si="348"/>
        <v>5603.1869999999999</v>
      </c>
      <c r="G59" s="147">
        <f t="shared" si="348"/>
        <v>5609.7529999999997</v>
      </c>
      <c r="H59" s="147">
        <f t="shared" si="348"/>
        <v>5620.62</v>
      </c>
      <c r="I59" s="147">
        <f t="shared" si="348"/>
        <v>5626.7719999999999</v>
      </c>
      <c r="J59" s="147">
        <f t="shared" si="348"/>
        <v>5637.6639999999998</v>
      </c>
      <c r="K59" s="147">
        <f t="shared" si="348"/>
        <v>5654.3379999999997</v>
      </c>
      <c r="L59" s="147">
        <f t="shared" si="348"/>
        <v>5673.5910000000003</v>
      </c>
      <c r="M59" s="147">
        <f t="shared" si="348"/>
        <v>5704.67</v>
      </c>
      <c r="N59" s="147">
        <f t="shared" si="348"/>
        <v>5704.2839999999997</v>
      </c>
      <c r="O59" s="147">
        <f t="shared" si="348"/>
        <v>5706.9369999999999</v>
      </c>
      <c r="P59" s="147">
        <f t="shared" si="348"/>
        <v>5718.4290000000001</v>
      </c>
      <c r="Q59" s="147">
        <f t="shared" si="348"/>
        <v>5731.4250000000002</v>
      </c>
      <c r="R59" s="147">
        <f t="shared" si="348"/>
        <v>5737.2489999999998</v>
      </c>
      <c r="S59" s="147">
        <f t="shared" si="348"/>
        <v>5751.0910000000003</v>
      </c>
      <c r="T59" s="147">
        <f t="shared" si="348"/>
        <v>5770.6710000000003</v>
      </c>
      <c r="U59" s="147">
        <f t="shared" si="348"/>
        <v>5783.0590000000002</v>
      </c>
      <c r="V59" s="147">
        <f t="shared" si="348"/>
        <v>5797.4780000000001</v>
      </c>
      <c r="W59" s="147">
        <f t="shared" si="348"/>
        <v>5812.7049999999999</v>
      </c>
      <c r="X59" s="147">
        <f t="shared" si="348"/>
        <v>5822.23</v>
      </c>
      <c r="Y59" s="147">
        <f t="shared" si="348"/>
        <v>5832.4960000000001</v>
      </c>
      <c r="Z59" s="147">
        <f t="shared" si="348"/>
        <v>5843.5</v>
      </c>
      <c r="AA59" s="147">
        <f t="shared" si="348"/>
        <v>5849.9470000000001</v>
      </c>
      <c r="AB59" s="147">
        <f t="shared" si="348"/>
        <v>5851.7719999999999</v>
      </c>
      <c r="AC59" s="147">
        <f t="shared" si="348"/>
        <v>5855.4480000000003</v>
      </c>
      <c r="AD59" s="147">
        <f t="shared" si="348"/>
        <v>5860.8019999999997</v>
      </c>
      <c r="AE59" s="147">
        <f t="shared" si="348"/>
        <v>5869.9009999999998</v>
      </c>
      <c r="AF59" s="147">
        <f t="shared" si="348"/>
        <v>5879.893</v>
      </c>
      <c r="AG59" s="147">
        <f t="shared" si="348"/>
        <v>5887.7070000000003</v>
      </c>
      <c r="AH59" s="147">
        <f t="shared" si="348"/>
        <v>5893.9570000000003</v>
      </c>
      <c r="AI59" s="147">
        <f t="shared" si="348"/>
        <v>5904.6409999999996</v>
      </c>
      <c r="AJ59" s="147">
        <f t="shared" si="348"/>
        <v>5912.9989999999998</v>
      </c>
      <c r="AK59" s="147">
        <f t="shared" si="348"/>
        <v>5922.03</v>
      </c>
      <c r="AL59" s="147">
        <f t="shared" si="348"/>
        <v>5931.0910000000003</v>
      </c>
      <c r="AM59" s="147">
        <f t="shared" si="348"/>
        <v>5944.3540000000003</v>
      </c>
      <c r="AN59" s="147">
        <f t="shared" si="348"/>
        <v>5953.0010000000002</v>
      </c>
      <c r="AO59" s="147">
        <f t="shared" si="348"/>
        <v>5960.17</v>
      </c>
      <c r="AP59" s="147">
        <f t="shared" si="348"/>
        <v>5973.098</v>
      </c>
      <c r="AQ59" s="147">
        <f t="shared" si="348"/>
        <v>5987.8829999999998</v>
      </c>
      <c r="AR59" s="147">
        <f t="shared" si="348"/>
        <v>6006.1559999999999</v>
      </c>
      <c r="AS59" s="147">
        <f t="shared" si="348"/>
        <v>6009.9759999999997</v>
      </c>
      <c r="AT59" s="147">
        <f t="shared" si="348"/>
        <v>6006.87</v>
      </c>
      <c r="AU59" s="147">
        <f t="shared" si="348"/>
        <v>6003.8149999999996</v>
      </c>
      <c r="AV59" s="147">
        <f t="shared" si="348"/>
        <v>6004.1080000000002</v>
      </c>
      <c r="AW59" s="147">
        <f t="shared" si="348"/>
        <v>6004.9470000000001</v>
      </c>
      <c r="AX59" s="147">
        <f t="shared" si="348"/>
        <v>5997.7340000000004</v>
      </c>
      <c r="AY59" s="147">
        <f t="shared" si="348"/>
        <v>5991.0879999999997</v>
      </c>
      <c r="AZ59" s="147">
        <f t="shared" si="348"/>
        <v>5985.4830000000002</v>
      </c>
      <c r="BA59" s="147">
        <f t="shared" ref="BA59" si="349">BA35</f>
        <v>5980.6970000000001</v>
      </c>
      <c r="BB59" s="148">
        <f t="shared" ref="BB59:CV59" si="350">BA59*BB150/BA150</f>
        <v>5970.6622734899329</v>
      </c>
      <c r="BC59" s="148">
        <f t="shared" si="350"/>
        <v>5957.6171290268458</v>
      </c>
      <c r="BD59" s="148">
        <f t="shared" si="350"/>
        <v>5943.568511912752</v>
      </c>
      <c r="BE59" s="148">
        <f t="shared" si="350"/>
        <v>5928.5164221476507</v>
      </c>
      <c r="BF59" s="148">
        <f t="shared" si="350"/>
        <v>5911.457387080537</v>
      </c>
      <c r="BG59" s="148">
        <f t="shared" si="350"/>
        <v>5892.3914067114092</v>
      </c>
      <c r="BH59" s="148">
        <f t="shared" si="350"/>
        <v>5872.3219536912748</v>
      </c>
      <c r="BI59" s="148">
        <f t="shared" si="350"/>
        <v>5851.2490280201346</v>
      </c>
      <c r="BJ59" s="148">
        <f t="shared" si="350"/>
        <v>5829.1726296979868</v>
      </c>
      <c r="BK59" s="148">
        <f t="shared" si="350"/>
        <v>5806.0927587248325</v>
      </c>
      <c r="BL59" s="148">
        <f t="shared" si="350"/>
        <v>5782.0094151006715</v>
      </c>
      <c r="BM59" s="148">
        <f t="shared" si="350"/>
        <v>5757.9260714765105</v>
      </c>
      <c r="BN59" s="148">
        <f t="shared" si="350"/>
        <v>5731.8357825503354</v>
      </c>
      <c r="BO59" s="148">
        <f t="shared" si="350"/>
        <v>5705.7454936241611</v>
      </c>
      <c r="BP59" s="148">
        <f t="shared" si="350"/>
        <v>5679.6552046979868</v>
      </c>
      <c r="BQ59" s="148">
        <f t="shared" si="350"/>
        <v>5651.5579704697993</v>
      </c>
      <c r="BR59" s="148">
        <f t="shared" si="350"/>
        <v>5623.4607362416118</v>
      </c>
      <c r="BS59" s="148">
        <f t="shared" si="350"/>
        <v>5595.3635020134243</v>
      </c>
      <c r="BT59" s="148">
        <f t="shared" si="350"/>
        <v>5566.2627951342301</v>
      </c>
      <c r="BU59" s="148">
        <f t="shared" si="350"/>
        <v>5536.1586156040285</v>
      </c>
      <c r="BV59" s="148">
        <f t="shared" si="350"/>
        <v>5506.0544360738277</v>
      </c>
      <c r="BW59" s="148">
        <f t="shared" si="350"/>
        <v>5475.950256543626</v>
      </c>
      <c r="BX59" s="148">
        <f t="shared" si="350"/>
        <v>5444.8426043624177</v>
      </c>
      <c r="BY59" s="148">
        <f t="shared" si="350"/>
        <v>5413.7349521812093</v>
      </c>
      <c r="BZ59" s="148">
        <f t="shared" si="350"/>
        <v>5382.6273000000019</v>
      </c>
      <c r="CA59" s="148">
        <f t="shared" si="350"/>
        <v>5350.516175167787</v>
      </c>
      <c r="CB59" s="148">
        <f t="shared" si="350"/>
        <v>5319.4085229865796</v>
      </c>
      <c r="CC59" s="148">
        <f t="shared" si="350"/>
        <v>5287.2973981543646</v>
      </c>
      <c r="CD59" s="148">
        <f t="shared" si="350"/>
        <v>5255.1862733221496</v>
      </c>
      <c r="CE59" s="148">
        <f t="shared" si="350"/>
        <v>5223.0751484899356</v>
      </c>
      <c r="CF59" s="148">
        <f t="shared" si="350"/>
        <v>5189.960551006714</v>
      </c>
      <c r="CG59" s="148">
        <f t="shared" si="350"/>
        <v>5156.8459535234924</v>
      </c>
      <c r="CH59" s="148">
        <f t="shared" si="350"/>
        <v>5123.7313560402708</v>
      </c>
      <c r="CI59" s="148">
        <f t="shared" si="350"/>
        <v>5090.6167585570493</v>
      </c>
      <c r="CJ59" s="148">
        <f t="shared" si="350"/>
        <v>5057.5021610738277</v>
      </c>
      <c r="CK59" s="148">
        <f t="shared" si="350"/>
        <v>5023.3840909395994</v>
      </c>
      <c r="CL59" s="148">
        <f t="shared" si="350"/>
        <v>4989.2660208053712</v>
      </c>
      <c r="CM59" s="148">
        <f t="shared" si="350"/>
        <v>4955.147950671143</v>
      </c>
      <c r="CN59" s="148">
        <f t="shared" si="350"/>
        <v>4921.0298805369148</v>
      </c>
      <c r="CO59" s="148">
        <f t="shared" si="350"/>
        <v>4886.9118104026866</v>
      </c>
      <c r="CP59" s="148">
        <f t="shared" si="350"/>
        <v>4853.797212919465</v>
      </c>
      <c r="CQ59" s="148">
        <f t="shared" si="350"/>
        <v>4819.6791427852368</v>
      </c>
      <c r="CR59" s="148">
        <f t="shared" si="350"/>
        <v>4786.5645453020152</v>
      </c>
      <c r="CS59" s="148">
        <f t="shared" si="350"/>
        <v>4752.446475167787</v>
      </c>
      <c r="CT59" s="148">
        <f t="shared" si="350"/>
        <v>4719.3318776845654</v>
      </c>
      <c r="CU59" s="148">
        <f t="shared" si="350"/>
        <v>4687.2207528523504</v>
      </c>
      <c r="CV59" s="148">
        <f t="shared" si="350"/>
        <v>4654.1061553691297</v>
      </c>
    </row>
    <row r="60" spans="1:100" s="91" customFormat="1">
      <c r="A60" s="145" t="s">
        <v>293</v>
      </c>
      <c r="B60" s="145"/>
      <c r="C60" s="145"/>
      <c r="D60" s="145" t="s">
        <v>328</v>
      </c>
      <c r="E60" s="147">
        <f t="shared" ref="E60:AZ60" si="351">E36</f>
        <v>9873.6630000000005</v>
      </c>
      <c r="F60" s="147">
        <f t="shared" si="351"/>
        <v>9887.4779999999992</v>
      </c>
      <c r="G60" s="147">
        <f t="shared" si="351"/>
        <v>9911.232</v>
      </c>
      <c r="H60" s="147">
        <f t="shared" si="351"/>
        <v>9943.2340000000004</v>
      </c>
      <c r="I60" s="147">
        <f t="shared" si="351"/>
        <v>9963.8889999999992</v>
      </c>
      <c r="J60" s="147">
        <f t="shared" si="351"/>
        <v>9992.2759999999998</v>
      </c>
      <c r="K60" s="147">
        <f t="shared" si="351"/>
        <v>10031.668</v>
      </c>
      <c r="L60" s="147">
        <f t="shared" si="351"/>
        <v>10074.616</v>
      </c>
      <c r="M60" s="147">
        <f t="shared" si="351"/>
        <v>10132.003000000001</v>
      </c>
      <c r="N60" s="147">
        <f t="shared" si="351"/>
        <v>10172.49</v>
      </c>
      <c r="O60" s="147">
        <f t="shared" si="351"/>
        <v>10238.86</v>
      </c>
      <c r="P60" s="147">
        <f t="shared" si="351"/>
        <v>10315.69</v>
      </c>
      <c r="Q60" s="147">
        <f t="shared" si="351"/>
        <v>10403.009</v>
      </c>
      <c r="R60" s="147">
        <f t="shared" si="351"/>
        <v>10490.557000000001</v>
      </c>
      <c r="S60" s="147">
        <f t="shared" si="351"/>
        <v>10570.749</v>
      </c>
      <c r="T60" s="147">
        <f t="shared" si="351"/>
        <v>10644.665000000001</v>
      </c>
      <c r="U60" s="147">
        <f t="shared" si="351"/>
        <v>10695.556</v>
      </c>
      <c r="V60" s="147">
        <f t="shared" si="351"/>
        <v>10753.276</v>
      </c>
      <c r="W60" s="147">
        <f t="shared" si="351"/>
        <v>10793.414000000001</v>
      </c>
      <c r="X60" s="147">
        <f t="shared" si="351"/>
        <v>10833.223</v>
      </c>
      <c r="Y60" s="147">
        <f t="shared" si="351"/>
        <v>10858.975</v>
      </c>
      <c r="Z60" s="147">
        <f t="shared" si="351"/>
        <v>10883.848</v>
      </c>
      <c r="AA60" s="147">
        <f t="shared" si="351"/>
        <v>10895.427</v>
      </c>
      <c r="AB60" s="147">
        <f t="shared" si="351"/>
        <v>10912.621999999999</v>
      </c>
      <c r="AC60" s="147">
        <f t="shared" si="351"/>
        <v>10946.012000000001</v>
      </c>
      <c r="AD60" s="147">
        <f t="shared" si="351"/>
        <v>11019.991</v>
      </c>
      <c r="AE60" s="147">
        <f t="shared" si="351"/>
        <v>11102.824000000001</v>
      </c>
      <c r="AF60" s="147">
        <f t="shared" si="351"/>
        <v>11185.563</v>
      </c>
      <c r="AG60" s="147">
        <f t="shared" si="351"/>
        <v>11270.074000000001</v>
      </c>
      <c r="AH60" s="147">
        <f t="shared" si="351"/>
        <v>11350.29</v>
      </c>
      <c r="AI60" s="147">
        <f t="shared" si="351"/>
        <v>11442.143</v>
      </c>
      <c r="AJ60" s="147">
        <f t="shared" si="351"/>
        <v>11532.397999999999</v>
      </c>
      <c r="AK60" s="147">
        <f t="shared" si="351"/>
        <v>11598.866</v>
      </c>
      <c r="AL60" s="147">
        <f t="shared" si="351"/>
        <v>11659.26</v>
      </c>
      <c r="AM60" s="147">
        <f t="shared" si="351"/>
        <v>11728.24</v>
      </c>
      <c r="AN60" s="147">
        <f t="shared" si="351"/>
        <v>11786.234</v>
      </c>
      <c r="AO60" s="147">
        <f t="shared" si="351"/>
        <v>11852.851000000001</v>
      </c>
      <c r="AP60" s="147">
        <f t="shared" si="351"/>
        <v>11898.502</v>
      </c>
      <c r="AQ60" s="147">
        <f t="shared" si="351"/>
        <v>11959.807000000001</v>
      </c>
      <c r="AR60" s="147">
        <f t="shared" si="351"/>
        <v>12027.565000000001</v>
      </c>
      <c r="AS60" s="147">
        <f t="shared" si="351"/>
        <v>12082.144</v>
      </c>
      <c r="AT60" s="147">
        <f t="shared" si="351"/>
        <v>12117.132</v>
      </c>
      <c r="AU60" s="147">
        <f t="shared" si="351"/>
        <v>12174.88</v>
      </c>
      <c r="AV60" s="147">
        <f t="shared" si="351"/>
        <v>12213.447</v>
      </c>
      <c r="AW60" s="147">
        <f t="shared" si="351"/>
        <v>12262.544</v>
      </c>
      <c r="AX60" s="147">
        <f t="shared" si="351"/>
        <v>12271.794</v>
      </c>
      <c r="AY60" s="147">
        <f t="shared" si="351"/>
        <v>12297.251</v>
      </c>
      <c r="AZ60" s="147">
        <f t="shared" si="351"/>
        <v>12329.432000000001</v>
      </c>
      <c r="BA60" s="147">
        <f t="shared" ref="BA60" si="352">BA36</f>
        <v>12358.932000000001</v>
      </c>
      <c r="BB60" s="148">
        <f t="shared" ref="BB60:CV60" si="353">BA60*BB151/BA151</f>
        <v>12366.978179687501</v>
      </c>
      <c r="BC60" s="148">
        <f t="shared" si="353"/>
        <v>12371.001269531251</v>
      </c>
      <c r="BD60" s="148">
        <f t="shared" si="353"/>
        <v>12369.995497070313</v>
      </c>
      <c r="BE60" s="148">
        <f t="shared" si="353"/>
        <v>12365.972407226564</v>
      </c>
      <c r="BF60" s="148">
        <f t="shared" si="353"/>
        <v>12357.926227539063</v>
      </c>
      <c r="BG60" s="148">
        <f t="shared" si="353"/>
        <v>12345.856958007815</v>
      </c>
      <c r="BH60" s="148">
        <f t="shared" si="353"/>
        <v>12330.770371093753</v>
      </c>
      <c r="BI60" s="148">
        <f t="shared" si="353"/>
        <v>12312.666466796876</v>
      </c>
      <c r="BJ60" s="148">
        <f t="shared" si="353"/>
        <v>12292.551017578127</v>
      </c>
      <c r="BK60" s="148">
        <f t="shared" si="353"/>
        <v>12272.435568359379</v>
      </c>
      <c r="BL60" s="148">
        <f t="shared" si="353"/>
        <v>12250.308574218754</v>
      </c>
      <c r="BM60" s="148">
        <f t="shared" si="353"/>
        <v>12226.170035156256</v>
      </c>
      <c r="BN60" s="148">
        <f t="shared" si="353"/>
        <v>12201.025723632818</v>
      </c>
      <c r="BO60" s="148">
        <f t="shared" si="353"/>
        <v>12173.869867187506</v>
      </c>
      <c r="BP60" s="148">
        <f t="shared" si="353"/>
        <v>12145.708238281255</v>
      </c>
      <c r="BQ60" s="148">
        <f t="shared" si="353"/>
        <v>12115.535064453128</v>
      </c>
      <c r="BR60" s="148">
        <f t="shared" si="353"/>
        <v>12083.350345703129</v>
      </c>
      <c r="BS60" s="148">
        <f t="shared" si="353"/>
        <v>12051.165626953129</v>
      </c>
      <c r="BT60" s="148">
        <f t="shared" si="353"/>
        <v>12015.963590820316</v>
      </c>
      <c r="BU60" s="148">
        <f t="shared" si="353"/>
        <v>11980.761554687504</v>
      </c>
      <c r="BV60" s="148">
        <f t="shared" si="353"/>
        <v>11944.553746093756</v>
      </c>
      <c r="BW60" s="148">
        <f t="shared" si="353"/>
        <v>11906.33439257813</v>
      </c>
      <c r="BX60" s="148">
        <f t="shared" si="353"/>
        <v>11867.109266601567</v>
      </c>
      <c r="BY60" s="148">
        <f t="shared" si="353"/>
        <v>11827.884140625003</v>
      </c>
      <c r="BZ60" s="148">
        <f t="shared" si="353"/>
        <v>11786.647469726564</v>
      </c>
      <c r="CA60" s="148">
        <f t="shared" si="353"/>
        <v>11743.399253906251</v>
      </c>
      <c r="CB60" s="148">
        <f t="shared" si="353"/>
        <v>11700.15103808594</v>
      </c>
      <c r="CC60" s="148">
        <f t="shared" si="353"/>
        <v>11654.891277343751</v>
      </c>
      <c r="CD60" s="148">
        <f t="shared" si="353"/>
        <v>11609.631516601565</v>
      </c>
      <c r="CE60" s="148">
        <f t="shared" si="353"/>
        <v>11562.360210937502</v>
      </c>
      <c r="CF60" s="148">
        <f t="shared" si="353"/>
        <v>11513.077360351566</v>
      </c>
      <c r="CG60" s="148">
        <f t="shared" si="353"/>
        <v>11463.794509765628</v>
      </c>
      <c r="CH60" s="148">
        <f t="shared" si="353"/>
        <v>11413.505886718754</v>
      </c>
      <c r="CI60" s="148">
        <f t="shared" si="353"/>
        <v>11361.205718750005</v>
      </c>
      <c r="CJ60" s="148">
        <f t="shared" si="353"/>
        <v>11308.905550781255</v>
      </c>
      <c r="CK60" s="148">
        <f t="shared" si="353"/>
        <v>11255.599610351568</v>
      </c>
      <c r="CL60" s="148">
        <f t="shared" si="353"/>
        <v>11201.287897460943</v>
      </c>
      <c r="CM60" s="148">
        <f t="shared" si="353"/>
        <v>11146.976184570318</v>
      </c>
      <c r="CN60" s="148">
        <f t="shared" si="353"/>
        <v>11091.658699218755</v>
      </c>
      <c r="CO60" s="148">
        <f t="shared" si="353"/>
        <v>11035.335441406256</v>
      </c>
      <c r="CP60" s="148">
        <f t="shared" si="353"/>
        <v>10979.012183593757</v>
      </c>
      <c r="CQ60" s="148">
        <f t="shared" si="353"/>
        <v>10923.694698242194</v>
      </c>
      <c r="CR60" s="148">
        <f t="shared" si="353"/>
        <v>10867.371440429693</v>
      </c>
      <c r="CS60" s="148">
        <f t="shared" si="353"/>
        <v>10811.048182617193</v>
      </c>
      <c r="CT60" s="148">
        <f t="shared" si="353"/>
        <v>10753.719152343756</v>
      </c>
      <c r="CU60" s="148">
        <f t="shared" si="353"/>
        <v>10697.395894531255</v>
      </c>
      <c r="CV60" s="148">
        <f t="shared" si="353"/>
        <v>10641.072636718754</v>
      </c>
    </row>
    <row r="61" spans="1:100" s="91" customFormat="1">
      <c r="A61" s="145" t="s">
        <v>294</v>
      </c>
      <c r="B61" s="145"/>
      <c r="C61" s="145"/>
      <c r="D61" s="145" t="s">
        <v>328</v>
      </c>
      <c r="E61" s="147">
        <f t="shared" ref="E61:AZ61" si="354">E37</f>
        <v>2902.5839999999998</v>
      </c>
      <c r="F61" s="147">
        <f t="shared" si="354"/>
        <v>2915.9409999999998</v>
      </c>
      <c r="G61" s="147">
        <f t="shared" si="354"/>
        <v>2928.7420000000002</v>
      </c>
      <c r="H61" s="147">
        <f t="shared" si="354"/>
        <v>2943.0990000000002</v>
      </c>
      <c r="I61" s="147">
        <f t="shared" si="354"/>
        <v>2955.9569999999999</v>
      </c>
      <c r="J61" s="147">
        <f t="shared" si="354"/>
        <v>2971.2049999999999</v>
      </c>
      <c r="K61" s="147">
        <f t="shared" si="354"/>
        <v>2989.0279999999998</v>
      </c>
      <c r="L61" s="147">
        <f t="shared" si="354"/>
        <v>3006.8710000000001</v>
      </c>
      <c r="M61" s="147">
        <f t="shared" si="354"/>
        <v>3025.4569999999999</v>
      </c>
      <c r="N61" s="147">
        <f t="shared" si="354"/>
        <v>3043.6089999999999</v>
      </c>
      <c r="O61" s="147">
        <f t="shared" si="354"/>
        <v>3058.7310000000002</v>
      </c>
      <c r="P61" s="147">
        <f t="shared" si="354"/>
        <v>3072.9180000000001</v>
      </c>
      <c r="Q61" s="147">
        <f t="shared" si="354"/>
        <v>3082.7559999999999</v>
      </c>
      <c r="R61" s="147">
        <f t="shared" si="354"/>
        <v>3099.8090000000002</v>
      </c>
      <c r="S61" s="147">
        <f t="shared" si="354"/>
        <v>3113.944</v>
      </c>
      <c r="T61" s="147">
        <f t="shared" si="354"/>
        <v>3126.8589999999999</v>
      </c>
      <c r="U61" s="147">
        <f t="shared" si="354"/>
        <v>3139.2579999999998</v>
      </c>
      <c r="V61" s="147">
        <f t="shared" si="354"/>
        <v>3151.2460000000001</v>
      </c>
      <c r="W61" s="147">
        <f t="shared" si="354"/>
        <v>3162.7939999999999</v>
      </c>
      <c r="X61" s="147">
        <f t="shared" si="354"/>
        <v>3171.1019999999999</v>
      </c>
      <c r="Y61" s="147">
        <f t="shared" si="354"/>
        <v>3179.35</v>
      </c>
      <c r="Z61" s="147">
        <f t="shared" si="354"/>
        <v>3185.902</v>
      </c>
      <c r="AA61" s="147">
        <f t="shared" si="354"/>
        <v>3192.4720000000002</v>
      </c>
      <c r="AB61" s="147">
        <f t="shared" si="354"/>
        <v>3198.1660000000002</v>
      </c>
      <c r="AC61" s="147">
        <f t="shared" si="354"/>
        <v>3202.4490000000001</v>
      </c>
      <c r="AD61" s="147">
        <f t="shared" si="354"/>
        <v>3211.5030000000002</v>
      </c>
      <c r="AE61" s="147">
        <f t="shared" si="354"/>
        <v>3221.806</v>
      </c>
      <c r="AF61" s="147">
        <f t="shared" si="354"/>
        <v>3231.9</v>
      </c>
      <c r="AG61" s="147">
        <f t="shared" si="354"/>
        <v>3240.84</v>
      </c>
      <c r="AH61" s="147">
        <f t="shared" si="354"/>
        <v>3249.22</v>
      </c>
      <c r="AI61" s="147">
        <f t="shared" si="354"/>
        <v>3259.1019999999999</v>
      </c>
      <c r="AJ61" s="147">
        <f t="shared" si="354"/>
        <v>3267.848</v>
      </c>
      <c r="AK61" s="147">
        <f t="shared" si="354"/>
        <v>3278.145</v>
      </c>
      <c r="AL61" s="147">
        <f t="shared" si="354"/>
        <v>3293.0920000000001</v>
      </c>
      <c r="AM61" s="147">
        <f t="shared" si="354"/>
        <v>3303.8220000000001</v>
      </c>
      <c r="AN61" s="147">
        <f t="shared" si="354"/>
        <v>3310.4479999999999</v>
      </c>
      <c r="AO61" s="147">
        <f t="shared" si="354"/>
        <v>3315.0770000000002</v>
      </c>
      <c r="AP61" s="147">
        <f t="shared" si="354"/>
        <v>3322.7559999999999</v>
      </c>
      <c r="AQ61" s="147">
        <f t="shared" si="354"/>
        <v>3328.364</v>
      </c>
      <c r="AR61" s="147">
        <f t="shared" si="354"/>
        <v>3335.645</v>
      </c>
      <c r="AS61" s="147">
        <f t="shared" si="354"/>
        <v>3339.1309999999999</v>
      </c>
      <c r="AT61" s="147">
        <f t="shared" si="354"/>
        <v>3335.9290000000001</v>
      </c>
      <c r="AU61" s="147">
        <f t="shared" si="354"/>
        <v>3330.4780000000001</v>
      </c>
      <c r="AV61" s="147">
        <f t="shared" si="354"/>
        <v>3327.4769999999999</v>
      </c>
      <c r="AW61" s="147">
        <f t="shared" si="354"/>
        <v>3325.0320000000002</v>
      </c>
      <c r="AX61" s="147">
        <f t="shared" si="354"/>
        <v>3325.5219999999999</v>
      </c>
      <c r="AY61" s="147">
        <f t="shared" si="354"/>
        <v>3322.482</v>
      </c>
      <c r="AZ61" s="147">
        <f t="shared" si="354"/>
        <v>3319.7429999999999</v>
      </c>
      <c r="BA61" s="147">
        <f t="shared" ref="BA61" si="355">BA37</f>
        <v>3317.0230000000001</v>
      </c>
      <c r="BB61" s="148">
        <f t="shared" ref="BB61:CV61" si="356">BA61*BB152/BA152</f>
        <v>3307.9463180297967</v>
      </c>
      <c r="BC61" s="148">
        <f t="shared" si="356"/>
        <v>3297.8611158406816</v>
      </c>
      <c r="BD61" s="148">
        <f t="shared" si="356"/>
        <v>3286.7673934326549</v>
      </c>
      <c r="BE61" s="148">
        <f t="shared" si="356"/>
        <v>3275.6736710246282</v>
      </c>
      <c r="BF61" s="148">
        <f t="shared" si="356"/>
        <v>3262.5629081787788</v>
      </c>
      <c r="BG61" s="148">
        <f t="shared" si="356"/>
        <v>3249.4521453329289</v>
      </c>
      <c r="BH61" s="148">
        <f t="shared" si="356"/>
        <v>3235.3328622681674</v>
      </c>
      <c r="BI61" s="148">
        <f t="shared" si="356"/>
        <v>3220.2050589844944</v>
      </c>
      <c r="BJ61" s="148">
        <f t="shared" si="356"/>
        <v>3204.0687354819097</v>
      </c>
      <c r="BK61" s="148">
        <f t="shared" si="356"/>
        <v>3187.932411979325</v>
      </c>
      <c r="BL61" s="148">
        <f t="shared" si="356"/>
        <v>3171.7960884767404</v>
      </c>
      <c r="BM61" s="148">
        <f t="shared" si="356"/>
        <v>3155.6597649741561</v>
      </c>
      <c r="BN61" s="148">
        <f t="shared" si="356"/>
        <v>3137.5064010337487</v>
      </c>
      <c r="BO61" s="148">
        <f t="shared" si="356"/>
        <v>3120.3615573122529</v>
      </c>
      <c r="BP61" s="148">
        <f t="shared" si="356"/>
        <v>3102.2081933718455</v>
      </c>
      <c r="BQ61" s="148">
        <f t="shared" si="356"/>
        <v>3083.0463092125265</v>
      </c>
      <c r="BR61" s="148">
        <f t="shared" si="356"/>
        <v>3064.8929452721195</v>
      </c>
      <c r="BS61" s="148">
        <f t="shared" si="356"/>
        <v>3044.7225408938889</v>
      </c>
      <c r="BT61" s="148">
        <f t="shared" si="356"/>
        <v>3025.5606567345699</v>
      </c>
      <c r="BU61" s="148">
        <f t="shared" si="356"/>
        <v>3005.3902523563393</v>
      </c>
      <c r="BV61" s="148">
        <f t="shared" si="356"/>
        <v>2985.2198479781091</v>
      </c>
      <c r="BW61" s="148">
        <f t="shared" si="356"/>
        <v>2965.0494435998789</v>
      </c>
      <c r="BX61" s="148">
        <f t="shared" si="356"/>
        <v>2944.8790392216483</v>
      </c>
      <c r="BY61" s="148">
        <f t="shared" si="356"/>
        <v>2924.7086348434177</v>
      </c>
      <c r="BZ61" s="148">
        <f t="shared" si="356"/>
        <v>2903.5297102462755</v>
      </c>
      <c r="CA61" s="148">
        <f t="shared" si="356"/>
        <v>2883.3593058680449</v>
      </c>
      <c r="CB61" s="148">
        <f t="shared" si="356"/>
        <v>2862.1803812709027</v>
      </c>
      <c r="CC61" s="148">
        <f t="shared" si="356"/>
        <v>2842.0099768926725</v>
      </c>
      <c r="CD61" s="148">
        <f t="shared" si="356"/>
        <v>2820.8310522955303</v>
      </c>
      <c r="CE61" s="148">
        <f t="shared" si="356"/>
        <v>2799.6521276983881</v>
      </c>
      <c r="CF61" s="148">
        <f t="shared" si="356"/>
        <v>2779.4817233201575</v>
      </c>
      <c r="CG61" s="148">
        <f t="shared" si="356"/>
        <v>2758.3027987230157</v>
      </c>
      <c r="CH61" s="148">
        <f t="shared" si="356"/>
        <v>2737.123874125874</v>
      </c>
      <c r="CI61" s="148">
        <f t="shared" si="356"/>
        <v>2715.9449495287317</v>
      </c>
      <c r="CJ61" s="148">
        <f t="shared" si="356"/>
        <v>2693.7575047126784</v>
      </c>
      <c r="CK61" s="148">
        <f t="shared" si="356"/>
        <v>2672.5785801155366</v>
      </c>
      <c r="CL61" s="148">
        <f t="shared" si="356"/>
        <v>2651.3996555183949</v>
      </c>
      <c r="CM61" s="148">
        <f t="shared" si="356"/>
        <v>2630.2207309212527</v>
      </c>
      <c r="CN61" s="148">
        <f t="shared" si="356"/>
        <v>2609.0418063241104</v>
      </c>
      <c r="CO61" s="148">
        <f t="shared" si="356"/>
        <v>2587.8628817269682</v>
      </c>
      <c r="CP61" s="148">
        <f t="shared" si="356"/>
        <v>2566.683957129826</v>
      </c>
      <c r="CQ61" s="148">
        <f t="shared" si="356"/>
        <v>2545.5050325326843</v>
      </c>
      <c r="CR61" s="148">
        <f t="shared" si="356"/>
        <v>2525.3346281544541</v>
      </c>
      <c r="CS61" s="148">
        <f t="shared" si="356"/>
        <v>2504.1557035573123</v>
      </c>
      <c r="CT61" s="148">
        <f t="shared" si="356"/>
        <v>2483.9852991790817</v>
      </c>
      <c r="CU61" s="148">
        <f t="shared" si="356"/>
        <v>2464.8234150197627</v>
      </c>
      <c r="CV61" s="148">
        <f t="shared" si="356"/>
        <v>2444.6530106415321</v>
      </c>
    </row>
    <row r="62" spans="1:100" s="91" customFormat="1">
      <c r="A62" s="145" t="s">
        <v>295</v>
      </c>
      <c r="B62" s="145"/>
      <c r="C62" s="145"/>
      <c r="D62" s="145" t="s">
        <v>328</v>
      </c>
      <c r="E62" s="147">
        <f t="shared" ref="E62:AZ62" si="357">E38</f>
        <v>4821.0820000000003</v>
      </c>
      <c r="F62" s="147">
        <f t="shared" si="357"/>
        <v>4837.7709999999997</v>
      </c>
      <c r="G62" s="147">
        <f t="shared" si="357"/>
        <v>4856.8540000000003</v>
      </c>
      <c r="H62" s="147">
        <f t="shared" si="357"/>
        <v>4877.95</v>
      </c>
      <c r="I62" s="147">
        <f t="shared" si="357"/>
        <v>4895.2830000000004</v>
      </c>
      <c r="J62" s="147">
        <f t="shared" si="357"/>
        <v>4915.6360000000004</v>
      </c>
      <c r="K62" s="147">
        <f t="shared" si="357"/>
        <v>4939.55</v>
      </c>
      <c r="L62" s="147">
        <f t="shared" si="357"/>
        <v>4962.6949999999997</v>
      </c>
      <c r="M62" s="147">
        <f t="shared" si="357"/>
        <v>4985.8559999999998</v>
      </c>
      <c r="N62" s="147">
        <f t="shared" si="357"/>
        <v>5001.7060000000001</v>
      </c>
      <c r="O62" s="147">
        <f t="shared" si="357"/>
        <v>5021.7420000000002</v>
      </c>
      <c r="P62" s="147">
        <f t="shared" si="357"/>
        <v>5041.4960000000001</v>
      </c>
      <c r="Q62" s="147">
        <f t="shared" si="357"/>
        <v>5055.6559999999999</v>
      </c>
      <c r="R62" s="147">
        <f t="shared" si="357"/>
        <v>5075.366</v>
      </c>
      <c r="S62" s="147">
        <f t="shared" si="357"/>
        <v>5094.2719999999999</v>
      </c>
      <c r="T62" s="147">
        <f t="shared" si="357"/>
        <v>5114.2870000000003</v>
      </c>
      <c r="U62" s="147">
        <f t="shared" si="357"/>
        <v>5132.9279999999999</v>
      </c>
      <c r="V62" s="147">
        <f t="shared" si="357"/>
        <v>5150.5559999999996</v>
      </c>
      <c r="W62" s="147">
        <f t="shared" si="357"/>
        <v>5167.0990000000002</v>
      </c>
      <c r="X62" s="147">
        <f t="shared" si="357"/>
        <v>5177.6989999999996</v>
      </c>
      <c r="Y62" s="147">
        <f t="shared" si="357"/>
        <v>5191.9459999999999</v>
      </c>
      <c r="Z62" s="147">
        <f t="shared" si="357"/>
        <v>5203.5110000000004</v>
      </c>
      <c r="AA62" s="147">
        <f t="shared" si="357"/>
        <v>5218.9470000000001</v>
      </c>
      <c r="AB62" s="147">
        <f t="shared" si="357"/>
        <v>5236.4830000000002</v>
      </c>
      <c r="AC62" s="147">
        <f t="shared" si="357"/>
        <v>5257.9539999999997</v>
      </c>
      <c r="AD62" s="147">
        <f t="shared" si="357"/>
        <v>5296.85</v>
      </c>
      <c r="AE62" s="147">
        <f t="shared" si="357"/>
        <v>5340.8429999999998</v>
      </c>
      <c r="AF62" s="147">
        <f t="shared" si="357"/>
        <v>5386.308</v>
      </c>
      <c r="AG62" s="147">
        <f t="shared" si="357"/>
        <v>5431.7449999999999</v>
      </c>
      <c r="AH62" s="147">
        <f t="shared" si="357"/>
        <v>5476.5129999999999</v>
      </c>
      <c r="AI62" s="147">
        <f t="shared" si="357"/>
        <v>5526.99</v>
      </c>
      <c r="AJ62" s="147">
        <f t="shared" si="357"/>
        <v>5574.8209999999999</v>
      </c>
      <c r="AK62" s="147">
        <f t="shared" si="357"/>
        <v>5627.6710000000003</v>
      </c>
      <c r="AL62" s="147">
        <f t="shared" si="357"/>
        <v>5671.076</v>
      </c>
      <c r="AM62" s="147">
        <f t="shared" si="357"/>
        <v>5708.4970000000003</v>
      </c>
      <c r="AN62" s="147">
        <f t="shared" si="357"/>
        <v>5745.4859999999999</v>
      </c>
      <c r="AO62" s="147">
        <f t="shared" si="357"/>
        <v>5773.0780000000004</v>
      </c>
      <c r="AP62" s="147">
        <f t="shared" si="357"/>
        <v>5808.5940000000001</v>
      </c>
      <c r="AQ62" s="147">
        <f t="shared" si="357"/>
        <v>5844.1769999999997</v>
      </c>
      <c r="AR62" s="147">
        <f t="shared" si="357"/>
        <v>5879.1440000000002</v>
      </c>
      <c r="AS62" s="147">
        <f t="shared" si="357"/>
        <v>5911.482</v>
      </c>
      <c r="AT62" s="147">
        <f t="shared" si="357"/>
        <v>5935.6030000000001</v>
      </c>
      <c r="AU62" s="147">
        <f t="shared" si="357"/>
        <v>5956.9780000000001</v>
      </c>
      <c r="AV62" s="147">
        <f t="shared" si="357"/>
        <v>5979.7780000000002</v>
      </c>
      <c r="AW62" s="147">
        <f t="shared" si="357"/>
        <v>6010.2889999999998</v>
      </c>
      <c r="AX62" s="147">
        <f t="shared" si="357"/>
        <v>6033.9520000000002</v>
      </c>
      <c r="AY62" s="147">
        <f t="shared" si="357"/>
        <v>6061.2489999999998</v>
      </c>
      <c r="AZ62" s="147">
        <f t="shared" si="357"/>
        <v>6086.5839999999998</v>
      </c>
      <c r="BA62" s="147">
        <f t="shared" ref="BA62" si="358">BA38</f>
        <v>6110.3649999999998</v>
      </c>
      <c r="BB62" s="148">
        <f t="shared" ref="BB62:CV62" si="359">BA62*BB153/BA153</f>
        <v>6127.4442839526464</v>
      </c>
      <c r="BC62" s="148">
        <f t="shared" si="359"/>
        <v>6142.5142403814525</v>
      </c>
      <c r="BD62" s="148">
        <f t="shared" si="359"/>
        <v>6154.5702055244983</v>
      </c>
      <c r="BE62" s="148">
        <f t="shared" si="359"/>
        <v>6165.6215069056225</v>
      </c>
      <c r="BF62" s="148">
        <f t="shared" si="359"/>
        <v>6173.6588170009854</v>
      </c>
      <c r="BG62" s="148">
        <f t="shared" si="359"/>
        <v>6179.6867995725079</v>
      </c>
      <c r="BH62" s="148">
        <f t="shared" si="359"/>
        <v>6183.7054546201889</v>
      </c>
      <c r="BI62" s="148">
        <f t="shared" si="359"/>
        <v>6185.7147821440303</v>
      </c>
      <c r="BJ62" s="148">
        <f t="shared" si="359"/>
        <v>6186.7194459059501</v>
      </c>
      <c r="BK62" s="148">
        <f t="shared" si="359"/>
        <v>6185.7147821440294</v>
      </c>
      <c r="BL62" s="148">
        <f t="shared" si="359"/>
        <v>6183.7054546201889</v>
      </c>
      <c r="BM62" s="148">
        <f t="shared" si="359"/>
        <v>6179.6867995725079</v>
      </c>
      <c r="BN62" s="148">
        <f t="shared" si="359"/>
        <v>6173.6588170009854</v>
      </c>
      <c r="BO62" s="148">
        <f t="shared" si="359"/>
        <v>6166.6261706675432</v>
      </c>
      <c r="BP62" s="148">
        <f t="shared" si="359"/>
        <v>6158.5888605721793</v>
      </c>
      <c r="BQ62" s="148">
        <f t="shared" si="359"/>
        <v>6148.542222952975</v>
      </c>
      <c r="BR62" s="148">
        <f t="shared" si="359"/>
        <v>6137.4909215718508</v>
      </c>
      <c r="BS62" s="148">
        <f t="shared" si="359"/>
        <v>6125.4349564288059</v>
      </c>
      <c r="BT62" s="148">
        <f t="shared" si="359"/>
        <v>6111.3696637619196</v>
      </c>
      <c r="BU62" s="148">
        <f t="shared" si="359"/>
        <v>6097.3043710950342</v>
      </c>
      <c r="BV62" s="148">
        <f t="shared" si="359"/>
        <v>6082.2344146662281</v>
      </c>
      <c r="BW62" s="148">
        <f t="shared" si="359"/>
        <v>6066.1597944755022</v>
      </c>
      <c r="BX62" s="148">
        <f t="shared" si="359"/>
        <v>6050.0851742847753</v>
      </c>
      <c r="BY62" s="148">
        <f t="shared" si="359"/>
        <v>6033.0058903321278</v>
      </c>
      <c r="BZ62" s="148">
        <f t="shared" si="359"/>
        <v>6014.9219426175596</v>
      </c>
      <c r="CA62" s="148">
        <f t="shared" si="359"/>
        <v>5996.8379949029922</v>
      </c>
      <c r="CB62" s="148">
        <f t="shared" si="359"/>
        <v>5977.7493834265033</v>
      </c>
      <c r="CC62" s="148">
        <f t="shared" si="359"/>
        <v>5958.6607719500153</v>
      </c>
      <c r="CD62" s="148">
        <f t="shared" si="359"/>
        <v>5938.5674967116074</v>
      </c>
      <c r="CE62" s="148">
        <f t="shared" si="359"/>
        <v>5918.4742214731987</v>
      </c>
      <c r="CF62" s="148">
        <f t="shared" si="359"/>
        <v>5897.3762824728701</v>
      </c>
      <c r="CG62" s="148">
        <f t="shared" si="359"/>
        <v>5875.2736797106209</v>
      </c>
      <c r="CH62" s="148">
        <f t="shared" si="359"/>
        <v>5852.1664131864518</v>
      </c>
      <c r="CI62" s="148">
        <f t="shared" si="359"/>
        <v>5828.054482900362</v>
      </c>
      <c r="CJ62" s="148">
        <f t="shared" si="359"/>
        <v>5802.9378888523515</v>
      </c>
      <c r="CK62" s="148">
        <f t="shared" si="359"/>
        <v>5777.8212948043411</v>
      </c>
      <c r="CL62" s="148">
        <f t="shared" si="359"/>
        <v>5751.7000369944099</v>
      </c>
      <c r="CM62" s="148">
        <f t="shared" si="359"/>
        <v>5724.5741154225589</v>
      </c>
      <c r="CN62" s="148">
        <f t="shared" si="359"/>
        <v>5697.4481938507079</v>
      </c>
      <c r="CO62" s="148">
        <f t="shared" si="359"/>
        <v>5670.3222722788569</v>
      </c>
      <c r="CP62" s="148">
        <f t="shared" si="359"/>
        <v>5642.1916869450852</v>
      </c>
      <c r="CQ62" s="148">
        <f t="shared" si="359"/>
        <v>5614.0611016113135</v>
      </c>
      <c r="CR62" s="148">
        <f t="shared" si="359"/>
        <v>5585.9305162775418</v>
      </c>
      <c r="CS62" s="148">
        <f t="shared" si="359"/>
        <v>5557.7999309437701</v>
      </c>
      <c r="CT62" s="148">
        <f t="shared" si="359"/>
        <v>5529.6693456099983</v>
      </c>
      <c r="CU62" s="148">
        <f t="shared" si="359"/>
        <v>5501.5387602762266</v>
      </c>
      <c r="CV62" s="148">
        <f t="shared" si="359"/>
        <v>5474.4128387043756</v>
      </c>
    </row>
    <row r="63" spans="1:100" s="91" customFormat="1">
      <c r="A63" s="145" t="s">
        <v>296</v>
      </c>
      <c r="B63" s="145"/>
      <c r="C63" s="145"/>
      <c r="D63" s="145" t="s">
        <v>328</v>
      </c>
      <c r="E63" s="147">
        <f t="shared" ref="E63:AZ63" si="360">E39</f>
        <v>4060.4650000000001</v>
      </c>
      <c r="F63" s="147">
        <f t="shared" si="360"/>
        <v>4082.6190000000001</v>
      </c>
      <c r="G63" s="147">
        <f t="shared" si="360"/>
        <v>4108.4260000000004</v>
      </c>
      <c r="H63" s="147">
        <f t="shared" si="360"/>
        <v>4135.8289999999997</v>
      </c>
      <c r="I63" s="147">
        <f t="shared" si="360"/>
        <v>4159.1660000000002</v>
      </c>
      <c r="J63" s="147">
        <f t="shared" si="360"/>
        <v>4186.0690000000004</v>
      </c>
      <c r="K63" s="147">
        <f t="shared" si="360"/>
        <v>4217.1130000000003</v>
      </c>
      <c r="L63" s="147">
        <f t="shared" si="360"/>
        <v>4248.6890000000003</v>
      </c>
      <c r="M63" s="147">
        <f t="shared" si="360"/>
        <v>4293.2790000000005</v>
      </c>
      <c r="N63" s="147">
        <f t="shared" si="360"/>
        <v>4333.9750000000004</v>
      </c>
      <c r="O63" s="147">
        <f t="shared" si="360"/>
        <v>4375.0839999999998</v>
      </c>
      <c r="P63" s="147">
        <f t="shared" si="360"/>
        <v>4395.4849999999997</v>
      </c>
      <c r="Q63" s="147">
        <f t="shared" si="360"/>
        <v>4427.5050000000001</v>
      </c>
      <c r="R63" s="147">
        <f t="shared" si="360"/>
        <v>4462.366</v>
      </c>
      <c r="S63" s="147">
        <f t="shared" si="360"/>
        <v>4501.3819999999996</v>
      </c>
      <c r="T63" s="147">
        <f t="shared" si="360"/>
        <v>4546.2489999999998</v>
      </c>
      <c r="U63" s="147">
        <f t="shared" si="360"/>
        <v>4580.63</v>
      </c>
      <c r="V63" s="147">
        <f t="shared" si="360"/>
        <v>4615.4650000000001</v>
      </c>
      <c r="W63" s="147">
        <f t="shared" si="360"/>
        <v>4651.3990000000003</v>
      </c>
      <c r="X63" s="147">
        <f t="shared" si="360"/>
        <v>4676.4520000000002</v>
      </c>
      <c r="Y63" s="147">
        <f t="shared" si="360"/>
        <v>4703.84</v>
      </c>
      <c r="Z63" s="147">
        <f t="shared" si="360"/>
        <v>4736.3469999999998</v>
      </c>
      <c r="AA63" s="147">
        <f t="shared" si="360"/>
        <v>4769.5119999999997</v>
      </c>
      <c r="AB63" s="147">
        <f t="shared" si="360"/>
        <v>4807.49</v>
      </c>
      <c r="AC63" s="147">
        <f t="shared" si="360"/>
        <v>4842.68</v>
      </c>
      <c r="AD63" s="147">
        <f t="shared" si="360"/>
        <v>4900.326</v>
      </c>
      <c r="AE63" s="147">
        <f t="shared" si="360"/>
        <v>4962.8509999999997</v>
      </c>
      <c r="AF63" s="147">
        <f t="shared" si="360"/>
        <v>5030.7030000000004</v>
      </c>
      <c r="AG63" s="147">
        <f t="shared" si="360"/>
        <v>5099.0770000000002</v>
      </c>
      <c r="AH63" s="147">
        <f t="shared" si="360"/>
        <v>5167.5519999999997</v>
      </c>
      <c r="AI63" s="147">
        <f t="shared" si="360"/>
        <v>5240.7910000000002</v>
      </c>
      <c r="AJ63" s="147">
        <f t="shared" si="360"/>
        <v>5310.9660000000003</v>
      </c>
      <c r="AK63" s="147">
        <f t="shared" si="360"/>
        <v>5371.1170000000002</v>
      </c>
      <c r="AL63" s="147">
        <f t="shared" si="360"/>
        <v>5419.9459999999999</v>
      </c>
      <c r="AM63" s="147">
        <f t="shared" si="360"/>
        <v>5473.5969999999998</v>
      </c>
      <c r="AN63" s="147">
        <f t="shared" si="360"/>
        <v>5518.1059999999998</v>
      </c>
      <c r="AO63" s="147">
        <f t="shared" si="360"/>
        <v>5573.4660000000003</v>
      </c>
      <c r="AP63" s="147">
        <f t="shared" si="360"/>
        <v>5626.8580000000002</v>
      </c>
      <c r="AQ63" s="147">
        <f t="shared" si="360"/>
        <v>5683.8779999999997</v>
      </c>
      <c r="AR63" s="147">
        <f t="shared" si="360"/>
        <v>5730.7529999999997</v>
      </c>
      <c r="AS63" s="147">
        <f t="shared" si="360"/>
        <v>5774.1850000000004</v>
      </c>
      <c r="AT63" s="147">
        <f t="shared" si="360"/>
        <v>5808.4350000000004</v>
      </c>
      <c r="AU63" s="147">
        <f t="shared" si="360"/>
        <v>5845.1019999999999</v>
      </c>
      <c r="AV63" s="147">
        <f t="shared" si="360"/>
        <v>5885.4960000000001</v>
      </c>
      <c r="AW63" s="147">
        <f t="shared" si="360"/>
        <v>5933.1850000000004</v>
      </c>
      <c r="AX63" s="147">
        <f t="shared" si="360"/>
        <v>5973.9690000000001</v>
      </c>
      <c r="AY63" s="147">
        <f t="shared" si="360"/>
        <v>6017.6480000000001</v>
      </c>
      <c r="AZ63" s="147">
        <f t="shared" si="360"/>
        <v>6060.3310000000001</v>
      </c>
      <c r="BA63" s="147">
        <f t="shared" ref="BA63" si="361">BA39</f>
        <v>6101.0050000000001</v>
      </c>
      <c r="BB63" s="148">
        <f t="shared" ref="BB63:CV63" si="362">BA63*BB154/BA154</f>
        <v>6128.2912572469768</v>
      </c>
      <c r="BC63" s="148">
        <f t="shared" si="362"/>
        <v>6153.5563102534361</v>
      </c>
      <c r="BD63" s="148">
        <f t="shared" si="362"/>
        <v>6175.7895568991216</v>
      </c>
      <c r="BE63" s="148">
        <f t="shared" si="362"/>
        <v>6197.0122014245489</v>
      </c>
      <c r="BF63" s="148">
        <f t="shared" si="362"/>
        <v>6215.2030395891998</v>
      </c>
      <c r="BG63" s="148">
        <f t="shared" si="362"/>
        <v>6231.3726735133341</v>
      </c>
      <c r="BH63" s="148">
        <f t="shared" si="362"/>
        <v>6245.521103196952</v>
      </c>
      <c r="BI63" s="148">
        <f t="shared" si="362"/>
        <v>6257.6483286400526</v>
      </c>
      <c r="BJ63" s="148">
        <f t="shared" si="362"/>
        <v>6268.7649519628949</v>
      </c>
      <c r="BK63" s="148">
        <f t="shared" si="362"/>
        <v>6277.8603710452207</v>
      </c>
      <c r="BL63" s="148">
        <f t="shared" si="362"/>
        <v>6284.9345858870292</v>
      </c>
      <c r="BM63" s="148">
        <f t="shared" si="362"/>
        <v>6290.9981986085804</v>
      </c>
      <c r="BN63" s="148">
        <f t="shared" si="362"/>
        <v>6295.0406070896142</v>
      </c>
      <c r="BO63" s="148">
        <f t="shared" si="362"/>
        <v>6298.0724134503898</v>
      </c>
      <c r="BP63" s="148">
        <f t="shared" si="362"/>
        <v>6299.0830155706481</v>
      </c>
      <c r="BQ63" s="148">
        <f t="shared" si="362"/>
        <v>6298.0724134503898</v>
      </c>
      <c r="BR63" s="148">
        <f t="shared" si="362"/>
        <v>6296.0512092098734</v>
      </c>
      <c r="BS63" s="148">
        <f t="shared" si="362"/>
        <v>6293.0194028490978</v>
      </c>
      <c r="BT63" s="148">
        <f t="shared" si="362"/>
        <v>6288.9769943680649</v>
      </c>
      <c r="BU63" s="148">
        <f t="shared" si="362"/>
        <v>6282.9133816465146</v>
      </c>
      <c r="BV63" s="148">
        <f t="shared" si="362"/>
        <v>6276.8497689249634</v>
      </c>
      <c r="BW63" s="148">
        <f t="shared" si="362"/>
        <v>6269.7755540831549</v>
      </c>
      <c r="BX63" s="148">
        <f t="shared" si="362"/>
        <v>6260.68013500083</v>
      </c>
      <c r="BY63" s="148">
        <f t="shared" si="362"/>
        <v>6252.5953180387633</v>
      </c>
      <c r="BZ63" s="148">
        <f t="shared" si="362"/>
        <v>6242.4892968361801</v>
      </c>
      <c r="CA63" s="148">
        <f t="shared" si="362"/>
        <v>6232.383275633596</v>
      </c>
      <c r="CB63" s="148">
        <f t="shared" si="362"/>
        <v>6221.2666523107528</v>
      </c>
      <c r="CC63" s="148">
        <f t="shared" si="362"/>
        <v>6209.1394268676513</v>
      </c>
      <c r="CD63" s="148">
        <f t="shared" si="362"/>
        <v>6196.0015993042916</v>
      </c>
      <c r="CE63" s="148">
        <f t="shared" si="362"/>
        <v>6182.863771740932</v>
      </c>
      <c r="CF63" s="148">
        <f t="shared" si="362"/>
        <v>6167.7047399370567</v>
      </c>
      <c r="CG63" s="148">
        <f t="shared" si="362"/>
        <v>6152.5457081331806</v>
      </c>
      <c r="CH63" s="148">
        <f t="shared" si="362"/>
        <v>6136.3760742090453</v>
      </c>
      <c r="CI63" s="148">
        <f t="shared" si="362"/>
        <v>6118.1852360443936</v>
      </c>
      <c r="CJ63" s="148">
        <f t="shared" si="362"/>
        <v>6099.9943978797419</v>
      </c>
      <c r="CK63" s="148">
        <f t="shared" si="362"/>
        <v>6080.7929575948319</v>
      </c>
      <c r="CL63" s="148">
        <f t="shared" si="362"/>
        <v>6060.5809151896638</v>
      </c>
      <c r="CM63" s="148">
        <f t="shared" si="362"/>
        <v>6040.3688727844956</v>
      </c>
      <c r="CN63" s="148">
        <f t="shared" si="362"/>
        <v>6019.1462282590692</v>
      </c>
      <c r="CO63" s="148">
        <f t="shared" si="362"/>
        <v>5997.9235837336419</v>
      </c>
      <c r="CP63" s="148">
        <f t="shared" si="362"/>
        <v>5975.6903370879572</v>
      </c>
      <c r="CQ63" s="148">
        <f t="shared" si="362"/>
        <v>5953.4570904422726</v>
      </c>
      <c r="CR63" s="148">
        <f t="shared" si="362"/>
        <v>5931.223843796588</v>
      </c>
      <c r="CS63" s="148">
        <f t="shared" si="362"/>
        <v>5907.9799950306451</v>
      </c>
      <c r="CT63" s="148">
        <f t="shared" si="362"/>
        <v>5885.7467483849596</v>
      </c>
      <c r="CU63" s="148">
        <f t="shared" si="362"/>
        <v>5863.5135017392749</v>
      </c>
      <c r="CV63" s="148">
        <f t="shared" si="362"/>
        <v>5840.2696529733312</v>
      </c>
    </row>
    <row r="64" spans="1:100" s="91" customFormat="1">
      <c r="A64" s="145" t="s">
        <v>297</v>
      </c>
      <c r="B64" s="145"/>
      <c r="C64" s="145"/>
      <c r="D64" s="145" t="s">
        <v>328</v>
      </c>
      <c r="E64" s="147">
        <f t="shared" ref="E64:AZ64" si="363">E40</f>
        <v>2766.8910000000001</v>
      </c>
      <c r="F64" s="147">
        <f t="shared" si="363"/>
        <v>2789</v>
      </c>
      <c r="G64" s="147">
        <f t="shared" si="363"/>
        <v>2810.2289999999998</v>
      </c>
      <c r="H64" s="147">
        <f t="shared" si="363"/>
        <v>2833.26</v>
      </c>
      <c r="I64" s="147">
        <f t="shared" si="363"/>
        <v>2855.06</v>
      </c>
      <c r="J64" s="147">
        <f t="shared" si="363"/>
        <v>2878.1790000000001</v>
      </c>
      <c r="K64" s="147">
        <f t="shared" si="363"/>
        <v>2902.8490000000002</v>
      </c>
      <c r="L64" s="147">
        <f t="shared" si="363"/>
        <v>2927.94</v>
      </c>
      <c r="M64" s="147">
        <f t="shared" si="363"/>
        <v>2951.326</v>
      </c>
      <c r="N64" s="147">
        <f t="shared" si="363"/>
        <v>2970.886</v>
      </c>
      <c r="O64" s="147">
        <f t="shared" si="363"/>
        <v>2986.4589999999998</v>
      </c>
      <c r="P64" s="147">
        <f t="shared" si="363"/>
        <v>3001.6759999999999</v>
      </c>
      <c r="Q64" s="147">
        <f t="shared" si="363"/>
        <v>3019.7310000000002</v>
      </c>
      <c r="R64" s="147">
        <f t="shared" si="363"/>
        <v>3026.97</v>
      </c>
      <c r="S64" s="147">
        <f t="shared" si="363"/>
        <v>3043.085</v>
      </c>
      <c r="T64" s="147">
        <f t="shared" si="363"/>
        <v>3055.1970000000001</v>
      </c>
      <c r="U64" s="147">
        <f t="shared" si="363"/>
        <v>3071.6</v>
      </c>
      <c r="V64" s="147">
        <f t="shared" si="363"/>
        <v>3090.2249999999999</v>
      </c>
      <c r="W64" s="147">
        <f t="shared" si="363"/>
        <v>3110.7840000000001</v>
      </c>
      <c r="X64" s="147">
        <f t="shared" si="363"/>
        <v>3128.4380000000001</v>
      </c>
      <c r="Y64" s="147">
        <f t="shared" si="363"/>
        <v>3145.7570000000001</v>
      </c>
      <c r="Z64" s="147">
        <f t="shared" si="363"/>
        <v>3164.0390000000002</v>
      </c>
      <c r="AA64" s="147">
        <f t="shared" si="363"/>
        <v>3182.3049999999998</v>
      </c>
      <c r="AB64" s="147">
        <f t="shared" si="363"/>
        <v>3200.4589999999998</v>
      </c>
      <c r="AC64" s="147">
        <f t="shared" si="363"/>
        <v>3219.96</v>
      </c>
      <c r="AD64" s="147">
        <f t="shared" si="363"/>
        <v>3248.9940000000001</v>
      </c>
      <c r="AE64" s="147">
        <f t="shared" si="363"/>
        <v>3281.6790000000001</v>
      </c>
      <c r="AF64" s="147">
        <f t="shared" si="363"/>
        <v>3314.6489999999999</v>
      </c>
      <c r="AG64" s="147">
        <f t="shared" si="363"/>
        <v>3347.6750000000002</v>
      </c>
      <c r="AH64" s="147">
        <f t="shared" si="363"/>
        <v>3379.7840000000001</v>
      </c>
      <c r="AI64" s="147">
        <f t="shared" si="363"/>
        <v>3415.3910000000001</v>
      </c>
      <c r="AJ64" s="147">
        <f t="shared" si="363"/>
        <v>3450.413</v>
      </c>
      <c r="AK64" s="147">
        <f t="shared" si="363"/>
        <v>3482.5940000000001</v>
      </c>
      <c r="AL64" s="147">
        <f t="shared" si="363"/>
        <v>3510.17</v>
      </c>
      <c r="AM64" s="147">
        <f t="shared" si="363"/>
        <v>3539.0479999999998</v>
      </c>
      <c r="AN64" s="147">
        <f t="shared" si="363"/>
        <v>3571.4949999999999</v>
      </c>
      <c r="AO64" s="147">
        <f t="shared" si="363"/>
        <v>3601.1129999999998</v>
      </c>
      <c r="AP64" s="147">
        <f t="shared" si="363"/>
        <v>3632.614</v>
      </c>
      <c r="AQ64" s="147">
        <f t="shared" si="363"/>
        <v>3660.8519999999999</v>
      </c>
      <c r="AR64" s="147">
        <f t="shared" si="363"/>
        <v>3690.8330000000001</v>
      </c>
      <c r="AS64" s="147">
        <f t="shared" si="363"/>
        <v>3718.5120000000002</v>
      </c>
      <c r="AT64" s="147">
        <f t="shared" si="363"/>
        <v>3737.6320000000001</v>
      </c>
      <c r="AU64" s="147">
        <f t="shared" si="363"/>
        <v>3757.6</v>
      </c>
      <c r="AV64" s="147">
        <f t="shared" si="363"/>
        <v>3781.4229999999998</v>
      </c>
      <c r="AW64" s="147">
        <f t="shared" si="363"/>
        <v>3806.4609999999998</v>
      </c>
      <c r="AX64" s="147">
        <f t="shared" si="363"/>
        <v>3832.12</v>
      </c>
      <c r="AY64" s="147">
        <f t="shared" si="363"/>
        <v>3857.239</v>
      </c>
      <c r="AZ64" s="147">
        <f t="shared" si="363"/>
        <v>3882.895</v>
      </c>
      <c r="BA64" s="147">
        <f t="shared" ref="BA64" si="364">BA40</f>
        <v>3907.4259999999999</v>
      </c>
      <c r="BB64" s="148">
        <f t="shared" ref="BB64:CV64" si="365">BA64*BB155/BA155</f>
        <v>3922.5749764797101</v>
      </c>
      <c r="BC64" s="148">
        <f t="shared" si="365"/>
        <v>3935.7040894287925</v>
      </c>
      <c r="BD64" s="148">
        <f t="shared" si="365"/>
        <v>3947.8232706125609</v>
      </c>
      <c r="BE64" s="148">
        <f t="shared" si="365"/>
        <v>3957.9225882657015</v>
      </c>
      <c r="BF64" s="148">
        <f t="shared" si="365"/>
        <v>3968.0219059188421</v>
      </c>
      <c r="BG64" s="148">
        <f t="shared" si="365"/>
        <v>3976.1013600413544</v>
      </c>
      <c r="BH64" s="148">
        <f t="shared" si="365"/>
        <v>3982.1609506332384</v>
      </c>
      <c r="BI64" s="148">
        <f t="shared" si="365"/>
        <v>3987.2106094598084</v>
      </c>
      <c r="BJ64" s="148">
        <f t="shared" si="365"/>
        <v>3992.2602682863785</v>
      </c>
      <c r="BK64" s="148">
        <f t="shared" si="365"/>
        <v>3995.2900635823207</v>
      </c>
      <c r="BL64" s="148">
        <f t="shared" si="365"/>
        <v>3998.3198588782629</v>
      </c>
      <c r="BM64" s="148">
        <f t="shared" si="365"/>
        <v>4000.3397224088912</v>
      </c>
      <c r="BN64" s="148">
        <f t="shared" si="365"/>
        <v>4002.3595859395191</v>
      </c>
      <c r="BO64" s="148">
        <f t="shared" si="365"/>
        <v>4002.3595859395191</v>
      </c>
      <c r="BP64" s="148">
        <f t="shared" si="365"/>
        <v>4001.3496541742052</v>
      </c>
      <c r="BQ64" s="148">
        <f t="shared" si="365"/>
        <v>4000.3397224088908</v>
      </c>
      <c r="BR64" s="148">
        <f t="shared" si="365"/>
        <v>3998.3198588782625</v>
      </c>
      <c r="BS64" s="148">
        <f t="shared" si="365"/>
        <v>3995.2900635823203</v>
      </c>
      <c r="BT64" s="148">
        <f t="shared" si="365"/>
        <v>3991.2503365210641</v>
      </c>
      <c r="BU64" s="148">
        <f t="shared" si="365"/>
        <v>3986.2006776944941</v>
      </c>
      <c r="BV64" s="148">
        <f t="shared" si="365"/>
        <v>3981.1510188679235</v>
      </c>
      <c r="BW64" s="148">
        <f t="shared" si="365"/>
        <v>3975.0914282760396</v>
      </c>
      <c r="BX64" s="148">
        <f t="shared" si="365"/>
        <v>3968.0219059188412</v>
      </c>
      <c r="BY64" s="148">
        <f t="shared" si="365"/>
        <v>3960.9523835616428</v>
      </c>
      <c r="BZ64" s="148">
        <f t="shared" si="365"/>
        <v>3952.8729294391305</v>
      </c>
      <c r="CA64" s="148">
        <f t="shared" si="365"/>
        <v>3944.7934753166182</v>
      </c>
      <c r="CB64" s="148">
        <f t="shared" si="365"/>
        <v>3935.7040894287916</v>
      </c>
      <c r="CC64" s="148">
        <f t="shared" si="365"/>
        <v>3925.604771775651</v>
      </c>
      <c r="CD64" s="148">
        <f t="shared" si="365"/>
        <v>3915.5054541225109</v>
      </c>
      <c r="CE64" s="148">
        <f t="shared" si="365"/>
        <v>3904.3962047040563</v>
      </c>
      <c r="CF64" s="148">
        <f t="shared" si="365"/>
        <v>3893.2869552856018</v>
      </c>
      <c r="CG64" s="148">
        <f t="shared" si="365"/>
        <v>3880.157842336519</v>
      </c>
      <c r="CH64" s="148">
        <f t="shared" si="365"/>
        <v>3867.0287293874362</v>
      </c>
      <c r="CI64" s="148">
        <f t="shared" si="365"/>
        <v>3853.8996164383534</v>
      </c>
      <c r="CJ64" s="148">
        <f t="shared" si="365"/>
        <v>3838.7506399586428</v>
      </c>
      <c r="CK64" s="148">
        <f t="shared" si="365"/>
        <v>3823.6016634789321</v>
      </c>
      <c r="CL64" s="148">
        <f t="shared" si="365"/>
        <v>3807.4427552339075</v>
      </c>
      <c r="CM64" s="148">
        <f t="shared" si="365"/>
        <v>3791.2838469888834</v>
      </c>
      <c r="CN64" s="148">
        <f t="shared" si="365"/>
        <v>3775.1249387438588</v>
      </c>
      <c r="CO64" s="148">
        <f t="shared" si="365"/>
        <v>3757.9560987335203</v>
      </c>
      <c r="CP64" s="148">
        <f t="shared" si="365"/>
        <v>3740.7872587231814</v>
      </c>
      <c r="CQ64" s="148">
        <f t="shared" si="365"/>
        <v>3723.6184187128429</v>
      </c>
      <c r="CR64" s="148">
        <f t="shared" si="365"/>
        <v>3705.4396469371904</v>
      </c>
      <c r="CS64" s="148">
        <f t="shared" si="365"/>
        <v>3688.2708069268515</v>
      </c>
      <c r="CT64" s="148">
        <f t="shared" si="365"/>
        <v>3671.101966916513</v>
      </c>
      <c r="CU64" s="148">
        <f t="shared" si="365"/>
        <v>3652.9231951408606</v>
      </c>
      <c r="CV64" s="148">
        <f t="shared" si="365"/>
        <v>3635.7543551305221</v>
      </c>
    </row>
    <row r="65" spans="1:100" s="91" customFormat="1">
      <c r="A65" s="145" t="s">
        <v>298</v>
      </c>
      <c r="B65" s="145"/>
      <c r="C65" s="145"/>
      <c r="D65" s="145" t="s">
        <v>328</v>
      </c>
      <c r="E65" s="147">
        <f t="shared" ref="E65:AZ65" si="366">E41</f>
        <v>3673.48</v>
      </c>
      <c r="F65" s="147">
        <f t="shared" si="366"/>
        <v>3709.2069999999999</v>
      </c>
      <c r="G65" s="147">
        <f t="shared" si="366"/>
        <v>3749.509</v>
      </c>
      <c r="H65" s="147">
        <f t="shared" si="366"/>
        <v>3791.1309999999999</v>
      </c>
      <c r="I65" s="147">
        <f t="shared" si="366"/>
        <v>3830.0160000000001</v>
      </c>
      <c r="J65" s="147">
        <f t="shared" si="366"/>
        <v>3872.0279999999998</v>
      </c>
      <c r="K65" s="147">
        <f t="shared" si="366"/>
        <v>3917.7739999999999</v>
      </c>
      <c r="L65" s="147">
        <f t="shared" si="366"/>
        <v>3963.9879999999998</v>
      </c>
      <c r="M65" s="147">
        <f t="shared" si="366"/>
        <v>3997.174</v>
      </c>
      <c r="N65" s="147">
        <f t="shared" si="366"/>
        <v>4028.5030000000002</v>
      </c>
      <c r="O65" s="147">
        <f t="shared" si="366"/>
        <v>4060.9209999999998</v>
      </c>
      <c r="P65" s="147">
        <f t="shared" si="366"/>
        <v>4098.6670000000004</v>
      </c>
      <c r="Q65" s="147">
        <f t="shared" si="366"/>
        <v>4137.8339999999998</v>
      </c>
      <c r="R65" s="147">
        <f t="shared" si="366"/>
        <v>4177.9080000000004</v>
      </c>
      <c r="S65" s="147">
        <f t="shared" si="366"/>
        <v>4215.6289999999999</v>
      </c>
      <c r="T65" s="147">
        <f t="shared" si="366"/>
        <v>4257.2439999999997</v>
      </c>
      <c r="U65" s="147">
        <f t="shared" si="366"/>
        <v>4293.4989999999998</v>
      </c>
      <c r="V65" s="147">
        <f t="shared" si="366"/>
        <v>4326.6629999999996</v>
      </c>
      <c r="W65" s="147">
        <f t="shared" si="366"/>
        <v>4356.875</v>
      </c>
      <c r="X65" s="147">
        <f t="shared" si="366"/>
        <v>4383.5919999999996</v>
      </c>
      <c r="Y65" s="147">
        <f t="shared" si="366"/>
        <v>4405.3119999999999</v>
      </c>
      <c r="Z65" s="147">
        <f t="shared" si="366"/>
        <v>4426.1940000000004</v>
      </c>
      <c r="AA65" s="147">
        <f t="shared" si="366"/>
        <v>4451.0039999999999</v>
      </c>
      <c r="AB65" s="147">
        <f t="shared" si="366"/>
        <v>4479.6440000000002</v>
      </c>
      <c r="AC65" s="147">
        <f t="shared" si="366"/>
        <v>4502.3850000000002</v>
      </c>
      <c r="AD65" s="147">
        <f t="shared" si="366"/>
        <v>4541.5079999999998</v>
      </c>
      <c r="AE65" s="147">
        <f t="shared" si="366"/>
        <v>4584.3789999999999</v>
      </c>
      <c r="AF65" s="147">
        <f t="shared" si="366"/>
        <v>4629.4960000000001</v>
      </c>
      <c r="AG65" s="147">
        <f t="shared" si="366"/>
        <v>4675.0559999999996</v>
      </c>
      <c r="AH65" s="147">
        <f t="shared" si="366"/>
        <v>4719.1319999999996</v>
      </c>
      <c r="AI65" s="147">
        <f t="shared" si="366"/>
        <v>4768.5640000000003</v>
      </c>
      <c r="AJ65" s="147">
        <f t="shared" si="366"/>
        <v>4815.232</v>
      </c>
      <c r="AK65" s="147">
        <f t="shared" si="366"/>
        <v>4864.0150000000003</v>
      </c>
      <c r="AL65" s="147">
        <f t="shared" si="366"/>
        <v>4882.9129999999996</v>
      </c>
      <c r="AM65" s="147">
        <f t="shared" si="366"/>
        <v>4889.0529999999999</v>
      </c>
      <c r="AN65" s="147">
        <f t="shared" si="366"/>
        <v>4899.1549999999997</v>
      </c>
      <c r="AO65" s="147">
        <f t="shared" si="366"/>
        <v>4916.0690000000004</v>
      </c>
      <c r="AP65" s="147">
        <f t="shared" si="366"/>
        <v>4935.576</v>
      </c>
      <c r="AQ65" s="147">
        <f t="shared" si="366"/>
        <v>4953.6750000000002</v>
      </c>
      <c r="AR65" s="147">
        <f t="shared" si="366"/>
        <v>4983.4380000000001</v>
      </c>
      <c r="AS65" s="147">
        <f t="shared" si="366"/>
        <v>5007.9769999999999</v>
      </c>
      <c r="AT65" s="147">
        <f t="shared" si="366"/>
        <v>5021.9279999999999</v>
      </c>
      <c r="AU65" s="147">
        <f t="shared" si="366"/>
        <v>5030.8900000000003</v>
      </c>
      <c r="AV65" s="147">
        <f t="shared" si="366"/>
        <v>5052.8320000000003</v>
      </c>
      <c r="AW65" s="147">
        <f t="shared" si="366"/>
        <v>5081.1009999999997</v>
      </c>
      <c r="AX65" s="147">
        <f t="shared" si="366"/>
        <v>5098.6660000000002</v>
      </c>
      <c r="AY65" s="147">
        <f t="shared" si="366"/>
        <v>5120.1400000000003</v>
      </c>
      <c r="AZ65" s="147">
        <f t="shared" si="366"/>
        <v>5139.817</v>
      </c>
      <c r="BA65" s="147">
        <f t="shared" ref="BA65" si="367">BA41</f>
        <v>5160.0910000000003</v>
      </c>
      <c r="BB65" s="148">
        <f t="shared" ref="BB65:CV65" si="368">BA65*BB156/BA156</f>
        <v>5167.1693141289443</v>
      </c>
      <c r="BC65" s="148">
        <f t="shared" si="368"/>
        <v>5173.2364405251819</v>
      </c>
      <c r="BD65" s="148">
        <f t="shared" si="368"/>
        <v>5176.2700037233008</v>
      </c>
      <c r="BE65" s="148">
        <f t="shared" si="368"/>
        <v>5178.2923791887133</v>
      </c>
      <c r="BF65" s="148">
        <f t="shared" si="368"/>
        <v>5178.2923791887133</v>
      </c>
      <c r="BG65" s="148">
        <f t="shared" si="368"/>
        <v>5176.2700037233008</v>
      </c>
      <c r="BH65" s="148">
        <f t="shared" si="368"/>
        <v>5173.2364405251819</v>
      </c>
      <c r="BI65" s="148">
        <f t="shared" si="368"/>
        <v>5168.1805018616506</v>
      </c>
      <c r="BJ65" s="148">
        <f t="shared" si="368"/>
        <v>5162.1133754654129</v>
      </c>
      <c r="BK65" s="148">
        <f t="shared" si="368"/>
        <v>5155.035061336469</v>
      </c>
      <c r="BL65" s="148">
        <f t="shared" si="368"/>
        <v>5146.9455594748188</v>
      </c>
      <c r="BM65" s="148">
        <f t="shared" si="368"/>
        <v>5138.8560576131686</v>
      </c>
      <c r="BN65" s="148">
        <f t="shared" si="368"/>
        <v>5128.7441802861058</v>
      </c>
      <c r="BO65" s="148">
        <f t="shared" si="368"/>
        <v>5118.632302959043</v>
      </c>
      <c r="BP65" s="148">
        <f t="shared" si="368"/>
        <v>5107.5092378992749</v>
      </c>
      <c r="BQ65" s="148">
        <f t="shared" si="368"/>
        <v>5095.3749851067996</v>
      </c>
      <c r="BR65" s="148">
        <f t="shared" si="368"/>
        <v>5083.2407323143252</v>
      </c>
      <c r="BS65" s="148">
        <f t="shared" si="368"/>
        <v>5070.0952917891436</v>
      </c>
      <c r="BT65" s="148">
        <f t="shared" si="368"/>
        <v>5056.949851263962</v>
      </c>
      <c r="BU65" s="148">
        <f t="shared" si="368"/>
        <v>5042.7932230060742</v>
      </c>
      <c r="BV65" s="148">
        <f t="shared" si="368"/>
        <v>5029.6477824808926</v>
      </c>
      <c r="BW65" s="148">
        <f t="shared" si="368"/>
        <v>5015.4911542230047</v>
      </c>
      <c r="BX65" s="148">
        <f t="shared" si="368"/>
        <v>5001.3345259651178</v>
      </c>
      <c r="BY65" s="148">
        <f t="shared" si="368"/>
        <v>4987.1778977072308</v>
      </c>
      <c r="BZ65" s="148">
        <f t="shared" si="368"/>
        <v>4972.0100817166367</v>
      </c>
      <c r="CA65" s="148">
        <f t="shared" si="368"/>
        <v>4957.8534534587498</v>
      </c>
      <c r="CB65" s="148">
        <f t="shared" si="368"/>
        <v>4942.6856374681556</v>
      </c>
      <c r="CC65" s="148">
        <f t="shared" si="368"/>
        <v>4927.5178214775615</v>
      </c>
      <c r="CD65" s="148">
        <f t="shared" si="368"/>
        <v>4911.338817754262</v>
      </c>
      <c r="CE65" s="148">
        <f t="shared" si="368"/>
        <v>4895.1598140309625</v>
      </c>
      <c r="CF65" s="148">
        <f t="shared" si="368"/>
        <v>4878.980810307663</v>
      </c>
      <c r="CG65" s="148">
        <f t="shared" si="368"/>
        <v>4861.7906188516563</v>
      </c>
      <c r="CH65" s="148">
        <f t="shared" si="368"/>
        <v>4843.5892396629442</v>
      </c>
      <c r="CI65" s="148">
        <f t="shared" si="368"/>
        <v>4825.3878604742313</v>
      </c>
      <c r="CJ65" s="148">
        <f t="shared" si="368"/>
        <v>4806.1752935528129</v>
      </c>
      <c r="CK65" s="148">
        <f t="shared" si="368"/>
        <v>4786.9627266313946</v>
      </c>
      <c r="CL65" s="148">
        <f t="shared" si="368"/>
        <v>4767.7501597099763</v>
      </c>
      <c r="CM65" s="148">
        <f t="shared" si="368"/>
        <v>4747.5264050558508</v>
      </c>
      <c r="CN65" s="148">
        <f t="shared" si="368"/>
        <v>4727.3026504017253</v>
      </c>
      <c r="CO65" s="148">
        <f t="shared" si="368"/>
        <v>4707.0788957476007</v>
      </c>
      <c r="CP65" s="148">
        <f t="shared" si="368"/>
        <v>4685.8439533607689</v>
      </c>
      <c r="CQ65" s="148">
        <f t="shared" si="368"/>
        <v>4665.6201987066443</v>
      </c>
      <c r="CR65" s="148">
        <f t="shared" si="368"/>
        <v>4645.3964440525187</v>
      </c>
      <c r="CS65" s="148">
        <f t="shared" si="368"/>
        <v>4625.1726893983941</v>
      </c>
      <c r="CT65" s="148">
        <f t="shared" si="368"/>
        <v>4604.9489347442686</v>
      </c>
      <c r="CU65" s="148">
        <f t="shared" si="368"/>
        <v>4584.725180090144</v>
      </c>
      <c r="CV65" s="148">
        <f t="shared" si="368"/>
        <v>4564.5014254360185</v>
      </c>
    </row>
    <row r="66" spans="1:100" s="91" customFormat="1">
      <c r="A66" s="145" t="s">
        <v>280</v>
      </c>
      <c r="B66" s="145"/>
      <c r="C66" s="145"/>
      <c r="D66" s="145" t="s">
        <v>328</v>
      </c>
      <c r="E66" s="147"/>
      <c r="F66" s="147"/>
      <c r="G66" s="147"/>
      <c r="H66" s="147"/>
      <c r="I66" s="147"/>
      <c r="J66" s="147"/>
      <c r="K66" s="147"/>
      <c r="L66" s="147"/>
      <c r="M66" s="147"/>
      <c r="N66" s="147"/>
      <c r="O66" s="147"/>
      <c r="P66" s="147"/>
      <c r="Q66" s="147"/>
      <c r="R66" s="147"/>
      <c r="S66" s="147"/>
      <c r="T66" s="147">
        <f t="shared" ref="T66:AZ66" si="369">T42</f>
        <v>351.84399999999999</v>
      </c>
      <c r="U66" s="147">
        <f t="shared" si="369"/>
        <v>354.536</v>
      </c>
      <c r="V66" s="147">
        <f t="shared" si="369"/>
        <v>357.48200000000003</v>
      </c>
      <c r="W66" s="147">
        <f t="shared" si="369"/>
        <v>360.68099999999998</v>
      </c>
      <c r="X66" s="147">
        <f t="shared" si="369"/>
        <v>364.14</v>
      </c>
      <c r="Y66" s="147">
        <f t="shared" si="369"/>
        <v>367.86700000000002</v>
      </c>
      <c r="Z66" s="147">
        <f t="shared" si="369"/>
        <v>371.87299999999999</v>
      </c>
      <c r="AA66" s="147">
        <f t="shared" si="369"/>
        <v>376.16399999999999</v>
      </c>
      <c r="AB66" s="147">
        <f t="shared" si="369"/>
        <v>380.738</v>
      </c>
      <c r="AC66" s="147">
        <f t="shared" si="369"/>
        <v>385.60899999999998</v>
      </c>
      <c r="AD66" s="147">
        <f t="shared" si="369"/>
        <v>388.04500000000002</v>
      </c>
      <c r="AE66" s="147">
        <f t="shared" si="369"/>
        <v>390.67200000000003</v>
      </c>
      <c r="AF66" s="147">
        <f t="shared" si="369"/>
        <v>393.024</v>
      </c>
      <c r="AG66" s="147">
        <f t="shared" si="369"/>
        <v>394.88099999999997</v>
      </c>
      <c r="AH66" s="147">
        <f t="shared" si="369"/>
        <v>396.99200000000002</v>
      </c>
      <c r="AI66" s="147">
        <f t="shared" si="369"/>
        <v>399.178</v>
      </c>
      <c r="AJ66" s="147">
        <f t="shared" si="369"/>
        <v>400.73599999999999</v>
      </c>
      <c r="AK66" s="147">
        <f t="shared" si="369"/>
        <v>400.584</v>
      </c>
      <c r="AL66" s="147">
        <f t="shared" si="369"/>
        <v>401.78399999999999</v>
      </c>
      <c r="AM66" s="147">
        <f t="shared" si="369"/>
        <v>401.55399999999997</v>
      </c>
      <c r="AN66" s="147">
        <f t="shared" si="369"/>
        <v>403.35500000000002</v>
      </c>
      <c r="AO66" s="147">
        <f t="shared" si="369"/>
        <v>404.63499999999999</v>
      </c>
      <c r="AP66" s="147">
        <f t="shared" si="369"/>
        <v>403.31400000000002</v>
      </c>
      <c r="AQ66" s="147">
        <f t="shared" si="369"/>
        <v>402.11900000000003</v>
      </c>
      <c r="AR66" s="147">
        <f t="shared" si="369"/>
        <v>400.18599999999998</v>
      </c>
      <c r="AS66" s="147">
        <f t="shared" si="369"/>
        <v>397.99</v>
      </c>
      <c r="AT66" s="147">
        <f t="shared" si="369"/>
        <v>394.11</v>
      </c>
      <c r="AU66" s="147">
        <f t="shared" si="369"/>
        <v>390.25299999999999</v>
      </c>
      <c r="AV66" s="147">
        <f t="shared" si="369"/>
        <v>387.62900000000002</v>
      </c>
      <c r="AW66" s="147">
        <f t="shared" si="369"/>
        <v>384.23899999999998</v>
      </c>
      <c r="AX66" s="147">
        <f t="shared" si="369"/>
        <v>383.55900000000003</v>
      </c>
      <c r="AY66" s="147">
        <f t="shared" si="369"/>
        <v>381.60599999999999</v>
      </c>
      <c r="AZ66" s="147">
        <f t="shared" si="369"/>
        <v>378.476</v>
      </c>
      <c r="BA66" s="147">
        <f t="shared" ref="BA66" si="370">BA42</f>
        <v>375.84500000000003</v>
      </c>
      <c r="BB66" s="148">
        <f t="shared" ref="BB66:CV66" si="371">BA66*BB157/BA157</f>
        <v>370.58106442577031</v>
      </c>
      <c r="BC66" s="148">
        <f t="shared" si="371"/>
        <v>364.26434173669469</v>
      </c>
      <c r="BD66" s="148">
        <f t="shared" si="371"/>
        <v>357.94761904761907</v>
      </c>
      <c r="BE66" s="148">
        <f t="shared" si="371"/>
        <v>351.63089635854345</v>
      </c>
      <c r="BF66" s="148">
        <f t="shared" si="371"/>
        <v>346.36696078431373</v>
      </c>
      <c r="BG66" s="148">
        <f t="shared" si="371"/>
        <v>340.05023809523811</v>
      </c>
      <c r="BH66" s="148">
        <f t="shared" si="371"/>
        <v>333.7335154061625</v>
      </c>
      <c r="BI66" s="148">
        <f t="shared" si="371"/>
        <v>327.41679271708682</v>
      </c>
      <c r="BJ66" s="148">
        <f t="shared" si="371"/>
        <v>321.1000700280112</v>
      </c>
      <c r="BK66" s="148">
        <f t="shared" si="371"/>
        <v>315.83613445378148</v>
      </c>
      <c r="BL66" s="148">
        <f t="shared" si="371"/>
        <v>309.51941176470586</v>
      </c>
      <c r="BM66" s="148">
        <f t="shared" si="371"/>
        <v>303.20268907563025</v>
      </c>
      <c r="BN66" s="148">
        <f t="shared" si="371"/>
        <v>297.93875350140053</v>
      </c>
      <c r="BO66" s="148">
        <f t="shared" si="371"/>
        <v>291.62203081232491</v>
      </c>
      <c r="BP66" s="148">
        <f t="shared" si="371"/>
        <v>285.30530812324929</v>
      </c>
      <c r="BQ66" s="148">
        <f t="shared" si="371"/>
        <v>280.04137254901957</v>
      </c>
      <c r="BR66" s="148">
        <f t="shared" si="371"/>
        <v>273.7246498599439</v>
      </c>
      <c r="BS66" s="148">
        <f t="shared" si="371"/>
        <v>268.46071428571423</v>
      </c>
      <c r="BT66" s="148">
        <f t="shared" si="371"/>
        <v>262.14399159663856</v>
      </c>
      <c r="BU66" s="148">
        <f t="shared" si="371"/>
        <v>255.82726890756294</v>
      </c>
      <c r="BV66" s="148">
        <f t="shared" si="371"/>
        <v>250.56333333333325</v>
      </c>
      <c r="BW66" s="148">
        <f t="shared" si="371"/>
        <v>245.29939775910356</v>
      </c>
      <c r="BX66" s="148">
        <f t="shared" si="371"/>
        <v>238.98267507002791</v>
      </c>
      <c r="BY66" s="148">
        <f t="shared" si="371"/>
        <v>233.71873949579825</v>
      </c>
      <c r="BZ66" s="148">
        <f t="shared" si="371"/>
        <v>228.45480392156855</v>
      </c>
      <c r="CA66" s="148">
        <f t="shared" si="371"/>
        <v>222.13808123249294</v>
      </c>
      <c r="CB66" s="148">
        <f t="shared" si="371"/>
        <v>216.87414565826325</v>
      </c>
      <c r="CC66" s="148">
        <f t="shared" si="371"/>
        <v>211.61021008403355</v>
      </c>
      <c r="CD66" s="148">
        <f t="shared" si="371"/>
        <v>206.34627450980386</v>
      </c>
      <c r="CE66" s="148">
        <f t="shared" si="371"/>
        <v>201.08233893557417</v>
      </c>
      <c r="CF66" s="148">
        <f t="shared" si="371"/>
        <v>195.81840336134448</v>
      </c>
      <c r="CG66" s="148">
        <f t="shared" si="371"/>
        <v>190.55446778711482</v>
      </c>
      <c r="CH66" s="148">
        <f t="shared" si="371"/>
        <v>185.29053221288513</v>
      </c>
      <c r="CI66" s="148">
        <f t="shared" si="371"/>
        <v>181.07938375350139</v>
      </c>
      <c r="CJ66" s="148">
        <f t="shared" si="371"/>
        <v>175.8154481792717</v>
      </c>
      <c r="CK66" s="148">
        <f t="shared" si="371"/>
        <v>170.55151260504201</v>
      </c>
      <c r="CL66" s="148">
        <f t="shared" si="371"/>
        <v>166.34036414565824</v>
      </c>
      <c r="CM66" s="148">
        <f t="shared" si="371"/>
        <v>161.07642857142855</v>
      </c>
      <c r="CN66" s="148">
        <f t="shared" si="371"/>
        <v>156.86528011204479</v>
      </c>
      <c r="CO66" s="148">
        <f t="shared" si="371"/>
        <v>152.65413165266102</v>
      </c>
      <c r="CP66" s="148">
        <f t="shared" si="371"/>
        <v>148.44298319327729</v>
      </c>
      <c r="CQ66" s="148">
        <f t="shared" si="371"/>
        <v>144.23183473389355</v>
      </c>
      <c r="CR66" s="148">
        <f t="shared" si="371"/>
        <v>140.02068627450979</v>
      </c>
      <c r="CS66" s="148">
        <f t="shared" si="371"/>
        <v>135.80953781512605</v>
      </c>
      <c r="CT66" s="148">
        <f t="shared" si="371"/>
        <v>132.65117647058824</v>
      </c>
      <c r="CU66" s="148">
        <f t="shared" si="371"/>
        <v>128.44002801120448</v>
      </c>
      <c r="CV66" s="148">
        <f t="shared" si="371"/>
        <v>125.28166666666667</v>
      </c>
    </row>
    <row r="67" spans="1:100" s="91" customFormat="1">
      <c r="A67" s="145" t="s">
        <v>281</v>
      </c>
      <c r="B67" s="145"/>
      <c r="C67" s="145"/>
      <c r="D67" s="145" t="s">
        <v>328</v>
      </c>
      <c r="E67" s="147"/>
      <c r="F67" s="147"/>
      <c r="G67" s="147"/>
      <c r="H67" s="147"/>
      <c r="I67" s="147"/>
      <c r="J67" s="147"/>
      <c r="K67" s="147"/>
      <c r="L67" s="147"/>
      <c r="M67" s="147"/>
      <c r="N67" s="147"/>
      <c r="O67" s="147"/>
      <c r="P67" s="147"/>
      <c r="Q67" s="147"/>
      <c r="R67" s="147"/>
      <c r="S67" s="147"/>
      <c r="T67" s="147">
        <f t="shared" ref="T67:AZ67" si="372">T43</f>
        <v>358.40600000000001</v>
      </c>
      <c r="U67" s="147">
        <f t="shared" si="372"/>
        <v>359.774</v>
      </c>
      <c r="V67" s="147">
        <f t="shared" si="372"/>
        <v>361.42</v>
      </c>
      <c r="W67" s="147">
        <f t="shared" si="372"/>
        <v>363.34399999999999</v>
      </c>
      <c r="X67" s="147">
        <f t="shared" si="372"/>
        <v>365.55399999999997</v>
      </c>
      <c r="Y67" s="147">
        <f t="shared" si="372"/>
        <v>368.04500000000002</v>
      </c>
      <c r="Z67" s="147">
        <f t="shared" si="372"/>
        <v>370.81799999999998</v>
      </c>
      <c r="AA67" s="147">
        <f t="shared" si="372"/>
        <v>373.87299999999999</v>
      </c>
      <c r="AB67" s="147">
        <f t="shared" si="372"/>
        <v>377.221</v>
      </c>
      <c r="AC67" s="147">
        <f t="shared" si="372"/>
        <v>380.863</v>
      </c>
      <c r="AD67" s="147">
        <f t="shared" si="372"/>
        <v>383.57499999999999</v>
      </c>
      <c r="AE67" s="147">
        <f t="shared" si="372"/>
        <v>386.54199999999997</v>
      </c>
      <c r="AF67" s="147">
        <f t="shared" si="372"/>
        <v>389.30200000000002</v>
      </c>
      <c r="AG67" s="147">
        <f t="shared" si="372"/>
        <v>391.67599999999999</v>
      </c>
      <c r="AH67" s="147">
        <f t="shared" si="372"/>
        <v>393.85199999999998</v>
      </c>
      <c r="AI67" s="147">
        <f t="shared" si="372"/>
        <v>395.98200000000003</v>
      </c>
      <c r="AJ67" s="147">
        <f t="shared" si="372"/>
        <v>397.73200000000003</v>
      </c>
      <c r="AK67" s="147">
        <f t="shared" si="372"/>
        <v>397.73</v>
      </c>
      <c r="AL67" s="147">
        <f t="shared" si="372"/>
        <v>397.69299999999998</v>
      </c>
      <c r="AM67" s="147">
        <f t="shared" si="372"/>
        <v>396.404</v>
      </c>
      <c r="AN67" s="147">
        <f t="shared" si="372"/>
        <v>394.173</v>
      </c>
      <c r="AO67" s="147">
        <f t="shared" si="372"/>
        <v>392.291</v>
      </c>
      <c r="AP67" s="147">
        <f t="shared" si="372"/>
        <v>388.36399999999998</v>
      </c>
      <c r="AQ67" s="147">
        <f t="shared" si="372"/>
        <v>385.55099999999999</v>
      </c>
      <c r="AR67" s="147">
        <f t="shared" si="372"/>
        <v>383.911</v>
      </c>
      <c r="AS67" s="147">
        <f t="shared" si="372"/>
        <v>380.87700000000001</v>
      </c>
      <c r="AT67" s="147">
        <f t="shared" si="372"/>
        <v>376.48</v>
      </c>
      <c r="AU67" s="147">
        <f t="shared" si="372"/>
        <v>372.59399999999999</v>
      </c>
      <c r="AV67" s="147">
        <f t="shared" si="372"/>
        <v>368.78300000000002</v>
      </c>
      <c r="AW67" s="147">
        <f t="shared" si="372"/>
        <v>364.50799999999998</v>
      </c>
      <c r="AX67" s="147">
        <f t="shared" si="372"/>
        <v>361.22500000000002</v>
      </c>
      <c r="AY67" s="147">
        <f t="shared" si="372"/>
        <v>357.19099999999997</v>
      </c>
      <c r="AZ67" s="147">
        <f t="shared" si="372"/>
        <v>352.20499999999998</v>
      </c>
      <c r="BA67" s="147">
        <f t="shared" ref="BA67" si="373">BA43</f>
        <v>347.68599999999998</v>
      </c>
      <c r="BB67" s="148">
        <f t="shared" ref="BB67:CV67" si="374">BA67*BB158/BA158</f>
        <v>341.51405917159764</v>
      </c>
      <c r="BC67" s="148">
        <f t="shared" si="374"/>
        <v>335.34211834319524</v>
      </c>
      <c r="BD67" s="148">
        <f t="shared" si="374"/>
        <v>329.17017751479284</v>
      </c>
      <c r="BE67" s="148">
        <f t="shared" si="374"/>
        <v>324.02689349112421</v>
      </c>
      <c r="BF67" s="148">
        <f t="shared" si="374"/>
        <v>317.85495266272187</v>
      </c>
      <c r="BG67" s="148">
        <f t="shared" si="374"/>
        <v>311.68301183431953</v>
      </c>
      <c r="BH67" s="148">
        <f t="shared" si="374"/>
        <v>305.51107100591713</v>
      </c>
      <c r="BI67" s="148">
        <f t="shared" si="374"/>
        <v>299.33913017751479</v>
      </c>
      <c r="BJ67" s="148">
        <f t="shared" si="374"/>
        <v>293.16718934911245</v>
      </c>
      <c r="BK67" s="148">
        <f t="shared" si="374"/>
        <v>286.99524852071005</v>
      </c>
      <c r="BL67" s="148">
        <f t="shared" si="374"/>
        <v>281.85196449704142</v>
      </c>
      <c r="BM67" s="148">
        <f t="shared" si="374"/>
        <v>275.68002366863908</v>
      </c>
      <c r="BN67" s="148">
        <f t="shared" si="374"/>
        <v>269.50808284023674</v>
      </c>
      <c r="BO67" s="148">
        <f t="shared" si="374"/>
        <v>263.3361420118344</v>
      </c>
      <c r="BP67" s="148">
        <f t="shared" si="374"/>
        <v>258.19285798816577</v>
      </c>
      <c r="BQ67" s="148">
        <f t="shared" si="374"/>
        <v>252.0209171597634</v>
      </c>
      <c r="BR67" s="148">
        <f t="shared" si="374"/>
        <v>245.84897633136103</v>
      </c>
      <c r="BS67" s="148">
        <f t="shared" si="374"/>
        <v>240.70569230769237</v>
      </c>
      <c r="BT67" s="148">
        <f t="shared" si="374"/>
        <v>234.53375147929003</v>
      </c>
      <c r="BU67" s="148">
        <f t="shared" si="374"/>
        <v>228.36181065088766</v>
      </c>
      <c r="BV67" s="148">
        <f t="shared" si="374"/>
        <v>223.21852662721901</v>
      </c>
      <c r="BW67" s="148">
        <f t="shared" si="374"/>
        <v>217.04658579881664</v>
      </c>
      <c r="BX67" s="148">
        <f t="shared" si="374"/>
        <v>211.90330177514798</v>
      </c>
      <c r="BY67" s="148">
        <f t="shared" si="374"/>
        <v>206.76001775147932</v>
      </c>
      <c r="BZ67" s="148">
        <f t="shared" si="374"/>
        <v>200.58807692307695</v>
      </c>
      <c r="CA67" s="148">
        <f t="shared" si="374"/>
        <v>195.44479289940833</v>
      </c>
      <c r="CB67" s="148">
        <f t="shared" si="374"/>
        <v>190.3015088757397</v>
      </c>
      <c r="CC67" s="148">
        <f t="shared" si="374"/>
        <v>185.15822485207104</v>
      </c>
      <c r="CD67" s="148">
        <f t="shared" si="374"/>
        <v>180.01494082840239</v>
      </c>
      <c r="CE67" s="148">
        <f t="shared" si="374"/>
        <v>174.87165680473376</v>
      </c>
      <c r="CF67" s="148">
        <f t="shared" si="374"/>
        <v>169.7283727810651</v>
      </c>
      <c r="CG67" s="148">
        <f t="shared" si="374"/>
        <v>164.58508875739648</v>
      </c>
      <c r="CH67" s="148">
        <f t="shared" si="374"/>
        <v>159.44180473372782</v>
      </c>
      <c r="CI67" s="148">
        <f t="shared" si="374"/>
        <v>155.32717751479291</v>
      </c>
      <c r="CJ67" s="148">
        <f t="shared" si="374"/>
        <v>150.18389349112425</v>
      </c>
      <c r="CK67" s="148">
        <f t="shared" si="374"/>
        <v>146.06926627218934</v>
      </c>
      <c r="CL67" s="148">
        <f t="shared" si="374"/>
        <v>140.92598224852071</v>
      </c>
      <c r="CM67" s="148">
        <f t="shared" si="374"/>
        <v>136.8113550295858</v>
      </c>
      <c r="CN67" s="148">
        <f t="shared" si="374"/>
        <v>132.69672781065088</v>
      </c>
      <c r="CO67" s="148">
        <f t="shared" si="374"/>
        <v>128.58210059171597</v>
      </c>
      <c r="CP67" s="148">
        <f t="shared" si="374"/>
        <v>124.46747337278107</v>
      </c>
      <c r="CQ67" s="148">
        <f t="shared" si="374"/>
        <v>121.38150295857989</v>
      </c>
      <c r="CR67" s="148">
        <f t="shared" si="374"/>
        <v>117.26687573964497</v>
      </c>
      <c r="CS67" s="148">
        <f t="shared" si="374"/>
        <v>114.18090532544379</v>
      </c>
      <c r="CT67" s="148">
        <f t="shared" si="374"/>
        <v>111.09493491124262</v>
      </c>
      <c r="CU67" s="148">
        <f t="shared" si="374"/>
        <v>108.00896449704143</v>
      </c>
      <c r="CV67" s="148">
        <f t="shared" si="374"/>
        <v>104.92299408284025</v>
      </c>
    </row>
    <row r="68" spans="1:100" s="91" customFormat="1">
      <c r="A68" s="145" t="s">
        <v>25</v>
      </c>
      <c r="B68" s="145"/>
      <c r="C68" s="145"/>
      <c r="D68" s="145" t="s">
        <v>328</v>
      </c>
      <c r="E68" s="14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>
        <f t="shared" ref="T68:AZ68" si="375">T44</f>
        <v>113.351</v>
      </c>
      <c r="U68" s="147">
        <f t="shared" si="375"/>
        <v>117.327</v>
      </c>
      <c r="V68" s="147">
        <f t="shared" si="375"/>
        <v>121.46899999999999</v>
      </c>
      <c r="W68" s="147">
        <f t="shared" si="375"/>
        <v>125.786</v>
      </c>
      <c r="X68" s="147">
        <f t="shared" si="375"/>
        <v>130.28200000000001</v>
      </c>
      <c r="Y68" s="147">
        <f t="shared" si="375"/>
        <v>134.96799999999999</v>
      </c>
      <c r="Z68" s="147">
        <f t="shared" si="375"/>
        <v>139.84800000000001</v>
      </c>
      <c r="AA68" s="147">
        <f t="shared" si="375"/>
        <v>144.93700000000001</v>
      </c>
      <c r="AB68" s="147">
        <f t="shared" si="375"/>
        <v>150.24199999999999</v>
      </c>
      <c r="AC68" s="147">
        <f t="shared" si="375"/>
        <v>155.76</v>
      </c>
      <c r="AD68" s="147">
        <f t="shared" si="375"/>
        <v>162.018</v>
      </c>
      <c r="AE68" s="147">
        <f t="shared" si="375"/>
        <v>168.614</v>
      </c>
      <c r="AF68" s="147">
        <f t="shared" si="375"/>
        <v>176.63800000000001</v>
      </c>
      <c r="AG68" s="147">
        <f t="shared" si="375"/>
        <v>184.792</v>
      </c>
      <c r="AH68" s="147">
        <f t="shared" si="375"/>
        <v>193.167</v>
      </c>
      <c r="AI68" s="147">
        <f t="shared" si="375"/>
        <v>199.20599999999999</v>
      </c>
      <c r="AJ68" s="147">
        <f t="shared" si="375"/>
        <v>205.95400000000001</v>
      </c>
      <c r="AK68" s="147">
        <f t="shared" si="375"/>
        <v>213.03100000000001</v>
      </c>
      <c r="AL68" s="147">
        <f t="shared" si="375"/>
        <v>219.26599999999999</v>
      </c>
      <c r="AM68" s="147">
        <f t="shared" si="375"/>
        <v>224.46899999999999</v>
      </c>
      <c r="AN68" s="147">
        <f t="shared" si="375"/>
        <v>229.04</v>
      </c>
      <c r="AO68" s="147">
        <f t="shared" si="375"/>
        <v>237.54900000000001</v>
      </c>
      <c r="AP68" s="147">
        <f t="shared" si="375"/>
        <v>239.648</v>
      </c>
      <c r="AQ68" s="147">
        <f t="shared" si="375"/>
        <v>244.11799999999999</v>
      </c>
      <c r="AR68" s="147">
        <f t="shared" si="375"/>
        <v>252.33799999999999</v>
      </c>
      <c r="AS68" s="147">
        <f t="shared" si="375"/>
        <v>259.86500000000001</v>
      </c>
      <c r="AT68" s="147">
        <f t="shared" si="375"/>
        <v>269.35199999999998</v>
      </c>
      <c r="AU68" s="147">
        <f t="shared" si="375"/>
        <v>268.7</v>
      </c>
      <c r="AV68" s="147">
        <f t="shared" si="375"/>
        <v>276.12799999999999</v>
      </c>
      <c r="AW68" s="147">
        <f t="shared" si="375"/>
        <v>281.678</v>
      </c>
      <c r="AX68" s="147">
        <f t="shared" si="375"/>
        <v>285.13299999999998</v>
      </c>
      <c r="AY68" s="147">
        <f t="shared" si="375"/>
        <v>290.714</v>
      </c>
      <c r="AZ68" s="147">
        <f t="shared" si="375"/>
        <v>296.05799999999999</v>
      </c>
      <c r="BA68" s="147">
        <f t="shared" ref="BA68" si="376">BA44</f>
        <v>301.09899999999999</v>
      </c>
      <c r="BB68" s="148">
        <f t="shared" ref="BB68:CV68" si="377">BA68*BB159/BA159</f>
        <v>305.14059731543625</v>
      </c>
      <c r="BC68" s="148">
        <f t="shared" si="377"/>
        <v>309.18219463087246</v>
      </c>
      <c r="BD68" s="148">
        <f t="shared" si="377"/>
        <v>313.22379194630872</v>
      </c>
      <c r="BE68" s="148">
        <f t="shared" si="377"/>
        <v>317.26538926174499</v>
      </c>
      <c r="BF68" s="148">
        <f t="shared" si="377"/>
        <v>320.29658724832217</v>
      </c>
      <c r="BG68" s="148">
        <f t="shared" si="377"/>
        <v>324.33818456375843</v>
      </c>
      <c r="BH68" s="148">
        <f t="shared" si="377"/>
        <v>327.36938255033562</v>
      </c>
      <c r="BI68" s="148">
        <f t="shared" si="377"/>
        <v>330.4005805369128</v>
      </c>
      <c r="BJ68" s="148">
        <f t="shared" si="377"/>
        <v>333.43177852348998</v>
      </c>
      <c r="BK68" s="148">
        <f t="shared" si="377"/>
        <v>336.46297651006716</v>
      </c>
      <c r="BL68" s="148">
        <f t="shared" si="377"/>
        <v>340.50457382550343</v>
      </c>
      <c r="BM68" s="148">
        <f t="shared" si="377"/>
        <v>343.53577181208061</v>
      </c>
      <c r="BN68" s="148">
        <f t="shared" si="377"/>
        <v>345.55657046979877</v>
      </c>
      <c r="BO68" s="148">
        <f t="shared" si="377"/>
        <v>348.58776845637595</v>
      </c>
      <c r="BP68" s="148">
        <f t="shared" si="377"/>
        <v>351.61896644295314</v>
      </c>
      <c r="BQ68" s="148">
        <f t="shared" si="377"/>
        <v>354.65016442953032</v>
      </c>
      <c r="BR68" s="148">
        <f t="shared" si="377"/>
        <v>357.6813624161075</v>
      </c>
      <c r="BS68" s="148">
        <f t="shared" si="377"/>
        <v>360.71256040268469</v>
      </c>
      <c r="BT68" s="148">
        <f t="shared" si="377"/>
        <v>363.74375838926187</v>
      </c>
      <c r="BU68" s="148">
        <f t="shared" si="377"/>
        <v>365.76455704698003</v>
      </c>
      <c r="BV68" s="148">
        <f t="shared" si="377"/>
        <v>368.79575503355721</v>
      </c>
      <c r="BW68" s="148">
        <f t="shared" si="377"/>
        <v>371.82695302013445</v>
      </c>
      <c r="BX68" s="148">
        <f t="shared" si="377"/>
        <v>373.84775167785256</v>
      </c>
      <c r="BY68" s="148">
        <f t="shared" si="377"/>
        <v>376.87894966442968</v>
      </c>
      <c r="BZ68" s="148">
        <f t="shared" si="377"/>
        <v>378.89974832214779</v>
      </c>
      <c r="CA68" s="148">
        <f t="shared" si="377"/>
        <v>381.93094630872497</v>
      </c>
      <c r="CB68" s="148">
        <f t="shared" si="377"/>
        <v>383.95174496644307</v>
      </c>
      <c r="CC68" s="148">
        <f t="shared" si="377"/>
        <v>385.97254362416118</v>
      </c>
      <c r="CD68" s="148">
        <f t="shared" si="377"/>
        <v>389.00374161073836</v>
      </c>
      <c r="CE68" s="148">
        <f t="shared" si="377"/>
        <v>391.02454026845646</v>
      </c>
      <c r="CF68" s="148">
        <f t="shared" si="377"/>
        <v>393.04533892617462</v>
      </c>
      <c r="CG68" s="148">
        <f t="shared" si="377"/>
        <v>395.06613758389273</v>
      </c>
      <c r="CH68" s="148">
        <f t="shared" si="377"/>
        <v>397.08693624161083</v>
      </c>
      <c r="CI68" s="148">
        <f t="shared" si="377"/>
        <v>399.10773489932893</v>
      </c>
      <c r="CJ68" s="148">
        <f t="shared" si="377"/>
        <v>400.11813422818801</v>
      </c>
      <c r="CK68" s="148">
        <f t="shared" si="377"/>
        <v>402.13893288590617</v>
      </c>
      <c r="CL68" s="148">
        <f t="shared" si="377"/>
        <v>404.15973154362428</v>
      </c>
      <c r="CM68" s="148">
        <f t="shared" si="377"/>
        <v>405.17013087248336</v>
      </c>
      <c r="CN68" s="148">
        <f t="shared" si="377"/>
        <v>406.18053020134244</v>
      </c>
      <c r="CO68" s="148">
        <f t="shared" si="377"/>
        <v>408.20132885906054</v>
      </c>
      <c r="CP68" s="148">
        <f t="shared" si="377"/>
        <v>409.21172818791956</v>
      </c>
      <c r="CQ68" s="148">
        <f t="shared" si="377"/>
        <v>410.22212751677864</v>
      </c>
      <c r="CR68" s="148">
        <f t="shared" si="377"/>
        <v>412.2429261744968</v>
      </c>
      <c r="CS68" s="148">
        <f t="shared" si="377"/>
        <v>413.25332550335588</v>
      </c>
      <c r="CT68" s="148">
        <f t="shared" si="377"/>
        <v>414.2637248322149</v>
      </c>
      <c r="CU68" s="148">
        <f t="shared" si="377"/>
        <v>415.27412416107398</v>
      </c>
      <c r="CV68" s="148">
        <f t="shared" si="377"/>
        <v>416.28452348993306</v>
      </c>
    </row>
    <row r="69" spans="1:100" s="91" customFormat="1">
      <c r="A69" s="145" t="s">
        <v>282</v>
      </c>
      <c r="B69" s="145"/>
      <c r="C69" s="145"/>
      <c r="D69" s="145" t="s">
        <v>328</v>
      </c>
      <c r="E69" s="147"/>
      <c r="F69" s="147"/>
      <c r="G69" s="147"/>
      <c r="H69" s="147"/>
      <c r="I69" s="147"/>
      <c r="J69" s="147"/>
      <c r="K69" s="147"/>
      <c r="L69" s="147"/>
      <c r="M69" s="147"/>
      <c r="N69" s="147"/>
      <c r="O69" s="147"/>
      <c r="P69" s="147"/>
      <c r="Q69" s="147"/>
      <c r="R69" s="147"/>
      <c r="S69" s="147"/>
      <c r="T69" s="147">
        <f t="shared" ref="T69:AZ69" si="378">T45</f>
        <v>597.82799999999997</v>
      </c>
      <c r="U69" s="147">
        <f t="shared" si="378"/>
        <v>607.83699999999999</v>
      </c>
      <c r="V69" s="147">
        <f t="shared" si="378"/>
        <v>620.33299999999997</v>
      </c>
      <c r="W69" s="147">
        <f t="shared" si="378"/>
        <v>633.03</v>
      </c>
      <c r="X69" s="147">
        <f t="shared" si="378"/>
        <v>645.09299999999996</v>
      </c>
      <c r="Y69" s="147">
        <f t="shared" si="378"/>
        <v>657.16200000000003</v>
      </c>
      <c r="Z69" s="147">
        <f t="shared" si="378"/>
        <v>668.91499999999996</v>
      </c>
      <c r="AA69" s="147">
        <f t="shared" si="378"/>
        <v>680.18499999999995</v>
      </c>
      <c r="AB69" s="147">
        <f t="shared" si="378"/>
        <v>692.18399999999997</v>
      </c>
      <c r="AC69" s="147">
        <f t="shared" si="378"/>
        <v>703.82</v>
      </c>
      <c r="AD69" s="147">
        <f t="shared" si="378"/>
        <v>716.31399999999996</v>
      </c>
      <c r="AE69" s="147">
        <f t="shared" si="378"/>
        <v>729.01</v>
      </c>
      <c r="AF69" s="147">
        <f t="shared" si="378"/>
        <v>740.20699999999999</v>
      </c>
      <c r="AG69" s="147">
        <f t="shared" si="378"/>
        <v>750.84</v>
      </c>
      <c r="AH69" s="147">
        <f t="shared" si="378"/>
        <v>761.63</v>
      </c>
      <c r="AI69" s="147">
        <f t="shared" si="378"/>
        <v>772.90700000000004</v>
      </c>
      <c r="AJ69" s="147">
        <f t="shared" si="378"/>
        <v>781.96199999999999</v>
      </c>
      <c r="AK69" s="147">
        <f t="shared" si="378"/>
        <v>794.10699999999997</v>
      </c>
      <c r="AL69" s="147">
        <f t="shared" si="378"/>
        <v>808.25</v>
      </c>
      <c r="AM69" s="147">
        <f t="shared" si="378"/>
        <v>816.36400000000003</v>
      </c>
      <c r="AN69" s="147">
        <f t="shared" si="378"/>
        <v>821.13599999999997</v>
      </c>
      <c r="AO69" s="147">
        <f t="shared" si="378"/>
        <v>828.58100000000002</v>
      </c>
      <c r="AP69" s="147">
        <f t="shared" si="378"/>
        <v>833.94399999999996</v>
      </c>
      <c r="AQ69" s="147">
        <f t="shared" si="378"/>
        <v>835.10299999999995</v>
      </c>
      <c r="AR69" s="147">
        <f t="shared" si="378"/>
        <v>842.76700000000005</v>
      </c>
      <c r="AS69" s="147">
        <f t="shared" si="378"/>
        <v>850.72699999999998</v>
      </c>
      <c r="AT69" s="147">
        <f t="shared" si="378"/>
        <v>852.92399999999998</v>
      </c>
      <c r="AU69" s="147">
        <f t="shared" si="378"/>
        <v>853.65899999999999</v>
      </c>
      <c r="AV69" s="147">
        <f t="shared" si="378"/>
        <v>855.96100000000001</v>
      </c>
      <c r="AW69" s="147">
        <f t="shared" si="378"/>
        <v>861.21</v>
      </c>
      <c r="AX69" s="147">
        <f t="shared" si="378"/>
        <v>863.08299999999997</v>
      </c>
      <c r="AY69" s="147">
        <f t="shared" si="378"/>
        <v>866.66899999999998</v>
      </c>
      <c r="AZ69" s="147">
        <f t="shared" si="378"/>
        <v>869.99300000000005</v>
      </c>
      <c r="BA69" s="147">
        <f t="shared" ref="BA69" si="379">BA45</f>
        <v>873.10199999999998</v>
      </c>
      <c r="BB69" s="148">
        <f t="shared" ref="BB69:CV69" si="380">BA69*BB160/BA160</f>
        <v>874.11136647398837</v>
      </c>
      <c r="BC69" s="148">
        <f t="shared" si="380"/>
        <v>876.13009942196527</v>
      </c>
      <c r="BD69" s="148">
        <f t="shared" si="380"/>
        <v>877.13946589595378</v>
      </c>
      <c r="BE69" s="148">
        <f t="shared" si="380"/>
        <v>877.13946589595378</v>
      </c>
      <c r="BF69" s="148">
        <f t="shared" si="380"/>
        <v>877.13946589595378</v>
      </c>
      <c r="BG69" s="148">
        <f t="shared" si="380"/>
        <v>877.13946589595378</v>
      </c>
      <c r="BH69" s="148">
        <f t="shared" si="380"/>
        <v>877.13946589595378</v>
      </c>
      <c r="BI69" s="148">
        <f t="shared" si="380"/>
        <v>877.13946589595378</v>
      </c>
      <c r="BJ69" s="148">
        <f t="shared" si="380"/>
        <v>876.13009942196538</v>
      </c>
      <c r="BK69" s="148">
        <f t="shared" si="380"/>
        <v>875.12073294797699</v>
      </c>
      <c r="BL69" s="148">
        <f t="shared" si="380"/>
        <v>874.1113664739886</v>
      </c>
      <c r="BM69" s="148">
        <f t="shared" si="380"/>
        <v>873.1020000000002</v>
      </c>
      <c r="BN69" s="148">
        <f t="shared" si="380"/>
        <v>872.0926335260117</v>
      </c>
      <c r="BO69" s="148">
        <f t="shared" si="380"/>
        <v>870.0739005780348</v>
      </c>
      <c r="BP69" s="148">
        <f t="shared" si="380"/>
        <v>869.06453410404629</v>
      </c>
      <c r="BQ69" s="148">
        <f t="shared" si="380"/>
        <v>867.0458011560695</v>
      </c>
      <c r="BR69" s="148">
        <f t="shared" si="380"/>
        <v>865.0270682080926</v>
      </c>
      <c r="BS69" s="148">
        <f t="shared" si="380"/>
        <v>863.00833526011581</v>
      </c>
      <c r="BT69" s="148">
        <f t="shared" si="380"/>
        <v>860.98960231213891</v>
      </c>
      <c r="BU69" s="148">
        <f t="shared" si="380"/>
        <v>858.97086936416201</v>
      </c>
      <c r="BV69" s="148">
        <f t="shared" si="380"/>
        <v>856.95213641618523</v>
      </c>
      <c r="BW69" s="148">
        <f t="shared" si="380"/>
        <v>853.92403699421993</v>
      </c>
      <c r="BX69" s="148">
        <f t="shared" si="380"/>
        <v>851.90530404624303</v>
      </c>
      <c r="BY69" s="148">
        <f t="shared" si="380"/>
        <v>848.87720462427774</v>
      </c>
      <c r="BZ69" s="148">
        <f t="shared" si="380"/>
        <v>845.84910520231244</v>
      </c>
      <c r="CA69" s="148">
        <f t="shared" si="380"/>
        <v>842.82100578034704</v>
      </c>
      <c r="CB69" s="148">
        <f t="shared" si="380"/>
        <v>839.79290635838174</v>
      </c>
      <c r="CC69" s="148">
        <f t="shared" si="380"/>
        <v>835.75544046242794</v>
      </c>
      <c r="CD69" s="148">
        <f t="shared" si="380"/>
        <v>832.72734104046265</v>
      </c>
      <c r="CE69" s="148">
        <f t="shared" si="380"/>
        <v>828.68987514450896</v>
      </c>
      <c r="CF69" s="148">
        <f t="shared" si="380"/>
        <v>825.66177572254355</v>
      </c>
      <c r="CG69" s="148">
        <f t="shared" si="380"/>
        <v>821.62430982658975</v>
      </c>
      <c r="CH69" s="148">
        <f t="shared" si="380"/>
        <v>817.58684393063606</v>
      </c>
      <c r="CI69" s="148">
        <f t="shared" si="380"/>
        <v>813.54937803468226</v>
      </c>
      <c r="CJ69" s="148">
        <f t="shared" si="380"/>
        <v>809.51191213872846</v>
      </c>
      <c r="CK69" s="148">
        <f t="shared" si="380"/>
        <v>805.47444624277477</v>
      </c>
      <c r="CL69" s="148">
        <f t="shared" si="380"/>
        <v>800.42761387283247</v>
      </c>
      <c r="CM69" s="148">
        <f t="shared" si="380"/>
        <v>796.39014797687867</v>
      </c>
      <c r="CN69" s="148">
        <f t="shared" si="380"/>
        <v>792.35268208092486</v>
      </c>
      <c r="CO69" s="148">
        <f t="shared" si="380"/>
        <v>787.30584971098267</v>
      </c>
      <c r="CP69" s="148">
        <f t="shared" si="380"/>
        <v>783.26838381502898</v>
      </c>
      <c r="CQ69" s="148">
        <f t="shared" si="380"/>
        <v>779.23091791907518</v>
      </c>
      <c r="CR69" s="148">
        <f t="shared" si="380"/>
        <v>774.18408554913299</v>
      </c>
      <c r="CS69" s="148">
        <f t="shared" si="380"/>
        <v>770.1466196531793</v>
      </c>
      <c r="CT69" s="148">
        <f t="shared" si="380"/>
        <v>766.1091537572255</v>
      </c>
      <c r="CU69" s="148">
        <f t="shared" si="380"/>
        <v>761.0623213872833</v>
      </c>
      <c r="CV69" s="148">
        <f t="shared" si="380"/>
        <v>757.02485549132962</v>
      </c>
    </row>
    <row r="70" spans="1:100" s="91" customFormat="1">
      <c r="A70" s="145" t="s">
        <v>283</v>
      </c>
      <c r="B70" s="145"/>
      <c r="C70" s="145"/>
      <c r="D70" s="145" t="s">
        <v>328</v>
      </c>
      <c r="E70" s="147"/>
      <c r="F70" s="147"/>
      <c r="G70" s="147"/>
      <c r="H70" s="147"/>
      <c r="I70" s="147"/>
      <c r="J70" s="147"/>
      <c r="K70" s="147"/>
      <c r="L70" s="147"/>
      <c r="M70" s="147"/>
      <c r="N70" s="147"/>
      <c r="O70" s="147"/>
      <c r="P70" s="147"/>
      <c r="Q70" s="147"/>
      <c r="R70" s="147"/>
      <c r="S70" s="147"/>
      <c r="T70" s="147"/>
      <c r="U70" s="147"/>
      <c r="V70" s="147"/>
      <c r="W70" s="147"/>
      <c r="X70" s="147"/>
      <c r="Y70" s="147"/>
      <c r="Z70" s="147"/>
      <c r="AA70" s="147"/>
      <c r="AB70" s="147"/>
      <c r="AC70" s="147"/>
      <c r="AD70" s="147"/>
      <c r="AE70" s="147"/>
      <c r="AF70" s="147"/>
      <c r="AG70" s="147"/>
      <c r="AH70" s="147"/>
      <c r="AI70" s="147"/>
      <c r="AJ70" s="147"/>
      <c r="AK70" s="147"/>
      <c r="AL70" s="147"/>
      <c r="AM70" s="147"/>
      <c r="AN70" s="147"/>
      <c r="AO70" s="147"/>
      <c r="AP70" s="147"/>
      <c r="AQ70" s="147"/>
      <c r="AR70" s="147">
        <f t="shared" ref="AR70:AZ70" si="381">AR46</f>
        <v>223.71299999999999</v>
      </c>
      <c r="AS70" s="147">
        <f t="shared" si="381"/>
        <v>232.18899999999999</v>
      </c>
      <c r="AT70" s="147">
        <f t="shared" si="381"/>
        <v>240.98699999999999</v>
      </c>
      <c r="AU70" s="147">
        <f t="shared" si="381"/>
        <v>250.143</v>
      </c>
      <c r="AV70" s="147">
        <f t="shared" si="381"/>
        <v>259.62099999999998</v>
      </c>
      <c r="AW70" s="147">
        <f t="shared" si="381"/>
        <v>269.57900000000001</v>
      </c>
      <c r="AX70" s="147">
        <f t="shared" si="381"/>
        <v>279.69600000000003</v>
      </c>
      <c r="AY70" s="147">
        <f t="shared" si="381"/>
        <v>288.72500000000002</v>
      </c>
      <c r="AZ70" s="147">
        <f t="shared" si="381"/>
        <v>299.02199999999999</v>
      </c>
      <c r="BA70" s="147">
        <f t="shared" ref="BA70" si="382">BA46</f>
        <v>310.02199999999999</v>
      </c>
      <c r="BB70" s="148">
        <f t="shared" ref="BB70:CV70" si="383">BA70*BB161/BA161</f>
        <v>316.48079166666662</v>
      </c>
      <c r="BC70" s="148">
        <f t="shared" si="383"/>
        <v>322.9395833333333</v>
      </c>
      <c r="BD70" s="148">
        <f t="shared" si="383"/>
        <v>329.39837499999999</v>
      </c>
      <c r="BE70" s="148">
        <f t="shared" si="383"/>
        <v>335.85716666666661</v>
      </c>
      <c r="BF70" s="148">
        <f t="shared" si="383"/>
        <v>342.3159583333333</v>
      </c>
      <c r="BG70" s="148">
        <f t="shared" si="383"/>
        <v>348.77474999999998</v>
      </c>
      <c r="BH70" s="148">
        <f t="shared" si="383"/>
        <v>355.23354166666667</v>
      </c>
      <c r="BI70" s="148">
        <f t="shared" si="383"/>
        <v>361.69233333333335</v>
      </c>
      <c r="BJ70" s="148">
        <f t="shared" si="383"/>
        <v>369.22759027777784</v>
      </c>
      <c r="BK70" s="148">
        <f t="shared" si="383"/>
        <v>375.68638194444452</v>
      </c>
      <c r="BL70" s="148">
        <f t="shared" si="383"/>
        <v>383.22163888888895</v>
      </c>
      <c r="BM70" s="148">
        <f t="shared" si="383"/>
        <v>390.75689583333343</v>
      </c>
      <c r="BN70" s="148">
        <f t="shared" si="383"/>
        <v>399.36861805555571</v>
      </c>
      <c r="BO70" s="148">
        <f t="shared" si="383"/>
        <v>406.9038750000002</v>
      </c>
      <c r="BP70" s="148">
        <f t="shared" si="383"/>
        <v>415.51559722222242</v>
      </c>
      <c r="BQ70" s="148">
        <f t="shared" si="383"/>
        <v>424.12731944444465</v>
      </c>
      <c r="BR70" s="148">
        <f t="shared" si="383"/>
        <v>432.73904166666682</v>
      </c>
      <c r="BS70" s="148">
        <f t="shared" si="383"/>
        <v>441.35076388888905</v>
      </c>
      <c r="BT70" s="148">
        <f t="shared" si="383"/>
        <v>449.96248611111128</v>
      </c>
      <c r="BU70" s="148">
        <f t="shared" si="383"/>
        <v>459.6506736111113</v>
      </c>
      <c r="BV70" s="148">
        <f t="shared" si="383"/>
        <v>468.26239583333358</v>
      </c>
      <c r="BW70" s="148">
        <f t="shared" si="383"/>
        <v>477.95058333333361</v>
      </c>
      <c r="BX70" s="148">
        <f t="shared" si="383"/>
        <v>486.56230555555589</v>
      </c>
      <c r="BY70" s="148">
        <f t="shared" si="383"/>
        <v>496.25049305555592</v>
      </c>
      <c r="BZ70" s="148">
        <f t="shared" si="383"/>
        <v>505.93868055555595</v>
      </c>
      <c r="CA70" s="148">
        <f t="shared" si="383"/>
        <v>514.55040277777823</v>
      </c>
      <c r="CB70" s="148">
        <f t="shared" si="383"/>
        <v>524.23859027777826</v>
      </c>
      <c r="CC70" s="148">
        <f t="shared" si="383"/>
        <v>533.92677777777828</v>
      </c>
      <c r="CD70" s="148">
        <f t="shared" si="383"/>
        <v>543.61496527777831</v>
      </c>
      <c r="CE70" s="148">
        <f t="shared" si="383"/>
        <v>553.30315277777834</v>
      </c>
      <c r="CF70" s="148">
        <f t="shared" si="383"/>
        <v>562.99134027777836</v>
      </c>
      <c r="CG70" s="148">
        <f t="shared" si="383"/>
        <v>573.75599305555613</v>
      </c>
      <c r="CH70" s="148">
        <f t="shared" si="383"/>
        <v>583.44418055555616</v>
      </c>
      <c r="CI70" s="148">
        <f t="shared" si="383"/>
        <v>594.20883333333393</v>
      </c>
      <c r="CJ70" s="148">
        <f t="shared" si="383"/>
        <v>603.89702083333395</v>
      </c>
      <c r="CK70" s="148">
        <f t="shared" si="383"/>
        <v>614.66167361111172</v>
      </c>
      <c r="CL70" s="148">
        <f t="shared" si="383"/>
        <v>625.42632638888949</v>
      </c>
      <c r="CM70" s="148">
        <f t="shared" si="383"/>
        <v>637.26744444444512</v>
      </c>
      <c r="CN70" s="148">
        <f t="shared" si="383"/>
        <v>648.03209722222289</v>
      </c>
      <c r="CO70" s="148">
        <f t="shared" si="383"/>
        <v>659.87321527777851</v>
      </c>
      <c r="CP70" s="148">
        <f t="shared" si="383"/>
        <v>671.71433333333414</v>
      </c>
      <c r="CQ70" s="148">
        <f t="shared" si="383"/>
        <v>683.55545138888965</v>
      </c>
      <c r="CR70" s="148">
        <f t="shared" si="383"/>
        <v>696.47303472222302</v>
      </c>
      <c r="CS70" s="148">
        <f t="shared" si="383"/>
        <v>708.31415277777853</v>
      </c>
      <c r="CT70" s="148">
        <f t="shared" si="383"/>
        <v>721.2317361111119</v>
      </c>
      <c r="CU70" s="148">
        <f t="shared" si="383"/>
        <v>735.22578472222301</v>
      </c>
      <c r="CV70" s="148">
        <f t="shared" si="383"/>
        <v>748.14336805555638</v>
      </c>
    </row>
    <row r="71" spans="1:100" s="2" customFormat="1">
      <c r="A71" s="146" t="s">
        <v>326</v>
      </c>
      <c r="B71" s="146"/>
      <c r="C71" s="146"/>
      <c r="D71" s="145" t="s">
        <v>328</v>
      </c>
      <c r="E71" s="147">
        <f>SUM(E53:E65)</f>
        <v>52600.000000000022</v>
      </c>
      <c r="F71" s="147">
        <f t="shared" ref="F71:AT71" si="384">SUM(F53:F65)</f>
        <v>52798.338000000003</v>
      </c>
      <c r="G71" s="147">
        <f t="shared" si="384"/>
        <v>53019.004999999997</v>
      </c>
      <c r="H71" s="147">
        <f t="shared" si="384"/>
        <v>53271.565999999999</v>
      </c>
      <c r="I71" s="147">
        <f t="shared" si="384"/>
        <v>53481.073000000004</v>
      </c>
      <c r="J71" s="147">
        <f t="shared" si="384"/>
        <v>53731.38700000001</v>
      </c>
      <c r="K71" s="147">
        <f t="shared" si="384"/>
        <v>54028.63</v>
      </c>
      <c r="L71" s="147">
        <f t="shared" si="384"/>
        <v>54335</v>
      </c>
      <c r="M71" s="147">
        <f t="shared" si="384"/>
        <v>54649.984000000011</v>
      </c>
      <c r="N71" s="147">
        <f t="shared" si="384"/>
        <v>54894.853999999985</v>
      </c>
      <c r="O71" s="147">
        <f t="shared" si="384"/>
        <v>55157.303000000007</v>
      </c>
      <c r="P71" s="147">
        <f t="shared" si="384"/>
        <v>55411.237999999998</v>
      </c>
      <c r="Q71" s="147">
        <f t="shared" si="384"/>
        <v>55681.780000000006</v>
      </c>
      <c r="R71" s="147">
        <f t="shared" si="384"/>
        <v>55966.142000000007</v>
      </c>
      <c r="S71" s="147">
        <f t="shared" si="384"/>
        <v>56269.81</v>
      </c>
      <c r="T71" s="147">
        <f t="shared" si="384"/>
        <v>56576.999999999993</v>
      </c>
      <c r="U71" s="147">
        <f t="shared" si="384"/>
        <v>56840.660999999993</v>
      </c>
      <c r="V71" s="147">
        <f t="shared" si="384"/>
        <v>57110.532999999989</v>
      </c>
      <c r="W71" s="147">
        <f t="shared" si="384"/>
        <v>57369.160999999993</v>
      </c>
      <c r="X71" s="147">
        <f t="shared" si="384"/>
        <v>57565.007999999994</v>
      </c>
      <c r="Y71" s="147">
        <f t="shared" si="384"/>
        <v>57752.534999999996</v>
      </c>
      <c r="Z71" s="147">
        <f t="shared" si="384"/>
        <v>57935.959000000003</v>
      </c>
      <c r="AA71" s="147">
        <f t="shared" si="384"/>
        <v>58116.018000000004</v>
      </c>
      <c r="AB71" s="147">
        <f t="shared" si="384"/>
        <v>58298.962</v>
      </c>
      <c r="AC71" s="147">
        <f t="shared" si="384"/>
        <v>58496.612999999998</v>
      </c>
      <c r="AD71" s="147">
        <f t="shared" si="384"/>
        <v>58858.197999999997</v>
      </c>
      <c r="AE71" s="147">
        <f t="shared" si="384"/>
        <v>59266.572</v>
      </c>
      <c r="AF71" s="147">
        <f t="shared" si="384"/>
        <v>59685.898999999998</v>
      </c>
      <c r="AG71" s="147">
        <f t="shared" si="384"/>
        <v>60101.841</v>
      </c>
      <c r="AH71" s="147">
        <f t="shared" si="384"/>
        <v>60505.421000000002</v>
      </c>
      <c r="AI71" s="147">
        <f t="shared" si="384"/>
        <v>60963.263999999996</v>
      </c>
      <c r="AJ71" s="147">
        <f t="shared" si="384"/>
        <v>61399.732999999993</v>
      </c>
      <c r="AK71" s="147">
        <f t="shared" si="384"/>
        <v>61795.237999999998</v>
      </c>
      <c r="AL71" s="147">
        <f t="shared" si="384"/>
        <v>62134.865999999995</v>
      </c>
      <c r="AM71" s="147">
        <f t="shared" si="384"/>
        <v>62465.709000000003</v>
      </c>
      <c r="AN71" s="147">
        <f t="shared" si="384"/>
        <v>62765.234999999993</v>
      </c>
      <c r="AO71" s="147">
        <f t="shared" si="384"/>
        <v>63070.344000000005</v>
      </c>
      <c r="AP71" s="147">
        <f t="shared" si="384"/>
        <v>63375.970999999998</v>
      </c>
      <c r="AQ71" s="147">
        <f t="shared" si="384"/>
        <v>63697.865000000005</v>
      </c>
      <c r="AR71" s="147">
        <f t="shared" si="384"/>
        <v>64027.957999999991</v>
      </c>
      <c r="AS71" s="147">
        <f t="shared" si="384"/>
        <v>64300.820999999996</v>
      </c>
      <c r="AT71" s="147">
        <f t="shared" si="384"/>
        <v>64468.792000000001</v>
      </c>
      <c r="AU71" s="147">
        <f t="shared" ref="AU71:CB71" si="385">SUM(AU53:AU65)</f>
        <v>64639.132999999994</v>
      </c>
      <c r="AV71" s="147">
        <f t="shared" si="385"/>
        <v>64844.037000000004</v>
      </c>
      <c r="AW71" s="147">
        <f t="shared" ref="AW71:AZ71" si="386">SUM(AW53:AW65)</f>
        <v>65096.767999999996</v>
      </c>
      <c r="AX71" s="147">
        <f t="shared" si="386"/>
        <v>65269.153999999995</v>
      </c>
      <c r="AY71" s="147">
        <f t="shared" si="386"/>
        <v>65450.218999999997</v>
      </c>
      <c r="AZ71" s="147">
        <f t="shared" si="386"/>
        <v>65646.837</v>
      </c>
      <c r="BA71" s="147">
        <f t="shared" si="385"/>
        <v>65834.837</v>
      </c>
      <c r="BB71" s="147">
        <f t="shared" si="385"/>
        <v>65901.435010633242</v>
      </c>
      <c r="BC71" s="147">
        <f t="shared" si="385"/>
        <v>65942.851318039044</v>
      </c>
      <c r="BD71" s="147">
        <f t="shared" si="385"/>
        <v>65962.100206771094</v>
      </c>
      <c r="BE71" s="147">
        <f t="shared" si="385"/>
        <v>65963.215070421997</v>
      </c>
      <c r="BF71" s="147">
        <f t="shared" si="385"/>
        <v>65941.166845076179</v>
      </c>
      <c r="BG71" s="147">
        <f t="shared" si="385"/>
        <v>65899.974628916767</v>
      </c>
      <c r="BH71" s="147">
        <f t="shared" si="385"/>
        <v>65837.62575292043</v>
      </c>
      <c r="BI71" s="147">
        <f t="shared" si="385"/>
        <v>65755.123410402201</v>
      </c>
      <c r="BJ71" s="147">
        <f t="shared" si="385"/>
        <v>65662.548299681788</v>
      </c>
      <c r="BK71" s="147">
        <f t="shared" si="385"/>
        <v>65557.881367187103</v>
      </c>
      <c r="BL71" s="147">
        <f t="shared" si="385"/>
        <v>65441.122209578163</v>
      </c>
      <c r="BM71" s="147">
        <f t="shared" si="385"/>
        <v>65314.29104612294</v>
      </c>
      <c r="BN71" s="147">
        <f t="shared" si="385"/>
        <v>65174.362053654819</v>
      </c>
      <c r="BO71" s="147">
        <f t="shared" si="385"/>
        <v>65024.351901329486</v>
      </c>
      <c r="BP71" s="147">
        <f t="shared" si="385"/>
        <v>64863.255695423373</v>
      </c>
      <c r="BQ71" s="147">
        <f t="shared" si="385"/>
        <v>64689.065871842693</v>
      </c>
      <c r="BR71" s="147">
        <f t="shared" si="385"/>
        <v>64507.828963134336</v>
      </c>
      <c r="BS71" s="147">
        <f t="shared" si="385"/>
        <v>64316.503724480302</v>
      </c>
      <c r="BT71" s="147">
        <f t="shared" si="385"/>
        <v>64116.119760779991</v>
      </c>
      <c r="BU71" s="147">
        <f t="shared" si="385"/>
        <v>63907.671580547882</v>
      </c>
      <c r="BV71" s="147">
        <f t="shared" si="385"/>
        <v>63695.197541610716</v>
      </c>
      <c r="BW71" s="147">
        <f t="shared" si="385"/>
        <v>63476.676433611596</v>
      </c>
      <c r="BX71" s="147">
        <f t="shared" si="385"/>
        <v>63248.073170697411</v>
      </c>
      <c r="BY71" s="147">
        <f t="shared" si="385"/>
        <v>63021.495784982297</v>
      </c>
      <c r="BZ71" s="147">
        <f t="shared" si="385"/>
        <v>62782.818065036845</v>
      </c>
      <c r="CA71" s="318">
        <f t="shared" si="385"/>
        <v>62540.12272932037</v>
      </c>
      <c r="CB71" s="318">
        <f t="shared" si="385"/>
        <v>62295.402456671465</v>
      </c>
      <c r="CC71" s="318">
        <f t="shared" ref="CC71:CV71" si="387">SUM(CC53:CC65)</f>
        <v>62041.613378985749</v>
      </c>
      <c r="CD71" s="318">
        <f t="shared" si="387"/>
        <v>61783.796684309535</v>
      </c>
      <c r="CE71" s="318">
        <f t="shared" si="387"/>
        <v>61519.934584805327</v>
      </c>
      <c r="CF71" s="318">
        <f t="shared" si="387"/>
        <v>61250.034309810624</v>
      </c>
      <c r="CG71" s="318">
        <f t="shared" si="387"/>
        <v>60972.065282541109</v>
      </c>
      <c r="CH71" s="318">
        <f t="shared" si="387"/>
        <v>60687.040101054961</v>
      </c>
      <c r="CI71" s="318">
        <f t="shared" si="387"/>
        <v>60393.964179876581</v>
      </c>
      <c r="CJ71" s="318">
        <f t="shared" si="387"/>
        <v>60094.826161817131</v>
      </c>
      <c r="CK71" s="318">
        <f t="shared" si="387"/>
        <v>59791.671692079428</v>
      </c>
      <c r="CL71" s="318">
        <f t="shared" si="387"/>
        <v>59482.47014681196</v>
      </c>
      <c r="CM71" s="318">
        <f t="shared" si="387"/>
        <v>59170.247020514653</v>
      </c>
      <c r="CN71" s="318">
        <f t="shared" si="387"/>
        <v>58857.009886945183</v>
      </c>
      <c r="CO71" s="318">
        <f t="shared" si="387"/>
        <v>58539.744096447997</v>
      </c>
      <c r="CP71" s="318">
        <f t="shared" si="387"/>
        <v>58221.469824397609</v>
      </c>
      <c r="CQ71" s="318">
        <f t="shared" si="387"/>
        <v>57901.182429674955</v>
      </c>
      <c r="CR71" s="318">
        <f t="shared" si="387"/>
        <v>57584.921162360013</v>
      </c>
      <c r="CS71" s="318">
        <f t="shared" si="387"/>
        <v>57264.633498477495</v>
      </c>
      <c r="CT71" s="318">
        <f t="shared" si="387"/>
        <v>56950.392495888242</v>
      </c>
      <c r="CU71" s="318">
        <f t="shared" si="387"/>
        <v>56635.132716649627</v>
      </c>
      <c r="CV71" s="318">
        <f t="shared" si="387"/>
        <v>56320.88487678879</v>
      </c>
    </row>
    <row r="72" spans="1:100" s="2" customFormat="1">
      <c r="A72" s="146" t="s">
        <v>76</v>
      </c>
      <c r="B72" s="146"/>
      <c r="C72" s="146"/>
      <c r="D72" s="145" t="s">
        <v>328</v>
      </c>
      <c r="E72" s="147"/>
      <c r="F72" s="147"/>
      <c r="G72" s="147"/>
      <c r="H72" s="147"/>
      <c r="I72" s="147"/>
      <c r="J72" s="147"/>
      <c r="K72" s="147"/>
      <c r="L72" s="147"/>
      <c r="M72" s="147"/>
      <c r="N72" s="147"/>
      <c r="O72" s="147"/>
      <c r="P72" s="147"/>
      <c r="Q72" s="147"/>
      <c r="R72" s="147"/>
      <c r="S72" s="147"/>
      <c r="T72" s="147">
        <f t="shared" ref="T72:AT72" si="388">SUM(T53:T70)</f>
        <v>57998.428999999996</v>
      </c>
      <c r="U72" s="147">
        <f t="shared" si="388"/>
        <v>58280.134999999987</v>
      </c>
      <c r="V72" s="147">
        <f t="shared" si="388"/>
        <v>58571.236999999986</v>
      </c>
      <c r="W72" s="147">
        <f t="shared" si="388"/>
        <v>58852.001999999986</v>
      </c>
      <c r="X72" s="147">
        <f t="shared" si="388"/>
        <v>59070.07699999999</v>
      </c>
      <c r="Y72" s="147">
        <f t="shared" si="388"/>
        <v>59280.57699999999</v>
      </c>
      <c r="Z72" s="147">
        <f t="shared" si="388"/>
        <v>59487.413</v>
      </c>
      <c r="AA72" s="147">
        <f t="shared" si="388"/>
        <v>59691.176999999996</v>
      </c>
      <c r="AB72" s="147">
        <f t="shared" si="388"/>
        <v>59899.346999999994</v>
      </c>
      <c r="AC72" s="147">
        <f t="shared" si="388"/>
        <v>60122.664999999994</v>
      </c>
      <c r="AD72" s="147">
        <f t="shared" si="388"/>
        <v>60508.149999999987</v>
      </c>
      <c r="AE72" s="147">
        <f t="shared" si="388"/>
        <v>60941.41</v>
      </c>
      <c r="AF72" s="147">
        <f t="shared" si="388"/>
        <v>61385.07</v>
      </c>
      <c r="AG72" s="147">
        <f t="shared" si="388"/>
        <v>61824.03</v>
      </c>
      <c r="AH72" s="147">
        <f t="shared" si="388"/>
        <v>62251.061999999998</v>
      </c>
      <c r="AI72" s="147">
        <f t="shared" si="388"/>
        <v>62730.536999999997</v>
      </c>
      <c r="AJ72" s="147">
        <f t="shared" si="388"/>
        <v>63186.116999999991</v>
      </c>
      <c r="AK72" s="147">
        <f t="shared" si="388"/>
        <v>63600.69</v>
      </c>
      <c r="AL72" s="147">
        <f t="shared" si="388"/>
        <v>63961.858999999997</v>
      </c>
      <c r="AM72" s="147">
        <f t="shared" si="388"/>
        <v>64304.5</v>
      </c>
      <c r="AN72" s="147">
        <f t="shared" si="388"/>
        <v>64612.938999999998</v>
      </c>
      <c r="AO72" s="147">
        <f t="shared" si="388"/>
        <v>64933.4</v>
      </c>
      <c r="AP72" s="147">
        <f t="shared" si="388"/>
        <v>65241.241000000002</v>
      </c>
      <c r="AQ72" s="147">
        <f t="shared" si="388"/>
        <v>65564.756000000008</v>
      </c>
      <c r="AR72" s="147">
        <f t="shared" si="388"/>
        <v>66130.873000000007</v>
      </c>
      <c r="AS72" s="147">
        <f t="shared" si="388"/>
        <v>66422.468999999997</v>
      </c>
      <c r="AT72" s="147">
        <f t="shared" si="388"/>
        <v>66602.645000000004</v>
      </c>
      <c r="AU72" s="147">
        <f t="shared" ref="AU72:CB72" si="389">SUM(AU53:AU70)</f>
        <v>66774.481999999989</v>
      </c>
      <c r="AV72" s="147">
        <f t="shared" si="389"/>
        <v>66992.159</v>
      </c>
      <c r="AW72" s="147">
        <f t="shared" ref="AW72:AZ72" si="390">SUM(AW53:AW70)</f>
        <v>67257.982000000004</v>
      </c>
      <c r="AX72" s="147">
        <f t="shared" si="390"/>
        <v>67441.849999999991</v>
      </c>
      <c r="AY72" s="147">
        <f t="shared" si="390"/>
        <v>67635.124000000011</v>
      </c>
      <c r="AZ72" s="147">
        <f t="shared" si="390"/>
        <v>67842.591</v>
      </c>
      <c r="BA72" s="147">
        <f t="shared" si="389"/>
        <v>68042.591</v>
      </c>
      <c r="BB72" s="147">
        <f t="shared" si="389"/>
        <v>68109.262889686695</v>
      </c>
      <c r="BC72" s="147">
        <f t="shared" si="389"/>
        <v>68150.70965550511</v>
      </c>
      <c r="BD72" s="147">
        <f t="shared" si="389"/>
        <v>68168.979636175762</v>
      </c>
      <c r="BE72" s="147">
        <f t="shared" si="389"/>
        <v>68169.134882096027</v>
      </c>
      <c r="BF72" s="147">
        <f t="shared" si="389"/>
        <v>68145.140770000813</v>
      </c>
      <c r="BG72" s="147">
        <f t="shared" si="389"/>
        <v>68101.960279306033</v>
      </c>
      <c r="BH72" s="147">
        <f t="shared" si="389"/>
        <v>68036.612729445449</v>
      </c>
      <c r="BI72" s="147">
        <f t="shared" si="389"/>
        <v>67951.111713063001</v>
      </c>
      <c r="BJ72" s="147">
        <f t="shared" si="389"/>
        <v>67855.605027282145</v>
      </c>
      <c r="BK72" s="147">
        <f t="shared" si="389"/>
        <v>67747.98284156408</v>
      </c>
      <c r="BL72" s="147">
        <f t="shared" si="389"/>
        <v>67630.331165028285</v>
      </c>
      <c r="BM72" s="147">
        <f t="shared" si="389"/>
        <v>67500.568426512618</v>
      </c>
      <c r="BN72" s="147">
        <f t="shared" si="389"/>
        <v>67358.826712047827</v>
      </c>
      <c r="BO72" s="147">
        <f t="shared" si="389"/>
        <v>67204.87561818806</v>
      </c>
      <c r="BP72" s="147">
        <f t="shared" si="389"/>
        <v>67042.952959304021</v>
      </c>
      <c r="BQ72" s="147">
        <f t="shared" si="389"/>
        <v>66866.95144658153</v>
      </c>
      <c r="BR72" s="147">
        <f t="shared" si="389"/>
        <v>66682.850061616497</v>
      </c>
      <c r="BS72" s="147">
        <f t="shared" si="389"/>
        <v>66490.741790625398</v>
      </c>
      <c r="BT72" s="147">
        <f t="shared" si="389"/>
        <v>66287.493350668432</v>
      </c>
      <c r="BU72" s="147">
        <f t="shared" si="389"/>
        <v>66076.246760128575</v>
      </c>
      <c r="BV72" s="147">
        <f t="shared" si="389"/>
        <v>65862.989688854344</v>
      </c>
      <c r="BW72" s="147">
        <f t="shared" si="389"/>
        <v>65642.723990517203</v>
      </c>
      <c r="BX72" s="147">
        <f t="shared" si="389"/>
        <v>65411.274508822244</v>
      </c>
      <c r="BY72" s="147">
        <f t="shared" si="389"/>
        <v>65183.981189573846</v>
      </c>
      <c r="BZ72" s="147">
        <f t="shared" si="389"/>
        <v>64942.548479961501</v>
      </c>
      <c r="CA72" s="147">
        <f t="shared" si="389"/>
        <v>64697.007958319118</v>
      </c>
      <c r="CB72" s="147">
        <f t="shared" si="389"/>
        <v>64450.561352808065</v>
      </c>
      <c r="CC72" s="147">
        <f t="shared" ref="CC72:CV72" si="391">SUM(CC53:CC70)</f>
        <v>64194.036575786224</v>
      </c>
      <c r="CD72" s="147">
        <f t="shared" si="391"/>
        <v>63935.503947576712</v>
      </c>
      <c r="CE72" s="147">
        <f t="shared" si="391"/>
        <v>63668.90614873638</v>
      </c>
      <c r="CF72" s="147">
        <f t="shared" si="391"/>
        <v>63397.279540879535</v>
      </c>
      <c r="CG72" s="147">
        <f t="shared" si="391"/>
        <v>63117.651279551661</v>
      </c>
      <c r="CH72" s="147">
        <f t="shared" si="391"/>
        <v>62829.890398729382</v>
      </c>
      <c r="CI72" s="147">
        <f t="shared" si="391"/>
        <v>62537.236687412216</v>
      </c>
      <c r="CJ72" s="147">
        <f t="shared" si="391"/>
        <v>62234.35257068777</v>
      </c>
      <c r="CK72" s="147">
        <f t="shared" si="391"/>
        <v>61930.56752369646</v>
      </c>
      <c r="CL72" s="147">
        <f t="shared" si="391"/>
        <v>61619.750165011479</v>
      </c>
      <c r="CM72" s="147">
        <f t="shared" si="391"/>
        <v>61306.962527409465</v>
      </c>
      <c r="CN72" s="147">
        <f t="shared" si="391"/>
        <v>60993.137204372382</v>
      </c>
      <c r="CO72" s="147">
        <f t="shared" si="391"/>
        <v>60676.360722540201</v>
      </c>
      <c r="CP72" s="147">
        <f t="shared" si="391"/>
        <v>60358.57472629995</v>
      </c>
      <c r="CQ72" s="147">
        <f t="shared" si="391"/>
        <v>60039.804264192178</v>
      </c>
      <c r="CR72" s="147">
        <f t="shared" si="391"/>
        <v>59725.108770820021</v>
      </c>
      <c r="CS72" s="147">
        <f t="shared" si="391"/>
        <v>59406.338039552378</v>
      </c>
      <c r="CT72" s="147">
        <f t="shared" si="391"/>
        <v>59095.743221970624</v>
      </c>
      <c r="CU72" s="147">
        <f t="shared" si="391"/>
        <v>58783.143939428446</v>
      </c>
      <c r="CV72" s="147">
        <f t="shared" si="391"/>
        <v>58472.542284575116</v>
      </c>
    </row>
    <row r="73" spans="1:100" s="2" customFormat="1">
      <c r="S73" s="393" t="s">
        <v>859</v>
      </c>
      <c r="T73" s="156">
        <f>'Pop France 2070'!O6*1000</f>
        <v>57996.400999999998</v>
      </c>
      <c r="U73" s="156">
        <f>'Pop France 2070'!P6*1000</f>
        <v>58280.135000000002</v>
      </c>
      <c r="V73" s="156">
        <f>'Pop France 2070'!Q6*1000</f>
        <v>58571.237000000001</v>
      </c>
      <c r="W73" s="156">
        <f>'Pop France 2070'!R6*1000</f>
        <v>58852.002</v>
      </c>
      <c r="X73" s="156">
        <f>'Pop France 2070'!S6*1000</f>
        <v>59070.076999999997</v>
      </c>
      <c r="Y73" s="156">
        <f>'Pop France 2070'!T6*1000</f>
        <v>59280.576999999997</v>
      </c>
      <c r="Z73" s="156">
        <f>'Pop France 2070'!U6*1000</f>
        <v>59487.412999999993</v>
      </c>
      <c r="AA73" s="156">
        <f>'Pop France 2070'!V6*1000</f>
        <v>59691.177000000003</v>
      </c>
      <c r="AB73" s="156">
        <f>'Pop France 2070'!W6*1000</f>
        <v>59899.347000000002</v>
      </c>
      <c r="AC73" s="156">
        <f>'Pop France 2070'!X6*1000</f>
        <v>60122.665000000001</v>
      </c>
      <c r="AD73" s="156">
        <f>'Pop France 2070'!Y6*1000</f>
        <v>60508.15</v>
      </c>
      <c r="AE73" s="156">
        <f>'Pop France 2070'!Z6*1000</f>
        <v>60941.409999999996</v>
      </c>
      <c r="AF73" s="156">
        <f>'Pop France 2070'!AA6*1000</f>
        <v>61385.07</v>
      </c>
      <c r="AG73" s="156">
        <f>'Pop France 2070'!AB6*1000</f>
        <v>61824.03</v>
      </c>
      <c r="AH73" s="156">
        <f>'Pop France 2070'!AC6*1000</f>
        <v>62251.061999999998</v>
      </c>
      <c r="AI73" s="156">
        <f>'Pop France 2070'!AD6*1000</f>
        <v>62730.536999999997</v>
      </c>
      <c r="AJ73" s="156">
        <f>'Pop France 2070'!AE6*1000</f>
        <v>63186.117000000006</v>
      </c>
      <c r="AK73" s="156">
        <f>'Pop France 2070'!AF6*1000</f>
        <v>63600.69</v>
      </c>
      <c r="AL73" s="156">
        <f>'Pop France 2070'!AG6*1000</f>
        <v>63961.858999999997</v>
      </c>
      <c r="AM73" s="156">
        <f>'Pop France 2070'!AH6*1000</f>
        <v>64304.500000000007</v>
      </c>
      <c r="AN73" s="156">
        <f>'Pop France 2070'!AI6*1000</f>
        <v>64612.938999999998</v>
      </c>
      <c r="AO73" s="156">
        <f>'Pop France 2070'!AJ6*1000</f>
        <v>64933.400000000009</v>
      </c>
      <c r="AP73" s="156">
        <f>'Pop France 2070'!AK6*1000</f>
        <v>65241.241000000002</v>
      </c>
      <c r="AQ73" s="156">
        <f>'Pop France 2070'!AL6*1000</f>
        <v>65564.756000000008</v>
      </c>
      <c r="AR73" s="156">
        <f>'Pop France 2070'!AM6*1000</f>
        <v>66130.872999999992</v>
      </c>
      <c r="AS73" s="156">
        <f>'Pop France 2070'!AN6*1000</f>
        <v>66422.469000000012</v>
      </c>
      <c r="AT73" s="156">
        <f>'Pop France 2070'!AO6*1000</f>
        <v>66602.64499999999</v>
      </c>
      <c r="AU73" s="156">
        <f>'Pop France 2070'!AP6*1000</f>
        <v>66774.482000000004</v>
      </c>
      <c r="AV73" s="156">
        <f>'Pop France 2070'!AQ6*1000</f>
        <v>66992.159</v>
      </c>
      <c r="AW73" s="156">
        <f>'Pop France 2070'!AR6*1000</f>
        <v>67257.982000000004</v>
      </c>
      <c r="AX73" s="156">
        <f>'Pop France 2070'!AS6*1000</f>
        <v>67441.850000000006</v>
      </c>
      <c r="AY73" s="156">
        <f>'Pop France 2070'!AT6*1000</f>
        <v>67635.124000000011</v>
      </c>
      <c r="AZ73" s="156">
        <f>'Pop France 2070'!AU6*1000</f>
        <v>67842.591</v>
      </c>
      <c r="BA73" s="156">
        <f>'Pop France 2070'!AV6*1000</f>
        <v>68042.591</v>
      </c>
      <c r="BB73" s="156">
        <f>'Pop France 2070'!AW6*1000</f>
        <v>68108.0803179996</v>
      </c>
      <c r="BC73" s="156">
        <f>'Pop France 2070'!AX6*1000</f>
        <v>68150.358283187292</v>
      </c>
      <c r="BD73" s="156">
        <f>'Pop France 2070'!AY6*1000</f>
        <v>68169.988346415179</v>
      </c>
      <c r="BE73" s="156">
        <f>'Pop France 2070'!AZ6*1000</f>
        <v>68167.730511158152</v>
      </c>
      <c r="BF73" s="156">
        <f>'Pop France 2070'!BA6*1000</f>
        <v>68144.210721922747</v>
      </c>
      <c r="BG73" s="156">
        <f>'Pop France 2070'!BB6*1000</f>
        <v>68099.901712965904</v>
      </c>
      <c r="BH73" s="156">
        <f>'Pop France 2070'!BC6*1000</f>
        <v>68035.149215311336</v>
      </c>
      <c r="BI73" s="156">
        <f>'Pop France 2070'!BD6*1000</f>
        <v>67950.039913705536</v>
      </c>
      <c r="BJ73" s="156">
        <f>'Pop France 2070'!BE6*1000</f>
        <v>67853.936768729953</v>
      </c>
      <c r="BK73" s="156">
        <f>'Pop France 2070'!BF6*1000</f>
        <v>67746.671450702474</v>
      </c>
      <c r="BL73" s="156">
        <f>'Pop France 2070'!BG6*1000</f>
        <v>67628.050430886782</v>
      </c>
      <c r="BM73" s="156">
        <f>'Pop France 2070'!BH6*1000</f>
        <v>67497.889252206092</v>
      </c>
      <c r="BN73" s="156">
        <f>'Pop France 2070'!BI6*1000</f>
        <v>67356.145580249315</v>
      </c>
      <c r="BO73" s="156">
        <f>'Pop France 2070'!BJ6*1000</f>
        <v>67202.93533066583</v>
      </c>
      <c r="BP73" s="156">
        <f>'Pop France 2070'!BK6*1000</f>
        <v>67038.570971727779</v>
      </c>
      <c r="BQ73" s="156">
        <f>'Pop France 2070'!BL6*1000</f>
        <v>66863.567572103188</v>
      </c>
      <c r="BR73" s="156">
        <f>'Pop France 2070'!BM6*1000</f>
        <v>66678.637761045073</v>
      </c>
      <c r="BS73" s="156">
        <f>'Pop France 2070'!BN6*1000</f>
        <v>66484.649393980319</v>
      </c>
      <c r="BT73" s="156">
        <f>'Pop France 2070'!BO6*1000</f>
        <v>66282.466294487196</v>
      </c>
      <c r="BU73" s="156">
        <f>'Pop France 2070'!BP6*1000</f>
        <v>66072.897856186843</v>
      </c>
      <c r="BV73" s="156">
        <f>'Pop France 2070'!BQ6*1000</f>
        <v>65856.677875537804</v>
      </c>
      <c r="BW73" s="156">
        <f>'Pop France 2070'!BR6*1000</f>
        <v>65634.399034295027</v>
      </c>
      <c r="BX73" s="156">
        <f>'Pop France 2070'!BS6*1000</f>
        <v>65406.528018942452</v>
      </c>
      <c r="BY73" s="156">
        <f>'Pop France 2070'!BT6*1000</f>
        <v>65173.323875757349</v>
      </c>
      <c r="BZ73" s="156">
        <f>'Pop France 2070'!BU6*1000</f>
        <v>64934.869257637503</v>
      </c>
      <c r="CA73" s="156">
        <f>'Pop France 2070'!BV6*1000</f>
        <v>64691.175252166759</v>
      </c>
      <c r="CB73" s="156">
        <f>'Pop France 2070'!BW6*1000</f>
        <v>64442.041274873634</v>
      </c>
      <c r="CC73" s="156">
        <f>'Pop France 2070'!BX6*1000</f>
        <v>64187.219367064725</v>
      </c>
      <c r="CD73" s="156">
        <f>'Pop France 2070'!BY6*1000</f>
        <v>63926.444434689758</v>
      </c>
      <c r="CE73" s="156">
        <f>'Pop France 2070'!BZ6*1000</f>
        <v>63659.567299347829</v>
      </c>
      <c r="CF73" s="156">
        <f>'Pop France 2070'!CA6*1000</f>
        <v>63385.718089687682</v>
      </c>
      <c r="CG73" s="156">
        <f>'Pop France 2070'!CB6*1000</f>
        <v>63104.90587736883</v>
      </c>
      <c r="CH73" s="156">
        <f>'Pop France 2070'!CC6*1000</f>
        <v>62817.290928376038</v>
      </c>
      <c r="CI73" s="156">
        <f>'Pop France 2070'!CD6*1000</f>
        <v>62523.162527851608</v>
      </c>
      <c r="CJ73" s="156">
        <f>'Pop France 2070'!CE6*1000</f>
        <v>62222.987362279484</v>
      </c>
      <c r="CK73" s="156">
        <f>'Pop France 2070'!CF6*1000</f>
        <v>61917.430686690728</v>
      </c>
      <c r="CL73" s="156">
        <f>'Pop France 2070'!CG6*1000</f>
        <v>61607.300886744342</v>
      </c>
      <c r="CM73" s="156">
        <f>'Pop France 2070'!CH6*1000</f>
        <v>61293.529319483838</v>
      </c>
      <c r="CN73" s="156">
        <f>'Pop France 2070'!CI6*1000</f>
        <v>60977.185432769809</v>
      </c>
      <c r="CO73" s="156">
        <f>'Pop France 2070'!CJ6*1000</f>
        <v>60659.329602803307</v>
      </c>
      <c r="CP73" s="156">
        <f>'Pop France 2070'!CK6*1000</f>
        <v>60340.931489190247</v>
      </c>
      <c r="CQ73" s="156">
        <f>'Pop France 2070'!CL6*1000</f>
        <v>60022.769238724577</v>
      </c>
      <c r="CR73" s="156">
        <f>'Pop France 2070'!CM6*1000</f>
        <v>59705.481899421</v>
      </c>
      <c r="CS73" s="156">
        <f>'Pop France 2070'!CN6*1000</f>
        <v>59389.536157763454</v>
      </c>
      <c r="CT73" s="156">
        <f>'Pop France 2070'!CO6*1000</f>
        <v>59075.196099840025</v>
      </c>
      <c r="CU73" s="156">
        <f>'Pop France 2070'!CP6*1000</f>
        <v>58762.640134954519</v>
      </c>
      <c r="CV73" s="156">
        <f>'Pop France 2070'!CQ6*1000</f>
        <v>58451.931764723515</v>
      </c>
    </row>
    <row r="74" spans="1:100" s="2" customFormat="1">
      <c r="T74" s="392"/>
      <c r="U74" s="392"/>
      <c r="V74" s="392"/>
      <c r="W74" s="392"/>
      <c r="X74" s="392"/>
      <c r="Y74" s="392"/>
      <c r="Z74" s="392"/>
      <c r="AA74" s="392"/>
      <c r="AB74" s="392"/>
      <c r="AC74" s="392"/>
      <c r="AD74" s="392"/>
      <c r="AE74" s="392"/>
      <c r="AF74" s="392"/>
      <c r="AG74" s="392"/>
      <c r="AH74" s="392"/>
      <c r="AI74" s="392"/>
      <c r="AJ74" s="392"/>
      <c r="AK74" s="392"/>
      <c r="AL74" s="392"/>
      <c r="AM74" s="392"/>
      <c r="AN74" s="392"/>
      <c r="AO74" s="392"/>
      <c r="AP74" s="392"/>
      <c r="AQ74" s="392"/>
      <c r="AR74" s="392"/>
      <c r="AS74" s="392"/>
      <c r="AT74" s="392"/>
      <c r="AU74" s="392"/>
      <c r="AV74" s="392"/>
      <c r="AW74" s="392"/>
      <c r="AX74" s="392"/>
      <c r="AY74" s="392"/>
      <c r="AZ74" s="392"/>
      <c r="BA74" s="392"/>
      <c r="BB74" s="392"/>
      <c r="BC74" s="392"/>
      <c r="BD74" s="392"/>
      <c r="BE74" s="392"/>
      <c r="BF74" s="392"/>
      <c r="BG74" s="392"/>
      <c r="BH74" s="392"/>
      <c r="BI74" s="392"/>
      <c r="BJ74" s="392"/>
      <c r="BK74" s="392"/>
      <c r="BL74" s="392"/>
      <c r="BM74" s="392"/>
      <c r="BN74" s="392"/>
      <c r="BO74" s="392"/>
      <c r="BP74" s="392"/>
      <c r="BQ74" s="392"/>
      <c r="BR74" s="392"/>
      <c r="BS74" s="392"/>
      <c r="BT74" s="392"/>
      <c r="BU74" s="392"/>
      <c r="BV74" s="392"/>
      <c r="BW74" s="392"/>
      <c r="BX74" s="392"/>
      <c r="BY74" s="392"/>
      <c r="BZ74" s="392"/>
      <c r="CA74" s="392"/>
      <c r="CB74" s="392"/>
      <c r="CC74" s="392"/>
      <c r="CD74" s="392"/>
      <c r="CE74" s="392"/>
      <c r="CF74" s="392"/>
      <c r="CG74" s="392"/>
      <c r="CH74" s="392"/>
      <c r="CI74" s="392"/>
      <c r="CJ74" s="392"/>
      <c r="CK74" s="392"/>
      <c r="CL74" s="392"/>
      <c r="CM74" s="392"/>
      <c r="CN74" s="392"/>
      <c r="CO74" s="392"/>
      <c r="CP74" s="392"/>
      <c r="CQ74" s="392"/>
      <c r="CR74" s="392"/>
      <c r="CS74" s="392"/>
      <c r="CT74" s="392"/>
      <c r="CU74" s="392"/>
      <c r="CV74" s="392"/>
    </row>
    <row r="75" spans="1:100" s="2" customFormat="1" ht="15.75">
      <c r="A75" s="150" t="s">
        <v>333</v>
      </c>
      <c r="D75" s="57"/>
      <c r="E75" s="57"/>
      <c r="AX75" s="410" t="s">
        <v>857</v>
      </c>
      <c r="AY75" s="411"/>
      <c r="AZ75" s="411"/>
      <c r="BA75" s="412"/>
      <c r="BB75" s="410" t="s">
        <v>858</v>
      </c>
      <c r="BC75" s="411"/>
      <c r="BD75" s="411"/>
      <c r="BE75" s="411"/>
      <c r="BF75" s="411"/>
      <c r="BG75" s="412"/>
    </row>
    <row r="76" spans="1:100" s="91" customFormat="1">
      <c r="A76" s="144" t="s">
        <v>325</v>
      </c>
      <c r="B76" s="146" t="s">
        <v>3</v>
      </c>
      <c r="C76" s="144" t="s">
        <v>14</v>
      </c>
      <c r="D76" s="146" t="s">
        <v>4</v>
      </c>
      <c r="E76" s="146">
        <f t="shared" ref="E76" si="392">F76-1</f>
        <v>1975</v>
      </c>
      <c r="F76" s="146">
        <f t="shared" ref="F76" si="393">G76-1</f>
        <v>1976</v>
      </c>
      <c r="G76" s="146">
        <f t="shared" ref="G76" si="394">H76-1</f>
        <v>1977</v>
      </c>
      <c r="H76" s="146">
        <f t="shared" ref="H76" si="395">I76-1</f>
        <v>1978</v>
      </c>
      <c r="I76" s="146">
        <f>J76-1</f>
        <v>1979</v>
      </c>
      <c r="J76" s="146">
        <v>1980</v>
      </c>
      <c r="K76" s="146">
        <f t="shared" ref="K76" si="396">J76+1</f>
        <v>1981</v>
      </c>
      <c r="L76" s="146">
        <f t="shared" ref="L76" si="397">K76+1</f>
        <v>1982</v>
      </c>
      <c r="M76" s="146">
        <f t="shared" ref="M76" si="398">L76+1</f>
        <v>1983</v>
      </c>
      <c r="N76" s="146">
        <f t="shared" ref="N76" si="399">M76+1</f>
        <v>1984</v>
      </c>
      <c r="O76" s="146">
        <f t="shared" ref="O76" si="400">N76+1</f>
        <v>1985</v>
      </c>
      <c r="P76" s="146">
        <f t="shared" ref="P76" si="401">O76+1</f>
        <v>1986</v>
      </c>
      <c r="Q76" s="146">
        <f t="shared" ref="Q76" si="402">P76+1</f>
        <v>1987</v>
      </c>
      <c r="R76" s="146">
        <f t="shared" ref="R76" si="403">Q76+1</f>
        <v>1988</v>
      </c>
      <c r="S76" s="146">
        <f t="shared" ref="S76" si="404">R76+1</f>
        <v>1989</v>
      </c>
      <c r="T76" s="146">
        <f t="shared" ref="T76" si="405">S76+1</f>
        <v>1990</v>
      </c>
      <c r="U76" s="146">
        <f t="shared" ref="U76" si="406">T76+1</f>
        <v>1991</v>
      </c>
      <c r="V76" s="146">
        <f>U76+1</f>
        <v>1992</v>
      </c>
      <c r="W76" s="146">
        <f t="shared" ref="W76" si="407">V76+1</f>
        <v>1993</v>
      </c>
      <c r="X76" s="146">
        <f t="shared" ref="X76" si="408">W76+1</f>
        <v>1994</v>
      </c>
      <c r="Y76" s="146">
        <f t="shared" ref="Y76" si="409">X76+1</f>
        <v>1995</v>
      </c>
      <c r="Z76" s="146">
        <f t="shared" ref="Z76" si="410">Y76+1</f>
        <v>1996</v>
      </c>
      <c r="AA76" s="146">
        <f t="shared" ref="AA76" si="411">Z76+1</f>
        <v>1997</v>
      </c>
      <c r="AB76" s="146">
        <f t="shared" ref="AB76" si="412">AA76+1</f>
        <v>1998</v>
      </c>
      <c r="AC76" s="146">
        <f t="shared" ref="AC76" si="413">AB76+1</f>
        <v>1999</v>
      </c>
      <c r="AD76" s="146">
        <f t="shared" ref="AD76" si="414">AC76+1</f>
        <v>2000</v>
      </c>
      <c r="AE76" s="146">
        <f t="shared" ref="AE76" si="415">AD76+1</f>
        <v>2001</v>
      </c>
      <c r="AF76" s="146">
        <f t="shared" ref="AF76" si="416">AE76+1</f>
        <v>2002</v>
      </c>
      <c r="AG76" s="146">
        <f t="shared" ref="AG76" si="417">AF76+1</f>
        <v>2003</v>
      </c>
      <c r="AH76" s="146">
        <f t="shared" ref="AH76" si="418">AG76+1</f>
        <v>2004</v>
      </c>
      <c r="AI76" s="146">
        <f t="shared" ref="AI76" si="419">AH76+1</f>
        <v>2005</v>
      </c>
      <c r="AJ76" s="146">
        <f t="shared" ref="AJ76" si="420">AI76+1</f>
        <v>2006</v>
      </c>
      <c r="AK76" s="146">
        <f t="shared" ref="AK76" si="421">AJ76+1</f>
        <v>2007</v>
      </c>
      <c r="AL76" s="146">
        <f t="shared" ref="AL76" si="422">AK76+1</f>
        <v>2008</v>
      </c>
      <c r="AM76" s="146">
        <f t="shared" ref="AM76" si="423">AL76+1</f>
        <v>2009</v>
      </c>
      <c r="AN76" s="146">
        <f t="shared" ref="AN76" si="424">AM76+1</f>
        <v>2010</v>
      </c>
      <c r="AO76" s="146">
        <f t="shared" ref="AO76" si="425">AN76+1</f>
        <v>2011</v>
      </c>
      <c r="AP76" s="146">
        <f t="shared" ref="AP76" si="426">AO76+1</f>
        <v>2012</v>
      </c>
      <c r="AQ76" s="146">
        <f t="shared" ref="AQ76" si="427">AP76+1</f>
        <v>2013</v>
      </c>
      <c r="AR76" s="146">
        <f t="shared" ref="AR76" si="428">AQ76+1</f>
        <v>2014</v>
      </c>
      <c r="AS76" s="146">
        <f t="shared" ref="AS76" si="429">AR76+1</f>
        <v>2015</v>
      </c>
      <c r="AT76" s="146">
        <f t="shared" ref="AT76" si="430">AS76+1</f>
        <v>2016</v>
      </c>
      <c r="AU76" s="146">
        <f>AT76+1</f>
        <v>2017</v>
      </c>
      <c r="AV76" s="146">
        <f t="shared" ref="AV76:CB76" si="431">AU76+1</f>
        <v>2018</v>
      </c>
      <c r="AW76" s="146">
        <f t="shared" si="431"/>
        <v>2019</v>
      </c>
      <c r="AX76" s="146">
        <f t="shared" si="431"/>
        <v>2020</v>
      </c>
      <c r="AY76" s="146">
        <f t="shared" si="431"/>
        <v>2021</v>
      </c>
      <c r="AZ76" s="146">
        <f t="shared" si="431"/>
        <v>2022</v>
      </c>
      <c r="BA76" s="146">
        <f t="shared" si="431"/>
        <v>2023</v>
      </c>
      <c r="BB76" s="146">
        <f t="shared" si="431"/>
        <v>2024</v>
      </c>
      <c r="BC76" s="146">
        <f t="shared" si="431"/>
        <v>2025</v>
      </c>
      <c r="BD76" s="146">
        <f t="shared" si="431"/>
        <v>2026</v>
      </c>
      <c r="BE76" s="146">
        <f t="shared" si="431"/>
        <v>2027</v>
      </c>
      <c r="BF76" s="146">
        <f t="shared" si="431"/>
        <v>2028</v>
      </c>
      <c r="BG76" s="146">
        <f t="shared" si="431"/>
        <v>2029</v>
      </c>
      <c r="BH76" s="146">
        <f t="shared" si="431"/>
        <v>2030</v>
      </c>
      <c r="BI76" s="146">
        <f t="shared" si="431"/>
        <v>2031</v>
      </c>
      <c r="BJ76" s="146">
        <f t="shared" si="431"/>
        <v>2032</v>
      </c>
      <c r="BK76" s="146">
        <f t="shared" si="431"/>
        <v>2033</v>
      </c>
      <c r="BL76" s="146">
        <f t="shared" si="431"/>
        <v>2034</v>
      </c>
      <c r="BM76" s="146">
        <f t="shared" si="431"/>
        <v>2035</v>
      </c>
      <c r="BN76" s="146">
        <f t="shared" si="431"/>
        <v>2036</v>
      </c>
      <c r="BO76" s="146">
        <f t="shared" si="431"/>
        <v>2037</v>
      </c>
      <c r="BP76" s="146">
        <f t="shared" si="431"/>
        <v>2038</v>
      </c>
      <c r="BQ76" s="146">
        <f t="shared" si="431"/>
        <v>2039</v>
      </c>
      <c r="BR76" s="146">
        <f t="shared" si="431"/>
        <v>2040</v>
      </c>
      <c r="BS76" s="146">
        <f t="shared" si="431"/>
        <v>2041</v>
      </c>
      <c r="BT76" s="146">
        <f t="shared" si="431"/>
        <v>2042</v>
      </c>
      <c r="BU76" s="146">
        <f t="shared" si="431"/>
        <v>2043</v>
      </c>
      <c r="BV76" s="146">
        <f t="shared" si="431"/>
        <v>2044</v>
      </c>
      <c r="BW76" s="146">
        <f t="shared" si="431"/>
        <v>2045</v>
      </c>
      <c r="BX76" s="146">
        <f t="shared" si="431"/>
        <v>2046</v>
      </c>
      <c r="BY76" s="146">
        <f t="shared" si="431"/>
        <v>2047</v>
      </c>
      <c r="BZ76" s="146">
        <f t="shared" si="431"/>
        <v>2048</v>
      </c>
      <c r="CA76" s="146">
        <f t="shared" si="431"/>
        <v>2049</v>
      </c>
      <c r="CB76" s="146">
        <f t="shared" si="431"/>
        <v>2050</v>
      </c>
      <c r="CC76" s="146">
        <f t="shared" ref="CC76" si="432">CB76+1</f>
        <v>2051</v>
      </c>
      <c r="CD76" s="146">
        <f t="shared" ref="CD76" si="433">CC76+1</f>
        <v>2052</v>
      </c>
      <c r="CE76" s="146">
        <f t="shared" ref="CE76" si="434">CD76+1</f>
        <v>2053</v>
      </c>
      <c r="CF76" s="146">
        <f t="shared" ref="CF76" si="435">CE76+1</f>
        <v>2054</v>
      </c>
      <c r="CG76" s="146">
        <f t="shared" ref="CG76" si="436">CF76+1</f>
        <v>2055</v>
      </c>
      <c r="CH76" s="146">
        <f t="shared" ref="CH76" si="437">CG76+1</f>
        <v>2056</v>
      </c>
      <c r="CI76" s="146">
        <f t="shared" ref="CI76" si="438">CH76+1</f>
        <v>2057</v>
      </c>
      <c r="CJ76" s="146">
        <f t="shared" ref="CJ76" si="439">CI76+1</f>
        <v>2058</v>
      </c>
      <c r="CK76" s="146">
        <f t="shared" ref="CK76" si="440">CJ76+1</f>
        <v>2059</v>
      </c>
      <c r="CL76" s="146">
        <f t="shared" ref="CL76" si="441">CK76+1</f>
        <v>2060</v>
      </c>
      <c r="CM76" s="146">
        <f t="shared" ref="CM76" si="442">CL76+1</f>
        <v>2061</v>
      </c>
      <c r="CN76" s="146">
        <f t="shared" ref="CN76" si="443">CM76+1</f>
        <v>2062</v>
      </c>
      <c r="CO76" s="146">
        <f t="shared" ref="CO76" si="444">CN76+1</f>
        <v>2063</v>
      </c>
      <c r="CP76" s="146">
        <f t="shared" ref="CP76" si="445">CO76+1</f>
        <v>2064</v>
      </c>
      <c r="CQ76" s="146">
        <f t="shared" ref="CQ76" si="446">CP76+1</f>
        <v>2065</v>
      </c>
      <c r="CR76" s="146">
        <f t="shared" ref="CR76" si="447">CQ76+1</f>
        <v>2066</v>
      </c>
      <c r="CS76" s="146">
        <f t="shared" ref="CS76" si="448">CR76+1</f>
        <v>2067</v>
      </c>
      <c r="CT76" s="146">
        <f t="shared" ref="CT76" si="449">CS76+1</f>
        <v>2068</v>
      </c>
      <c r="CU76" s="146">
        <f t="shared" ref="CU76" si="450">CT76+1</f>
        <v>2069</v>
      </c>
      <c r="CV76" s="146">
        <f t="shared" ref="CV76" si="451">CU76+1</f>
        <v>2070</v>
      </c>
    </row>
    <row r="77" spans="1:100" s="91" customFormat="1">
      <c r="A77" s="145" t="s">
        <v>286</v>
      </c>
      <c r="B77" s="145" t="s">
        <v>399</v>
      </c>
      <c r="C77" s="145"/>
      <c r="D77" s="145" t="s">
        <v>328</v>
      </c>
      <c r="E77" s="147">
        <f t="shared" ref="E77:AZ77" si="452">E53</f>
        <v>6111.3789999999999</v>
      </c>
      <c r="F77" s="147">
        <f t="shared" si="452"/>
        <v>6138.3029999999999</v>
      </c>
      <c r="G77" s="147">
        <f t="shared" si="452"/>
        <v>6169.0559999999996</v>
      </c>
      <c r="H77" s="147">
        <f t="shared" si="452"/>
        <v>6202.5879999999997</v>
      </c>
      <c r="I77" s="147">
        <f t="shared" si="452"/>
        <v>6232.5010000000002</v>
      </c>
      <c r="J77" s="147">
        <f t="shared" si="452"/>
        <v>6267.442</v>
      </c>
      <c r="K77" s="147">
        <f t="shared" si="452"/>
        <v>6307.5029999999997</v>
      </c>
      <c r="L77" s="147">
        <f t="shared" si="452"/>
        <v>6348.4430000000002</v>
      </c>
      <c r="M77" s="147">
        <f t="shared" si="452"/>
        <v>6390.3729999999996</v>
      </c>
      <c r="N77" s="147">
        <f t="shared" si="452"/>
        <v>6429.674</v>
      </c>
      <c r="O77" s="147">
        <f t="shared" si="452"/>
        <v>6457.9049999999997</v>
      </c>
      <c r="P77" s="147">
        <f t="shared" si="452"/>
        <v>6486.4139999999998</v>
      </c>
      <c r="Q77" s="147">
        <f t="shared" si="452"/>
        <v>6519.9459999999999</v>
      </c>
      <c r="R77" s="147">
        <f t="shared" si="452"/>
        <v>6563.2539999999999</v>
      </c>
      <c r="S77" s="147">
        <f t="shared" si="452"/>
        <v>6611.1819999999998</v>
      </c>
      <c r="T77" s="147">
        <f t="shared" si="452"/>
        <v>6668.1679999999997</v>
      </c>
      <c r="U77" s="147">
        <f t="shared" si="452"/>
        <v>6708.7650000000003</v>
      </c>
      <c r="V77" s="147">
        <f t="shared" si="452"/>
        <v>6750.4459999999999</v>
      </c>
      <c r="W77" s="147">
        <f t="shared" si="452"/>
        <v>6790.8919999999998</v>
      </c>
      <c r="X77" s="147">
        <f t="shared" si="452"/>
        <v>6812.2950000000001</v>
      </c>
      <c r="Y77" s="147">
        <f t="shared" si="452"/>
        <v>6837.3220000000001</v>
      </c>
      <c r="Z77" s="147">
        <f t="shared" si="452"/>
        <v>6862.6459999999997</v>
      </c>
      <c r="AA77" s="147">
        <f t="shared" si="452"/>
        <v>6890.8490000000002</v>
      </c>
      <c r="AB77" s="147">
        <f t="shared" si="452"/>
        <v>6918.402</v>
      </c>
      <c r="AC77" s="147">
        <f t="shared" si="452"/>
        <v>6949.6080000000002</v>
      </c>
      <c r="AD77" s="147">
        <f t="shared" si="452"/>
        <v>7000.7510000000002</v>
      </c>
      <c r="AE77" s="147">
        <f t="shared" si="452"/>
        <v>7057.8209999999999</v>
      </c>
      <c r="AF77" s="147">
        <f t="shared" si="452"/>
        <v>7115.9440000000004</v>
      </c>
      <c r="AG77" s="147">
        <f t="shared" si="452"/>
        <v>7173.9189999999999</v>
      </c>
      <c r="AH77" s="147">
        <f t="shared" si="452"/>
        <v>7231.8329999999996</v>
      </c>
      <c r="AI77" s="147">
        <f t="shared" si="452"/>
        <v>7295.5150000000003</v>
      </c>
      <c r="AJ77" s="147">
        <f t="shared" si="452"/>
        <v>7357.2839999999997</v>
      </c>
      <c r="AK77" s="147">
        <f t="shared" si="452"/>
        <v>7405.2060000000001</v>
      </c>
      <c r="AL77" s="147">
        <f t="shared" si="452"/>
        <v>7459.0919999999996</v>
      </c>
      <c r="AM77" s="147">
        <f t="shared" si="452"/>
        <v>7518.0039999999999</v>
      </c>
      <c r="AN77" s="147">
        <f t="shared" si="452"/>
        <v>7578.0780000000004</v>
      </c>
      <c r="AO77" s="147">
        <f t="shared" si="452"/>
        <v>7634.223</v>
      </c>
      <c r="AP77" s="147">
        <f t="shared" si="452"/>
        <v>7695.2640000000001</v>
      </c>
      <c r="AQ77" s="147">
        <f t="shared" si="452"/>
        <v>7757.5950000000003</v>
      </c>
      <c r="AR77" s="147">
        <f t="shared" si="452"/>
        <v>7820.9660000000003</v>
      </c>
      <c r="AS77" s="147">
        <f t="shared" si="452"/>
        <v>7877.6980000000003</v>
      </c>
      <c r="AT77" s="147">
        <f t="shared" si="452"/>
        <v>7916.8890000000001</v>
      </c>
      <c r="AU77" s="147">
        <f t="shared" si="452"/>
        <v>7948.2870000000003</v>
      </c>
      <c r="AV77" s="147">
        <f t="shared" si="452"/>
        <v>7994.4589999999998</v>
      </c>
      <c r="AW77" s="147">
        <f t="shared" si="452"/>
        <v>8042.9359999999997</v>
      </c>
      <c r="AX77" s="147">
        <f t="shared" si="452"/>
        <v>8078.652</v>
      </c>
      <c r="AY77" s="147">
        <f t="shared" si="452"/>
        <v>8113.9070000000002</v>
      </c>
      <c r="AZ77" s="147">
        <f t="shared" si="452"/>
        <v>8156.3909999999996</v>
      </c>
      <c r="BA77" s="147">
        <f t="shared" ref="BA77" si="453">BA53</f>
        <v>8197.3250000000007</v>
      </c>
      <c r="BB77" s="148">
        <f t="shared" ref="BB77:CV77" si="454">BA77*BB165/BA165</f>
        <v>8243.4506207951072</v>
      </c>
      <c r="BC77" s="148">
        <f t="shared" si="454"/>
        <v>8289.5762415902136</v>
      </c>
      <c r="BD77" s="148">
        <f t="shared" si="454"/>
        <v>8335.7018623853219</v>
      </c>
      <c r="BE77" s="148">
        <f t="shared" si="454"/>
        <v>8382.8302140672786</v>
      </c>
      <c r="BF77" s="148">
        <f t="shared" si="454"/>
        <v>8429.9585657492353</v>
      </c>
      <c r="BG77" s="148">
        <f t="shared" si="454"/>
        <v>8478.0896483180441</v>
      </c>
      <c r="BH77" s="148">
        <f t="shared" si="454"/>
        <v>8527.2234617737013</v>
      </c>
      <c r="BI77" s="148">
        <f t="shared" si="454"/>
        <v>8576.3572752293585</v>
      </c>
      <c r="BJ77" s="148">
        <f t="shared" si="454"/>
        <v>8625.4910886850157</v>
      </c>
      <c r="BK77" s="148">
        <f t="shared" si="454"/>
        <v>8673.6221712538227</v>
      </c>
      <c r="BL77" s="148">
        <f t="shared" si="454"/>
        <v>8721.7532538226296</v>
      </c>
      <c r="BM77" s="148">
        <f t="shared" si="454"/>
        <v>8768.8816055045863</v>
      </c>
      <c r="BN77" s="148">
        <f t="shared" si="454"/>
        <v>8815.0072262996928</v>
      </c>
      <c r="BO77" s="148">
        <f t="shared" si="454"/>
        <v>8861.1328470947992</v>
      </c>
      <c r="BP77" s="148">
        <f t="shared" si="454"/>
        <v>8907.2584678899057</v>
      </c>
      <c r="BQ77" s="148">
        <f t="shared" si="454"/>
        <v>8951.3786269113116</v>
      </c>
      <c r="BR77" s="148">
        <f t="shared" si="454"/>
        <v>8995.4987859327193</v>
      </c>
      <c r="BS77" s="148">
        <f t="shared" si="454"/>
        <v>9039.6189449541271</v>
      </c>
      <c r="BT77" s="148">
        <f t="shared" si="454"/>
        <v>9081.7336422018343</v>
      </c>
      <c r="BU77" s="148">
        <f t="shared" si="454"/>
        <v>9123.8483394495415</v>
      </c>
      <c r="BV77" s="148">
        <f t="shared" si="454"/>
        <v>9165.9630366972469</v>
      </c>
      <c r="BW77" s="148">
        <f t="shared" si="454"/>
        <v>9206.0722721712518</v>
      </c>
      <c r="BX77" s="148">
        <f t="shared" si="454"/>
        <v>9246.1815076452585</v>
      </c>
      <c r="BY77" s="148">
        <f t="shared" si="454"/>
        <v>9285.2880122324132</v>
      </c>
      <c r="BZ77" s="148">
        <f t="shared" si="454"/>
        <v>9323.3917859327194</v>
      </c>
      <c r="CA77" s="148">
        <f t="shared" si="454"/>
        <v>9360.4928287461753</v>
      </c>
      <c r="CB77" s="148">
        <f t="shared" si="454"/>
        <v>9396.5911406727791</v>
      </c>
      <c r="CC77" s="148">
        <f t="shared" si="454"/>
        <v>9432.6894525993848</v>
      </c>
      <c r="CD77" s="148">
        <f t="shared" si="454"/>
        <v>9466.78230275229</v>
      </c>
      <c r="CE77" s="148">
        <f t="shared" si="454"/>
        <v>9500.8751529051951</v>
      </c>
      <c r="CF77" s="148">
        <f t="shared" si="454"/>
        <v>9533.96527217125</v>
      </c>
      <c r="CG77" s="148">
        <f t="shared" si="454"/>
        <v>9566.0526605504547</v>
      </c>
      <c r="CH77" s="148">
        <f t="shared" si="454"/>
        <v>9598.1400489296593</v>
      </c>
      <c r="CI77" s="148">
        <f t="shared" si="454"/>
        <v>9630.227437308864</v>
      </c>
      <c r="CJ77" s="148">
        <f t="shared" si="454"/>
        <v>9662.3148256880686</v>
      </c>
      <c r="CK77" s="148">
        <f t="shared" si="454"/>
        <v>9693.399483180423</v>
      </c>
      <c r="CL77" s="148">
        <f t="shared" si="454"/>
        <v>9725.4868715596276</v>
      </c>
      <c r="CM77" s="148">
        <f t="shared" si="454"/>
        <v>9757.5742599388323</v>
      </c>
      <c r="CN77" s="148">
        <f t="shared" si="454"/>
        <v>9790.6643792048872</v>
      </c>
      <c r="CO77" s="148">
        <f t="shared" si="454"/>
        <v>9824.7572293577923</v>
      </c>
      <c r="CP77" s="148">
        <f t="shared" si="454"/>
        <v>9858.8500795106975</v>
      </c>
      <c r="CQ77" s="148">
        <f t="shared" si="454"/>
        <v>9893.9456605504529</v>
      </c>
      <c r="CR77" s="148">
        <f t="shared" si="454"/>
        <v>9930.0439724770586</v>
      </c>
      <c r="CS77" s="148">
        <f t="shared" si="454"/>
        <v>9966.1422844036642</v>
      </c>
      <c r="CT77" s="148">
        <f t="shared" si="454"/>
        <v>10004.24605810397</v>
      </c>
      <c r="CU77" s="148">
        <f t="shared" si="454"/>
        <v>10041.347100917426</v>
      </c>
      <c r="CV77" s="148">
        <f t="shared" si="454"/>
        <v>10080.453605504581</v>
      </c>
    </row>
    <row r="78" spans="1:100" s="91" customFormat="1">
      <c r="A78" s="145" t="s">
        <v>287</v>
      </c>
      <c r="B78" s="145"/>
      <c r="C78" s="145"/>
      <c r="D78" s="145" t="s">
        <v>328</v>
      </c>
      <c r="E78" s="147">
        <f t="shared" ref="E78:AZ78" si="455">E54</f>
        <v>2632.357</v>
      </c>
      <c r="F78" s="147">
        <f t="shared" si="455"/>
        <v>2638.1469999999999</v>
      </c>
      <c r="G78" s="147">
        <f t="shared" si="455"/>
        <v>2643.9520000000002</v>
      </c>
      <c r="H78" s="147">
        <f t="shared" si="455"/>
        <v>2651.5</v>
      </c>
      <c r="I78" s="147">
        <f t="shared" si="455"/>
        <v>2656.4380000000001</v>
      </c>
      <c r="J78" s="147">
        <f t="shared" si="455"/>
        <v>2664.0070000000001</v>
      </c>
      <c r="K78" s="147">
        <f t="shared" si="455"/>
        <v>2673.1489999999999</v>
      </c>
      <c r="L78" s="147">
        <f t="shared" si="455"/>
        <v>2681.6819999999998</v>
      </c>
      <c r="M78" s="147">
        <f t="shared" si="455"/>
        <v>2686.2420000000002</v>
      </c>
      <c r="N78" s="147">
        <f t="shared" si="455"/>
        <v>2691.413</v>
      </c>
      <c r="O78" s="147">
        <f t="shared" si="455"/>
        <v>2696.05</v>
      </c>
      <c r="P78" s="147">
        <f t="shared" si="455"/>
        <v>2696.203</v>
      </c>
      <c r="Q78" s="147">
        <f t="shared" si="455"/>
        <v>2699.268</v>
      </c>
      <c r="R78" s="147">
        <f t="shared" si="455"/>
        <v>2702.7890000000002</v>
      </c>
      <c r="S78" s="147">
        <f t="shared" si="455"/>
        <v>2705.5189999999998</v>
      </c>
      <c r="T78" s="147">
        <f t="shared" si="455"/>
        <v>2705.826</v>
      </c>
      <c r="U78" s="147">
        <f t="shared" si="455"/>
        <v>2710.54</v>
      </c>
      <c r="V78" s="147">
        <f t="shared" si="455"/>
        <v>2715.5909999999999</v>
      </c>
      <c r="W78" s="147">
        <f t="shared" si="455"/>
        <v>2720.0160000000001</v>
      </c>
      <c r="X78" s="147">
        <f t="shared" si="455"/>
        <v>2722.9470000000001</v>
      </c>
      <c r="Y78" s="147">
        <f t="shared" si="455"/>
        <v>2727.049</v>
      </c>
      <c r="Z78" s="147">
        <f t="shared" si="455"/>
        <v>2728.6709999999998</v>
      </c>
      <c r="AA78" s="147">
        <f t="shared" si="455"/>
        <v>2729.12</v>
      </c>
      <c r="AB78" s="147">
        <f t="shared" si="455"/>
        <v>2729.1469999999999</v>
      </c>
      <c r="AC78" s="147">
        <f t="shared" si="455"/>
        <v>2728.0859999999998</v>
      </c>
      <c r="AD78" s="147">
        <f t="shared" si="455"/>
        <v>2734.33</v>
      </c>
      <c r="AE78" s="147">
        <f t="shared" si="455"/>
        <v>2742.346</v>
      </c>
      <c r="AF78" s="147">
        <f t="shared" si="455"/>
        <v>2749.8919999999998</v>
      </c>
      <c r="AG78" s="147">
        <f t="shared" si="455"/>
        <v>2756.739</v>
      </c>
      <c r="AH78" s="147">
        <f t="shared" si="455"/>
        <v>2762.9340000000002</v>
      </c>
      <c r="AI78" s="147">
        <f t="shared" si="455"/>
        <v>2771.9340000000002</v>
      </c>
      <c r="AJ78" s="147">
        <f t="shared" si="455"/>
        <v>2779.4609999999998</v>
      </c>
      <c r="AK78" s="147">
        <f t="shared" si="455"/>
        <v>2792.5619999999999</v>
      </c>
      <c r="AL78" s="147">
        <f t="shared" si="455"/>
        <v>2802.5189999999998</v>
      </c>
      <c r="AM78" s="147">
        <f t="shared" si="455"/>
        <v>2810.6480000000001</v>
      </c>
      <c r="AN78" s="147">
        <f t="shared" si="455"/>
        <v>2813.8780000000002</v>
      </c>
      <c r="AO78" s="147">
        <f t="shared" si="455"/>
        <v>2816.174</v>
      </c>
      <c r="AP78" s="147">
        <f t="shared" si="455"/>
        <v>2816.8139999999999</v>
      </c>
      <c r="AQ78" s="147">
        <f t="shared" si="455"/>
        <v>2819.7829999999999</v>
      </c>
      <c r="AR78" s="147">
        <f t="shared" si="455"/>
        <v>2820.623</v>
      </c>
      <c r="AS78" s="147">
        <f t="shared" si="455"/>
        <v>2820.94</v>
      </c>
      <c r="AT78" s="147">
        <f t="shared" si="455"/>
        <v>2818.3380000000002</v>
      </c>
      <c r="AU78" s="147">
        <f t="shared" si="455"/>
        <v>2811.4229999999998</v>
      </c>
      <c r="AV78" s="147">
        <f t="shared" si="455"/>
        <v>2807.8069999999998</v>
      </c>
      <c r="AW78" s="147">
        <f t="shared" si="455"/>
        <v>2805.58</v>
      </c>
      <c r="AX78" s="147">
        <f t="shared" si="455"/>
        <v>2801.6950000000002</v>
      </c>
      <c r="AY78" s="147">
        <f t="shared" si="455"/>
        <v>2795.4690000000001</v>
      </c>
      <c r="AZ78" s="147">
        <f t="shared" si="455"/>
        <v>2791.0059999999999</v>
      </c>
      <c r="BA78" s="147">
        <f t="shared" ref="BA78" si="456">BA54</f>
        <v>2786.2959999999998</v>
      </c>
      <c r="BB78" s="148">
        <f t="shared" ref="BB78:CV78" si="457">BA78*BB166/BA166</f>
        <v>2785.294095649047</v>
      </c>
      <c r="BC78" s="148">
        <f t="shared" si="457"/>
        <v>2783.2902869471413</v>
      </c>
      <c r="BD78" s="148">
        <f t="shared" si="457"/>
        <v>2782.2883825961885</v>
      </c>
      <c r="BE78" s="148">
        <f t="shared" si="457"/>
        <v>2781.2864782452357</v>
      </c>
      <c r="BF78" s="148">
        <f t="shared" si="457"/>
        <v>2781.2864782452357</v>
      </c>
      <c r="BG78" s="148">
        <f t="shared" si="457"/>
        <v>2781.2864782452357</v>
      </c>
      <c r="BH78" s="148">
        <f t="shared" si="457"/>
        <v>2781.2864782452357</v>
      </c>
      <c r="BI78" s="148">
        <f t="shared" si="457"/>
        <v>2782.2883825961885</v>
      </c>
      <c r="BJ78" s="148">
        <f t="shared" si="457"/>
        <v>2783.2902869471413</v>
      </c>
      <c r="BK78" s="148">
        <f t="shared" si="457"/>
        <v>2784.2921912980942</v>
      </c>
      <c r="BL78" s="148">
        <f t="shared" si="457"/>
        <v>2785.294095649047</v>
      </c>
      <c r="BM78" s="148">
        <f t="shared" si="457"/>
        <v>2786.2959999999998</v>
      </c>
      <c r="BN78" s="148">
        <f t="shared" si="457"/>
        <v>2787.2979043509526</v>
      </c>
      <c r="BO78" s="148">
        <f t="shared" si="457"/>
        <v>2788.2998087019055</v>
      </c>
      <c r="BP78" s="148">
        <f t="shared" si="457"/>
        <v>2789.3017130528583</v>
      </c>
      <c r="BQ78" s="148">
        <f t="shared" si="457"/>
        <v>2790.3036174038111</v>
      </c>
      <c r="BR78" s="148">
        <f t="shared" si="457"/>
        <v>2790.3036174038111</v>
      </c>
      <c r="BS78" s="148">
        <f t="shared" si="457"/>
        <v>2791.305521754764</v>
      </c>
      <c r="BT78" s="148">
        <f t="shared" si="457"/>
        <v>2791.305521754764</v>
      </c>
      <c r="BU78" s="148">
        <f t="shared" si="457"/>
        <v>2792.3074261057168</v>
      </c>
      <c r="BV78" s="148">
        <f t="shared" si="457"/>
        <v>2792.3074261057168</v>
      </c>
      <c r="BW78" s="148">
        <f t="shared" si="457"/>
        <v>2792.3074261057168</v>
      </c>
      <c r="BX78" s="148">
        <f t="shared" si="457"/>
        <v>2793.3093304566696</v>
      </c>
      <c r="BY78" s="148">
        <f t="shared" si="457"/>
        <v>2793.3093304566696</v>
      </c>
      <c r="BZ78" s="148">
        <f t="shared" si="457"/>
        <v>2793.3093304566696</v>
      </c>
      <c r="CA78" s="148">
        <f t="shared" si="457"/>
        <v>2793.3093304566696</v>
      </c>
      <c r="CB78" s="148">
        <f t="shared" si="457"/>
        <v>2793.3093304566696</v>
      </c>
      <c r="CC78" s="148">
        <f t="shared" si="457"/>
        <v>2793.3093304566696</v>
      </c>
      <c r="CD78" s="148">
        <f t="shared" si="457"/>
        <v>2793.3093304566696</v>
      </c>
      <c r="CE78" s="148">
        <f t="shared" si="457"/>
        <v>2793.3093304566696</v>
      </c>
      <c r="CF78" s="148">
        <f t="shared" si="457"/>
        <v>2793.3093304566696</v>
      </c>
      <c r="CG78" s="148">
        <f t="shared" si="457"/>
        <v>2793.3093304566696</v>
      </c>
      <c r="CH78" s="148">
        <f t="shared" si="457"/>
        <v>2793.3093304566696</v>
      </c>
      <c r="CI78" s="148">
        <f t="shared" si="457"/>
        <v>2793.3093304566696</v>
      </c>
      <c r="CJ78" s="148">
        <f t="shared" si="457"/>
        <v>2794.3112348076229</v>
      </c>
      <c r="CK78" s="148">
        <f t="shared" si="457"/>
        <v>2794.3112348076229</v>
      </c>
      <c r="CL78" s="148">
        <f t="shared" si="457"/>
        <v>2795.3131391585757</v>
      </c>
      <c r="CM78" s="148">
        <f t="shared" si="457"/>
        <v>2797.3169478604814</v>
      </c>
      <c r="CN78" s="148">
        <f t="shared" si="457"/>
        <v>2799.320756562387</v>
      </c>
      <c r="CO78" s="148">
        <f t="shared" si="457"/>
        <v>2801.3245652642927</v>
      </c>
      <c r="CP78" s="148">
        <f t="shared" si="457"/>
        <v>2803.3283739661988</v>
      </c>
      <c r="CQ78" s="148">
        <f t="shared" si="457"/>
        <v>2806.3340870190577</v>
      </c>
      <c r="CR78" s="148">
        <f t="shared" si="457"/>
        <v>2810.3417044228695</v>
      </c>
      <c r="CS78" s="148">
        <f t="shared" si="457"/>
        <v>2813.347417475728</v>
      </c>
      <c r="CT78" s="148">
        <f t="shared" si="457"/>
        <v>2817.3550348795393</v>
      </c>
      <c r="CU78" s="148">
        <f t="shared" si="457"/>
        <v>2822.3645566343039</v>
      </c>
      <c r="CV78" s="148">
        <f t="shared" si="457"/>
        <v>2827.3740783890685</v>
      </c>
    </row>
    <row r="79" spans="1:100" s="91" customFormat="1">
      <c r="A79" s="145" t="s">
        <v>288</v>
      </c>
      <c r="B79" s="145"/>
      <c r="C79" s="145"/>
      <c r="D79" s="145" t="s">
        <v>328</v>
      </c>
      <c r="E79" s="147">
        <f t="shared" ref="E79:AZ79" si="458">E55</f>
        <v>2596.3789999999999</v>
      </c>
      <c r="F79" s="147">
        <f t="shared" si="458"/>
        <v>2611.0349999999999</v>
      </c>
      <c r="G79" s="147">
        <f t="shared" si="458"/>
        <v>2625.3319999999999</v>
      </c>
      <c r="H79" s="147">
        <f t="shared" si="458"/>
        <v>2641.1790000000001</v>
      </c>
      <c r="I79" s="147">
        <f t="shared" si="458"/>
        <v>2656.3049999999998</v>
      </c>
      <c r="J79" s="147">
        <f t="shared" si="458"/>
        <v>2672.5749999999998</v>
      </c>
      <c r="K79" s="147">
        <f t="shared" si="458"/>
        <v>2690.5360000000001</v>
      </c>
      <c r="L79" s="147">
        <f t="shared" si="458"/>
        <v>2708.4520000000002</v>
      </c>
      <c r="M79" s="147">
        <f t="shared" si="458"/>
        <v>2719.5079999999998</v>
      </c>
      <c r="N79" s="147">
        <f t="shared" si="458"/>
        <v>2728.2150000000001</v>
      </c>
      <c r="O79" s="147">
        <f t="shared" si="458"/>
        <v>2738.4850000000001</v>
      </c>
      <c r="P79" s="147">
        <f t="shared" si="458"/>
        <v>2748.893</v>
      </c>
      <c r="Q79" s="147">
        <f t="shared" si="458"/>
        <v>2759.6289999999999</v>
      </c>
      <c r="R79" s="147">
        <f t="shared" si="458"/>
        <v>2771.0529999999999</v>
      </c>
      <c r="S79" s="147">
        <f t="shared" si="458"/>
        <v>2782.8809999999999</v>
      </c>
      <c r="T79" s="147">
        <f t="shared" si="458"/>
        <v>2794.317</v>
      </c>
      <c r="U79" s="147">
        <f t="shared" si="458"/>
        <v>2803.4830000000002</v>
      </c>
      <c r="V79" s="147">
        <f t="shared" si="458"/>
        <v>2811.473</v>
      </c>
      <c r="W79" s="147">
        <f t="shared" si="458"/>
        <v>2822.7220000000002</v>
      </c>
      <c r="X79" s="147">
        <f t="shared" si="458"/>
        <v>2830.5830000000001</v>
      </c>
      <c r="Y79" s="147">
        <f t="shared" si="458"/>
        <v>2840.68</v>
      </c>
      <c r="Z79" s="147">
        <f t="shared" si="458"/>
        <v>2853.6640000000002</v>
      </c>
      <c r="AA79" s="147">
        <f t="shared" si="458"/>
        <v>2870.3539999999998</v>
      </c>
      <c r="AB79" s="147">
        <f t="shared" si="458"/>
        <v>2888.2370000000001</v>
      </c>
      <c r="AC79" s="147">
        <f t="shared" si="458"/>
        <v>2904.0749999999998</v>
      </c>
      <c r="AD79" s="147">
        <f t="shared" si="458"/>
        <v>2927.6120000000001</v>
      </c>
      <c r="AE79" s="147">
        <f t="shared" si="458"/>
        <v>2954.3240000000001</v>
      </c>
      <c r="AF79" s="147">
        <f t="shared" si="458"/>
        <v>2981.7649999999999</v>
      </c>
      <c r="AG79" s="147">
        <f t="shared" si="458"/>
        <v>3009.2489999999998</v>
      </c>
      <c r="AH79" s="147">
        <f t="shared" si="458"/>
        <v>3037.0770000000002</v>
      </c>
      <c r="AI79" s="147">
        <f t="shared" si="458"/>
        <v>3066.585</v>
      </c>
      <c r="AJ79" s="147">
        <f t="shared" si="458"/>
        <v>3094.5340000000001</v>
      </c>
      <c r="AK79" s="147">
        <f t="shared" si="458"/>
        <v>3120.288</v>
      </c>
      <c r="AL79" s="147">
        <f t="shared" si="458"/>
        <v>3149.701</v>
      </c>
      <c r="AM79" s="147">
        <f t="shared" si="458"/>
        <v>3175.0639999999999</v>
      </c>
      <c r="AN79" s="147">
        <f t="shared" si="458"/>
        <v>3199.0659999999998</v>
      </c>
      <c r="AO79" s="147">
        <f t="shared" si="458"/>
        <v>3217.7669999999998</v>
      </c>
      <c r="AP79" s="147">
        <f t="shared" si="458"/>
        <v>3237.0970000000002</v>
      </c>
      <c r="AQ79" s="147">
        <f t="shared" si="458"/>
        <v>3258.7069999999999</v>
      </c>
      <c r="AR79" s="147">
        <f t="shared" si="458"/>
        <v>3276.5430000000001</v>
      </c>
      <c r="AS79" s="147">
        <f t="shared" si="458"/>
        <v>3293.85</v>
      </c>
      <c r="AT79" s="147">
        <f t="shared" si="458"/>
        <v>3306.529</v>
      </c>
      <c r="AU79" s="147">
        <f t="shared" si="458"/>
        <v>3318.904</v>
      </c>
      <c r="AV79" s="147">
        <f t="shared" si="458"/>
        <v>3335.4140000000002</v>
      </c>
      <c r="AW79" s="147">
        <f t="shared" si="458"/>
        <v>3354.8539999999998</v>
      </c>
      <c r="AX79" s="147">
        <f t="shared" si="458"/>
        <v>3373.835</v>
      </c>
      <c r="AY79" s="147">
        <f t="shared" si="458"/>
        <v>3393.181</v>
      </c>
      <c r="AZ79" s="147">
        <f t="shared" si="458"/>
        <v>3412.2069999999999</v>
      </c>
      <c r="BA79" s="147">
        <f t="shared" ref="BA79" si="459">BA55</f>
        <v>3429.8820000000001</v>
      </c>
      <c r="BB79" s="148">
        <f t="shared" ref="BB79:CV79" si="460">BA79*BB167/BA167</f>
        <v>3448.9759812481689</v>
      </c>
      <c r="BC79" s="148">
        <f t="shared" si="460"/>
        <v>3468.0699624963372</v>
      </c>
      <c r="BD79" s="148">
        <f t="shared" si="460"/>
        <v>3487.163943744506</v>
      </c>
      <c r="BE79" s="148">
        <f t="shared" si="460"/>
        <v>3506.2579249926748</v>
      </c>
      <c r="BF79" s="148">
        <f t="shared" si="460"/>
        <v>3526.3568526223262</v>
      </c>
      <c r="BG79" s="148">
        <f t="shared" si="460"/>
        <v>3546.4557802519776</v>
      </c>
      <c r="BH79" s="148">
        <f t="shared" si="460"/>
        <v>3566.5547078816289</v>
      </c>
      <c r="BI79" s="148">
        <f t="shared" si="460"/>
        <v>3587.6585818927629</v>
      </c>
      <c r="BJ79" s="148">
        <f t="shared" si="460"/>
        <v>3608.7624559038968</v>
      </c>
      <c r="BK79" s="148">
        <f t="shared" si="460"/>
        <v>3628.8613835335482</v>
      </c>
      <c r="BL79" s="148">
        <f t="shared" si="460"/>
        <v>3649.9652575446821</v>
      </c>
      <c r="BM79" s="148">
        <f t="shared" si="460"/>
        <v>3670.0641851743335</v>
      </c>
      <c r="BN79" s="148">
        <f t="shared" si="460"/>
        <v>3690.1631128039849</v>
      </c>
      <c r="BO79" s="148">
        <f t="shared" si="460"/>
        <v>3710.2620404336362</v>
      </c>
      <c r="BP79" s="148">
        <f t="shared" si="460"/>
        <v>3730.3609680632876</v>
      </c>
      <c r="BQ79" s="148">
        <f t="shared" si="460"/>
        <v>3749.4549493114564</v>
      </c>
      <c r="BR79" s="148">
        <f t="shared" si="460"/>
        <v>3767.5439841781426</v>
      </c>
      <c r="BS79" s="148">
        <f t="shared" si="460"/>
        <v>3786.6379654263114</v>
      </c>
      <c r="BT79" s="148">
        <f t="shared" si="460"/>
        <v>3803.7220539115151</v>
      </c>
      <c r="BU79" s="148">
        <f t="shared" si="460"/>
        <v>3821.8110887782009</v>
      </c>
      <c r="BV79" s="148">
        <f t="shared" si="460"/>
        <v>3838.8951772634045</v>
      </c>
      <c r="BW79" s="148">
        <f t="shared" si="460"/>
        <v>3854.9743193671256</v>
      </c>
      <c r="BX79" s="148">
        <f t="shared" si="460"/>
        <v>3871.0534614708467</v>
      </c>
      <c r="BY79" s="148">
        <f t="shared" si="460"/>
        <v>3886.1276571930853</v>
      </c>
      <c r="BZ79" s="148">
        <f t="shared" si="460"/>
        <v>3901.2018529153238</v>
      </c>
      <c r="CA79" s="148">
        <f t="shared" si="460"/>
        <v>3916.2760486375623</v>
      </c>
      <c r="CB79" s="148">
        <f t="shared" si="460"/>
        <v>3930.3452979783183</v>
      </c>
      <c r="CC79" s="148">
        <f t="shared" si="460"/>
        <v>3943.4096009375917</v>
      </c>
      <c r="CD79" s="148">
        <f t="shared" si="460"/>
        <v>3956.4739038968651</v>
      </c>
      <c r="CE79" s="148">
        <f t="shared" si="460"/>
        <v>3968.5332604746559</v>
      </c>
      <c r="CF79" s="148">
        <f t="shared" si="460"/>
        <v>3981.5975634339288</v>
      </c>
      <c r="CG79" s="148">
        <f t="shared" si="460"/>
        <v>3993.6569200117196</v>
      </c>
      <c r="CH79" s="148">
        <f t="shared" si="460"/>
        <v>4004.7113302080279</v>
      </c>
      <c r="CI79" s="148">
        <f t="shared" si="460"/>
        <v>4016.7706867858187</v>
      </c>
      <c r="CJ79" s="148">
        <f t="shared" si="460"/>
        <v>4027.825096982127</v>
      </c>
      <c r="CK79" s="148">
        <f t="shared" si="460"/>
        <v>4039.8844535599173</v>
      </c>
      <c r="CL79" s="148">
        <f t="shared" si="460"/>
        <v>4051.9438101377082</v>
      </c>
      <c r="CM79" s="148">
        <f t="shared" si="460"/>
        <v>4064.003166715499</v>
      </c>
      <c r="CN79" s="148">
        <f t="shared" si="460"/>
        <v>4076.0625232932894</v>
      </c>
      <c r="CO79" s="148">
        <f t="shared" si="460"/>
        <v>4089.1268262525628</v>
      </c>
      <c r="CP79" s="148">
        <f t="shared" si="460"/>
        <v>4102.1911292118366</v>
      </c>
      <c r="CQ79" s="148">
        <f t="shared" si="460"/>
        <v>4116.2603785525926</v>
      </c>
      <c r="CR79" s="148">
        <f t="shared" si="460"/>
        <v>4130.3296278933485</v>
      </c>
      <c r="CS79" s="148">
        <f t="shared" si="460"/>
        <v>4145.4038236155866</v>
      </c>
      <c r="CT79" s="148">
        <f t="shared" si="460"/>
        <v>4159.4730729563425</v>
      </c>
      <c r="CU79" s="148">
        <f t="shared" si="460"/>
        <v>4175.5522150600636</v>
      </c>
      <c r="CV79" s="148">
        <f t="shared" si="460"/>
        <v>4190.6264107823026</v>
      </c>
    </row>
    <row r="80" spans="1:100" s="91" customFormat="1">
      <c r="A80" s="145" t="s">
        <v>289</v>
      </c>
      <c r="B80" s="145"/>
      <c r="C80" s="145"/>
      <c r="D80" s="145" t="s">
        <v>328</v>
      </c>
      <c r="E80" s="147">
        <f t="shared" ref="E80:AZ80" si="461">E56</f>
        <v>2152.2339999999999</v>
      </c>
      <c r="F80" s="147">
        <f t="shared" si="461"/>
        <v>2166.65</v>
      </c>
      <c r="G80" s="147">
        <f t="shared" si="461"/>
        <v>2181.5219999999999</v>
      </c>
      <c r="H80" s="147">
        <f t="shared" si="461"/>
        <v>2197.8139999999999</v>
      </c>
      <c r="I80" s="147">
        <f t="shared" si="461"/>
        <v>2212.2069999999999</v>
      </c>
      <c r="J80" s="147">
        <f t="shared" si="461"/>
        <v>2227.75</v>
      </c>
      <c r="K80" s="147">
        <f t="shared" si="461"/>
        <v>2244.8789999999999</v>
      </c>
      <c r="L80" s="147">
        <f t="shared" si="461"/>
        <v>2263.1239999999998</v>
      </c>
      <c r="M80" s="147">
        <f t="shared" si="461"/>
        <v>2281.0230000000001</v>
      </c>
      <c r="N80" s="147">
        <f t="shared" si="461"/>
        <v>2294.4720000000002</v>
      </c>
      <c r="O80" s="147">
        <f t="shared" si="461"/>
        <v>2307.7249999999999</v>
      </c>
      <c r="P80" s="147">
        <f t="shared" si="461"/>
        <v>2319.8389999999999</v>
      </c>
      <c r="Q80" s="147">
        <f t="shared" si="461"/>
        <v>2329.6320000000001</v>
      </c>
      <c r="R80" s="147">
        <f t="shared" si="461"/>
        <v>2342.3229999999999</v>
      </c>
      <c r="S80" s="147">
        <f t="shared" si="461"/>
        <v>2356.4499999999998</v>
      </c>
      <c r="T80" s="147">
        <f t="shared" si="461"/>
        <v>2369.808</v>
      </c>
      <c r="U80" s="147">
        <f t="shared" si="461"/>
        <v>2381.4070000000002</v>
      </c>
      <c r="V80" s="147">
        <f t="shared" si="461"/>
        <v>2393.0430000000001</v>
      </c>
      <c r="W80" s="147">
        <f t="shared" si="461"/>
        <v>2403.4870000000001</v>
      </c>
      <c r="X80" s="147">
        <f t="shared" si="461"/>
        <v>2410.3939999999998</v>
      </c>
      <c r="Y80" s="147">
        <f t="shared" si="461"/>
        <v>2418.3150000000001</v>
      </c>
      <c r="Z80" s="147">
        <f t="shared" si="461"/>
        <v>2424.326</v>
      </c>
      <c r="AA80" s="147">
        <f t="shared" si="461"/>
        <v>2432.0340000000001</v>
      </c>
      <c r="AB80" s="147">
        <f t="shared" si="461"/>
        <v>2438.2049999999999</v>
      </c>
      <c r="AC80" s="147">
        <f t="shared" si="461"/>
        <v>2440.2950000000001</v>
      </c>
      <c r="AD80" s="147">
        <f t="shared" si="461"/>
        <v>2450.1210000000001</v>
      </c>
      <c r="AE80" s="147">
        <f t="shared" si="461"/>
        <v>2461.7779999999998</v>
      </c>
      <c r="AF80" s="147">
        <f t="shared" si="461"/>
        <v>2472.9780000000001</v>
      </c>
      <c r="AG80" s="147">
        <f t="shared" si="461"/>
        <v>2484.288</v>
      </c>
      <c r="AH80" s="147">
        <f t="shared" si="461"/>
        <v>2494.279</v>
      </c>
      <c r="AI80" s="147">
        <f t="shared" si="461"/>
        <v>2507.2460000000001</v>
      </c>
      <c r="AJ80" s="147">
        <f t="shared" si="461"/>
        <v>2519.567</v>
      </c>
      <c r="AK80" s="147">
        <f t="shared" si="461"/>
        <v>2526.9189999999999</v>
      </c>
      <c r="AL80" s="147">
        <f t="shared" si="461"/>
        <v>2531.5880000000002</v>
      </c>
      <c r="AM80" s="147">
        <f t="shared" si="461"/>
        <v>2538.59</v>
      </c>
      <c r="AN80" s="147">
        <f t="shared" si="461"/>
        <v>2548.0650000000001</v>
      </c>
      <c r="AO80" s="147">
        <f t="shared" si="461"/>
        <v>2556.835</v>
      </c>
      <c r="AP80" s="147">
        <f t="shared" si="461"/>
        <v>2563.5859999999998</v>
      </c>
      <c r="AQ80" s="147">
        <f t="shared" si="461"/>
        <v>2570.5479999999998</v>
      </c>
      <c r="AR80" s="147">
        <f t="shared" si="461"/>
        <v>2577.4349999999999</v>
      </c>
      <c r="AS80" s="147">
        <f t="shared" si="461"/>
        <v>2578.5920000000001</v>
      </c>
      <c r="AT80" s="147">
        <f t="shared" si="461"/>
        <v>2577.866</v>
      </c>
      <c r="AU80" s="147">
        <f t="shared" si="461"/>
        <v>2576.252</v>
      </c>
      <c r="AV80" s="147">
        <f t="shared" si="461"/>
        <v>2572.8530000000001</v>
      </c>
      <c r="AW80" s="147">
        <f t="shared" si="461"/>
        <v>2573.1799999999998</v>
      </c>
      <c r="AX80" s="147">
        <f t="shared" si="461"/>
        <v>2574.8629999999998</v>
      </c>
      <c r="AY80" s="147">
        <f t="shared" si="461"/>
        <v>2573.7660000000001</v>
      </c>
      <c r="AZ80" s="147">
        <f t="shared" si="461"/>
        <v>2572.636</v>
      </c>
      <c r="BA80" s="147">
        <f t="shared" ref="BA80" si="462">BA56</f>
        <v>2572.2779999999998</v>
      </c>
      <c r="BB80" s="148">
        <f t="shared" ref="BB80:CV80" si="463">BA80*BB168/BA168</f>
        <v>2575.2794912485415</v>
      </c>
      <c r="BC80" s="148">
        <f t="shared" si="463"/>
        <v>2577.280485414236</v>
      </c>
      <c r="BD80" s="148">
        <f t="shared" si="463"/>
        <v>2580.2819766627772</v>
      </c>
      <c r="BE80" s="148">
        <f t="shared" si="463"/>
        <v>2583.2834679113184</v>
      </c>
      <c r="BF80" s="148">
        <f t="shared" si="463"/>
        <v>2587.2854562427069</v>
      </c>
      <c r="BG80" s="148">
        <f t="shared" si="463"/>
        <v>2591.2874445740954</v>
      </c>
      <c r="BH80" s="148">
        <f t="shared" si="463"/>
        <v>2595.2894329054839</v>
      </c>
      <c r="BI80" s="148">
        <f t="shared" si="463"/>
        <v>2600.2919183197196</v>
      </c>
      <c r="BJ80" s="148">
        <f t="shared" si="463"/>
        <v>2604.293906651108</v>
      </c>
      <c r="BK80" s="148">
        <f t="shared" si="463"/>
        <v>2609.2963920653438</v>
      </c>
      <c r="BL80" s="148">
        <f t="shared" si="463"/>
        <v>2614.2988774795795</v>
      </c>
      <c r="BM80" s="148">
        <f t="shared" si="463"/>
        <v>2619.3013628938152</v>
      </c>
      <c r="BN80" s="148">
        <f t="shared" si="463"/>
        <v>2624.3038483080509</v>
      </c>
      <c r="BO80" s="148">
        <f t="shared" si="463"/>
        <v>2629.3063337222866</v>
      </c>
      <c r="BP80" s="148">
        <f t="shared" si="463"/>
        <v>2634.3088191365223</v>
      </c>
      <c r="BQ80" s="148">
        <f t="shared" si="463"/>
        <v>2639.311304550758</v>
      </c>
      <c r="BR80" s="148">
        <f t="shared" si="463"/>
        <v>2644.3137899649937</v>
      </c>
      <c r="BS80" s="148">
        <f t="shared" si="463"/>
        <v>2648.3157782963822</v>
      </c>
      <c r="BT80" s="148">
        <f t="shared" si="463"/>
        <v>2653.3182637106179</v>
      </c>
      <c r="BU80" s="148">
        <f t="shared" si="463"/>
        <v>2657.3202520420064</v>
      </c>
      <c r="BV80" s="148">
        <f t="shared" si="463"/>
        <v>2661.3222403733948</v>
      </c>
      <c r="BW80" s="148">
        <f t="shared" si="463"/>
        <v>2665.3242287047833</v>
      </c>
      <c r="BX80" s="148">
        <f t="shared" si="463"/>
        <v>2669.3262170361718</v>
      </c>
      <c r="BY80" s="148">
        <f t="shared" si="463"/>
        <v>2673.3282053675603</v>
      </c>
      <c r="BZ80" s="148">
        <f t="shared" si="463"/>
        <v>2676.329696616102</v>
      </c>
      <c r="CA80" s="148">
        <f t="shared" si="463"/>
        <v>2679.3311878646432</v>
      </c>
      <c r="CB80" s="148">
        <f t="shared" si="463"/>
        <v>2683.3331761960317</v>
      </c>
      <c r="CC80" s="148">
        <f t="shared" si="463"/>
        <v>2686.3346674445734</v>
      </c>
      <c r="CD80" s="148">
        <f t="shared" si="463"/>
        <v>2689.3361586931151</v>
      </c>
      <c r="CE80" s="148">
        <f t="shared" si="463"/>
        <v>2692.3376499416563</v>
      </c>
      <c r="CF80" s="148">
        <f t="shared" si="463"/>
        <v>2695.3391411901976</v>
      </c>
      <c r="CG80" s="148">
        <f t="shared" si="463"/>
        <v>2698.3406324387388</v>
      </c>
      <c r="CH80" s="148">
        <f t="shared" si="463"/>
        <v>2701.34212368728</v>
      </c>
      <c r="CI80" s="148">
        <f t="shared" si="463"/>
        <v>2704.3436149358213</v>
      </c>
      <c r="CJ80" s="148">
        <f t="shared" si="463"/>
        <v>2707.3451061843625</v>
      </c>
      <c r="CK80" s="148">
        <f t="shared" si="463"/>
        <v>2710.3465974329042</v>
      </c>
      <c r="CL80" s="148">
        <f t="shared" si="463"/>
        <v>2714.3485857642927</v>
      </c>
      <c r="CM80" s="148">
        <f t="shared" si="463"/>
        <v>2718.3505740956812</v>
      </c>
      <c r="CN80" s="148">
        <f t="shared" si="463"/>
        <v>2722.3525624270696</v>
      </c>
      <c r="CO80" s="148">
        <f t="shared" si="463"/>
        <v>2727.3550478413053</v>
      </c>
      <c r="CP80" s="148">
        <f t="shared" si="463"/>
        <v>2732.3575332555411</v>
      </c>
      <c r="CQ80" s="148">
        <f t="shared" si="463"/>
        <v>2737.3600186697768</v>
      </c>
      <c r="CR80" s="148">
        <f t="shared" si="463"/>
        <v>2742.3625040840125</v>
      </c>
      <c r="CS80" s="148">
        <f t="shared" si="463"/>
        <v>2748.3654865810954</v>
      </c>
      <c r="CT80" s="148">
        <f t="shared" si="463"/>
        <v>2755.3689661610251</v>
      </c>
      <c r="CU80" s="148">
        <f t="shared" si="463"/>
        <v>2761.3719486581081</v>
      </c>
      <c r="CV80" s="148">
        <f t="shared" si="463"/>
        <v>2768.3754282380378</v>
      </c>
    </row>
    <row r="81" spans="1:100" s="91" customFormat="1">
      <c r="A81" s="145" t="s">
        <v>290</v>
      </c>
      <c r="B81" s="145"/>
      <c r="C81" s="145"/>
      <c r="D81" s="145" t="s">
        <v>328</v>
      </c>
      <c r="E81" s="147">
        <f t="shared" ref="E81:AZ81" si="464">E57</f>
        <v>226.99100000000001</v>
      </c>
      <c r="F81" s="147">
        <f t="shared" si="464"/>
        <v>228.61</v>
      </c>
      <c r="G81" s="147">
        <f t="shared" si="464"/>
        <v>230.43899999999999</v>
      </c>
      <c r="H81" s="147">
        <f t="shared" si="464"/>
        <v>232.35499999999999</v>
      </c>
      <c r="I81" s="147">
        <f t="shared" si="464"/>
        <v>233.80500000000001</v>
      </c>
      <c r="J81" s="147">
        <f t="shared" si="464"/>
        <v>235.733</v>
      </c>
      <c r="K81" s="147">
        <f t="shared" si="464"/>
        <v>237.875</v>
      </c>
      <c r="L81" s="147">
        <f t="shared" si="464"/>
        <v>240.17500000000001</v>
      </c>
      <c r="M81" s="147">
        <f t="shared" si="464"/>
        <v>241.429</v>
      </c>
      <c r="N81" s="147">
        <f t="shared" si="464"/>
        <v>243.32599999999999</v>
      </c>
      <c r="O81" s="147">
        <f t="shared" si="464"/>
        <v>244.45500000000001</v>
      </c>
      <c r="P81" s="147">
        <f t="shared" si="464"/>
        <v>245.37100000000001</v>
      </c>
      <c r="Q81" s="147">
        <f t="shared" si="464"/>
        <v>245.91300000000001</v>
      </c>
      <c r="R81" s="147">
        <f t="shared" si="464"/>
        <v>247.17500000000001</v>
      </c>
      <c r="S81" s="147">
        <f t="shared" si="464"/>
        <v>248.35400000000001</v>
      </c>
      <c r="T81" s="147">
        <f t="shared" si="464"/>
        <v>249.64500000000001</v>
      </c>
      <c r="U81" s="147">
        <f t="shared" si="464"/>
        <v>251.65899999999999</v>
      </c>
      <c r="V81" s="147">
        <f t="shared" si="464"/>
        <v>251.69800000000001</v>
      </c>
      <c r="W81" s="147">
        <f t="shared" si="464"/>
        <v>253.595</v>
      </c>
      <c r="X81" s="147">
        <f t="shared" si="464"/>
        <v>256.97699999999998</v>
      </c>
      <c r="Y81" s="147">
        <f t="shared" si="464"/>
        <v>258.416</v>
      </c>
      <c r="Z81" s="147">
        <f t="shared" si="464"/>
        <v>259.16800000000001</v>
      </c>
      <c r="AA81" s="147">
        <f t="shared" si="464"/>
        <v>259.09699999999998</v>
      </c>
      <c r="AB81" s="147">
        <f t="shared" si="464"/>
        <v>259.46600000000001</v>
      </c>
      <c r="AC81" s="147">
        <f t="shared" si="464"/>
        <v>260.15199999999999</v>
      </c>
      <c r="AD81" s="147">
        <f t="shared" si="464"/>
        <v>264.53899999999999</v>
      </c>
      <c r="AE81" s="147">
        <f t="shared" si="464"/>
        <v>269.27300000000002</v>
      </c>
      <c r="AF81" s="147">
        <f t="shared" si="464"/>
        <v>274.09300000000002</v>
      </c>
      <c r="AG81" s="147">
        <f t="shared" si="464"/>
        <v>279.02699999999999</v>
      </c>
      <c r="AH81" s="147">
        <f t="shared" si="464"/>
        <v>283.97199999999998</v>
      </c>
      <c r="AI81" s="147">
        <f t="shared" si="464"/>
        <v>289.09199999999998</v>
      </c>
      <c r="AJ81" s="147">
        <f t="shared" si="464"/>
        <v>294.11799999999999</v>
      </c>
      <c r="AK81" s="147">
        <f t="shared" si="464"/>
        <v>299.209</v>
      </c>
      <c r="AL81" s="147">
        <f t="shared" si="464"/>
        <v>302.96600000000001</v>
      </c>
      <c r="AM81" s="147">
        <f t="shared" si="464"/>
        <v>305.67399999999998</v>
      </c>
      <c r="AN81" s="147">
        <f t="shared" si="464"/>
        <v>309.69299999999998</v>
      </c>
      <c r="AO81" s="147">
        <f t="shared" si="464"/>
        <v>314.48599999999999</v>
      </c>
      <c r="AP81" s="147">
        <f t="shared" si="464"/>
        <v>316.25700000000001</v>
      </c>
      <c r="AQ81" s="147">
        <f t="shared" si="464"/>
        <v>320.20800000000003</v>
      </c>
      <c r="AR81" s="147">
        <f t="shared" si="464"/>
        <v>324.21199999999999</v>
      </c>
      <c r="AS81" s="147">
        <f t="shared" si="464"/>
        <v>327.28300000000002</v>
      </c>
      <c r="AT81" s="147">
        <f t="shared" si="464"/>
        <v>330.45499999999998</v>
      </c>
      <c r="AU81" s="147">
        <f t="shared" si="464"/>
        <v>334.93799999999999</v>
      </c>
      <c r="AV81" s="147">
        <f t="shared" si="464"/>
        <v>338.55399999999997</v>
      </c>
      <c r="AW81" s="147">
        <f t="shared" si="464"/>
        <v>340.44</v>
      </c>
      <c r="AX81" s="147">
        <f t="shared" si="464"/>
        <v>343.70100000000002</v>
      </c>
      <c r="AY81" s="147">
        <f t="shared" si="464"/>
        <v>346.35700000000003</v>
      </c>
      <c r="AZ81" s="147">
        <f t="shared" si="464"/>
        <v>348.83</v>
      </c>
      <c r="BA81" s="147">
        <f t="shared" ref="BA81" si="465">BA57</f>
        <v>351.255</v>
      </c>
      <c r="BB81" s="148">
        <f t="shared" ref="BB81:CV81" si="466">BA81*BB169/BA169</f>
        <v>353.26792263610315</v>
      </c>
      <c r="BC81" s="148">
        <f t="shared" si="466"/>
        <v>355.28084527220631</v>
      </c>
      <c r="BD81" s="148">
        <f t="shared" si="466"/>
        <v>357.29376790830946</v>
      </c>
      <c r="BE81" s="148">
        <f t="shared" si="466"/>
        <v>359.30669054441262</v>
      </c>
      <c r="BF81" s="148">
        <f t="shared" si="466"/>
        <v>361.31961318051577</v>
      </c>
      <c r="BG81" s="148">
        <f t="shared" si="466"/>
        <v>363.33253581661893</v>
      </c>
      <c r="BH81" s="148">
        <f t="shared" si="466"/>
        <v>365.34545845272208</v>
      </c>
      <c r="BI81" s="148">
        <f t="shared" si="466"/>
        <v>367.35838108882524</v>
      </c>
      <c r="BJ81" s="148">
        <f t="shared" si="466"/>
        <v>369.3713037249284</v>
      </c>
      <c r="BK81" s="148">
        <f t="shared" si="466"/>
        <v>371.38422636103155</v>
      </c>
      <c r="BL81" s="148">
        <f t="shared" si="466"/>
        <v>372.3906876790831</v>
      </c>
      <c r="BM81" s="148">
        <f t="shared" si="466"/>
        <v>374.4036103151862</v>
      </c>
      <c r="BN81" s="148">
        <f t="shared" si="466"/>
        <v>376.41653295128941</v>
      </c>
      <c r="BO81" s="148">
        <f t="shared" si="466"/>
        <v>377.42299426934096</v>
      </c>
      <c r="BP81" s="148">
        <f t="shared" si="466"/>
        <v>379.43591690544412</v>
      </c>
      <c r="BQ81" s="148">
        <f t="shared" si="466"/>
        <v>381.44883954154727</v>
      </c>
      <c r="BR81" s="148">
        <f t="shared" si="466"/>
        <v>382.45530085959882</v>
      </c>
      <c r="BS81" s="148">
        <f t="shared" si="466"/>
        <v>384.46822349570198</v>
      </c>
      <c r="BT81" s="148">
        <f t="shared" si="466"/>
        <v>385.47468481375358</v>
      </c>
      <c r="BU81" s="148">
        <f t="shared" si="466"/>
        <v>387.48760744985674</v>
      </c>
      <c r="BV81" s="148">
        <f t="shared" si="466"/>
        <v>388.49406876790829</v>
      </c>
      <c r="BW81" s="148">
        <f t="shared" si="466"/>
        <v>390.50699140401144</v>
      </c>
      <c r="BX81" s="148">
        <f t="shared" si="466"/>
        <v>391.51345272206299</v>
      </c>
      <c r="BY81" s="148">
        <f t="shared" si="466"/>
        <v>393.52637535816615</v>
      </c>
      <c r="BZ81" s="148">
        <f t="shared" si="466"/>
        <v>394.53283667621776</v>
      </c>
      <c r="CA81" s="148">
        <f t="shared" si="466"/>
        <v>396.54575931232085</v>
      </c>
      <c r="CB81" s="148">
        <f t="shared" si="466"/>
        <v>397.5522206303724</v>
      </c>
      <c r="CC81" s="148">
        <f t="shared" si="466"/>
        <v>398.55868194842395</v>
      </c>
      <c r="CD81" s="148">
        <f t="shared" si="466"/>
        <v>400.57160458452711</v>
      </c>
      <c r="CE81" s="148">
        <f t="shared" si="466"/>
        <v>401.57806590257866</v>
      </c>
      <c r="CF81" s="148">
        <f t="shared" si="466"/>
        <v>402.58452722063026</v>
      </c>
      <c r="CG81" s="148">
        <f t="shared" si="466"/>
        <v>403.59098853868187</v>
      </c>
      <c r="CH81" s="148">
        <f t="shared" si="466"/>
        <v>404.59744985673342</v>
      </c>
      <c r="CI81" s="148">
        <f t="shared" si="466"/>
        <v>405.60391117478503</v>
      </c>
      <c r="CJ81" s="148">
        <f t="shared" si="466"/>
        <v>407.61683381088818</v>
      </c>
      <c r="CK81" s="148">
        <f t="shared" si="466"/>
        <v>408.62329512893979</v>
      </c>
      <c r="CL81" s="148">
        <f t="shared" si="466"/>
        <v>409.62975644699139</v>
      </c>
      <c r="CM81" s="148">
        <f t="shared" si="466"/>
        <v>410.636217765043</v>
      </c>
      <c r="CN81" s="148">
        <f t="shared" si="466"/>
        <v>411.64267908309455</v>
      </c>
      <c r="CO81" s="148">
        <f t="shared" si="466"/>
        <v>412.6491404011461</v>
      </c>
      <c r="CP81" s="148">
        <f t="shared" si="466"/>
        <v>413.6556017191977</v>
      </c>
      <c r="CQ81" s="148">
        <f t="shared" si="466"/>
        <v>414.66206303724931</v>
      </c>
      <c r="CR81" s="148">
        <f t="shared" si="466"/>
        <v>415.66852435530086</v>
      </c>
      <c r="CS81" s="148">
        <f t="shared" si="466"/>
        <v>417.68144699140402</v>
      </c>
      <c r="CT81" s="148">
        <f t="shared" si="466"/>
        <v>418.68790830945562</v>
      </c>
      <c r="CU81" s="148">
        <f t="shared" si="466"/>
        <v>419.69436962750723</v>
      </c>
      <c r="CV81" s="148">
        <f t="shared" si="466"/>
        <v>420.70083094555883</v>
      </c>
    </row>
    <row r="82" spans="1:100" s="91" customFormat="1">
      <c r="A82" s="145" t="s">
        <v>291</v>
      </c>
      <c r="B82" s="145"/>
      <c r="C82" s="145"/>
      <c r="D82" s="145" t="s">
        <v>328</v>
      </c>
      <c r="E82" s="147">
        <f t="shared" ref="E82:AZ82" si="467">E58</f>
        <v>5187.2039999999997</v>
      </c>
      <c r="F82" s="147">
        <f t="shared" si="467"/>
        <v>5190.3900000000003</v>
      </c>
      <c r="G82" s="147">
        <f t="shared" si="467"/>
        <v>5193.9589999999998</v>
      </c>
      <c r="H82" s="147">
        <f t="shared" si="467"/>
        <v>5201.0069999999996</v>
      </c>
      <c r="I82" s="147">
        <f t="shared" si="467"/>
        <v>5203.674</v>
      </c>
      <c r="J82" s="147">
        <f t="shared" si="467"/>
        <v>5210.8230000000003</v>
      </c>
      <c r="K82" s="147">
        <f t="shared" si="467"/>
        <v>5222.3680000000004</v>
      </c>
      <c r="L82" s="147">
        <f t="shared" si="467"/>
        <v>5234.7340000000004</v>
      </c>
      <c r="M82" s="147">
        <f t="shared" si="467"/>
        <v>5241.6440000000002</v>
      </c>
      <c r="N82" s="147">
        <f t="shared" si="467"/>
        <v>5252.3010000000004</v>
      </c>
      <c r="O82" s="147">
        <f t="shared" si="467"/>
        <v>5263.9489999999996</v>
      </c>
      <c r="P82" s="147">
        <f t="shared" si="467"/>
        <v>5270.1570000000002</v>
      </c>
      <c r="Q82" s="147">
        <f t="shared" si="467"/>
        <v>5269.4759999999997</v>
      </c>
      <c r="R82" s="147">
        <f t="shared" si="467"/>
        <v>5269.3230000000003</v>
      </c>
      <c r="S82" s="147">
        <f t="shared" si="467"/>
        <v>5275.2719999999999</v>
      </c>
      <c r="T82" s="147">
        <f t="shared" si="467"/>
        <v>5274.0640000000003</v>
      </c>
      <c r="U82" s="147">
        <f t="shared" si="467"/>
        <v>5288.277</v>
      </c>
      <c r="V82" s="147">
        <f t="shared" si="467"/>
        <v>5303.3729999999996</v>
      </c>
      <c r="W82" s="147">
        <f t="shared" si="467"/>
        <v>5323.3789999999999</v>
      </c>
      <c r="X82" s="147">
        <f t="shared" si="467"/>
        <v>5339.076</v>
      </c>
      <c r="Y82" s="147">
        <f t="shared" si="467"/>
        <v>5353.0770000000002</v>
      </c>
      <c r="Z82" s="147">
        <f t="shared" si="467"/>
        <v>5364.143</v>
      </c>
      <c r="AA82" s="147">
        <f t="shared" si="467"/>
        <v>5374.95</v>
      </c>
      <c r="AB82" s="147">
        <f t="shared" si="467"/>
        <v>5378.8689999999997</v>
      </c>
      <c r="AC82" s="147">
        <f t="shared" si="467"/>
        <v>5387.509</v>
      </c>
      <c r="AD82" s="147">
        <f t="shared" si="467"/>
        <v>5400.8710000000001</v>
      </c>
      <c r="AE82" s="147">
        <f t="shared" si="467"/>
        <v>5416.7470000000003</v>
      </c>
      <c r="AF82" s="147">
        <f t="shared" si="467"/>
        <v>5432.7150000000001</v>
      </c>
      <c r="AG82" s="147">
        <f t="shared" si="467"/>
        <v>5446.4449999999997</v>
      </c>
      <c r="AH82" s="147">
        <f t="shared" si="467"/>
        <v>5458.8779999999997</v>
      </c>
      <c r="AI82" s="147">
        <f t="shared" si="467"/>
        <v>5475.27</v>
      </c>
      <c r="AJ82" s="147">
        <f t="shared" si="467"/>
        <v>5490.0919999999996</v>
      </c>
      <c r="AK82" s="147">
        <f t="shared" si="467"/>
        <v>5506.616</v>
      </c>
      <c r="AL82" s="147">
        <f t="shared" si="467"/>
        <v>5521.4520000000002</v>
      </c>
      <c r="AM82" s="147">
        <f t="shared" si="467"/>
        <v>5531.1180000000004</v>
      </c>
      <c r="AN82" s="147">
        <f t="shared" si="467"/>
        <v>5532.53</v>
      </c>
      <c r="AO82" s="147">
        <f t="shared" si="467"/>
        <v>5539.0349999999999</v>
      </c>
      <c r="AP82" s="147">
        <f t="shared" si="467"/>
        <v>5548.9549999999999</v>
      </c>
      <c r="AQ82" s="147">
        <f t="shared" si="467"/>
        <v>5552.3879999999999</v>
      </c>
      <c r="AR82" s="147">
        <f t="shared" si="467"/>
        <v>5554.6450000000004</v>
      </c>
      <c r="AS82" s="147">
        <f t="shared" si="467"/>
        <v>5559.0510000000004</v>
      </c>
      <c r="AT82" s="147">
        <f t="shared" si="467"/>
        <v>5555.1859999999997</v>
      </c>
      <c r="AU82" s="147">
        <f t="shared" si="467"/>
        <v>5549.5860000000002</v>
      </c>
      <c r="AV82" s="147">
        <f t="shared" si="467"/>
        <v>5550.3890000000001</v>
      </c>
      <c r="AW82" s="147">
        <f t="shared" si="467"/>
        <v>5556.2190000000001</v>
      </c>
      <c r="AX82" s="147">
        <f t="shared" si="467"/>
        <v>5562.6509999999998</v>
      </c>
      <c r="AY82" s="147">
        <f t="shared" si="467"/>
        <v>5560.442</v>
      </c>
      <c r="AZ82" s="147">
        <f t="shared" si="467"/>
        <v>5561.482</v>
      </c>
      <c r="BA82" s="147">
        <f t="shared" ref="BA82" si="468">BA58</f>
        <v>5562.2619999999997</v>
      </c>
      <c r="BB82" s="148">
        <f t="shared" ref="BB82:CV82" si="469">BA82*BB170/BA170</f>
        <v>5564.2758530050687</v>
      </c>
      <c r="BC82" s="148">
        <f t="shared" si="469"/>
        <v>5566.2897060101377</v>
      </c>
      <c r="BD82" s="148">
        <f t="shared" si="469"/>
        <v>5569.3104855177407</v>
      </c>
      <c r="BE82" s="148">
        <f t="shared" si="469"/>
        <v>5572.3312650253438</v>
      </c>
      <c r="BF82" s="148">
        <f t="shared" si="469"/>
        <v>5576.3589710354818</v>
      </c>
      <c r="BG82" s="148">
        <f t="shared" si="469"/>
        <v>5580.3866770456189</v>
      </c>
      <c r="BH82" s="148">
        <f t="shared" si="469"/>
        <v>5585.4213095582909</v>
      </c>
      <c r="BI82" s="148">
        <f t="shared" si="469"/>
        <v>5590.4559420709629</v>
      </c>
      <c r="BJ82" s="148">
        <f t="shared" si="469"/>
        <v>5594.4836480811009</v>
      </c>
      <c r="BK82" s="148">
        <f t="shared" si="469"/>
        <v>5599.5182805937729</v>
      </c>
      <c r="BL82" s="148">
        <f t="shared" si="469"/>
        <v>5603.5459866039109</v>
      </c>
      <c r="BM82" s="148">
        <f t="shared" si="469"/>
        <v>5607.573692614048</v>
      </c>
      <c r="BN82" s="148">
        <f t="shared" si="469"/>
        <v>5611.6013986241851</v>
      </c>
      <c r="BO82" s="148">
        <f t="shared" si="469"/>
        <v>5614.6221781317881</v>
      </c>
      <c r="BP82" s="148">
        <f t="shared" si="469"/>
        <v>5617.6429576393912</v>
      </c>
      <c r="BQ82" s="148">
        <f t="shared" si="469"/>
        <v>5620.6637371469942</v>
      </c>
      <c r="BR82" s="148">
        <f t="shared" si="469"/>
        <v>5622.6775901520632</v>
      </c>
      <c r="BS82" s="148">
        <f t="shared" si="469"/>
        <v>5624.6914431571322</v>
      </c>
      <c r="BT82" s="148">
        <f t="shared" si="469"/>
        <v>5625.6983696596672</v>
      </c>
      <c r="BU82" s="148">
        <f t="shared" si="469"/>
        <v>5626.7052961622021</v>
      </c>
      <c r="BV82" s="148">
        <f t="shared" si="469"/>
        <v>5626.7052961622021</v>
      </c>
      <c r="BW82" s="148">
        <f t="shared" si="469"/>
        <v>5627.7122226647361</v>
      </c>
      <c r="BX82" s="148">
        <f t="shared" si="469"/>
        <v>5626.7052961622021</v>
      </c>
      <c r="BY82" s="148">
        <f t="shared" si="469"/>
        <v>5626.7052961622021</v>
      </c>
      <c r="BZ82" s="148">
        <f t="shared" si="469"/>
        <v>5624.6914431571331</v>
      </c>
      <c r="CA82" s="148">
        <f t="shared" si="469"/>
        <v>5623.6845166545991</v>
      </c>
      <c r="CB82" s="148">
        <f t="shared" si="469"/>
        <v>5622.677590152065</v>
      </c>
      <c r="CC82" s="148">
        <f t="shared" si="469"/>
        <v>5620.663737146996</v>
      </c>
      <c r="CD82" s="148">
        <f t="shared" si="469"/>
        <v>5618.6498841419279</v>
      </c>
      <c r="CE82" s="148">
        <f t="shared" si="469"/>
        <v>5616.6360311368589</v>
      </c>
      <c r="CF82" s="148">
        <f t="shared" si="469"/>
        <v>5613.6152516292559</v>
      </c>
      <c r="CG82" s="148">
        <f t="shared" si="469"/>
        <v>5611.6013986241869</v>
      </c>
      <c r="CH82" s="148">
        <f t="shared" si="469"/>
        <v>5609.5875456191179</v>
      </c>
      <c r="CI82" s="148">
        <f t="shared" si="469"/>
        <v>5607.5736926140489</v>
      </c>
      <c r="CJ82" s="148">
        <f t="shared" si="469"/>
        <v>5605.5598396089799</v>
      </c>
      <c r="CK82" s="148">
        <f t="shared" si="469"/>
        <v>5604.552913106445</v>
      </c>
      <c r="CL82" s="148">
        <f t="shared" si="469"/>
        <v>5603.5459866039109</v>
      </c>
      <c r="CM82" s="148">
        <f t="shared" si="469"/>
        <v>5603.5459866039109</v>
      </c>
      <c r="CN82" s="148">
        <f t="shared" si="469"/>
        <v>5604.552913106445</v>
      </c>
      <c r="CO82" s="148">
        <f t="shared" si="469"/>
        <v>5605.5598396089799</v>
      </c>
      <c r="CP82" s="148">
        <f t="shared" si="469"/>
        <v>5606.5667661115149</v>
      </c>
      <c r="CQ82" s="148">
        <f t="shared" si="469"/>
        <v>5609.5875456191179</v>
      </c>
      <c r="CR82" s="148">
        <f t="shared" si="469"/>
        <v>5612.608325126721</v>
      </c>
      <c r="CS82" s="148">
        <f t="shared" si="469"/>
        <v>5616.636031136858</v>
      </c>
      <c r="CT82" s="148">
        <f t="shared" si="469"/>
        <v>5621.6706636495301</v>
      </c>
      <c r="CU82" s="148">
        <f t="shared" si="469"/>
        <v>5626.7052961622021</v>
      </c>
      <c r="CV82" s="148">
        <f t="shared" si="469"/>
        <v>5631.7399286748741</v>
      </c>
    </row>
    <row r="83" spans="1:100" s="91" customFormat="1">
      <c r="A83" s="145" t="s">
        <v>292</v>
      </c>
      <c r="B83" s="145"/>
      <c r="C83" s="145"/>
      <c r="D83" s="145" t="s">
        <v>328</v>
      </c>
      <c r="E83" s="147">
        <f t="shared" ref="E83:AZ83" si="470">E59</f>
        <v>5595.2910000000002</v>
      </c>
      <c r="F83" s="147">
        <f t="shared" si="470"/>
        <v>5603.1869999999999</v>
      </c>
      <c r="G83" s="147">
        <f t="shared" si="470"/>
        <v>5609.7529999999997</v>
      </c>
      <c r="H83" s="147">
        <f t="shared" si="470"/>
        <v>5620.62</v>
      </c>
      <c r="I83" s="147">
        <f t="shared" si="470"/>
        <v>5626.7719999999999</v>
      </c>
      <c r="J83" s="147">
        <f t="shared" si="470"/>
        <v>5637.6639999999998</v>
      </c>
      <c r="K83" s="147">
        <f t="shared" si="470"/>
        <v>5654.3379999999997</v>
      </c>
      <c r="L83" s="147">
        <f t="shared" si="470"/>
        <v>5673.5910000000003</v>
      </c>
      <c r="M83" s="147">
        <f t="shared" si="470"/>
        <v>5704.67</v>
      </c>
      <c r="N83" s="147">
        <f t="shared" si="470"/>
        <v>5704.2839999999997</v>
      </c>
      <c r="O83" s="147">
        <f t="shared" si="470"/>
        <v>5706.9369999999999</v>
      </c>
      <c r="P83" s="147">
        <f t="shared" si="470"/>
        <v>5718.4290000000001</v>
      </c>
      <c r="Q83" s="147">
        <f t="shared" si="470"/>
        <v>5731.4250000000002</v>
      </c>
      <c r="R83" s="147">
        <f t="shared" si="470"/>
        <v>5737.2489999999998</v>
      </c>
      <c r="S83" s="147">
        <f t="shared" si="470"/>
        <v>5751.0910000000003</v>
      </c>
      <c r="T83" s="147">
        <f t="shared" si="470"/>
        <v>5770.6710000000003</v>
      </c>
      <c r="U83" s="147">
        <f t="shared" si="470"/>
        <v>5783.0590000000002</v>
      </c>
      <c r="V83" s="147">
        <f t="shared" si="470"/>
        <v>5797.4780000000001</v>
      </c>
      <c r="W83" s="147">
        <f t="shared" si="470"/>
        <v>5812.7049999999999</v>
      </c>
      <c r="X83" s="147">
        <f t="shared" si="470"/>
        <v>5822.23</v>
      </c>
      <c r="Y83" s="147">
        <f t="shared" si="470"/>
        <v>5832.4960000000001</v>
      </c>
      <c r="Z83" s="147">
        <f t="shared" si="470"/>
        <v>5843.5</v>
      </c>
      <c r="AA83" s="147">
        <f t="shared" si="470"/>
        <v>5849.9470000000001</v>
      </c>
      <c r="AB83" s="147">
        <f t="shared" si="470"/>
        <v>5851.7719999999999</v>
      </c>
      <c r="AC83" s="147">
        <f t="shared" si="470"/>
        <v>5855.4480000000003</v>
      </c>
      <c r="AD83" s="147">
        <f t="shared" si="470"/>
        <v>5860.8019999999997</v>
      </c>
      <c r="AE83" s="147">
        <f t="shared" si="470"/>
        <v>5869.9009999999998</v>
      </c>
      <c r="AF83" s="147">
        <f t="shared" si="470"/>
        <v>5879.893</v>
      </c>
      <c r="AG83" s="147">
        <f t="shared" si="470"/>
        <v>5887.7070000000003</v>
      </c>
      <c r="AH83" s="147">
        <f t="shared" si="470"/>
        <v>5893.9570000000003</v>
      </c>
      <c r="AI83" s="147">
        <f t="shared" si="470"/>
        <v>5904.6409999999996</v>
      </c>
      <c r="AJ83" s="147">
        <f t="shared" si="470"/>
        <v>5912.9989999999998</v>
      </c>
      <c r="AK83" s="147">
        <f t="shared" si="470"/>
        <v>5922.03</v>
      </c>
      <c r="AL83" s="147">
        <f t="shared" si="470"/>
        <v>5931.0910000000003</v>
      </c>
      <c r="AM83" s="147">
        <f t="shared" si="470"/>
        <v>5944.3540000000003</v>
      </c>
      <c r="AN83" s="147">
        <f t="shared" si="470"/>
        <v>5953.0010000000002</v>
      </c>
      <c r="AO83" s="147">
        <f t="shared" si="470"/>
        <v>5960.17</v>
      </c>
      <c r="AP83" s="147">
        <f t="shared" si="470"/>
        <v>5973.098</v>
      </c>
      <c r="AQ83" s="147">
        <f t="shared" si="470"/>
        <v>5987.8829999999998</v>
      </c>
      <c r="AR83" s="147">
        <f t="shared" si="470"/>
        <v>6006.1559999999999</v>
      </c>
      <c r="AS83" s="147">
        <f t="shared" si="470"/>
        <v>6009.9759999999997</v>
      </c>
      <c r="AT83" s="147">
        <f t="shared" si="470"/>
        <v>6006.87</v>
      </c>
      <c r="AU83" s="147">
        <f t="shared" si="470"/>
        <v>6003.8149999999996</v>
      </c>
      <c r="AV83" s="147">
        <f t="shared" si="470"/>
        <v>6004.1080000000002</v>
      </c>
      <c r="AW83" s="147">
        <f t="shared" si="470"/>
        <v>6004.9470000000001</v>
      </c>
      <c r="AX83" s="147">
        <f t="shared" si="470"/>
        <v>5997.7340000000004</v>
      </c>
      <c r="AY83" s="147">
        <f t="shared" si="470"/>
        <v>5991.0879999999997</v>
      </c>
      <c r="AZ83" s="147">
        <f t="shared" si="470"/>
        <v>5985.4830000000002</v>
      </c>
      <c r="BA83" s="147">
        <f t="shared" ref="BA83" si="471">BA59</f>
        <v>5980.6970000000001</v>
      </c>
      <c r="BB83" s="148">
        <f t="shared" ref="BB83:CV83" si="472">BA83*BB171/BA171</f>
        <v>5982.6982370754558</v>
      </c>
      <c r="BC83" s="148">
        <f t="shared" si="472"/>
        <v>5984.6994741509125</v>
      </c>
      <c r="BD83" s="148">
        <f t="shared" si="472"/>
        <v>5988.7019483018239</v>
      </c>
      <c r="BE83" s="148">
        <f t="shared" si="472"/>
        <v>5992.7044224527363</v>
      </c>
      <c r="BF83" s="148">
        <f t="shared" si="472"/>
        <v>5997.7075151413765</v>
      </c>
      <c r="BG83" s="148">
        <f t="shared" si="472"/>
        <v>6003.7112263677445</v>
      </c>
      <c r="BH83" s="148">
        <f t="shared" si="472"/>
        <v>6011.7161746695683</v>
      </c>
      <c r="BI83" s="148">
        <f t="shared" si="472"/>
        <v>6019.7211229713921</v>
      </c>
      <c r="BJ83" s="148">
        <f t="shared" si="472"/>
        <v>6027.7260712732159</v>
      </c>
      <c r="BK83" s="148">
        <f t="shared" si="472"/>
        <v>6035.7310195750397</v>
      </c>
      <c r="BL83" s="148">
        <f t="shared" si="472"/>
        <v>6043.7359678768644</v>
      </c>
      <c r="BM83" s="148">
        <f t="shared" si="472"/>
        <v>6050.7402976409603</v>
      </c>
      <c r="BN83" s="148">
        <f t="shared" si="472"/>
        <v>6058.7452459427832</v>
      </c>
      <c r="BO83" s="148">
        <f t="shared" si="472"/>
        <v>6065.7495757068782</v>
      </c>
      <c r="BP83" s="148">
        <f t="shared" si="472"/>
        <v>6072.7539054709741</v>
      </c>
      <c r="BQ83" s="148">
        <f t="shared" si="472"/>
        <v>6078.7576166973422</v>
      </c>
      <c r="BR83" s="148">
        <f t="shared" si="472"/>
        <v>6084.7613279237103</v>
      </c>
      <c r="BS83" s="148">
        <f t="shared" si="472"/>
        <v>6090.7650391500783</v>
      </c>
      <c r="BT83" s="148">
        <f t="shared" si="472"/>
        <v>6095.7681318387176</v>
      </c>
      <c r="BU83" s="148">
        <f t="shared" si="472"/>
        <v>6100.7712245273578</v>
      </c>
      <c r="BV83" s="148">
        <f t="shared" si="472"/>
        <v>6104.7736986782702</v>
      </c>
      <c r="BW83" s="148">
        <f t="shared" si="472"/>
        <v>6108.7761728291816</v>
      </c>
      <c r="BX83" s="148">
        <f t="shared" si="472"/>
        <v>6111.7780284423661</v>
      </c>
      <c r="BY83" s="148">
        <f t="shared" si="472"/>
        <v>6114.7798840555497</v>
      </c>
      <c r="BZ83" s="148">
        <f t="shared" si="472"/>
        <v>6116.7811211310054</v>
      </c>
      <c r="CA83" s="148">
        <f t="shared" si="472"/>
        <v>6119.7829767441899</v>
      </c>
      <c r="CB83" s="148">
        <f t="shared" si="472"/>
        <v>6121.7842138196465</v>
      </c>
      <c r="CC83" s="148">
        <f t="shared" si="472"/>
        <v>6123.7854508951032</v>
      </c>
      <c r="CD83" s="148">
        <f t="shared" si="472"/>
        <v>6125.7866879705598</v>
      </c>
      <c r="CE83" s="148">
        <f t="shared" si="472"/>
        <v>6127.7879250460155</v>
      </c>
      <c r="CF83" s="148">
        <f t="shared" si="472"/>
        <v>6128.7885435837434</v>
      </c>
      <c r="CG83" s="148">
        <f t="shared" si="472"/>
        <v>6130.7897806591991</v>
      </c>
      <c r="CH83" s="148">
        <f t="shared" si="472"/>
        <v>6132.7910177346548</v>
      </c>
      <c r="CI83" s="148">
        <f t="shared" si="472"/>
        <v>6135.7928733478393</v>
      </c>
      <c r="CJ83" s="148">
        <f t="shared" si="472"/>
        <v>6138.7947289610229</v>
      </c>
      <c r="CK83" s="148">
        <f t="shared" si="472"/>
        <v>6141.7965845742065</v>
      </c>
      <c r="CL83" s="148">
        <f t="shared" si="472"/>
        <v>6145.7990587251188</v>
      </c>
      <c r="CM83" s="148">
        <f t="shared" si="472"/>
        <v>6149.8015328760303</v>
      </c>
      <c r="CN83" s="148">
        <f t="shared" si="472"/>
        <v>6154.8046255646705</v>
      </c>
      <c r="CO83" s="148">
        <f t="shared" si="472"/>
        <v>6160.8083367910385</v>
      </c>
      <c r="CP83" s="148">
        <f t="shared" si="472"/>
        <v>6166.8120480174066</v>
      </c>
      <c r="CQ83" s="148">
        <f t="shared" si="472"/>
        <v>6173.8163777815016</v>
      </c>
      <c r="CR83" s="148">
        <f t="shared" si="472"/>
        <v>6180.8207075455975</v>
      </c>
      <c r="CS83" s="148">
        <f t="shared" si="472"/>
        <v>6189.8262743851492</v>
      </c>
      <c r="CT83" s="148">
        <f t="shared" si="472"/>
        <v>6197.831222686973</v>
      </c>
      <c r="CU83" s="148">
        <f t="shared" si="472"/>
        <v>6206.8367895265237</v>
      </c>
      <c r="CV83" s="148">
        <f t="shared" si="472"/>
        <v>6216.8429749038032</v>
      </c>
    </row>
    <row r="84" spans="1:100" s="91" customFormat="1">
      <c r="A84" s="145" t="s">
        <v>293</v>
      </c>
      <c r="B84" s="145"/>
      <c r="C84" s="145"/>
      <c r="D84" s="145" t="s">
        <v>328</v>
      </c>
      <c r="E84" s="147">
        <f t="shared" ref="E84:AZ84" si="473">E60</f>
        <v>9873.6630000000005</v>
      </c>
      <c r="F84" s="147">
        <f t="shared" si="473"/>
        <v>9887.4779999999992</v>
      </c>
      <c r="G84" s="147">
        <f t="shared" si="473"/>
        <v>9911.232</v>
      </c>
      <c r="H84" s="147">
        <f t="shared" si="473"/>
        <v>9943.2340000000004</v>
      </c>
      <c r="I84" s="147">
        <f t="shared" si="473"/>
        <v>9963.8889999999992</v>
      </c>
      <c r="J84" s="147">
        <f t="shared" si="473"/>
        <v>9992.2759999999998</v>
      </c>
      <c r="K84" s="147">
        <f t="shared" si="473"/>
        <v>10031.668</v>
      </c>
      <c r="L84" s="147">
        <f t="shared" si="473"/>
        <v>10074.616</v>
      </c>
      <c r="M84" s="147">
        <f t="shared" si="473"/>
        <v>10132.003000000001</v>
      </c>
      <c r="N84" s="147">
        <f t="shared" si="473"/>
        <v>10172.49</v>
      </c>
      <c r="O84" s="147">
        <f t="shared" si="473"/>
        <v>10238.86</v>
      </c>
      <c r="P84" s="147">
        <f t="shared" si="473"/>
        <v>10315.69</v>
      </c>
      <c r="Q84" s="147">
        <f t="shared" si="473"/>
        <v>10403.009</v>
      </c>
      <c r="R84" s="147">
        <f t="shared" si="473"/>
        <v>10490.557000000001</v>
      </c>
      <c r="S84" s="147">
        <f t="shared" si="473"/>
        <v>10570.749</v>
      </c>
      <c r="T84" s="147">
        <f t="shared" si="473"/>
        <v>10644.665000000001</v>
      </c>
      <c r="U84" s="147">
        <f t="shared" si="473"/>
        <v>10695.556</v>
      </c>
      <c r="V84" s="147">
        <f t="shared" si="473"/>
        <v>10753.276</v>
      </c>
      <c r="W84" s="147">
        <f t="shared" si="473"/>
        <v>10793.414000000001</v>
      </c>
      <c r="X84" s="147">
        <f t="shared" si="473"/>
        <v>10833.223</v>
      </c>
      <c r="Y84" s="147">
        <f t="shared" si="473"/>
        <v>10858.975</v>
      </c>
      <c r="Z84" s="147">
        <f t="shared" si="473"/>
        <v>10883.848</v>
      </c>
      <c r="AA84" s="147">
        <f t="shared" si="473"/>
        <v>10895.427</v>
      </c>
      <c r="AB84" s="147">
        <f t="shared" si="473"/>
        <v>10912.621999999999</v>
      </c>
      <c r="AC84" s="147">
        <f t="shared" si="473"/>
        <v>10946.012000000001</v>
      </c>
      <c r="AD84" s="147">
        <f t="shared" si="473"/>
        <v>11019.991</v>
      </c>
      <c r="AE84" s="147">
        <f t="shared" si="473"/>
        <v>11102.824000000001</v>
      </c>
      <c r="AF84" s="147">
        <f t="shared" si="473"/>
        <v>11185.563</v>
      </c>
      <c r="AG84" s="147">
        <f t="shared" si="473"/>
        <v>11270.074000000001</v>
      </c>
      <c r="AH84" s="147">
        <f t="shared" si="473"/>
        <v>11350.29</v>
      </c>
      <c r="AI84" s="147">
        <f t="shared" si="473"/>
        <v>11442.143</v>
      </c>
      <c r="AJ84" s="147">
        <f t="shared" si="473"/>
        <v>11532.397999999999</v>
      </c>
      <c r="AK84" s="147">
        <f t="shared" si="473"/>
        <v>11598.866</v>
      </c>
      <c r="AL84" s="147">
        <f t="shared" si="473"/>
        <v>11659.26</v>
      </c>
      <c r="AM84" s="147">
        <f t="shared" si="473"/>
        <v>11728.24</v>
      </c>
      <c r="AN84" s="147">
        <f t="shared" si="473"/>
        <v>11786.234</v>
      </c>
      <c r="AO84" s="147">
        <f t="shared" si="473"/>
        <v>11852.851000000001</v>
      </c>
      <c r="AP84" s="147">
        <f t="shared" si="473"/>
        <v>11898.502</v>
      </c>
      <c r="AQ84" s="147">
        <f t="shared" si="473"/>
        <v>11959.807000000001</v>
      </c>
      <c r="AR84" s="147">
        <f t="shared" si="473"/>
        <v>12027.565000000001</v>
      </c>
      <c r="AS84" s="147">
        <f t="shared" si="473"/>
        <v>12082.144</v>
      </c>
      <c r="AT84" s="147">
        <f t="shared" si="473"/>
        <v>12117.132</v>
      </c>
      <c r="AU84" s="147">
        <f t="shared" si="473"/>
        <v>12174.88</v>
      </c>
      <c r="AV84" s="147">
        <f t="shared" si="473"/>
        <v>12213.447</v>
      </c>
      <c r="AW84" s="147">
        <f t="shared" si="473"/>
        <v>12262.544</v>
      </c>
      <c r="AX84" s="147">
        <f t="shared" si="473"/>
        <v>12271.794</v>
      </c>
      <c r="AY84" s="147">
        <f t="shared" si="473"/>
        <v>12297.251</v>
      </c>
      <c r="AZ84" s="147">
        <f t="shared" si="473"/>
        <v>12329.432000000001</v>
      </c>
      <c r="BA84" s="147">
        <f t="shared" ref="BA84" si="474">BA60</f>
        <v>12358.932000000001</v>
      </c>
      <c r="BB84" s="148">
        <f t="shared" ref="BB84:CV84" si="475">BA84*BB172/BA172</f>
        <v>12400.018208708345</v>
      </c>
      <c r="BC84" s="148">
        <f t="shared" si="475"/>
        <v>12441.104417416689</v>
      </c>
      <c r="BD84" s="148">
        <f t="shared" si="475"/>
        <v>12484.194831427878</v>
      </c>
      <c r="BE84" s="148">
        <f t="shared" si="475"/>
        <v>12528.287348090489</v>
      </c>
      <c r="BF84" s="148">
        <f t="shared" si="475"/>
        <v>12573.381967404524</v>
      </c>
      <c r="BG84" s="148">
        <f t="shared" si="475"/>
        <v>12620.480792021406</v>
      </c>
      <c r="BH84" s="148">
        <f t="shared" si="475"/>
        <v>12668.58171928971</v>
      </c>
      <c r="BI84" s="148">
        <f t="shared" si="475"/>
        <v>12717.684749209438</v>
      </c>
      <c r="BJ84" s="148">
        <f t="shared" si="475"/>
        <v>12766.787779129167</v>
      </c>
      <c r="BK84" s="148">
        <f t="shared" si="475"/>
        <v>12815.890809048895</v>
      </c>
      <c r="BL84" s="148">
        <f t="shared" si="475"/>
        <v>12862.989633665777</v>
      </c>
      <c r="BM84" s="148">
        <f t="shared" si="475"/>
        <v>12910.088458282658</v>
      </c>
      <c r="BN84" s="148">
        <f t="shared" si="475"/>
        <v>12956.185180248116</v>
      </c>
      <c r="BO84" s="148">
        <f t="shared" si="475"/>
        <v>13001.279799562151</v>
      </c>
      <c r="BP84" s="148">
        <f t="shared" si="475"/>
        <v>13046.374418876187</v>
      </c>
      <c r="BQ84" s="148">
        <f t="shared" si="475"/>
        <v>13089.464832887375</v>
      </c>
      <c r="BR84" s="148">
        <f t="shared" si="475"/>
        <v>13131.553144247144</v>
      </c>
      <c r="BS84" s="148">
        <f t="shared" si="475"/>
        <v>13172.639352955488</v>
      </c>
      <c r="BT84" s="148">
        <f t="shared" si="475"/>
        <v>13212.72345901241</v>
      </c>
      <c r="BU84" s="148">
        <f t="shared" si="475"/>
        <v>13251.805462417908</v>
      </c>
      <c r="BV84" s="148">
        <f t="shared" si="475"/>
        <v>13289.885363171983</v>
      </c>
      <c r="BW84" s="148">
        <f t="shared" si="475"/>
        <v>13326.963161274634</v>
      </c>
      <c r="BX84" s="148">
        <f t="shared" si="475"/>
        <v>13363.038856725863</v>
      </c>
      <c r="BY84" s="148">
        <f t="shared" si="475"/>
        <v>13398.11244952567</v>
      </c>
      <c r="BZ84" s="148">
        <f t="shared" si="475"/>
        <v>13433.186042325477</v>
      </c>
      <c r="CA84" s="148">
        <f t="shared" si="475"/>
        <v>13468.259635125281</v>
      </c>
      <c r="CB84" s="148">
        <f t="shared" si="475"/>
        <v>13502.331125273664</v>
      </c>
      <c r="CC84" s="148">
        <f t="shared" si="475"/>
        <v>13535.400512770624</v>
      </c>
      <c r="CD84" s="148">
        <f t="shared" si="475"/>
        <v>13567.467797616162</v>
      </c>
      <c r="CE84" s="148">
        <f t="shared" si="475"/>
        <v>13599.5350824617</v>
      </c>
      <c r="CF84" s="148">
        <f t="shared" si="475"/>
        <v>13631.602367307236</v>
      </c>
      <c r="CG84" s="148">
        <f t="shared" si="475"/>
        <v>13662.667549501348</v>
      </c>
      <c r="CH84" s="148">
        <f t="shared" si="475"/>
        <v>13693.73273169546</v>
      </c>
      <c r="CI84" s="148">
        <f t="shared" si="475"/>
        <v>13724.797913889572</v>
      </c>
      <c r="CJ84" s="148">
        <f t="shared" si="475"/>
        <v>13755.863096083684</v>
      </c>
      <c r="CK84" s="148">
        <f t="shared" si="475"/>
        <v>13786.928278277795</v>
      </c>
      <c r="CL84" s="148">
        <f t="shared" si="475"/>
        <v>13818.995563123332</v>
      </c>
      <c r="CM84" s="148">
        <f t="shared" si="475"/>
        <v>13852.064950620292</v>
      </c>
      <c r="CN84" s="148">
        <f t="shared" si="475"/>
        <v>13885.13433811725</v>
      </c>
      <c r="CO84" s="148">
        <f t="shared" si="475"/>
        <v>13919.205828265633</v>
      </c>
      <c r="CP84" s="148">
        <f t="shared" si="475"/>
        <v>13953.277318414015</v>
      </c>
      <c r="CQ84" s="148">
        <f t="shared" si="475"/>
        <v>13989.353013865242</v>
      </c>
      <c r="CR84" s="148">
        <f t="shared" si="475"/>
        <v>14025.428709316471</v>
      </c>
      <c r="CS84" s="148">
        <f t="shared" si="475"/>
        <v>14061.5044047677</v>
      </c>
      <c r="CT84" s="148">
        <f t="shared" si="475"/>
        <v>14098.582202870351</v>
      </c>
      <c r="CU84" s="148">
        <f t="shared" si="475"/>
        <v>14136.662103624425</v>
      </c>
      <c r="CV84" s="148">
        <f t="shared" si="475"/>
        <v>14174.742004378499</v>
      </c>
    </row>
    <row r="85" spans="1:100" s="91" customFormat="1">
      <c r="A85" s="145" t="s">
        <v>294</v>
      </c>
      <c r="B85" s="145"/>
      <c r="C85" s="145"/>
      <c r="D85" s="145" t="s">
        <v>328</v>
      </c>
      <c r="E85" s="147">
        <f t="shared" ref="E85:AZ85" si="476">E61</f>
        <v>2902.5839999999998</v>
      </c>
      <c r="F85" s="147">
        <f t="shared" si="476"/>
        <v>2915.9409999999998</v>
      </c>
      <c r="G85" s="147">
        <f t="shared" si="476"/>
        <v>2928.7420000000002</v>
      </c>
      <c r="H85" s="147">
        <f t="shared" si="476"/>
        <v>2943.0990000000002</v>
      </c>
      <c r="I85" s="147">
        <f t="shared" si="476"/>
        <v>2955.9569999999999</v>
      </c>
      <c r="J85" s="147">
        <f t="shared" si="476"/>
        <v>2971.2049999999999</v>
      </c>
      <c r="K85" s="147">
        <f t="shared" si="476"/>
        <v>2989.0279999999998</v>
      </c>
      <c r="L85" s="147">
        <f t="shared" si="476"/>
        <v>3006.8710000000001</v>
      </c>
      <c r="M85" s="147">
        <f t="shared" si="476"/>
        <v>3025.4569999999999</v>
      </c>
      <c r="N85" s="147">
        <f t="shared" si="476"/>
        <v>3043.6089999999999</v>
      </c>
      <c r="O85" s="147">
        <f t="shared" si="476"/>
        <v>3058.7310000000002</v>
      </c>
      <c r="P85" s="147">
        <f t="shared" si="476"/>
        <v>3072.9180000000001</v>
      </c>
      <c r="Q85" s="147">
        <f t="shared" si="476"/>
        <v>3082.7559999999999</v>
      </c>
      <c r="R85" s="147">
        <f t="shared" si="476"/>
        <v>3099.8090000000002</v>
      </c>
      <c r="S85" s="147">
        <f t="shared" si="476"/>
        <v>3113.944</v>
      </c>
      <c r="T85" s="147">
        <f t="shared" si="476"/>
        <v>3126.8589999999999</v>
      </c>
      <c r="U85" s="147">
        <f t="shared" si="476"/>
        <v>3139.2579999999998</v>
      </c>
      <c r="V85" s="147">
        <f t="shared" si="476"/>
        <v>3151.2460000000001</v>
      </c>
      <c r="W85" s="147">
        <f t="shared" si="476"/>
        <v>3162.7939999999999</v>
      </c>
      <c r="X85" s="147">
        <f t="shared" si="476"/>
        <v>3171.1019999999999</v>
      </c>
      <c r="Y85" s="147">
        <f t="shared" si="476"/>
        <v>3179.35</v>
      </c>
      <c r="Z85" s="147">
        <f t="shared" si="476"/>
        <v>3185.902</v>
      </c>
      <c r="AA85" s="147">
        <f t="shared" si="476"/>
        <v>3192.4720000000002</v>
      </c>
      <c r="AB85" s="147">
        <f t="shared" si="476"/>
        <v>3198.1660000000002</v>
      </c>
      <c r="AC85" s="147">
        <f t="shared" si="476"/>
        <v>3202.4490000000001</v>
      </c>
      <c r="AD85" s="147">
        <f t="shared" si="476"/>
        <v>3211.5030000000002</v>
      </c>
      <c r="AE85" s="147">
        <f t="shared" si="476"/>
        <v>3221.806</v>
      </c>
      <c r="AF85" s="147">
        <f t="shared" si="476"/>
        <v>3231.9</v>
      </c>
      <c r="AG85" s="147">
        <f t="shared" si="476"/>
        <v>3240.84</v>
      </c>
      <c r="AH85" s="147">
        <f t="shared" si="476"/>
        <v>3249.22</v>
      </c>
      <c r="AI85" s="147">
        <f t="shared" si="476"/>
        <v>3259.1019999999999</v>
      </c>
      <c r="AJ85" s="147">
        <f t="shared" si="476"/>
        <v>3267.848</v>
      </c>
      <c r="AK85" s="147">
        <f t="shared" si="476"/>
        <v>3278.145</v>
      </c>
      <c r="AL85" s="147">
        <f t="shared" si="476"/>
        <v>3293.0920000000001</v>
      </c>
      <c r="AM85" s="147">
        <f t="shared" si="476"/>
        <v>3303.8220000000001</v>
      </c>
      <c r="AN85" s="147">
        <f t="shared" si="476"/>
        <v>3310.4479999999999</v>
      </c>
      <c r="AO85" s="147">
        <f t="shared" si="476"/>
        <v>3315.0770000000002</v>
      </c>
      <c r="AP85" s="147">
        <f t="shared" si="476"/>
        <v>3322.7559999999999</v>
      </c>
      <c r="AQ85" s="147">
        <f t="shared" si="476"/>
        <v>3328.364</v>
      </c>
      <c r="AR85" s="147">
        <f t="shared" si="476"/>
        <v>3335.645</v>
      </c>
      <c r="AS85" s="147">
        <f t="shared" si="476"/>
        <v>3339.1309999999999</v>
      </c>
      <c r="AT85" s="147">
        <f t="shared" si="476"/>
        <v>3335.9290000000001</v>
      </c>
      <c r="AU85" s="147">
        <f t="shared" si="476"/>
        <v>3330.4780000000001</v>
      </c>
      <c r="AV85" s="147">
        <f t="shared" si="476"/>
        <v>3327.4769999999999</v>
      </c>
      <c r="AW85" s="147">
        <f t="shared" si="476"/>
        <v>3325.0320000000002</v>
      </c>
      <c r="AX85" s="147">
        <f t="shared" si="476"/>
        <v>3325.5219999999999</v>
      </c>
      <c r="AY85" s="147">
        <f t="shared" si="476"/>
        <v>3322.482</v>
      </c>
      <c r="AZ85" s="147">
        <f t="shared" si="476"/>
        <v>3319.7429999999999</v>
      </c>
      <c r="BA85" s="147">
        <f t="shared" ref="BA85" si="477">BA61</f>
        <v>3317.0230000000001</v>
      </c>
      <c r="BB85" s="148">
        <f t="shared" ref="BB85:CV85" si="478">BA85*BB173/BA173</f>
        <v>3316.0178415151518</v>
      </c>
      <c r="BC85" s="148">
        <f t="shared" si="478"/>
        <v>3315.0126830303029</v>
      </c>
      <c r="BD85" s="148">
        <f t="shared" si="478"/>
        <v>3315.0126830303034</v>
      </c>
      <c r="BE85" s="148">
        <f t="shared" si="478"/>
        <v>3315.0126830303034</v>
      </c>
      <c r="BF85" s="148">
        <f t="shared" si="478"/>
        <v>3316.0178415151518</v>
      </c>
      <c r="BG85" s="148">
        <f t="shared" si="478"/>
        <v>3317.0230000000001</v>
      </c>
      <c r="BH85" s="148">
        <f t="shared" si="478"/>
        <v>3319.0333169696969</v>
      </c>
      <c r="BI85" s="148">
        <f t="shared" si="478"/>
        <v>3321.0436339393937</v>
      </c>
      <c r="BJ85" s="148">
        <f t="shared" si="478"/>
        <v>3323.0539509090904</v>
      </c>
      <c r="BK85" s="148">
        <f t="shared" si="478"/>
        <v>3325.0642678787876</v>
      </c>
      <c r="BL85" s="148">
        <f t="shared" si="478"/>
        <v>3327.0745848484844</v>
      </c>
      <c r="BM85" s="148">
        <f t="shared" si="478"/>
        <v>3329.0849018181812</v>
      </c>
      <c r="BN85" s="148">
        <f t="shared" si="478"/>
        <v>3332.1003772727267</v>
      </c>
      <c r="BO85" s="148">
        <f t="shared" si="478"/>
        <v>3334.110694242424</v>
      </c>
      <c r="BP85" s="148">
        <f t="shared" si="478"/>
        <v>3335.1158527272723</v>
      </c>
      <c r="BQ85" s="148">
        <f t="shared" si="478"/>
        <v>3337.1261696969696</v>
      </c>
      <c r="BR85" s="148">
        <f t="shared" si="478"/>
        <v>3338.1313281818179</v>
      </c>
      <c r="BS85" s="148">
        <f t="shared" si="478"/>
        <v>3339.1364866666663</v>
      </c>
      <c r="BT85" s="148">
        <f t="shared" si="478"/>
        <v>3340.1416451515147</v>
      </c>
      <c r="BU85" s="148">
        <f t="shared" si="478"/>
        <v>3341.1468036363635</v>
      </c>
      <c r="BV85" s="148">
        <f t="shared" si="478"/>
        <v>3341.1468036363635</v>
      </c>
      <c r="BW85" s="148">
        <f t="shared" si="478"/>
        <v>3341.1468036363635</v>
      </c>
      <c r="BX85" s="148">
        <f t="shared" si="478"/>
        <v>3341.1468036363635</v>
      </c>
      <c r="BY85" s="148">
        <f t="shared" si="478"/>
        <v>3341.1468036363635</v>
      </c>
      <c r="BZ85" s="148">
        <f t="shared" si="478"/>
        <v>3340.1416451515147</v>
      </c>
      <c r="CA85" s="148">
        <f t="shared" si="478"/>
        <v>3339.1364866666659</v>
      </c>
      <c r="CB85" s="148">
        <f t="shared" si="478"/>
        <v>3338.131328181817</v>
      </c>
      <c r="CC85" s="148">
        <f t="shared" si="478"/>
        <v>3337.1261696969686</v>
      </c>
      <c r="CD85" s="148">
        <f t="shared" si="478"/>
        <v>3336.1210112121203</v>
      </c>
      <c r="CE85" s="148">
        <f t="shared" si="478"/>
        <v>3335.1158527272714</v>
      </c>
      <c r="CF85" s="148">
        <f t="shared" si="478"/>
        <v>3335.1158527272714</v>
      </c>
      <c r="CG85" s="148">
        <f t="shared" si="478"/>
        <v>3334.1106942424231</v>
      </c>
      <c r="CH85" s="148">
        <f t="shared" si="478"/>
        <v>3333.1055357575742</v>
      </c>
      <c r="CI85" s="148">
        <f t="shared" si="478"/>
        <v>3332.1003772727258</v>
      </c>
      <c r="CJ85" s="148">
        <f t="shared" si="478"/>
        <v>3332.1003772727258</v>
      </c>
      <c r="CK85" s="148">
        <f t="shared" si="478"/>
        <v>3332.1003772727258</v>
      </c>
      <c r="CL85" s="148">
        <f t="shared" si="478"/>
        <v>3333.1055357575742</v>
      </c>
      <c r="CM85" s="148">
        <f t="shared" si="478"/>
        <v>3333.1055357575742</v>
      </c>
      <c r="CN85" s="148">
        <f t="shared" si="478"/>
        <v>3335.115852727271</v>
      </c>
      <c r="CO85" s="148">
        <f t="shared" si="478"/>
        <v>3336.1210112121194</v>
      </c>
      <c r="CP85" s="148">
        <f t="shared" si="478"/>
        <v>3339.136486666665</v>
      </c>
      <c r="CQ85" s="148">
        <f t="shared" si="478"/>
        <v>3341.1468036363617</v>
      </c>
      <c r="CR85" s="148">
        <f t="shared" si="478"/>
        <v>3344.1622790909073</v>
      </c>
      <c r="CS85" s="148">
        <f t="shared" si="478"/>
        <v>3348.1829130303013</v>
      </c>
      <c r="CT85" s="148">
        <f t="shared" si="478"/>
        <v>3352.2035469696953</v>
      </c>
      <c r="CU85" s="148">
        <f t="shared" si="478"/>
        <v>3356.2241809090892</v>
      </c>
      <c r="CV85" s="148">
        <f t="shared" si="478"/>
        <v>3361.2499733333316</v>
      </c>
    </row>
    <row r="86" spans="1:100" s="91" customFormat="1">
      <c r="A86" s="145" t="s">
        <v>295</v>
      </c>
      <c r="B86" s="145"/>
      <c r="C86" s="145"/>
      <c r="D86" s="145" t="s">
        <v>328</v>
      </c>
      <c r="E86" s="147">
        <f t="shared" ref="E86:AZ86" si="479">E62</f>
        <v>4821.0820000000003</v>
      </c>
      <c r="F86" s="147">
        <f t="shared" si="479"/>
        <v>4837.7709999999997</v>
      </c>
      <c r="G86" s="147">
        <f t="shared" si="479"/>
        <v>4856.8540000000003</v>
      </c>
      <c r="H86" s="147">
        <f t="shared" si="479"/>
        <v>4877.95</v>
      </c>
      <c r="I86" s="147">
        <f t="shared" si="479"/>
        <v>4895.2830000000004</v>
      </c>
      <c r="J86" s="147">
        <f t="shared" si="479"/>
        <v>4915.6360000000004</v>
      </c>
      <c r="K86" s="147">
        <f t="shared" si="479"/>
        <v>4939.55</v>
      </c>
      <c r="L86" s="147">
        <f t="shared" si="479"/>
        <v>4962.6949999999997</v>
      </c>
      <c r="M86" s="147">
        <f t="shared" si="479"/>
        <v>4985.8559999999998</v>
      </c>
      <c r="N86" s="147">
        <f t="shared" si="479"/>
        <v>5001.7060000000001</v>
      </c>
      <c r="O86" s="147">
        <f t="shared" si="479"/>
        <v>5021.7420000000002</v>
      </c>
      <c r="P86" s="147">
        <f t="shared" si="479"/>
        <v>5041.4960000000001</v>
      </c>
      <c r="Q86" s="147">
        <f t="shared" si="479"/>
        <v>5055.6559999999999</v>
      </c>
      <c r="R86" s="147">
        <f t="shared" si="479"/>
        <v>5075.366</v>
      </c>
      <c r="S86" s="147">
        <f t="shared" si="479"/>
        <v>5094.2719999999999</v>
      </c>
      <c r="T86" s="147">
        <f t="shared" si="479"/>
        <v>5114.2870000000003</v>
      </c>
      <c r="U86" s="147">
        <f t="shared" si="479"/>
        <v>5132.9279999999999</v>
      </c>
      <c r="V86" s="147">
        <f t="shared" si="479"/>
        <v>5150.5559999999996</v>
      </c>
      <c r="W86" s="147">
        <f t="shared" si="479"/>
        <v>5167.0990000000002</v>
      </c>
      <c r="X86" s="147">
        <f t="shared" si="479"/>
        <v>5177.6989999999996</v>
      </c>
      <c r="Y86" s="147">
        <f t="shared" si="479"/>
        <v>5191.9459999999999</v>
      </c>
      <c r="Z86" s="147">
        <f t="shared" si="479"/>
        <v>5203.5110000000004</v>
      </c>
      <c r="AA86" s="147">
        <f t="shared" si="479"/>
        <v>5218.9470000000001</v>
      </c>
      <c r="AB86" s="147">
        <f t="shared" si="479"/>
        <v>5236.4830000000002</v>
      </c>
      <c r="AC86" s="147">
        <f t="shared" si="479"/>
        <v>5257.9539999999997</v>
      </c>
      <c r="AD86" s="147">
        <f t="shared" si="479"/>
        <v>5296.85</v>
      </c>
      <c r="AE86" s="147">
        <f t="shared" si="479"/>
        <v>5340.8429999999998</v>
      </c>
      <c r="AF86" s="147">
        <f t="shared" si="479"/>
        <v>5386.308</v>
      </c>
      <c r="AG86" s="147">
        <f t="shared" si="479"/>
        <v>5431.7449999999999</v>
      </c>
      <c r="AH86" s="147">
        <f t="shared" si="479"/>
        <v>5476.5129999999999</v>
      </c>
      <c r="AI86" s="147">
        <f t="shared" si="479"/>
        <v>5526.99</v>
      </c>
      <c r="AJ86" s="147">
        <f t="shared" si="479"/>
        <v>5574.8209999999999</v>
      </c>
      <c r="AK86" s="147">
        <f t="shared" si="479"/>
        <v>5627.6710000000003</v>
      </c>
      <c r="AL86" s="147">
        <f t="shared" si="479"/>
        <v>5671.076</v>
      </c>
      <c r="AM86" s="147">
        <f t="shared" si="479"/>
        <v>5708.4970000000003</v>
      </c>
      <c r="AN86" s="147">
        <f t="shared" si="479"/>
        <v>5745.4859999999999</v>
      </c>
      <c r="AO86" s="147">
        <f t="shared" si="479"/>
        <v>5773.0780000000004</v>
      </c>
      <c r="AP86" s="147">
        <f t="shared" si="479"/>
        <v>5808.5940000000001</v>
      </c>
      <c r="AQ86" s="147">
        <f t="shared" si="479"/>
        <v>5844.1769999999997</v>
      </c>
      <c r="AR86" s="147">
        <f t="shared" si="479"/>
        <v>5879.1440000000002</v>
      </c>
      <c r="AS86" s="147">
        <f t="shared" si="479"/>
        <v>5911.482</v>
      </c>
      <c r="AT86" s="147">
        <f t="shared" si="479"/>
        <v>5935.6030000000001</v>
      </c>
      <c r="AU86" s="147">
        <f t="shared" si="479"/>
        <v>5956.9780000000001</v>
      </c>
      <c r="AV86" s="147">
        <f t="shared" si="479"/>
        <v>5979.7780000000002</v>
      </c>
      <c r="AW86" s="147">
        <f t="shared" si="479"/>
        <v>6010.2889999999998</v>
      </c>
      <c r="AX86" s="147">
        <f t="shared" si="479"/>
        <v>6033.9520000000002</v>
      </c>
      <c r="AY86" s="147">
        <f t="shared" si="479"/>
        <v>6061.2489999999998</v>
      </c>
      <c r="AZ86" s="147">
        <f t="shared" si="479"/>
        <v>6086.5839999999998</v>
      </c>
      <c r="BA86" s="147">
        <f t="shared" ref="BA86" si="480">BA62</f>
        <v>6110.3649999999998</v>
      </c>
      <c r="BB86" s="148">
        <f t="shared" ref="BB86:CV86" si="481">BA86*BB174/BA174</f>
        <v>6143.3885907304293</v>
      </c>
      <c r="BC86" s="148">
        <f t="shared" si="481"/>
        <v>6176.4121814608588</v>
      </c>
      <c r="BD86" s="148">
        <f t="shared" si="481"/>
        <v>6210.4364870619065</v>
      </c>
      <c r="BE86" s="148">
        <f t="shared" si="481"/>
        <v>6243.4600777923351</v>
      </c>
      <c r="BF86" s="148">
        <f t="shared" si="481"/>
        <v>6277.4843833933828</v>
      </c>
      <c r="BG86" s="148">
        <f t="shared" si="481"/>
        <v>6312.5094038650495</v>
      </c>
      <c r="BH86" s="148">
        <f t="shared" si="481"/>
        <v>6347.5344243367172</v>
      </c>
      <c r="BI86" s="148">
        <f t="shared" si="481"/>
        <v>6382.5594448083848</v>
      </c>
      <c r="BJ86" s="148">
        <f t="shared" si="481"/>
        <v>6418.5851801506715</v>
      </c>
      <c r="BK86" s="148">
        <f t="shared" si="481"/>
        <v>6452.6094857517201</v>
      </c>
      <c r="BL86" s="148">
        <f t="shared" si="481"/>
        <v>6487.6345062233868</v>
      </c>
      <c r="BM86" s="148">
        <f t="shared" si="481"/>
        <v>6520.6580969538163</v>
      </c>
      <c r="BN86" s="148">
        <f t="shared" si="481"/>
        <v>6554.682402554864</v>
      </c>
      <c r="BO86" s="148">
        <f t="shared" si="481"/>
        <v>6586.7052784146745</v>
      </c>
      <c r="BP86" s="148">
        <f t="shared" si="481"/>
        <v>6619.728869145104</v>
      </c>
      <c r="BQ86" s="148">
        <f t="shared" si="481"/>
        <v>6650.7510301342954</v>
      </c>
      <c r="BR86" s="148">
        <f t="shared" si="481"/>
        <v>6681.7731911234869</v>
      </c>
      <c r="BS86" s="148">
        <f t="shared" si="481"/>
        <v>6711.7946372420583</v>
      </c>
      <c r="BT86" s="148">
        <f t="shared" si="481"/>
        <v>6740.8153684900108</v>
      </c>
      <c r="BU86" s="148">
        <f t="shared" si="481"/>
        <v>6769.8360997379632</v>
      </c>
      <c r="BV86" s="148">
        <f t="shared" si="481"/>
        <v>6797.8561161152966</v>
      </c>
      <c r="BW86" s="148">
        <f t="shared" si="481"/>
        <v>6824.8754176220109</v>
      </c>
      <c r="BX86" s="148">
        <f t="shared" si="481"/>
        <v>6851.8947191287261</v>
      </c>
      <c r="BY86" s="148">
        <f t="shared" si="481"/>
        <v>6878.9140206354414</v>
      </c>
      <c r="BZ86" s="148">
        <f t="shared" si="481"/>
        <v>6904.9326072715367</v>
      </c>
      <c r="CA86" s="148">
        <f t="shared" si="481"/>
        <v>6929.9504790370138</v>
      </c>
      <c r="CB86" s="148">
        <f t="shared" si="481"/>
        <v>6953.967635931871</v>
      </c>
      <c r="CC86" s="148">
        <f t="shared" si="481"/>
        <v>6977.9847928267282</v>
      </c>
      <c r="CD86" s="148">
        <f t="shared" si="481"/>
        <v>7002.0019497215862</v>
      </c>
      <c r="CE86" s="148">
        <f t="shared" si="481"/>
        <v>7025.0183917458253</v>
      </c>
      <c r="CF86" s="148">
        <f t="shared" si="481"/>
        <v>7047.0341188994453</v>
      </c>
      <c r="CG86" s="148">
        <f t="shared" si="481"/>
        <v>7070.0505609236843</v>
      </c>
      <c r="CH86" s="148">
        <f t="shared" si="481"/>
        <v>7091.0655732066843</v>
      </c>
      <c r="CI86" s="148">
        <f t="shared" si="481"/>
        <v>7113.0813003603034</v>
      </c>
      <c r="CJ86" s="148">
        <f t="shared" si="481"/>
        <v>7134.0963126433044</v>
      </c>
      <c r="CK86" s="148">
        <f t="shared" si="481"/>
        <v>7156.1120397969235</v>
      </c>
      <c r="CL86" s="148">
        <f t="shared" si="481"/>
        <v>7178.1277669505434</v>
      </c>
      <c r="CM86" s="148">
        <f t="shared" si="481"/>
        <v>7201.1442089747825</v>
      </c>
      <c r="CN86" s="148">
        <f t="shared" si="481"/>
        <v>7224.1606509990206</v>
      </c>
      <c r="CO86" s="148">
        <f t="shared" si="481"/>
        <v>7247.1770930232587</v>
      </c>
      <c r="CP86" s="148">
        <f t="shared" si="481"/>
        <v>7271.1942499181159</v>
      </c>
      <c r="CQ86" s="148">
        <f t="shared" si="481"/>
        <v>7296.2121216835922</v>
      </c>
      <c r="CR86" s="148">
        <f t="shared" si="481"/>
        <v>7322.2307083196883</v>
      </c>
      <c r="CS86" s="148">
        <f t="shared" si="481"/>
        <v>7348.2492949557836</v>
      </c>
      <c r="CT86" s="148">
        <f t="shared" si="481"/>
        <v>7375.2685964624989</v>
      </c>
      <c r="CU86" s="148">
        <f t="shared" si="481"/>
        <v>7402.2878979692132</v>
      </c>
      <c r="CV86" s="148">
        <f t="shared" si="481"/>
        <v>7431.3086292171656</v>
      </c>
    </row>
    <row r="87" spans="1:100" s="91" customFormat="1">
      <c r="A87" s="145" t="s">
        <v>296</v>
      </c>
      <c r="B87" s="145"/>
      <c r="C87" s="145"/>
      <c r="D87" s="145" t="s">
        <v>328</v>
      </c>
      <c r="E87" s="147">
        <f t="shared" ref="E87:AZ87" si="482">E63</f>
        <v>4060.4650000000001</v>
      </c>
      <c r="F87" s="147">
        <f t="shared" si="482"/>
        <v>4082.6190000000001</v>
      </c>
      <c r="G87" s="147">
        <f t="shared" si="482"/>
        <v>4108.4260000000004</v>
      </c>
      <c r="H87" s="147">
        <f t="shared" si="482"/>
        <v>4135.8289999999997</v>
      </c>
      <c r="I87" s="147">
        <f t="shared" si="482"/>
        <v>4159.1660000000002</v>
      </c>
      <c r="J87" s="147">
        <f t="shared" si="482"/>
        <v>4186.0690000000004</v>
      </c>
      <c r="K87" s="147">
        <f t="shared" si="482"/>
        <v>4217.1130000000003</v>
      </c>
      <c r="L87" s="147">
        <f t="shared" si="482"/>
        <v>4248.6890000000003</v>
      </c>
      <c r="M87" s="147">
        <f t="shared" si="482"/>
        <v>4293.2790000000005</v>
      </c>
      <c r="N87" s="147">
        <f t="shared" si="482"/>
        <v>4333.9750000000004</v>
      </c>
      <c r="O87" s="147">
        <f t="shared" si="482"/>
        <v>4375.0839999999998</v>
      </c>
      <c r="P87" s="147">
        <f t="shared" si="482"/>
        <v>4395.4849999999997</v>
      </c>
      <c r="Q87" s="147">
        <f t="shared" si="482"/>
        <v>4427.5050000000001</v>
      </c>
      <c r="R87" s="147">
        <f t="shared" si="482"/>
        <v>4462.366</v>
      </c>
      <c r="S87" s="147">
        <f t="shared" si="482"/>
        <v>4501.3819999999996</v>
      </c>
      <c r="T87" s="147">
        <f t="shared" si="482"/>
        <v>4546.2489999999998</v>
      </c>
      <c r="U87" s="147">
        <f t="shared" si="482"/>
        <v>4580.63</v>
      </c>
      <c r="V87" s="147">
        <f t="shared" si="482"/>
        <v>4615.4650000000001</v>
      </c>
      <c r="W87" s="147">
        <f t="shared" si="482"/>
        <v>4651.3990000000003</v>
      </c>
      <c r="X87" s="147">
        <f t="shared" si="482"/>
        <v>4676.4520000000002</v>
      </c>
      <c r="Y87" s="147">
        <f t="shared" si="482"/>
        <v>4703.84</v>
      </c>
      <c r="Z87" s="147">
        <f t="shared" si="482"/>
        <v>4736.3469999999998</v>
      </c>
      <c r="AA87" s="147">
        <f t="shared" si="482"/>
        <v>4769.5119999999997</v>
      </c>
      <c r="AB87" s="147">
        <f t="shared" si="482"/>
        <v>4807.49</v>
      </c>
      <c r="AC87" s="147">
        <f t="shared" si="482"/>
        <v>4842.68</v>
      </c>
      <c r="AD87" s="147">
        <f t="shared" si="482"/>
        <v>4900.326</v>
      </c>
      <c r="AE87" s="147">
        <f t="shared" si="482"/>
        <v>4962.8509999999997</v>
      </c>
      <c r="AF87" s="147">
        <f t="shared" si="482"/>
        <v>5030.7030000000004</v>
      </c>
      <c r="AG87" s="147">
        <f t="shared" si="482"/>
        <v>5099.0770000000002</v>
      </c>
      <c r="AH87" s="147">
        <f t="shared" si="482"/>
        <v>5167.5519999999997</v>
      </c>
      <c r="AI87" s="147">
        <f t="shared" si="482"/>
        <v>5240.7910000000002</v>
      </c>
      <c r="AJ87" s="147">
        <f t="shared" si="482"/>
        <v>5310.9660000000003</v>
      </c>
      <c r="AK87" s="147">
        <f t="shared" si="482"/>
        <v>5371.1170000000002</v>
      </c>
      <c r="AL87" s="147">
        <f t="shared" si="482"/>
        <v>5419.9459999999999</v>
      </c>
      <c r="AM87" s="147">
        <f t="shared" si="482"/>
        <v>5473.5969999999998</v>
      </c>
      <c r="AN87" s="147">
        <f t="shared" si="482"/>
        <v>5518.1059999999998</v>
      </c>
      <c r="AO87" s="147">
        <f t="shared" si="482"/>
        <v>5573.4660000000003</v>
      </c>
      <c r="AP87" s="147">
        <f t="shared" si="482"/>
        <v>5626.8580000000002</v>
      </c>
      <c r="AQ87" s="147">
        <f t="shared" si="482"/>
        <v>5683.8779999999997</v>
      </c>
      <c r="AR87" s="147">
        <f t="shared" si="482"/>
        <v>5730.7529999999997</v>
      </c>
      <c r="AS87" s="147">
        <f t="shared" si="482"/>
        <v>5774.1850000000004</v>
      </c>
      <c r="AT87" s="147">
        <f t="shared" si="482"/>
        <v>5808.4350000000004</v>
      </c>
      <c r="AU87" s="147">
        <f t="shared" si="482"/>
        <v>5845.1019999999999</v>
      </c>
      <c r="AV87" s="147">
        <f t="shared" si="482"/>
        <v>5885.4960000000001</v>
      </c>
      <c r="AW87" s="147">
        <f t="shared" si="482"/>
        <v>5933.1850000000004</v>
      </c>
      <c r="AX87" s="147">
        <f t="shared" si="482"/>
        <v>5973.9690000000001</v>
      </c>
      <c r="AY87" s="147">
        <f t="shared" si="482"/>
        <v>6017.6480000000001</v>
      </c>
      <c r="AZ87" s="147">
        <f t="shared" si="482"/>
        <v>6060.3310000000001</v>
      </c>
      <c r="BA87" s="147">
        <f t="shared" ref="BA87" si="483">BA63</f>
        <v>6101.0050000000001</v>
      </c>
      <c r="BB87" s="148">
        <f t="shared" ref="BB87:CV87" si="484">BA87*BB175/BA175</f>
        <v>6142.2892391483747</v>
      </c>
      <c r="BC87" s="148">
        <f t="shared" si="484"/>
        <v>6184.5804109589044</v>
      </c>
      <c r="BD87" s="148">
        <f t="shared" si="484"/>
        <v>6226.8715827694341</v>
      </c>
      <c r="BE87" s="148">
        <f t="shared" si="484"/>
        <v>6270.1696872421198</v>
      </c>
      <c r="BF87" s="148">
        <f t="shared" si="484"/>
        <v>6313.4677917148056</v>
      </c>
      <c r="BG87" s="148">
        <f t="shared" si="484"/>
        <v>6356.7658961874913</v>
      </c>
      <c r="BH87" s="148">
        <f t="shared" si="484"/>
        <v>6401.0709333223322</v>
      </c>
      <c r="BI87" s="148">
        <f t="shared" si="484"/>
        <v>6446.3829031193281</v>
      </c>
      <c r="BJ87" s="148">
        <f t="shared" si="484"/>
        <v>6490.6879402541681</v>
      </c>
      <c r="BK87" s="148">
        <f t="shared" si="484"/>
        <v>6533.9860447268529</v>
      </c>
      <c r="BL87" s="148">
        <f t="shared" si="484"/>
        <v>6578.2910818616938</v>
      </c>
      <c r="BM87" s="148">
        <f t="shared" si="484"/>
        <v>6620.5822536722235</v>
      </c>
      <c r="BN87" s="148">
        <f t="shared" si="484"/>
        <v>6662.8734254827532</v>
      </c>
      <c r="BO87" s="148">
        <f t="shared" si="484"/>
        <v>6704.1576646311278</v>
      </c>
      <c r="BP87" s="148">
        <f t="shared" si="484"/>
        <v>6744.4349711173472</v>
      </c>
      <c r="BQ87" s="148">
        <f t="shared" si="484"/>
        <v>6783.7053449414107</v>
      </c>
      <c r="BR87" s="148">
        <f t="shared" si="484"/>
        <v>6822.9757187654741</v>
      </c>
      <c r="BS87" s="148">
        <f t="shared" si="484"/>
        <v>6860.2322272652264</v>
      </c>
      <c r="BT87" s="148">
        <f t="shared" si="484"/>
        <v>6897.4887357649795</v>
      </c>
      <c r="BU87" s="148">
        <f t="shared" si="484"/>
        <v>6934.7452442647318</v>
      </c>
      <c r="BV87" s="148">
        <f t="shared" si="484"/>
        <v>6969.9878874401729</v>
      </c>
      <c r="BW87" s="148">
        <f t="shared" si="484"/>
        <v>7005.230530615614</v>
      </c>
      <c r="BX87" s="148">
        <f t="shared" si="484"/>
        <v>7039.4662411289</v>
      </c>
      <c r="BY87" s="148">
        <f t="shared" si="484"/>
        <v>7073.701951642186</v>
      </c>
      <c r="BZ87" s="148">
        <f t="shared" si="484"/>
        <v>7106.930729493316</v>
      </c>
      <c r="CA87" s="148">
        <f t="shared" si="484"/>
        <v>7139.1525746822908</v>
      </c>
      <c r="CB87" s="148">
        <f t="shared" si="484"/>
        <v>7170.3674872091105</v>
      </c>
      <c r="CC87" s="148">
        <f t="shared" si="484"/>
        <v>7201.5823997359303</v>
      </c>
      <c r="CD87" s="148">
        <f t="shared" si="484"/>
        <v>7232.79731226275</v>
      </c>
      <c r="CE87" s="148">
        <f t="shared" si="484"/>
        <v>7261.9983594652585</v>
      </c>
      <c r="CF87" s="148">
        <f t="shared" si="484"/>
        <v>7291.1994066677671</v>
      </c>
      <c r="CG87" s="148">
        <f t="shared" si="484"/>
        <v>7320.4004538702757</v>
      </c>
      <c r="CH87" s="148">
        <f t="shared" si="484"/>
        <v>7348.5945684106282</v>
      </c>
      <c r="CI87" s="148">
        <f t="shared" si="484"/>
        <v>7375.7817502888265</v>
      </c>
      <c r="CJ87" s="148">
        <f t="shared" si="484"/>
        <v>7403.97586482918</v>
      </c>
      <c r="CK87" s="148">
        <f t="shared" si="484"/>
        <v>7432.1699793695334</v>
      </c>
      <c r="CL87" s="148">
        <f t="shared" si="484"/>
        <v>7460.3640939098868</v>
      </c>
      <c r="CM87" s="148">
        <f t="shared" si="484"/>
        <v>7488.5582084502394</v>
      </c>
      <c r="CN87" s="148">
        <f t="shared" si="484"/>
        <v>7516.7523229905928</v>
      </c>
      <c r="CO87" s="148">
        <f t="shared" si="484"/>
        <v>7545.9533701931014</v>
      </c>
      <c r="CP87" s="148">
        <f t="shared" si="484"/>
        <v>7576.161350057766</v>
      </c>
      <c r="CQ87" s="148">
        <f t="shared" si="484"/>
        <v>7606.3693299224296</v>
      </c>
      <c r="CR87" s="148">
        <f t="shared" si="484"/>
        <v>7637.5842424492494</v>
      </c>
      <c r="CS87" s="148">
        <f t="shared" si="484"/>
        <v>7668.7991549760691</v>
      </c>
      <c r="CT87" s="148">
        <f t="shared" si="484"/>
        <v>7701.0210001650439</v>
      </c>
      <c r="CU87" s="148">
        <f t="shared" si="484"/>
        <v>7734.2497780161739</v>
      </c>
      <c r="CV87" s="148">
        <f t="shared" si="484"/>
        <v>7767.4785558673047</v>
      </c>
    </row>
    <row r="88" spans="1:100" s="91" customFormat="1">
      <c r="A88" s="145" t="s">
        <v>297</v>
      </c>
      <c r="B88" s="145"/>
      <c r="C88" s="145"/>
      <c r="D88" s="145" t="s">
        <v>328</v>
      </c>
      <c r="E88" s="147">
        <f t="shared" ref="E88:AZ88" si="485">E64</f>
        <v>2766.8910000000001</v>
      </c>
      <c r="F88" s="147">
        <f t="shared" si="485"/>
        <v>2789</v>
      </c>
      <c r="G88" s="147">
        <f t="shared" si="485"/>
        <v>2810.2289999999998</v>
      </c>
      <c r="H88" s="147">
        <f t="shared" si="485"/>
        <v>2833.26</v>
      </c>
      <c r="I88" s="147">
        <f t="shared" si="485"/>
        <v>2855.06</v>
      </c>
      <c r="J88" s="147">
        <f t="shared" si="485"/>
        <v>2878.1790000000001</v>
      </c>
      <c r="K88" s="147">
        <f t="shared" si="485"/>
        <v>2902.8490000000002</v>
      </c>
      <c r="L88" s="147">
        <f t="shared" si="485"/>
        <v>2927.94</v>
      </c>
      <c r="M88" s="147">
        <f t="shared" si="485"/>
        <v>2951.326</v>
      </c>
      <c r="N88" s="147">
        <f t="shared" si="485"/>
        <v>2970.886</v>
      </c>
      <c r="O88" s="147">
        <f t="shared" si="485"/>
        <v>2986.4589999999998</v>
      </c>
      <c r="P88" s="147">
        <f t="shared" si="485"/>
        <v>3001.6759999999999</v>
      </c>
      <c r="Q88" s="147">
        <f t="shared" si="485"/>
        <v>3019.7310000000002</v>
      </c>
      <c r="R88" s="147">
        <f t="shared" si="485"/>
        <v>3026.97</v>
      </c>
      <c r="S88" s="147">
        <f t="shared" si="485"/>
        <v>3043.085</v>
      </c>
      <c r="T88" s="147">
        <f t="shared" si="485"/>
        <v>3055.1970000000001</v>
      </c>
      <c r="U88" s="147">
        <f t="shared" si="485"/>
        <v>3071.6</v>
      </c>
      <c r="V88" s="147">
        <f t="shared" si="485"/>
        <v>3090.2249999999999</v>
      </c>
      <c r="W88" s="147">
        <f t="shared" si="485"/>
        <v>3110.7840000000001</v>
      </c>
      <c r="X88" s="147">
        <f t="shared" si="485"/>
        <v>3128.4380000000001</v>
      </c>
      <c r="Y88" s="147">
        <f t="shared" si="485"/>
        <v>3145.7570000000001</v>
      </c>
      <c r="Z88" s="147">
        <f t="shared" si="485"/>
        <v>3164.0390000000002</v>
      </c>
      <c r="AA88" s="147">
        <f t="shared" si="485"/>
        <v>3182.3049999999998</v>
      </c>
      <c r="AB88" s="147">
        <f t="shared" si="485"/>
        <v>3200.4589999999998</v>
      </c>
      <c r="AC88" s="147">
        <f t="shared" si="485"/>
        <v>3219.96</v>
      </c>
      <c r="AD88" s="147">
        <f t="shared" si="485"/>
        <v>3248.9940000000001</v>
      </c>
      <c r="AE88" s="147">
        <f t="shared" si="485"/>
        <v>3281.6790000000001</v>
      </c>
      <c r="AF88" s="147">
        <f t="shared" si="485"/>
        <v>3314.6489999999999</v>
      </c>
      <c r="AG88" s="147">
        <f t="shared" si="485"/>
        <v>3347.6750000000002</v>
      </c>
      <c r="AH88" s="147">
        <f t="shared" si="485"/>
        <v>3379.7840000000001</v>
      </c>
      <c r="AI88" s="147">
        <f t="shared" si="485"/>
        <v>3415.3910000000001</v>
      </c>
      <c r="AJ88" s="147">
        <f t="shared" si="485"/>
        <v>3450.413</v>
      </c>
      <c r="AK88" s="147">
        <f t="shared" si="485"/>
        <v>3482.5940000000001</v>
      </c>
      <c r="AL88" s="147">
        <f t="shared" si="485"/>
        <v>3510.17</v>
      </c>
      <c r="AM88" s="147">
        <f t="shared" si="485"/>
        <v>3539.0479999999998</v>
      </c>
      <c r="AN88" s="147">
        <f t="shared" si="485"/>
        <v>3571.4949999999999</v>
      </c>
      <c r="AO88" s="147">
        <f t="shared" si="485"/>
        <v>3601.1129999999998</v>
      </c>
      <c r="AP88" s="147">
        <f t="shared" si="485"/>
        <v>3632.614</v>
      </c>
      <c r="AQ88" s="147">
        <f t="shared" si="485"/>
        <v>3660.8519999999999</v>
      </c>
      <c r="AR88" s="147">
        <f t="shared" si="485"/>
        <v>3690.8330000000001</v>
      </c>
      <c r="AS88" s="147">
        <f t="shared" si="485"/>
        <v>3718.5120000000002</v>
      </c>
      <c r="AT88" s="147">
        <f t="shared" si="485"/>
        <v>3737.6320000000001</v>
      </c>
      <c r="AU88" s="147">
        <f t="shared" si="485"/>
        <v>3757.6</v>
      </c>
      <c r="AV88" s="147">
        <f t="shared" si="485"/>
        <v>3781.4229999999998</v>
      </c>
      <c r="AW88" s="147">
        <f t="shared" si="485"/>
        <v>3806.4609999999998</v>
      </c>
      <c r="AX88" s="147">
        <f t="shared" si="485"/>
        <v>3832.12</v>
      </c>
      <c r="AY88" s="147">
        <f t="shared" si="485"/>
        <v>3857.239</v>
      </c>
      <c r="AZ88" s="147">
        <f t="shared" si="485"/>
        <v>3882.895</v>
      </c>
      <c r="BA88" s="147">
        <f t="shared" ref="BA88" si="486">BA64</f>
        <v>3907.4259999999999</v>
      </c>
      <c r="BB88" s="148">
        <f t="shared" ref="BB88:CV88" si="487">BA88*BB176/BA176</f>
        <v>3931.5894176758566</v>
      </c>
      <c r="BC88" s="148">
        <f t="shared" si="487"/>
        <v>3956.7596444215405</v>
      </c>
      <c r="BD88" s="148">
        <f t="shared" si="487"/>
        <v>3980.9230620973972</v>
      </c>
      <c r="BE88" s="148">
        <f t="shared" si="487"/>
        <v>4006.0932888430816</v>
      </c>
      <c r="BF88" s="148">
        <f t="shared" si="487"/>
        <v>4032.2703246585929</v>
      </c>
      <c r="BG88" s="148">
        <f t="shared" si="487"/>
        <v>4057.4405514042769</v>
      </c>
      <c r="BH88" s="148">
        <f t="shared" si="487"/>
        <v>4084.6243962896156</v>
      </c>
      <c r="BI88" s="148">
        <f t="shared" si="487"/>
        <v>4111.8082411749547</v>
      </c>
      <c r="BJ88" s="148">
        <f t="shared" si="487"/>
        <v>4137.9852769904664</v>
      </c>
      <c r="BK88" s="148">
        <f t="shared" si="487"/>
        <v>4165.1691218758051</v>
      </c>
      <c r="BL88" s="148">
        <f t="shared" si="487"/>
        <v>4191.3461576913169</v>
      </c>
      <c r="BM88" s="148">
        <f t="shared" si="487"/>
        <v>4218.5300025766555</v>
      </c>
      <c r="BN88" s="148">
        <f t="shared" si="487"/>
        <v>4244.7070383921664</v>
      </c>
      <c r="BO88" s="148">
        <f t="shared" si="487"/>
        <v>4270.8840742076782</v>
      </c>
      <c r="BP88" s="148">
        <f t="shared" si="487"/>
        <v>4296.0543009533621</v>
      </c>
      <c r="BQ88" s="148">
        <f t="shared" si="487"/>
        <v>4321.2245276990461</v>
      </c>
      <c r="BR88" s="148">
        <f t="shared" si="487"/>
        <v>4346.3947544447301</v>
      </c>
      <c r="BS88" s="148">
        <f t="shared" si="487"/>
        <v>4370.5581721205872</v>
      </c>
      <c r="BT88" s="148">
        <f t="shared" si="487"/>
        <v>4393.7147807266165</v>
      </c>
      <c r="BU88" s="148">
        <f t="shared" si="487"/>
        <v>4416.8713893326458</v>
      </c>
      <c r="BV88" s="148">
        <f t="shared" si="487"/>
        <v>4439.0211888688482</v>
      </c>
      <c r="BW88" s="148">
        <f t="shared" si="487"/>
        <v>4461.1709884050506</v>
      </c>
      <c r="BX88" s="148">
        <f t="shared" si="487"/>
        <v>4481.3071698015983</v>
      </c>
      <c r="BY88" s="148">
        <f t="shared" si="487"/>
        <v>4502.4501602679729</v>
      </c>
      <c r="BZ88" s="148">
        <f t="shared" si="487"/>
        <v>4521.5795325946929</v>
      </c>
      <c r="CA88" s="148">
        <f t="shared" si="487"/>
        <v>4540.7089049214128</v>
      </c>
      <c r="CB88" s="148">
        <f t="shared" si="487"/>
        <v>4558.8314681783058</v>
      </c>
      <c r="CC88" s="148">
        <f t="shared" si="487"/>
        <v>4576.9540314351989</v>
      </c>
      <c r="CD88" s="148">
        <f t="shared" si="487"/>
        <v>4594.0697856222641</v>
      </c>
      <c r="CE88" s="148">
        <f t="shared" si="487"/>
        <v>4611.1855398093294</v>
      </c>
      <c r="CF88" s="148">
        <f t="shared" si="487"/>
        <v>4628.3012939963946</v>
      </c>
      <c r="CG88" s="148">
        <f t="shared" si="487"/>
        <v>4644.4102391136321</v>
      </c>
      <c r="CH88" s="148">
        <f t="shared" si="487"/>
        <v>4660.5191842308695</v>
      </c>
      <c r="CI88" s="148">
        <f t="shared" si="487"/>
        <v>4676.628129348107</v>
      </c>
      <c r="CJ88" s="148">
        <f t="shared" si="487"/>
        <v>4692.7370744653444</v>
      </c>
      <c r="CK88" s="148">
        <f t="shared" si="487"/>
        <v>4708.8460195825819</v>
      </c>
      <c r="CL88" s="148">
        <f t="shared" si="487"/>
        <v>4724.9549646998203</v>
      </c>
      <c r="CM88" s="148">
        <f t="shared" si="487"/>
        <v>4741.0639098170586</v>
      </c>
      <c r="CN88" s="148">
        <f t="shared" si="487"/>
        <v>4758.1796640041239</v>
      </c>
      <c r="CO88" s="148">
        <f t="shared" si="487"/>
        <v>4775.2954181911891</v>
      </c>
      <c r="CP88" s="148">
        <f t="shared" si="487"/>
        <v>4793.4179814480822</v>
      </c>
      <c r="CQ88" s="148">
        <f t="shared" si="487"/>
        <v>4811.5405447049743</v>
      </c>
      <c r="CR88" s="148">
        <f t="shared" si="487"/>
        <v>4829.6631079618664</v>
      </c>
      <c r="CS88" s="148">
        <f t="shared" si="487"/>
        <v>4848.7924802885864</v>
      </c>
      <c r="CT88" s="148">
        <f t="shared" si="487"/>
        <v>4867.9218526153063</v>
      </c>
      <c r="CU88" s="148">
        <f t="shared" si="487"/>
        <v>4887.0512249420262</v>
      </c>
      <c r="CV88" s="148">
        <f t="shared" si="487"/>
        <v>4907.1874063385731</v>
      </c>
    </row>
    <row r="89" spans="1:100" s="91" customFormat="1">
      <c r="A89" s="145" t="s">
        <v>298</v>
      </c>
      <c r="B89" s="145"/>
      <c r="C89" s="145"/>
      <c r="D89" s="145" t="s">
        <v>328</v>
      </c>
      <c r="E89" s="147">
        <f t="shared" ref="E89:AZ89" si="488">E65</f>
        <v>3673.48</v>
      </c>
      <c r="F89" s="147">
        <f t="shared" si="488"/>
        <v>3709.2069999999999</v>
      </c>
      <c r="G89" s="147">
        <f t="shared" si="488"/>
        <v>3749.509</v>
      </c>
      <c r="H89" s="147">
        <f t="shared" si="488"/>
        <v>3791.1309999999999</v>
      </c>
      <c r="I89" s="147">
        <f t="shared" si="488"/>
        <v>3830.0160000000001</v>
      </c>
      <c r="J89" s="147">
        <f t="shared" si="488"/>
        <v>3872.0279999999998</v>
      </c>
      <c r="K89" s="147">
        <f t="shared" si="488"/>
        <v>3917.7739999999999</v>
      </c>
      <c r="L89" s="147">
        <f t="shared" si="488"/>
        <v>3963.9879999999998</v>
      </c>
      <c r="M89" s="147">
        <f t="shared" si="488"/>
        <v>3997.174</v>
      </c>
      <c r="N89" s="147">
        <f t="shared" si="488"/>
        <v>4028.5030000000002</v>
      </c>
      <c r="O89" s="147">
        <f t="shared" si="488"/>
        <v>4060.9209999999998</v>
      </c>
      <c r="P89" s="147">
        <f t="shared" si="488"/>
        <v>4098.6670000000004</v>
      </c>
      <c r="Q89" s="147">
        <f t="shared" si="488"/>
        <v>4137.8339999999998</v>
      </c>
      <c r="R89" s="147">
        <f t="shared" si="488"/>
        <v>4177.9080000000004</v>
      </c>
      <c r="S89" s="147">
        <f t="shared" si="488"/>
        <v>4215.6289999999999</v>
      </c>
      <c r="T89" s="147">
        <f t="shared" si="488"/>
        <v>4257.2439999999997</v>
      </c>
      <c r="U89" s="147">
        <f t="shared" si="488"/>
        <v>4293.4989999999998</v>
      </c>
      <c r="V89" s="147">
        <f t="shared" si="488"/>
        <v>4326.6629999999996</v>
      </c>
      <c r="W89" s="147">
        <f t="shared" si="488"/>
        <v>4356.875</v>
      </c>
      <c r="X89" s="147">
        <f t="shared" si="488"/>
        <v>4383.5919999999996</v>
      </c>
      <c r="Y89" s="147">
        <f t="shared" si="488"/>
        <v>4405.3119999999999</v>
      </c>
      <c r="Z89" s="147">
        <f t="shared" si="488"/>
        <v>4426.1940000000004</v>
      </c>
      <c r="AA89" s="147">
        <f t="shared" si="488"/>
        <v>4451.0039999999999</v>
      </c>
      <c r="AB89" s="147">
        <f t="shared" si="488"/>
        <v>4479.6440000000002</v>
      </c>
      <c r="AC89" s="147">
        <f t="shared" si="488"/>
        <v>4502.3850000000002</v>
      </c>
      <c r="AD89" s="147">
        <f t="shared" si="488"/>
        <v>4541.5079999999998</v>
      </c>
      <c r="AE89" s="147">
        <f t="shared" si="488"/>
        <v>4584.3789999999999</v>
      </c>
      <c r="AF89" s="147">
        <f t="shared" si="488"/>
        <v>4629.4960000000001</v>
      </c>
      <c r="AG89" s="147">
        <f t="shared" si="488"/>
        <v>4675.0559999999996</v>
      </c>
      <c r="AH89" s="147">
        <f t="shared" si="488"/>
        <v>4719.1319999999996</v>
      </c>
      <c r="AI89" s="147">
        <f t="shared" si="488"/>
        <v>4768.5640000000003</v>
      </c>
      <c r="AJ89" s="147">
        <f t="shared" si="488"/>
        <v>4815.232</v>
      </c>
      <c r="AK89" s="147">
        <f t="shared" si="488"/>
        <v>4864.0150000000003</v>
      </c>
      <c r="AL89" s="147">
        <f t="shared" si="488"/>
        <v>4882.9129999999996</v>
      </c>
      <c r="AM89" s="147">
        <f t="shared" si="488"/>
        <v>4889.0529999999999</v>
      </c>
      <c r="AN89" s="147">
        <f t="shared" si="488"/>
        <v>4899.1549999999997</v>
      </c>
      <c r="AO89" s="147">
        <f t="shared" si="488"/>
        <v>4916.0690000000004</v>
      </c>
      <c r="AP89" s="147">
        <f t="shared" si="488"/>
        <v>4935.576</v>
      </c>
      <c r="AQ89" s="147">
        <f t="shared" si="488"/>
        <v>4953.6750000000002</v>
      </c>
      <c r="AR89" s="147">
        <f t="shared" si="488"/>
        <v>4983.4380000000001</v>
      </c>
      <c r="AS89" s="147">
        <f t="shared" si="488"/>
        <v>5007.9769999999999</v>
      </c>
      <c r="AT89" s="147">
        <f t="shared" si="488"/>
        <v>5021.9279999999999</v>
      </c>
      <c r="AU89" s="147">
        <f t="shared" si="488"/>
        <v>5030.8900000000003</v>
      </c>
      <c r="AV89" s="147">
        <f t="shared" si="488"/>
        <v>5052.8320000000003</v>
      </c>
      <c r="AW89" s="147">
        <f t="shared" si="488"/>
        <v>5081.1009999999997</v>
      </c>
      <c r="AX89" s="147">
        <f t="shared" si="488"/>
        <v>5098.6660000000002</v>
      </c>
      <c r="AY89" s="147">
        <f t="shared" si="488"/>
        <v>5120.1400000000003</v>
      </c>
      <c r="AZ89" s="147">
        <f t="shared" si="488"/>
        <v>5139.817</v>
      </c>
      <c r="BA89" s="147">
        <f t="shared" ref="BA89" si="489">BA65</f>
        <v>5160.0910000000003</v>
      </c>
      <c r="BB89" s="148">
        <f t="shared" ref="BB89:CV89" si="490">BA89*BB177/BA177</f>
        <v>5178.2390339976555</v>
      </c>
      <c r="BC89" s="148">
        <f t="shared" si="490"/>
        <v>5196.3870679953106</v>
      </c>
      <c r="BD89" s="148">
        <f t="shared" si="490"/>
        <v>5214.5351019929658</v>
      </c>
      <c r="BE89" s="148">
        <f t="shared" si="490"/>
        <v>5232.6831359906209</v>
      </c>
      <c r="BF89" s="148">
        <f t="shared" si="490"/>
        <v>5251.8393940992573</v>
      </c>
      <c r="BG89" s="148">
        <f t="shared" si="490"/>
        <v>5269.9874280969125</v>
      </c>
      <c r="BH89" s="148">
        <f t="shared" si="490"/>
        <v>5289.1436862055489</v>
      </c>
      <c r="BI89" s="148">
        <f t="shared" si="490"/>
        <v>5308.2999443141853</v>
      </c>
      <c r="BJ89" s="148">
        <f t="shared" si="490"/>
        <v>5327.4562024228208</v>
      </c>
      <c r="BK89" s="148">
        <f t="shared" si="490"/>
        <v>5346.6124605314571</v>
      </c>
      <c r="BL89" s="148">
        <f t="shared" si="490"/>
        <v>5364.7604945291132</v>
      </c>
      <c r="BM89" s="148">
        <f t="shared" si="490"/>
        <v>5383.9167526377496</v>
      </c>
      <c r="BN89" s="148">
        <f t="shared" si="490"/>
        <v>5402.0647866354047</v>
      </c>
      <c r="BO89" s="148">
        <f t="shared" si="490"/>
        <v>5419.2045965220786</v>
      </c>
      <c r="BP89" s="148">
        <f t="shared" si="490"/>
        <v>5437.3526305197338</v>
      </c>
      <c r="BQ89" s="148">
        <f t="shared" si="490"/>
        <v>5454.4924404064086</v>
      </c>
      <c r="BR89" s="148">
        <f t="shared" si="490"/>
        <v>5471.6322502930834</v>
      </c>
      <c r="BS89" s="148">
        <f t="shared" si="490"/>
        <v>5488.7720601797582</v>
      </c>
      <c r="BT89" s="148">
        <f t="shared" si="490"/>
        <v>5504.9036459554518</v>
      </c>
      <c r="BU89" s="148">
        <f t="shared" si="490"/>
        <v>5522.0434558421266</v>
      </c>
      <c r="BV89" s="148">
        <f t="shared" si="490"/>
        <v>5538.1750416178202</v>
      </c>
      <c r="BW89" s="148">
        <f t="shared" si="490"/>
        <v>5554.3066273935137</v>
      </c>
      <c r="BX89" s="148">
        <f t="shared" si="490"/>
        <v>5570.4382131692073</v>
      </c>
      <c r="BY89" s="148">
        <f t="shared" si="490"/>
        <v>5585.5615748339205</v>
      </c>
      <c r="BZ89" s="148">
        <f t="shared" si="490"/>
        <v>5601.6931606096141</v>
      </c>
      <c r="CA89" s="148">
        <f t="shared" si="490"/>
        <v>5616.8165222743264</v>
      </c>
      <c r="CB89" s="148">
        <f t="shared" si="490"/>
        <v>5631.9398839390387</v>
      </c>
      <c r="CC89" s="148">
        <f t="shared" si="490"/>
        <v>5647.0632456037511</v>
      </c>
      <c r="CD89" s="148">
        <f t="shared" si="490"/>
        <v>5661.178383157483</v>
      </c>
      <c r="CE89" s="148">
        <f t="shared" si="490"/>
        <v>5675.293520711215</v>
      </c>
      <c r="CF89" s="148">
        <f t="shared" si="490"/>
        <v>5689.408658264947</v>
      </c>
      <c r="CG89" s="148">
        <f t="shared" si="490"/>
        <v>5703.523795818679</v>
      </c>
      <c r="CH89" s="148">
        <f t="shared" si="490"/>
        <v>5716.6307092614297</v>
      </c>
      <c r="CI89" s="148">
        <f t="shared" si="490"/>
        <v>5729.7376227041805</v>
      </c>
      <c r="CJ89" s="148">
        <f t="shared" si="490"/>
        <v>5742.8445361469312</v>
      </c>
      <c r="CK89" s="148">
        <f t="shared" si="490"/>
        <v>5756.9596737006632</v>
      </c>
      <c r="CL89" s="148">
        <f t="shared" si="490"/>
        <v>5770.0665871434139</v>
      </c>
      <c r="CM89" s="148">
        <f t="shared" si="490"/>
        <v>5784.1817246971459</v>
      </c>
      <c r="CN89" s="148">
        <f t="shared" si="490"/>
        <v>5799.3050863618591</v>
      </c>
      <c r="CO89" s="148">
        <f t="shared" si="490"/>
        <v>5813.4202239155911</v>
      </c>
      <c r="CP89" s="148">
        <f t="shared" si="490"/>
        <v>5829.5518096912838</v>
      </c>
      <c r="CQ89" s="148">
        <f t="shared" si="490"/>
        <v>5845.6833954669773</v>
      </c>
      <c r="CR89" s="148">
        <f t="shared" si="490"/>
        <v>5861.8149812426709</v>
      </c>
      <c r="CS89" s="148">
        <f t="shared" si="490"/>
        <v>5879.963015240327</v>
      </c>
      <c r="CT89" s="148">
        <f t="shared" si="490"/>
        <v>5897.1028251270018</v>
      </c>
      <c r="CU89" s="148">
        <f t="shared" si="490"/>
        <v>5916.2590832356382</v>
      </c>
      <c r="CV89" s="148">
        <f t="shared" si="490"/>
        <v>5935.4153413442746</v>
      </c>
    </row>
    <row r="90" spans="1:100" s="91" customFormat="1">
      <c r="A90" s="145" t="s">
        <v>280</v>
      </c>
      <c r="B90" s="145"/>
      <c r="C90" s="145"/>
      <c r="D90" s="145" t="s">
        <v>328</v>
      </c>
      <c r="E90" s="147"/>
      <c r="F90" s="147"/>
      <c r="G90" s="147"/>
      <c r="H90" s="147"/>
      <c r="I90" s="147"/>
      <c r="J90" s="147"/>
      <c r="K90" s="147"/>
      <c r="L90" s="147"/>
      <c r="M90" s="147"/>
      <c r="N90" s="147"/>
      <c r="O90" s="147"/>
      <c r="P90" s="147"/>
      <c r="Q90" s="147"/>
      <c r="R90" s="147"/>
      <c r="S90" s="147"/>
      <c r="T90" s="147">
        <f t="shared" ref="T90:AZ90" si="491">T66</f>
        <v>351.84399999999999</v>
      </c>
      <c r="U90" s="147">
        <f t="shared" si="491"/>
        <v>354.536</v>
      </c>
      <c r="V90" s="147">
        <f t="shared" si="491"/>
        <v>357.48200000000003</v>
      </c>
      <c r="W90" s="147">
        <f t="shared" si="491"/>
        <v>360.68099999999998</v>
      </c>
      <c r="X90" s="147">
        <f t="shared" si="491"/>
        <v>364.14</v>
      </c>
      <c r="Y90" s="147">
        <f t="shared" si="491"/>
        <v>367.86700000000002</v>
      </c>
      <c r="Z90" s="147">
        <f t="shared" si="491"/>
        <v>371.87299999999999</v>
      </c>
      <c r="AA90" s="147">
        <f t="shared" si="491"/>
        <v>376.16399999999999</v>
      </c>
      <c r="AB90" s="147">
        <f t="shared" si="491"/>
        <v>380.738</v>
      </c>
      <c r="AC90" s="147">
        <f t="shared" si="491"/>
        <v>385.60899999999998</v>
      </c>
      <c r="AD90" s="147">
        <f t="shared" si="491"/>
        <v>388.04500000000002</v>
      </c>
      <c r="AE90" s="147">
        <f t="shared" si="491"/>
        <v>390.67200000000003</v>
      </c>
      <c r="AF90" s="147">
        <f t="shared" si="491"/>
        <v>393.024</v>
      </c>
      <c r="AG90" s="147">
        <f t="shared" si="491"/>
        <v>394.88099999999997</v>
      </c>
      <c r="AH90" s="147">
        <f t="shared" si="491"/>
        <v>396.99200000000002</v>
      </c>
      <c r="AI90" s="147">
        <f t="shared" si="491"/>
        <v>399.178</v>
      </c>
      <c r="AJ90" s="147">
        <f t="shared" si="491"/>
        <v>400.73599999999999</v>
      </c>
      <c r="AK90" s="147">
        <f t="shared" si="491"/>
        <v>400.584</v>
      </c>
      <c r="AL90" s="147">
        <f t="shared" si="491"/>
        <v>401.78399999999999</v>
      </c>
      <c r="AM90" s="147">
        <f t="shared" si="491"/>
        <v>401.55399999999997</v>
      </c>
      <c r="AN90" s="147">
        <f t="shared" si="491"/>
        <v>403.35500000000002</v>
      </c>
      <c r="AO90" s="147">
        <f t="shared" si="491"/>
        <v>404.63499999999999</v>
      </c>
      <c r="AP90" s="147">
        <f t="shared" si="491"/>
        <v>403.31400000000002</v>
      </c>
      <c r="AQ90" s="147">
        <f t="shared" si="491"/>
        <v>402.11900000000003</v>
      </c>
      <c r="AR90" s="147">
        <f t="shared" si="491"/>
        <v>400.18599999999998</v>
      </c>
      <c r="AS90" s="147">
        <f t="shared" si="491"/>
        <v>397.99</v>
      </c>
      <c r="AT90" s="147">
        <f t="shared" si="491"/>
        <v>394.11</v>
      </c>
      <c r="AU90" s="147">
        <f t="shared" si="491"/>
        <v>390.25299999999999</v>
      </c>
      <c r="AV90" s="147">
        <f t="shared" si="491"/>
        <v>387.62900000000002</v>
      </c>
      <c r="AW90" s="147">
        <f t="shared" si="491"/>
        <v>384.23899999999998</v>
      </c>
      <c r="AX90" s="147">
        <f t="shared" si="491"/>
        <v>383.55900000000003</v>
      </c>
      <c r="AY90" s="147">
        <f t="shared" si="491"/>
        <v>381.60599999999999</v>
      </c>
      <c r="AZ90" s="147">
        <f t="shared" si="491"/>
        <v>378.476</v>
      </c>
      <c r="BA90" s="147">
        <f t="shared" ref="BA90" si="492">BA66</f>
        <v>375.84500000000003</v>
      </c>
      <c r="BB90" s="148">
        <f t="shared" ref="BB90:CV90" si="493">BA90*BB178/BA178</f>
        <v>374.85070105820108</v>
      </c>
      <c r="BC90" s="148">
        <f t="shared" si="493"/>
        <v>372.86210317460319</v>
      </c>
      <c r="BD90" s="148">
        <f t="shared" si="493"/>
        <v>371.86780423280425</v>
      </c>
      <c r="BE90" s="148">
        <f t="shared" si="493"/>
        <v>370.8735052910053</v>
      </c>
      <c r="BF90" s="148">
        <f t="shared" si="493"/>
        <v>369.87920634920636</v>
      </c>
      <c r="BG90" s="148">
        <f t="shared" si="493"/>
        <v>368.88490740740741</v>
      </c>
      <c r="BH90" s="148">
        <f t="shared" si="493"/>
        <v>368.88490740740741</v>
      </c>
      <c r="BI90" s="148">
        <f t="shared" si="493"/>
        <v>367.89060846560847</v>
      </c>
      <c r="BJ90" s="148">
        <f t="shared" si="493"/>
        <v>366.89630952380958</v>
      </c>
      <c r="BK90" s="148">
        <f t="shared" si="493"/>
        <v>366.89630952380958</v>
      </c>
      <c r="BL90" s="148">
        <f t="shared" si="493"/>
        <v>365.90201058201058</v>
      </c>
      <c r="BM90" s="148">
        <f t="shared" si="493"/>
        <v>365.90201058201058</v>
      </c>
      <c r="BN90" s="148">
        <f t="shared" si="493"/>
        <v>364.90771164021169</v>
      </c>
      <c r="BO90" s="148">
        <f t="shared" si="493"/>
        <v>364.90771164021169</v>
      </c>
      <c r="BP90" s="148">
        <f t="shared" si="493"/>
        <v>363.91341269841274</v>
      </c>
      <c r="BQ90" s="148">
        <f t="shared" si="493"/>
        <v>363.91341269841274</v>
      </c>
      <c r="BR90" s="148">
        <f t="shared" si="493"/>
        <v>362.9191137566138</v>
      </c>
      <c r="BS90" s="148">
        <f t="shared" si="493"/>
        <v>362.9191137566138</v>
      </c>
      <c r="BT90" s="148">
        <f t="shared" si="493"/>
        <v>361.92481481481479</v>
      </c>
      <c r="BU90" s="148">
        <f t="shared" si="493"/>
        <v>360.93051587301585</v>
      </c>
      <c r="BV90" s="148">
        <f t="shared" si="493"/>
        <v>360.93051587301585</v>
      </c>
      <c r="BW90" s="148">
        <f t="shared" si="493"/>
        <v>359.9362169312169</v>
      </c>
      <c r="BX90" s="148">
        <f t="shared" si="493"/>
        <v>358.94191798941796</v>
      </c>
      <c r="BY90" s="148">
        <f t="shared" si="493"/>
        <v>358.94191798941796</v>
      </c>
      <c r="BZ90" s="148">
        <f t="shared" si="493"/>
        <v>357.94761904761901</v>
      </c>
      <c r="CA90" s="148">
        <f t="shared" si="493"/>
        <v>356.95332010582007</v>
      </c>
      <c r="CB90" s="148">
        <f t="shared" si="493"/>
        <v>355.95902116402112</v>
      </c>
      <c r="CC90" s="148">
        <f t="shared" si="493"/>
        <v>354.96472222222218</v>
      </c>
      <c r="CD90" s="148">
        <f t="shared" si="493"/>
        <v>354.96472222222218</v>
      </c>
      <c r="CE90" s="148">
        <f t="shared" si="493"/>
        <v>353.97042328042323</v>
      </c>
      <c r="CF90" s="148">
        <f t="shared" si="493"/>
        <v>352.97612433862429</v>
      </c>
      <c r="CG90" s="148">
        <f t="shared" si="493"/>
        <v>351.98182539682534</v>
      </c>
      <c r="CH90" s="148">
        <f t="shared" si="493"/>
        <v>350.9875264550264</v>
      </c>
      <c r="CI90" s="148">
        <f t="shared" si="493"/>
        <v>349.99322751322745</v>
      </c>
      <c r="CJ90" s="148">
        <f t="shared" si="493"/>
        <v>349.99322751322745</v>
      </c>
      <c r="CK90" s="148">
        <f t="shared" si="493"/>
        <v>348.99892857142851</v>
      </c>
      <c r="CL90" s="148">
        <f t="shared" si="493"/>
        <v>348.00462962962956</v>
      </c>
      <c r="CM90" s="148">
        <f t="shared" si="493"/>
        <v>348.00462962962956</v>
      </c>
      <c r="CN90" s="148">
        <f t="shared" si="493"/>
        <v>348.00462962962956</v>
      </c>
      <c r="CO90" s="148">
        <f t="shared" si="493"/>
        <v>347.01033068783062</v>
      </c>
      <c r="CP90" s="148">
        <f t="shared" si="493"/>
        <v>347.01033068783062</v>
      </c>
      <c r="CQ90" s="148">
        <f t="shared" si="493"/>
        <v>347.01033068783062</v>
      </c>
      <c r="CR90" s="148">
        <f t="shared" si="493"/>
        <v>347.01033068783062</v>
      </c>
      <c r="CS90" s="148">
        <f t="shared" si="493"/>
        <v>347.01033068783062</v>
      </c>
      <c r="CT90" s="148">
        <f t="shared" si="493"/>
        <v>347.01033068783062</v>
      </c>
      <c r="CU90" s="148">
        <f t="shared" si="493"/>
        <v>347.01033068783062</v>
      </c>
      <c r="CV90" s="148">
        <f t="shared" si="493"/>
        <v>347.01033068783062</v>
      </c>
    </row>
    <row r="91" spans="1:100" s="91" customFormat="1">
      <c r="A91" s="145" t="s">
        <v>281</v>
      </c>
      <c r="B91" s="145"/>
      <c r="C91" s="145"/>
      <c r="D91" s="145" t="s">
        <v>328</v>
      </c>
      <c r="E91" s="147"/>
      <c r="F91" s="147"/>
      <c r="G91" s="147"/>
      <c r="H91" s="147"/>
      <c r="I91" s="147"/>
      <c r="J91" s="147"/>
      <c r="K91" s="147"/>
      <c r="L91" s="147"/>
      <c r="M91" s="147"/>
      <c r="N91" s="147"/>
      <c r="O91" s="147"/>
      <c r="P91" s="147"/>
      <c r="Q91" s="147"/>
      <c r="R91" s="147"/>
      <c r="S91" s="147"/>
      <c r="T91" s="147">
        <f t="shared" ref="T91:AZ91" si="494">T67</f>
        <v>358.40600000000001</v>
      </c>
      <c r="U91" s="147">
        <f t="shared" si="494"/>
        <v>359.774</v>
      </c>
      <c r="V91" s="147">
        <f t="shared" si="494"/>
        <v>361.42</v>
      </c>
      <c r="W91" s="147">
        <f t="shared" si="494"/>
        <v>363.34399999999999</v>
      </c>
      <c r="X91" s="147">
        <f t="shared" si="494"/>
        <v>365.55399999999997</v>
      </c>
      <c r="Y91" s="147">
        <f t="shared" si="494"/>
        <v>368.04500000000002</v>
      </c>
      <c r="Z91" s="147">
        <f t="shared" si="494"/>
        <v>370.81799999999998</v>
      </c>
      <c r="AA91" s="147">
        <f t="shared" si="494"/>
        <v>373.87299999999999</v>
      </c>
      <c r="AB91" s="147">
        <f t="shared" si="494"/>
        <v>377.221</v>
      </c>
      <c r="AC91" s="147">
        <f t="shared" si="494"/>
        <v>380.863</v>
      </c>
      <c r="AD91" s="147">
        <f t="shared" si="494"/>
        <v>383.57499999999999</v>
      </c>
      <c r="AE91" s="147">
        <f t="shared" si="494"/>
        <v>386.54199999999997</v>
      </c>
      <c r="AF91" s="147">
        <f t="shared" si="494"/>
        <v>389.30200000000002</v>
      </c>
      <c r="AG91" s="147">
        <f t="shared" si="494"/>
        <v>391.67599999999999</v>
      </c>
      <c r="AH91" s="147">
        <f t="shared" si="494"/>
        <v>393.85199999999998</v>
      </c>
      <c r="AI91" s="147">
        <f t="shared" si="494"/>
        <v>395.98200000000003</v>
      </c>
      <c r="AJ91" s="147">
        <f t="shared" si="494"/>
        <v>397.73200000000003</v>
      </c>
      <c r="AK91" s="147">
        <f t="shared" si="494"/>
        <v>397.73</v>
      </c>
      <c r="AL91" s="147">
        <f t="shared" si="494"/>
        <v>397.69299999999998</v>
      </c>
      <c r="AM91" s="147">
        <f t="shared" si="494"/>
        <v>396.404</v>
      </c>
      <c r="AN91" s="147">
        <f t="shared" si="494"/>
        <v>394.173</v>
      </c>
      <c r="AO91" s="147">
        <f t="shared" si="494"/>
        <v>392.291</v>
      </c>
      <c r="AP91" s="147">
        <f t="shared" si="494"/>
        <v>388.36399999999998</v>
      </c>
      <c r="AQ91" s="147">
        <f t="shared" si="494"/>
        <v>385.55099999999999</v>
      </c>
      <c r="AR91" s="147">
        <f t="shared" si="494"/>
        <v>383.911</v>
      </c>
      <c r="AS91" s="147">
        <f t="shared" si="494"/>
        <v>380.87700000000001</v>
      </c>
      <c r="AT91" s="147">
        <f t="shared" si="494"/>
        <v>376.48</v>
      </c>
      <c r="AU91" s="147">
        <f t="shared" si="494"/>
        <v>372.59399999999999</v>
      </c>
      <c r="AV91" s="147">
        <f t="shared" si="494"/>
        <v>368.78300000000002</v>
      </c>
      <c r="AW91" s="147">
        <f t="shared" si="494"/>
        <v>364.50799999999998</v>
      </c>
      <c r="AX91" s="147">
        <f t="shared" si="494"/>
        <v>361.22500000000002</v>
      </c>
      <c r="AY91" s="147">
        <f t="shared" si="494"/>
        <v>357.19099999999997</v>
      </c>
      <c r="AZ91" s="147">
        <f t="shared" si="494"/>
        <v>352.20499999999998</v>
      </c>
      <c r="BA91" s="147">
        <f t="shared" ref="BA91" si="495">BA67</f>
        <v>347.68599999999998</v>
      </c>
      <c r="BB91" s="148">
        <f t="shared" ref="BB91:CV91" si="496">BA91*BB179/BA179</f>
        <v>345.74362011173179</v>
      </c>
      <c r="BC91" s="148">
        <f t="shared" si="496"/>
        <v>344.77243016759769</v>
      </c>
      <c r="BD91" s="148">
        <f t="shared" si="496"/>
        <v>342.83005027932955</v>
      </c>
      <c r="BE91" s="148">
        <f t="shared" si="496"/>
        <v>341.85886033519546</v>
      </c>
      <c r="BF91" s="148">
        <f t="shared" si="496"/>
        <v>340.88767039106136</v>
      </c>
      <c r="BG91" s="148">
        <f t="shared" si="496"/>
        <v>339.91648044692727</v>
      </c>
      <c r="BH91" s="148">
        <f t="shared" si="496"/>
        <v>338.94529050279317</v>
      </c>
      <c r="BI91" s="148">
        <f t="shared" si="496"/>
        <v>338.94529050279317</v>
      </c>
      <c r="BJ91" s="148">
        <f t="shared" si="496"/>
        <v>337.97410055865907</v>
      </c>
      <c r="BK91" s="148">
        <f t="shared" si="496"/>
        <v>337.00291061452498</v>
      </c>
      <c r="BL91" s="148">
        <f t="shared" si="496"/>
        <v>337.00291061452498</v>
      </c>
      <c r="BM91" s="148">
        <f t="shared" si="496"/>
        <v>336.03172067039088</v>
      </c>
      <c r="BN91" s="148">
        <f t="shared" si="496"/>
        <v>336.03172067039088</v>
      </c>
      <c r="BO91" s="148">
        <f t="shared" si="496"/>
        <v>335.06053072625679</v>
      </c>
      <c r="BP91" s="148">
        <f t="shared" si="496"/>
        <v>334.08934078212269</v>
      </c>
      <c r="BQ91" s="148">
        <f t="shared" si="496"/>
        <v>334.08934078212269</v>
      </c>
      <c r="BR91" s="148">
        <f t="shared" si="496"/>
        <v>333.11815083798859</v>
      </c>
      <c r="BS91" s="148">
        <f t="shared" si="496"/>
        <v>333.11815083798859</v>
      </c>
      <c r="BT91" s="148">
        <f t="shared" si="496"/>
        <v>332.14696089385455</v>
      </c>
      <c r="BU91" s="148">
        <f t="shared" si="496"/>
        <v>332.14696089385455</v>
      </c>
      <c r="BV91" s="148">
        <f t="shared" si="496"/>
        <v>331.17577094972046</v>
      </c>
      <c r="BW91" s="148">
        <f t="shared" si="496"/>
        <v>330.20458100558636</v>
      </c>
      <c r="BX91" s="148">
        <f t="shared" si="496"/>
        <v>330.20458100558636</v>
      </c>
      <c r="BY91" s="148">
        <f t="shared" si="496"/>
        <v>329.23339106145232</v>
      </c>
      <c r="BZ91" s="148">
        <f t="shared" si="496"/>
        <v>328.26220111731823</v>
      </c>
      <c r="CA91" s="148">
        <f t="shared" si="496"/>
        <v>328.26220111731823</v>
      </c>
      <c r="CB91" s="148">
        <f t="shared" si="496"/>
        <v>327.29101117318413</v>
      </c>
      <c r="CC91" s="148">
        <f t="shared" si="496"/>
        <v>326.31982122905004</v>
      </c>
      <c r="CD91" s="148">
        <f t="shared" si="496"/>
        <v>326.31982122905004</v>
      </c>
      <c r="CE91" s="148">
        <f t="shared" si="496"/>
        <v>325.34863128491594</v>
      </c>
      <c r="CF91" s="148">
        <f t="shared" si="496"/>
        <v>324.37744134078184</v>
      </c>
      <c r="CG91" s="148">
        <f t="shared" si="496"/>
        <v>323.40625139664775</v>
      </c>
      <c r="CH91" s="148">
        <f t="shared" si="496"/>
        <v>323.40625139664775</v>
      </c>
      <c r="CI91" s="148">
        <f t="shared" si="496"/>
        <v>322.43506145251371</v>
      </c>
      <c r="CJ91" s="148">
        <f t="shared" si="496"/>
        <v>322.43506145251371</v>
      </c>
      <c r="CK91" s="148">
        <f t="shared" si="496"/>
        <v>321.46387150837961</v>
      </c>
      <c r="CL91" s="148">
        <f t="shared" si="496"/>
        <v>321.46387150837961</v>
      </c>
      <c r="CM91" s="148">
        <f t="shared" si="496"/>
        <v>320.49268156424552</v>
      </c>
      <c r="CN91" s="148">
        <f t="shared" si="496"/>
        <v>320.49268156424552</v>
      </c>
      <c r="CO91" s="148">
        <f t="shared" si="496"/>
        <v>320.49268156424552</v>
      </c>
      <c r="CP91" s="148">
        <f t="shared" si="496"/>
        <v>320.49268156424552</v>
      </c>
      <c r="CQ91" s="148">
        <f t="shared" si="496"/>
        <v>320.49268156424552</v>
      </c>
      <c r="CR91" s="148">
        <f t="shared" si="496"/>
        <v>320.49268156424552</v>
      </c>
      <c r="CS91" s="148">
        <f t="shared" si="496"/>
        <v>320.49268156424552</v>
      </c>
      <c r="CT91" s="148">
        <f t="shared" si="496"/>
        <v>321.46387150837961</v>
      </c>
      <c r="CU91" s="148">
        <f t="shared" si="496"/>
        <v>321.46387150837961</v>
      </c>
      <c r="CV91" s="148">
        <f t="shared" si="496"/>
        <v>322.43506145251371</v>
      </c>
    </row>
    <row r="92" spans="1:100" s="91" customFormat="1">
      <c r="A92" s="145" t="s">
        <v>25</v>
      </c>
      <c r="B92" s="145"/>
      <c r="C92" s="145"/>
      <c r="D92" s="145" t="s">
        <v>328</v>
      </c>
      <c r="E92" s="147"/>
      <c r="F92" s="147"/>
      <c r="G92" s="147"/>
      <c r="H92" s="147"/>
      <c r="I92" s="147"/>
      <c r="J92" s="147"/>
      <c r="K92" s="147"/>
      <c r="L92" s="147"/>
      <c r="M92" s="147"/>
      <c r="N92" s="147"/>
      <c r="O92" s="147"/>
      <c r="P92" s="147"/>
      <c r="Q92" s="147"/>
      <c r="R92" s="147"/>
      <c r="S92" s="147"/>
      <c r="T92" s="147">
        <f t="shared" ref="T92:AZ92" si="497">T68</f>
        <v>113.351</v>
      </c>
      <c r="U92" s="147">
        <f t="shared" si="497"/>
        <v>117.327</v>
      </c>
      <c r="V92" s="147">
        <f t="shared" si="497"/>
        <v>121.46899999999999</v>
      </c>
      <c r="W92" s="147">
        <f t="shared" si="497"/>
        <v>125.786</v>
      </c>
      <c r="X92" s="147">
        <f t="shared" si="497"/>
        <v>130.28200000000001</v>
      </c>
      <c r="Y92" s="147">
        <f t="shared" si="497"/>
        <v>134.96799999999999</v>
      </c>
      <c r="Z92" s="147">
        <f t="shared" si="497"/>
        <v>139.84800000000001</v>
      </c>
      <c r="AA92" s="147">
        <f t="shared" si="497"/>
        <v>144.93700000000001</v>
      </c>
      <c r="AB92" s="147">
        <f t="shared" si="497"/>
        <v>150.24199999999999</v>
      </c>
      <c r="AC92" s="147">
        <f t="shared" si="497"/>
        <v>155.76</v>
      </c>
      <c r="AD92" s="147">
        <f t="shared" si="497"/>
        <v>162.018</v>
      </c>
      <c r="AE92" s="147">
        <f t="shared" si="497"/>
        <v>168.614</v>
      </c>
      <c r="AF92" s="147">
        <f t="shared" si="497"/>
        <v>176.63800000000001</v>
      </c>
      <c r="AG92" s="147">
        <f t="shared" si="497"/>
        <v>184.792</v>
      </c>
      <c r="AH92" s="147">
        <f t="shared" si="497"/>
        <v>193.167</v>
      </c>
      <c r="AI92" s="147">
        <f t="shared" si="497"/>
        <v>199.20599999999999</v>
      </c>
      <c r="AJ92" s="147">
        <f t="shared" si="497"/>
        <v>205.95400000000001</v>
      </c>
      <c r="AK92" s="147">
        <f t="shared" si="497"/>
        <v>213.03100000000001</v>
      </c>
      <c r="AL92" s="147">
        <f t="shared" si="497"/>
        <v>219.26599999999999</v>
      </c>
      <c r="AM92" s="147">
        <f t="shared" si="497"/>
        <v>224.46899999999999</v>
      </c>
      <c r="AN92" s="147">
        <f t="shared" si="497"/>
        <v>229.04</v>
      </c>
      <c r="AO92" s="147">
        <f t="shared" si="497"/>
        <v>237.54900000000001</v>
      </c>
      <c r="AP92" s="147">
        <f t="shared" si="497"/>
        <v>239.648</v>
      </c>
      <c r="AQ92" s="147">
        <f t="shared" si="497"/>
        <v>244.11799999999999</v>
      </c>
      <c r="AR92" s="147">
        <f t="shared" si="497"/>
        <v>252.33799999999999</v>
      </c>
      <c r="AS92" s="147">
        <f t="shared" si="497"/>
        <v>259.86500000000001</v>
      </c>
      <c r="AT92" s="147">
        <f t="shared" si="497"/>
        <v>269.35199999999998</v>
      </c>
      <c r="AU92" s="147">
        <f t="shared" si="497"/>
        <v>268.7</v>
      </c>
      <c r="AV92" s="147">
        <f t="shared" si="497"/>
        <v>276.12799999999999</v>
      </c>
      <c r="AW92" s="147">
        <f t="shared" si="497"/>
        <v>281.678</v>
      </c>
      <c r="AX92" s="147">
        <f t="shared" si="497"/>
        <v>285.13299999999998</v>
      </c>
      <c r="AY92" s="147">
        <f t="shared" si="497"/>
        <v>290.714</v>
      </c>
      <c r="AZ92" s="147">
        <f t="shared" si="497"/>
        <v>296.05799999999999</v>
      </c>
      <c r="BA92" s="147">
        <f t="shared" ref="BA92" si="498">BA68</f>
        <v>301.09899999999999</v>
      </c>
      <c r="BB92" s="148">
        <f t="shared" ref="BB92:CV92" si="499">BA92*BB180/BA180</f>
        <v>307.04174342105262</v>
      </c>
      <c r="BC92" s="148">
        <f t="shared" si="499"/>
        <v>312.98448684210524</v>
      </c>
      <c r="BD92" s="148">
        <f t="shared" si="499"/>
        <v>317.93677302631579</v>
      </c>
      <c r="BE92" s="148">
        <f t="shared" si="499"/>
        <v>323.87951644736842</v>
      </c>
      <c r="BF92" s="148">
        <f t="shared" si="499"/>
        <v>329.82225986842104</v>
      </c>
      <c r="BG92" s="148">
        <f t="shared" si="499"/>
        <v>335.76500328947367</v>
      </c>
      <c r="BH92" s="148">
        <f t="shared" si="499"/>
        <v>341.70774671052629</v>
      </c>
      <c r="BI92" s="148">
        <f t="shared" si="499"/>
        <v>347.65049013157892</v>
      </c>
      <c r="BJ92" s="148">
        <f t="shared" si="499"/>
        <v>353.59323355263155</v>
      </c>
      <c r="BK92" s="148">
        <f t="shared" si="499"/>
        <v>359.53597697368417</v>
      </c>
      <c r="BL92" s="148">
        <f t="shared" si="499"/>
        <v>364.48826315789466</v>
      </c>
      <c r="BM92" s="148">
        <f t="shared" si="499"/>
        <v>370.43100657894729</v>
      </c>
      <c r="BN92" s="148">
        <f t="shared" si="499"/>
        <v>376.37374999999992</v>
      </c>
      <c r="BO92" s="148">
        <f t="shared" si="499"/>
        <v>382.31649342105254</v>
      </c>
      <c r="BP92" s="148">
        <f t="shared" si="499"/>
        <v>388.25923684210517</v>
      </c>
      <c r="BQ92" s="148">
        <f t="shared" si="499"/>
        <v>394.20198026315779</v>
      </c>
      <c r="BR92" s="148">
        <f t="shared" si="499"/>
        <v>399.15426644736829</v>
      </c>
      <c r="BS92" s="148">
        <f t="shared" si="499"/>
        <v>405.09700986842091</v>
      </c>
      <c r="BT92" s="148">
        <f t="shared" si="499"/>
        <v>411.03975328947359</v>
      </c>
      <c r="BU92" s="148">
        <f t="shared" si="499"/>
        <v>415.99203947368414</v>
      </c>
      <c r="BV92" s="148">
        <f t="shared" si="499"/>
        <v>421.93478289473683</v>
      </c>
      <c r="BW92" s="148">
        <f t="shared" si="499"/>
        <v>426.88706907894738</v>
      </c>
      <c r="BX92" s="148">
        <f t="shared" si="499"/>
        <v>432.8298125</v>
      </c>
      <c r="BY92" s="148">
        <f t="shared" si="499"/>
        <v>437.7820986842105</v>
      </c>
      <c r="BZ92" s="148">
        <f t="shared" si="499"/>
        <v>442.73438486842099</v>
      </c>
      <c r="CA92" s="148">
        <f t="shared" si="499"/>
        <v>448.67712828947367</v>
      </c>
      <c r="CB92" s="148">
        <f t="shared" si="499"/>
        <v>453.62941447368416</v>
      </c>
      <c r="CC92" s="148">
        <f t="shared" si="499"/>
        <v>458.58170065789471</v>
      </c>
      <c r="CD92" s="148">
        <f t="shared" si="499"/>
        <v>463.53398684210526</v>
      </c>
      <c r="CE92" s="148">
        <f t="shared" si="499"/>
        <v>469.47673026315789</v>
      </c>
      <c r="CF92" s="148">
        <f t="shared" si="499"/>
        <v>474.42901644736844</v>
      </c>
      <c r="CG92" s="148">
        <f t="shared" si="499"/>
        <v>479.38130263157899</v>
      </c>
      <c r="CH92" s="148">
        <f t="shared" si="499"/>
        <v>484.33358881578954</v>
      </c>
      <c r="CI92" s="148">
        <f t="shared" si="499"/>
        <v>489.28587500000009</v>
      </c>
      <c r="CJ92" s="148">
        <f t="shared" si="499"/>
        <v>494.23816118421064</v>
      </c>
      <c r="CK92" s="148">
        <f t="shared" si="499"/>
        <v>499.19044736842119</v>
      </c>
      <c r="CL92" s="148">
        <f t="shared" si="499"/>
        <v>504.14273355263174</v>
      </c>
      <c r="CM92" s="148">
        <f t="shared" si="499"/>
        <v>509.09501973684229</v>
      </c>
      <c r="CN92" s="148">
        <f t="shared" si="499"/>
        <v>514.04730592105273</v>
      </c>
      <c r="CO92" s="148">
        <f t="shared" si="499"/>
        <v>518.00913486842114</v>
      </c>
      <c r="CP92" s="148">
        <f t="shared" si="499"/>
        <v>522.96142105263164</v>
      </c>
      <c r="CQ92" s="148">
        <f t="shared" si="499"/>
        <v>527.91370723684213</v>
      </c>
      <c r="CR92" s="148">
        <f t="shared" si="499"/>
        <v>532.86599342105262</v>
      </c>
      <c r="CS92" s="148">
        <f t="shared" si="499"/>
        <v>537.81827960526323</v>
      </c>
      <c r="CT92" s="148">
        <f t="shared" si="499"/>
        <v>542.77056578947372</v>
      </c>
      <c r="CU92" s="148">
        <f t="shared" si="499"/>
        <v>547.72285197368421</v>
      </c>
      <c r="CV92" s="148">
        <f t="shared" si="499"/>
        <v>552.67513815789471</v>
      </c>
    </row>
    <row r="93" spans="1:100" s="91" customFormat="1">
      <c r="A93" s="145" t="s">
        <v>282</v>
      </c>
      <c r="B93" s="145"/>
      <c r="C93" s="145"/>
      <c r="D93" s="145" t="s">
        <v>328</v>
      </c>
      <c r="E93" s="147"/>
      <c r="F93" s="147"/>
      <c r="G93" s="147"/>
      <c r="H93" s="147"/>
      <c r="I93" s="147"/>
      <c r="J93" s="147"/>
      <c r="K93" s="147"/>
      <c r="L93" s="147"/>
      <c r="M93" s="147"/>
      <c r="N93" s="147"/>
      <c r="O93" s="147"/>
      <c r="P93" s="147"/>
      <c r="Q93" s="147"/>
      <c r="R93" s="147"/>
      <c r="S93" s="147"/>
      <c r="T93" s="147">
        <f t="shared" ref="T93:AZ93" si="500">T69</f>
        <v>597.82799999999997</v>
      </c>
      <c r="U93" s="147">
        <f t="shared" si="500"/>
        <v>607.83699999999999</v>
      </c>
      <c r="V93" s="147">
        <f t="shared" si="500"/>
        <v>620.33299999999997</v>
      </c>
      <c r="W93" s="147">
        <f t="shared" si="500"/>
        <v>633.03</v>
      </c>
      <c r="X93" s="147">
        <f t="shared" si="500"/>
        <v>645.09299999999996</v>
      </c>
      <c r="Y93" s="147">
        <f t="shared" si="500"/>
        <v>657.16200000000003</v>
      </c>
      <c r="Z93" s="147">
        <f t="shared" si="500"/>
        <v>668.91499999999996</v>
      </c>
      <c r="AA93" s="147">
        <f t="shared" si="500"/>
        <v>680.18499999999995</v>
      </c>
      <c r="AB93" s="147">
        <f t="shared" si="500"/>
        <v>692.18399999999997</v>
      </c>
      <c r="AC93" s="147">
        <f t="shared" si="500"/>
        <v>703.82</v>
      </c>
      <c r="AD93" s="147">
        <f t="shared" si="500"/>
        <v>716.31399999999996</v>
      </c>
      <c r="AE93" s="147">
        <f t="shared" si="500"/>
        <v>729.01</v>
      </c>
      <c r="AF93" s="147">
        <f t="shared" si="500"/>
        <v>740.20699999999999</v>
      </c>
      <c r="AG93" s="147">
        <f t="shared" si="500"/>
        <v>750.84</v>
      </c>
      <c r="AH93" s="147">
        <f t="shared" si="500"/>
        <v>761.63</v>
      </c>
      <c r="AI93" s="147">
        <f t="shared" si="500"/>
        <v>772.90700000000004</v>
      </c>
      <c r="AJ93" s="147">
        <f t="shared" si="500"/>
        <v>781.96199999999999</v>
      </c>
      <c r="AK93" s="147">
        <f t="shared" si="500"/>
        <v>794.10699999999997</v>
      </c>
      <c r="AL93" s="147">
        <f t="shared" si="500"/>
        <v>808.25</v>
      </c>
      <c r="AM93" s="147">
        <f t="shared" si="500"/>
        <v>816.36400000000003</v>
      </c>
      <c r="AN93" s="147">
        <f t="shared" si="500"/>
        <v>821.13599999999997</v>
      </c>
      <c r="AO93" s="147">
        <f t="shared" si="500"/>
        <v>828.58100000000002</v>
      </c>
      <c r="AP93" s="147">
        <f t="shared" si="500"/>
        <v>833.94399999999996</v>
      </c>
      <c r="AQ93" s="147">
        <f t="shared" si="500"/>
        <v>835.10299999999995</v>
      </c>
      <c r="AR93" s="147">
        <f t="shared" si="500"/>
        <v>842.76700000000005</v>
      </c>
      <c r="AS93" s="147">
        <f t="shared" si="500"/>
        <v>850.72699999999998</v>
      </c>
      <c r="AT93" s="147">
        <f t="shared" si="500"/>
        <v>852.92399999999998</v>
      </c>
      <c r="AU93" s="147">
        <f t="shared" si="500"/>
        <v>853.65899999999999</v>
      </c>
      <c r="AV93" s="147">
        <f t="shared" si="500"/>
        <v>855.96100000000001</v>
      </c>
      <c r="AW93" s="147">
        <f t="shared" si="500"/>
        <v>861.21</v>
      </c>
      <c r="AX93" s="147">
        <f t="shared" si="500"/>
        <v>863.08299999999997</v>
      </c>
      <c r="AY93" s="147">
        <f t="shared" si="500"/>
        <v>866.66899999999998</v>
      </c>
      <c r="AZ93" s="147">
        <f t="shared" si="500"/>
        <v>869.99300000000005</v>
      </c>
      <c r="BA93" s="147">
        <f t="shared" ref="BA93" si="501">BA69</f>
        <v>873.10199999999998</v>
      </c>
      <c r="BB93" s="148">
        <f t="shared" ref="BB93:CV93" si="502">BA93*BB181/BA181</f>
        <v>878.0628068181818</v>
      </c>
      <c r="BC93" s="148">
        <f t="shared" si="502"/>
        <v>883.02361363636362</v>
      </c>
      <c r="BD93" s="148">
        <f t="shared" si="502"/>
        <v>888.97658181818178</v>
      </c>
      <c r="BE93" s="148">
        <f t="shared" si="502"/>
        <v>893.93738863636361</v>
      </c>
      <c r="BF93" s="148">
        <f t="shared" si="502"/>
        <v>898.89819545454543</v>
      </c>
      <c r="BG93" s="148">
        <f t="shared" si="502"/>
        <v>904.85116363636359</v>
      </c>
      <c r="BH93" s="148">
        <f t="shared" si="502"/>
        <v>909.81197045454542</v>
      </c>
      <c r="BI93" s="148">
        <f t="shared" si="502"/>
        <v>915.76493863636369</v>
      </c>
      <c r="BJ93" s="148">
        <f t="shared" si="502"/>
        <v>920.72574545454552</v>
      </c>
      <c r="BK93" s="148">
        <f t="shared" si="502"/>
        <v>926.67871363636368</v>
      </c>
      <c r="BL93" s="148">
        <f t="shared" si="502"/>
        <v>931.6395204545455</v>
      </c>
      <c r="BM93" s="148">
        <f t="shared" si="502"/>
        <v>937.59248863636367</v>
      </c>
      <c r="BN93" s="148">
        <f t="shared" si="502"/>
        <v>942.55329545454549</v>
      </c>
      <c r="BO93" s="148">
        <f t="shared" si="502"/>
        <v>947.51410227272731</v>
      </c>
      <c r="BP93" s="148">
        <f t="shared" si="502"/>
        <v>952.47490909090914</v>
      </c>
      <c r="BQ93" s="148">
        <f t="shared" si="502"/>
        <v>957.43571590909096</v>
      </c>
      <c r="BR93" s="148">
        <f t="shared" si="502"/>
        <v>962.39652272727278</v>
      </c>
      <c r="BS93" s="148">
        <f t="shared" si="502"/>
        <v>966.36516818181815</v>
      </c>
      <c r="BT93" s="148">
        <f t="shared" si="502"/>
        <v>971.32597499999997</v>
      </c>
      <c r="BU93" s="148">
        <f t="shared" si="502"/>
        <v>975.29462045454534</v>
      </c>
      <c r="BV93" s="148">
        <f t="shared" si="502"/>
        <v>979.26326590909082</v>
      </c>
      <c r="BW93" s="148">
        <f t="shared" si="502"/>
        <v>983.2319113636363</v>
      </c>
      <c r="BX93" s="148">
        <f t="shared" si="502"/>
        <v>987.20055681818167</v>
      </c>
      <c r="BY93" s="148">
        <f t="shared" si="502"/>
        <v>991.16920227272715</v>
      </c>
      <c r="BZ93" s="148">
        <f t="shared" si="502"/>
        <v>994.14568636363629</v>
      </c>
      <c r="CA93" s="148">
        <f t="shared" si="502"/>
        <v>998.11433181818177</v>
      </c>
      <c r="CB93" s="148">
        <f t="shared" si="502"/>
        <v>1001.0908159090909</v>
      </c>
      <c r="CC93" s="148">
        <f t="shared" si="502"/>
        <v>1004.0673</v>
      </c>
      <c r="CD93" s="148">
        <f t="shared" si="502"/>
        <v>1007.0437840909092</v>
      </c>
      <c r="CE93" s="148">
        <f t="shared" si="502"/>
        <v>1010.0202681818183</v>
      </c>
      <c r="CF93" s="148">
        <f t="shared" si="502"/>
        <v>1012.0045909090911</v>
      </c>
      <c r="CG93" s="148">
        <f t="shared" si="502"/>
        <v>1014.9810750000001</v>
      </c>
      <c r="CH93" s="148">
        <f t="shared" si="502"/>
        <v>1016.9653977272729</v>
      </c>
      <c r="CI93" s="148">
        <f t="shared" si="502"/>
        <v>1019.941881818182</v>
      </c>
      <c r="CJ93" s="148">
        <f t="shared" si="502"/>
        <v>1021.9262045454547</v>
      </c>
      <c r="CK93" s="148">
        <f t="shared" si="502"/>
        <v>1024.9026886363638</v>
      </c>
      <c r="CL93" s="148">
        <f t="shared" si="502"/>
        <v>1026.8870113636365</v>
      </c>
      <c r="CM93" s="148">
        <f t="shared" si="502"/>
        <v>1029.8634954545455</v>
      </c>
      <c r="CN93" s="148">
        <f t="shared" si="502"/>
        <v>1031.8478181818182</v>
      </c>
      <c r="CO93" s="148">
        <f t="shared" si="502"/>
        <v>1034.8243022727272</v>
      </c>
      <c r="CP93" s="148">
        <f t="shared" si="502"/>
        <v>1036.8086249999999</v>
      </c>
      <c r="CQ93" s="148">
        <f t="shared" si="502"/>
        <v>1039.7851090909089</v>
      </c>
      <c r="CR93" s="148">
        <f t="shared" si="502"/>
        <v>1042.7615931818182</v>
      </c>
      <c r="CS93" s="148">
        <f t="shared" si="502"/>
        <v>1045.7380772727272</v>
      </c>
      <c r="CT93" s="148">
        <f t="shared" si="502"/>
        <v>1048.7145613636362</v>
      </c>
      <c r="CU93" s="148">
        <f t="shared" si="502"/>
        <v>1051.6910454545452</v>
      </c>
      <c r="CV93" s="148">
        <f t="shared" si="502"/>
        <v>1054.6675295454545</v>
      </c>
    </row>
    <row r="94" spans="1:100" s="91" customFormat="1">
      <c r="A94" s="145" t="s">
        <v>283</v>
      </c>
      <c r="B94" s="145"/>
      <c r="C94" s="145"/>
      <c r="D94" s="145" t="s">
        <v>328</v>
      </c>
      <c r="E94" s="147"/>
      <c r="F94" s="147"/>
      <c r="G94" s="147"/>
      <c r="H94" s="147"/>
      <c r="I94" s="147"/>
      <c r="J94" s="147"/>
      <c r="K94" s="147"/>
      <c r="L94" s="147"/>
      <c r="M94" s="147"/>
      <c r="N94" s="147"/>
      <c r="O94" s="147"/>
      <c r="P94" s="147"/>
      <c r="Q94" s="147"/>
      <c r="R94" s="147"/>
      <c r="S94" s="147"/>
      <c r="T94" s="147"/>
      <c r="U94" s="147"/>
      <c r="V94" s="147"/>
      <c r="W94" s="147"/>
      <c r="X94" s="147"/>
      <c r="Y94" s="147"/>
      <c r="Z94" s="147"/>
      <c r="AA94" s="147"/>
      <c r="AB94" s="147"/>
      <c r="AC94" s="147"/>
      <c r="AD94" s="147"/>
      <c r="AE94" s="147"/>
      <c r="AF94" s="147"/>
      <c r="AG94" s="147"/>
      <c r="AH94" s="147"/>
      <c r="AI94" s="147"/>
      <c r="AJ94" s="147"/>
      <c r="AK94" s="147"/>
      <c r="AL94" s="147"/>
      <c r="AM94" s="147"/>
      <c r="AN94" s="147"/>
      <c r="AO94" s="147"/>
      <c r="AP94" s="147"/>
      <c r="AQ94" s="147"/>
      <c r="AR94" s="147">
        <f t="shared" ref="AR94:AZ94" si="503">AR70</f>
        <v>223.71299999999999</v>
      </c>
      <c r="AS94" s="147">
        <f t="shared" si="503"/>
        <v>232.18899999999999</v>
      </c>
      <c r="AT94" s="147">
        <f t="shared" si="503"/>
        <v>240.98699999999999</v>
      </c>
      <c r="AU94" s="147">
        <f t="shared" si="503"/>
        <v>250.143</v>
      </c>
      <c r="AV94" s="147">
        <f t="shared" si="503"/>
        <v>259.62099999999998</v>
      </c>
      <c r="AW94" s="147">
        <f t="shared" si="503"/>
        <v>269.57900000000001</v>
      </c>
      <c r="AX94" s="147">
        <f t="shared" si="503"/>
        <v>279.69600000000003</v>
      </c>
      <c r="AY94" s="147">
        <f t="shared" si="503"/>
        <v>288.72500000000002</v>
      </c>
      <c r="AZ94" s="147">
        <f t="shared" si="503"/>
        <v>299.02199999999999</v>
      </c>
      <c r="BA94" s="147">
        <f t="shared" ref="BA94" si="504">BA70</f>
        <v>310.02199999999999</v>
      </c>
      <c r="BB94" s="148">
        <f t="shared" ref="BB94:CV94" si="505">BA94*BB182/BA182</f>
        <v>320.18665573770488</v>
      </c>
      <c r="BC94" s="148">
        <f t="shared" si="505"/>
        <v>330.35131147540983</v>
      </c>
      <c r="BD94" s="148">
        <f t="shared" si="505"/>
        <v>341.53243278688524</v>
      </c>
      <c r="BE94" s="148">
        <f t="shared" si="505"/>
        <v>352.71355409836065</v>
      </c>
      <c r="BF94" s="148">
        <f t="shared" si="505"/>
        <v>364.91114098360657</v>
      </c>
      <c r="BG94" s="148">
        <f t="shared" si="505"/>
        <v>378.12519344262296</v>
      </c>
      <c r="BH94" s="148">
        <f t="shared" si="505"/>
        <v>391.33924590163934</v>
      </c>
      <c r="BI94" s="148">
        <f t="shared" si="505"/>
        <v>405.56976393442625</v>
      </c>
      <c r="BJ94" s="148">
        <f t="shared" si="505"/>
        <v>419.80028196721315</v>
      </c>
      <c r="BK94" s="148">
        <f t="shared" si="505"/>
        <v>435.04726557377052</v>
      </c>
      <c r="BL94" s="148">
        <f t="shared" si="505"/>
        <v>450.29424918032788</v>
      </c>
      <c r="BM94" s="148">
        <f t="shared" si="505"/>
        <v>465.5412327868853</v>
      </c>
      <c r="BN94" s="148">
        <f t="shared" si="505"/>
        <v>481.80468196721318</v>
      </c>
      <c r="BO94" s="148">
        <f t="shared" si="505"/>
        <v>499.08459672131153</v>
      </c>
      <c r="BP94" s="148">
        <f t="shared" si="505"/>
        <v>515.34804590163947</v>
      </c>
      <c r="BQ94" s="148">
        <f t="shared" si="505"/>
        <v>533.64442622950833</v>
      </c>
      <c r="BR94" s="148">
        <f t="shared" si="505"/>
        <v>551.94080655737719</v>
      </c>
      <c r="BS94" s="148">
        <f t="shared" si="505"/>
        <v>570.23718688524605</v>
      </c>
      <c r="BT94" s="148">
        <f t="shared" si="505"/>
        <v>588.53356721311491</v>
      </c>
      <c r="BU94" s="148">
        <f t="shared" si="505"/>
        <v>607.84641311475423</v>
      </c>
      <c r="BV94" s="148">
        <f t="shared" si="505"/>
        <v>628.17572459016412</v>
      </c>
      <c r="BW94" s="148">
        <f t="shared" si="505"/>
        <v>648.5050360655739</v>
      </c>
      <c r="BX94" s="148">
        <f t="shared" si="505"/>
        <v>668.83434754098369</v>
      </c>
      <c r="BY94" s="148">
        <f t="shared" si="505"/>
        <v>690.18012459016404</v>
      </c>
      <c r="BZ94" s="148">
        <f t="shared" si="505"/>
        <v>712.54236721311486</v>
      </c>
      <c r="CA94" s="148">
        <f t="shared" si="505"/>
        <v>734.90460983606567</v>
      </c>
      <c r="CB94" s="148">
        <f t="shared" si="505"/>
        <v>758.28331803278707</v>
      </c>
      <c r="CC94" s="148">
        <f t="shared" si="505"/>
        <v>781.66202622950834</v>
      </c>
      <c r="CD94" s="148">
        <f t="shared" si="505"/>
        <v>806.05720000000008</v>
      </c>
      <c r="CE94" s="148">
        <f t="shared" si="505"/>
        <v>831.46883934426228</v>
      </c>
      <c r="CF94" s="148">
        <f t="shared" si="505"/>
        <v>856.88047868852459</v>
      </c>
      <c r="CG94" s="148">
        <f t="shared" si="505"/>
        <v>883.30858360655736</v>
      </c>
      <c r="CH94" s="148">
        <f t="shared" si="505"/>
        <v>910.7531540983606</v>
      </c>
      <c r="CI94" s="148">
        <f t="shared" si="505"/>
        <v>939.2141901639344</v>
      </c>
      <c r="CJ94" s="148">
        <f t="shared" si="505"/>
        <v>967.67522622950821</v>
      </c>
      <c r="CK94" s="148">
        <f t="shared" si="505"/>
        <v>997.15272786885248</v>
      </c>
      <c r="CL94" s="148">
        <f t="shared" si="505"/>
        <v>1027.6466950819672</v>
      </c>
      <c r="CM94" s="148">
        <f t="shared" si="505"/>
        <v>1059.1571278688525</v>
      </c>
      <c r="CN94" s="148">
        <f t="shared" si="505"/>
        <v>1091.6840262295084</v>
      </c>
      <c r="CO94" s="148">
        <f t="shared" si="505"/>
        <v>1125.2273901639346</v>
      </c>
      <c r="CP94" s="148">
        <f t="shared" si="505"/>
        <v>1159.7872196721314</v>
      </c>
      <c r="CQ94" s="148">
        <f t="shared" si="505"/>
        <v>1195.3635147540986</v>
      </c>
      <c r="CR94" s="148">
        <f t="shared" si="505"/>
        <v>1231.9562754098363</v>
      </c>
      <c r="CS94" s="148">
        <f t="shared" si="505"/>
        <v>1269.5655016393446</v>
      </c>
      <c r="CT94" s="148">
        <f t="shared" si="505"/>
        <v>1308.1911934426232</v>
      </c>
      <c r="CU94" s="148">
        <f t="shared" si="505"/>
        <v>1347.8333508196724</v>
      </c>
      <c r="CV94" s="148">
        <f t="shared" si="505"/>
        <v>1388.491973770492</v>
      </c>
    </row>
    <row r="95" spans="1:100" s="2" customFormat="1">
      <c r="A95" s="146" t="s">
        <v>326</v>
      </c>
      <c r="B95" s="146"/>
      <c r="C95" s="146"/>
      <c r="D95" s="145" t="s">
        <v>328</v>
      </c>
      <c r="E95" s="147">
        <f>SUM(E77:E89)</f>
        <v>52600.000000000022</v>
      </c>
      <c r="F95" s="147">
        <f t="shared" ref="F95:AT95" si="506">SUM(F77:F89)</f>
        <v>52798.338000000003</v>
      </c>
      <c r="G95" s="147">
        <f t="shared" si="506"/>
        <v>53019.004999999997</v>
      </c>
      <c r="H95" s="147">
        <f t="shared" si="506"/>
        <v>53271.565999999999</v>
      </c>
      <c r="I95" s="147">
        <f t="shared" si="506"/>
        <v>53481.073000000004</v>
      </c>
      <c r="J95" s="147">
        <f t="shared" si="506"/>
        <v>53731.38700000001</v>
      </c>
      <c r="K95" s="147">
        <f t="shared" si="506"/>
        <v>54028.63</v>
      </c>
      <c r="L95" s="147">
        <f t="shared" si="506"/>
        <v>54335</v>
      </c>
      <c r="M95" s="147">
        <f t="shared" si="506"/>
        <v>54649.984000000011</v>
      </c>
      <c r="N95" s="147">
        <f t="shared" si="506"/>
        <v>54894.853999999985</v>
      </c>
      <c r="O95" s="147">
        <f t="shared" si="506"/>
        <v>55157.303000000007</v>
      </c>
      <c r="P95" s="147">
        <f t="shared" si="506"/>
        <v>55411.237999999998</v>
      </c>
      <c r="Q95" s="147">
        <f t="shared" si="506"/>
        <v>55681.780000000006</v>
      </c>
      <c r="R95" s="147">
        <f t="shared" si="506"/>
        <v>55966.142000000007</v>
      </c>
      <c r="S95" s="147">
        <f t="shared" si="506"/>
        <v>56269.81</v>
      </c>
      <c r="T95" s="147">
        <f t="shared" si="506"/>
        <v>56576.999999999993</v>
      </c>
      <c r="U95" s="147">
        <f t="shared" si="506"/>
        <v>56840.660999999993</v>
      </c>
      <c r="V95" s="147">
        <f t="shared" si="506"/>
        <v>57110.532999999989</v>
      </c>
      <c r="W95" s="147">
        <f t="shared" si="506"/>
        <v>57369.160999999993</v>
      </c>
      <c r="X95" s="147">
        <f t="shared" si="506"/>
        <v>57565.007999999994</v>
      </c>
      <c r="Y95" s="147">
        <f t="shared" si="506"/>
        <v>57752.534999999996</v>
      </c>
      <c r="Z95" s="147">
        <f t="shared" si="506"/>
        <v>57935.959000000003</v>
      </c>
      <c r="AA95" s="147">
        <f t="shared" si="506"/>
        <v>58116.018000000004</v>
      </c>
      <c r="AB95" s="147">
        <f t="shared" si="506"/>
        <v>58298.962</v>
      </c>
      <c r="AC95" s="147">
        <f t="shared" si="506"/>
        <v>58496.612999999998</v>
      </c>
      <c r="AD95" s="147">
        <f t="shared" si="506"/>
        <v>58858.197999999997</v>
      </c>
      <c r="AE95" s="147">
        <f t="shared" si="506"/>
        <v>59266.572</v>
      </c>
      <c r="AF95" s="147">
        <f t="shared" si="506"/>
        <v>59685.898999999998</v>
      </c>
      <c r="AG95" s="147">
        <f t="shared" si="506"/>
        <v>60101.841</v>
      </c>
      <c r="AH95" s="147">
        <f t="shared" si="506"/>
        <v>60505.421000000002</v>
      </c>
      <c r="AI95" s="147">
        <f t="shared" si="506"/>
        <v>60963.263999999996</v>
      </c>
      <c r="AJ95" s="147">
        <f t="shared" si="506"/>
        <v>61399.732999999993</v>
      </c>
      <c r="AK95" s="147">
        <f t="shared" si="506"/>
        <v>61795.237999999998</v>
      </c>
      <c r="AL95" s="147">
        <f t="shared" si="506"/>
        <v>62134.865999999995</v>
      </c>
      <c r="AM95" s="147">
        <f t="shared" si="506"/>
        <v>62465.709000000003</v>
      </c>
      <c r="AN95" s="147">
        <f t="shared" si="506"/>
        <v>62765.234999999993</v>
      </c>
      <c r="AO95" s="147">
        <f t="shared" si="506"/>
        <v>63070.344000000005</v>
      </c>
      <c r="AP95" s="147">
        <f t="shared" si="506"/>
        <v>63375.970999999998</v>
      </c>
      <c r="AQ95" s="147">
        <f t="shared" si="506"/>
        <v>63697.865000000005</v>
      </c>
      <c r="AR95" s="147">
        <f t="shared" si="506"/>
        <v>64027.957999999991</v>
      </c>
      <c r="AS95" s="147">
        <f t="shared" si="506"/>
        <v>64300.820999999996</v>
      </c>
      <c r="AT95" s="147">
        <f t="shared" si="506"/>
        <v>64468.792000000001</v>
      </c>
      <c r="AU95" s="147">
        <f t="shared" ref="AU95:CB95" si="507">SUM(AU77:AU89)</f>
        <v>64639.132999999994</v>
      </c>
      <c r="AV95" s="147">
        <f t="shared" si="507"/>
        <v>64844.037000000004</v>
      </c>
      <c r="AW95" s="147">
        <f t="shared" ref="AW95:AZ95" si="508">SUM(AW77:AW89)</f>
        <v>65096.767999999996</v>
      </c>
      <c r="AX95" s="147">
        <f t="shared" si="508"/>
        <v>65269.153999999995</v>
      </c>
      <c r="AY95" s="147">
        <f t="shared" si="508"/>
        <v>65450.218999999997</v>
      </c>
      <c r="AZ95" s="147">
        <f t="shared" si="508"/>
        <v>65646.837</v>
      </c>
      <c r="BA95" s="147">
        <f t="shared" si="507"/>
        <v>65834.837</v>
      </c>
      <c r="BB95" s="147">
        <f t="shared" si="507"/>
        <v>66064.784533433311</v>
      </c>
      <c r="BC95" s="147">
        <f t="shared" si="507"/>
        <v>66294.743407164788</v>
      </c>
      <c r="BD95" s="147">
        <f t="shared" si="507"/>
        <v>66532.716115496558</v>
      </c>
      <c r="BE95" s="147">
        <f t="shared" si="507"/>
        <v>66773.706684227946</v>
      </c>
      <c r="BF95" s="147">
        <f t="shared" si="507"/>
        <v>67024.735155002607</v>
      </c>
      <c r="BG95" s="147">
        <f t="shared" si="507"/>
        <v>67278.756862194467</v>
      </c>
      <c r="BH95" s="147">
        <f t="shared" si="507"/>
        <v>67542.825499900253</v>
      </c>
      <c r="BI95" s="147">
        <f t="shared" si="507"/>
        <v>67811.910520734906</v>
      </c>
      <c r="BJ95" s="147">
        <f t="shared" si="507"/>
        <v>68077.975091122789</v>
      </c>
      <c r="BK95" s="147">
        <f t="shared" si="507"/>
        <v>68342.037854494178</v>
      </c>
      <c r="BL95" s="147">
        <f t="shared" si="507"/>
        <v>68603.080585475574</v>
      </c>
      <c r="BM95" s="147">
        <f t="shared" si="507"/>
        <v>68860.121220084227</v>
      </c>
      <c r="BN95" s="147">
        <f t="shared" si="507"/>
        <v>69116.14847986697</v>
      </c>
      <c r="BO95" s="147">
        <f t="shared" si="507"/>
        <v>69363.137885640768</v>
      </c>
      <c r="BP95" s="147">
        <f t="shared" si="507"/>
        <v>69610.12379149739</v>
      </c>
      <c r="BQ95" s="147">
        <f t="shared" si="507"/>
        <v>69848.083037328717</v>
      </c>
      <c r="BR95" s="147">
        <f t="shared" si="507"/>
        <v>70080.014783470775</v>
      </c>
      <c r="BS95" s="147">
        <f t="shared" si="507"/>
        <v>70308.935852664275</v>
      </c>
      <c r="BT95" s="147">
        <f t="shared" si="507"/>
        <v>70526.808302991863</v>
      </c>
      <c r="BU95" s="147">
        <f t="shared" si="507"/>
        <v>70746.699689746631</v>
      </c>
      <c r="BV95" s="147">
        <f t="shared" si="507"/>
        <v>70954.533344898635</v>
      </c>
      <c r="BW95" s="147">
        <f t="shared" si="507"/>
        <v>71159.367162194001</v>
      </c>
      <c r="BX95" s="147">
        <f t="shared" si="507"/>
        <v>71357.159297526247</v>
      </c>
      <c r="BY95" s="147">
        <f t="shared" si="507"/>
        <v>71552.951721367208</v>
      </c>
      <c r="BZ95" s="147">
        <f t="shared" si="507"/>
        <v>71738.701784331322</v>
      </c>
      <c r="CA95" s="318">
        <f t="shared" si="507"/>
        <v>71923.447251123143</v>
      </c>
      <c r="CB95" s="318">
        <f t="shared" si="507"/>
        <v>72101.161898619685</v>
      </c>
      <c r="CC95" s="318">
        <f t="shared" ref="CC95:CV95" si="509">SUM(CC77:CC89)</f>
        <v>72274.862073497949</v>
      </c>
      <c r="CD95" s="318">
        <f t="shared" si="509"/>
        <v>72444.546112088326</v>
      </c>
      <c r="CE95" s="318">
        <f t="shared" si="509"/>
        <v>72609.204162784226</v>
      </c>
      <c r="CF95" s="318">
        <f t="shared" si="509"/>
        <v>72771.86132754873</v>
      </c>
      <c r="CG95" s="318">
        <f t="shared" si="509"/>
        <v>72932.505004749692</v>
      </c>
      <c r="CH95" s="318">
        <f t="shared" si="509"/>
        <v>73088.127149054795</v>
      </c>
      <c r="CI95" s="318">
        <f t="shared" si="509"/>
        <v>73245.748640487567</v>
      </c>
      <c r="CJ95" s="318">
        <f t="shared" si="509"/>
        <v>73405.384927484251</v>
      </c>
      <c r="CK95" s="318">
        <f t="shared" si="509"/>
        <v>73566.030929790679</v>
      </c>
      <c r="CL95" s="318">
        <f t="shared" si="509"/>
        <v>73731.681719980799</v>
      </c>
      <c r="CM95" s="318">
        <f t="shared" si="509"/>
        <v>73901.347224172569</v>
      </c>
      <c r="CN95" s="318">
        <f t="shared" si="509"/>
        <v>74078.048354441955</v>
      </c>
      <c r="CO95" s="318">
        <f t="shared" si="509"/>
        <v>74258.753930317995</v>
      </c>
      <c r="CP95" s="318">
        <f t="shared" si="509"/>
        <v>74446.500727988328</v>
      </c>
      <c r="CQ95" s="318">
        <f t="shared" si="509"/>
        <v>74642.271340509324</v>
      </c>
      <c r="CR95" s="318">
        <f t="shared" si="509"/>
        <v>74843.059394285767</v>
      </c>
      <c r="CS95" s="318">
        <f t="shared" si="509"/>
        <v>75052.894027848262</v>
      </c>
      <c r="CT95" s="318">
        <f t="shared" si="509"/>
        <v>75266.732950956735</v>
      </c>
      <c r="CU95" s="318">
        <f t="shared" si="509"/>
        <v>75486.606545282702</v>
      </c>
      <c r="CV95" s="318">
        <f t="shared" si="509"/>
        <v>75713.495167917368</v>
      </c>
    </row>
    <row r="96" spans="1:100" s="2" customFormat="1">
      <c r="A96" s="146" t="s">
        <v>76</v>
      </c>
      <c r="B96" s="146"/>
      <c r="C96" s="146"/>
      <c r="D96" s="145" t="s">
        <v>328</v>
      </c>
      <c r="E96" s="147"/>
      <c r="F96" s="147"/>
      <c r="G96" s="147"/>
      <c r="H96" s="147"/>
      <c r="I96" s="147"/>
      <c r="J96" s="147"/>
      <c r="K96" s="147"/>
      <c r="L96" s="147"/>
      <c r="M96" s="147"/>
      <c r="N96" s="147"/>
      <c r="O96" s="147"/>
      <c r="P96" s="147"/>
      <c r="Q96" s="147"/>
      <c r="R96" s="147"/>
      <c r="S96" s="147"/>
      <c r="T96" s="147">
        <f t="shared" ref="T96:AT96" si="510">SUM(T77:T94)</f>
        <v>57998.428999999996</v>
      </c>
      <c r="U96" s="147">
        <f t="shared" si="510"/>
        <v>58280.134999999987</v>
      </c>
      <c r="V96" s="147">
        <f t="shared" si="510"/>
        <v>58571.236999999986</v>
      </c>
      <c r="W96" s="147">
        <f t="shared" si="510"/>
        <v>58852.001999999986</v>
      </c>
      <c r="X96" s="147">
        <f t="shared" si="510"/>
        <v>59070.07699999999</v>
      </c>
      <c r="Y96" s="147">
        <f t="shared" si="510"/>
        <v>59280.57699999999</v>
      </c>
      <c r="Z96" s="147">
        <f t="shared" si="510"/>
        <v>59487.413</v>
      </c>
      <c r="AA96" s="147">
        <f t="shared" si="510"/>
        <v>59691.176999999996</v>
      </c>
      <c r="AB96" s="147">
        <f t="shared" si="510"/>
        <v>59899.346999999994</v>
      </c>
      <c r="AC96" s="147">
        <f t="shared" si="510"/>
        <v>60122.664999999994</v>
      </c>
      <c r="AD96" s="147">
        <f t="shared" si="510"/>
        <v>60508.149999999987</v>
      </c>
      <c r="AE96" s="147">
        <f t="shared" si="510"/>
        <v>60941.41</v>
      </c>
      <c r="AF96" s="147">
        <f t="shared" si="510"/>
        <v>61385.07</v>
      </c>
      <c r="AG96" s="147">
        <f t="shared" si="510"/>
        <v>61824.03</v>
      </c>
      <c r="AH96" s="147">
        <f t="shared" si="510"/>
        <v>62251.061999999998</v>
      </c>
      <c r="AI96" s="147">
        <f t="shared" si="510"/>
        <v>62730.536999999997</v>
      </c>
      <c r="AJ96" s="147">
        <f t="shared" si="510"/>
        <v>63186.116999999991</v>
      </c>
      <c r="AK96" s="147">
        <f t="shared" si="510"/>
        <v>63600.69</v>
      </c>
      <c r="AL96" s="147">
        <f t="shared" si="510"/>
        <v>63961.858999999997</v>
      </c>
      <c r="AM96" s="147">
        <f t="shared" si="510"/>
        <v>64304.5</v>
      </c>
      <c r="AN96" s="147">
        <f t="shared" si="510"/>
        <v>64612.938999999998</v>
      </c>
      <c r="AO96" s="147">
        <f t="shared" si="510"/>
        <v>64933.4</v>
      </c>
      <c r="AP96" s="147">
        <f t="shared" si="510"/>
        <v>65241.241000000002</v>
      </c>
      <c r="AQ96" s="147">
        <f t="shared" si="510"/>
        <v>65564.756000000008</v>
      </c>
      <c r="AR96" s="147">
        <f t="shared" si="510"/>
        <v>66130.873000000007</v>
      </c>
      <c r="AS96" s="147">
        <f t="shared" si="510"/>
        <v>66422.468999999997</v>
      </c>
      <c r="AT96" s="147">
        <f t="shared" si="510"/>
        <v>66602.645000000004</v>
      </c>
      <c r="AU96" s="147">
        <f t="shared" ref="AU96:CB96" si="511">SUM(AU77:AU94)</f>
        <v>66774.481999999989</v>
      </c>
      <c r="AV96" s="147">
        <f t="shared" si="511"/>
        <v>66992.159</v>
      </c>
      <c r="AW96" s="147">
        <f t="shared" ref="AW96:AZ96" si="512">SUM(AW77:AW94)</f>
        <v>67257.982000000004</v>
      </c>
      <c r="AX96" s="147">
        <f t="shared" si="512"/>
        <v>67441.849999999991</v>
      </c>
      <c r="AY96" s="147">
        <f t="shared" si="512"/>
        <v>67635.124000000011</v>
      </c>
      <c r="AZ96" s="147">
        <f t="shared" si="512"/>
        <v>67842.591</v>
      </c>
      <c r="BA96" s="147">
        <f t="shared" si="511"/>
        <v>68042.591</v>
      </c>
      <c r="BB96" s="147">
        <f t="shared" si="511"/>
        <v>68290.670060580189</v>
      </c>
      <c r="BC96" s="147">
        <f t="shared" si="511"/>
        <v>68538.73735246087</v>
      </c>
      <c r="BD96" s="147">
        <f t="shared" si="511"/>
        <v>68795.859757640079</v>
      </c>
      <c r="BE96" s="147">
        <f t="shared" si="511"/>
        <v>69056.969509036237</v>
      </c>
      <c r="BF96" s="147">
        <f t="shared" si="511"/>
        <v>69329.133628049443</v>
      </c>
      <c r="BG96" s="147">
        <f t="shared" si="511"/>
        <v>69606.299610417278</v>
      </c>
      <c r="BH96" s="147">
        <f t="shared" si="511"/>
        <v>69893.514660877147</v>
      </c>
      <c r="BI96" s="147">
        <f t="shared" si="511"/>
        <v>70187.731612405667</v>
      </c>
      <c r="BJ96" s="147">
        <f t="shared" si="511"/>
        <v>70476.964762179647</v>
      </c>
      <c r="BK96" s="147">
        <f t="shared" si="511"/>
        <v>70767.199030816337</v>
      </c>
      <c r="BL96" s="147">
        <f t="shared" si="511"/>
        <v>71052.407539464868</v>
      </c>
      <c r="BM96" s="147">
        <f t="shared" si="511"/>
        <v>71335.619679338823</v>
      </c>
      <c r="BN96" s="147">
        <f t="shared" si="511"/>
        <v>71617.819639599344</v>
      </c>
      <c r="BO96" s="147">
        <f t="shared" si="511"/>
        <v>71892.02132042234</v>
      </c>
      <c r="BP96" s="147">
        <f t="shared" si="511"/>
        <v>72164.208736812579</v>
      </c>
      <c r="BQ96" s="147">
        <f t="shared" si="511"/>
        <v>72431.367913211012</v>
      </c>
      <c r="BR96" s="147">
        <f t="shared" si="511"/>
        <v>72689.543643797384</v>
      </c>
      <c r="BS96" s="147">
        <f t="shared" si="511"/>
        <v>72946.67248219435</v>
      </c>
      <c r="BT96" s="147">
        <f t="shared" si="511"/>
        <v>73191.779374203121</v>
      </c>
      <c r="BU96" s="147">
        <f t="shared" si="511"/>
        <v>73438.91023955647</v>
      </c>
      <c r="BV96" s="147">
        <f t="shared" si="511"/>
        <v>73676.013405115358</v>
      </c>
      <c r="BW96" s="147">
        <f t="shared" si="511"/>
        <v>73908.131976638964</v>
      </c>
      <c r="BX96" s="147">
        <f t="shared" si="511"/>
        <v>74135.170513380406</v>
      </c>
      <c r="BY96" s="147">
        <f t="shared" si="511"/>
        <v>74360.258455965173</v>
      </c>
      <c r="BZ96" s="147">
        <f t="shared" si="511"/>
        <v>74574.334042941438</v>
      </c>
      <c r="CA96" s="147">
        <f t="shared" si="511"/>
        <v>74790.358842290021</v>
      </c>
      <c r="CB96" s="147">
        <f t="shared" si="511"/>
        <v>74997.415479372459</v>
      </c>
      <c r="CC96" s="147">
        <f t="shared" ref="CC96:CV96" si="513">SUM(CC77:CC94)</f>
        <v>75200.45764383662</v>
      </c>
      <c r="CD96" s="147">
        <f t="shared" si="513"/>
        <v>75402.465626472607</v>
      </c>
      <c r="CE96" s="147">
        <f t="shared" si="513"/>
        <v>75599.489055138794</v>
      </c>
      <c r="CF96" s="147">
        <f t="shared" si="513"/>
        <v>75792.52897927312</v>
      </c>
      <c r="CG96" s="147">
        <f t="shared" si="513"/>
        <v>75985.564042781305</v>
      </c>
      <c r="CH96" s="147">
        <f t="shared" si="513"/>
        <v>76174.573067547884</v>
      </c>
      <c r="CI96" s="147">
        <f t="shared" si="513"/>
        <v>76366.618876435445</v>
      </c>
      <c r="CJ96" s="147">
        <f t="shared" si="513"/>
        <v>76561.65280840917</v>
      </c>
      <c r="CK96" s="147">
        <f t="shared" si="513"/>
        <v>76757.739593744132</v>
      </c>
      <c r="CL96" s="147">
        <f t="shared" si="513"/>
        <v>76959.826661117069</v>
      </c>
      <c r="CM96" s="147">
        <f t="shared" si="513"/>
        <v>77167.960178426671</v>
      </c>
      <c r="CN96" s="147">
        <f t="shared" si="513"/>
        <v>77384.124815968215</v>
      </c>
      <c r="CO96" s="147">
        <f t="shared" si="513"/>
        <v>77604.317769875139</v>
      </c>
      <c r="CP96" s="147">
        <f t="shared" si="513"/>
        <v>77833.561005965166</v>
      </c>
      <c r="CQ96" s="147">
        <f t="shared" si="513"/>
        <v>78072.836683843241</v>
      </c>
      <c r="CR96" s="147">
        <f t="shared" si="513"/>
        <v>78318.146268550539</v>
      </c>
      <c r="CS96" s="147">
        <f t="shared" si="513"/>
        <v>78573.518898617665</v>
      </c>
      <c r="CT96" s="147">
        <f t="shared" si="513"/>
        <v>78834.883473748676</v>
      </c>
      <c r="CU96" s="147">
        <f t="shared" si="513"/>
        <v>79102.32799572681</v>
      </c>
      <c r="CV96" s="147">
        <f t="shared" si="513"/>
        <v>79378.775201531549</v>
      </c>
    </row>
    <row r="97" spans="1:100" s="2" customFormat="1">
      <c r="S97" s="393" t="s">
        <v>859</v>
      </c>
      <c r="T97" s="156">
        <f>'Pop France 2070'!O3*1000</f>
        <v>57996.400999999998</v>
      </c>
      <c r="U97" s="156">
        <f>'Pop France 2070'!P3*1000</f>
        <v>58280.135000000002</v>
      </c>
      <c r="V97" s="156">
        <f>'Pop France 2070'!Q3*1000</f>
        <v>58571.237000000001</v>
      </c>
      <c r="W97" s="156">
        <f>'Pop France 2070'!R3*1000</f>
        <v>58852.002</v>
      </c>
      <c r="X97" s="156">
        <f>'Pop France 2070'!S3*1000</f>
        <v>59070.076999999997</v>
      </c>
      <c r="Y97" s="156">
        <f>'Pop France 2070'!T3*1000</f>
        <v>59280.576999999997</v>
      </c>
      <c r="Z97" s="156">
        <f>'Pop France 2070'!U3*1000</f>
        <v>59487.412999999993</v>
      </c>
      <c r="AA97" s="156">
        <f>'Pop France 2070'!V3*1000</f>
        <v>59691.177000000003</v>
      </c>
      <c r="AB97" s="156">
        <f>'Pop France 2070'!W3*1000</f>
        <v>59899.347000000002</v>
      </c>
      <c r="AC97" s="156">
        <f>'Pop France 2070'!X3*1000</f>
        <v>60122.665000000001</v>
      </c>
      <c r="AD97" s="156">
        <f>'Pop France 2070'!Y3*1000</f>
        <v>60508.15</v>
      </c>
      <c r="AE97" s="156">
        <f>'Pop France 2070'!Z3*1000</f>
        <v>60941.409999999996</v>
      </c>
      <c r="AF97" s="156">
        <f>'Pop France 2070'!AA3*1000</f>
        <v>61385.07</v>
      </c>
      <c r="AG97" s="156">
        <f>'Pop France 2070'!AB3*1000</f>
        <v>61824.03</v>
      </c>
      <c r="AH97" s="156">
        <f>'Pop France 2070'!AC3*1000</f>
        <v>62251.061999999998</v>
      </c>
      <c r="AI97" s="156">
        <f>'Pop France 2070'!AD3*1000</f>
        <v>62730.536999999997</v>
      </c>
      <c r="AJ97" s="156">
        <f>'Pop France 2070'!AE3*1000</f>
        <v>63186.117000000006</v>
      </c>
      <c r="AK97" s="156">
        <f>'Pop France 2070'!AF3*1000</f>
        <v>63600.69</v>
      </c>
      <c r="AL97" s="156">
        <f>'Pop France 2070'!AG3*1000</f>
        <v>63961.858999999997</v>
      </c>
      <c r="AM97" s="156">
        <f>'Pop France 2070'!AH3*1000</f>
        <v>64304.500000000007</v>
      </c>
      <c r="AN97" s="156">
        <f>'Pop France 2070'!AI3*1000</f>
        <v>64612.938999999998</v>
      </c>
      <c r="AO97" s="156">
        <f>'Pop France 2070'!AJ3*1000</f>
        <v>64933.400000000009</v>
      </c>
      <c r="AP97" s="156">
        <f>'Pop France 2070'!AK3*1000</f>
        <v>65241.241000000002</v>
      </c>
      <c r="AQ97" s="156">
        <f>'Pop France 2070'!AL3*1000</f>
        <v>65564.756000000008</v>
      </c>
      <c r="AR97" s="156">
        <f>'Pop France 2070'!AM3*1000</f>
        <v>66130.872999999992</v>
      </c>
      <c r="AS97" s="156">
        <f>'Pop France 2070'!AN3*1000</f>
        <v>66422.469000000012</v>
      </c>
      <c r="AT97" s="156">
        <f>'Pop France 2070'!AO3*1000</f>
        <v>66602.64499999999</v>
      </c>
      <c r="AU97" s="156">
        <f>'Pop France 2070'!AP3*1000</f>
        <v>66774.482000000004</v>
      </c>
      <c r="AV97" s="156">
        <f>'Pop France 2070'!AQ3*1000</f>
        <v>66992.159</v>
      </c>
      <c r="AW97" s="156">
        <f>'Pop France 2070'!AR3*1000</f>
        <v>67257.982000000004</v>
      </c>
      <c r="AX97" s="156">
        <f>'Pop France 2070'!AS3*1000</f>
        <v>67441.850000000006</v>
      </c>
      <c r="AY97" s="156">
        <f>'Pop France 2070'!AT3*1000</f>
        <v>67635.124000000011</v>
      </c>
      <c r="AZ97" s="156">
        <f>'Pop France 2070'!AU3*1000</f>
        <v>67842.591</v>
      </c>
      <c r="BA97" s="156">
        <f>'Pop France 2070'!AV9*1000</f>
        <v>68042.591</v>
      </c>
      <c r="BB97" s="156">
        <f>'Pop France 2070'!AW9*1000</f>
        <v>68288.914302497084</v>
      </c>
      <c r="BC97" s="156">
        <f>'Pop France 2070'!AX9*1000</f>
        <v>68540.07902263802</v>
      </c>
      <c r="BD97" s="156">
        <f>'Pop France 2070'!AY9*1000</f>
        <v>68796.6350250588</v>
      </c>
      <c r="BE97" s="156">
        <f>'Pop France 2070'!AZ9*1000</f>
        <v>69059.334861724812</v>
      </c>
      <c r="BF97" s="156">
        <f>'Pop France 2070'!BA9*1000</f>
        <v>69328.907002938489</v>
      </c>
      <c r="BG97" s="156">
        <f>'Pop France 2070'!BB9*1000</f>
        <v>69605.989612766498</v>
      </c>
      <c r="BH97" s="156">
        <f>'Pop France 2070'!BC9*1000</f>
        <v>69891.050276829963</v>
      </c>
      <c r="BI97" s="156">
        <f>'Pop France 2070'!BD9*1000</f>
        <v>70184.308740302775</v>
      </c>
      <c r="BJ97" s="156">
        <f>'Pop France 2070'!BE9*1000</f>
        <v>70475.454037856834</v>
      </c>
      <c r="BK97" s="156">
        <f>'Pop France 2070'!BF9*1000</f>
        <v>70764.305557020489</v>
      </c>
      <c r="BL97" s="156">
        <f>'Pop France 2070'!BG9*1000</f>
        <v>71050.535185136803</v>
      </c>
      <c r="BM97" s="156">
        <f>'Pop France 2070'!BH9*1000</f>
        <v>71333.706442065901</v>
      </c>
      <c r="BN97" s="156">
        <f>'Pop France 2070'!BI9*1000</f>
        <v>71613.273476782211</v>
      </c>
      <c r="BO97" s="156">
        <f>'Pop France 2070'!BJ9*1000</f>
        <v>71888.656322571114</v>
      </c>
      <c r="BP97" s="156">
        <f>'Pop France 2070'!BK9*1000</f>
        <v>72159.369332564296</v>
      </c>
      <c r="BQ97" s="156">
        <f>'Pop France 2070'!BL9*1000</f>
        <v>72425.00311849259</v>
      </c>
      <c r="BR97" s="156">
        <f>'Pop France 2070'!BM9*1000</f>
        <v>72685.2385983227</v>
      </c>
      <c r="BS97" s="156">
        <f>'Pop France 2070'!BN9*1000</f>
        <v>72939.979445403034</v>
      </c>
      <c r="BT97" s="156">
        <f>'Pop France 2070'!BO9*1000</f>
        <v>73189.048057469772</v>
      </c>
      <c r="BU97" s="156">
        <f>'Pop France 2070'!BP9*1000</f>
        <v>73432.484570627756</v>
      </c>
      <c r="BV97" s="156">
        <f>'Pop France 2070'!BQ9*1000</f>
        <v>73670.353202644663</v>
      </c>
      <c r="BW97" s="156">
        <f>'Pop France 2070'!BR9*1000</f>
        <v>73902.830552381711</v>
      </c>
      <c r="BX97" s="156">
        <f>'Pop France 2070'!BS9*1000</f>
        <v>74130.051075790063</v>
      </c>
      <c r="BY97" s="156">
        <f>'Pop France 2070'!BT9*1000</f>
        <v>74352.197392146627</v>
      </c>
      <c r="BZ97" s="156">
        <f>'Pop France 2070'!BU9*1000</f>
        <v>74569.397936986832</v>
      </c>
      <c r="CA97" s="156">
        <f>'Pop France 2070'!BV9*1000</f>
        <v>74781.872455484554</v>
      </c>
      <c r="CB97" s="156">
        <f>'Pop France 2070'!BW9*1000</f>
        <v>74989.858754060871</v>
      </c>
      <c r="CC97" s="156">
        <f>'Pop France 2070'!BX9*1000</f>
        <v>75193.655846696667</v>
      </c>
      <c r="CD97" s="156">
        <f>'Pop France 2070'!BY9*1000</f>
        <v>75393.62796854318</v>
      </c>
      <c r="CE97" s="156">
        <f>'Pop France 2070'!BZ9*1000</f>
        <v>75590.35107270458</v>
      </c>
      <c r="CF97" s="156">
        <f>'Pop France 2070'!CA9*1000</f>
        <v>75783.926502845497</v>
      </c>
      <c r="CG97" s="156">
        <f>'Pop France 2070'!CB9*1000</f>
        <v>75975.465025666868</v>
      </c>
      <c r="CH97" s="156">
        <f>'Pop France 2070'!CC9*1000</f>
        <v>76166.211863820645</v>
      </c>
      <c r="CI97" s="156">
        <f>'Pop France 2070'!CD9*1000</f>
        <v>76357.527631260265</v>
      </c>
      <c r="CJ97" s="156">
        <f>'Pop France 2070'!CE9*1000</f>
        <v>76550.848197135609</v>
      </c>
      <c r="CK97" s="156">
        <f>'Pop France 2070'!CF9*1000</f>
        <v>76747.619464622781</v>
      </c>
      <c r="CL97" s="156">
        <f>'Pop France 2070'!CG9*1000</f>
        <v>76949.123782270777</v>
      </c>
      <c r="CM97" s="156">
        <f>'Pop France 2070'!CH9*1000</f>
        <v>77156.498005248592</v>
      </c>
      <c r="CN97" s="156">
        <f>'Pop France 2070'!CI9*1000</f>
        <v>77370.636165291071</v>
      </c>
      <c r="CO97" s="156">
        <f>'Pop France 2070'!CJ9*1000</f>
        <v>77592.220576180174</v>
      </c>
      <c r="CP97" s="156">
        <f>'Pop France 2070'!CK9*1000</f>
        <v>77821.675677224339</v>
      </c>
      <c r="CQ97" s="156">
        <f>'Pop France 2070'!CL9*1000</f>
        <v>78059.199138739801</v>
      </c>
      <c r="CR97" s="156">
        <f>'Pop France 2070'!CM9*1000</f>
        <v>78304.848154675943</v>
      </c>
      <c r="CS97" s="156">
        <f>'Pop France 2070'!CN9*1000</f>
        <v>78558.491279289461</v>
      </c>
      <c r="CT97" s="156">
        <f>'Pop France 2070'!CO9*1000</f>
        <v>78819.781335273685</v>
      </c>
      <c r="CU97" s="156">
        <f>'Pop France 2070'!CP9*1000</f>
        <v>79088.278832280848</v>
      </c>
      <c r="CV97" s="156">
        <f>'Pop France 2070'!CQ9*1000</f>
        <v>79363.329551802381</v>
      </c>
    </row>
    <row r="98" spans="1:100">
      <c r="D98" s="57"/>
      <c r="E98" s="57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  <c r="AA98" s="58"/>
      <c r="AB98" s="58"/>
      <c r="AC98" s="58"/>
      <c r="AD98" s="58"/>
      <c r="AE98" s="58"/>
      <c r="AF98" s="58"/>
      <c r="AG98" s="58"/>
      <c r="AH98" s="58"/>
      <c r="AI98" s="58"/>
      <c r="AJ98" s="58"/>
      <c r="AK98" s="58"/>
      <c r="AL98" s="58"/>
      <c r="AM98" s="58"/>
      <c r="AN98" s="58"/>
      <c r="AO98" s="58"/>
      <c r="AP98" s="58"/>
      <c r="AQ98" s="58"/>
      <c r="AR98" s="58"/>
      <c r="AS98" s="58"/>
      <c r="AT98" s="58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</row>
    <row r="99" spans="1:100" ht="18.75">
      <c r="A99" s="151" t="s">
        <v>79</v>
      </c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</row>
    <row r="100" spans="1:100" s="91" customFormat="1" ht="15.75">
      <c r="A100" s="150" t="s">
        <v>304</v>
      </c>
      <c r="M100" s="92"/>
      <c r="N100" s="92"/>
      <c r="O100" s="92"/>
      <c r="P100" s="92"/>
      <c r="Q100" s="92"/>
      <c r="R100" s="92"/>
      <c r="S100" s="92"/>
      <c r="T100" s="92"/>
      <c r="U100" s="92"/>
      <c r="V100" s="92"/>
      <c r="W100" s="92"/>
      <c r="X100" s="92"/>
      <c r="Y100" s="92"/>
      <c r="Z100" s="92"/>
      <c r="AA100" s="92"/>
      <c r="AB100" s="92"/>
      <c r="AC100" s="92"/>
      <c r="AD100" s="92"/>
      <c r="AE100" s="92"/>
      <c r="AF100" s="92"/>
      <c r="AG100" s="92"/>
      <c r="AH100" s="92"/>
      <c r="AI100" s="92"/>
      <c r="AJ100" s="92"/>
      <c r="AK100" s="92"/>
      <c r="AL100" s="92"/>
      <c r="AM100" s="92"/>
      <c r="AN100" s="92"/>
      <c r="AO100" s="92"/>
      <c r="AP100" s="92"/>
      <c r="AQ100" s="92"/>
      <c r="AR100" s="92"/>
      <c r="AS100" s="92"/>
      <c r="AT100" s="92"/>
      <c r="AU100" s="92"/>
    </row>
    <row r="101" spans="1:100" s="91" customFormat="1">
      <c r="A101" s="144" t="s">
        <v>325</v>
      </c>
      <c r="B101" s="140" t="s">
        <v>3</v>
      </c>
      <c r="C101" s="140" t="s">
        <v>14</v>
      </c>
      <c r="D101" s="140" t="s">
        <v>4</v>
      </c>
      <c r="E101" s="140">
        <f t="shared" ref="E101:H101" si="514">F101-1</f>
        <v>1975</v>
      </c>
      <c r="F101" s="140">
        <f t="shared" si="514"/>
        <v>1976</v>
      </c>
      <c r="G101" s="140">
        <f t="shared" si="514"/>
        <v>1977</v>
      </c>
      <c r="H101" s="140">
        <f t="shared" si="514"/>
        <v>1978</v>
      </c>
      <c r="I101" s="140">
        <f>J101-1</f>
        <v>1979</v>
      </c>
      <c r="J101" s="140">
        <v>1980</v>
      </c>
      <c r="K101" s="140">
        <f t="shared" ref="K101:U101" si="515">J101+1</f>
        <v>1981</v>
      </c>
      <c r="L101" s="140">
        <f t="shared" si="515"/>
        <v>1982</v>
      </c>
      <c r="M101" s="140">
        <f t="shared" si="515"/>
        <v>1983</v>
      </c>
      <c r="N101" s="140">
        <f t="shared" si="515"/>
        <v>1984</v>
      </c>
      <c r="O101" s="140">
        <f t="shared" si="515"/>
        <v>1985</v>
      </c>
      <c r="P101" s="140">
        <f t="shared" si="515"/>
        <v>1986</v>
      </c>
      <c r="Q101" s="140">
        <f t="shared" si="515"/>
        <v>1987</v>
      </c>
      <c r="R101" s="140">
        <f t="shared" si="515"/>
        <v>1988</v>
      </c>
      <c r="S101" s="140">
        <f t="shared" si="515"/>
        <v>1989</v>
      </c>
      <c r="T101" s="140">
        <f t="shared" si="515"/>
        <v>1990</v>
      </c>
      <c r="U101" s="140">
        <f t="shared" si="515"/>
        <v>1991</v>
      </c>
      <c r="V101" s="140">
        <f>U101+1</f>
        <v>1992</v>
      </c>
      <c r="W101" s="140">
        <f t="shared" ref="W101:AV101" si="516">V101+1</f>
        <v>1993</v>
      </c>
      <c r="X101" s="140">
        <f t="shared" si="516"/>
        <v>1994</v>
      </c>
      <c r="Y101" s="140">
        <f t="shared" si="516"/>
        <v>1995</v>
      </c>
      <c r="Z101" s="140">
        <f t="shared" si="516"/>
        <v>1996</v>
      </c>
      <c r="AA101" s="140">
        <f t="shared" si="516"/>
        <v>1997</v>
      </c>
      <c r="AB101" s="140">
        <f t="shared" si="516"/>
        <v>1998</v>
      </c>
      <c r="AC101" s="146">
        <f t="shared" si="516"/>
        <v>1999</v>
      </c>
      <c r="AD101" s="146">
        <f t="shared" si="516"/>
        <v>2000</v>
      </c>
      <c r="AE101" s="146">
        <f t="shared" si="516"/>
        <v>2001</v>
      </c>
      <c r="AF101" s="146">
        <f t="shared" si="516"/>
        <v>2002</v>
      </c>
      <c r="AG101" s="146">
        <f t="shared" si="516"/>
        <v>2003</v>
      </c>
      <c r="AH101" s="146">
        <f t="shared" si="516"/>
        <v>2004</v>
      </c>
      <c r="AI101" s="146">
        <f t="shared" si="516"/>
        <v>2005</v>
      </c>
      <c r="AJ101" s="146">
        <f t="shared" si="516"/>
        <v>2006</v>
      </c>
      <c r="AK101" s="146">
        <f t="shared" si="516"/>
        <v>2007</v>
      </c>
      <c r="AL101" s="146">
        <f t="shared" si="516"/>
        <v>2008</v>
      </c>
      <c r="AM101" s="146">
        <f t="shared" si="516"/>
        <v>2009</v>
      </c>
      <c r="AN101" s="146">
        <f t="shared" si="516"/>
        <v>2010</v>
      </c>
      <c r="AO101" s="146">
        <f t="shared" si="516"/>
        <v>2011</v>
      </c>
      <c r="AP101" s="146">
        <f t="shared" si="516"/>
        <v>2012</v>
      </c>
      <c r="AQ101" s="146">
        <f t="shared" si="516"/>
        <v>2013</v>
      </c>
      <c r="AR101" s="146">
        <f t="shared" si="516"/>
        <v>2014</v>
      </c>
      <c r="AS101" s="146">
        <f t="shared" si="516"/>
        <v>2015</v>
      </c>
      <c r="AT101" s="146">
        <f t="shared" si="516"/>
        <v>2016</v>
      </c>
      <c r="AU101" s="146">
        <f t="shared" si="516"/>
        <v>2017</v>
      </c>
      <c r="AV101" s="146">
        <f t="shared" si="516"/>
        <v>2018</v>
      </c>
      <c r="AW101" s="146">
        <f t="shared" ref="AW101" si="517">AV101+1</f>
        <v>2019</v>
      </c>
      <c r="AX101" s="146">
        <f t="shared" ref="AX101" si="518">AW101+1</f>
        <v>2020</v>
      </c>
      <c r="AY101" s="146">
        <f t="shared" ref="AY101" si="519">AX101+1</f>
        <v>2021</v>
      </c>
      <c r="AZ101" s="146">
        <f t="shared" ref="AZ101:BA101" si="520">AY101+1</f>
        <v>2022</v>
      </c>
      <c r="BA101" s="146">
        <f t="shared" si="520"/>
        <v>2023</v>
      </c>
    </row>
    <row r="102" spans="1:100" s="91" customFormat="1">
      <c r="A102" s="140" t="s">
        <v>286</v>
      </c>
      <c r="B102" s="140" t="s">
        <v>394</v>
      </c>
      <c r="C102" s="140"/>
      <c r="D102" s="140" t="s">
        <v>284</v>
      </c>
      <c r="E102" s="164">
        <f>E6</f>
        <v>6111.3789999999999</v>
      </c>
      <c r="F102" s="164">
        <f t="shared" ref="F102:AZ102" si="521">F6</f>
        <v>6138.3029999999999</v>
      </c>
      <c r="G102" s="164">
        <f t="shared" si="521"/>
        <v>6169.0559999999996</v>
      </c>
      <c r="H102" s="164">
        <f t="shared" si="521"/>
        <v>6202.5879999999997</v>
      </c>
      <c r="I102" s="164">
        <f t="shared" si="521"/>
        <v>6232.5010000000002</v>
      </c>
      <c r="J102" s="164">
        <f t="shared" si="521"/>
        <v>6267.442</v>
      </c>
      <c r="K102" s="164">
        <f t="shared" si="521"/>
        <v>6307.5029999999997</v>
      </c>
      <c r="L102" s="164">
        <f t="shared" si="521"/>
        <v>6348.4430000000002</v>
      </c>
      <c r="M102" s="164">
        <f t="shared" si="521"/>
        <v>6390.3729999999996</v>
      </c>
      <c r="N102" s="164">
        <f t="shared" si="521"/>
        <v>6429.674</v>
      </c>
      <c r="O102" s="164">
        <f t="shared" si="521"/>
        <v>6457.9049999999997</v>
      </c>
      <c r="P102" s="164">
        <f t="shared" si="521"/>
        <v>6486.4139999999998</v>
      </c>
      <c r="Q102" s="164">
        <f t="shared" si="521"/>
        <v>6519.9459999999999</v>
      </c>
      <c r="R102" s="164">
        <f t="shared" si="521"/>
        <v>6563.2539999999999</v>
      </c>
      <c r="S102" s="164">
        <f t="shared" si="521"/>
        <v>6611.1819999999998</v>
      </c>
      <c r="T102" s="164">
        <f t="shared" si="521"/>
        <v>6668.1679999999997</v>
      </c>
      <c r="U102" s="164">
        <f t="shared" si="521"/>
        <v>6708.7650000000003</v>
      </c>
      <c r="V102" s="164">
        <f t="shared" si="521"/>
        <v>6750.4459999999999</v>
      </c>
      <c r="W102" s="164">
        <f t="shared" si="521"/>
        <v>6790.8919999999998</v>
      </c>
      <c r="X102" s="164">
        <f t="shared" si="521"/>
        <v>6812.2950000000001</v>
      </c>
      <c r="Y102" s="164">
        <f t="shared" si="521"/>
        <v>6837.3220000000001</v>
      </c>
      <c r="Z102" s="164">
        <f t="shared" si="521"/>
        <v>6862.6459999999997</v>
      </c>
      <c r="AA102" s="164">
        <f t="shared" si="521"/>
        <v>6890.8490000000002</v>
      </c>
      <c r="AB102" s="164">
        <f t="shared" si="521"/>
        <v>6918.402</v>
      </c>
      <c r="AC102" s="164">
        <f t="shared" si="521"/>
        <v>6949.6080000000002</v>
      </c>
      <c r="AD102" s="164">
        <f t="shared" si="521"/>
        <v>7000.7510000000002</v>
      </c>
      <c r="AE102" s="164">
        <f t="shared" si="521"/>
        <v>7057.8209999999999</v>
      </c>
      <c r="AF102" s="164">
        <f t="shared" si="521"/>
        <v>7115.9440000000004</v>
      </c>
      <c r="AG102" s="164">
        <f t="shared" si="521"/>
        <v>7173.9189999999999</v>
      </c>
      <c r="AH102" s="164">
        <f t="shared" si="521"/>
        <v>7231.8329999999996</v>
      </c>
      <c r="AI102" s="164">
        <f t="shared" si="521"/>
        <v>7295.5150000000003</v>
      </c>
      <c r="AJ102" s="164">
        <f t="shared" si="521"/>
        <v>7357.2839999999997</v>
      </c>
      <c r="AK102" s="164">
        <f t="shared" si="521"/>
        <v>7405.2060000000001</v>
      </c>
      <c r="AL102" s="164">
        <f t="shared" si="521"/>
        <v>7459.0919999999996</v>
      </c>
      <c r="AM102" s="164">
        <f t="shared" si="521"/>
        <v>7518.0039999999999</v>
      </c>
      <c r="AN102" s="164">
        <f t="shared" si="521"/>
        <v>7578.0780000000004</v>
      </c>
      <c r="AO102" s="164">
        <f t="shared" si="521"/>
        <v>7634.223</v>
      </c>
      <c r="AP102" s="164">
        <f t="shared" si="521"/>
        <v>7695.2640000000001</v>
      </c>
      <c r="AQ102" s="164">
        <f t="shared" si="521"/>
        <v>7757.5950000000003</v>
      </c>
      <c r="AR102" s="164">
        <f t="shared" si="521"/>
        <v>7820.9660000000003</v>
      </c>
      <c r="AS102" s="164">
        <f t="shared" si="521"/>
        <v>7877.6980000000003</v>
      </c>
      <c r="AT102" s="164">
        <f t="shared" si="521"/>
        <v>7916.8890000000001</v>
      </c>
      <c r="AU102" s="164">
        <f t="shared" si="521"/>
        <v>7948.2870000000003</v>
      </c>
      <c r="AV102" s="164">
        <f t="shared" si="521"/>
        <v>7994.4589999999998</v>
      </c>
      <c r="AW102" s="164">
        <f t="shared" si="521"/>
        <v>8042.9359999999997</v>
      </c>
      <c r="AX102" s="164">
        <f t="shared" si="521"/>
        <v>8078.652</v>
      </c>
      <c r="AY102" s="164">
        <f t="shared" si="521"/>
        <v>8113.9070000000002</v>
      </c>
      <c r="AZ102" s="164">
        <f t="shared" si="521"/>
        <v>8156.3909999999996</v>
      </c>
      <c r="BA102" s="164">
        <v>8197.3250000000007</v>
      </c>
      <c r="BI102" s="128"/>
      <c r="BJ102" s="128"/>
      <c r="BK102" s="128"/>
      <c r="BL102" s="128"/>
      <c r="BM102" s="128"/>
      <c r="BN102" s="128"/>
      <c r="BO102" s="128"/>
      <c r="BP102" s="128"/>
    </row>
    <row r="103" spans="1:100" s="91" customFormat="1">
      <c r="A103" s="140" t="s">
        <v>287</v>
      </c>
      <c r="B103" s="140"/>
      <c r="C103" s="140"/>
      <c r="D103" s="140" t="s">
        <v>284</v>
      </c>
      <c r="E103" s="164">
        <f t="shared" ref="E103:AZ103" si="522">E7</f>
        <v>2632.357</v>
      </c>
      <c r="F103" s="164">
        <f t="shared" si="522"/>
        <v>2638.1469999999999</v>
      </c>
      <c r="G103" s="164">
        <f t="shared" si="522"/>
        <v>2643.9520000000002</v>
      </c>
      <c r="H103" s="164">
        <f t="shared" si="522"/>
        <v>2651.5</v>
      </c>
      <c r="I103" s="164">
        <f t="shared" si="522"/>
        <v>2656.4380000000001</v>
      </c>
      <c r="J103" s="164">
        <f t="shared" si="522"/>
        <v>2664.0070000000001</v>
      </c>
      <c r="K103" s="164">
        <f t="shared" si="522"/>
        <v>2673.1489999999999</v>
      </c>
      <c r="L103" s="164">
        <f t="shared" si="522"/>
        <v>2681.6819999999998</v>
      </c>
      <c r="M103" s="164">
        <f t="shared" si="522"/>
        <v>2686.2420000000002</v>
      </c>
      <c r="N103" s="164">
        <f t="shared" si="522"/>
        <v>2691.413</v>
      </c>
      <c r="O103" s="164">
        <f t="shared" si="522"/>
        <v>2696.05</v>
      </c>
      <c r="P103" s="164">
        <f t="shared" si="522"/>
        <v>2696.203</v>
      </c>
      <c r="Q103" s="164">
        <f t="shared" si="522"/>
        <v>2699.268</v>
      </c>
      <c r="R103" s="164">
        <f t="shared" si="522"/>
        <v>2702.7890000000002</v>
      </c>
      <c r="S103" s="164">
        <f t="shared" si="522"/>
        <v>2705.5189999999998</v>
      </c>
      <c r="T103" s="164">
        <f t="shared" si="522"/>
        <v>2705.826</v>
      </c>
      <c r="U103" s="164">
        <f t="shared" si="522"/>
        <v>2710.54</v>
      </c>
      <c r="V103" s="164">
        <f t="shared" si="522"/>
        <v>2715.5909999999999</v>
      </c>
      <c r="W103" s="164">
        <f t="shared" si="522"/>
        <v>2720.0160000000001</v>
      </c>
      <c r="X103" s="164">
        <f t="shared" si="522"/>
        <v>2722.9470000000001</v>
      </c>
      <c r="Y103" s="164">
        <f t="shared" si="522"/>
        <v>2727.049</v>
      </c>
      <c r="Z103" s="164">
        <f t="shared" si="522"/>
        <v>2728.6709999999998</v>
      </c>
      <c r="AA103" s="164">
        <f t="shared" si="522"/>
        <v>2729.12</v>
      </c>
      <c r="AB103" s="164">
        <f t="shared" si="522"/>
        <v>2729.1469999999999</v>
      </c>
      <c r="AC103" s="164">
        <f t="shared" si="522"/>
        <v>2728.0859999999998</v>
      </c>
      <c r="AD103" s="164">
        <f t="shared" si="522"/>
        <v>2734.33</v>
      </c>
      <c r="AE103" s="164">
        <f t="shared" si="522"/>
        <v>2742.346</v>
      </c>
      <c r="AF103" s="164">
        <f t="shared" si="522"/>
        <v>2749.8919999999998</v>
      </c>
      <c r="AG103" s="164">
        <f t="shared" si="522"/>
        <v>2756.739</v>
      </c>
      <c r="AH103" s="164">
        <f t="shared" si="522"/>
        <v>2762.9340000000002</v>
      </c>
      <c r="AI103" s="164">
        <f t="shared" si="522"/>
        <v>2771.9340000000002</v>
      </c>
      <c r="AJ103" s="164">
        <f t="shared" si="522"/>
        <v>2779.4609999999998</v>
      </c>
      <c r="AK103" s="164">
        <f t="shared" si="522"/>
        <v>2792.5619999999999</v>
      </c>
      <c r="AL103" s="164">
        <f t="shared" si="522"/>
        <v>2802.5189999999998</v>
      </c>
      <c r="AM103" s="164">
        <f t="shared" si="522"/>
        <v>2810.6480000000001</v>
      </c>
      <c r="AN103" s="164">
        <f t="shared" si="522"/>
        <v>2813.8780000000002</v>
      </c>
      <c r="AO103" s="164">
        <f t="shared" si="522"/>
        <v>2816.174</v>
      </c>
      <c r="AP103" s="164">
        <f t="shared" si="522"/>
        <v>2816.8139999999999</v>
      </c>
      <c r="AQ103" s="164">
        <f t="shared" si="522"/>
        <v>2819.7829999999999</v>
      </c>
      <c r="AR103" s="164">
        <f t="shared" si="522"/>
        <v>2820.623</v>
      </c>
      <c r="AS103" s="164">
        <f t="shared" si="522"/>
        <v>2820.94</v>
      </c>
      <c r="AT103" s="164">
        <f t="shared" si="522"/>
        <v>2818.3380000000002</v>
      </c>
      <c r="AU103" s="164">
        <f t="shared" si="522"/>
        <v>2811.4229999999998</v>
      </c>
      <c r="AV103" s="164">
        <f t="shared" si="522"/>
        <v>2807.8069999999998</v>
      </c>
      <c r="AW103" s="164">
        <f t="shared" si="522"/>
        <v>2805.58</v>
      </c>
      <c r="AX103" s="164">
        <f t="shared" si="522"/>
        <v>2801.6950000000002</v>
      </c>
      <c r="AY103" s="164">
        <f t="shared" si="522"/>
        <v>2795.4690000000001</v>
      </c>
      <c r="AZ103" s="164">
        <f t="shared" si="522"/>
        <v>2791.0059999999999</v>
      </c>
      <c r="BA103" s="164">
        <v>2786.2959999999998</v>
      </c>
    </row>
    <row r="104" spans="1:100" s="91" customFormat="1">
      <c r="A104" s="140" t="s">
        <v>288</v>
      </c>
      <c r="B104" s="140"/>
      <c r="C104" s="140"/>
      <c r="D104" s="140" t="s">
        <v>284</v>
      </c>
      <c r="E104" s="164">
        <f t="shared" ref="E104:AZ104" si="523">E8</f>
        <v>2596.3789999999999</v>
      </c>
      <c r="F104" s="164">
        <f t="shared" si="523"/>
        <v>2611.0349999999999</v>
      </c>
      <c r="G104" s="164">
        <f t="shared" si="523"/>
        <v>2625.3319999999999</v>
      </c>
      <c r="H104" s="164">
        <f t="shared" si="523"/>
        <v>2641.1790000000001</v>
      </c>
      <c r="I104" s="164">
        <f t="shared" si="523"/>
        <v>2656.3049999999998</v>
      </c>
      <c r="J104" s="164">
        <f t="shared" si="523"/>
        <v>2672.5749999999998</v>
      </c>
      <c r="K104" s="164">
        <f t="shared" si="523"/>
        <v>2690.5360000000001</v>
      </c>
      <c r="L104" s="164">
        <f t="shared" si="523"/>
        <v>2708.4520000000002</v>
      </c>
      <c r="M104" s="164">
        <f t="shared" si="523"/>
        <v>2719.5079999999998</v>
      </c>
      <c r="N104" s="164">
        <f t="shared" si="523"/>
        <v>2728.2150000000001</v>
      </c>
      <c r="O104" s="164">
        <f t="shared" si="523"/>
        <v>2738.4850000000001</v>
      </c>
      <c r="P104" s="164">
        <f t="shared" si="523"/>
        <v>2748.893</v>
      </c>
      <c r="Q104" s="164">
        <f t="shared" si="523"/>
        <v>2759.6289999999999</v>
      </c>
      <c r="R104" s="164">
        <f t="shared" si="523"/>
        <v>2771.0529999999999</v>
      </c>
      <c r="S104" s="164">
        <f t="shared" si="523"/>
        <v>2782.8809999999999</v>
      </c>
      <c r="T104" s="164">
        <f t="shared" si="523"/>
        <v>2794.317</v>
      </c>
      <c r="U104" s="164">
        <f t="shared" si="523"/>
        <v>2803.4830000000002</v>
      </c>
      <c r="V104" s="164">
        <f t="shared" si="523"/>
        <v>2811.473</v>
      </c>
      <c r="W104" s="164">
        <f t="shared" si="523"/>
        <v>2822.7220000000002</v>
      </c>
      <c r="X104" s="164">
        <f t="shared" si="523"/>
        <v>2830.5830000000001</v>
      </c>
      <c r="Y104" s="164">
        <f t="shared" si="523"/>
        <v>2840.68</v>
      </c>
      <c r="Z104" s="164">
        <f t="shared" si="523"/>
        <v>2853.6640000000002</v>
      </c>
      <c r="AA104" s="164">
        <f t="shared" si="523"/>
        <v>2870.3539999999998</v>
      </c>
      <c r="AB104" s="164">
        <f t="shared" si="523"/>
        <v>2888.2370000000001</v>
      </c>
      <c r="AC104" s="164">
        <f t="shared" si="523"/>
        <v>2904.0749999999998</v>
      </c>
      <c r="AD104" s="164">
        <f t="shared" si="523"/>
        <v>2927.6120000000001</v>
      </c>
      <c r="AE104" s="164">
        <f t="shared" si="523"/>
        <v>2954.3240000000001</v>
      </c>
      <c r="AF104" s="164">
        <f t="shared" si="523"/>
        <v>2981.7649999999999</v>
      </c>
      <c r="AG104" s="164">
        <f t="shared" si="523"/>
        <v>3009.2489999999998</v>
      </c>
      <c r="AH104" s="164">
        <f t="shared" si="523"/>
        <v>3037.0770000000002</v>
      </c>
      <c r="AI104" s="164">
        <f t="shared" si="523"/>
        <v>3066.585</v>
      </c>
      <c r="AJ104" s="164">
        <f t="shared" si="523"/>
        <v>3094.5340000000001</v>
      </c>
      <c r="AK104" s="164">
        <f t="shared" si="523"/>
        <v>3120.288</v>
      </c>
      <c r="AL104" s="164">
        <f t="shared" si="523"/>
        <v>3149.701</v>
      </c>
      <c r="AM104" s="164">
        <f t="shared" si="523"/>
        <v>3175.0639999999999</v>
      </c>
      <c r="AN104" s="164">
        <f t="shared" si="523"/>
        <v>3199.0659999999998</v>
      </c>
      <c r="AO104" s="164">
        <f t="shared" si="523"/>
        <v>3217.7669999999998</v>
      </c>
      <c r="AP104" s="164">
        <f t="shared" si="523"/>
        <v>3237.0970000000002</v>
      </c>
      <c r="AQ104" s="164">
        <f t="shared" si="523"/>
        <v>3258.7069999999999</v>
      </c>
      <c r="AR104" s="164">
        <f t="shared" si="523"/>
        <v>3276.5430000000001</v>
      </c>
      <c r="AS104" s="164">
        <f t="shared" si="523"/>
        <v>3293.85</v>
      </c>
      <c r="AT104" s="164">
        <f t="shared" si="523"/>
        <v>3306.529</v>
      </c>
      <c r="AU104" s="164">
        <f t="shared" si="523"/>
        <v>3318.904</v>
      </c>
      <c r="AV104" s="164">
        <f t="shared" si="523"/>
        <v>3335.4140000000002</v>
      </c>
      <c r="AW104" s="164">
        <f t="shared" si="523"/>
        <v>3354.8539999999998</v>
      </c>
      <c r="AX104" s="164">
        <f t="shared" si="523"/>
        <v>3373.835</v>
      </c>
      <c r="AY104" s="164">
        <f t="shared" si="523"/>
        <v>3393.181</v>
      </c>
      <c r="AZ104" s="164">
        <f t="shared" si="523"/>
        <v>3412.2069999999999</v>
      </c>
      <c r="BA104" s="164">
        <v>3429.8820000000001</v>
      </c>
    </row>
    <row r="105" spans="1:100" s="91" customFormat="1">
      <c r="A105" s="140" t="s">
        <v>289</v>
      </c>
      <c r="B105" s="140"/>
      <c r="C105" s="140"/>
      <c r="D105" s="140" t="s">
        <v>284</v>
      </c>
      <c r="E105" s="164">
        <f t="shared" ref="E105:AZ105" si="524">E9</f>
        <v>2152.2339999999999</v>
      </c>
      <c r="F105" s="164">
        <f t="shared" si="524"/>
        <v>2166.65</v>
      </c>
      <c r="G105" s="164">
        <f t="shared" si="524"/>
        <v>2181.5219999999999</v>
      </c>
      <c r="H105" s="164">
        <f t="shared" si="524"/>
        <v>2197.8139999999999</v>
      </c>
      <c r="I105" s="164">
        <f t="shared" si="524"/>
        <v>2212.2069999999999</v>
      </c>
      <c r="J105" s="164">
        <f t="shared" si="524"/>
        <v>2227.75</v>
      </c>
      <c r="K105" s="164">
        <f t="shared" si="524"/>
        <v>2244.8789999999999</v>
      </c>
      <c r="L105" s="164">
        <f t="shared" si="524"/>
        <v>2263.1239999999998</v>
      </c>
      <c r="M105" s="164">
        <f t="shared" si="524"/>
        <v>2281.0230000000001</v>
      </c>
      <c r="N105" s="164">
        <f t="shared" si="524"/>
        <v>2294.4720000000002</v>
      </c>
      <c r="O105" s="164">
        <f t="shared" si="524"/>
        <v>2307.7249999999999</v>
      </c>
      <c r="P105" s="164">
        <f t="shared" si="524"/>
        <v>2319.8389999999999</v>
      </c>
      <c r="Q105" s="164">
        <f t="shared" si="524"/>
        <v>2329.6320000000001</v>
      </c>
      <c r="R105" s="164">
        <f t="shared" si="524"/>
        <v>2342.3229999999999</v>
      </c>
      <c r="S105" s="164">
        <f t="shared" si="524"/>
        <v>2356.4499999999998</v>
      </c>
      <c r="T105" s="164">
        <f t="shared" si="524"/>
        <v>2369.808</v>
      </c>
      <c r="U105" s="164">
        <f t="shared" si="524"/>
        <v>2381.4070000000002</v>
      </c>
      <c r="V105" s="164">
        <f t="shared" si="524"/>
        <v>2393.0430000000001</v>
      </c>
      <c r="W105" s="164">
        <f t="shared" si="524"/>
        <v>2403.4870000000001</v>
      </c>
      <c r="X105" s="164">
        <f t="shared" si="524"/>
        <v>2410.3939999999998</v>
      </c>
      <c r="Y105" s="164">
        <f t="shared" si="524"/>
        <v>2418.3150000000001</v>
      </c>
      <c r="Z105" s="164">
        <f t="shared" si="524"/>
        <v>2424.326</v>
      </c>
      <c r="AA105" s="164">
        <f t="shared" si="524"/>
        <v>2432.0340000000001</v>
      </c>
      <c r="AB105" s="164">
        <f t="shared" si="524"/>
        <v>2438.2049999999999</v>
      </c>
      <c r="AC105" s="164">
        <f t="shared" si="524"/>
        <v>2440.2950000000001</v>
      </c>
      <c r="AD105" s="164">
        <f t="shared" si="524"/>
        <v>2450.1210000000001</v>
      </c>
      <c r="AE105" s="164">
        <f t="shared" si="524"/>
        <v>2461.7779999999998</v>
      </c>
      <c r="AF105" s="164">
        <f t="shared" si="524"/>
        <v>2472.9780000000001</v>
      </c>
      <c r="AG105" s="164">
        <f t="shared" si="524"/>
        <v>2484.288</v>
      </c>
      <c r="AH105" s="164">
        <f t="shared" si="524"/>
        <v>2494.279</v>
      </c>
      <c r="AI105" s="164">
        <f t="shared" si="524"/>
        <v>2507.2460000000001</v>
      </c>
      <c r="AJ105" s="164">
        <f t="shared" si="524"/>
        <v>2519.567</v>
      </c>
      <c r="AK105" s="164">
        <f t="shared" si="524"/>
        <v>2526.9189999999999</v>
      </c>
      <c r="AL105" s="164">
        <f t="shared" si="524"/>
        <v>2531.5880000000002</v>
      </c>
      <c r="AM105" s="164">
        <f t="shared" si="524"/>
        <v>2538.59</v>
      </c>
      <c r="AN105" s="164">
        <f t="shared" si="524"/>
        <v>2548.0650000000001</v>
      </c>
      <c r="AO105" s="164">
        <f t="shared" si="524"/>
        <v>2556.835</v>
      </c>
      <c r="AP105" s="164">
        <f t="shared" si="524"/>
        <v>2563.5859999999998</v>
      </c>
      <c r="AQ105" s="164">
        <f t="shared" si="524"/>
        <v>2570.5479999999998</v>
      </c>
      <c r="AR105" s="164">
        <f t="shared" si="524"/>
        <v>2577.4349999999999</v>
      </c>
      <c r="AS105" s="164">
        <f t="shared" si="524"/>
        <v>2578.5920000000001</v>
      </c>
      <c r="AT105" s="164">
        <f t="shared" si="524"/>
        <v>2577.866</v>
      </c>
      <c r="AU105" s="164">
        <f t="shared" si="524"/>
        <v>2576.252</v>
      </c>
      <c r="AV105" s="164">
        <f t="shared" si="524"/>
        <v>2572.8530000000001</v>
      </c>
      <c r="AW105" s="164">
        <f t="shared" si="524"/>
        <v>2573.1799999999998</v>
      </c>
      <c r="AX105" s="164">
        <f t="shared" si="524"/>
        <v>2574.8629999999998</v>
      </c>
      <c r="AY105" s="164">
        <f t="shared" si="524"/>
        <v>2573.7660000000001</v>
      </c>
      <c r="AZ105" s="164">
        <f t="shared" si="524"/>
        <v>2572.636</v>
      </c>
      <c r="BA105" s="164">
        <v>2572.2779999999998</v>
      </c>
    </row>
    <row r="106" spans="1:100" s="91" customFormat="1">
      <c r="A106" s="140" t="s">
        <v>290</v>
      </c>
      <c r="B106" s="140"/>
      <c r="C106" s="140"/>
      <c r="D106" s="140" t="s">
        <v>284</v>
      </c>
      <c r="E106" s="164">
        <f t="shared" ref="E106:AZ106" si="525">E10</f>
        <v>226.99100000000001</v>
      </c>
      <c r="F106" s="164">
        <f t="shared" si="525"/>
        <v>228.61</v>
      </c>
      <c r="G106" s="164">
        <f t="shared" si="525"/>
        <v>230.43899999999999</v>
      </c>
      <c r="H106" s="164">
        <f t="shared" si="525"/>
        <v>232.35499999999999</v>
      </c>
      <c r="I106" s="164">
        <f t="shared" si="525"/>
        <v>233.80500000000001</v>
      </c>
      <c r="J106" s="164">
        <f t="shared" si="525"/>
        <v>235.733</v>
      </c>
      <c r="K106" s="164">
        <f t="shared" si="525"/>
        <v>237.875</v>
      </c>
      <c r="L106" s="164">
        <f t="shared" si="525"/>
        <v>240.17500000000001</v>
      </c>
      <c r="M106" s="164">
        <f t="shared" si="525"/>
        <v>241.429</v>
      </c>
      <c r="N106" s="164">
        <f t="shared" si="525"/>
        <v>243.32599999999999</v>
      </c>
      <c r="O106" s="164">
        <f t="shared" si="525"/>
        <v>244.45500000000001</v>
      </c>
      <c r="P106" s="164">
        <f t="shared" si="525"/>
        <v>245.37100000000001</v>
      </c>
      <c r="Q106" s="164">
        <f t="shared" si="525"/>
        <v>245.91300000000001</v>
      </c>
      <c r="R106" s="164">
        <f t="shared" si="525"/>
        <v>247.17500000000001</v>
      </c>
      <c r="S106" s="164">
        <f t="shared" si="525"/>
        <v>248.35400000000001</v>
      </c>
      <c r="T106" s="164">
        <f t="shared" si="525"/>
        <v>249.64500000000001</v>
      </c>
      <c r="U106" s="164">
        <f t="shared" si="525"/>
        <v>251.65899999999999</v>
      </c>
      <c r="V106" s="164">
        <f t="shared" si="525"/>
        <v>251.69800000000001</v>
      </c>
      <c r="W106" s="164">
        <f t="shared" si="525"/>
        <v>253.595</v>
      </c>
      <c r="X106" s="164">
        <f t="shared" si="525"/>
        <v>256.97699999999998</v>
      </c>
      <c r="Y106" s="164">
        <f t="shared" si="525"/>
        <v>258.416</v>
      </c>
      <c r="Z106" s="164">
        <f t="shared" si="525"/>
        <v>259.16800000000001</v>
      </c>
      <c r="AA106" s="164">
        <f t="shared" si="525"/>
        <v>259.09699999999998</v>
      </c>
      <c r="AB106" s="164">
        <f t="shared" si="525"/>
        <v>259.46600000000001</v>
      </c>
      <c r="AC106" s="164">
        <f t="shared" si="525"/>
        <v>260.15199999999999</v>
      </c>
      <c r="AD106" s="164">
        <f t="shared" si="525"/>
        <v>264.53899999999999</v>
      </c>
      <c r="AE106" s="164">
        <f t="shared" si="525"/>
        <v>269.27300000000002</v>
      </c>
      <c r="AF106" s="164">
        <f t="shared" si="525"/>
        <v>274.09300000000002</v>
      </c>
      <c r="AG106" s="164">
        <f t="shared" si="525"/>
        <v>279.02699999999999</v>
      </c>
      <c r="AH106" s="164">
        <f t="shared" si="525"/>
        <v>283.97199999999998</v>
      </c>
      <c r="AI106" s="164">
        <f t="shared" si="525"/>
        <v>289.09199999999998</v>
      </c>
      <c r="AJ106" s="164">
        <f t="shared" si="525"/>
        <v>294.11799999999999</v>
      </c>
      <c r="AK106" s="164">
        <f t="shared" si="525"/>
        <v>299.209</v>
      </c>
      <c r="AL106" s="164">
        <f t="shared" si="525"/>
        <v>302.96600000000001</v>
      </c>
      <c r="AM106" s="164">
        <f t="shared" si="525"/>
        <v>305.67399999999998</v>
      </c>
      <c r="AN106" s="164">
        <f t="shared" si="525"/>
        <v>309.69299999999998</v>
      </c>
      <c r="AO106" s="164">
        <f t="shared" si="525"/>
        <v>314.48599999999999</v>
      </c>
      <c r="AP106" s="164">
        <f t="shared" si="525"/>
        <v>316.25700000000001</v>
      </c>
      <c r="AQ106" s="164">
        <f t="shared" si="525"/>
        <v>320.20800000000003</v>
      </c>
      <c r="AR106" s="164">
        <f t="shared" si="525"/>
        <v>324.21199999999999</v>
      </c>
      <c r="AS106" s="164">
        <f t="shared" si="525"/>
        <v>327.28300000000002</v>
      </c>
      <c r="AT106" s="164">
        <f t="shared" si="525"/>
        <v>330.45499999999998</v>
      </c>
      <c r="AU106" s="164">
        <f t="shared" si="525"/>
        <v>334.93799999999999</v>
      </c>
      <c r="AV106" s="164">
        <f t="shared" si="525"/>
        <v>338.55399999999997</v>
      </c>
      <c r="AW106" s="164">
        <f t="shared" si="525"/>
        <v>340.44</v>
      </c>
      <c r="AX106" s="164">
        <f t="shared" si="525"/>
        <v>343.70100000000002</v>
      </c>
      <c r="AY106" s="164">
        <f t="shared" si="525"/>
        <v>346.35700000000003</v>
      </c>
      <c r="AZ106" s="164">
        <f t="shared" si="525"/>
        <v>348.83</v>
      </c>
      <c r="BA106" s="164">
        <v>351.255</v>
      </c>
    </row>
    <row r="107" spans="1:100" s="91" customFormat="1">
      <c r="A107" s="140" t="s">
        <v>291</v>
      </c>
      <c r="B107" s="140"/>
      <c r="C107" s="140"/>
      <c r="D107" s="140" t="s">
        <v>284</v>
      </c>
      <c r="E107" s="164">
        <f t="shared" ref="E107:AZ107" si="526">E11</f>
        <v>5187.2039999999997</v>
      </c>
      <c r="F107" s="164">
        <f t="shared" si="526"/>
        <v>5190.3900000000003</v>
      </c>
      <c r="G107" s="164">
        <f t="shared" si="526"/>
        <v>5193.9589999999998</v>
      </c>
      <c r="H107" s="164">
        <f t="shared" si="526"/>
        <v>5201.0069999999996</v>
      </c>
      <c r="I107" s="164">
        <f t="shared" si="526"/>
        <v>5203.674</v>
      </c>
      <c r="J107" s="164">
        <f t="shared" si="526"/>
        <v>5210.8230000000003</v>
      </c>
      <c r="K107" s="164">
        <f t="shared" si="526"/>
        <v>5222.3680000000004</v>
      </c>
      <c r="L107" s="164">
        <f t="shared" si="526"/>
        <v>5234.7340000000004</v>
      </c>
      <c r="M107" s="164">
        <f t="shared" si="526"/>
        <v>5241.6440000000002</v>
      </c>
      <c r="N107" s="164">
        <f t="shared" si="526"/>
        <v>5252.3010000000004</v>
      </c>
      <c r="O107" s="164">
        <f t="shared" si="526"/>
        <v>5263.9489999999996</v>
      </c>
      <c r="P107" s="164">
        <f t="shared" si="526"/>
        <v>5270.1570000000002</v>
      </c>
      <c r="Q107" s="164">
        <f t="shared" si="526"/>
        <v>5269.4759999999997</v>
      </c>
      <c r="R107" s="164">
        <f t="shared" si="526"/>
        <v>5269.3230000000003</v>
      </c>
      <c r="S107" s="164">
        <f t="shared" si="526"/>
        <v>5275.2719999999999</v>
      </c>
      <c r="T107" s="164">
        <f t="shared" si="526"/>
        <v>5274.0640000000003</v>
      </c>
      <c r="U107" s="164">
        <f t="shared" si="526"/>
        <v>5288.277</v>
      </c>
      <c r="V107" s="164">
        <f t="shared" si="526"/>
        <v>5303.3729999999996</v>
      </c>
      <c r="W107" s="164">
        <f t="shared" si="526"/>
        <v>5323.3789999999999</v>
      </c>
      <c r="X107" s="164">
        <f t="shared" si="526"/>
        <v>5339.076</v>
      </c>
      <c r="Y107" s="164">
        <f t="shared" si="526"/>
        <v>5353.0770000000002</v>
      </c>
      <c r="Z107" s="164">
        <f t="shared" si="526"/>
        <v>5364.143</v>
      </c>
      <c r="AA107" s="164">
        <f t="shared" si="526"/>
        <v>5374.95</v>
      </c>
      <c r="AB107" s="164">
        <f t="shared" si="526"/>
        <v>5378.8689999999997</v>
      </c>
      <c r="AC107" s="164">
        <f t="shared" si="526"/>
        <v>5387.509</v>
      </c>
      <c r="AD107" s="164">
        <f t="shared" si="526"/>
        <v>5400.8710000000001</v>
      </c>
      <c r="AE107" s="164">
        <f t="shared" si="526"/>
        <v>5416.7470000000003</v>
      </c>
      <c r="AF107" s="164">
        <f t="shared" si="526"/>
        <v>5432.7150000000001</v>
      </c>
      <c r="AG107" s="164">
        <f t="shared" si="526"/>
        <v>5446.4449999999997</v>
      </c>
      <c r="AH107" s="164">
        <f t="shared" si="526"/>
        <v>5458.8779999999997</v>
      </c>
      <c r="AI107" s="164">
        <f t="shared" si="526"/>
        <v>5475.27</v>
      </c>
      <c r="AJ107" s="164">
        <f t="shared" si="526"/>
        <v>5490.0919999999996</v>
      </c>
      <c r="AK107" s="164">
        <f t="shared" si="526"/>
        <v>5506.616</v>
      </c>
      <c r="AL107" s="164">
        <f t="shared" si="526"/>
        <v>5521.4520000000002</v>
      </c>
      <c r="AM107" s="164">
        <f t="shared" si="526"/>
        <v>5531.1180000000004</v>
      </c>
      <c r="AN107" s="164">
        <f t="shared" si="526"/>
        <v>5532.53</v>
      </c>
      <c r="AO107" s="164">
        <f t="shared" si="526"/>
        <v>5539.0349999999999</v>
      </c>
      <c r="AP107" s="164">
        <f t="shared" si="526"/>
        <v>5548.9549999999999</v>
      </c>
      <c r="AQ107" s="164">
        <f t="shared" si="526"/>
        <v>5552.3879999999999</v>
      </c>
      <c r="AR107" s="164">
        <f t="shared" si="526"/>
        <v>5554.6450000000004</v>
      </c>
      <c r="AS107" s="164">
        <f t="shared" si="526"/>
        <v>5559.0510000000004</v>
      </c>
      <c r="AT107" s="164">
        <f t="shared" si="526"/>
        <v>5555.1859999999997</v>
      </c>
      <c r="AU107" s="164">
        <f t="shared" si="526"/>
        <v>5549.5860000000002</v>
      </c>
      <c r="AV107" s="164">
        <f t="shared" si="526"/>
        <v>5550.3890000000001</v>
      </c>
      <c r="AW107" s="164">
        <f t="shared" si="526"/>
        <v>5556.2190000000001</v>
      </c>
      <c r="AX107" s="164">
        <f t="shared" si="526"/>
        <v>5562.6509999999998</v>
      </c>
      <c r="AY107" s="164">
        <f t="shared" si="526"/>
        <v>5560.442</v>
      </c>
      <c r="AZ107" s="164">
        <f t="shared" si="526"/>
        <v>5561.482</v>
      </c>
      <c r="BA107" s="164">
        <v>5562.2619999999997</v>
      </c>
    </row>
    <row r="108" spans="1:100" s="91" customFormat="1">
      <c r="A108" s="140" t="s">
        <v>292</v>
      </c>
      <c r="B108" s="140"/>
      <c r="C108" s="140"/>
      <c r="D108" s="140" t="s">
        <v>284</v>
      </c>
      <c r="E108" s="164">
        <f t="shared" ref="E108:AZ108" si="527">E12</f>
        <v>5595.2910000000002</v>
      </c>
      <c r="F108" s="164">
        <f t="shared" si="527"/>
        <v>5603.1869999999999</v>
      </c>
      <c r="G108" s="164">
        <f t="shared" si="527"/>
        <v>5609.7529999999997</v>
      </c>
      <c r="H108" s="164">
        <f t="shared" si="527"/>
        <v>5620.62</v>
      </c>
      <c r="I108" s="164">
        <f t="shared" si="527"/>
        <v>5626.7719999999999</v>
      </c>
      <c r="J108" s="164">
        <f t="shared" si="527"/>
        <v>5637.6639999999998</v>
      </c>
      <c r="K108" s="164">
        <f t="shared" si="527"/>
        <v>5654.3379999999997</v>
      </c>
      <c r="L108" s="164">
        <f t="shared" si="527"/>
        <v>5673.5910000000003</v>
      </c>
      <c r="M108" s="164">
        <f t="shared" si="527"/>
        <v>5704.67</v>
      </c>
      <c r="N108" s="164">
        <f t="shared" si="527"/>
        <v>5704.2839999999997</v>
      </c>
      <c r="O108" s="164">
        <f t="shared" si="527"/>
        <v>5706.9369999999999</v>
      </c>
      <c r="P108" s="164">
        <f t="shared" si="527"/>
        <v>5718.4290000000001</v>
      </c>
      <c r="Q108" s="164">
        <f t="shared" si="527"/>
        <v>5731.4250000000002</v>
      </c>
      <c r="R108" s="164">
        <f t="shared" si="527"/>
        <v>5737.2489999999998</v>
      </c>
      <c r="S108" s="164">
        <f t="shared" si="527"/>
        <v>5751.0910000000003</v>
      </c>
      <c r="T108" s="164">
        <f t="shared" si="527"/>
        <v>5770.6710000000003</v>
      </c>
      <c r="U108" s="164">
        <f t="shared" si="527"/>
        <v>5783.0590000000002</v>
      </c>
      <c r="V108" s="164">
        <f t="shared" si="527"/>
        <v>5797.4780000000001</v>
      </c>
      <c r="W108" s="164">
        <f t="shared" si="527"/>
        <v>5812.7049999999999</v>
      </c>
      <c r="X108" s="164">
        <f t="shared" si="527"/>
        <v>5822.23</v>
      </c>
      <c r="Y108" s="164">
        <f t="shared" si="527"/>
        <v>5832.4960000000001</v>
      </c>
      <c r="Z108" s="164">
        <f t="shared" si="527"/>
        <v>5843.5</v>
      </c>
      <c r="AA108" s="164">
        <f t="shared" si="527"/>
        <v>5849.9470000000001</v>
      </c>
      <c r="AB108" s="164">
        <f t="shared" si="527"/>
        <v>5851.7719999999999</v>
      </c>
      <c r="AC108" s="164">
        <f t="shared" si="527"/>
        <v>5855.4480000000003</v>
      </c>
      <c r="AD108" s="164">
        <f t="shared" si="527"/>
        <v>5860.8019999999997</v>
      </c>
      <c r="AE108" s="164">
        <f t="shared" si="527"/>
        <v>5869.9009999999998</v>
      </c>
      <c r="AF108" s="164">
        <f t="shared" si="527"/>
        <v>5879.893</v>
      </c>
      <c r="AG108" s="164">
        <f t="shared" si="527"/>
        <v>5887.7070000000003</v>
      </c>
      <c r="AH108" s="164">
        <f t="shared" si="527"/>
        <v>5893.9570000000003</v>
      </c>
      <c r="AI108" s="164">
        <f t="shared" si="527"/>
        <v>5904.6409999999996</v>
      </c>
      <c r="AJ108" s="164">
        <f t="shared" si="527"/>
        <v>5912.9989999999998</v>
      </c>
      <c r="AK108" s="164">
        <f t="shared" si="527"/>
        <v>5922.03</v>
      </c>
      <c r="AL108" s="164">
        <f t="shared" si="527"/>
        <v>5931.0910000000003</v>
      </c>
      <c r="AM108" s="164">
        <f t="shared" si="527"/>
        <v>5944.3540000000003</v>
      </c>
      <c r="AN108" s="164">
        <f t="shared" si="527"/>
        <v>5953.0010000000002</v>
      </c>
      <c r="AO108" s="164">
        <f t="shared" si="527"/>
        <v>5960.17</v>
      </c>
      <c r="AP108" s="164">
        <f t="shared" si="527"/>
        <v>5973.098</v>
      </c>
      <c r="AQ108" s="164">
        <f t="shared" si="527"/>
        <v>5987.8829999999998</v>
      </c>
      <c r="AR108" s="164">
        <f t="shared" si="527"/>
        <v>6006.1559999999999</v>
      </c>
      <c r="AS108" s="164">
        <f t="shared" si="527"/>
        <v>6009.9759999999997</v>
      </c>
      <c r="AT108" s="164">
        <f t="shared" si="527"/>
        <v>6006.87</v>
      </c>
      <c r="AU108" s="164">
        <f t="shared" si="527"/>
        <v>6003.8149999999996</v>
      </c>
      <c r="AV108" s="164">
        <f t="shared" si="527"/>
        <v>6004.1080000000002</v>
      </c>
      <c r="AW108" s="164">
        <f t="shared" si="527"/>
        <v>6004.9470000000001</v>
      </c>
      <c r="AX108" s="164">
        <f t="shared" si="527"/>
        <v>5997.7340000000004</v>
      </c>
      <c r="AY108" s="164">
        <f t="shared" si="527"/>
        <v>5991.0879999999997</v>
      </c>
      <c r="AZ108" s="164">
        <f t="shared" si="527"/>
        <v>5985.4830000000002</v>
      </c>
      <c r="BA108" s="164">
        <v>5980.6970000000001</v>
      </c>
    </row>
    <row r="109" spans="1:100" s="91" customFormat="1">
      <c r="A109" s="140" t="s">
        <v>293</v>
      </c>
      <c r="B109" s="140"/>
      <c r="C109" s="140"/>
      <c r="D109" s="140" t="s">
        <v>284</v>
      </c>
      <c r="E109" s="164">
        <f t="shared" ref="E109:AZ109" si="528">E13</f>
        <v>9873.6630000000005</v>
      </c>
      <c r="F109" s="164">
        <f t="shared" si="528"/>
        <v>9887.4779999999992</v>
      </c>
      <c r="G109" s="164">
        <f t="shared" si="528"/>
        <v>9911.232</v>
      </c>
      <c r="H109" s="164">
        <f t="shared" si="528"/>
        <v>9943.2340000000004</v>
      </c>
      <c r="I109" s="164">
        <f t="shared" si="528"/>
        <v>9963.8889999999992</v>
      </c>
      <c r="J109" s="164">
        <f t="shared" si="528"/>
        <v>9992.2759999999998</v>
      </c>
      <c r="K109" s="164">
        <f t="shared" si="528"/>
        <v>10031.668</v>
      </c>
      <c r="L109" s="164">
        <f t="shared" si="528"/>
        <v>10074.616</v>
      </c>
      <c r="M109" s="164">
        <f t="shared" si="528"/>
        <v>10132.003000000001</v>
      </c>
      <c r="N109" s="164">
        <f t="shared" si="528"/>
        <v>10172.49</v>
      </c>
      <c r="O109" s="164">
        <f t="shared" si="528"/>
        <v>10238.86</v>
      </c>
      <c r="P109" s="164">
        <f t="shared" si="528"/>
        <v>10315.69</v>
      </c>
      <c r="Q109" s="164">
        <f t="shared" si="528"/>
        <v>10403.009</v>
      </c>
      <c r="R109" s="164">
        <f t="shared" si="528"/>
        <v>10490.557000000001</v>
      </c>
      <c r="S109" s="164">
        <f t="shared" si="528"/>
        <v>10570.749</v>
      </c>
      <c r="T109" s="164">
        <f t="shared" si="528"/>
        <v>10644.665000000001</v>
      </c>
      <c r="U109" s="164">
        <f t="shared" si="528"/>
        <v>10695.556</v>
      </c>
      <c r="V109" s="164">
        <f t="shared" si="528"/>
        <v>10753.276</v>
      </c>
      <c r="W109" s="164">
        <f t="shared" si="528"/>
        <v>10793.414000000001</v>
      </c>
      <c r="X109" s="164">
        <f t="shared" si="528"/>
        <v>10833.223</v>
      </c>
      <c r="Y109" s="164">
        <f t="shared" si="528"/>
        <v>10858.975</v>
      </c>
      <c r="Z109" s="164">
        <f t="shared" si="528"/>
        <v>10883.848</v>
      </c>
      <c r="AA109" s="164">
        <f t="shared" si="528"/>
        <v>10895.427</v>
      </c>
      <c r="AB109" s="164">
        <f t="shared" si="528"/>
        <v>10912.621999999999</v>
      </c>
      <c r="AC109" s="164">
        <f t="shared" si="528"/>
        <v>10946.012000000001</v>
      </c>
      <c r="AD109" s="164">
        <f t="shared" si="528"/>
        <v>11019.991</v>
      </c>
      <c r="AE109" s="164">
        <f t="shared" si="528"/>
        <v>11102.824000000001</v>
      </c>
      <c r="AF109" s="164">
        <f t="shared" si="528"/>
        <v>11185.563</v>
      </c>
      <c r="AG109" s="164">
        <f t="shared" si="528"/>
        <v>11270.074000000001</v>
      </c>
      <c r="AH109" s="164">
        <f t="shared" si="528"/>
        <v>11350.29</v>
      </c>
      <c r="AI109" s="164">
        <f t="shared" si="528"/>
        <v>11442.143</v>
      </c>
      <c r="AJ109" s="164">
        <f t="shared" si="528"/>
        <v>11532.397999999999</v>
      </c>
      <c r="AK109" s="164">
        <f t="shared" si="528"/>
        <v>11598.866</v>
      </c>
      <c r="AL109" s="164">
        <f t="shared" si="528"/>
        <v>11659.26</v>
      </c>
      <c r="AM109" s="164">
        <f t="shared" si="528"/>
        <v>11728.24</v>
      </c>
      <c r="AN109" s="164">
        <f t="shared" si="528"/>
        <v>11786.234</v>
      </c>
      <c r="AO109" s="164">
        <f t="shared" si="528"/>
        <v>11852.851000000001</v>
      </c>
      <c r="AP109" s="164">
        <f t="shared" si="528"/>
        <v>11898.502</v>
      </c>
      <c r="AQ109" s="164">
        <f t="shared" si="528"/>
        <v>11959.807000000001</v>
      </c>
      <c r="AR109" s="164">
        <f t="shared" si="528"/>
        <v>12027.565000000001</v>
      </c>
      <c r="AS109" s="164">
        <f t="shared" si="528"/>
        <v>12082.144</v>
      </c>
      <c r="AT109" s="164">
        <f t="shared" si="528"/>
        <v>12117.132</v>
      </c>
      <c r="AU109" s="164">
        <f t="shared" si="528"/>
        <v>12174.88</v>
      </c>
      <c r="AV109" s="164">
        <f t="shared" si="528"/>
        <v>12213.447</v>
      </c>
      <c r="AW109" s="164">
        <f t="shared" si="528"/>
        <v>12262.544</v>
      </c>
      <c r="AX109" s="164">
        <f t="shared" si="528"/>
        <v>12271.794</v>
      </c>
      <c r="AY109" s="164">
        <f t="shared" si="528"/>
        <v>12297.251</v>
      </c>
      <c r="AZ109" s="164">
        <f t="shared" si="528"/>
        <v>12329.432000000001</v>
      </c>
      <c r="BA109" s="164">
        <v>12358.932000000001</v>
      </c>
    </row>
    <row r="110" spans="1:100" s="91" customFormat="1">
      <c r="A110" s="140" t="s">
        <v>294</v>
      </c>
      <c r="B110" s="140"/>
      <c r="C110" s="140"/>
      <c r="D110" s="140" t="s">
        <v>284</v>
      </c>
      <c r="E110" s="164">
        <f t="shared" ref="E110:AZ110" si="529">E14</f>
        <v>2902.5839999999998</v>
      </c>
      <c r="F110" s="164">
        <f t="shared" si="529"/>
        <v>2915.9409999999998</v>
      </c>
      <c r="G110" s="164">
        <f t="shared" si="529"/>
        <v>2928.7420000000002</v>
      </c>
      <c r="H110" s="164">
        <f t="shared" si="529"/>
        <v>2943.0990000000002</v>
      </c>
      <c r="I110" s="164">
        <f t="shared" si="529"/>
        <v>2955.9569999999999</v>
      </c>
      <c r="J110" s="164">
        <f t="shared" si="529"/>
        <v>2971.2049999999999</v>
      </c>
      <c r="K110" s="164">
        <f t="shared" si="529"/>
        <v>2989.0279999999998</v>
      </c>
      <c r="L110" s="164">
        <f t="shared" si="529"/>
        <v>3006.8710000000001</v>
      </c>
      <c r="M110" s="164">
        <f t="shared" si="529"/>
        <v>3025.4569999999999</v>
      </c>
      <c r="N110" s="164">
        <f t="shared" si="529"/>
        <v>3043.6089999999999</v>
      </c>
      <c r="O110" s="164">
        <f t="shared" si="529"/>
        <v>3058.7310000000002</v>
      </c>
      <c r="P110" s="164">
        <f t="shared" si="529"/>
        <v>3072.9180000000001</v>
      </c>
      <c r="Q110" s="164">
        <f t="shared" si="529"/>
        <v>3082.7559999999999</v>
      </c>
      <c r="R110" s="164">
        <f t="shared" si="529"/>
        <v>3099.8090000000002</v>
      </c>
      <c r="S110" s="164">
        <f t="shared" si="529"/>
        <v>3113.944</v>
      </c>
      <c r="T110" s="164">
        <f t="shared" si="529"/>
        <v>3126.8589999999999</v>
      </c>
      <c r="U110" s="164">
        <f t="shared" si="529"/>
        <v>3139.2579999999998</v>
      </c>
      <c r="V110" s="164">
        <f t="shared" si="529"/>
        <v>3151.2460000000001</v>
      </c>
      <c r="W110" s="164">
        <f t="shared" si="529"/>
        <v>3162.7939999999999</v>
      </c>
      <c r="X110" s="164">
        <f t="shared" si="529"/>
        <v>3171.1019999999999</v>
      </c>
      <c r="Y110" s="164">
        <f t="shared" si="529"/>
        <v>3179.35</v>
      </c>
      <c r="Z110" s="164">
        <f t="shared" si="529"/>
        <v>3185.902</v>
      </c>
      <c r="AA110" s="164">
        <f t="shared" si="529"/>
        <v>3192.4720000000002</v>
      </c>
      <c r="AB110" s="164">
        <f t="shared" si="529"/>
        <v>3198.1660000000002</v>
      </c>
      <c r="AC110" s="164">
        <f t="shared" si="529"/>
        <v>3202.4490000000001</v>
      </c>
      <c r="AD110" s="164">
        <f t="shared" si="529"/>
        <v>3211.5030000000002</v>
      </c>
      <c r="AE110" s="164">
        <f t="shared" si="529"/>
        <v>3221.806</v>
      </c>
      <c r="AF110" s="164">
        <f t="shared" si="529"/>
        <v>3231.9</v>
      </c>
      <c r="AG110" s="164">
        <f t="shared" si="529"/>
        <v>3240.84</v>
      </c>
      <c r="AH110" s="164">
        <f t="shared" si="529"/>
        <v>3249.22</v>
      </c>
      <c r="AI110" s="164">
        <f t="shared" si="529"/>
        <v>3259.1019999999999</v>
      </c>
      <c r="AJ110" s="164">
        <f t="shared" si="529"/>
        <v>3267.848</v>
      </c>
      <c r="AK110" s="164">
        <f t="shared" si="529"/>
        <v>3278.145</v>
      </c>
      <c r="AL110" s="164">
        <f t="shared" si="529"/>
        <v>3293.0920000000001</v>
      </c>
      <c r="AM110" s="164">
        <f t="shared" si="529"/>
        <v>3303.8220000000001</v>
      </c>
      <c r="AN110" s="164">
        <f t="shared" si="529"/>
        <v>3310.4479999999999</v>
      </c>
      <c r="AO110" s="164">
        <f t="shared" si="529"/>
        <v>3315.0770000000002</v>
      </c>
      <c r="AP110" s="164">
        <f t="shared" si="529"/>
        <v>3322.7559999999999</v>
      </c>
      <c r="AQ110" s="164">
        <f t="shared" si="529"/>
        <v>3328.364</v>
      </c>
      <c r="AR110" s="164">
        <f t="shared" si="529"/>
        <v>3335.645</v>
      </c>
      <c r="AS110" s="164">
        <f t="shared" si="529"/>
        <v>3339.1309999999999</v>
      </c>
      <c r="AT110" s="164">
        <f t="shared" si="529"/>
        <v>3335.9290000000001</v>
      </c>
      <c r="AU110" s="164">
        <f t="shared" si="529"/>
        <v>3330.4780000000001</v>
      </c>
      <c r="AV110" s="164">
        <f t="shared" si="529"/>
        <v>3327.4769999999999</v>
      </c>
      <c r="AW110" s="164">
        <f t="shared" si="529"/>
        <v>3325.0320000000002</v>
      </c>
      <c r="AX110" s="164">
        <f t="shared" si="529"/>
        <v>3325.5219999999999</v>
      </c>
      <c r="AY110" s="164">
        <f t="shared" si="529"/>
        <v>3322.482</v>
      </c>
      <c r="AZ110" s="164">
        <f t="shared" si="529"/>
        <v>3319.7429999999999</v>
      </c>
      <c r="BA110" s="164">
        <v>3317.0230000000001</v>
      </c>
    </row>
    <row r="111" spans="1:100" s="91" customFormat="1">
      <c r="A111" s="140" t="s">
        <v>295</v>
      </c>
      <c r="B111" s="140"/>
      <c r="C111" s="140"/>
      <c r="D111" s="140" t="s">
        <v>284</v>
      </c>
      <c r="E111" s="164">
        <f t="shared" ref="E111:AZ111" si="530">E15</f>
        <v>4821.0820000000003</v>
      </c>
      <c r="F111" s="164">
        <f t="shared" si="530"/>
        <v>4837.7709999999997</v>
      </c>
      <c r="G111" s="164">
        <f t="shared" si="530"/>
        <v>4856.8540000000003</v>
      </c>
      <c r="H111" s="164">
        <f t="shared" si="530"/>
        <v>4877.95</v>
      </c>
      <c r="I111" s="164">
        <f t="shared" si="530"/>
        <v>4895.2830000000004</v>
      </c>
      <c r="J111" s="164">
        <f t="shared" si="530"/>
        <v>4915.6360000000004</v>
      </c>
      <c r="K111" s="164">
        <f t="shared" si="530"/>
        <v>4939.55</v>
      </c>
      <c r="L111" s="164">
        <f t="shared" si="530"/>
        <v>4962.6949999999997</v>
      </c>
      <c r="M111" s="164">
        <f t="shared" si="530"/>
        <v>4985.8559999999998</v>
      </c>
      <c r="N111" s="164">
        <f t="shared" si="530"/>
        <v>5001.7060000000001</v>
      </c>
      <c r="O111" s="164">
        <f t="shared" si="530"/>
        <v>5021.7420000000002</v>
      </c>
      <c r="P111" s="164">
        <f t="shared" si="530"/>
        <v>5041.4960000000001</v>
      </c>
      <c r="Q111" s="164">
        <f t="shared" si="530"/>
        <v>5055.6559999999999</v>
      </c>
      <c r="R111" s="164">
        <f t="shared" si="530"/>
        <v>5075.366</v>
      </c>
      <c r="S111" s="164">
        <f t="shared" si="530"/>
        <v>5094.2719999999999</v>
      </c>
      <c r="T111" s="164">
        <f t="shared" si="530"/>
        <v>5114.2870000000003</v>
      </c>
      <c r="U111" s="164">
        <f t="shared" si="530"/>
        <v>5132.9279999999999</v>
      </c>
      <c r="V111" s="164">
        <f t="shared" si="530"/>
        <v>5150.5559999999996</v>
      </c>
      <c r="W111" s="164">
        <f t="shared" si="530"/>
        <v>5167.0990000000002</v>
      </c>
      <c r="X111" s="164">
        <f t="shared" si="530"/>
        <v>5177.6989999999996</v>
      </c>
      <c r="Y111" s="164">
        <f t="shared" si="530"/>
        <v>5191.9459999999999</v>
      </c>
      <c r="Z111" s="164">
        <f t="shared" si="530"/>
        <v>5203.5110000000004</v>
      </c>
      <c r="AA111" s="164">
        <f t="shared" si="530"/>
        <v>5218.9470000000001</v>
      </c>
      <c r="AB111" s="164">
        <f t="shared" si="530"/>
        <v>5236.4830000000002</v>
      </c>
      <c r="AC111" s="164">
        <f t="shared" si="530"/>
        <v>5257.9539999999997</v>
      </c>
      <c r="AD111" s="164">
        <f t="shared" si="530"/>
        <v>5296.85</v>
      </c>
      <c r="AE111" s="164">
        <f t="shared" si="530"/>
        <v>5340.8429999999998</v>
      </c>
      <c r="AF111" s="164">
        <f t="shared" si="530"/>
        <v>5386.308</v>
      </c>
      <c r="AG111" s="164">
        <f t="shared" si="530"/>
        <v>5431.7449999999999</v>
      </c>
      <c r="AH111" s="164">
        <f t="shared" si="530"/>
        <v>5476.5129999999999</v>
      </c>
      <c r="AI111" s="164">
        <f t="shared" si="530"/>
        <v>5526.99</v>
      </c>
      <c r="AJ111" s="164">
        <f t="shared" si="530"/>
        <v>5574.8209999999999</v>
      </c>
      <c r="AK111" s="164">
        <f t="shared" si="530"/>
        <v>5627.6710000000003</v>
      </c>
      <c r="AL111" s="164">
        <f t="shared" si="530"/>
        <v>5671.076</v>
      </c>
      <c r="AM111" s="164">
        <f t="shared" si="530"/>
        <v>5708.4970000000003</v>
      </c>
      <c r="AN111" s="164">
        <f t="shared" si="530"/>
        <v>5745.4859999999999</v>
      </c>
      <c r="AO111" s="164">
        <f t="shared" si="530"/>
        <v>5773.0780000000004</v>
      </c>
      <c r="AP111" s="164">
        <f t="shared" si="530"/>
        <v>5808.5940000000001</v>
      </c>
      <c r="AQ111" s="164">
        <f t="shared" si="530"/>
        <v>5844.1769999999997</v>
      </c>
      <c r="AR111" s="164">
        <f t="shared" si="530"/>
        <v>5879.1440000000002</v>
      </c>
      <c r="AS111" s="164">
        <f t="shared" si="530"/>
        <v>5911.482</v>
      </c>
      <c r="AT111" s="164">
        <f t="shared" si="530"/>
        <v>5935.6030000000001</v>
      </c>
      <c r="AU111" s="164">
        <f t="shared" si="530"/>
        <v>5956.9780000000001</v>
      </c>
      <c r="AV111" s="164">
        <f t="shared" si="530"/>
        <v>5979.7780000000002</v>
      </c>
      <c r="AW111" s="164">
        <f t="shared" si="530"/>
        <v>6010.2889999999998</v>
      </c>
      <c r="AX111" s="164">
        <f t="shared" si="530"/>
        <v>6033.9520000000002</v>
      </c>
      <c r="AY111" s="164">
        <f t="shared" si="530"/>
        <v>6061.2489999999998</v>
      </c>
      <c r="AZ111" s="164">
        <f t="shared" si="530"/>
        <v>6086.5839999999998</v>
      </c>
      <c r="BA111" s="164">
        <v>6110.3649999999998</v>
      </c>
    </row>
    <row r="112" spans="1:100" s="91" customFormat="1">
      <c r="A112" s="140" t="s">
        <v>296</v>
      </c>
      <c r="B112" s="140"/>
      <c r="C112" s="140"/>
      <c r="D112" s="140" t="s">
        <v>284</v>
      </c>
      <c r="E112" s="164">
        <f t="shared" ref="E112:AZ112" si="531">E16</f>
        <v>4060.4650000000001</v>
      </c>
      <c r="F112" s="164">
        <f t="shared" si="531"/>
        <v>4082.6190000000001</v>
      </c>
      <c r="G112" s="164">
        <f t="shared" si="531"/>
        <v>4108.4260000000004</v>
      </c>
      <c r="H112" s="164">
        <f t="shared" si="531"/>
        <v>4135.8289999999997</v>
      </c>
      <c r="I112" s="164">
        <f t="shared" si="531"/>
        <v>4159.1660000000002</v>
      </c>
      <c r="J112" s="164">
        <f t="shared" si="531"/>
        <v>4186.0690000000004</v>
      </c>
      <c r="K112" s="164">
        <f t="shared" si="531"/>
        <v>4217.1130000000003</v>
      </c>
      <c r="L112" s="164">
        <f t="shared" si="531"/>
        <v>4248.6890000000003</v>
      </c>
      <c r="M112" s="164">
        <f t="shared" si="531"/>
        <v>4293.2790000000005</v>
      </c>
      <c r="N112" s="164">
        <f t="shared" si="531"/>
        <v>4333.9750000000004</v>
      </c>
      <c r="O112" s="164">
        <f t="shared" si="531"/>
        <v>4375.0839999999998</v>
      </c>
      <c r="P112" s="164">
        <f t="shared" si="531"/>
        <v>4395.4849999999997</v>
      </c>
      <c r="Q112" s="164">
        <f t="shared" si="531"/>
        <v>4427.5050000000001</v>
      </c>
      <c r="R112" s="164">
        <f t="shared" si="531"/>
        <v>4462.366</v>
      </c>
      <c r="S112" s="164">
        <f t="shared" si="531"/>
        <v>4501.3819999999996</v>
      </c>
      <c r="T112" s="164">
        <f t="shared" si="531"/>
        <v>4546.2489999999998</v>
      </c>
      <c r="U112" s="164">
        <f t="shared" si="531"/>
        <v>4580.63</v>
      </c>
      <c r="V112" s="164">
        <f t="shared" si="531"/>
        <v>4615.4650000000001</v>
      </c>
      <c r="W112" s="164">
        <f t="shared" si="531"/>
        <v>4651.3990000000003</v>
      </c>
      <c r="X112" s="164">
        <f t="shared" si="531"/>
        <v>4676.4520000000002</v>
      </c>
      <c r="Y112" s="164">
        <f t="shared" si="531"/>
        <v>4703.84</v>
      </c>
      <c r="Z112" s="164">
        <f t="shared" si="531"/>
        <v>4736.3469999999998</v>
      </c>
      <c r="AA112" s="164">
        <f t="shared" si="531"/>
        <v>4769.5119999999997</v>
      </c>
      <c r="AB112" s="164">
        <f t="shared" si="531"/>
        <v>4807.49</v>
      </c>
      <c r="AC112" s="164">
        <f t="shared" si="531"/>
        <v>4842.68</v>
      </c>
      <c r="AD112" s="164">
        <f t="shared" si="531"/>
        <v>4900.326</v>
      </c>
      <c r="AE112" s="164">
        <f t="shared" si="531"/>
        <v>4962.8509999999997</v>
      </c>
      <c r="AF112" s="164">
        <f t="shared" si="531"/>
        <v>5030.7030000000004</v>
      </c>
      <c r="AG112" s="164">
        <f t="shared" si="531"/>
        <v>5099.0770000000002</v>
      </c>
      <c r="AH112" s="164">
        <f t="shared" si="531"/>
        <v>5167.5519999999997</v>
      </c>
      <c r="AI112" s="164">
        <f t="shared" si="531"/>
        <v>5240.7910000000002</v>
      </c>
      <c r="AJ112" s="164">
        <f t="shared" si="531"/>
        <v>5310.9660000000003</v>
      </c>
      <c r="AK112" s="164">
        <f t="shared" si="531"/>
        <v>5371.1170000000002</v>
      </c>
      <c r="AL112" s="164">
        <f t="shared" si="531"/>
        <v>5419.9459999999999</v>
      </c>
      <c r="AM112" s="164">
        <f t="shared" si="531"/>
        <v>5473.5969999999998</v>
      </c>
      <c r="AN112" s="164">
        <f t="shared" si="531"/>
        <v>5518.1059999999998</v>
      </c>
      <c r="AO112" s="164">
        <f t="shared" si="531"/>
        <v>5573.4660000000003</v>
      </c>
      <c r="AP112" s="164">
        <f t="shared" si="531"/>
        <v>5626.8580000000002</v>
      </c>
      <c r="AQ112" s="164">
        <f t="shared" si="531"/>
        <v>5683.8779999999997</v>
      </c>
      <c r="AR112" s="164">
        <f t="shared" si="531"/>
        <v>5730.7529999999997</v>
      </c>
      <c r="AS112" s="164">
        <f t="shared" si="531"/>
        <v>5774.1850000000004</v>
      </c>
      <c r="AT112" s="164">
        <f t="shared" si="531"/>
        <v>5808.4350000000004</v>
      </c>
      <c r="AU112" s="164">
        <f t="shared" si="531"/>
        <v>5845.1019999999999</v>
      </c>
      <c r="AV112" s="164">
        <f t="shared" si="531"/>
        <v>5885.4960000000001</v>
      </c>
      <c r="AW112" s="164">
        <f t="shared" si="531"/>
        <v>5933.1850000000004</v>
      </c>
      <c r="AX112" s="164">
        <f t="shared" si="531"/>
        <v>5973.9690000000001</v>
      </c>
      <c r="AY112" s="164">
        <f t="shared" si="531"/>
        <v>6017.6480000000001</v>
      </c>
      <c r="AZ112" s="164">
        <f t="shared" si="531"/>
        <v>6060.3310000000001</v>
      </c>
      <c r="BA112" s="164">
        <v>6101.0050000000001</v>
      </c>
    </row>
    <row r="113" spans="1:100" s="91" customFormat="1">
      <c r="A113" s="140" t="s">
        <v>297</v>
      </c>
      <c r="B113" s="140"/>
      <c r="C113" s="140"/>
      <c r="D113" s="140" t="s">
        <v>284</v>
      </c>
      <c r="E113" s="164">
        <f t="shared" ref="E113:AZ113" si="532">E17</f>
        <v>2766.8910000000001</v>
      </c>
      <c r="F113" s="164">
        <f t="shared" si="532"/>
        <v>2789</v>
      </c>
      <c r="G113" s="164">
        <f t="shared" si="532"/>
        <v>2810.2289999999998</v>
      </c>
      <c r="H113" s="164">
        <f t="shared" si="532"/>
        <v>2833.26</v>
      </c>
      <c r="I113" s="164">
        <f t="shared" si="532"/>
        <v>2855.06</v>
      </c>
      <c r="J113" s="164">
        <f t="shared" si="532"/>
        <v>2878.1790000000001</v>
      </c>
      <c r="K113" s="164">
        <f t="shared" si="532"/>
        <v>2902.8490000000002</v>
      </c>
      <c r="L113" s="164">
        <f t="shared" si="532"/>
        <v>2927.94</v>
      </c>
      <c r="M113" s="164">
        <f t="shared" si="532"/>
        <v>2951.326</v>
      </c>
      <c r="N113" s="164">
        <f t="shared" si="532"/>
        <v>2970.886</v>
      </c>
      <c r="O113" s="164">
        <f t="shared" si="532"/>
        <v>2986.4589999999998</v>
      </c>
      <c r="P113" s="164">
        <f t="shared" si="532"/>
        <v>3001.6759999999999</v>
      </c>
      <c r="Q113" s="164">
        <f t="shared" si="532"/>
        <v>3019.7310000000002</v>
      </c>
      <c r="R113" s="164">
        <f t="shared" si="532"/>
        <v>3026.97</v>
      </c>
      <c r="S113" s="164">
        <f t="shared" si="532"/>
        <v>3043.085</v>
      </c>
      <c r="T113" s="164">
        <f t="shared" si="532"/>
        <v>3055.1970000000001</v>
      </c>
      <c r="U113" s="164">
        <f t="shared" si="532"/>
        <v>3071.6</v>
      </c>
      <c r="V113" s="164">
        <f t="shared" si="532"/>
        <v>3090.2249999999999</v>
      </c>
      <c r="W113" s="164">
        <f t="shared" si="532"/>
        <v>3110.7840000000001</v>
      </c>
      <c r="X113" s="164">
        <f t="shared" si="532"/>
        <v>3128.4380000000001</v>
      </c>
      <c r="Y113" s="164">
        <f t="shared" si="532"/>
        <v>3145.7570000000001</v>
      </c>
      <c r="Z113" s="164">
        <f t="shared" si="532"/>
        <v>3164.0390000000002</v>
      </c>
      <c r="AA113" s="164">
        <f t="shared" si="532"/>
        <v>3182.3049999999998</v>
      </c>
      <c r="AB113" s="164">
        <f t="shared" si="532"/>
        <v>3200.4589999999998</v>
      </c>
      <c r="AC113" s="164">
        <f t="shared" si="532"/>
        <v>3219.96</v>
      </c>
      <c r="AD113" s="164">
        <f t="shared" si="532"/>
        <v>3248.9940000000001</v>
      </c>
      <c r="AE113" s="164">
        <f t="shared" si="532"/>
        <v>3281.6790000000001</v>
      </c>
      <c r="AF113" s="164">
        <f t="shared" si="532"/>
        <v>3314.6489999999999</v>
      </c>
      <c r="AG113" s="164">
        <f t="shared" si="532"/>
        <v>3347.6750000000002</v>
      </c>
      <c r="AH113" s="164">
        <f t="shared" si="532"/>
        <v>3379.7840000000001</v>
      </c>
      <c r="AI113" s="164">
        <f t="shared" si="532"/>
        <v>3415.3910000000001</v>
      </c>
      <c r="AJ113" s="164">
        <f t="shared" si="532"/>
        <v>3450.413</v>
      </c>
      <c r="AK113" s="164">
        <f t="shared" si="532"/>
        <v>3482.5940000000001</v>
      </c>
      <c r="AL113" s="164">
        <f t="shared" si="532"/>
        <v>3510.17</v>
      </c>
      <c r="AM113" s="164">
        <f t="shared" si="532"/>
        <v>3539.0479999999998</v>
      </c>
      <c r="AN113" s="164">
        <f t="shared" si="532"/>
        <v>3571.4949999999999</v>
      </c>
      <c r="AO113" s="164">
        <f t="shared" si="532"/>
        <v>3601.1129999999998</v>
      </c>
      <c r="AP113" s="164">
        <f t="shared" si="532"/>
        <v>3632.614</v>
      </c>
      <c r="AQ113" s="164">
        <f t="shared" si="532"/>
        <v>3660.8519999999999</v>
      </c>
      <c r="AR113" s="164">
        <f t="shared" si="532"/>
        <v>3690.8330000000001</v>
      </c>
      <c r="AS113" s="164">
        <f t="shared" si="532"/>
        <v>3718.5120000000002</v>
      </c>
      <c r="AT113" s="164">
        <f t="shared" si="532"/>
        <v>3737.6320000000001</v>
      </c>
      <c r="AU113" s="164">
        <f t="shared" si="532"/>
        <v>3757.6</v>
      </c>
      <c r="AV113" s="164">
        <f t="shared" si="532"/>
        <v>3781.4229999999998</v>
      </c>
      <c r="AW113" s="164">
        <f t="shared" si="532"/>
        <v>3806.4609999999998</v>
      </c>
      <c r="AX113" s="164">
        <f t="shared" si="532"/>
        <v>3832.12</v>
      </c>
      <c r="AY113" s="164">
        <f t="shared" si="532"/>
        <v>3857.239</v>
      </c>
      <c r="AZ113" s="164">
        <f t="shared" si="532"/>
        <v>3882.895</v>
      </c>
      <c r="BA113" s="164">
        <v>3907.4259999999999</v>
      </c>
    </row>
    <row r="114" spans="1:100" s="91" customFormat="1">
      <c r="A114" s="140" t="s">
        <v>298</v>
      </c>
      <c r="B114" s="140"/>
      <c r="C114" s="140"/>
      <c r="D114" s="140" t="s">
        <v>284</v>
      </c>
      <c r="E114" s="164">
        <f t="shared" ref="E114:AZ114" si="533">E18</f>
        <v>3673.48</v>
      </c>
      <c r="F114" s="164">
        <f t="shared" si="533"/>
        <v>3709.2069999999999</v>
      </c>
      <c r="G114" s="164">
        <f t="shared" si="533"/>
        <v>3749.509</v>
      </c>
      <c r="H114" s="164">
        <f t="shared" si="533"/>
        <v>3791.1309999999999</v>
      </c>
      <c r="I114" s="164">
        <f t="shared" si="533"/>
        <v>3830.0160000000001</v>
      </c>
      <c r="J114" s="164">
        <f t="shared" si="533"/>
        <v>3872.0279999999998</v>
      </c>
      <c r="K114" s="164">
        <f t="shared" si="533"/>
        <v>3917.7739999999999</v>
      </c>
      <c r="L114" s="164">
        <f t="shared" si="533"/>
        <v>3963.9879999999998</v>
      </c>
      <c r="M114" s="164">
        <f t="shared" si="533"/>
        <v>3997.174</v>
      </c>
      <c r="N114" s="164">
        <f t="shared" si="533"/>
        <v>4028.5030000000002</v>
      </c>
      <c r="O114" s="164">
        <f t="shared" si="533"/>
        <v>4060.9209999999998</v>
      </c>
      <c r="P114" s="164">
        <f t="shared" si="533"/>
        <v>4098.6670000000004</v>
      </c>
      <c r="Q114" s="164">
        <f t="shared" si="533"/>
        <v>4137.8339999999998</v>
      </c>
      <c r="R114" s="164">
        <f t="shared" si="533"/>
        <v>4177.9080000000004</v>
      </c>
      <c r="S114" s="164">
        <f t="shared" si="533"/>
        <v>4215.6289999999999</v>
      </c>
      <c r="T114" s="164">
        <f t="shared" si="533"/>
        <v>4257.2439999999997</v>
      </c>
      <c r="U114" s="164">
        <f t="shared" si="533"/>
        <v>4293.4989999999998</v>
      </c>
      <c r="V114" s="164">
        <f t="shared" si="533"/>
        <v>4326.6629999999996</v>
      </c>
      <c r="W114" s="164">
        <f t="shared" si="533"/>
        <v>4356.875</v>
      </c>
      <c r="X114" s="164">
        <f t="shared" si="533"/>
        <v>4383.5919999999996</v>
      </c>
      <c r="Y114" s="164">
        <f t="shared" si="533"/>
        <v>4405.3119999999999</v>
      </c>
      <c r="Z114" s="164">
        <f t="shared" si="533"/>
        <v>4426.1940000000004</v>
      </c>
      <c r="AA114" s="164">
        <f t="shared" si="533"/>
        <v>4451.0039999999999</v>
      </c>
      <c r="AB114" s="164">
        <f t="shared" si="533"/>
        <v>4479.6440000000002</v>
      </c>
      <c r="AC114" s="164">
        <f t="shared" si="533"/>
        <v>4502.3850000000002</v>
      </c>
      <c r="AD114" s="164">
        <f t="shared" si="533"/>
        <v>4541.5079999999998</v>
      </c>
      <c r="AE114" s="164">
        <f t="shared" si="533"/>
        <v>4584.3789999999999</v>
      </c>
      <c r="AF114" s="164">
        <f t="shared" si="533"/>
        <v>4629.4960000000001</v>
      </c>
      <c r="AG114" s="164">
        <f t="shared" si="533"/>
        <v>4675.0559999999996</v>
      </c>
      <c r="AH114" s="164">
        <f t="shared" si="533"/>
        <v>4719.1319999999996</v>
      </c>
      <c r="AI114" s="164">
        <f t="shared" si="533"/>
        <v>4768.5640000000003</v>
      </c>
      <c r="AJ114" s="164">
        <f t="shared" si="533"/>
        <v>4815.232</v>
      </c>
      <c r="AK114" s="164">
        <f t="shared" si="533"/>
        <v>4864.0150000000003</v>
      </c>
      <c r="AL114" s="164">
        <f t="shared" si="533"/>
        <v>4882.9129999999996</v>
      </c>
      <c r="AM114" s="164">
        <f t="shared" si="533"/>
        <v>4889.0529999999999</v>
      </c>
      <c r="AN114" s="164">
        <f t="shared" si="533"/>
        <v>4899.1549999999997</v>
      </c>
      <c r="AO114" s="164">
        <f t="shared" si="533"/>
        <v>4916.0690000000004</v>
      </c>
      <c r="AP114" s="164">
        <f t="shared" si="533"/>
        <v>4935.576</v>
      </c>
      <c r="AQ114" s="164">
        <f t="shared" si="533"/>
        <v>4953.6750000000002</v>
      </c>
      <c r="AR114" s="164">
        <f t="shared" si="533"/>
        <v>4983.4380000000001</v>
      </c>
      <c r="AS114" s="164">
        <f t="shared" si="533"/>
        <v>5007.9769999999999</v>
      </c>
      <c r="AT114" s="164">
        <f t="shared" si="533"/>
        <v>5021.9279999999999</v>
      </c>
      <c r="AU114" s="164">
        <f t="shared" si="533"/>
        <v>5030.8900000000003</v>
      </c>
      <c r="AV114" s="164">
        <f t="shared" si="533"/>
        <v>5052.8320000000003</v>
      </c>
      <c r="AW114" s="164">
        <f t="shared" si="533"/>
        <v>5081.1009999999997</v>
      </c>
      <c r="AX114" s="164">
        <f t="shared" si="533"/>
        <v>5098.6660000000002</v>
      </c>
      <c r="AY114" s="164">
        <f t="shared" si="533"/>
        <v>5120.1400000000003</v>
      </c>
      <c r="AZ114" s="164">
        <f t="shared" si="533"/>
        <v>5139.817</v>
      </c>
      <c r="BA114" s="164">
        <v>5160.0910000000003</v>
      </c>
    </row>
    <row r="115" spans="1:100" s="91" customFormat="1">
      <c r="A115" s="140" t="s">
        <v>280</v>
      </c>
      <c r="B115" s="140"/>
      <c r="C115" s="140"/>
      <c r="D115" s="140" t="s">
        <v>284</v>
      </c>
      <c r="E115" s="164">
        <f t="shared" ref="E115:AZ115" si="534">E19</f>
        <v>0</v>
      </c>
      <c r="F115" s="164">
        <f t="shared" si="534"/>
        <v>0</v>
      </c>
      <c r="G115" s="164">
        <f t="shared" si="534"/>
        <v>0</v>
      </c>
      <c r="H115" s="164">
        <f t="shared" si="534"/>
        <v>0</v>
      </c>
      <c r="I115" s="164">
        <f t="shared" si="534"/>
        <v>0</v>
      </c>
      <c r="J115" s="164">
        <f t="shared" si="534"/>
        <v>0</v>
      </c>
      <c r="K115" s="164">
        <f t="shared" si="534"/>
        <v>0</v>
      </c>
      <c r="L115" s="164">
        <f t="shared" si="534"/>
        <v>0</v>
      </c>
      <c r="M115" s="164">
        <f t="shared" si="534"/>
        <v>0</v>
      </c>
      <c r="N115" s="164">
        <f t="shared" si="534"/>
        <v>0</v>
      </c>
      <c r="O115" s="164">
        <f t="shared" si="534"/>
        <v>0</v>
      </c>
      <c r="P115" s="164">
        <f t="shared" si="534"/>
        <v>0</v>
      </c>
      <c r="Q115" s="164">
        <f t="shared" si="534"/>
        <v>0</v>
      </c>
      <c r="R115" s="164">
        <f t="shared" si="534"/>
        <v>0</v>
      </c>
      <c r="S115" s="164">
        <f t="shared" si="534"/>
        <v>0</v>
      </c>
      <c r="T115" s="164">
        <f t="shared" si="534"/>
        <v>351.84399999999999</v>
      </c>
      <c r="U115" s="164">
        <f t="shared" si="534"/>
        <v>354.536</v>
      </c>
      <c r="V115" s="164">
        <f t="shared" si="534"/>
        <v>357.48200000000003</v>
      </c>
      <c r="W115" s="164">
        <f t="shared" si="534"/>
        <v>360.68099999999998</v>
      </c>
      <c r="X115" s="164">
        <f t="shared" si="534"/>
        <v>364.14</v>
      </c>
      <c r="Y115" s="164">
        <f t="shared" si="534"/>
        <v>367.86700000000002</v>
      </c>
      <c r="Z115" s="164">
        <f t="shared" si="534"/>
        <v>371.87299999999999</v>
      </c>
      <c r="AA115" s="164">
        <f t="shared" si="534"/>
        <v>376.16399999999999</v>
      </c>
      <c r="AB115" s="164">
        <f t="shared" si="534"/>
        <v>380.738</v>
      </c>
      <c r="AC115" s="164">
        <f t="shared" si="534"/>
        <v>385.60899999999998</v>
      </c>
      <c r="AD115" s="164">
        <f t="shared" si="534"/>
        <v>388.04500000000002</v>
      </c>
      <c r="AE115" s="164">
        <f t="shared" si="534"/>
        <v>390.67200000000003</v>
      </c>
      <c r="AF115" s="164">
        <f t="shared" si="534"/>
        <v>393.024</v>
      </c>
      <c r="AG115" s="164">
        <f t="shared" si="534"/>
        <v>394.88099999999997</v>
      </c>
      <c r="AH115" s="164">
        <f t="shared" si="534"/>
        <v>396.99200000000002</v>
      </c>
      <c r="AI115" s="164">
        <f t="shared" si="534"/>
        <v>399.178</v>
      </c>
      <c r="AJ115" s="164">
        <f t="shared" si="534"/>
        <v>400.73599999999999</v>
      </c>
      <c r="AK115" s="164">
        <f t="shared" si="534"/>
        <v>400.584</v>
      </c>
      <c r="AL115" s="164">
        <f t="shared" si="534"/>
        <v>401.78399999999999</v>
      </c>
      <c r="AM115" s="164">
        <f t="shared" si="534"/>
        <v>401.55399999999997</v>
      </c>
      <c r="AN115" s="164">
        <f t="shared" si="534"/>
        <v>403.35500000000002</v>
      </c>
      <c r="AO115" s="164">
        <f t="shared" si="534"/>
        <v>404.63499999999999</v>
      </c>
      <c r="AP115" s="164">
        <f t="shared" si="534"/>
        <v>403.31400000000002</v>
      </c>
      <c r="AQ115" s="164">
        <f t="shared" si="534"/>
        <v>402.11900000000003</v>
      </c>
      <c r="AR115" s="164">
        <f t="shared" si="534"/>
        <v>400.18599999999998</v>
      </c>
      <c r="AS115" s="164">
        <f t="shared" si="534"/>
        <v>397.99</v>
      </c>
      <c r="AT115" s="164">
        <f t="shared" si="534"/>
        <v>394.11</v>
      </c>
      <c r="AU115" s="164">
        <f t="shared" si="534"/>
        <v>390.25299999999999</v>
      </c>
      <c r="AV115" s="164">
        <f t="shared" si="534"/>
        <v>387.62900000000002</v>
      </c>
      <c r="AW115" s="164">
        <f t="shared" si="534"/>
        <v>384.23899999999998</v>
      </c>
      <c r="AX115" s="164">
        <f t="shared" si="534"/>
        <v>383.55900000000003</v>
      </c>
      <c r="AY115" s="164">
        <f t="shared" si="534"/>
        <v>381.60599999999999</v>
      </c>
      <c r="AZ115" s="164">
        <f t="shared" si="534"/>
        <v>378.476</v>
      </c>
      <c r="BA115" s="164">
        <v>375.84500000000003</v>
      </c>
    </row>
    <row r="116" spans="1:100" s="91" customFormat="1">
      <c r="A116" s="140" t="s">
        <v>281</v>
      </c>
      <c r="B116" s="140"/>
      <c r="C116" s="140"/>
      <c r="D116" s="140" t="s">
        <v>284</v>
      </c>
      <c r="E116" s="164">
        <f t="shared" ref="E116:AZ116" si="535">E20</f>
        <v>0</v>
      </c>
      <c r="F116" s="164">
        <f t="shared" si="535"/>
        <v>0</v>
      </c>
      <c r="G116" s="164">
        <f t="shared" si="535"/>
        <v>0</v>
      </c>
      <c r="H116" s="164">
        <f t="shared" si="535"/>
        <v>0</v>
      </c>
      <c r="I116" s="164">
        <f t="shared" si="535"/>
        <v>0</v>
      </c>
      <c r="J116" s="164">
        <f t="shared" si="535"/>
        <v>0</v>
      </c>
      <c r="K116" s="164">
        <f t="shared" si="535"/>
        <v>0</v>
      </c>
      <c r="L116" s="164">
        <f t="shared" si="535"/>
        <v>0</v>
      </c>
      <c r="M116" s="164">
        <f t="shared" si="535"/>
        <v>0</v>
      </c>
      <c r="N116" s="164">
        <f t="shared" si="535"/>
        <v>0</v>
      </c>
      <c r="O116" s="164">
        <f t="shared" si="535"/>
        <v>0</v>
      </c>
      <c r="P116" s="164">
        <f t="shared" si="535"/>
        <v>0</v>
      </c>
      <c r="Q116" s="164">
        <f t="shared" si="535"/>
        <v>0</v>
      </c>
      <c r="R116" s="164">
        <f t="shared" si="535"/>
        <v>0</v>
      </c>
      <c r="S116" s="164">
        <f t="shared" si="535"/>
        <v>0</v>
      </c>
      <c r="T116" s="164">
        <f t="shared" si="535"/>
        <v>358.40600000000001</v>
      </c>
      <c r="U116" s="164">
        <f t="shared" si="535"/>
        <v>359.774</v>
      </c>
      <c r="V116" s="164">
        <f t="shared" si="535"/>
        <v>361.42</v>
      </c>
      <c r="W116" s="164">
        <f t="shared" si="535"/>
        <v>363.34399999999999</v>
      </c>
      <c r="X116" s="164">
        <f t="shared" si="535"/>
        <v>365.55399999999997</v>
      </c>
      <c r="Y116" s="164">
        <f t="shared" si="535"/>
        <v>368.04500000000002</v>
      </c>
      <c r="Z116" s="164">
        <f t="shared" si="535"/>
        <v>370.81799999999998</v>
      </c>
      <c r="AA116" s="164">
        <f t="shared" si="535"/>
        <v>373.87299999999999</v>
      </c>
      <c r="AB116" s="164">
        <f t="shared" si="535"/>
        <v>377.221</v>
      </c>
      <c r="AC116" s="164">
        <f t="shared" si="535"/>
        <v>380.863</v>
      </c>
      <c r="AD116" s="164">
        <f t="shared" si="535"/>
        <v>383.57499999999999</v>
      </c>
      <c r="AE116" s="164">
        <f t="shared" si="535"/>
        <v>386.54199999999997</v>
      </c>
      <c r="AF116" s="164">
        <f t="shared" si="535"/>
        <v>389.30200000000002</v>
      </c>
      <c r="AG116" s="164">
        <f t="shared" si="535"/>
        <v>391.67599999999999</v>
      </c>
      <c r="AH116" s="164">
        <f t="shared" si="535"/>
        <v>393.85199999999998</v>
      </c>
      <c r="AI116" s="164">
        <f t="shared" si="535"/>
        <v>395.98200000000003</v>
      </c>
      <c r="AJ116" s="164">
        <f t="shared" si="535"/>
        <v>397.73200000000003</v>
      </c>
      <c r="AK116" s="164">
        <f t="shared" si="535"/>
        <v>397.73</v>
      </c>
      <c r="AL116" s="164">
        <f t="shared" si="535"/>
        <v>397.69299999999998</v>
      </c>
      <c r="AM116" s="164">
        <f t="shared" si="535"/>
        <v>396.404</v>
      </c>
      <c r="AN116" s="164">
        <f t="shared" si="535"/>
        <v>394.173</v>
      </c>
      <c r="AO116" s="164">
        <f t="shared" si="535"/>
        <v>392.291</v>
      </c>
      <c r="AP116" s="164">
        <f t="shared" si="535"/>
        <v>388.36399999999998</v>
      </c>
      <c r="AQ116" s="164">
        <f t="shared" si="535"/>
        <v>385.55099999999999</v>
      </c>
      <c r="AR116" s="164">
        <f t="shared" si="535"/>
        <v>383.911</v>
      </c>
      <c r="AS116" s="164">
        <f t="shared" si="535"/>
        <v>380.87700000000001</v>
      </c>
      <c r="AT116" s="164">
        <f t="shared" si="535"/>
        <v>376.48</v>
      </c>
      <c r="AU116" s="164">
        <f t="shared" si="535"/>
        <v>372.59399999999999</v>
      </c>
      <c r="AV116" s="164">
        <f t="shared" si="535"/>
        <v>368.78300000000002</v>
      </c>
      <c r="AW116" s="164">
        <f t="shared" si="535"/>
        <v>364.50799999999998</v>
      </c>
      <c r="AX116" s="164">
        <f t="shared" si="535"/>
        <v>361.22500000000002</v>
      </c>
      <c r="AY116" s="164">
        <f t="shared" si="535"/>
        <v>357.19099999999997</v>
      </c>
      <c r="AZ116" s="164">
        <f t="shared" si="535"/>
        <v>352.20499999999998</v>
      </c>
      <c r="BA116" s="164">
        <v>347.68599999999998</v>
      </c>
    </row>
    <row r="117" spans="1:100" s="91" customFormat="1">
      <c r="A117" s="140" t="s">
        <v>25</v>
      </c>
      <c r="B117" s="140"/>
      <c r="C117" s="140"/>
      <c r="D117" s="140" t="s">
        <v>284</v>
      </c>
      <c r="E117" s="164">
        <f t="shared" ref="E117:AZ117" si="536">E21</f>
        <v>0</v>
      </c>
      <c r="F117" s="164">
        <f t="shared" si="536"/>
        <v>0</v>
      </c>
      <c r="G117" s="164">
        <f t="shared" si="536"/>
        <v>0</v>
      </c>
      <c r="H117" s="164">
        <f t="shared" si="536"/>
        <v>0</v>
      </c>
      <c r="I117" s="164">
        <f t="shared" si="536"/>
        <v>0</v>
      </c>
      <c r="J117" s="164">
        <f t="shared" si="536"/>
        <v>0</v>
      </c>
      <c r="K117" s="164">
        <f t="shared" si="536"/>
        <v>0</v>
      </c>
      <c r="L117" s="164">
        <f t="shared" si="536"/>
        <v>0</v>
      </c>
      <c r="M117" s="164">
        <f t="shared" si="536"/>
        <v>0</v>
      </c>
      <c r="N117" s="164">
        <f t="shared" si="536"/>
        <v>0</v>
      </c>
      <c r="O117" s="164">
        <f t="shared" si="536"/>
        <v>0</v>
      </c>
      <c r="P117" s="164">
        <f t="shared" si="536"/>
        <v>0</v>
      </c>
      <c r="Q117" s="164">
        <f t="shared" si="536"/>
        <v>0</v>
      </c>
      <c r="R117" s="164">
        <f t="shared" si="536"/>
        <v>0</v>
      </c>
      <c r="S117" s="164">
        <f t="shared" si="536"/>
        <v>0</v>
      </c>
      <c r="T117" s="164">
        <f t="shared" si="536"/>
        <v>113.351</v>
      </c>
      <c r="U117" s="164">
        <f t="shared" si="536"/>
        <v>117.327</v>
      </c>
      <c r="V117" s="164">
        <f t="shared" si="536"/>
        <v>121.46899999999999</v>
      </c>
      <c r="W117" s="164">
        <f t="shared" si="536"/>
        <v>125.786</v>
      </c>
      <c r="X117" s="164">
        <f t="shared" si="536"/>
        <v>130.28200000000001</v>
      </c>
      <c r="Y117" s="164">
        <f t="shared" si="536"/>
        <v>134.96799999999999</v>
      </c>
      <c r="Z117" s="164">
        <f t="shared" si="536"/>
        <v>139.84800000000001</v>
      </c>
      <c r="AA117" s="164">
        <f t="shared" si="536"/>
        <v>144.93700000000001</v>
      </c>
      <c r="AB117" s="164">
        <f t="shared" si="536"/>
        <v>150.24199999999999</v>
      </c>
      <c r="AC117" s="164">
        <f t="shared" si="536"/>
        <v>155.76</v>
      </c>
      <c r="AD117" s="164">
        <f t="shared" si="536"/>
        <v>162.018</v>
      </c>
      <c r="AE117" s="164">
        <f t="shared" si="536"/>
        <v>168.614</v>
      </c>
      <c r="AF117" s="164">
        <f t="shared" si="536"/>
        <v>176.63800000000001</v>
      </c>
      <c r="AG117" s="164">
        <f t="shared" si="536"/>
        <v>184.792</v>
      </c>
      <c r="AH117" s="164">
        <f t="shared" si="536"/>
        <v>193.167</v>
      </c>
      <c r="AI117" s="164">
        <f t="shared" si="536"/>
        <v>199.20599999999999</v>
      </c>
      <c r="AJ117" s="164">
        <f t="shared" si="536"/>
        <v>205.95400000000001</v>
      </c>
      <c r="AK117" s="164">
        <f t="shared" si="536"/>
        <v>213.03100000000001</v>
      </c>
      <c r="AL117" s="164">
        <f t="shared" si="536"/>
        <v>219.26599999999999</v>
      </c>
      <c r="AM117" s="164">
        <f t="shared" si="536"/>
        <v>224.46899999999999</v>
      </c>
      <c r="AN117" s="164">
        <f t="shared" si="536"/>
        <v>229.04</v>
      </c>
      <c r="AO117" s="164">
        <f t="shared" si="536"/>
        <v>237.54900000000001</v>
      </c>
      <c r="AP117" s="164">
        <f t="shared" si="536"/>
        <v>239.648</v>
      </c>
      <c r="AQ117" s="164">
        <f t="shared" si="536"/>
        <v>244.11799999999999</v>
      </c>
      <c r="AR117" s="164">
        <f t="shared" si="536"/>
        <v>252.33799999999999</v>
      </c>
      <c r="AS117" s="164">
        <f t="shared" si="536"/>
        <v>259.86500000000001</v>
      </c>
      <c r="AT117" s="164">
        <f t="shared" si="536"/>
        <v>269.35199999999998</v>
      </c>
      <c r="AU117" s="164">
        <f t="shared" si="536"/>
        <v>268.7</v>
      </c>
      <c r="AV117" s="164">
        <f t="shared" si="536"/>
        <v>276.12799999999999</v>
      </c>
      <c r="AW117" s="164">
        <f t="shared" si="536"/>
        <v>281.678</v>
      </c>
      <c r="AX117" s="164">
        <f t="shared" si="536"/>
        <v>285.13299999999998</v>
      </c>
      <c r="AY117" s="164">
        <f t="shared" si="536"/>
        <v>290.714</v>
      </c>
      <c r="AZ117" s="164">
        <f t="shared" si="536"/>
        <v>296.05799999999999</v>
      </c>
      <c r="BA117" s="164">
        <v>301.09899999999999</v>
      </c>
    </row>
    <row r="118" spans="1:100" s="91" customFormat="1">
      <c r="A118" s="140" t="s">
        <v>282</v>
      </c>
      <c r="B118" s="140"/>
      <c r="C118" s="140"/>
      <c r="D118" s="140" t="s">
        <v>284</v>
      </c>
      <c r="E118" s="164">
        <f t="shared" ref="E118:AZ118" si="537">E22</f>
        <v>0</v>
      </c>
      <c r="F118" s="164">
        <f t="shared" si="537"/>
        <v>0</v>
      </c>
      <c r="G118" s="164">
        <f t="shared" si="537"/>
        <v>0</v>
      </c>
      <c r="H118" s="164">
        <f t="shared" si="537"/>
        <v>0</v>
      </c>
      <c r="I118" s="164">
        <f t="shared" si="537"/>
        <v>0</v>
      </c>
      <c r="J118" s="164">
        <f t="shared" si="537"/>
        <v>0</v>
      </c>
      <c r="K118" s="164">
        <f t="shared" si="537"/>
        <v>0</v>
      </c>
      <c r="L118" s="164">
        <f t="shared" si="537"/>
        <v>0</v>
      </c>
      <c r="M118" s="164">
        <f t="shared" si="537"/>
        <v>0</v>
      </c>
      <c r="N118" s="164">
        <f t="shared" si="537"/>
        <v>0</v>
      </c>
      <c r="O118" s="164">
        <f t="shared" si="537"/>
        <v>0</v>
      </c>
      <c r="P118" s="164">
        <f t="shared" si="537"/>
        <v>0</v>
      </c>
      <c r="Q118" s="164">
        <f t="shared" si="537"/>
        <v>0</v>
      </c>
      <c r="R118" s="164">
        <f t="shared" si="537"/>
        <v>0</v>
      </c>
      <c r="S118" s="164">
        <f t="shared" si="537"/>
        <v>0</v>
      </c>
      <c r="T118" s="164">
        <f t="shared" si="537"/>
        <v>597.82799999999997</v>
      </c>
      <c r="U118" s="164">
        <f t="shared" si="537"/>
        <v>607.83699999999999</v>
      </c>
      <c r="V118" s="164">
        <f t="shared" si="537"/>
        <v>620.33299999999997</v>
      </c>
      <c r="W118" s="164">
        <f t="shared" si="537"/>
        <v>633.03</v>
      </c>
      <c r="X118" s="164">
        <f t="shared" si="537"/>
        <v>645.09299999999996</v>
      </c>
      <c r="Y118" s="164">
        <f t="shared" si="537"/>
        <v>657.16200000000003</v>
      </c>
      <c r="Z118" s="164">
        <f t="shared" si="537"/>
        <v>668.91499999999996</v>
      </c>
      <c r="AA118" s="164">
        <f t="shared" si="537"/>
        <v>680.18499999999995</v>
      </c>
      <c r="AB118" s="164">
        <f t="shared" si="537"/>
        <v>692.18399999999997</v>
      </c>
      <c r="AC118" s="164">
        <f t="shared" si="537"/>
        <v>703.82</v>
      </c>
      <c r="AD118" s="164">
        <f t="shared" si="537"/>
        <v>716.31399999999996</v>
      </c>
      <c r="AE118" s="164">
        <f t="shared" si="537"/>
        <v>729.01</v>
      </c>
      <c r="AF118" s="164">
        <f t="shared" si="537"/>
        <v>740.20699999999999</v>
      </c>
      <c r="AG118" s="164">
        <f t="shared" si="537"/>
        <v>750.84</v>
      </c>
      <c r="AH118" s="164">
        <f t="shared" si="537"/>
        <v>761.63</v>
      </c>
      <c r="AI118" s="164">
        <f t="shared" si="537"/>
        <v>772.90700000000004</v>
      </c>
      <c r="AJ118" s="164">
        <f t="shared" si="537"/>
        <v>781.96199999999999</v>
      </c>
      <c r="AK118" s="164">
        <f t="shared" si="537"/>
        <v>794.10699999999997</v>
      </c>
      <c r="AL118" s="164">
        <f t="shared" si="537"/>
        <v>808.25</v>
      </c>
      <c r="AM118" s="164">
        <f t="shared" si="537"/>
        <v>816.36400000000003</v>
      </c>
      <c r="AN118" s="164">
        <f t="shared" si="537"/>
        <v>821.13599999999997</v>
      </c>
      <c r="AO118" s="164">
        <f t="shared" si="537"/>
        <v>828.58100000000002</v>
      </c>
      <c r="AP118" s="164">
        <f t="shared" si="537"/>
        <v>833.94399999999996</v>
      </c>
      <c r="AQ118" s="164">
        <f t="shared" si="537"/>
        <v>835.10299999999995</v>
      </c>
      <c r="AR118" s="164">
        <f t="shared" si="537"/>
        <v>842.76700000000005</v>
      </c>
      <c r="AS118" s="164">
        <f t="shared" si="537"/>
        <v>850.72699999999998</v>
      </c>
      <c r="AT118" s="164">
        <f t="shared" si="537"/>
        <v>852.92399999999998</v>
      </c>
      <c r="AU118" s="164">
        <f t="shared" si="537"/>
        <v>853.65899999999999</v>
      </c>
      <c r="AV118" s="164">
        <f t="shared" si="537"/>
        <v>855.96100000000001</v>
      </c>
      <c r="AW118" s="164">
        <f t="shared" si="537"/>
        <v>861.21</v>
      </c>
      <c r="AX118" s="164">
        <f t="shared" si="537"/>
        <v>863.08299999999997</v>
      </c>
      <c r="AY118" s="164">
        <f t="shared" si="537"/>
        <v>866.66899999999998</v>
      </c>
      <c r="AZ118" s="164">
        <f t="shared" si="537"/>
        <v>869.99300000000005</v>
      </c>
      <c r="BA118" s="164">
        <v>873.10199999999998</v>
      </c>
    </row>
    <row r="119" spans="1:100" s="91" customFormat="1">
      <c r="A119" s="140" t="s">
        <v>283</v>
      </c>
      <c r="B119" s="140"/>
      <c r="C119" s="140" t="s">
        <v>307</v>
      </c>
      <c r="D119" s="140" t="s">
        <v>284</v>
      </c>
      <c r="E119" s="164">
        <f t="shared" ref="E119:AZ119" si="538">E23</f>
        <v>0</v>
      </c>
      <c r="F119" s="164">
        <f t="shared" si="538"/>
        <v>0</v>
      </c>
      <c r="G119" s="164">
        <f t="shared" si="538"/>
        <v>0</v>
      </c>
      <c r="H119" s="164">
        <f t="shared" si="538"/>
        <v>0</v>
      </c>
      <c r="I119" s="164">
        <f t="shared" si="538"/>
        <v>0</v>
      </c>
      <c r="J119" s="164">
        <f t="shared" si="538"/>
        <v>0</v>
      </c>
      <c r="K119" s="164">
        <f t="shared" si="538"/>
        <v>0</v>
      </c>
      <c r="L119" s="164">
        <f t="shared" si="538"/>
        <v>0</v>
      </c>
      <c r="M119" s="164">
        <f t="shared" si="538"/>
        <v>0</v>
      </c>
      <c r="N119" s="164">
        <f t="shared" si="538"/>
        <v>0</v>
      </c>
      <c r="O119" s="164">
        <f t="shared" si="538"/>
        <v>0</v>
      </c>
      <c r="P119" s="164">
        <f t="shared" si="538"/>
        <v>0</v>
      </c>
      <c r="Q119" s="164">
        <f t="shared" si="538"/>
        <v>0</v>
      </c>
      <c r="R119" s="164">
        <f t="shared" si="538"/>
        <v>0</v>
      </c>
      <c r="S119" s="164">
        <f t="shared" si="538"/>
        <v>0</v>
      </c>
      <c r="T119" s="164">
        <f t="shared" si="538"/>
        <v>0</v>
      </c>
      <c r="U119" s="164">
        <f t="shared" si="538"/>
        <v>0</v>
      </c>
      <c r="V119" s="164">
        <f t="shared" si="538"/>
        <v>0</v>
      </c>
      <c r="W119" s="164">
        <f t="shared" si="538"/>
        <v>0</v>
      </c>
      <c r="X119" s="164">
        <f t="shared" si="538"/>
        <v>0</v>
      </c>
      <c r="Y119" s="164">
        <f t="shared" si="538"/>
        <v>0</v>
      </c>
      <c r="Z119" s="164">
        <f t="shared" si="538"/>
        <v>0</v>
      </c>
      <c r="AA119" s="164">
        <f t="shared" si="538"/>
        <v>0</v>
      </c>
      <c r="AB119" s="164">
        <f t="shared" si="538"/>
        <v>0</v>
      </c>
      <c r="AC119" s="164">
        <f t="shared" si="538"/>
        <v>0</v>
      </c>
      <c r="AD119" s="164">
        <f t="shared" si="538"/>
        <v>0</v>
      </c>
      <c r="AE119" s="164">
        <f t="shared" si="538"/>
        <v>0</v>
      </c>
      <c r="AF119" s="164">
        <f t="shared" si="538"/>
        <v>0</v>
      </c>
      <c r="AG119" s="164">
        <f t="shared" si="538"/>
        <v>0</v>
      </c>
      <c r="AH119" s="164">
        <f t="shared" si="538"/>
        <v>0</v>
      </c>
      <c r="AI119" s="164">
        <f t="shared" si="538"/>
        <v>0</v>
      </c>
      <c r="AJ119" s="164">
        <f t="shared" si="538"/>
        <v>0</v>
      </c>
      <c r="AK119" s="164">
        <f t="shared" si="538"/>
        <v>0</v>
      </c>
      <c r="AL119" s="164">
        <f t="shared" si="538"/>
        <v>0</v>
      </c>
      <c r="AM119" s="164">
        <f t="shared" si="538"/>
        <v>0</v>
      </c>
      <c r="AN119" s="164">
        <f t="shared" si="538"/>
        <v>0</v>
      </c>
      <c r="AO119" s="164">
        <f t="shared" si="538"/>
        <v>0</v>
      </c>
      <c r="AP119" s="164">
        <f t="shared" si="538"/>
        <v>0</v>
      </c>
      <c r="AQ119" s="164">
        <f t="shared" si="538"/>
        <v>0</v>
      </c>
      <c r="AR119" s="164">
        <f t="shared" si="538"/>
        <v>223.71299999999999</v>
      </c>
      <c r="AS119" s="164">
        <f t="shared" si="538"/>
        <v>232.18899999999999</v>
      </c>
      <c r="AT119" s="164">
        <f t="shared" si="538"/>
        <v>240.98699999999999</v>
      </c>
      <c r="AU119" s="164">
        <f t="shared" si="538"/>
        <v>250.143</v>
      </c>
      <c r="AV119" s="164">
        <f t="shared" si="538"/>
        <v>259.62099999999998</v>
      </c>
      <c r="AW119" s="164">
        <f t="shared" si="538"/>
        <v>269.57900000000001</v>
      </c>
      <c r="AX119" s="164">
        <f t="shared" si="538"/>
        <v>279.69600000000003</v>
      </c>
      <c r="AY119" s="164">
        <f t="shared" si="538"/>
        <v>288.72500000000002</v>
      </c>
      <c r="AZ119" s="164">
        <f t="shared" si="538"/>
        <v>299.02199999999999</v>
      </c>
      <c r="BA119" s="164">
        <v>310.02199999999999</v>
      </c>
    </row>
    <row r="120" spans="1:100" s="91" customFormat="1">
      <c r="AR120" s="277">
        <f>SUM(AR102:AR119)</f>
        <v>66130.873000000007</v>
      </c>
      <c r="AS120" s="277">
        <f>SUM(AS102:AS119)</f>
        <v>66422.468999999997</v>
      </c>
      <c r="AT120" s="277">
        <f>SUM(AT102:AT119)</f>
        <v>66602.645000000004</v>
      </c>
      <c r="AU120" s="277">
        <f>SUM(AU102:AU119)</f>
        <v>66774.481999999989</v>
      </c>
      <c r="AV120" s="277">
        <f>SUM(AV102:AV119)</f>
        <v>66992.159</v>
      </c>
      <c r="AW120" s="277">
        <f t="shared" ref="AW120:BA120" si="539">SUM(AW102:AW119)</f>
        <v>67257.982000000004</v>
      </c>
      <c r="AX120" s="277">
        <f t="shared" si="539"/>
        <v>67441.849999999991</v>
      </c>
      <c r="AY120" s="277">
        <f t="shared" si="539"/>
        <v>67635.124000000011</v>
      </c>
      <c r="AZ120" s="277">
        <f t="shared" si="539"/>
        <v>67842.591</v>
      </c>
      <c r="BA120" s="277">
        <f t="shared" si="539"/>
        <v>68042.591</v>
      </c>
    </row>
    <row r="121" spans="1:100" s="91" customFormat="1" ht="15.75">
      <c r="A121" s="150" t="s">
        <v>308</v>
      </c>
      <c r="AR121" s="177"/>
      <c r="AS121" s="177"/>
      <c r="AT121" s="177"/>
      <c r="AU121" s="177"/>
      <c r="AV121" s="177"/>
      <c r="AW121" s="177"/>
      <c r="AX121" s="177"/>
      <c r="AY121" s="177"/>
      <c r="AZ121" s="177"/>
      <c r="BA121" s="177"/>
    </row>
    <row r="122" spans="1:100" s="91" customFormat="1">
      <c r="A122" s="144" t="s">
        <v>325</v>
      </c>
      <c r="B122" s="140" t="s">
        <v>3</v>
      </c>
      <c r="C122" s="140" t="s">
        <v>14</v>
      </c>
      <c r="D122" s="140" t="s">
        <v>4</v>
      </c>
      <c r="E122" s="140">
        <f t="shared" ref="E122" si="540">F122-1</f>
        <v>1975</v>
      </c>
      <c r="F122" s="140">
        <f t="shared" ref="F122" si="541">G122-1</f>
        <v>1976</v>
      </c>
      <c r="G122" s="140">
        <f t="shared" ref="G122" si="542">H122-1</f>
        <v>1977</v>
      </c>
      <c r="H122" s="140">
        <f t="shared" ref="H122" si="543">I122-1</f>
        <v>1978</v>
      </c>
      <c r="I122" s="140">
        <f>J122-1</f>
        <v>1979</v>
      </c>
      <c r="J122" s="140">
        <v>1980</v>
      </c>
      <c r="K122" s="140">
        <f t="shared" ref="K122" si="544">J122+1</f>
        <v>1981</v>
      </c>
      <c r="L122" s="140">
        <f t="shared" ref="L122" si="545">K122+1</f>
        <v>1982</v>
      </c>
      <c r="M122" s="140">
        <f t="shared" ref="M122" si="546">L122+1</f>
        <v>1983</v>
      </c>
      <c r="N122" s="140">
        <f t="shared" ref="N122" si="547">M122+1</f>
        <v>1984</v>
      </c>
      <c r="O122" s="140">
        <f t="shared" ref="O122" si="548">N122+1</f>
        <v>1985</v>
      </c>
      <c r="P122" s="140">
        <f t="shared" ref="P122" si="549">O122+1</f>
        <v>1986</v>
      </c>
      <c r="Q122" s="140">
        <f t="shared" ref="Q122" si="550">P122+1</f>
        <v>1987</v>
      </c>
      <c r="R122" s="140">
        <f t="shared" ref="R122" si="551">Q122+1</f>
        <v>1988</v>
      </c>
      <c r="S122" s="140">
        <f t="shared" ref="S122" si="552">R122+1</f>
        <v>1989</v>
      </c>
      <c r="T122" s="140">
        <f t="shared" ref="T122" si="553">S122+1</f>
        <v>1990</v>
      </c>
      <c r="U122" s="140">
        <f t="shared" ref="U122" si="554">T122+1</f>
        <v>1991</v>
      </c>
      <c r="V122" s="140">
        <f>U122+1</f>
        <v>1992</v>
      </c>
      <c r="W122" s="140">
        <f t="shared" ref="W122" si="555">V122+1</f>
        <v>1993</v>
      </c>
      <c r="X122" s="140">
        <f t="shared" ref="X122" si="556">W122+1</f>
        <v>1994</v>
      </c>
      <c r="Y122" s="140">
        <f t="shared" ref="Y122" si="557">X122+1</f>
        <v>1995</v>
      </c>
      <c r="Z122" s="140">
        <f t="shared" ref="Z122" si="558">Y122+1</f>
        <v>1996</v>
      </c>
      <c r="AA122" s="140">
        <f t="shared" ref="AA122" si="559">Z122+1</f>
        <v>1997</v>
      </c>
      <c r="AB122" s="140">
        <f t="shared" ref="AB122" si="560">AA122+1</f>
        <v>1998</v>
      </c>
      <c r="AC122" s="146">
        <f t="shared" ref="AC122" si="561">AB122+1</f>
        <v>1999</v>
      </c>
      <c r="AD122" s="146">
        <f t="shared" ref="AD122" si="562">AC122+1</f>
        <v>2000</v>
      </c>
      <c r="AE122" s="146">
        <f t="shared" ref="AE122" si="563">AD122+1</f>
        <v>2001</v>
      </c>
      <c r="AF122" s="146">
        <f t="shared" ref="AF122" si="564">AE122+1</f>
        <v>2002</v>
      </c>
      <c r="AG122" s="146">
        <f t="shared" ref="AG122" si="565">AF122+1</f>
        <v>2003</v>
      </c>
      <c r="AH122" s="146">
        <f t="shared" ref="AH122" si="566">AG122+1</f>
        <v>2004</v>
      </c>
      <c r="AI122" s="146">
        <f t="shared" ref="AI122" si="567">AH122+1</f>
        <v>2005</v>
      </c>
      <c r="AJ122" s="146">
        <f t="shared" ref="AJ122" si="568">AI122+1</f>
        <v>2006</v>
      </c>
      <c r="AK122" s="146">
        <f t="shared" ref="AK122" si="569">AJ122+1</f>
        <v>2007</v>
      </c>
      <c r="AL122" s="146">
        <f t="shared" ref="AL122" si="570">AK122+1</f>
        <v>2008</v>
      </c>
      <c r="AM122" s="146">
        <f t="shared" ref="AM122" si="571">AL122+1</f>
        <v>2009</v>
      </c>
      <c r="AN122" s="146">
        <f t="shared" ref="AN122" si="572">AM122+1</f>
        <v>2010</v>
      </c>
      <c r="AO122" s="146">
        <f t="shared" ref="AO122" si="573">AN122+1</f>
        <v>2011</v>
      </c>
      <c r="AP122" s="146">
        <f t="shared" ref="AP122" si="574">AO122+1</f>
        <v>2012</v>
      </c>
      <c r="AQ122" s="146">
        <f t="shared" ref="AQ122" si="575">AP122+1</f>
        <v>2013</v>
      </c>
      <c r="AR122" s="146">
        <f t="shared" ref="AR122" si="576">AQ122+1</f>
        <v>2014</v>
      </c>
      <c r="AS122" s="146">
        <f t="shared" ref="AS122" si="577">AR122+1</f>
        <v>2015</v>
      </c>
      <c r="AT122" s="146">
        <f t="shared" ref="AT122" si="578">AS122+1</f>
        <v>2016</v>
      </c>
      <c r="AU122" s="146">
        <f t="shared" ref="AU122" si="579">AT122+1</f>
        <v>2017</v>
      </c>
      <c r="AV122" s="146">
        <f t="shared" ref="AV122" si="580">AU122+1</f>
        <v>2018</v>
      </c>
      <c r="AW122" s="146">
        <f t="shared" ref="AW122" si="581">AV122+1</f>
        <v>2019</v>
      </c>
      <c r="AX122" s="146">
        <f t="shared" ref="AX122" si="582">AW122+1</f>
        <v>2020</v>
      </c>
      <c r="AY122" s="146">
        <f t="shared" ref="AY122" si="583">AX122+1</f>
        <v>2021</v>
      </c>
      <c r="AZ122" s="146">
        <f t="shared" ref="AZ122" si="584">AY122+1</f>
        <v>2022</v>
      </c>
      <c r="BA122" s="146">
        <f t="shared" ref="BA122" si="585">AZ122+1</f>
        <v>2023</v>
      </c>
      <c r="BB122" s="146">
        <f t="shared" ref="BB122" si="586">BA122+1</f>
        <v>2024</v>
      </c>
      <c r="BC122" s="146">
        <f t="shared" ref="BC122" si="587">BB122+1</f>
        <v>2025</v>
      </c>
      <c r="BD122" s="146">
        <f t="shared" ref="BD122" si="588">BC122+1</f>
        <v>2026</v>
      </c>
      <c r="BE122" s="146">
        <f t="shared" ref="BE122" si="589">BD122+1</f>
        <v>2027</v>
      </c>
      <c r="BF122" s="146">
        <f t="shared" ref="BF122" si="590">BE122+1</f>
        <v>2028</v>
      </c>
      <c r="BG122" s="146">
        <f t="shared" ref="BG122" si="591">BF122+1</f>
        <v>2029</v>
      </c>
      <c r="BH122" s="146">
        <f t="shared" ref="BH122" si="592">BG122+1</f>
        <v>2030</v>
      </c>
      <c r="BI122" s="146">
        <f t="shared" ref="BI122" si="593">BH122+1</f>
        <v>2031</v>
      </c>
      <c r="BJ122" s="146">
        <f t="shared" ref="BJ122" si="594">BI122+1</f>
        <v>2032</v>
      </c>
      <c r="BK122" s="146">
        <f t="shared" ref="BK122" si="595">BJ122+1</f>
        <v>2033</v>
      </c>
      <c r="BL122" s="146">
        <f t="shared" ref="BL122" si="596">BK122+1</f>
        <v>2034</v>
      </c>
      <c r="BM122" s="146">
        <f t="shared" ref="BM122" si="597">BL122+1</f>
        <v>2035</v>
      </c>
      <c r="BN122" s="146">
        <f t="shared" ref="BN122" si="598">BM122+1</f>
        <v>2036</v>
      </c>
      <c r="BO122" s="146">
        <f t="shared" ref="BO122" si="599">BN122+1</f>
        <v>2037</v>
      </c>
      <c r="BP122" s="146">
        <f t="shared" ref="BP122" si="600">BO122+1</f>
        <v>2038</v>
      </c>
      <c r="BQ122" s="146">
        <f t="shared" ref="BQ122" si="601">BP122+1</f>
        <v>2039</v>
      </c>
      <c r="BR122" s="146">
        <f t="shared" ref="BR122" si="602">BQ122+1</f>
        <v>2040</v>
      </c>
      <c r="BS122" s="146">
        <f t="shared" ref="BS122" si="603">BR122+1</f>
        <v>2041</v>
      </c>
      <c r="BT122" s="146">
        <f t="shared" ref="BT122" si="604">BS122+1</f>
        <v>2042</v>
      </c>
      <c r="BU122" s="146">
        <f t="shared" ref="BU122" si="605">BT122+1</f>
        <v>2043</v>
      </c>
      <c r="BV122" s="146">
        <f t="shared" ref="BV122" si="606">BU122+1</f>
        <v>2044</v>
      </c>
      <c r="BW122" s="146">
        <f t="shared" ref="BW122" si="607">BV122+1</f>
        <v>2045</v>
      </c>
      <c r="BX122" s="146">
        <f t="shared" ref="BX122" si="608">BW122+1</f>
        <v>2046</v>
      </c>
      <c r="BY122" s="146">
        <f t="shared" ref="BY122" si="609">BX122+1</f>
        <v>2047</v>
      </c>
      <c r="BZ122" s="146">
        <f t="shared" ref="BZ122" si="610">BY122+1</f>
        <v>2048</v>
      </c>
      <c r="CA122" s="146">
        <f t="shared" ref="CA122" si="611">BZ122+1</f>
        <v>2049</v>
      </c>
      <c r="CB122" s="146">
        <f t="shared" ref="CB122" si="612">CA122+1</f>
        <v>2050</v>
      </c>
      <c r="CC122" s="146">
        <f t="shared" ref="CC122" si="613">CB122+1</f>
        <v>2051</v>
      </c>
      <c r="CD122" s="146">
        <f t="shared" ref="CD122" si="614">CC122+1</f>
        <v>2052</v>
      </c>
      <c r="CE122" s="146">
        <f t="shared" ref="CE122" si="615">CD122+1</f>
        <v>2053</v>
      </c>
      <c r="CF122" s="146">
        <f t="shared" ref="CF122" si="616">CE122+1</f>
        <v>2054</v>
      </c>
      <c r="CG122" s="146">
        <f t="shared" ref="CG122" si="617">CF122+1</f>
        <v>2055</v>
      </c>
      <c r="CH122" s="146">
        <f t="shared" ref="CH122" si="618">CG122+1</f>
        <v>2056</v>
      </c>
      <c r="CI122" s="146">
        <f t="shared" ref="CI122" si="619">CH122+1</f>
        <v>2057</v>
      </c>
      <c r="CJ122" s="146">
        <f t="shared" ref="CJ122" si="620">CI122+1</f>
        <v>2058</v>
      </c>
      <c r="CK122" s="146">
        <f t="shared" ref="CK122" si="621">CJ122+1</f>
        <v>2059</v>
      </c>
      <c r="CL122" s="146">
        <f t="shared" ref="CL122" si="622">CK122+1</f>
        <v>2060</v>
      </c>
      <c r="CM122" s="146">
        <f t="shared" ref="CM122" si="623">CL122+1</f>
        <v>2061</v>
      </c>
      <c r="CN122" s="146">
        <f t="shared" ref="CN122" si="624">CM122+1</f>
        <v>2062</v>
      </c>
      <c r="CO122" s="146">
        <f t="shared" ref="CO122" si="625">CN122+1</f>
        <v>2063</v>
      </c>
      <c r="CP122" s="146">
        <f t="shared" ref="CP122" si="626">CO122+1</f>
        <v>2064</v>
      </c>
      <c r="CQ122" s="146">
        <f t="shared" ref="CQ122" si="627">CP122+1</f>
        <v>2065</v>
      </c>
      <c r="CR122" s="146">
        <f t="shared" ref="CR122" si="628">CQ122+1</f>
        <v>2066</v>
      </c>
      <c r="CS122" s="146">
        <f t="shared" ref="CS122" si="629">CR122+1</f>
        <v>2067</v>
      </c>
      <c r="CT122" s="146">
        <f t="shared" ref="CT122" si="630">CS122+1</f>
        <v>2068</v>
      </c>
      <c r="CU122" s="146">
        <f t="shared" ref="CU122" si="631">CT122+1</f>
        <v>2069</v>
      </c>
      <c r="CV122" s="146">
        <f t="shared" ref="CV122" si="632">CU122+1</f>
        <v>2070</v>
      </c>
    </row>
    <row r="123" spans="1:100" s="91" customFormat="1">
      <c r="A123" s="153" t="s">
        <v>286</v>
      </c>
      <c r="B123" s="140" t="s">
        <v>397</v>
      </c>
      <c r="C123" s="140"/>
      <c r="D123" s="140" t="s">
        <v>309</v>
      </c>
      <c r="E123" s="140"/>
      <c r="F123" s="140"/>
      <c r="G123" s="140"/>
      <c r="H123" s="140"/>
      <c r="I123" s="140"/>
      <c r="J123" s="140"/>
      <c r="K123" s="140"/>
      <c r="L123" s="140"/>
      <c r="M123" s="140"/>
      <c r="N123" s="140"/>
      <c r="O123" s="140"/>
      <c r="P123" s="140"/>
      <c r="Q123" s="140"/>
      <c r="R123" s="140"/>
      <c r="S123" s="140"/>
      <c r="T123" s="140"/>
      <c r="U123" s="140"/>
      <c r="V123" s="140"/>
      <c r="W123" s="140"/>
      <c r="X123" s="140"/>
      <c r="Y123" s="140"/>
      <c r="Z123" s="140"/>
      <c r="AA123" s="140"/>
      <c r="AB123" s="140"/>
      <c r="AC123" s="140"/>
      <c r="AD123" s="140"/>
      <c r="AE123" s="140"/>
      <c r="AF123" s="140"/>
      <c r="AG123" s="140"/>
      <c r="AH123" s="140"/>
      <c r="AI123" s="140"/>
      <c r="AJ123" s="140"/>
      <c r="AK123" s="154"/>
      <c r="AL123" s="154"/>
      <c r="AM123" s="154"/>
      <c r="AN123" s="154"/>
      <c r="AO123" s="154"/>
      <c r="AP123" s="154"/>
      <c r="AQ123" s="155"/>
      <c r="AR123" s="155"/>
      <c r="AS123" s="155"/>
      <c r="AT123" s="155"/>
      <c r="AU123" s="155"/>
      <c r="AV123" s="155">
        <v>7994</v>
      </c>
      <c r="AW123" s="155">
        <v>8030</v>
      </c>
      <c r="AX123" s="155">
        <v>8065</v>
      </c>
      <c r="AY123" s="155">
        <v>8097</v>
      </c>
      <c r="AZ123" s="155">
        <v>8126</v>
      </c>
      <c r="BA123" s="155">
        <v>8159</v>
      </c>
      <c r="BB123" s="155">
        <v>8193</v>
      </c>
      <c r="BC123" s="155">
        <v>8225</v>
      </c>
      <c r="BD123" s="155">
        <v>8256</v>
      </c>
      <c r="BE123" s="155">
        <v>8286</v>
      </c>
      <c r="BF123" s="155">
        <v>8315</v>
      </c>
      <c r="BG123" s="155">
        <v>8342</v>
      </c>
      <c r="BH123" s="155">
        <v>8368</v>
      </c>
      <c r="BI123" s="155">
        <v>8393</v>
      </c>
      <c r="BJ123" s="155">
        <v>8416</v>
      </c>
      <c r="BK123" s="155">
        <v>8439</v>
      </c>
      <c r="BL123" s="155">
        <v>8460</v>
      </c>
      <c r="BM123" s="155">
        <v>8481</v>
      </c>
      <c r="BN123" s="155">
        <v>8500</v>
      </c>
      <c r="BO123" s="155">
        <v>8518</v>
      </c>
      <c r="BP123" s="155">
        <v>8535</v>
      </c>
      <c r="BQ123" s="155">
        <v>8552</v>
      </c>
      <c r="BR123" s="155">
        <v>8567</v>
      </c>
      <c r="BS123" s="155">
        <v>8581</v>
      </c>
      <c r="BT123" s="155">
        <v>8594</v>
      </c>
      <c r="BU123" s="155">
        <v>8607</v>
      </c>
      <c r="BV123" s="155">
        <v>8618</v>
      </c>
      <c r="BW123" s="155">
        <v>8629</v>
      </c>
      <c r="BX123" s="155">
        <v>8639</v>
      </c>
      <c r="BY123" s="155">
        <v>8649</v>
      </c>
      <c r="BZ123" s="155">
        <v>8657</v>
      </c>
      <c r="CA123" s="155">
        <v>8665</v>
      </c>
      <c r="CB123" s="155">
        <v>8671</v>
      </c>
      <c r="CC123" s="140">
        <v>8677</v>
      </c>
      <c r="CD123" s="140">
        <v>8681</v>
      </c>
      <c r="CE123" s="140">
        <v>8685</v>
      </c>
      <c r="CF123" s="140">
        <v>8687</v>
      </c>
      <c r="CG123" s="140">
        <v>8689</v>
      </c>
      <c r="CH123" s="140">
        <v>8689</v>
      </c>
      <c r="CI123" s="140">
        <v>8688</v>
      </c>
      <c r="CJ123" s="140">
        <v>8686</v>
      </c>
      <c r="CK123" s="140">
        <v>8684</v>
      </c>
      <c r="CL123" s="140">
        <v>8681</v>
      </c>
      <c r="CM123" s="140">
        <v>8678</v>
      </c>
      <c r="CN123" s="140">
        <v>8675</v>
      </c>
      <c r="CO123" s="140">
        <v>8671</v>
      </c>
      <c r="CP123" s="140">
        <v>8668</v>
      </c>
      <c r="CQ123" s="140">
        <v>8664</v>
      </c>
      <c r="CR123" s="140">
        <v>8661</v>
      </c>
      <c r="CS123" s="140">
        <v>8658</v>
      </c>
      <c r="CT123" s="140">
        <v>8655</v>
      </c>
      <c r="CU123" s="140">
        <v>8653</v>
      </c>
      <c r="CV123" s="140">
        <v>8651</v>
      </c>
    </row>
    <row r="124" spans="1:100" s="91" customFormat="1">
      <c r="A124" s="153" t="s">
        <v>287</v>
      </c>
      <c r="B124" s="140"/>
      <c r="C124" s="140"/>
      <c r="D124" s="140" t="s">
        <v>309</v>
      </c>
      <c r="E124" s="140"/>
      <c r="F124" s="140"/>
      <c r="G124" s="140"/>
      <c r="H124" s="140"/>
      <c r="I124" s="140"/>
      <c r="J124" s="140"/>
      <c r="K124" s="140"/>
      <c r="L124" s="140"/>
      <c r="M124" s="140"/>
      <c r="N124" s="140"/>
      <c r="O124" s="140"/>
      <c r="P124" s="140"/>
      <c r="Q124" s="140"/>
      <c r="R124" s="140"/>
      <c r="S124" s="140"/>
      <c r="T124" s="140"/>
      <c r="U124" s="140"/>
      <c r="V124" s="140"/>
      <c r="W124" s="140"/>
      <c r="X124" s="140"/>
      <c r="Y124" s="140"/>
      <c r="Z124" s="140"/>
      <c r="AA124" s="140"/>
      <c r="AB124" s="140"/>
      <c r="AC124" s="140"/>
      <c r="AD124" s="140"/>
      <c r="AE124" s="140"/>
      <c r="AF124" s="140"/>
      <c r="AG124" s="140"/>
      <c r="AH124" s="140"/>
      <c r="AI124" s="140"/>
      <c r="AJ124" s="140"/>
      <c r="AK124" s="154"/>
      <c r="AL124" s="154"/>
      <c r="AM124" s="154"/>
      <c r="AN124" s="154"/>
      <c r="AO124" s="154"/>
      <c r="AP124" s="154"/>
      <c r="AQ124" s="155"/>
      <c r="AR124" s="155"/>
      <c r="AS124" s="155"/>
      <c r="AT124" s="155"/>
      <c r="AU124" s="155"/>
      <c r="AV124" s="155">
        <v>2808</v>
      </c>
      <c r="AW124" s="155">
        <v>2802</v>
      </c>
      <c r="AX124" s="155">
        <v>2796</v>
      </c>
      <c r="AY124" s="155">
        <v>2789</v>
      </c>
      <c r="AZ124" s="155">
        <v>2782</v>
      </c>
      <c r="BA124" s="155">
        <v>2776</v>
      </c>
      <c r="BB124" s="155">
        <v>2771</v>
      </c>
      <c r="BC124" s="155">
        <v>2765</v>
      </c>
      <c r="BD124" s="155">
        <v>2759</v>
      </c>
      <c r="BE124" s="155">
        <v>2753</v>
      </c>
      <c r="BF124" s="155">
        <v>2747</v>
      </c>
      <c r="BG124" s="155">
        <v>2741</v>
      </c>
      <c r="BH124" s="155">
        <v>2734</v>
      </c>
      <c r="BI124" s="155">
        <v>2728</v>
      </c>
      <c r="BJ124" s="155">
        <v>2721</v>
      </c>
      <c r="BK124" s="155">
        <v>2714</v>
      </c>
      <c r="BL124" s="155">
        <v>2707</v>
      </c>
      <c r="BM124" s="155">
        <v>2700</v>
      </c>
      <c r="BN124" s="155">
        <v>2693</v>
      </c>
      <c r="BO124" s="155">
        <v>2685</v>
      </c>
      <c r="BP124" s="155">
        <v>2678</v>
      </c>
      <c r="BQ124" s="155">
        <v>2670</v>
      </c>
      <c r="BR124" s="155">
        <v>2662</v>
      </c>
      <c r="BS124" s="155">
        <v>2654</v>
      </c>
      <c r="BT124" s="155">
        <v>2645</v>
      </c>
      <c r="BU124" s="155">
        <v>2637</v>
      </c>
      <c r="BV124" s="155">
        <v>2629</v>
      </c>
      <c r="BW124" s="155">
        <v>2620</v>
      </c>
      <c r="BX124" s="155">
        <v>2611</v>
      </c>
      <c r="BY124" s="155">
        <v>2603</v>
      </c>
      <c r="BZ124" s="155">
        <v>2594</v>
      </c>
      <c r="CA124" s="155">
        <v>2586</v>
      </c>
      <c r="CB124" s="155">
        <v>2577</v>
      </c>
      <c r="CC124" s="140">
        <v>2568</v>
      </c>
      <c r="CD124" s="140">
        <v>2560</v>
      </c>
      <c r="CE124" s="140">
        <v>2551</v>
      </c>
      <c r="CF124" s="140">
        <v>2542</v>
      </c>
      <c r="CG124" s="140">
        <v>2534</v>
      </c>
      <c r="CH124" s="140">
        <v>2525</v>
      </c>
      <c r="CI124" s="140">
        <v>2516</v>
      </c>
      <c r="CJ124" s="140">
        <v>2507</v>
      </c>
      <c r="CK124" s="140">
        <v>2499</v>
      </c>
      <c r="CL124" s="140">
        <v>2490</v>
      </c>
      <c r="CM124" s="140">
        <v>2481</v>
      </c>
      <c r="CN124" s="140">
        <v>2473</v>
      </c>
      <c r="CO124" s="140">
        <v>2465</v>
      </c>
      <c r="CP124" s="140">
        <v>2457</v>
      </c>
      <c r="CQ124" s="140">
        <v>2450</v>
      </c>
      <c r="CR124" s="140">
        <v>2442</v>
      </c>
      <c r="CS124" s="140">
        <v>2435</v>
      </c>
      <c r="CT124" s="140">
        <v>2429</v>
      </c>
      <c r="CU124" s="140">
        <v>2422</v>
      </c>
      <c r="CV124" s="140">
        <v>2416</v>
      </c>
    </row>
    <row r="125" spans="1:100" s="91" customFormat="1">
      <c r="A125" s="153" t="s">
        <v>288</v>
      </c>
      <c r="B125" s="140"/>
      <c r="C125" s="140"/>
      <c r="D125" s="140" t="s">
        <v>309</v>
      </c>
      <c r="E125" s="140"/>
      <c r="F125" s="140"/>
      <c r="G125" s="140"/>
      <c r="H125" s="140"/>
      <c r="I125" s="140"/>
      <c r="J125" s="140"/>
      <c r="K125" s="140"/>
      <c r="L125" s="140"/>
      <c r="M125" s="140"/>
      <c r="N125" s="140"/>
      <c r="O125" s="140"/>
      <c r="P125" s="140"/>
      <c r="Q125" s="140"/>
      <c r="R125" s="140"/>
      <c r="S125" s="140"/>
      <c r="T125" s="140"/>
      <c r="U125" s="140"/>
      <c r="V125" s="140"/>
      <c r="W125" s="140"/>
      <c r="X125" s="140"/>
      <c r="Y125" s="140"/>
      <c r="Z125" s="140"/>
      <c r="AA125" s="140"/>
      <c r="AB125" s="140"/>
      <c r="AC125" s="140"/>
      <c r="AD125" s="140"/>
      <c r="AE125" s="140"/>
      <c r="AF125" s="140"/>
      <c r="AG125" s="140"/>
      <c r="AH125" s="140"/>
      <c r="AI125" s="140"/>
      <c r="AJ125" s="140"/>
      <c r="AK125" s="154"/>
      <c r="AL125" s="154"/>
      <c r="AM125" s="154"/>
      <c r="AN125" s="154"/>
      <c r="AO125" s="154"/>
      <c r="AP125" s="154"/>
      <c r="AQ125" s="155"/>
      <c r="AR125" s="155"/>
      <c r="AS125" s="155"/>
      <c r="AT125" s="155"/>
      <c r="AU125" s="155"/>
      <c r="AV125" s="155">
        <v>3335</v>
      </c>
      <c r="AW125" s="155">
        <v>3351</v>
      </c>
      <c r="AX125" s="155">
        <v>3366</v>
      </c>
      <c r="AY125" s="155">
        <v>3380</v>
      </c>
      <c r="AZ125" s="155">
        <v>3392</v>
      </c>
      <c r="BA125" s="155">
        <v>3407</v>
      </c>
      <c r="BB125" s="155">
        <v>3422</v>
      </c>
      <c r="BC125" s="155">
        <v>3436</v>
      </c>
      <c r="BD125" s="155">
        <v>3450</v>
      </c>
      <c r="BE125" s="155">
        <v>3463</v>
      </c>
      <c r="BF125" s="155">
        <v>3476</v>
      </c>
      <c r="BG125" s="155">
        <v>3488</v>
      </c>
      <c r="BH125" s="155">
        <v>3500</v>
      </c>
      <c r="BI125" s="155">
        <v>3511</v>
      </c>
      <c r="BJ125" s="155">
        <v>3523</v>
      </c>
      <c r="BK125" s="155">
        <v>3533</v>
      </c>
      <c r="BL125" s="155">
        <v>3544</v>
      </c>
      <c r="BM125" s="155">
        <v>3554</v>
      </c>
      <c r="BN125" s="155">
        <v>3563</v>
      </c>
      <c r="BO125" s="155">
        <v>3572</v>
      </c>
      <c r="BP125" s="155">
        <v>3580</v>
      </c>
      <c r="BQ125" s="155">
        <v>3587</v>
      </c>
      <c r="BR125" s="155">
        <v>3594</v>
      </c>
      <c r="BS125" s="155">
        <v>3601</v>
      </c>
      <c r="BT125" s="155">
        <v>3607</v>
      </c>
      <c r="BU125" s="155">
        <v>3612</v>
      </c>
      <c r="BV125" s="155">
        <v>3617</v>
      </c>
      <c r="BW125" s="155">
        <v>3622</v>
      </c>
      <c r="BX125" s="155">
        <v>3625</v>
      </c>
      <c r="BY125" s="155">
        <v>3629</v>
      </c>
      <c r="BZ125" s="155">
        <v>3632</v>
      </c>
      <c r="CA125" s="155">
        <v>3635</v>
      </c>
      <c r="CB125" s="155">
        <v>3637</v>
      </c>
      <c r="CC125" s="140">
        <v>3638</v>
      </c>
      <c r="CD125" s="140">
        <v>3640</v>
      </c>
      <c r="CE125" s="140">
        <v>3640</v>
      </c>
      <c r="CF125" s="140">
        <v>3640</v>
      </c>
      <c r="CG125" s="140">
        <v>3640</v>
      </c>
      <c r="CH125" s="140">
        <v>3640</v>
      </c>
      <c r="CI125" s="140">
        <v>3638</v>
      </c>
      <c r="CJ125" s="140">
        <v>3637</v>
      </c>
      <c r="CK125" s="140">
        <v>3635</v>
      </c>
      <c r="CL125" s="140">
        <v>3634</v>
      </c>
      <c r="CM125" s="140">
        <v>3632</v>
      </c>
      <c r="CN125" s="140">
        <v>3630</v>
      </c>
      <c r="CO125" s="140">
        <v>3628</v>
      </c>
      <c r="CP125" s="140">
        <v>3626</v>
      </c>
      <c r="CQ125" s="140">
        <v>3624</v>
      </c>
      <c r="CR125" s="140">
        <v>3623</v>
      </c>
      <c r="CS125" s="140">
        <v>3621</v>
      </c>
      <c r="CT125" s="140">
        <v>3620</v>
      </c>
      <c r="CU125" s="140">
        <v>3619</v>
      </c>
      <c r="CV125" s="140">
        <v>3619</v>
      </c>
    </row>
    <row r="126" spans="1:100" s="91" customFormat="1">
      <c r="A126" s="153" t="s">
        <v>329</v>
      </c>
      <c r="B126" s="140"/>
      <c r="C126" s="140"/>
      <c r="D126" s="140" t="s">
        <v>309</v>
      </c>
      <c r="E126" s="140"/>
      <c r="F126" s="140"/>
      <c r="G126" s="140"/>
      <c r="H126" s="140"/>
      <c r="I126" s="140"/>
      <c r="J126" s="140"/>
      <c r="K126" s="140"/>
      <c r="L126" s="140"/>
      <c r="M126" s="140"/>
      <c r="N126" s="140"/>
      <c r="O126" s="140"/>
      <c r="P126" s="140"/>
      <c r="Q126" s="140"/>
      <c r="R126" s="140"/>
      <c r="S126" s="140"/>
      <c r="T126" s="140"/>
      <c r="U126" s="140"/>
      <c r="V126" s="140"/>
      <c r="W126" s="140"/>
      <c r="X126" s="140"/>
      <c r="Y126" s="140"/>
      <c r="Z126" s="140"/>
      <c r="AA126" s="140"/>
      <c r="AB126" s="140"/>
      <c r="AC126" s="140"/>
      <c r="AD126" s="140"/>
      <c r="AE126" s="140"/>
      <c r="AF126" s="140"/>
      <c r="AG126" s="140"/>
      <c r="AH126" s="140"/>
      <c r="AI126" s="140"/>
      <c r="AJ126" s="140"/>
      <c r="AK126" s="154"/>
      <c r="AL126" s="154"/>
      <c r="AM126" s="154"/>
      <c r="AN126" s="154"/>
      <c r="AO126" s="154"/>
      <c r="AP126" s="154"/>
      <c r="AQ126" s="155"/>
      <c r="AR126" s="155"/>
      <c r="AS126" s="155"/>
      <c r="AT126" s="155"/>
      <c r="AU126" s="155"/>
      <c r="AV126" s="155">
        <v>2573</v>
      </c>
      <c r="AW126" s="155">
        <v>2572</v>
      </c>
      <c r="AX126" s="155">
        <v>2572</v>
      </c>
      <c r="AY126" s="155">
        <v>2570</v>
      </c>
      <c r="AZ126" s="155">
        <v>2568</v>
      </c>
      <c r="BA126" s="155">
        <v>2567</v>
      </c>
      <c r="BB126" s="155">
        <v>2567</v>
      </c>
      <c r="BC126" s="155">
        <v>2567</v>
      </c>
      <c r="BD126" s="155">
        <v>2566</v>
      </c>
      <c r="BE126" s="155">
        <v>2565</v>
      </c>
      <c r="BF126" s="155">
        <v>2563</v>
      </c>
      <c r="BG126" s="155">
        <v>2562</v>
      </c>
      <c r="BH126" s="155">
        <v>2560</v>
      </c>
      <c r="BI126" s="155">
        <v>2559</v>
      </c>
      <c r="BJ126" s="155">
        <v>2557</v>
      </c>
      <c r="BK126" s="155">
        <v>2555</v>
      </c>
      <c r="BL126" s="155">
        <v>2553</v>
      </c>
      <c r="BM126" s="155">
        <v>2551</v>
      </c>
      <c r="BN126" s="155">
        <v>2549</v>
      </c>
      <c r="BO126" s="155">
        <v>2546</v>
      </c>
      <c r="BP126" s="155">
        <v>2544</v>
      </c>
      <c r="BQ126" s="155">
        <v>2541</v>
      </c>
      <c r="BR126" s="155">
        <v>2538</v>
      </c>
      <c r="BS126" s="155">
        <v>2535</v>
      </c>
      <c r="BT126" s="155">
        <v>2532</v>
      </c>
      <c r="BU126" s="155">
        <v>2528</v>
      </c>
      <c r="BV126" s="155">
        <v>2525</v>
      </c>
      <c r="BW126" s="155">
        <v>2521</v>
      </c>
      <c r="BX126" s="155">
        <v>2517</v>
      </c>
      <c r="BY126" s="155">
        <v>2513</v>
      </c>
      <c r="BZ126" s="155">
        <v>2509</v>
      </c>
      <c r="CA126" s="155">
        <v>2505</v>
      </c>
      <c r="CB126" s="155">
        <v>2501</v>
      </c>
      <c r="CC126" s="140">
        <v>2497</v>
      </c>
      <c r="CD126" s="140">
        <v>2492</v>
      </c>
      <c r="CE126" s="140">
        <v>2488</v>
      </c>
      <c r="CF126" s="140">
        <v>2483</v>
      </c>
      <c r="CG126" s="140">
        <v>2478</v>
      </c>
      <c r="CH126" s="140">
        <v>2473</v>
      </c>
      <c r="CI126" s="140">
        <v>2468</v>
      </c>
      <c r="CJ126" s="140">
        <v>2463</v>
      </c>
      <c r="CK126" s="140">
        <v>2458</v>
      </c>
      <c r="CL126" s="140">
        <v>2453</v>
      </c>
      <c r="CM126" s="140">
        <v>2448</v>
      </c>
      <c r="CN126" s="140">
        <v>2443</v>
      </c>
      <c r="CO126" s="140">
        <v>2438</v>
      </c>
      <c r="CP126" s="140">
        <v>2433</v>
      </c>
      <c r="CQ126" s="140">
        <v>2429</v>
      </c>
      <c r="CR126" s="140">
        <v>2425</v>
      </c>
      <c r="CS126" s="140">
        <v>2421</v>
      </c>
      <c r="CT126" s="140">
        <v>2417</v>
      </c>
      <c r="CU126" s="140">
        <v>2414</v>
      </c>
      <c r="CV126" s="140">
        <v>2411</v>
      </c>
    </row>
    <row r="127" spans="1:100" s="91" customFormat="1">
      <c r="A127" s="153" t="s">
        <v>290</v>
      </c>
      <c r="B127" s="140"/>
      <c r="C127" s="140"/>
      <c r="D127" s="140" t="s">
        <v>309</v>
      </c>
      <c r="E127" s="140"/>
      <c r="F127" s="140"/>
      <c r="G127" s="140"/>
      <c r="H127" s="140"/>
      <c r="I127" s="140"/>
      <c r="J127" s="140"/>
      <c r="K127" s="140"/>
      <c r="L127" s="140"/>
      <c r="M127" s="140"/>
      <c r="N127" s="140"/>
      <c r="O127" s="140"/>
      <c r="P127" s="140"/>
      <c r="Q127" s="140"/>
      <c r="R127" s="140"/>
      <c r="S127" s="140"/>
      <c r="T127" s="140"/>
      <c r="U127" s="140"/>
      <c r="V127" s="140"/>
      <c r="W127" s="140"/>
      <c r="X127" s="140"/>
      <c r="Y127" s="140"/>
      <c r="Z127" s="140"/>
      <c r="AA127" s="140"/>
      <c r="AB127" s="140"/>
      <c r="AC127" s="140"/>
      <c r="AD127" s="140"/>
      <c r="AE127" s="140"/>
      <c r="AF127" s="140"/>
      <c r="AG127" s="140"/>
      <c r="AH127" s="140"/>
      <c r="AI127" s="140"/>
      <c r="AJ127" s="140"/>
      <c r="AK127" s="154"/>
      <c r="AL127" s="154"/>
      <c r="AM127" s="154"/>
      <c r="AN127" s="154"/>
      <c r="AO127" s="154"/>
      <c r="AP127" s="154"/>
      <c r="AQ127" s="155"/>
      <c r="AR127" s="155"/>
      <c r="AS127" s="155"/>
      <c r="AT127" s="155"/>
      <c r="AU127" s="155"/>
      <c r="AV127" s="155">
        <v>339</v>
      </c>
      <c r="AW127" s="155">
        <v>341</v>
      </c>
      <c r="AX127" s="155">
        <v>343</v>
      </c>
      <c r="AY127" s="155">
        <v>345</v>
      </c>
      <c r="AZ127" s="155">
        <v>346</v>
      </c>
      <c r="BA127" s="155">
        <v>348</v>
      </c>
      <c r="BB127" s="155">
        <v>350</v>
      </c>
      <c r="BC127" s="155">
        <v>352</v>
      </c>
      <c r="BD127" s="155">
        <v>354</v>
      </c>
      <c r="BE127" s="155">
        <v>355</v>
      </c>
      <c r="BF127" s="155">
        <v>357</v>
      </c>
      <c r="BG127" s="155">
        <v>358</v>
      </c>
      <c r="BH127" s="155">
        <v>359</v>
      </c>
      <c r="BI127" s="155">
        <v>360</v>
      </c>
      <c r="BJ127" s="155">
        <v>361</v>
      </c>
      <c r="BK127" s="155">
        <v>362</v>
      </c>
      <c r="BL127" s="155">
        <v>363</v>
      </c>
      <c r="BM127" s="155">
        <v>364</v>
      </c>
      <c r="BN127" s="155">
        <v>365</v>
      </c>
      <c r="BO127" s="155">
        <v>366</v>
      </c>
      <c r="BP127" s="155">
        <v>366</v>
      </c>
      <c r="BQ127" s="155">
        <v>367</v>
      </c>
      <c r="BR127" s="155">
        <v>368</v>
      </c>
      <c r="BS127" s="155">
        <v>368</v>
      </c>
      <c r="BT127" s="155">
        <v>369</v>
      </c>
      <c r="BU127" s="155">
        <v>369</v>
      </c>
      <c r="BV127" s="155">
        <v>370</v>
      </c>
      <c r="BW127" s="155">
        <v>370</v>
      </c>
      <c r="BX127" s="155">
        <v>371</v>
      </c>
      <c r="BY127" s="155">
        <v>371</v>
      </c>
      <c r="BZ127" s="155">
        <v>372</v>
      </c>
      <c r="CA127" s="155">
        <v>372</v>
      </c>
      <c r="CB127" s="155">
        <v>372</v>
      </c>
      <c r="CC127" s="140">
        <v>373</v>
      </c>
      <c r="CD127" s="140">
        <v>373</v>
      </c>
      <c r="CE127" s="140">
        <v>373</v>
      </c>
      <c r="CF127" s="140">
        <v>373</v>
      </c>
      <c r="CG127" s="140">
        <v>373</v>
      </c>
      <c r="CH127" s="140">
        <v>373</v>
      </c>
      <c r="CI127" s="140">
        <v>373</v>
      </c>
      <c r="CJ127" s="140">
        <v>373</v>
      </c>
      <c r="CK127" s="140">
        <v>373</v>
      </c>
      <c r="CL127" s="140">
        <v>373</v>
      </c>
      <c r="CM127" s="140">
        <v>373</v>
      </c>
      <c r="CN127" s="140">
        <v>373</v>
      </c>
      <c r="CO127" s="140">
        <v>372</v>
      </c>
      <c r="CP127" s="140">
        <v>372</v>
      </c>
      <c r="CQ127" s="140">
        <v>372</v>
      </c>
      <c r="CR127" s="140">
        <v>372</v>
      </c>
      <c r="CS127" s="140">
        <v>372</v>
      </c>
      <c r="CT127" s="140">
        <v>371</v>
      </c>
      <c r="CU127" s="140">
        <v>371</v>
      </c>
      <c r="CV127" s="140">
        <v>371</v>
      </c>
    </row>
    <row r="128" spans="1:100" s="91" customFormat="1">
      <c r="A128" s="153" t="s">
        <v>291</v>
      </c>
      <c r="B128" s="140"/>
      <c r="C128" s="140"/>
      <c r="D128" s="140" t="s">
        <v>309</v>
      </c>
      <c r="E128" s="140"/>
      <c r="F128" s="140"/>
      <c r="G128" s="140"/>
      <c r="H128" s="140"/>
      <c r="I128" s="140"/>
      <c r="J128" s="140"/>
      <c r="K128" s="140"/>
      <c r="L128" s="140"/>
      <c r="M128" s="140"/>
      <c r="N128" s="140"/>
      <c r="O128" s="140"/>
      <c r="P128" s="140"/>
      <c r="Q128" s="140"/>
      <c r="R128" s="140"/>
      <c r="S128" s="140"/>
      <c r="T128" s="140"/>
      <c r="U128" s="140"/>
      <c r="V128" s="140"/>
      <c r="W128" s="140"/>
      <c r="X128" s="140"/>
      <c r="Y128" s="140"/>
      <c r="Z128" s="140"/>
      <c r="AA128" s="140"/>
      <c r="AB128" s="140"/>
      <c r="AC128" s="140"/>
      <c r="AD128" s="140"/>
      <c r="AE128" s="140"/>
      <c r="AF128" s="140"/>
      <c r="AG128" s="140"/>
      <c r="AH128" s="140"/>
      <c r="AI128" s="140"/>
      <c r="AJ128" s="140"/>
      <c r="AK128" s="154"/>
      <c r="AL128" s="154"/>
      <c r="AM128" s="154"/>
      <c r="AN128" s="154"/>
      <c r="AO128" s="154"/>
      <c r="AP128" s="154"/>
      <c r="AQ128" s="155"/>
      <c r="AR128" s="155"/>
      <c r="AS128" s="155"/>
      <c r="AT128" s="155"/>
      <c r="AU128" s="155"/>
      <c r="AV128" s="155">
        <v>5550</v>
      </c>
      <c r="AW128" s="155">
        <v>5545</v>
      </c>
      <c r="AX128" s="155">
        <v>5538</v>
      </c>
      <c r="AY128" s="155">
        <v>5530</v>
      </c>
      <c r="AZ128" s="155">
        <v>5520</v>
      </c>
      <c r="BA128" s="155">
        <v>5514</v>
      </c>
      <c r="BB128" s="155">
        <v>5508</v>
      </c>
      <c r="BC128" s="155">
        <v>5502</v>
      </c>
      <c r="BD128" s="155">
        <v>5495</v>
      </c>
      <c r="BE128" s="155">
        <v>5488</v>
      </c>
      <c r="BF128" s="155">
        <v>5480</v>
      </c>
      <c r="BG128" s="155">
        <v>5471</v>
      </c>
      <c r="BH128" s="155">
        <v>5462</v>
      </c>
      <c r="BI128" s="155">
        <v>5452</v>
      </c>
      <c r="BJ128" s="155">
        <v>5442</v>
      </c>
      <c r="BK128" s="155">
        <v>5431</v>
      </c>
      <c r="BL128" s="155">
        <v>5419</v>
      </c>
      <c r="BM128" s="155">
        <v>5407</v>
      </c>
      <c r="BN128" s="155">
        <v>5394</v>
      </c>
      <c r="BO128" s="155">
        <v>5381</v>
      </c>
      <c r="BP128" s="155">
        <v>5367</v>
      </c>
      <c r="BQ128" s="155">
        <v>5353</v>
      </c>
      <c r="BR128" s="155">
        <v>5338</v>
      </c>
      <c r="BS128" s="155">
        <v>5323</v>
      </c>
      <c r="BT128" s="155">
        <v>5307</v>
      </c>
      <c r="BU128" s="155">
        <v>5290</v>
      </c>
      <c r="BV128" s="155">
        <v>5273</v>
      </c>
      <c r="BW128" s="155">
        <v>5256</v>
      </c>
      <c r="BX128" s="155">
        <v>5238</v>
      </c>
      <c r="BY128" s="155">
        <v>5220</v>
      </c>
      <c r="BZ128" s="155">
        <v>5202</v>
      </c>
      <c r="CA128" s="155">
        <v>5184</v>
      </c>
      <c r="CB128" s="155">
        <v>5165</v>
      </c>
      <c r="CC128" s="140">
        <v>5146</v>
      </c>
      <c r="CD128" s="140">
        <v>5127</v>
      </c>
      <c r="CE128" s="140">
        <v>5108</v>
      </c>
      <c r="CF128" s="140">
        <v>5088</v>
      </c>
      <c r="CG128" s="140">
        <v>5069</v>
      </c>
      <c r="CH128" s="140">
        <v>5049</v>
      </c>
      <c r="CI128" s="140">
        <v>5029</v>
      </c>
      <c r="CJ128" s="140">
        <v>5010</v>
      </c>
      <c r="CK128" s="140">
        <v>4990</v>
      </c>
      <c r="CL128" s="140">
        <v>4971</v>
      </c>
      <c r="CM128" s="140">
        <v>4951</v>
      </c>
      <c r="CN128" s="140">
        <v>4933</v>
      </c>
      <c r="CO128" s="140">
        <v>4914</v>
      </c>
      <c r="CP128" s="140">
        <v>4896</v>
      </c>
      <c r="CQ128" s="140">
        <v>4879</v>
      </c>
      <c r="CR128" s="140">
        <v>4861</v>
      </c>
      <c r="CS128" s="140">
        <v>4845</v>
      </c>
      <c r="CT128" s="140">
        <v>4829</v>
      </c>
      <c r="CU128" s="140">
        <v>4813</v>
      </c>
      <c r="CV128" s="140">
        <v>4798</v>
      </c>
    </row>
    <row r="129" spans="1:100" s="91" customFormat="1">
      <c r="A129" s="153" t="s">
        <v>292</v>
      </c>
      <c r="B129" s="140"/>
      <c r="C129" s="140"/>
      <c r="D129" s="140" t="s">
        <v>309</v>
      </c>
      <c r="E129" s="140"/>
      <c r="F129" s="140"/>
      <c r="G129" s="140"/>
      <c r="H129" s="140"/>
      <c r="I129" s="140"/>
      <c r="J129" s="140"/>
      <c r="K129" s="140"/>
      <c r="L129" s="140"/>
      <c r="M129" s="140"/>
      <c r="N129" s="140"/>
      <c r="O129" s="140"/>
      <c r="P129" s="140"/>
      <c r="Q129" s="140"/>
      <c r="R129" s="140"/>
      <c r="S129" s="140"/>
      <c r="T129" s="140"/>
      <c r="U129" s="140"/>
      <c r="V129" s="140"/>
      <c r="W129" s="140"/>
      <c r="X129" s="140"/>
      <c r="Y129" s="140"/>
      <c r="Z129" s="140"/>
      <c r="AA129" s="140"/>
      <c r="AB129" s="140"/>
      <c r="AC129" s="140"/>
      <c r="AD129" s="140"/>
      <c r="AE129" s="140"/>
      <c r="AF129" s="140"/>
      <c r="AG129" s="140"/>
      <c r="AH129" s="140"/>
      <c r="AI129" s="140"/>
      <c r="AJ129" s="140"/>
      <c r="AK129" s="154"/>
      <c r="AL129" s="154"/>
      <c r="AM129" s="154"/>
      <c r="AN129" s="154"/>
      <c r="AO129" s="154"/>
      <c r="AP129" s="154"/>
      <c r="AQ129" s="155"/>
      <c r="AR129" s="155"/>
      <c r="AS129" s="155"/>
      <c r="AT129" s="155"/>
      <c r="AU129" s="155"/>
      <c r="AV129" s="155">
        <v>6004</v>
      </c>
      <c r="AW129" s="155">
        <v>5999</v>
      </c>
      <c r="AX129" s="155">
        <v>5992</v>
      </c>
      <c r="AY129" s="155">
        <v>5983</v>
      </c>
      <c r="AZ129" s="155">
        <v>5974</v>
      </c>
      <c r="BA129" s="155">
        <v>5969</v>
      </c>
      <c r="BB129" s="155">
        <v>5964</v>
      </c>
      <c r="BC129" s="155">
        <v>5959</v>
      </c>
      <c r="BD129" s="155">
        <v>5954</v>
      </c>
      <c r="BE129" s="155">
        <v>5948</v>
      </c>
      <c r="BF129" s="155">
        <v>5942</v>
      </c>
      <c r="BG129" s="155">
        <v>5936</v>
      </c>
      <c r="BH129" s="155">
        <v>5929</v>
      </c>
      <c r="BI129" s="155">
        <v>5922</v>
      </c>
      <c r="BJ129" s="155">
        <v>5915</v>
      </c>
      <c r="BK129" s="155">
        <v>5907</v>
      </c>
      <c r="BL129" s="155">
        <v>5899</v>
      </c>
      <c r="BM129" s="155">
        <v>5891</v>
      </c>
      <c r="BN129" s="155">
        <v>5882</v>
      </c>
      <c r="BO129" s="155">
        <v>5872</v>
      </c>
      <c r="BP129" s="155">
        <v>5862</v>
      </c>
      <c r="BQ129" s="155">
        <v>5852</v>
      </c>
      <c r="BR129" s="155">
        <v>5840</v>
      </c>
      <c r="BS129" s="155">
        <v>5829</v>
      </c>
      <c r="BT129" s="155">
        <v>5817</v>
      </c>
      <c r="BU129" s="155">
        <v>5804</v>
      </c>
      <c r="BV129" s="155">
        <v>5791</v>
      </c>
      <c r="BW129" s="155">
        <v>5777</v>
      </c>
      <c r="BX129" s="155">
        <v>5764</v>
      </c>
      <c r="BY129" s="155">
        <v>5749</v>
      </c>
      <c r="BZ129" s="155">
        <v>5735</v>
      </c>
      <c r="CA129" s="155">
        <v>5720</v>
      </c>
      <c r="CB129" s="155">
        <v>5706</v>
      </c>
      <c r="CC129" s="140">
        <v>5690</v>
      </c>
      <c r="CD129" s="140">
        <v>5675</v>
      </c>
      <c r="CE129" s="140">
        <v>5660</v>
      </c>
      <c r="CF129" s="140">
        <v>5644</v>
      </c>
      <c r="CG129" s="140">
        <v>5628</v>
      </c>
      <c r="CH129" s="140">
        <v>5612</v>
      </c>
      <c r="CI129" s="140">
        <v>5596</v>
      </c>
      <c r="CJ129" s="140">
        <v>5580</v>
      </c>
      <c r="CK129" s="140">
        <v>5565</v>
      </c>
      <c r="CL129" s="140">
        <v>5549</v>
      </c>
      <c r="CM129" s="140">
        <v>5533</v>
      </c>
      <c r="CN129" s="140">
        <v>5518</v>
      </c>
      <c r="CO129" s="140">
        <v>5503</v>
      </c>
      <c r="CP129" s="140">
        <v>5488</v>
      </c>
      <c r="CQ129" s="140">
        <v>5473</v>
      </c>
      <c r="CR129" s="140">
        <v>5459</v>
      </c>
      <c r="CS129" s="140">
        <v>5445</v>
      </c>
      <c r="CT129" s="140">
        <v>5432</v>
      </c>
      <c r="CU129" s="140">
        <v>5419</v>
      </c>
      <c r="CV129" s="140">
        <v>5406</v>
      </c>
    </row>
    <row r="130" spans="1:100" s="91" customFormat="1">
      <c r="A130" s="153" t="s">
        <v>293</v>
      </c>
      <c r="B130" s="140"/>
      <c r="C130" s="140"/>
      <c r="D130" s="140" t="s">
        <v>309</v>
      </c>
      <c r="E130" s="140"/>
      <c r="F130" s="140"/>
      <c r="G130" s="140"/>
      <c r="H130" s="140"/>
      <c r="I130" s="140"/>
      <c r="J130" s="140"/>
      <c r="K130" s="140"/>
      <c r="L130" s="140"/>
      <c r="M130" s="140"/>
      <c r="N130" s="140"/>
      <c r="O130" s="140"/>
      <c r="P130" s="140"/>
      <c r="Q130" s="140"/>
      <c r="R130" s="140"/>
      <c r="S130" s="140"/>
      <c r="T130" s="140"/>
      <c r="U130" s="140"/>
      <c r="V130" s="140"/>
      <c r="W130" s="140"/>
      <c r="X130" s="140"/>
      <c r="Y130" s="140"/>
      <c r="Z130" s="140"/>
      <c r="AA130" s="140"/>
      <c r="AB130" s="140"/>
      <c r="AC130" s="140"/>
      <c r="AD130" s="140"/>
      <c r="AE130" s="140"/>
      <c r="AF130" s="140"/>
      <c r="AG130" s="140"/>
      <c r="AH130" s="140"/>
      <c r="AI130" s="140"/>
      <c r="AJ130" s="140"/>
      <c r="AK130" s="154"/>
      <c r="AL130" s="154"/>
      <c r="AM130" s="154"/>
      <c r="AN130" s="154"/>
      <c r="AO130" s="154"/>
      <c r="AP130" s="154"/>
      <c r="AQ130" s="155"/>
      <c r="AR130" s="155"/>
      <c r="AS130" s="155"/>
      <c r="AT130" s="155"/>
      <c r="AU130" s="155"/>
      <c r="AV130" s="155">
        <v>12213</v>
      </c>
      <c r="AW130" s="155">
        <v>12234</v>
      </c>
      <c r="AX130" s="155">
        <v>12253</v>
      </c>
      <c r="AY130" s="155">
        <v>12273</v>
      </c>
      <c r="AZ130" s="155">
        <v>12289</v>
      </c>
      <c r="BA130" s="155">
        <v>12311</v>
      </c>
      <c r="BB130" s="155">
        <v>12335</v>
      </c>
      <c r="BC130" s="155">
        <v>12357</v>
      </c>
      <c r="BD130" s="155">
        <v>12377</v>
      </c>
      <c r="BE130" s="155">
        <v>12396</v>
      </c>
      <c r="BF130" s="155">
        <v>12414</v>
      </c>
      <c r="BG130" s="155">
        <v>12431</v>
      </c>
      <c r="BH130" s="155">
        <v>12446</v>
      </c>
      <c r="BI130" s="155">
        <v>12461</v>
      </c>
      <c r="BJ130" s="155">
        <v>12475</v>
      </c>
      <c r="BK130" s="155">
        <v>12488</v>
      </c>
      <c r="BL130" s="155">
        <v>12499</v>
      </c>
      <c r="BM130" s="155">
        <v>12510</v>
      </c>
      <c r="BN130" s="155">
        <v>12520</v>
      </c>
      <c r="BO130" s="155">
        <v>12528</v>
      </c>
      <c r="BP130" s="155">
        <v>12535</v>
      </c>
      <c r="BQ130" s="155">
        <v>12540</v>
      </c>
      <c r="BR130" s="155">
        <v>12544</v>
      </c>
      <c r="BS130" s="155">
        <v>12547</v>
      </c>
      <c r="BT130" s="155">
        <v>12549</v>
      </c>
      <c r="BU130" s="155">
        <v>12550</v>
      </c>
      <c r="BV130" s="155">
        <v>12549</v>
      </c>
      <c r="BW130" s="155">
        <v>12548</v>
      </c>
      <c r="BX130" s="155">
        <v>12546</v>
      </c>
      <c r="BY130" s="155">
        <v>12543</v>
      </c>
      <c r="BZ130" s="155">
        <v>12539</v>
      </c>
      <c r="CA130" s="155">
        <v>12534</v>
      </c>
      <c r="CB130" s="155">
        <v>12528</v>
      </c>
      <c r="CC130" s="140">
        <v>12521</v>
      </c>
      <c r="CD130" s="140">
        <v>12514</v>
      </c>
      <c r="CE130" s="140">
        <v>12505</v>
      </c>
      <c r="CF130" s="140">
        <v>12495</v>
      </c>
      <c r="CG130" s="140">
        <v>12485</v>
      </c>
      <c r="CH130" s="140">
        <v>12473</v>
      </c>
      <c r="CI130" s="140">
        <v>12461</v>
      </c>
      <c r="CJ130" s="140">
        <v>12448</v>
      </c>
      <c r="CK130" s="140">
        <v>12435</v>
      </c>
      <c r="CL130" s="140">
        <v>12422</v>
      </c>
      <c r="CM130" s="140">
        <v>12408</v>
      </c>
      <c r="CN130" s="140">
        <v>12394</v>
      </c>
      <c r="CO130" s="140">
        <v>12380</v>
      </c>
      <c r="CP130" s="140">
        <v>12366</v>
      </c>
      <c r="CQ130" s="140">
        <v>12352</v>
      </c>
      <c r="CR130" s="140">
        <v>12338</v>
      </c>
      <c r="CS130" s="140">
        <v>12325</v>
      </c>
      <c r="CT130" s="140">
        <v>12311</v>
      </c>
      <c r="CU130" s="140">
        <v>12298</v>
      </c>
      <c r="CV130" s="140">
        <v>12285</v>
      </c>
    </row>
    <row r="131" spans="1:100" s="91" customFormat="1">
      <c r="A131" s="153" t="s">
        <v>294</v>
      </c>
      <c r="B131" s="140"/>
      <c r="C131" s="140"/>
      <c r="D131" s="140" t="s">
        <v>309</v>
      </c>
      <c r="E131" s="140"/>
      <c r="F131" s="140"/>
      <c r="G131" s="140"/>
      <c r="H131" s="140"/>
      <c r="I131" s="140"/>
      <c r="J131" s="140"/>
      <c r="K131" s="140"/>
      <c r="L131" s="140"/>
      <c r="M131" s="140"/>
      <c r="N131" s="140"/>
      <c r="O131" s="140"/>
      <c r="P131" s="140"/>
      <c r="Q131" s="140"/>
      <c r="R131" s="140"/>
      <c r="S131" s="140"/>
      <c r="T131" s="140"/>
      <c r="U131" s="140"/>
      <c r="V131" s="140"/>
      <c r="W131" s="140"/>
      <c r="X131" s="140"/>
      <c r="Y131" s="140"/>
      <c r="Z131" s="140"/>
      <c r="AA131" s="140"/>
      <c r="AB131" s="140"/>
      <c r="AC131" s="140"/>
      <c r="AD131" s="140"/>
      <c r="AE131" s="140"/>
      <c r="AF131" s="140"/>
      <c r="AG131" s="140"/>
      <c r="AH131" s="140"/>
      <c r="AI131" s="140"/>
      <c r="AJ131" s="140"/>
      <c r="AK131" s="154"/>
      <c r="AL131" s="154"/>
      <c r="AM131" s="154"/>
      <c r="AN131" s="154"/>
      <c r="AO131" s="154"/>
      <c r="AP131" s="154"/>
      <c r="AQ131" s="155"/>
      <c r="AR131" s="155"/>
      <c r="AS131" s="155"/>
      <c r="AT131" s="155"/>
      <c r="AU131" s="155"/>
      <c r="AV131" s="155">
        <v>3327</v>
      </c>
      <c r="AW131" s="155">
        <v>3322</v>
      </c>
      <c r="AX131" s="155">
        <v>3316</v>
      </c>
      <c r="AY131" s="155">
        <v>3308</v>
      </c>
      <c r="AZ131" s="155">
        <v>3300</v>
      </c>
      <c r="BA131" s="155">
        <v>3294</v>
      </c>
      <c r="BB131" s="155">
        <v>3289</v>
      </c>
      <c r="BC131" s="155">
        <v>3284</v>
      </c>
      <c r="BD131" s="155">
        <v>3278</v>
      </c>
      <c r="BE131" s="155">
        <v>3272</v>
      </c>
      <c r="BF131" s="155">
        <v>3266</v>
      </c>
      <c r="BG131" s="155">
        <v>3260</v>
      </c>
      <c r="BH131" s="155">
        <v>3253</v>
      </c>
      <c r="BI131" s="155">
        <v>3247</v>
      </c>
      <c r="BJ131" s="155">
        <v>3240</v>
      </c>
      <c r="BK131" s="155">
        <v>3233</v>
      </c>
      <c r="BL131" s="155">
        <v>3226</v>
      </c>
      <c r="BM131" s="155">
        <v>3218</v>
      </c>
      <c r="BN131" s="155">
        <v>3211</v>
      </c>
      <c r="BO131" s="155">
        <v>3203</v>
      </c>
      <c r="BP131" s="155">
        <v>3194</v>
      </c>
      <c r="BQ131" s="155">
        <v>3186</v>
      </c>
      <c r="BR131" s="155">
        <v>3177</v>
      </c>
      <c r="BS131" s="155">
        <v>3168</v>
      </c>
      <c r="BT131" s="155">
        <v>3158</v>
      </c>
      <c r="BU131" s="155">
        <v>3148</v>
      </c>
      <c r="BV131" s="155">
        <v>3138</v>
      </c>
      <c r="BW131" s="155">
        <v>3128</v>
      </c>
      <c r="BX131" s="155">
        <v>3118</v>
      </c>
      <c r="BY131" s="155">
        <v>3107</v>
      </c>
      <c r="BZ131" s="155">
        <v>3096</v>
      </c>
      <c r="CA131" s="155">
        <v>3086</v>
      </c>
      <c r="CB131" s="155">
        <v>3075</v>
      </c>
      <c r="CC131" s="140">
        <v>3064</v>
      </c>
      <c r="CD131" s="140">
        <v>3053</v>
      </c>
      <c r="CE131" s="140">
        <v>3042</v>
      </c>
      <c r="CF131" s="140">
        <v>3031</v>
      </c>
      <c r="CG131" s="140">
        <v>3019</v>
      </c>
      <c r="CH131" s="140">
        <v>3008</v>
      </c>
      <c r="CI131" s="140">
        <v>2997</v>
      </c>
      <c r="CJ131" s="140">
        <v>2986</v>
      </c>
      <c r="CK131" s="140">
        <v>2975</v>
      </c>
      <c r="CL131" s="140">
        <v>2964</v>
      </c>
      <c r="CM131" s="140">
        <v>2953</v>
      </c>
      <c r="CN131" s="140">
        <v>2942</v>
      </c>
      <c r="CO131" s="140">
        <v>2932</v>
      </c>
      <c r="CP131" s="140">
        <v>2922</v>
      </c>
      <c r="CQ131" s="140">
        <v>2912</v>
      </c>
      <c r="CR131" s="140">
        <v>2902</v>
      </c>
      <c r="CS131" s="140">
        <v>2893</v>
      </c>
      <c r="CT131" s="140">
        <v>2884</v>
      </c>
      <c r="CU131" s="140">
        <v>2876</v>
      </c>
      <c r="CV131" s="140">
        <v>2867</v>
      </c>
    </row>
    <row r="132" spans="1:100" s="91" customFormat="1">
      <c r="A132" s="153" t="s">
        <v>330</v>
      </c>
      <c r="B132" s="140"/>
      <c r="C132" s="140"/>
      <c r="D132" s="140" t="s">
        <v>309</v>
      </c>
      <c r="E132" s="140"/>
      <c r="F132" s="140"/>
      <c r="G132" s="140"/>
      <c r="H132" s="140"/>
      <c r="I132" s="140"/>
      <c r="J132" s="140"/>
      <c r="K132" s="140"/>
      <c r="L132" s="140"/>
      <c r="M132" s="140"/>
      <c r="N132" s="140"/>
      <c r="O132" s="140"/>
      <c r="P132" s="140"/>
      <c r="Q132" s="140"/>
      <c r="R132" s="140"/>
      <c r="S132" s="140"/>
      <c r="T132" s="140"/>
      <c r="U132" s="140"/>
      <c r="V132" s="140"/>
      <c r="W132" s="140"/>
      <c r="X132" s="140"/>
      <c r="Y132" s="140"/>
      <c r="Z132" s="140"/>
      <c r="AA132" s="140"/>
      <c r="AB132" s="140"/>
      <c r="AC132" s="140"/>
      <c r="AD132" s="140"/>
      <c r="AE132" s="140"/>
      <c r="AF132" s="140"/>
      <c r="AG132" s="140"/>
      <c r="AH132" s="140"/>
      <c r="AI132" s="140"/>
      <c r="AJ132" s="140"/>
      <c r="AK132" s="154"/>
      <c r="AL132" s="154"/>
      <c r="AM132" s="154"/>
      <c r="AN132" s="154"/>
      <c r="AO132" s="154"/>
      <c r="AP132" s="154"/>
      <c r="AQ132" s="155"/>
      <c r="AR132" s="155"/>
      <c r="AS132" s="155"/>
      <c r="AT132" s="155"/>
      <c r="AU132" s="155"/>
      <c r="AV132" s="155">
        <v>5980</v>
      </c>
      <c r="AW132" s="155">
        <v>6005</v>
      </c>
      <c r="AX132" s="155">
        <v>6029</v>
      </c>
      <c r="AY132" s="155">
        <v>6050</v>
      </c>
      <c r="AZ132" s="155">
        <v>6070</v>
      </c>
      <c r="BA132" s="155">
        <v>6094</v>
      </c>
      <c r="BB132" s="155">
        <v>6118</v>
      </c>
      <c r="BC132" s="155">
        <v>6142</v>
      </c>
      <c r="BD132" s="155">
        <v>6165</v>
      </c>
      <c r="BE132" s="155">
        <v>6186</v>
      </c>
      <c r="BF132" s="155">
        <v>6207</v>
      </c>
      <c r="BG132" s="155">
        <v>6227</v>
      </c>
      <c r="BH132" s="155">
        <v>6247</v>
      </c>
      <c r="BI132" s="155">
        <v>6265</v>
      </c>
      <c r="BJ132" s="155">
        <v>6282</v>
      </c>
      <c r="BK132" s="155">
        <v>6299</v>
      </c>
      <c r="BL132" s="155">
        <v>6315</v>
      </c>
      <c r="BM132" s="155">
        <v>6329</v>
      </c>
      <c r="BN132" s="155">
        <v>6343</v>
      </c>
      <c r="BO132" s="155">
        <v>6355</v>
      </c>
      <c r="BP132" s="155">
        <v>6367</v>
      </c>
      <c r="BQ132" s="155">
        <v>6377</v>
      </c>
      <c r="BR132" s="155">
        <v>6386</v>
      </c>
      <c r="BS132" s="155">
        <v>6395</v>
      </c>
      <c r="BT132" s="155">
        <v>6402</v>
      </c>
      <c r="BU132" s="155">
        <v>6409</v>
      </c>
      <c r="BV132" s="155">
        <v>6415</v>
      </c>
      <c r="BW132" s="155">
        <v>6421</v>
      </c>
      <c r="BX132" s="155">
        <v>6425</v>
      </c>
      <c r="BY132" s="155">
        <v>6430</v>
      </c>
      <c r="BZ132" s="155">
        <v>6433</v>
      </c>
      <c r="CA132" s="155">
        <v>6436</v>
      </c>
      <c r="CB132" s="155">
        <v>6439</v>
      </c>
      <c r="CC132" s="140">
        <v>6441</v>
      </c>
      <c r="CD132" s="140">
        <v>6442</v>
      </c>
      <c r="CE132" s="140">
        <v>6443</v>
      </c>
      <c r="CF132" s="140">
        <v>6443</v>
      </c>
      <c r="CG132" s="140">
        <v>6443</v>
      </c>
      <c r="CH132" s="140">
        <v>6441</v>
      </c>
      <c r="CI132" s="140">
        <v>6439</v>
      </c>
      <c r="CJ132" s="140">
        <v>6437</v>
      </c>
      <c r="CK132" s="140">
        <v>6434</v>
      </c>
      <c r="CL132" s="140">
        <v>6431</v>
      </c>
      <c r="CM132" s="140">
        <v>6428</v>
      </c>
      <c r="CN132" s="140">
        <v>6424</v>
      </c>
      <c r="CO132" s="140">
        <v>6420</v>
      </c>
      <c r="CP132" s="140">
        <v>6417</v>
      </c>
      <c r="CQ132" s="140">
        <v>6414</v>
      </c>
      <c r="CR132" s="140">
        <v>6411</v>
      </c>
      <c r="CS132" s="140">
        <v>6408</v>
      </c>
      <c r="CT132" s="140">
        <v>6405</v>
      </c>
      <c r="CU132" s="140">
        <v>6403</v>
      </c>
      <c r="CV132" s="140">
        <v>6401</v>
      </c>
    </row>
    <row r="133" spans="1:100" s="91" customFormat="1">
      <c r="A133" s="153" t="s">
        <v>296</v>
      </c>
      <c r="B133" s="140"/>
      <c r="C133" s="140"/>
      <c r="D133" s="140" t="s">
        <v>309</v>
      </c>
      <c r="E133" s="140"/>
      <c r="F133" s="140"/>
      <c r="G133" s="140"/>
      <c r="H133" s="140"/>
      <c r="I133" s="140"/>
      <c r="J133" s="140"/>
      <c r="K133" s="140"/>
      <c r="L133" s="140"/>
      <c r="M133" s="140"/>
      <c r="N133" s="140"/>
      <c r="O133" s="140"/>
      <c r="P133" s="140"/>
      <c r="Q133" s="140"/>
      <c r="R133" s="140"/>
      <c r="S133" s="140"/>
      <c r="T133" s="140"/>
      <c r="U133" s="140"/>
      <c r="V133" s="140"/>
      <c r="W133" s="140"/>
      <c r="X133" s="140"/>
      <c r="Y133" s="140"/>
      <c r="Z133" s="140"/>
      <c r="AA133" s="140"/>
      <c r="AB133" s="140"/>
      <c r="AC133" s="140"/>
      <c r="AD133" s="140"/>
      <c r="AE133" s="140"/>
      <c r="AF133" s="140"/>
      <c r="AG133" s="140"/>
      <c r="AH133" s="140"/>
      <c r="AI133" s="140"/>
      <c r="AJ133" s="140"/>
      <c r="AK133" s="154"/>
      <c r="AL133" s="154"/>
      <c r="AM133" s="154"/>
      <c r="AN133" s="154"/>
      <c r="AO133" s="154"/>
      <c r="AP133" s="154"/>
      <c r="AQ133" s="155"/>
      <c r="AR133" s="155"/>
      <c r="AS133" s="155"/>
      <c r="AT133" s="155"/>
      <c r="AU133" s="155"/>
      <c r="AV133" s="155">
        <v>5885</v>
      </c>
      <c r="AW133" s="155">
        <v>5920</v>
      </c>
      <c r="AX133" s="155">
        <v>5953</v>
      </c>
      <c r="AY133" s="155">
        <v>5984</v>
      </c>
      <c r="AZ133" s="155">
        <v>6014</v>
      </c>
      <c r="BA133" s="155">
        <v>6048</v>
      </c>
      <c r="BB133" s="155">
        <v>6082</v>
      </c>
      <c r="BC133" s="155">
        <v>6114</v>
      </c>
      <c r="BD133" s="155">
        <v>6147</v>
      </c>
      <c r="BE133" s="155">
        <v>6178</v>
      </c>
      <c r="BF133" s="155">
        <v>6208</v>
      </c>
      <c r="BG133" s="155">
        <v>6237</v>
      </c>
      <c r="BH133" s="155">
        <v>6266</v>
      </c>
      <c r="BI133" s="155">
        <v>6294</v>
      </c>
      <c r="BJ133" s="155">
        <v>6321</v>
      </c>
      <c r="BK133" s="155">
        <v>6347</v>
      </c>
      <c r="BL133" s="155">
        <v>6371</v>
      </c>
      <c r="BM133" s="155">
        <v>6395</v>
      </c>
      <c r="BN133" s="155">
        <v>6418</v>
      </c>
      <c r="BO133" s="155">
        <v>6439</v>
      </c>
      <c r="BP133" s="155">
        <v>6459</v>
      </c>
      <c r="BQ133" s="155">
        <v>6478</v>
      </c>
      <c r="BR133" s="155">
        <v>6496</v>
      </c>
      <c r="BS133" s="155">
        <v>6513</v>
      </c>
      <c r="BT133" s="155">
        <v>6529</v>
      </c>
      <c r="BU133" s="155">
        <v>6543</v>
      </c>
      <c r="BV133" s="155">
        <v>6558</v>
      </c>
      <c r="BW133" s="155">
        <v>6571</v>
      </c>
      <c r="BX133" s="155">
        <v>6583</v>
      </c>
      <c r="BY133" s="155">
        <v>6595</v>
      </c>
      <c r="BZ133" s="155">
        <v>6607</v>
      </c>
      <c r="CA133" s="155">
        <v>6617</v>
      </c>
      <c r="CB133" s="155">
        <v>6627</v>
      </c>
      <c r="CC133" s="140">
        <v>6636</v>
      </c>
      <c r="CD133" s="140">
        <v>6644</v>
      </c>
      <c r="CE133" s="140">
        <v>6652</v>
      </c>
      <c r="CF133" s="140">
        <v>6659</v>
      </c>
      <c r="CG133" s="140">
        <v>6665</v>
      </c>
      <c r="CH133" s="140">
        <v>6670</v>
      </c>
      <c r="CI133" s="140">
        <v>6674</v>
      </c>
      <c r="CJ133" s="140">
        <v>6678</v>
      </c>
      <c r="CK133" s="140">
        <v>6681</v>
      </c>
      <c r="CL133" s="140">
        <v>6684</v>
      </c>
      <c r="CM133" s="140">
        <v>6686</v>
      </c>
      <c r="CN133" s="140">
        <v>6688</v>
      </c>
      <c r="CO133" s="140">
        <v>6690</v>
      </c>
      <c r="CP133" s="140">
        <v>6693</v>
      </c>
      <c r="CQ133" s="140">
        <v>6695</v>
      </c>
      <c r="CR133" s="140">
        <v>6697</v>
      </c>
      <c r="CS133" s="140">
        <v>6700</v>
      </c>
      <c r="CT133" s="140">
        <v>6703</v>
      </c>
      <c r="CU133" s="140">
        <v>6706</v>
      </c>
      <c r="CV133" s="140">
        <v>6709</v>
      </c>
    </row>
    <row r="134" spans="1:100" s="91" customFormat="1">
      <c r="A134" s="153" t="s">
        <v>297</v>
      </c>
      <c r="B134" s="140"/>
      <c r="C134" s="140"/>
      <c r="D134" s="140" t="s">
        <v>309</v>
      </c>
      <c r="E134" s="140"/>
      <c r="F134" s="140"/>
      <c r="G134" s="140"/>
      <c r="H134" s="140"/>
      <c r="I134" s="140"/>
      <c r="J134" s="140"/>
      <c r="K134" s="140"/>
      <c r="L134" s="140"/>
      <c r="M134" s="140"/>
      <c r="N134" s="140"/>
      <c r="O134" s="140"/>
      <c r="P134" s="140"/>
      <c r="Q134" s="140"/>
      <c r="R134" s="140"/>
      <c r="S134" s="140"/>
      <c r="T134" s="140"/>
      <c r="U134" s="140"/>
      <c r="V134" s="140"/>
      <c r="W134" s="140"/>
      <c r="X134" s="140"/>
      <c r="Y134" s="140"/>
      <c r="Z134" s="140"/>
      <c r="AA134" s="140"/>
      <c r="AB134" s="140"/>
      <c r="AC134" s="140"/>
      <c r="AD134" s="140"/>
      <c r="AE134" s="140"/>
      <c r="AF134" s="140"/>
      <c r="AG134" s="140"/>
      <c r="AH134" s="140"/>
      <c r="AI134" s="140"/>
      <c r="AJ134" s="140"/>
      <c r="AK134" s="154"/>
      <c r="AL134" s="154"/>
      <c r="AM134" s="154"/>
      <c r="AN134" s="154"/>
      <c r="AO134" s="154"/>
      <c r="AP134" s="154"/>
      <c r="AQ134" s="155"/>
      <c r="AR134" s="155"/>
      <c r="AS134" s="155"/>
      <c r="AT134" s="155"/>
      <c r="AU134" s="155"/>
      <c r="AV134" s="155">
        <v>3781</v>
      </c>
      <c r="AW134" s="155">
        <v>3802</v>
      </c>
      <c r="AX134" s="155">
        <v>3821</v>
      </c>
      <c r="AY134" s="155">
        <v>3839</v>
      </c>
      <c r="AZ134" s="155">
        <v>3856</v>
      </c>
      <c r="BA134" s="155">
        <v>3875</v>
      </c>
      <c r="BB134" s="155">
        <v>3894</v>
      </c>
      <c r="BC134" s="155">
        <v>3913</v>
      </c>
      <c r="BD134" s="155">
        <v>3931</v>
      </c>
      <c r="BE134" s="155">
        <v>3949</v>
      </c>
      <c r="BF134" s="155">
        <v>3966</v>
      </c>
      <c r="BG134" s="155">
        <v>3983</v>
      </c>
      <c r="BH134" s="155">
        <v>3999</v>
      </c>
      <c r="BI134" s="155">
        <v>4015</v>
      </c>
      <c r="BJ134" s="155">
        <v>4030</v>
      </c>
      <c r="BK134" s="155">
        <v>4045</v>
      </c>
      <c r="BL134" s="155">
        <v>4060</v>
      </c>
      <c r="BM134" s="155">
        <v>4074</v>
      </c>
      <c r="BN134" s="155">
        <v>4087</v>
      </c>
      <c r="BO134" s="155">
        <v>4100</v>
      </c>
      <c r="BP134" s="155">
        <v>4112</v>
      </c>
      <c r="BQ134" s="155">
        <v>4124</v>
      </c>
      <c r="BR134" s="155">
        <v>4135</v>
      </c>
      <c r="BS134" s="155">
        <v>4145</v>
      </c>
      <c r="BT134" s="155">
        <v>4155</v>
      </c>
      <c r="BU134" s="155">
        <v>4164</v>
      </c>
      <c r="BV134" s="155">
        <v>4172</v>
      </c>
      <c r="BW134" s="155">
        <v>4179</v>
      </c>
      <c r="BX134" s="155">
        <v>4186</v>
      </c>
      <c r="BY134" s="155">
        <v>4193</v>
      </c>
      <c r="BZ134" s="155">
        <v>4198</v>
      </c>
      <c r="CA134" s="155">
        <v>4203</v>
      </c>
      <c r="CB134" s="155">
        <v>4208</v>
      </c>
      <c r="CC134" s="140">
        <v>4212</v>
      </c>
      <c r="CD134" s="140">
        <v>4215</v>
      </c>
      <c r="CE134" s="140">
        <v>4218</v>
      </c>
      <c r="CF134" s="140">
        <v>4220</v>
      </c>
      <c r="CG134" s="140">
        <v>4221</v>
      </c>
      <c r="CH134" s="140">
        <v>4222</v>
      </c>
      <c r="CI134" s="140">
        <v>4223</v>
      </c>
      <c r="CJ134" s="140">
        <v>4223</v>
      </c>
      <c r="CK134" s="140">
        <v>4223</v>
      </c>
      <c r="CL134" s="140">
        <v>4222</v>
      </c>
      <c r="CM134" s="140">
        <v>4222</v>
      </c>
      <c r="CN134" s="140">
        <v>4221</v>
      </c>
      <c r="CO134" s="140">
        <v>4220</v>
      </c>
      <c r="CP134" s="140">
        <v>4219</v>
      </c>
      <c r="CQ134" s="140">
        <v>4218</v>
      </c>
      <c r="CR134" s="140">
        <v>4218</v>
      </c>
      <c r="CS134" s="140">
        <v>4217</v>
      </c>
      <c r="CT134" s="140">
        <v>4217</v>
      </c>
      <c r="CU134" s="140">
        <v>4216</v>
      </c>
      <c r="CV134" s="140">
        <v>4216</v>
      </c>
    </row>
    <row r="135" spans="1:100" s="91" customFormat="1">
      <c r="A135" s="153" t="s">
        <v>298</v>
      </c>
      <c r="B135" s="140"/>
      <c r="C135" s="140"/>
      <c r="D135" s="140" t="s">
        <v>309</v>
      </c>
      <c r="E135" s="140"/>
      <c r="F135" s="140"/>
      <c r="G135" s="140"/>
      <c r="H135" s="140"/>
      <c r="I135" s="140"/>
      <c r="J135" s="140"/>
      <c r="K135" s="140"/>
      <c r="L135" s="140"/>
      <c r="M135" s="140"/>
      <c r="N135" s="140"/>
      <c r="O135" s="140"/>
      <c r="P135" s="140"/>
      <c r="Q135" s="140"/>
      <c r="R135" s="140"/>
      <c r="S135" s="140"/>
      <c r="T135" s="140"/>
      <c r="U135" s="140"/>
      <c r="V135" s="140"/>
      <c r="W135" s="140"/>
      <c r="X135" s="140"/>
      <c r="Y135" s="140"/>
      <c r="Z135" s="140"/>
      <c r="AA135" s="140"/>
      <c r="AB135" s="140"/>
      <c r="AC135" s="140"/>
      <c r="AD135" s="140"/>
      <c r="AE135" s="140"/>
      <c r="AF135" s="140"/>
      <c r="AG135" s="140"/>
      <c r="AH135" s="140"/>
      <c r="AI135" s="140"/>
      <c r="AJ135" s="140"/>
      <c r="AK135" s="154"/>
      <c r="AL135" s="154"/>
      <c r="AM135" s="154"/>
      <c r="AN135" s="154"/>
      <c r="AO135" s="154"/>
      <c r="AP135" s="154"/>
      <c r="AQ135" s="155"/>
      <c r="AR135" s="155"/>
      <c r="AS135" s="155"/>
      <c r="AT135" s="155"/>
      <c r="AU135" s="155"/>
      <c r="AV135" s="155">
        <v>5053</v>
      </c>
      <c r="AW135" s="155">
        <v>5066</v>
      </c>
      <c r="AX135" s="155">
        <v>5078</v>
      </c>
      <c r="AY135" s="155">
        <v>5088</v>
      </c>
      <c r="AZ135" s="155">
        <v>5098</v>
      </c>
      <c r="BA135" s="155">
        <v>5110</v>
      </c>
      <c r="BB135" s="155">
        <v>5123</v>
      </c>
      <c r="BC135" s="155">
        <v>5134</v>
      </c>
      <c r="BD135" s="155">
        <v>5145</v>
      </c>
      <c r="BE135" s="155">
        <v>5154</v>
      </c>
      <c r="BF135" s="155">
        <v>5163</v>
      </c>
      <c r="BG135" s="155">
        <v>5171</v>
      </c>
      <c r="BH135" s="155">
        <v>5179</v>
      </c>
      <c r="BI135" s="155">
        <v>5185</v>
      </c>
      <c r="BJ135" s="155">
        <v>5192</v>
      </c>
      <c r="BK135" s="155">
        <v>5197</v>
      </c>
      <c r="BL135" s="155">
        <v>5202</v>
      </c>
      <c r="BM135" s="155">
        <v>5207</v>
      </c>
      <c r="BN135" s="155">
        <v>5210</v>
      </c>
      <c r="BO135" s="155">
        <v>5214</v>
      </c>
      <c r="BP135" s="155">
        <v>5216</v>
      </c>
      <c r="BQ135" s="155">
        <v>5219</v>
      </c>
      <c r="BR135" s="155">
        <v>5221</v>
      </c>
      <c r="BS135" s="155">
        <v>5222</v>
      </c>
      <c r="BT135" s="155">
        <v>5224</v>
      </c>
      <c r="BU135" s="155">
        <v>5225</v>
      </c>
      <c r="BV135" s="155">
        <v>5226</v>
      </c>
      <c r="BW135" s="155">
        <v>5226</v>
      </c>
      <c r="BX135" s="155">
        <v>5227</v>
      </c>
      <c r="BY135" s="155">
        <v>5228</v>
      </c>
      <c r="BZ135" s="155">
        <v>5228</v>
      </c>
      <c r="CA135" s="155">
        <v>5228</v>
      </c>
      <c r="CB135" s="155">
        <v>5228</v>
      </c>
      <c r="CC135" s="140">
        <v>5227</v>
      </c>
      <c r="CD135" s="140">
        <v>5226</v>
      </c>
      <c r="CE135" s="140">
        <v>5225</v>
      </c>
      <c r="CF135" s="140">
        <v>5223</v>
      </c>
      <c r="CG135" s="140">
        <v>5221</v>
      </c>
      <c r="CH135" s="140">
        <v>5218</v>
      </c>
      <c r="CI135" s="140">
        <v>5215</v>
      </c>
      <c r="CJ135" s="140">
        <v>5212</v>
      </c>
      <c r="CK135" s="140">
        <v>5208</v>
      </c>
      <c r="CL135" s="140">
        <v>5204</v>
      </c>
      <c r="CM135" s="140">
        <v>5200</v>
      </c>
      <c r="CN135" s="140">
        <v>5197</v>
      </c>
      <c r="CO135" s="140">
        <v>5193</v>
      </c>
      <c r="CP135" s="140">
        <v>5189</v>
      </c>
      <c r="CQ135" s="140">
        <v>5186</v>
      </c>
      <c r="CR135" s="140">
        <v>5182</v>
      </c>
      <c r="CS135" s="140">
        <v>5180</v>
      </c>
      <c r="CT135" s="140">
        <v>5177</v>
      </c>
      <c r="CU135" s="140">
        <v>5175</v>
      </c>
      <c r="CV135" s="140">
        <v>5173</v>
      </c>
    </row>
    <row r="136" spans="1:100" s="91" customFormat="1">
      <c r="A136" s="153" t="s">
        <v>310</v>
      </c>
      <c r="B136" s="140"/>
      <c r="C136" s="140"/>
      <c r="D136" s="140" t="s">
        <v>309</v>
      </c>
      <c r="E136" s="140"/>
      <c r="F136" s="140"/>
      <c r="G136" s="140"/>
      <c r="H136" s="140"/>
      <c r="I136" s="140"/>
      <c r="J136" s="140"/>
      <c r="K136" s="140"/>
      <c r="L136" s="140"/>
      <c r="M136" s="140"/>
      <c r="N136" s="140"/>
      <c r="O136" s="140"/>
      <c r="P136" s="140"/>
      <c r="Q136" s="140"/>
      <c r="R136" s="140"/>
      <c r="S136" s="140"/>
      <c r="T136" s="140"/>
      <c r="U136" s="140"/>
      <c r="V136" s="140"/>
      <c r="W136" s="140"/>
      <c r="X136" s="140"/>
      <c r="Y136" s="140"/>
      <c r="Z136" s="140"/>
      <c r="AA136" s="140"/>
      <c r="AB136" s="140"/>
      <c r="AC136" s="140"/>
      <c r="AD136" s="140"/>
      <c r="AE136" s="140"/>
      <c r="AF136" s="140"/>
      <c r="AG136" s="140"/>
      <c r="AH136" s="140"/>
      <c r="AI136" s="140"/>
      <c r="AJ136" s="140"/>
      <c r="AK136" s="154"/>
      <c r="AL136" s="154"/>
      <c r="AM136" s="154"/>
      <c r="AN136" s="154"/>
      <c r="AO136" s="154"/>
      <c r="AP136" s="154"/>
      <c r="AQ136" s="155"/>
      <c r="AR136" s="155"/>
      <c r="AS136" s="155"/>
      <c r="AT136" s="155"/>
      <c r="AU136" s="155"/>
      <c r="AV136" s="155">
        <v>388</v>
      </c>
      <c r="AW136" s="155">
        <v>384</v>
      </c>
      <c r="AX136" s="155">
        <v>379</v>
      </c>
      <c r="AY136" s="155">
        <v>375</v>
      </c>
      <c r="AZ136" s="155">
        <v>371</v>
      </c>
      <c r="BA136" s="155">
        <v>367</v>
      </c>
      <c r="BB136" s="155">
        <v>364</v>
      </c>
      <c r="BC136" s="155">
        <v>360</v>
      </c>
      <c r="BD136" s="155">
        <v>356</v>
      </c>
      <c r="BE136" s="155">
        <v>352</v>
      </c>
      <c r="BF136" s="155">
        <v>348</v>
      </c>
      <c r="BG136" s="155">
        <v>345</v>
      </c>
      <c r="BH136" s="155">
        <v>341</v>
      </c>
      <c r="BI136" s="155">
        <v>337</v>
      </c>
      <c r="BJ136" s="155">
        <v>333</v>
      </c>
      <c r="BK136" s="155">
        <v>329</v>
      </c>
      <c r="BL136" s="155">
        <v>325</v>
      </c>
      <c r="BM136" s="155">
        <v>321</v>
      </c>
      <c r="BN136" s="155">
        <v>318</v>
      </c>
      <c r="BO136" s="155">
        <v>314</v>
      </c>
      <c r="BP136" s="155">
        <v>310</v>
      </c>
      <c r="BQ136" s="155">
        <v>306</v>
      </c>
      <c r="BR136" s="155">
        <v>302</v>
      </c>
      <c r="BS136" s="155">
        <v>299</v>
      </c>
      <c r="BT136" s="155">
        <v>295</v>
      </c>
      <c r="BU136" s="155">
        <v>291</v>
      </c>
      <c r="BV136" s="155">
        <v>287</v>
      </c>
      <c r="BW136" s="155">
        <v>283</v>
      </c>
      <c r="BX136" s="155">
        <v>279</v>
      </c>
      <c r="BY136" s="155">
        <v>275</v>
      </c>
      <c r="BZ136" s="155">
        <v>272</v>
      </c>
      <c r="CA136" s="155">
        <v>268</v>
      </c>
      <c r="CB136" s="155">
        <v>264</v>
      </c>
      <c r="CC136" s="140">
        <v>260</v>
      </c>
      <c r="CD136" s="140">
        <v>256</v>
      </c>
      <c r="CE136" s="140">
        <v>252</v>
      </c>
      <c r="CF136" s="140">
        <v>248</v>
      </c>
      <c r="CG136" s="140">
        <v>244</v>
      </c>
      <c r="CH136" s="140">
        <v>240</v>
      </c>
      <c r="CI136" s="140">
        <v>236</v>
      </c>
      <c r="CJ136" s="140">
        <v>232</v>
      </c>
      <c r="CK136" s="140">
        <v>229</v>
      </c>
      <c r="CL136" s="140">
        <v>225</v>
      </c>
      <c r="CM136" s="140">
        <v>221</v>
      </c>
      <c r="CN136" s="140">
        <v>218</v>
      </c>
      <c r="CO136" s="140">
        <v>214</v>
      </c>
      <c r="CP136" s="140">
        <v>211</v>
      </c>
      <c r="CQ136" s="140">
        <v>207</v>
      </c>
      <c r="CR136" s="140">
        <v>204</v>
      </c>
      <c r="CS136" s="140">
        <v>201</v>
      </c>
      <c r="CT136" s="140">
        <v>198</v>
      </c>
      <c r="CU136" s="140">
        <v>195</v>
      </c>
      <c r="CV136" s="140">
        <v>192</v>
      </c>
    </row>
    <row r="137" spans="1:100" s="91" customFormat="1">
      <c r="A137" s="153" t="s">
        <v>311</v>
      </c>
      <c r="B137" s="140"/>
      <c r="C137" s="140"/>
      <c r="D137" s="140" t="s">
        <v>309</v>
      </c>
      <c r="E137" s="140"/>
      <c r="F137" s="140"/>
      <c r="G137" s="140"/>
      <c r="H137" s="140"/>
      <c r="I137" s="140"/>
      <c r="J137" s="140"/>
      <c r="K137" s="140"/>
      <c r="L137" s="140"/>
      <c r="M137" s="140"/>
      <c r="N137" s="140"/>
      <c r="O137" s="140"/>
      <c r="P137" s="140"/>
      <c r="Q137" s="140"/>
      <c r="R137" s="140"/>
      <c r="S137" s="140"/>
      <c r="T137" s="140"/>
      <c r="U137" s="140"/>
      <c r="V137" s="140"/>
      <c r="W137" s="140"/>
      <c r="X137" s="140"/>
      <c r="Y137" s="140"/>
      <c r="Z137" s="140"/>
      <c r="AA137" s="140"/>
      <c r="AB137" s="140"/>
      <c r="AC137" s="140"/>
      <c r="AD137" s="140"/>
      <c r="AE137" s="140"/>
      <c r="AF137" s="140"/>
      <c r="AG137" s="140"/>
      <c r="AH137" s="140"/>
      <c r="AI137" s="140"/>
      <c r="AJ137" s="140"/>
      <c r="AK137" s="154"/>
      <c r="AL137" s="154"/>
      <c r="AM137" s="154"/>
      <c r="AN137" s="154"/>
      <c r="AO137" s="154"/>
      <c r="AP137" s="154"/>
      <c r="AQ137" s="155"/>
      <c r="AR137" s="155"/>
      <c r="AS137" s="155"/>
      <c r="AT137" s="155"/>
      <c r="AU137" s="155"/>
      <c r="AV137" s="155">
        <v>369</v>
      </c>
      <c r="AW137" s="155">
        <v>364</v>
      </c>
      <c r="AX137" s="155">
        <v>360</v>
      </c>
      <c r="AY137" s="155">
        <v>355</v>
      </c>
      <c r="AZ137" s="155">
        <v>351</v>
      </c>
      <c r="BA137" s="155">
        <v>347</v>
      </c>
      <c r="BB137" s="155">
        <v>343</v>
      </c>
      <c r="BC137" s="155">
        <v>339</v>
      </c>
      <c r="BD137" s="155">
        <v>335</v>
      </c>
      <c r="BE137" s="155">
        <v>331</v>
      </c>
      <c r="BF137" s="155">
        <v>328</v>
      </c>
      <c r="BG137" s="155">
        <v>324</v>
      </c>
      <c r="BH137" s="155">
        <v>320</v>
      </c>
      <c r="BI137" s="155">
        <v>316</v>
      </c>
      <c r="BJ137" s="155">
        <v>312</v>
      </c>
      <c r="BK137" s="155">
        <v>308</v>
      </c>
      <c r="BL137" s="155">
        <v>304</v>
      </c>
      <c r="BM137" s="155">
        <v>301</v>
      </c>
      <c r="BN137" s="155">
        <v>297</v>
      </c>
      <c r="BO137" s="155">
        <v>293</v>
      </c>
      <c r="BP137" s="155">
        <v>289</v>
      </c>
      <c r="BQ137" s="155">
        <v>285</v>
      </c>
      <c r="BR137" s="155">
        <v>282</v>
      </c>
      <c r="BS137" s="155">
        <v>278</v>
      </c>
      <c r="BT137" s="155">
        <v>274</v>
      </c>
      <c r="BU137" s="155">
        <v>270</v>
      </c>
      <c r="BV137" s="155">
        <v>266</v>
      </c>
      <c r="BW137" s="155">
        <v>263</v>
      </c>
      <c r="BX137" s="155">
        <v>259</v>
      </c>
      <c r="BY137" s="155">
        <v>255</v>
      </c>
      <c r="BZ137" s="155">
        <v>251</v>
      </c>
      <c r="CA137" s="155">
        <v>247</v>
      </c>
      <c r="CB137" s="155">
        <v>244</v>
      </c>
      <c r="CC137" s="140">
        <v>240</v>
      </c>
      <c r="CD137" s="140">
        <v>236</v>
      </c>
      <c r="CE137" s="140">
        <v>232</v>
      </c>
      <c r="CF137" s="140">
        <v>229</v>
      </c>
      <c r="CG137" s="140">
        <v>225</v>
      </c>
      <c r="CH137" s="140">
        <v>221</v>
      </c>
      <c r="CI137" s="140">
        <v>217</v>
      </c>
      <c r="CJ137" s="140">
        <v>214</v>
      </c>
      <c r="CK137" s="140">
        <v>210</v>
      </c>
      <c r="CL137" s="140">
        <v>207</v>
      </c>
      <c r="CM137" s="140">
        <v>203</v>
      </c>
      <c r="CN137" s="140">
        <v>200</v>
      </c>
      <c r="CO137" s="140">
        <v>197</v>
      </c>
      <c r="CP137" s="140">
        <v>193</v>
      </c>
      <c r="CQ137" s="140">
        <v>190</v>
      </c>
      <c r="CR137" s="140">
        <v>187</v>
      </c>
      <c r="CS137" s="140">
        <v>185</v>
      </c>
      <c r="CT137" s="140">
        <v>182</v>
      </c>
      <c r="CU137" s="140">
        <v>179</v>
      </c>
      <c r="CV137" s="140">
        <v>177</v>
      </c>
    </row>
    <row r="138" spans="1:100" s="91" customFormat="1">
      <c r="A138" s="153" t="s">
        <v>25</v>
      </c>
      <c r="B138" s="140"/>
      <c r="C138" s="140"/>
      <c r="D138" s="140" t="s">
        <v>309</v>
      </c>
      <c r="E138" s="140"/>
      <c r="F138" s="140"/>
      <c r="G138" s="140"/>
      <c r="H138" s="140"/>
      <c r="I138" s="140"/>
      <c r="J138" s="140"/>
      <c r="K138" s="140"/>
      <c r="L138" s="140"/>
      <c r="M138" s="140"/>
      <c r="N138" s="140"/>
      <c r="O138" s="140"/>
      <c r="P138" s="140"/>
      <c r="Q138" s="140"/>
      <c r="R138" s="140"/>
      <c r="S138" s="140"/>
      <c r="T138" s="140"/>
      <c r="U138" s="140"/>
      <c r="V138" s="140"/>
      <c r="W138" s="140"/>
      <c r="X138" s="140"/>
      <c r="Y138" s="140"/>
      <c r="Z138" s="140"/>
      <c r="AA138" s="140"/>
      <c r="AB138" s="140"/>
      <c r="AC138" s="140"/>
      <c r="AD138" s="140"/>
      <c r="AE138" s="140"/>
      <c r="AF138" s="140"/>
      <c r="AG138" s="140"/>
      <c r="AH138" s="140"/>
      <c r="AI138" s="140"/>
      <c r="AJ138" s="140"/>
      <c r="AK138" s="154"/>
      <c r="AL138" s="154"/>
      <c r="AM138" s="154"/>
      <c r="AN138" s="154"/>
      <c r="AO138" s="154"/>
      <c r="AP138" s="154"/>
      <c r="AQ138" s="155"/>
      <c r="AR138" s="155"/>
      <c r="AS138" s="155"/>
      <c r="AT138" s="155"/>
      <c r="AU138" s="155"/>
      <c r="AV138" s="155">
        <v>276</v>
      </c>
      <c r="AW138" s="155">
        <v>282</v>
      </c>
      <c r="AX138" s="155">
        <v>287</v>
      </c>
      <c r="AY138" s="155">
        <v>292</v>
      </c>
      <c r="AZ138" s="155">
        <v>297</v>
      </c>
      <c r="BA138" s="155">
        <v>302</v>
      </c>
      <c r="BB138" s="155">
        <v>307</v>
      </c>
      <c r="BC138" s="155">
        <v>312</v>
      </c>
      <c r="BD138" s="155">
        <v>317</v>
      </c>
      <c r="BE138" s="155">
        <v>322</v>
      </c>
      <c r="BF138" s="155">
        <v>327</v>
      </c>
      <c r="BG138" s="155">
        <v>331</v>
      </c>
      <c r="BH138" s="155">
        <v>336</v>
      </c>
      <c r="BI138" s="155">
        <v>341</v>
      </c>
      <c r="BJ138" s="155">
        <v>346</v>
      </c>
      <c r="BK138" s="155">
        <v>351</v>
      </c>
      <c r="BL138" s="155">
        <v>355</v>
      </c>
      <c r="BM138" s="155">
        <v>360</v>
      </c>
      <c r="BN138" s="155">
        <v>365</v>
      </c>
      <c r="BO138" s="155">
        <v>369</v>
      </c>
      <c r="BP138" s="155">
        <v>374</v>
      </c>
      <c r="BQ138" s="155">
        <v>378</v>
      </c>
      <c r="BR138" s="155">
        <v>382</v>
      </c>
      <c r="BS138" s="155">
        <v>387</v>
      </c>
      <c r="BT138" s="155">
        <v>391</v>
      </c>
      <c r="BU138" s="155">
        <v>395</v>
      </c>
      <c r="BV138" s="155">
        <v>399</v>
      </c>
      <c r="BW138" s="155">
        <v>403</v>
      </c>
      <c r="BX138" s="155">
        <v>407</v>
      </c>
      <c r="BY138" s="155">
        <v>410</v>
      </c>
      <c r="BZ138" s="155">
        <v>414</v>
      </c>
      <c r="CA138" s="155">
        <v>418</v>
      </c>
      <c r="CB138" s="155">
        <v>421</v>
      </c>
      <c r="CC138" s="140">
        <v>424</v>
      </c>
      <c r="CD138" s="140">
        <v>428</v>
      </c>
      <c r="CE138" s="140">
        <v>431</v>
      </c>
      <c r="CF138" s="140">
        <v>434</v>
      </c>
      <c r="CG138" s="140">
        <v>437</v>
      </c>
      <c r="CH138" s="140">
        <v>440</v>
      </c>
      <c r="CI138" s="140">
        <v>443</v>
      </c>
      <c r="CJ138" s="140">
        <v>446</v>
      </c>
      <c r="CK138" s="140">
        <v>449</v>
      </c>
      <c r="CL138" s="140">
        <v>451</v>
      </c>
      <c r="CM138" s="140">
        <v>454</v>
      </c>
      <c r="CN138" s="140">
        <v>457</v>
      </c>
      <c r="CO138" s="140">
        <v>459</v>
      </c>
      <c r="CP138" s="140">
        <v>462</v>
      </c>
      <c r="CQ138" s="140">
        <v>465</v>
      </c>
      <c r="CR138" s="140">
        <v>467</v>
      </c>
      <c r="CS138" s="140">
        <v>470</v>
      </c>
      <c r="CT138" s="140">
        <v>472</v>
      </c>
      <c r="CU138" s="140">
        <v>474</v>
      </c>
      <c r="CV138" s="140">
        <v>477</v>
      </c>
    </row>
    <row r="139" spans="1:100" s="91" customFormat="1">
      <c r="A139" s="153" t="s">
        <v>282</v>
      </c>
      <c r="B139" s="140"/>
      <c r="C139" s="140"/>
      <c r="D139" s="140" t="s">
        <v>309</v>
      </c>
      <c r="E139" s="140"/>
      <c r="F139" s="140"/>
      <c r="G139" s="140"/>
      <c r="H139" s="140"/>
      <c r="I139" s="140"/>
      <c r="J139" s="140"/>
      <c r="K139" s="140"/>
      <c r="L139" s="140"/>
      <c r="M139" s="140"/>
      <c r="N139" s="140"/>
      <c r="O139" s="140"/>
      <c r="P139" s="140"/>
      <c r="Q139" s="140"/>
      <c r="R139" s="140"/>
      <c r="S139" s="140"/>
      <c r="T139" s="140"/>
      <c r="U139" s="140"/>
      <c r="V139" s="140"/>
      <c r="W139" s="140"/>
      <c r="X139" s="140"/>
      <c r="Y139" s="140"/>
      <c r="Z139" s="140"/>
      <c r="AA139" s="140"/>
      <c r="AB139" s="140"/>
      <c r="AC139" s="140"/>
      <c r="AD139" s="140"/>
      <c r="AE139" s="140"/>
      <c r="AF139" s="140"/>
      <c r="AG139" s="140"/>
      <c r="AH139" s="140"/>
      <c r="AI139" s="140"/>
      <c r="AJ139" s="140"/>
      <c r="AK139" s="154"/>
      <c r="AL139" s="154"/>
      <c r="AM139" s="154"/>
      <c r="AN139" s="154"/>
      <c r="AO139" s="154"/>
      <c r="AP139" s="154"/>
      <c r="AQ139" s="155"/>
      <c r="AR139" s="155"/>
      <c r="AS139" s="155"/>
      <c r="AT139" s="155"/>
      <c r="AU139" s="155"/>
      <c r="AV139" s="155">
        <v>856</v>
      </c>
      <c r="AW139" s="155">
        <v>860</v>
      </c>
      <c r="AX139" s="155">
        <v>863</v>
      </c>
      <c r="AY139" s="155">
        <v>866</v>
      </c>
      <c r="AZ139" s="155">
        <v>869</v>
      </c>
      <c r="BA139" s="155">
        <v>872</v>
      </c>
      <c r="BB139" s="155">
        <v>876</v>
      </c>
      <c r="BC139" s="155">
        <v>879</v>
      </c>
      <c r="BD139" s="155">
        <v>882</v>
      </c>
      <c r="BE139" s="155">
        <v>885</v>
      </c>
      <c r="BF139" s="155">
        <v>888</v>
      </c>
      <c r="BG139" s="155">
        <v>891</v>
      </c>
      <c r="BH139" s="155">
        <v>893</v>
      </c>
      <c r="BI139" s="155">
        <v>896</v>
      </c>
      <c r="BJ139" s="155">
        <v>898</v>
      </c>
      <c r="BK139" s="155">
        <v>900</v>
      </c>
      <c r="BL139" s="155">
        <v>902</v>
      </c>
      <c r="BM139" s="155">
        <v>904</v>
      </c>
      <c r="BN139" s="155">
        <v>906</v>
      </c>
      <c r="BO139" s="155">
        <v>908</v>
      </c>
      <c r="BP139" s="155">
        <v>910</v>
      </c>
      <c r="BQ139" s="155">
        <v>911</v>
      </c>
      <c r="BR139" s="155">
        <v>913</v>
      </c>
      <c r="BS139" s="155">
        <v>914</v>
      </c>
      <c r="BT139" s="155">
        <v>915</v>
      </c>
      <c r="BU139" s="155">
        <v>916</v>
      </c>
      <c r="BV139" s="155">
        <v>917</v>
      </c>
      <c r="BW139" s="155">
        <v>917</v>
      </c>
      <c r="BX139" s="155">
        <v>918</v>
      </c>
      <c r="BY139" s="155">
        <v>918</v>
      </c>
      <c r="BZ139" s="155">
        <v>918</v>
      </c>
      <c r="CA139" s="155">
        <v>918</v>
      </c>
      <c r="CB139" s="155">
        <v>918</v>
      </c>
      <c r="CC139" s="140">
        <v>918</v>
      </c>
      <c r="CD139" s="140">
        <v>918</v>
      </c>
      <c r="CE139" s="140">
        <v>917</v>
      </c>
      <c r="CF139" s="140">
        <v>916</v>
      </c>
      <c r="CG139" s="140">
        <v>915</v>
      </c>
      <c r="CH139" s="140">
        <v>915</v>
      </c>
      <c r="CI139" s="140">
        <v>914</v>
      </c>
      <c r="CJ139" s="140">
        <v>912</v>
      </c>
      <c r="CK139" s="140">
        <v>911</v>
      </c>
      <c r="CL139" s="140">
        <v>910</v>
      </c>
      <c r="CM139" s="140">
        <v>909</v>
      </c>
      <c r="CN139" s="140">
        <v>908</v>
      </c>
      <c r="CO139" s="140">
        <v>907</v>
      </c>
      <c r="CP139" s="140">
        <v>905</v>
      </c>
      <c r="CQ139" s="140">
        <v>904</v>
      </c>
      <c r="CR139" s="140">
        <v>903</v>
      </c>
      <c r="CS139" s="140">
        <v>902</v>
      </c>
      <c r="CT139" s="140">
        <v>901</v>
      </c>
      <c r="CU139" s="140">
        <v>900</v>
      </c>
      <c r="CV139" s="140">
        <v>900</v>
      </c>
    </row>
    <row r="140" spans="1:100" s="91" customFormat="1">
      <c r="A140" s="153" t="s">
        <v>283</v>
      </c>
      <c r="B140" s="140"/>
      <c r="C140" s="140"/>
      <c r="D140" s="140" t="s">
        <v>309</v>
      </c>
      <c r="E140" s="140"/>
      <c r="F140" s="140"/>
      <c r="G140" s="140"/>
      <c r="H140" s="140"/>
      <c r="I140" s="140"/>
      <c r="J140" s="140"/>
      <c r="K140" s="140"/>
      <c r="L140" s="140"/>
      <c r="M140" s="140"/>
      <c r="N140" s="140"/>
      <c r="O140" s="140"/>
      <c r="P140" s="140"/>
      <c r="Q140" s="140"/>
      <c r="R140" s="140"/>
      <c r="S140" s="140"/>
      <c r="T140" s="140"/>
      <c r="U140" s="140"/>
      <c r="V140" s="140"/>
      <c r="W140" s="140"/>
      <c r="X140" s="140"/>
      <c r="Y140" s="140"/>
      <c r="Z140" s="140"/>
      <c r="AA140" s="140"/>
      <c r="AB140" s="140"/>
      <c r="AC140" s="140"/>
      <c r="AD140" s="140"/>
      <c r="AE140" s="140"/>
      <c r="AF140" s="140"/>
      <c r="AG140" s="140"/>
      <c r="AH140" s="140"/>
      <c r="AI140" s="140"/>
      <c r="AJ140" s="140"/>
      <c r="AK140" s="154"/>
      <c r="AL140" s="154"/>
      <c r="AM140" s="154"/>
      <c r="AN140" s="154"/>
      <c r="AO140" s="154"/>
      <c r="AP140" s="154"/>
      <c r="AQ140" s="155"/>
      <c r="AR140" s="155"/>
      <c r="AS140" s="155"/>
      <c r="AT140" s="155"/>
      <c r="AU140" s="155"/>
      <c r="AV140" s="155">
        <v>260</v>
      </c>
      <c r="AW140" s="155">
        <v>267</v>
      </c>
      <c r="AX140" s="155">
        <v>275</v>
      </c>
      <c r="AY140" s="155">
        <v>282</v>
      </c>
      <c r="AZ140" s="155">
        <v>290</v>
      </c>
      <c r="BA140" s="155">
        <v>298</v>
      </c>
      <c r="BB140" s="155">
        <v>306</v>
      </c>
      <c r="BC140" s="155">
        <v>315</v>
      </c>
      <c r="BD140" s="155">
        <v>323</v>
      </c>
      <c r="BE140" s="155">
        <v>333</v>
      </c>
      <c r="BF140" s="155">
        <v>342</v>
      </c>
      <c r="BG140" s="155">
        <v>352</v>
      </c>
      <c r="BH140" s="155">
        <v>362</v>
      </c>
      <c r="BI140" s="155">
        <v>372</v>
      </c>
      <c r="BJ140" s="155">
        <v>383</v>
      </c>
      <c r="BK140" s="155">
        <v>394</v>
      </c>
      <c r="BL140" s="155">
        <v>405</v>
      </c>
      <c r="BM140" s="155">
        <v>417</v>
      </c>
      <c r="BN140" s="155">
        <v>429</v>
      </c>
      <c r="BO140" s="155">
        <v>441</v>
      </c>
      <c r="BP140" s="155">
        <v>454</v>
      </c>
      <c r="BQ140" s="155">
        <v>467</v>
      </c>
      <c r="BR140" s="155">
        <v>480</v>
      </c>
      <c r="BS140" s="155">
        <v>493</v>
      </c>
      <c r="BT140" s="155">
        <v>507</v>
      </c>
      <c r="BU140" s="155">
        <v>521</v>
      </c>
      <c r="BV140" s="155">
        <v>535</v>
      </c>
      <c r="BW140" s="155">
        <v>550</v>
      </c>
      <c r="BX140" s="155">
        <v>564</v>
      </c>
      <c r="BY140" s="155">
        <v>579</v>
      </c>
      <c r="BZ140" s="155">
        <v>595</v>
      </c>
      <c r="CA140" s="155">
        <v>610</v>
      </c>
      <c r="CB140" s="155">
        <v>626</v>
      </c>
      <c r="CC140" s="140">
        <v>643</v>
      </c>
      <c r="CD140" s="140">
        <v>659</v>
      </c>
      <c r="CE140" s="140">
        <v>676</v>
      </c>
      <c r="CF140" s="140">
        <v>694</v>
      </c>
      <c r="CG140" s="140">
        <v>711</v>
      </c>
      <c r="CH140" s="140">
        <v>729</v>
      </c>
      <c r="CI140" s="140">
        <v>748</v>
      </c>
      <c r="CJ140" s="140">
        <v>767</v>
      </c>
      <c r="CK140" s="140">
        <v>787</v>
      </c>
      <c r="CL140" s="140">
        <v>807</v>
      </c>
      <c r="CM140" s="140">
        <v>827</v>
      </c>
      <c r="CN140" s="140">
        <v>848</v>
      </c>
      <c r="CO140" s="140">
        <v>870</v>
      </c>
      <c r="CP140" s="140">
        <v>892</v>
      </c>
      <c r="CQ140" s="140">
        <v>915</v>
      </c>
      <c r="CR140" s="140">
        <v>938</v>
      </c>
      <c r="CS140" s="140">
        <v>962</v>
      </c>
      <c r="CT140" s="140">
        <v>986</v>
      </c>
      <c r="CU140" s="140">
        <v>1011</v>
      </c>
      <c r="CV140" s="140">
        <v>1037</v>
      </c>
    </row>
    <row r="141" spans="1:100">
      <c r="AV141" s="142">
        <f>SUM(AV123:AV140)</f>
        <v>66991</v>
      </c>
      <c r="AW141" s="142">
        <f t="shared" ref="AW141:BA141" si="633">SUM(AW123:AW140)</f>
        <v>67146</v>
      </c>
      <c r="AX141" s="142">
        <f t="shared" si="633"/>
        <v>67286</v>
      </c>
      <c r="AY141" s="142">
        <f t="shared" si="633"/>
        <v>67406</v>
      </c>
      <c r="AZ141" s="142">
        <f t="shared" si="633"/>
        <v>67513</v>
      </c>
      <c r="BA141" s="142">
        <f t="shared" si="633"/>
        <v>67658</v>
      </c>
    </row>
    <row r="142" spans="1:100" ht="15.75">
      <c r="A142" s="150" t="s">
        <v>331</v>
      </c>
    </row>
    <row r="143" spans="1:100">
      <c r="A143" s="144" t="s">
        <v>325</v>
      </c>
      <c r="B143" s="140" t="s">
        <v>3</v>
      </c>
      <c r="C143" s="140" t="s">
        <v>14</v>
      </c>
      <c r="D143" s="140" t="s">
        <v>4</v>
      </c>
      <c r="E143" s="146">
        <f t="shared" ref="E143" si="634">F143-1</f>
        <v>1975</v>
      </c>
      <c r="F143" s="146">
        <f t="shared" ref="F143" si="635">G143-1</f>
        <v>1976</v>
      </c>
      <c r="G143" s="146">
        <f t="shared" ref="G143" si="636">H143-1</f>
        <v>1977</v>
      </c>
      <c r="H143" s="146">
        <f t="shared" ref="H143" si="637">I143-1</f>
        <v>1978</v>
      </c>
      <c r="I143" s="146">
        <f>J143-1</f>
        <v>1979</v>
      </c>
      <c r="J143" s="146">
        <v>1980</v>
      </c>
      <c r="K143" s="146">
        <f t="shared" ref="K143" si="638">J143+1</f>
        <v>1981</v>
      </c>
      <c r="L143" s="146">
        <f t="shared" ref="L143" si="639">K143+1</f>
        <v>1982</v>
      </c>
      <c r="M143" s="146">
        <f t="shared" ref="M143" si="640">L143+1</f>
        <v>1983</v>
      </c>
      <c r="N143" s="146">
        <f t="shared" ref="N143" si="641">M143+1</f>
        <v>1984</v>
      </c>
      <c r="O143" s="146">
        <f t="shared" ref="O143" si="642">N143+1</f>
        <v>1985</v>
      </c>
      <c r="P143" s="146">
        <f t="shared" ref="P143" si="643">O143+1</f>
        <v>1986</v>
      </c>
      <c r="Q143" s="146">
        <f t="shared" ref="Q143" si="644">P143+1</f>
        <v>1987</v>
      </c>
      <c r="R143" s="146">
        <f t="shared" ref="R143" si="645">Q143+1</f>
        <v>1988</v>
      </c>
      <c r="S143" s="146">
        <f t="shared" ref="S143" si="646">R143+1</f>
        <v>1989</v>
      </c>
      <c r="T143" s="146">
        <f t="shared" ref="T143" si="647">S143+1</f>
        <v>1990</v>
      </c>
      <c r="U143" s="146">
        <f t="shared" ref="U143" si="648">T143+1</f>
        <v>1991</v>
      </c>
      <c r="V143" s="146">
        <f>U143+1</f>
        <v>1992</v>
      </c>
      <c r="W143" s="146">
        <f t="shared" ref="W143" si="649">V143+1</f>
        <v>1993</v>
      </c>
      <c r="X143" s="146">
        <f t="shared" ref="X143" si="650">W143+1</f>
        <v>1994</v>
      </c>
      <c r="Y143" s="146">
        <f t="shared" ref="Y143" si="651">X143+1</f>
        <v>1995</v>
      </c>
      <c r="Z143" s="146">
        <f t="shared" ref="Z143" si="652">Y143+1</f>
        <v>1996</v>
      </c>
      <c r="AA143" s="146">
        <f t="shared" ref="AA143" si="653">Z143+1</f>
        <v>1997</v>
      </c>
      <c r="AB143" s="146">
        <f t="shared" ref="AB143" si="654">AA143+1</f>
        <v>1998</v>
      </c>
      <c r="AC143" s="146">
        <f t="shared" ref="AC143" si="655">AB143+1</f>
        <v>1999</v>
      </c>
      <c r="AD143" s="146">
        <f t="shared" ref="AD143" si="656">AC143+1</f>
        <v>2000</v>
      </c>
      <c r="AE143" s="146">
        <f t="shared" ref="AE143" si="657">AD143+1</f>
        <v>2001</v>
      </c>
      <c r="AF143" s="146">
        <f t="shared" ref="AF143" si="658">AE143+1</f>
        <v>2002</v>
      </c>
      <c r="AG143" s="146">
        <f t="shared" ref="AG143" si="659">AF143+1</f>
        <v>2003</v>
      </c>
      <c r="AH143" s="146">
        <f t="shared" ref="AH143" si="660">AG143+1</f>
        <v>2004</v>
      </c>
      <c r="AI143" s="146">
        <f t="shared" ref="AI143" si="661">AH143+1</f>
        <v>2005</v>
      </c>
      <c r="AJ143" s="146">
        <f t="shared" ref="AJ143" si="662">AI143+1</f>
        <v>2006</v>
      </c>
      <c r="AK143" s="146">
        <f t="shared" ref="AK143" si="663">AJ143+1</f>
        <v>2007</v>
      </c>
      <c r="AL143" s="146">
        <f t="shared" ref="AL143" si="664">AK143+1</f>
        <v>2008</v>
      </c>
      <c r="AM143" s="146">
        <f t="shared" ref="AM143" si="665">AL143+1</f>
        <v>2009</v>
      </c>
      <c r="AN143" s="146">
        <f t="shared" ref="AN143" si="666">AM143+1</f>
        <v>2010</v>
      </c>
      <c r="AO143" s="146">
        <f t="shared" ref="AO143" si="667">AN143+1</f>
        <v>2011</v>
      </c>
      <c r="AP143" s="146">
        <f t="shared" ref="AP143" si="668">AO143+1</f>
        <v>2012</v>
      </c>
      <c r="AQ143" s="146">
        <f t="shared" ref="AQ143" si="669">AP143+1</f>
        <v>2013</v>
      </c>
      <c r="AR143" s="146">
        <f t="shared" ref="AR143" si="670">AQ143+1</f>
        <v>2014</v>
      </c>
      <c r="AS143" s="146">
        <f t="shared" ref="AS143" si="671">AR143+1</f>
        <v>2015</v>
      </c>
      <c r="AT143" s="146">
        <f t="shared" ref="AT143" si="672">AS143+1</f>
        <v>2016</v>
      </c>
      <c r="AU143" s="146">
        <f t="shared" ref="AU143" si="673">AT143+1</f>
        <v>2017</v>
      </c>
      <c r="AV143" s="146">
        <f t="shared" ref="AV143" si="674">AU143+1</f>
        <v>2018</v>
      </c>
      <c r="AW143" s="146">
        <f t="shared" ref="AW143" si="675">AV143+1</f>
        <v>2019</v>
      </c>
      <c r="AX143" s="146">
        <f t="shared" ref="AX143" si="676">AW143+1</f>
        <v>2020</v>
      </c>
      <c r="AY143" s="146">
        <f t="shared" ref="AY143" si="677">AX143+1</f>
        <v>2021</v>
      </c>
      <c r="AZ143" s="146">
        <f t="shared" ref="AZ143" si="678">AY143+1</f>
        <v>2022</v>
      </c>
      <c r="BA143" s="146">
        <f t="shared" ref="BA143" si="679">AZ143+1</f>
        <v>2023</v>
      </c>
      <c r="BB143" s="146">
        <f t="shared" ref="BB143" si="680">BA143+1</f>
        <v>2024</v>
      </c>
      <c r="BC143" s="146">
        <f t="shared" ref="BC143" si="681">BB143+1</f>
        <v>2025</v>
      </c>
      <c r="BD143" s="146">
        <f t="shared" ref="BD143" si="682">BC143+1</f>
        <v>2026</v>
      </c>
      <c r="BE143" s="146">
        <f t="shared" ref="BE143" si="683">BD143+1</f>
        <v>2027</v>
      </c>
      <c r="BF143" s="146">
        <f t="shared" ref="BF143" si="684">BE143+1</f>
        <v>2028</v>
      </c>
      <c r="BG143" s="146">
        <f t="shared" ref="BG143" si="685">BF143+1</f>
        <v>2029</v>
      </c>
      <c r="BH143" s="146">
        <f t="shared" ref="BH143" si="686">BG143+1</f>
        <v>2030</v>
      </c>
      <c r="BI143" s="146">
        <f t="shared" ref="BI143" si="687">BH143+1</f>
        <v>2031</v>
      </c>
      <c r="BJ143" s="146">
        <f t="shared" ref="BJ143" si="688">BI143+1</f>
        <v>2032</v>
      </c>
      <c r="BK143" s="146">
        <f t="shared" ref="BK143" si="689">BJ143+1</f>
        <v>2033</v>
      </c>
      <c r="BL143" s="146">
        <f t="shared" ref="BL143" si="690">BK143+1</f>
        <v>2034</v>
      </c>
      <c r="BM143" s="146">
        <f t="shared" ref="BM143" si="691">BL143+1</f>
        <v>2035</v>
      </c>
      <c r="BN143" s="146">
        <f t="shared" ref="BN143" si="692">BM143+1</f>
        <v>2036</v>
      </c>
      <c r="BO143" s="146">
        <f t="shared" ref="BO143" si="693">BN143+1</f>
        <v>2037</v>
      </c>
      <c r="BP143" s="146">
        <f t="shared" ref="BP143" si="694">BO143+1</f>
        <v>2038</v>
      </c>
      <c r="BQ143" s="146">
        <f t="shared" ref="BQ143" si="695">BP143+1</f>
        <v>2039</v>
      </c>
      <c r="BR143" s="146">
        <f t="shared" ref="BR143" si="696">BQ143+1</f>
        <v>2040</v>
      </c>
      <c r="BS143" s="146">
        <f t="shared" ref="BS143" si="697">BR143+1</f>
        <v>2041</v>
      </c>
      <c r="BT143" s="146">
        <f t="shared" ref="BT143" si="698">BS143+1</f>
        <v>2042</v>
      </c>
      <c r="BU143" s="146">
        <f t="shared" ref="BU143" si="699">BT143+1</f>
        <v>2043</v>
      </c>
      <c r="BV143" s="146">
        <f t="shared" ref="BV143" si="700">BU143+1</f>
        <v>2044</v>
      </c>
      <c r="BW143" s="146">
        <f t="shared" ref="BW143" si="701">BV143+1</f>
        <v>2045</v>
      </c>
      <c r="BX143" s="146">
        <f t="shared" ref="BX143" si="702">BW143+1</f>
        <v>2046</v>
      </c>
      <c r="BY143" s="146">
        <f t="shared" ref="BY143" si="703">BX143+1</f>
        <v>2047</v>
      </c>
      <c r="BZ143" s="146">
        <f t="shared" ref="BZ143" si="704">BY143+1</f>
        <v>2048</v>
      </c>
      <c r="CA143" s="146">
        <f t="shared" ref="CA143" si="705">BZ143+1</f>
        <v>2049</v>
      </c>
      <c r="CB143" s="146">
        <f t="shared" ref="CB143" si="706">CA143+1</f>
        <v>2050</v>
      </c>
      <c r="CC143" s="146">
        <f t="shared" ref="CC143" si="707">CB143+1</f>
        <v>2051</v>
      </c>
      <c r="CD143" s="146">
        <f t="shared" ref="CD143" si="708">CC143+1</f>
        <v>2052</v>
      </c>
      <c r="CE143" s="146">
        <f t="shared" ref="CE143" si="709">CD143+1</f>
        <v>2053</v>
      </c>
      <c r="CF143" s="146">
        <f t="shared" ref="CF143" si="710">CE143+1</f>
        <v>2054</v>
      </c>
      <c r="CG143" s="146">
        <f t="shared" ref="CG143" si="711">CF143+1</f>
        <v>2055</v>
      </c>
      <c r="CH143" s="146">
        <f t="shared" ref="CH143" si="712">CG143+1</f>
        <v>2056</v>
      </c>
      <c r="CI143" s="146">
        <f t="shared" ref="CI143" si="713">CH143+1</f>
        <v>2057</v>
      </c>
      <c r="CJ143" s="146">
        <f t="shared" ref="CJ143" si="714">CI143+1</f>
        <v>2058</v>
      </c>
      <c r="CK143" s="146">
        <f t="shared" ref="CK143" si="715">CJ143+1</f>
        <v>2059</v>
      </c>
      <c r="CL143" s="146">
        <f t="shared" ref="CL143" si="716">CK143+1</f>
        <v>2060</v>
      </c>
      <c r="CM143" s="146">
        <f t="shared" ref="CM143" si="717">CL143+1</f>
        <v>2061</v>
      </c>
      <c r="CN143" s="146">
        <f t="shared" ref="CN143" si="718">CM143+1</f>
        <v>2062</v>
      </c>
      <c r="CO143" s="146">
        <f t="shared" ref="CO143" si="719">CN143+1</f>
        <v>2063</v>
      </c>
      <c r="CP143" s="146">
        <f t="shared" ref="CP143" si="720">CO143+1</f>
        <v>2064</v>
      </c>
      <c r="CQ143" s="146">
        <f t="shared" ref="CQ143" si="721">CP143+1</f>
        <v>2065</v>
      </c>
      <c r="CR143" s="146">
        <f t="shared" ref="CR143" si="722">CQ143+1</f>
        <v>2066</v>
      </c>
      <c r="CS143" s="146">
        <f t="shared" ref="CS143" si="723">CR143+1</f>
        <v>2067</v>
      </c>
      <c r="CT143" s="146">
        <f t="shared" ref="CT143" si="724">CS143+1</f>
        <v>2068</v>
      </c>
      <c r="CU143" s="146">
        <f t="shared" ref="CU143" si="725">CT143+1</f>
        <v>2069</v>
      </c>
      <c r="CV143" s="146">
        <f t="shared" ref="CV143" si="726">CU143+1</f>
        <v>2070</v>
      </c>
    </row>
    <row r="144" spans="1:100">
      <c r="A144" s="153" t="s">
        <v>286</v>
      </c>
      <c r="B144" s="140" t="s">
        <v>398</v>
      </c>
      <c r="C144" s="140"/>
      <c r="D144" s="140" t="s">
        <v>309</v>
      </c>
      <c r="E144" s="140"/>
      <c r="F144" s="140"/>
      <c r="G144" s="140"/>
      <c r="H144" s="140"/>
      <c r="I144" s="140"/>
      <c r="J144" s="140"/>
      <c r="K144" s="140"/>
      <c r="L144" s="140"/>
      <c r="M144" s="140"/>
      <c r="N144" s="140"/>
      <c r="O144" s="140"/>
      <c r="P144" s="140"/>
      <c r="Q144" s="140"/>
      <c r="R144" s="140"/>
      <c r="S144" s="140"/>
      <c r="T144" s="140"/>
      <c r="U144" s="140"/>
      <c r="V144" s="140"/>
      <c r="W144" s="140"/>
      <c r="X144" s="140"/>
      <c r="Y144" s="140"/>
      <c r="Z144" s="140"/>
      <c r="AA144" s="140"/>
      <c r="AB144" s="140"/>
      <c r="AC144" s="140"/>
      <c r="AD144" s="140"/>
      <c r="AE144" s="140"/>
      <c r="AF144" s="140"/>
      <c r="AG144" s="140"/>
      <c r="AH144" s="140"/>
      <c r="AI144" s="140"/>
      <c r="AJ144" s="140"/>
      <c r="AK144" s="154"/>
      <c r="AL144" s="154"/>
      <c r="AM144" s="154"/>
      <c r="AN144" s="154"/>
      <c r="AO144" s="154"/>
      <c r="AP144" s="154"/>
      <c r="AQ144" s="142"/>
      <c r="AR144" s="142"/>
      <c r="AS144" s="142"/>
      <c r="AT144" s="142"/>
      <c r="AU144" s="142"/>
      <c r="AV144" s="142">
        <v>7994</v>
      </c>
      <c r="AW144" s="142">
        <v>8032</v>
      </c>
      <c r="AX144" s="142">
        <v>8067</v>
      </c>
      <c r="AY144" s="142">
        <v>8100</v>
      </c>
      <c r="AZ144" s="142">
        <v>8120</v>
      </c>
      <c r="BA144" s="142">
        <v>8143</v>
      </c>
      <c r="BB144" s="142">
        <v>8165</v>
      </c>
      <c r="BC144" s="142">
        <v>8185</v>
      </c>
      <c r="BD144" s="142">
        <v>8201</v>
      </c>
      <c r="BE144" s="142">
        <v>8214</v>
      </c>
      <c r="BF144" s="142">
        <v>8224</v>
      </c>
      <c r="BG144" s="142">
        <v>8231</v>
      </c>
      <c r="BH144" s="142">
        <v>8236</v>
      </c>
      <c r="BI144" s="142">
        <v>8237</v>
      </c>
      <c r="BJ144" s="142">
        <v>8237</v>
      </c>
      <c r="BK144" s="142">
        <v>8234</v>
      </c>
      <c r="BL144" s="142">
        <v>8231</v>
      </c>
      <c r="BM144" s="142">
        <v>8225</v>
      </c>
      <c r="BN144" s="142">
        <v>8218</v>
      </c>
      <c r="BO144" s="142">
        <v>8209</v>
      </c>
      <c r="BP144" s="142">
        <v>8199</v>
      </c>
      <c r="BQ144" s="142">
        <v>8188</v>
      </c>
      <c r="BR144" s="142">
        <v>8175</v>
      </c>
      <c r="BS144" s="142">
        <v>8161</v>
      </c>
      <c r="BT144" s="142">
        <v>8146</v>
      </c>
      <c r="BU144" s="142">
        <v>8130</v>
      </c>
      <c r="BV144" s="142">
        <v>8113</v>
      </c>
      <c r="BW144" s="142">
        <v>8096</v>
      </c>
      <c r="BX144" s="142">
        <v>8077</v>
      </c>
      <c r="BY144" s="142">
        <v>8058</v>
      </c>
      <c r="BZ144" s="142">
        <v>8037</v>
      </c>
      <c r="CA144" s="142">
        <v>8016</v>
      </c>
      <c r="CB144" s="142">
        <v>7994</v>
      </c>
      <c r="CC144" s="141">
        <v>7970</v>
      </c>
      <c r="CD144" s="141">
        <v>7946</v>
      </c>
      <c r="CE144" s="141">
        <v>7920</v>
      </c>
      <c r="CF144" s="141">
        <v>7893</v>
      </c>
      <c r="CG144" s="141">
        <v>7865</v>
      </c>
      <c r="CH144" s="141">
        <v>7835</v>
      </c>
      <c r="CI144" s="141">
        <v>7804</v>
      </c>
      <c r="CJ144" s="141">
        <v>7772</v>
      </c>
      <c r="CK144" s="141">
        <v>7738</v>
      </c>
      <c r="CL144" s="141">
        <v>7704</v>
      </c>
      <c r="CM144" s="141">
        <v>7668</v>
      </c>
      <c r="CN144" s="141">
        <v>7632</v>
      </c>
      <c r="CO144" s="141">
        <v>7596</v>
      </c>
      <c r="CP144" s="141">
        <v>7559</v>
      </c>
      <c r="CQ144" s="141">
        <v>7521</v>
      </c>
      <c r="CR144" s="141">
        <v>7484</v>
      </c>
      <c r="CS144" s="141">
        <v>7446</v>
      </c>
      <c r="CT144" s="141">
        <v>7409</v>
      </c>
      <c r="CU144" s="141">
        <v>7371</v>
      </c>
      <c r="CV144" s="141">
        <v>7333</v>
      </c>
    </row>
    <row r="145" spans="1:100">
      <c r="A145" s="153" t="s">
        <v>287</v>
      </c>
      <c r="B145" s="140"/>
      <c r="C145" s="140"/>
      <c r="D145" s="140" t="s">
        <v>309</v>
      </c>
      <c r="E145" s="140"/>
      <c r="F145" s="140"/>
      <c r="G145" s="140"/>
      <c r="H145" s="140"/>
      <c r="I145" s="140"/>
      <c r="J145" s="140"/>
      <c r="K145" s="140"/>
      <c r="L145" s="140"/>
      <c r="M145" s="140"/>
      <c r="N145" s="140"/>
      <c r="O145" s="140"/>
      <c r="P145" s="140"/>
      <c r="Q145" s="140"/>
      <c r="R145" s="140"/>
      <c r="S145" s="140"/>
      <c r="T145" s="140"/>
      <c r="U145" s="140"/>
      <c r="V145" s="140"/>
      <c r="W145" s="140"/>
      <c r="X145" s="140"/>
      <c r="Y145" s="140"/>
      <c r="Z145" s="140"/>
      <c r="AA145" s="140"/>
      <c r="AB145" s="140"/>
      <c r="AC145" s="140"/>
      <c r="AD145" s="140"/>
      <c r="AE145" s="140"/>
      <c r="AF145" s="140"/>
      <c r="AG145" s="140"/>
      <c r="AH145" s="140"/>
      <c r="AI145" s="140"/>
      <c r="AJ145" s="140"/>
      <c r="AK145" s="154"/>
      <c r="AL145" s="154"/>
      <c r="AM145" s="154"/>
      <c r="AN145" s="154"/>
      <c r="AO145" s="154"/>
      <c r="AP145" s="154"/>
      <c r="AQ145" s="142"/>
      <c r="AR145" s="142"/>
      <c r="AS145" s="142"/>
      <c r="AT145" s="142"/>
      <c r="AU145" s="142"/>
      <c r="AV145" s="142">
        <v>2808</v>
      </c>
      <c r="AW145" s="142">
        <v>2803</v>
      </c>
      <c r="AX145" s="142">
        <v>2797</v>
      </c>
      <c r="AY145" s="142">
        <v>2790</v>
      </c>
      <c r="AZ145" s="142">
        <v>2780</v>
      </c>
      <c r="BA145" s="142">
        <v>2771</v>
      </c>
      <c r="BB145" s="142">
        <v>2762</v>
      </c>
      <c r="BC145" s="142">
        <v>2752</v>
      </c>
      <c r="BD145" s="142">
        <v>2742</v>
      </c>
      <c r="BE145" s="142">
        <v>2731</v>
      </c>
      <c r="BF145" s="142">
        <v>2719</v>
      </c>
      <c r="BG145" s="142">
        <v>2707</v>
      </c>
      <c r="BH145" s="142">
        <v>2693</v>
      </c>
      <c r="BI145" s="142">
        <v>2680</v>
      </c>
      <c r="BJ145" s="142">
        <v>2666</v>
      </c>
      <c r="BK145" s="142">
        <v>2651</v>
      </c>
      <c r="BL145" s="142">
        <v>2636</v>
      </c>
      <c r="BM145" s="142">
        <v>2621</v>
      </c>
      <c r="BN145" s="142">
        <v>2606</v>
      </c>
      <c r="BO145" s="142">
        <v>2591</v>
      </c>
      <c r="BP145" s="142">
        <v>2575</v>
      </c>
      <c r="BQ145" s="142">
        <v>2559</v>
      </c>
      <c r="BR145" s="142">
        <v>2542</v>
      </c>
      <c r="BS145" s="142">
        <v>2526</v>
      </c>
      <c r="BT145" s="142">
        <v>2509</v>
      </c>
      <c r="BU145" s="142">
        <v>2492</v>
      </c>
      <c r="BV145" s="142">
        <v>2475</v>
      </c>
      <c r="BW145" s="142">
        <v>2458</v>
      </c>
      <c r="BX145" s="142">
        <v>2441</v>
      </c>
      <c r="BY145" s="142">
        <v>2424</v>
      </c>
      <c r="BZ145" s="142">
        <v>2407</v>
      </c>
      <c r="CA145" s="142">
        <v>2390</v>
      </c>
      <c r="CB145" s="142">
        <v>2373</v>
      </c>
      <c r="CC145" s="141">
        <v>2356</v>
      </c>
      <c r="CD145" s="141">
        <v>2339</v>
      </c>
      <c r="CE145" s="141">
        <v>2322</v>
      </c>
      <c r="CF145" s="141">
        <v>2305</v>
      </c>
      <c r="CG145" s="141">
        <v>2288</v>
      </c>
      <c r="CH145" s="141">
        <v>2271</v>
      </c>
      <c r="CI145" s="141">
        <v>2253</v>
      </c>
      <c r="CJ145" s="141">
        <v>2236</v>
      </c>
      <c r="CK145" s="141">
        <v>2219</v>
      </c>
      <c r="CL145" s="141">
        <v>2201</v>
      </c>
      <c r="CM145" s="141">
        <v>2184</v>
      </c>
      <c r="CN145" s="141">
        <v>2167</v>
      </c>
      <c r="CO145" s="141">
        <v>2150</v>
      </c>
      <c r="CP145" s="141">
        <v>2133</v>
      </c>
      <c r="CQ145" s="141">
        <v>2116</v>
      </c>
      <c r="CR145" s="141">
        <v>2099</v>
      </c>
      <c r="CS145" s="141">
        <v>2083</v>
      </c>
      <c r="CT145" s="141">
        <v>2067</v>
      </c>
      <c r="CU145" s="141">
        <v>2051</v>
      </c>
      <c r="CV145" s="141">
        <v>2035</v>
      </c>
    </row>
    <row r="146" spans="1:100">
      <c r="A146" s="153" t="s">
        <v>288</v>
      </c>
      <c r="B146" s="140"/>
      <c r="C146" s="140"/>
      <c r="D146" s="140" t="s">
        <v>309</v>
      </c>
      <c r="E146" s="140"/>
      <c r="F146" s="140"/>
      <c r="G146" s="140"/>
      <c r="H146" s="140"/>
      <c r="I146" s="140"/>
      <c r="J146" s="140"/>
      <c r="K146" s="140"/>
      <c r="L146" s="140"/>
      <c r="M146" s="140"/>
      <c r="N146" s="140"/>
      <c r="O146" s="140"/>
      <c r="P146" s="140"/>
      <c r="Q146" s="140"/>
      <c r="R146" s="140"/>
      <c r="S146" s="140"/>
      <c r="T146" s="140"/>
      <c r="U146" s="140"/>
      <c r="V146" s="140"/>
      <c r="W146" s="140"/>
      <c r="X146" s="140"/>
      <c r="Y146" s="140"/>
      <c r="Z146" s="140"/>
      <c r="AA146" s="140"/>
      <c r="AB146" s="140"/>
      <c r="AC146" s="140"/>
      <c r="AD146" s="140"/>
      <c r="AE146" s="140"/>
      <c r="AF146" s="140"/>
      <c r="AG146" s="140"/>
      <c r="AH146" s="140"/>
      <c r="AI146" s="140"/>
      <c r="AJ146" s="140"/>
      <c r="AK146" s="154"/>
      <c r="AL146" s="154"/>
      <c r="AM146" s="154"/>
      <c r="AN146" s="154"/>
      <c r="AO146" s="154"/>
      <c r="AP146" s="154"/>
      <c r="AQ146" s="142"/>
      <c r="AR146" s="142"/>
      <c r="AS146" s="142"/>
      <c r="AT146" s="142"/>
      <c r="AU146" s="142"/>
      <c r="AV146" s="142">
        <v>3335</v>
      </c>
      <c r="AW146" s="142">
        <v>3351</v>
      </c>
      <c r="AX146" s="142">
        <v>3367</v>
      </c>
      <c r="AY146" s="142">
        <v>3381</v>
      </c>
      <c r="AZ146" s="142">
        <v>3390</v>
      </c>
      <c r="BA146" s="142">
        <v>3401</v>
      </c>
      <c r="BB146" s="142">
        <v>3413</v>
      </c>
      <c r="BC146" s="142">
        <v>3422</v>
      </c>
      <c r="BD146" s="142">
        <v>3431</v>
      </c>
      <c r="BE146" s="142">
        <v>3438</v>
      </c>
      <c r="BF146" s="142">
        <v>3444</v>
      </c>
      <c r="BG146" s="142">
        <v>3450</v>
      </c>
      <c r="BH146" s="142">
        <v>3454</v>
      </c>
      <c r="BI146" s="142">
        <v>3456</v>
      </c>
      <c r="BJ146" s="142">
        <v>3458</v>
      </c>
      <c r="BK146" s="142">
        <v>3460</v>
      </c>
      <c r="BL146" s="142">
        <v>3460</v>
      </c>
      <c r="BM146" s="142">
        <v>3460</v>
      </c>
      <c r="BN146" s="142">
        <v>3459</v>
      </c>
      <c r="BO146" s="142">
        <v>3457</v>
      </c>
      <c r="BP146" s="142">
        <v>3455</v>
      </c>
      <c r="BQ146" s="142">
        <v>3451</v>
      </c>
      <c r="BR146" s="142">
        <v>3447</v>
      </c>
      <c r="BS146" s="142">
        <v>3443</v>
      </c>
      <c r="BT146" s="142">
        <v>3437</v>
      </c>
      <c r="BU146" s="142">
        <v>3431</v>
      </c>
      <c r="BV146" s="142">
        <v>3425</v>
      </c>
      <c r="BW146" s="142">
        <v>3418</v>
      </c>
      <c r="BX146" s="142">
        <v>3410</v>
      </c>
      <c r="BY146" s="142">
        <v>3402</v>
      </c>
      <c r="BZ146" s="142">
        <v>3394</v>
      </c>
      <c r="CA146" s="142">
        <v>3385</v>
      </c>
      <c r="CB146" s="142">
        <v>3376</v>
      </c>
      <c r="CC146" s="141">
        <v>3366</v>
      </c>
      <c r="CD146" s="141">
        <v>3356</v>
      </c>
      <c r="CE146" s="141">
        <v>3346</v>
      </c>
      <c r="CF146" s="141">
        <v>3335</v>
      </c>
      <c r="CG146" s="141">
        <v>3323</v>
      </c>
      <c r="CH146" s="141">
        <v>3311</v>
      </c>
      <c r="CI146" s="141">
        <v>3298</v>
      </c>
      <c r="CJ146" s="141">
        <v>3285</v>
      </c>
      <c r="CK146" s="141">
        <v>3271</v>
      </c>
      <c r="CL146" s="141">
        <v>3257</v>
      </c>
      <c r="CM146" s="141">
        <v>3242</v>
      </c>
      <c r="CN146" s="141">
        <v>3228</v>
      </c>
      <c r="CO146" s="141">
        <v>3213</v>
      </c>
      <c r="CP146" s="141">
        <v>3198</v>
      </c>
      <c r="CQ146" s="141">
        <v>3183</v>
      </c>
      <c r="CR146" s="141">
        <v>3168</v>
      </c>
      <c r="CS146" s="141">
        <v>3153</v>
      </c>
      <c r="CT146" s="141">
        <v>3138</v>
      </c>
      <c r="CU146" s="141">
        <v>3123</v>
      </c>
      <c r="CV146" s="141">
        <v>3108</v>
      </c>
    </row>
    <row r="147" spans="1:100">
      <c r="A147" s="153" t="s">
        <v>329</v>
      </c>
      <c r="B147" s="140"/>
      <c r="C147" s="140"/>
      <c r="D147" s="140" t="s">
        <v>309</v>
      </c>
      <c r="E147" s="140"/>
      <c r="F147" s="140"/>
      <c r="G147" s="140"/>
      <c r="H147" s="140"/>
      <c r="I147" s="140"/>
      <c r="J147" s="140"/>
      <c r="K147" s="140"/>
      <c r="L147" s="140"/>
      <c r="M147" s="140"/>
      <c r="N147" s="140"/>
      <c r="O147" s="140"/>
      <c r="P147" s="140"/>
      <c r="Q147" s="140"/>
      <c r="R147" s="140"/>
      <c r="S147" s="140"/>
      <c r="T147" s="140"/>
      <c r="U147" s="140"/>
      <c r="V147" s="140"/>
      <c r="W147" s="140"/>
      <c r="X147" s="140"/>
      <c r="Y147" s="140"/>
      <c r="Z147" s="140"/>
      <c r="AA147" s="140"/>
      <c r="AB147" s="140"/>
      <c r="AC147" s="140"/>
      <c r="AD147" s="140"/>
      <c r="AE147" s="140"/>
      <c r="AF147" s="140"/>
      <c r="AG147" s="140"/>
      <c r="AH147" s="140"/>
      <c r="AI147" s="140"/>
      <c r="AJ147" s="140"/>
      <c r="AK147" s="154"/>
      <c r="AL147" s="154"/>
      <c r="AM147" s="154"/>
      <c r="AN147" s="154"/>
      <c r="AO147" s="154"/>
      <c r="AP147" s="154"/>
      <c r="AQ147" s="142"/>
      <c r="AR147" s="142"/>
      <c r="AS147" s="142"/>
      <c r="AT147" s="142"/>
      <c r="AU147" s="142"/>
      <c r="AV147" s="142">
        <v>2573</v>
      </c>
      <c r="AW147" s="142">
        <v>2573</v>
      </c>
      <c r="AX147" s="142">
        <v>2572</v>
      </c>
      <c r="AY147" s="142">
        <v>2570</v>
      </c>
      <c r="AZ147" s="142">
        <v>2566</v>
      </c>
      <c r="BA147" s="142">
        <v>2564</v>
      </c>
      <c r="BB147" s="142">
        <v>2561</v>
      </c>
      <c r="BC147" s="142">
        <v>2557</v>
      </c>
      <c r="BD147" s="142">
        <v>2553</v>
      </c>
      <c r="BE147" s="142">
        <v>2548</v>
      </c>
      <c r="BF147" s="142">
        <v>2542</v>
      </c>
      <c r="BG147" s="142">
        <v>2536</v>
      </c>
      <c r="BH147" s="142">
        <v>2529</v>
      </c>
      <c r="BI147" s="142">
        <v>2521</v>
      </c>
      <c r="BJ147" s="142">
        <v>2513</v>
      </c>
      <c r="BK147" s="142">
        <v>2505</v>
      </c>
      <c r="BL147" s="142">
        <v>2496</v>
      </c>
      <c r="BM147" s="142">
        <v>2487</v>
      </c>
      <c r="BN147" s="142">
        <v>2478</v>
      </c>
      <c r="BO147" s="142">
        <v>2469</v>
      </c>
      <c r="BP147" s="142">
        <v>2459</v>
      </c>
      <c r="BQ147" s="142">
        <v>2449</v>
      </c>
      <c r="BR147" s="142">
        <v>2439</v>
      </c>
      <c r="BS147" s="142">
        <v>2428</v>
      </c>
      <c r="BT147" s="142">
        <v>2418</v>
      </c>
      <c r="BU147" s="142">
        <v>2407</v>
      </c>
      <c r="BV147" s="142">
        <v>2396</v>
      </c>
      <c r="BW147" s="142">
        <v>2385</v>
      </c>
      <c r="BX147" s="142">
        <v>2374</v>
      </c>
      <c r="BY147" s="142">
        <v>2363</v>
      </c>
      <c r="BZ147" s="142">
        <v>2352</v>
      </c>
      <c r="CA147" s="142">
        <v>2340</v>
      </c>
      <c r="CB147" s="142">
        <v>2329</v>
      </c>
      <c r="CC147" s="141">
        <v>2318</v>
      </c>
      <c r="CD147" s="141">
        <v>2306</v>
      </c>
      <c r="CE147" s="141">
        <v>2294</v>
      </c>
      <c r="CF147" s="141">
        <v>2282</v>
      </c>
      <c r="CG147" s="141">
        <v>2270</v>
      </c>
      <c r="CH147" s="141">
        <v>2258</v>
      </c>
      <c r="CI147" s="141">
        <v>2245</v>
      </c>
      <c r="CJ147" s="141">
        <v>2233</v>
      </c>
      <c r="CK147" s="141">
        <v>2220</v>
      </c>
      <c r="CL147" s="141">
        <v>2207</v>
      </c>
      <c r="CM147" s="141">
        <v>2194</v>
      </c>
      <c r="CN147" s="141">
        <v>2182</v>
      </c>
      <c r="CO147" s="141">
        <v>2169</v>
      </c>
      <c r="CP147" s="141">
        <v>2156</v>
      </c>
      <c r="CQ147" s="141">
        <v>2143</v>
      </c>
      <c r="CR147" s="141">
        <v>2131</v>
      </c>
      <c r="CS147" s="141">
        <v>2118</v>
      </c>
      <c r="CT147" s="141">
        <v>2106</v>
      </c>
      <c r="CU147" s="141">
        <v>2094</v>
      </c>
      <c r="CV147" s="141">
        <v>2082</v>
      </c>
    </row>
    <row r="148" spans="1:100">
      <c r="A148" s="153" t="s">
        <v>290</v>
      </c>
      <c r="B148" s="140"/>
      <c r="C148" s="140"/>
      <c r="D148" s="140" t="s">
        <v>309</v>
      </c>
      <c r="E148" s="140"/>
      <c r="F148" s="140"/>
      <c r="G148" s="140"/>
      <c r="H148" s="140"/>
      <c r="I148" s="140"/>
      <c r="J148" s="140"/>
      <c r="K148" s="140"/>
      <c r="L148" s="140"/>
      <c r="M148" s="140"/>
      <c r="N148" s="140"/>
      <c r="O148" s="140"/>
      <c r="P148" s="140"/>
      <c r="Q148" s="140"/>
      <c r="R148" s="140"/>
      <c r="S148" s="140"/>
      <c r="T148" s="140"/>
      <c r="U148" s="140"/>
      <c r="V148" s="140"/>
      <c r="W148" s="140"/>
      <c r="X148" s="140"/>
      <c r="Y148" s="140"/>
      <c r="Z148" s="140"/>
      <c r="AA148" s="140"/>
      <c r="AB148" s="140"/>
      <c r="AC148" s="140"/>
      <c r="AD148" s="140"/>
      <c r="AE148" s="140"/>
      <c r="AF148" s="140"/>
      <c r="AG148" s="140"/>
      <c r="AH148" s="140"/>
      <c r="AI148" s="140"/>
      <c r="AJ148" s="140"/>
      <c r="AK148" s="154"/>
      <c r="AL148" s="154"/>
      <c r="AM148" s="154"/>
      <c r="AN148" s="154"/>
      <c r="AO148" s="154"/>
      <c r="AP148" s="154"/>
      <c r="AQ148" s="142"/>
      <c r="AR148" s="142"/>
      <c r="AS148" s="142"/>
      <c r="AT148" s="142"/>
      <c r="AU148" s="142"/>
      <c r="AV148" s="142">
        <v>339</v>
      </c>
      <c r="AW148" s="142">
        <v>341</v>
      </c>
      <c r="AX148" s="142">
        <v>343</v>
      </c>
      <c r="AY148" s="142">
        <v>345</v>
      </c>
      <c r="AZ148" s="142">
        <v>346</v>
      </c>
      <c r="BA148" s="142">
        <v>348</v>
      </c>
      <c r="BB148" s="142">
        <v>350</v>
      </c>
      <c r="BC148" s="142">
        <v>351</v>
      </c>
      <c r="BD148" s="142">
        <v>352</v>
      </c>
      <c r="BE148" s="142">
        <v>353</v>
      </c>
      <c r="BF148" s="142">
        <v>354</v>
      </c>
      <c r="BG148" s="142">
        <v>355</v>
      </c>
      <c r="BH148" s="142">
        <v>356</v>
      </c>
      <c r="BI148" s="142">
        <v>356</v>
      </c>
      <c r="BJ148" s="142">
        <v>356</v>
      </c>
      <c r="BK148" s="142">
        <v>357</v>
      </c>
      <c r="BL148" s="142">
        <v>357</v>
      </c>
      <c r="BM148" s="142">
        <v>357</v>
      </c>
      <c r="BN148" s="142">
        <v>357</v>
      </c>
      <c r="BO148" s="142">
        <v>357</v>
      </c>
      <c r="BP148" s="142">
        <v>356</v>
      </c>
      <c r="BQ148" s="142">
        <v>356</v>
      </c>
      <c r="BR148" s="142">
        <v>356</v>
      </c>
      <c r="BS148" s="142">
        <v>355</v>
      </c>
      <c r="BT148" s="142">
        <v>355</v>
      </c>
      <c r="BU148" s="142">
        <v>355</v>
      </c>
      <c r="BV148" s="142">
        <v>354</v>
      </c>
      <c r="BW148" s="142">
        <v>354</v>
      </c>
      <c r="BX148" s="142">
        <v>353</v>
      </c>
      <c r="BY148" s="142">
        <v>353</v>
      </c>
      <c r="BZ148" s="142">
        <v>352</v>
      </c>
      <c r="CA148" s="142">
        <v>351</v>
      </c>
      <c r="CB148" s="142">
        <v>351</v>
      </c>
      <c r="CC148" s="141">
        <v>350</v>
      </c>
      <c r="CD148" s="141">
        <v>349</v>
      </c>
      <c r="CE148" s="141">
        <v>348</v>
      </c>
      <c r="CF148" s="141">
        <v>348</v>
      </c>
      <c r="CG148" s="141">
        <v>347</v>
      </c>
      <c r="CH148" s="141">
        <v>346</v>
      </c>
      <c r="CI148" s="141">
        <v>345</v>
      </c>
      <c r="CJ148" s="141">
        <v>343</v>
      </c>
      <c r="CK148" s="141">
        <v>342</v>
      </c>
      <c r="CL148" s="141">
        <v>341</v>
      </c>
      <c r="CM148" s="141">
        <v>340</v>
      </c>
      <c r="CN148" s="141">
        <v>338</v>
      </c>
      <c r="CO148" s="141">
        <v>337</v>
      </c>
      <c r="CP148" s="141">
        <v>336</v>
      </c>
      <c r="CQ148" s="141">
        <v>334</v>
      </c>
      <c r="CR148" s="141">
        <v>333</v>
      </c>
      <c r="CS148" s="141">
        <v>331</v>
      </c>
      <c r="CT148" s="141">
        <v>330</v>
      </c>
      <c r="CU148" s="141">
        <v>328</v>
      </c>
      <c r="CV148" s="141">
        <v>327</v>
      </c>
    </row>
    <row r="149" spans="1:100">
      <c r="A149" s="153" t="s">
        <v>291</v>
      </c>
      <c r="B149" s="140"/>
      <c r="C149" s="140"/>
      <c r="D149" s="140" t="s">
        <v>309</v>
      </c>
      <c r="E149" s="140"/>
      <c r="F149" s="140"/>
      <c r="G149" s="140"/>
      <c r="H149" s="140"/>
      <c r="I149" s="140"/>
      <c r="J149" s="140"/>
      <c r="K149" s="140"/>
      <c r="L149" s="140"/>
      <c r="M149" s="140"/>
      <c r="N149" s="140"/>
      <c r="O149" s="140"/>
      <c r="P149" s="140"/>
      <c r="Q149" s="140"/>
      <c r="R149" s="140"/>
      <c r="S149" s="140"/>
      <c r="T149" s="140"/>
      <c r="U149" s="140"/>
      <c r="V149" s="140"/>
      <c r="W149" s="140"/>
      <c r="X149" s="140"/>
      <c r="Y149" s="140"/>
      <c r="Z149" s="140"/>
      <c r="AA149" s="140"/>
      <c r="AB149" s="140"/>
      <c r="AC149" s="140"/>
      <c r="AD149" s="140"/>
      <c r="AE149" s="140"/>
      <c r="AF149" s="140"/>
      <c r="AG149" s="140"/>
      <c r="AH149" s="140"/>
      <c r="AI149" s="140"/>
      <c r="AJ149" s="140"/>
      <c r="AK149" s="154"/>
      <c r="AL149" s="154"/>
      <c r="AM149" s="154"/>
      <c r="AN149" s="154"/>
      <c r="AO149" s="154"/>
      <c r="AP149" s="154"/>
      <c r="AQ149" s="142"/>
      <c r="AR149" s="142"/>
      <c r="AS149" s="142"/>
      <c r="AT149" s="142"/>
      <c r="AU149" s="142"/>
      <c r="AV149" s="142">
        <v>5550</v>
      </c>
      <c r="AW149" s="142">
        <v>5546</v>
      </c>
      <c r="AX149" s="142">
        <v>5540</v>
      </c>
      <c r="AY149" s="142">
        <v>5532</v>
      </c>
      <c r="AZ149" s="142">
        <v>5517</v>
      </c>
      <c r="BA149" s="142">
        <v>5504</v>
      </c>
      <c r="BB149" s="142">
        <v>5491</v>
      </c>
      <c r="BC149" s="142">
        <v>5476</v>
      </c>
      <c r="BD149" s="142">
        <v>5460</v>
      </c>
      <c r="BE149" s="142">
        <v>5442</v>
      </c>
      <c r="BF149" s="142">
        <v>5423</v>
      </c>
      <c r="BG149" s="142">
        <v>5402</v>
      </c>
      <c r="BH149" s="142">
        <v>5379</v>
      </c>
      <c r="BI149" s="142">
        <v>5355</v>
      </c>
      <c r="BJ149" s="142">
        <v>5330</v>
      </c>
      <c r="BK149" s="142">
        <v>5304</v>
      </c>
      <c r="BL149" s="142">
        <v>5277</v>
      </c>
      <c r="BM149" s="142">
        <v>5249</v>
      </c>
      <c r="BN149" s="142">
        <v>5221</v>
      </c>
      <c r="BO149" s="142">
        <v>5191</v>
      </c>
      <c r="BP149" s="142">
        <v>5161</v>
      </c>
      <c r="BQ149" s="142">
        <v>5130</v>
      </c>
      <c r="BR149" s="142">
        <v>5099</v>
      </c>
      <c r="BS149" s="142">
        <v>5066</v>
      </c>
      <c r="BT149" s="142">
        <v>5033</v>
      </c>
      <c r="BU149" s="142">
        <v>5000</v>
      </c>
      <c r="BV149" s="142">
        <v>4966</v>
      </c>
      <c r="BW149" s="142">
        <v>4932</v>
      </c>
      <c r="BX149" s="142">
        <v>4897</v>
      </c>
      <c r="BY149" s="142">
        <v>4863</v>
      </c>
      <c r="BZ149" s="142">
        <v>4828</v>
      </c>
      <c r="CA149" s="142">
        <v>4792</v>
      </c>
      <c r="CB149" s="142">
        <v>4757</v>
      </c>
      <c r="CC149" s="141">
        <v>4721</v>
      </c>
      <c r="CD149" s="141">
        <v>4686</v>
      </c>
      <c r="CE149" s="141">
        <v>4650</v>
      </c>
      <c r="CF149" s="141">
        <v>4614</v>
      </c>
      <c r="CG149" s="141">
        <v>4578</v>
      </c>
      <c r="CH149" s="141">
        <v>4541</v>
      </c>
      <c r="CI149" s="141">
        <v>4505</v>
      </c>
      <c r="CJ149" s="141">
        <v>4468</v>
      </c>
      <c r="CK149" s="141">
        <v>4432</v>
      </c>
      <c r="CL149" s="141">
        <v>4395</v>
      </c>
      <c r="CM149" s="141">
        <v>4359</v>
      </c>
      <c r="CN149" s="141">
        <v>4323</v>
      </c>
      <c r="CO149" s="141">
        <v>4286</v>
      </c>
      <c r="CP149" s="141">
        <v>4251</v>
      </c>
      <c r="CQ149" s="141">
        <v>4215</v>
      </c>
      <c r="CR149" s="141">
        <v>4180</v>
      </c>
      <c r="CS149" s="141">
        <v>4145</v>
      </c>
      <c r="CT149" s="141">
        <v>4111</v>
      </c>
      <c r="CU149" s="141">
        <v>4076</v>
      </c>
      <c r="CV149" s="141">
        <v>4042</v>
      </c>
    </row>
    <row r="150" spans="1:100">
      <c r="A150" s="153" t="s">
        <v>292</v>
      </c>
      <c r="B150" s="140"/>
      <c r="C150" s="140"/>
      <c r="D150" s="140" t="s">
        <v>309</v>
      </c>
      <c r="E150" s="140"/>
      <c r="F150" s="140"/>
      <c r="G150" s="140"/>
      <c r="H150" s="140"/>
      <c r="I150" s="140"/>
      <c r="J150" s="140"/>
      <c r="K150" s="140"/>
      <c r="L150" s="140"/>
      <c r="M150" s="140"/>
      <c r="N150" s="140"/>
      <c r="O150" s="140"/>
      <c r="P150" s="140"/>
      <c r="Q150" s="140"/>
      <c r="R150" s="140"/>
      <c r="S150" s="140"/>
      <c r="T150" s="140"/>
      <c r="U150" s="140"/>
      <c r="V150" s="140"/>
      <c r="W150" s="140"/>
      <c r="X150" s="140"/>
      <c r="Y150" s="140"/>
      <c r="Z150" s="140"/>
      <c r="AA150" s="140"/>
      <c r="AB150" s="140"/>
      <c r="AC150" s="140"/>
      <c r="AD150" s="140"/>
      <c r="AE150" s="140"/>
      <c r="AF150" s="140"/>
      <c r="AG150" s="140"/>
      <c r="AH150" s="140"/>
      <c r="AI150" s="140"/>
      <c r="AJ150" s="140"/>
      <c r="AK150" s="154"/>
      <c r="AL150" s="154"/>
      <c r="AM150" s="154"/>
      <c r="AN150" s="154"/>
      <c r="AO150" s="154"/>
      <c r="AP150" s="154"/>
      <c r="AQ150" s="142"/>
      <c r="AR150" s="142"/>
      <c r="AS150" s="142"/>
      <c r="AT150" s="142"/>
      <c r="AU150" s="142"/>
      <c r="AV150" s="142">
        <v>6004</v>
      </c>
      <c r="AW150" s="142">
        <v>5999</v>
      </c>
      <c r="AX150" s="142">
        <v>5993</v>
      </c>
      <c r="AY150" s="142">
        <v>5985</v>
      </c>
      <c r="AZ150" s="142">
        <v>5971</v>
      </c>
      <c r="BA150" s="142">
        <v>5960</v>
      </c>
      <c r="BB150" s="142">
        <v>5950</v>
      </c>
      <c r="BC150" s="142">
        <v>5937</v>
      </c>
      <c r="BD150" s="142">
        <v>5923</v>
      </c>
      <c r="BE150" s="142">
        <v>5908</v>
      </c>
      <c r="BF150" s="142">
        <v>5891</v>
      </c>
      <c r="BG150" s="142">
        <v>5872</v>
      </c>
      <c r="BH150" s="142">
        <v>5852</v>
      </c>
      <c r="BI150" s="142">
        <v>5831</v>
      </c>
      <c r="BJ150" s="142">
        <v>5809</v>
      </c>
      <c r="BK150" s="142">
        <v>5786</v>
      </c>
      <c r="BL150" s="142">
        <v>5762</v>
      </c>
      <c r="BM150" s="142">
        <v>5738</v>
      </c>
      <c r="BN150" s="142">
        <v>5712</v>
      </c>
      <c r="BO150" s="142">
        <v>5686</v>
      </c>
      <c r="BP150" s="142">
        <v>5660</v>
      </c>
      <c r="BQ150" s="142">
        <v>5632</v>
      </c>
      <c r="BR150" s="142">
        <v>5604</v>
      </c>
      <c r="BS150" s="142">
        <v>5576</v>
      </c>
      <c r="BT150" s="142">
        <v>5547</v>
      </c>
      <c r="BU150" s="142">
        <v>5517</v>
      </c>
      <c r="BV150" s="142">
        <v>5487</v>
      </c>
      <c r="BW150" s="142">
        <v>5457</v>
      </c>
      <c r="BX150" s="142">
        <v>5426</v>
      </c>
      <c r="BY150" s="142">
        <v>5395</v>
      </c>
      <c r="BZ150" s="142">
        <v>5364</v>
      </c>
      <c r="CA150" s="142">
        <v>5332</v>
      </c>
      <c r="CB150" s="142">
        <v>5301</v>
      </c>
      <c r="CC150" s="141">
        <v>5269</v>
      </c>
      <c r="CD150" s="141">
        <v>5237</v>
      </c>
      <c r="CE150" s="141">
        <v>5205</v>
      </c>
      <c r="CF150" s="141">
        <v>5172</v>
      </c>
      <c r="CG150" s="141">
        <v>5139</v>
      </c>
      <c r="CH150" s="141">
        <v>5106</v>
      </c>
      <c r="CI150" s="141">
        <v>5073</v>
      </c>
      <c r="CJ150" s="141">
        <v>5040</v>
      </c>
      <c r="CK150" s="141">
        <v>5006</v>
      </c>
      <c r="CL150" s="141">
        <v>4972</v>
      </c>
      <c r="CM150" s="141">
        <v>4938</v>
      </c>
      <c r="CN150" s="141">
        <v>4904</v>
      </c>
      <c r="CO150" s="141">
        <v>4870</v>
      </c>
      <c r="CP150" s="141">
        <v>4837</v>
      </c>
      <c r="CQ150" s="141">
        <v>4803</v>
      </c>
      <c r="CR150" s="141">
        <v>4770</v>
      </c>
      <c r="CS150" s="141">
        <v>4736</v>
      </c>
      <c r="CT150" s="141">
        <v>4703</v>
      </c>
      <c r="CU150" s="141">
        <v>4671</v>
      </c>
      <c r="CV150" s="141">
        <v>4638</v>
      </c>
    </row>
    <row r="151" spans="1:100">
      <c r="A151" s="153" t="s">
        <v>293</v>
      </c>
      <c r="B151" s="140"/>
      <c r="C151" s="140"/>
      <c r="D151" s="140" t="s">
        <v>309</v>
      </c>
      <c r="E151" s="140"/>
      <c r="F151" s="140"/>
      <c r="G151" s="140"/>
      <c r="H151" s="140"/>
      <c r="I151" s="140"/>
      <c r="J151" s="140"/>
      <c r="K151" s="140"/>
      <c r="L151" s="140"/>
      <c r="M151" s="140"/>
      <c r="N151" s="140"/>
      <c r="O151" s="140"/>
      <c r="P151" s="140"/>
      <c r="Q151" s="140"/>
      <c r="R151" s="140"/>
      <c r="S151" s="140"/>
      <c r="T151" s="140"/>
      <c r="U151" s="140"/>
      <c r="V151" s="140"/>
      <c r="W151" s="140"/>
      <c r="X151" s="140"/>
      <c r="Y151" s="140"/>
      <c r="Z151" s="140"/>
      <c r="AA151" s="140"/>
      <c r="AB151" s="140"/>
      <c r="AC151" s="140"/>
      <c r="AD151" s="140"/>
      <c r="AE151" s="140"/>
      <c r="AF151" s="140"/>
      <c r="AG151" s="140"/>
      <c r="AH151" s="140"/>
      <c r="AI151" s="140"/>
      <c r="AJ151" s="140"/>
      <c r="AK151" s="154"/>
      <c r="AL151" s="154"/>
      <c r="AM151" s="154"/>
      <c r="AN151" s="154"/>
      <c r="AO151" s="154"/>
      <c r="AP151" s="154"/>
      <c r="AQ151" s="142"/>
      <c r="AR151" s="142"/>
      <c r="AS151" s="142"/>
      <c r="AT151" s="142"/>
      <c r="AU151" s="142"/>
      <c r="AV151" s="142">
        <v>12213</v>
      </c>
      <c r="AW151" s="142">
        <v>12235</v>
      </c>
      <c r="AX151" s="142">
        <v>12256</v>
      </c>
      <c r="AY151" s="142">
        <v>12278</v>
      </c>
      <c r="AZ151" s="142">
        <v>12281</v>
      </c>
      <c r="BA151" s="142">
        <v>12288</v>
      </c>
      <c r="BB151" s="142">
        <v>12296</v>
      </c>
      <c r="BC151" s="142">
        <v>12300</v>
      </c>
      <c r="BD151" s="142">
        <v>12299</v>
      </c>
      <c r="BE151" s="142">
        <v>12295</v>
      </c>
      <c r="BF151" s="142">
        <v>12287</v>
      </c>
      <c r="BG151" s="142">
        <v>12275</v>
      </c>
      <c r="BH151" s="142">
        <v>12260</v>
      </c>
      <c r="BI151" s="142">
        <v>12242</v>
      </c>
      <c r="BJ151" s="142">
        <v>12222</v>
      </c>
      <c r="BK151" s="142">
        <v>12202</v>
      </c>
      <c r="BL151" s="142">
        <v>12180</v>
      </c>
      <c r="BM151" s="142">
        <v>12156</v>
      </c>
      <c r="BN151" s="142">
        <v>12131</v>
      </c>
      <c r="BO151" s="142">
        <v>12104</v>
      </c>
      <c r="BP151" s="142">
        <v>12076</v>
      </c>
      <c r="BQ151" s="142">
        <v>12046</v>
      </c>
      <c r="BR151" s="142">
        <v>12014</v>
      </c>
      <c r="BS151" s="142">
        <v>11982</v>
      </c>
      <c r="BT151" s="142">
        <v>11947</v>
      </c>
      <c r="BU151" s="142">
        <v>11912</v>
      </c>
      <c r="BV151" s="142">
        <v>11876</v>
      </c>
      <c r="BW151" s="142">
        <v>11838</v>
      </c>
      <c r="BX151" s="142">
        <v>11799</v>
      </c>
      <c r="BY151" s="142">
        <v>11760</v>
      </c>
      <c r="BZ151" s="142">
        <v>11719</v>
      </c>
      <c r="CA151" s="142">
        <v>11676</v>
      </c>
      <c r="CB151" s="142">
        <v>11633</v>
      </c>
      <c r="CC151" s="141">
        <v>11588</v>
      </c>
      <c r="CD151" s="141">
        <v>11543</v>
      </c>
      <c r="CE151" s="141">
        <v>11496</v>
      </c>
      <c r="CF151" s="141">
        <v>11447</v>
      </c>
      <c r="CG151" s="141">
        <v>11398</v>
      </c>
      <c r="CH151" s="141">
        <v>11348</v>
      </c>
      <c r="CI151" s="141">
        <v>11296</v>
      </c>
      <c r="CJ151" s="141">
        <v>11244</v>
      </c>
      <c r="CK151" s="141">
        <v>11191</v>
      </c>
      <c r="CL151" s="141">
        <v>11137</v>
      </c>
      <c r="CM151" s="141">
        <v>11083</v>
      </c>
      <c r="CN151" s="141">
        <v>11028</v>
      </c>
      <c r="CO151" s="141">
        <v>10972</v>
      </c>
      <c r="CP151" s="141">
        <v>10916</v>
      </c>
      <c r="CQ151" s="141">
        <v>10861</v>
      </c>
      <c r="CR151" s="141">
        <v>10805</v>
      </c>
      <c r="CS151" s="141">
        <v>10749</v>
      </c>
      <c r="CT151" s="141">
        <v>10692</v>
      </c>
      <c r="CU151" s="141">
        <v>10636</v>
      </c>
      <c r="CV151" s="141">
        <v>10580</v>
      </c>
    </row>
    <row r="152" spans="1:100">
      <c r="A152" s="153" t="s">
        <v>294</v>
      </c>
      <c r="B152" s="140"/>
      <c r="C152" s="140"/>
      <c r="D152" s="140" t="s">
        <v>309</v>
      </c>
      <c r="E152" s="140"/>
      <c r="F152" s="140"/>
      <c r="G152" s="140"/>
      <c r="H152" s="140"/>
      <c r="I152" s="140"/>
      <c r="J152" s="140"/>
      <c r="K152" s="140"/>
      <c r="L152" s="140"/>
      <c r="M152" s="140"/>
      <c r="N152" s="140"/>
      <c r="O152" s="140"/>
      <c r="P152" s="140"/>
      <c r="Q152" s="140"/>
      <c r="R152" s="140"/>
      <c r="S152" s="140"/>
      <c r="T152" s="140"/>
      <c r="U152" s="140"/>
      <c r="V152" s="140"/>
      <c r="W152" s="140"/>
      <c r="X152" s="140"/>
      <c r="Y152" s="140"/>
      <c r="Z152" s="140"/>
      <c r="AA152" s="140"/>
      <c r="AB152" s="140"/>
      <c r="AC152" s="140"/>
      <c r="AD152" s="140"/>
      <c r="AE152" s="140"/>
      <c r="AF152" s="140"/>
      <c r="AG152" s="140"/>
      <c r="AH152" s="140"/>
      <c r="AI152" s="140"/>
      <c r="AJ152" s="140"/>
      <c r="AK152" s="154"/>
      <c r="AL152" s="154"/>
      <c r="AM152" s="154"/>
      <c r="AN152" s="154"/>
      <c r="AO152" s="154"/>
      <c r="AP152" s="154"/>
      <c r="AQ152" s="142"/>
      <c r="AR152" s="142"/>
      <c r="AS152" s="142"/>
      <c r="AT152" s="142"/>
      <c r="AU152" s="142"/>
      <c r="AV152" s="142">
        <v>3327</v>
      </c>
      <c r="AW152" s="142">
        <v>3322</v>
      </c>
      <c r="AX152" s="142">
        <v>3316</v>
      </c>
      <c r="AY152" s="142">
        <v>3309</v>
      </c>
      <c r="AZ152" s="142">
        <v>3298</v>
      </c>
      <c r="BA152" s="142">
        <v>3289</v>
      </c>
      <c r="BB152" s="142">
        <v>3280</v>
      </c>
      <c r="BC152" s="142">
        <v>3270</v>
      </c>
      <c r="BD152" s="142">
        <v>3259</v>
      </c>
      <c r="BE152" s="142">
        <v>3248</v>
      </c>
      <c r="BF152" s="142">
        <v>3235</v>
      </c>
      <c r="BG152" s="142">
        <v>3222</v>
      </c>
      <c r="BH152" s="142">
        <v>3208</v>
      </c>
      <c r="BI152" s="142">
        <v>3193</v>
      </c>
      <c r="BJ152" s="142">
        <v>3177</v>
      </c>
      <c r="BK152" s="142">
        <v>3161</v>
      </c>
      <c r="BL152" s="142">
        <v>3145</v>
      </c>
      <c r="BM152" s="142">
        <v>3129</v>
      </c>
      <c r="BN152" s="142">
        <v>3111</v>
      </c>
      <c r="BO152" s="142">
        <v>3094</v>
      </c>
      <c r="BP152" s="142">
        <v>3076</v>
      </c>
      <c r="BQ152" s="142">
        <v>3057</v>
      </c>
      <c r="BR152" s="142">
        <v>3039</v>
      </c>
      <c r="BS152" s="142">
        <v>3019</v>
      </c>
      <c r="BT152" s="142">
        <v>3000</v>
      </c>
      <c r="BU152" s="142">
        <v>2980</v>
      </c>
      <c r="BV152" s="142">
        <v>2960</v>
      </c>
      <c r="BW152" s="142">
        <v>2940</v>
      </c>
      <c r="BX152" s="142">
        <v>2920</v>
      </c>
      <c r="BY152" s="142">
        <v>2900</v>
      </c>
      <c r="BZ152" s="142">
        <v>2879</v>
      </c>
      <c r="CA152" s="142">
        <v>2859</v>
      </c>
      <c r="CB152" s="142">
        <v>2838</v>
      </c>
      <c r="CC152" s="141">
        <v>2818</v>
      </c>
      <c r="CD152" s="141">
        <v>2797</v>
      </c>
      <c r="CE152" s="141">
        <v>2776</v>
      </c>
      <c r="CF152" s="141">
        <v>2756</v>
      </c>
      <c r="CG152" s="141">
        <v>2735</v>
      </c>
      <c r="CH152" s="141">
        <v>2714</v>
      </c>
      <c r="CI152" s="141">
        <v>2693</v>
      </c>
      <c r="CJ152" s="141">
        <v>2671</v>
      </c>
      <c r="CK152" s="141">
        <v>2650</v>
      </c>
      <c r="CL152" s="141">
        <v>2629</v>
      </c>
      <c r="CM152" s="141">
        <v>2608</v>
      </c>
      <c r="CN152" s="141">
        <v>2587</v>
      </c>
      <c r="CO152" s="141">
        <v>2566</v>
      </c>
      <c r="CP152" s="141">
        <v>2545</v>
      </c>
      <c r="CQ152" s="141">
        <v>2524</v>
      </c>
      <c r="CR152" s="141">
        <v>2504</v>
      </c>
      <c r="CS152" s="141">
        <v>2483</v>
      </c>
      <c r="CT152" s="141">
        <v>2463</v>
      </c>
      <c r="CU152" s="141">
        <v>2444</v>
      </c>
      <c r="CV152" s="141">
        <v>2424</v>
      </c>
    </row>
    <row r="153" spans="1:100">
      <c r="A153" s="153" t="s">
        <v>330</v>
      </c>
      <c r="B153" s="140"/>
      <c r="C153" s="140"/>
      <c r="D153" s="140" t="s">
        <v>309</v>
      </c>
      <c r="E153" s="140"/>
      <c r="F153" s="140"/>
      <c r="G153" s="140"/>
      <c r="H153" s="140"/>
      <c r="I153" s="140"/>
      <c r="J153" s="140"/>
      <c r="K153" s="140"/>
      <c r="L153" s="140"/>
      <c r="M153" s="140"/>
      <c r="N153" s="140"/>
      <c r="O153" s="140"/>
      <c r="P153" s="140"/>
      <c r="Q153" s="140"/>
      <c r="R153" s="140"/>
      <c r="S153" s="140"/>
      <c r="T153" s="140"/>
      <c r="U153" s="140"/>
      <c r="V153" s="140"/>
      <c r="W153" s="140"/>
      <c r="X153" s="140"/>
      <c r="Y153" s="140"/>
      <c r="Z153" s="140"/>
      <c r="AA153" s="140"/>
      <c r="AB153" s="140"/>
      <c r="AC153" s="140"/>
      <c r="AD153" s="140"/>
      <c r="AE153" s="140"/>
      <c r="AF153" s="140"/>
      <c r="AG153" s="140"/>
      <c r="AH153" s="140"/>
      <c r="AI153" s="140"/>
      <c r="AJ153" s="140"/>
      <c r="AK153" s="154"/>
      <c r="AL153" s="154"/>
      <c r="AM153" s="154"/>
      <c r="AN153" s="154"/>
      <c r="AO153" s="154"/>
      <c r="AP153" s="154"/>
      <c r="AQ153" s="142"/>
      <c r="AR153" s="142"/>
      <c r="AS153" s="142"/>
      <c r="AT153" s="142"/>
      <c r="AU153" s="142"/>
      <c r="AV153" s="142">
        <v>5980</v>
      </c>
      <c r="AW153" s="142">
        <v>6006</v>
      </c>
      <c r="AX153" s="142">
        <v>6031</v>
      </c>
      <c r="AY153" s="142">
        <v>6053</v>
      </c>
      <c r="AZ153" s="142">
        <v>6066</v>
      </c>
      <c r="BA153" s="142">
        <v>6082</v>
      </c>
      <c r="BB153" s="142">
        <v>6099</v>
      </c>
      <c r="BC153" s="142">
        <v>6114</v>
      </c>
      <c r="BD153" s="142">
        <v>6126</v>
      </c>
      <c r="BE153" s="142">
        <v>6137</v>
      </c>
      <c r="BF153" s="142">
        <v>6145</v>
      </c>
      <c r="BG153" s="142">
        <v>6151</v>
      </c>
      <c r="BH153" s="142">
        <v>6155</v>
      </c>
      <c r="BI153" s="142">
        <v>6157</v>
      </c>
      <c r="BJ153" s="142">
        <v>6158</v>
      </c>
      <c r="BK153" s="142">
        <v>6157</v>
      </c>
      <c r="BL153" s="142">
        <v>6155</v>
      </c>
      <c r="BM153" s="142">
        <v>6151</v>
      </c>
      <c r="BN153" s="142">
        <v>6145</v>
      </c>
      <c r="BO153" s="142">
        <v>6138</v>
      </c>
      <c r="BP153" s="142">
        <v>6130</v>
      </c>
      <c r="BQ153" s="142">
        <v>6120</v>
      </c>
      <c r="BR153" s="142">
        <v>6109</v>
      </c>
      <c r="BS153" s="142">
        <v>6097</v>
      </c>
      <c r="BT153" s="142">
        <v>6083</v>
      </c>
      <c r="BU153" s="142">
        <v>6069</v>
      </c>
      <c r="BV153" s="142">
        <v>6054</v>
      </c>
      <c r="BW153" s="142">
        <v>6038</v>
      </c>
      <c r="BX153" s="142">
        <v>6022</v>
      </c>
      <c r="BY153" s="142">
        <v>6005</v>
      </c>
      <c r="BZ153" s="142">
        <v>5987</v>
      </c>
      <c r="CA153" s="142">
        <v>5969</v>
      </c>
      <c r="CB153" s="142">
        <v>5950</v>
      </c>
      <c r="CC153" s="141">
        <v>5931</v>
      </c>
      <c r="CD153" s="141">
        <v>5911</v>
      </c>
      <c r="CE153" s="141">
        <v>5891</v>
      </c>
      <c r="CF153" s="141">
        <v>5870</v>
      </c>
      <c r="CG153" s="141">
        <v>5848</v>
      </c>
      <c r="CH153" s="141">
        <v>5825</v>
      </c>
      <c r="CI153" s="141">
        <v>5801</v>
      </c>
      <c r="CJ153" s="141">
        <v>5776</v>
      </c>
      <c r="CK153" s="141">
        <v>5751</v>
      </c>
      <c r="CL153" s="141">
        <v>5725</v>
      </c>
      <c r="CM153" s="141">
        <v>5698</v>
      </c>
      <c r="CN153" s="141">
        <v>5671</v>
      </c>
      <c r="CO153" s="141">
        <v>5644</v>
      </c>
      <c r="CP153" s="141">
        <v>5616</v>
      </c>
      <c r="CQ153" s="141">
        <v>5588</v>
      </c>
      <c r="CR153" s="141">
        <v>5560</v>
      </c>
      <c r="CS153" s="141">
        <v>5532</v>
      </c>
      <c r="CT153" s="141">
        <v>5504</v>
      </c>
      <c r="CU153" s="141">
        <v>5476</v>
      </c>
      <c r="CV153" s="141">
        <v>5449</v>
      </c>
    </row>
    <row r="154" spans="1:100">
      <c r="A154" s="153" t="s">
        <v>296</v>
      </c>
      <c r="B154" s="140"/>
      <c r="C154" s="140"/>
      <c r="D154" s="140" t="s">
        <v>309</v>
      </c>
      <c r="E154" s="140"/>
      <c r="F154" s="140"/>
      <c r="G154" s="140"/>
      <c r="H154" s="140"/>
      <c r="I154" s="140"/>
      <c r="J154" s="140"/>
      <c r="K154" s="140"/>
      <c r="L154" s="140"/>
      <c r="M154" s="140"/>
      <c r="N154" s="140"/>
      <c r="O154" s="140"/>
      <c r="P154" s="140"/>
      <c r="Q154" s="140"/>
      <c r="R154" s="140"/>
      <c r="S154" s="140"/>
      <c r="T154" s="140"/>
      <c r="U154" s="140"/>
      <c r="V154" s="140"/>
      <c r="W154" s="140"/>
      <c r="X154" s="140"/>
      <c r="Y154" s="140"/>
      <c r="Z154" s="140"/>
      <c r="AA154" s="140"/>
      <c r="AB154" s="140"/>
      <c r="AC154" s="140"/>
      <c r="AD154" s="140"/>
      <c r="AE154" s="140"/>
      <c r="AF154" s="140"/>
      <c r="AG154" s="140"/>
      <c r="AH154" s="140"/>
      <c r="AI154" s="140"/>
      <c r="AJ154" s="140"/>
      <c r="AK154" s="154"/>
      <c r="AL154" s="154"/>
      <c r="AM154" s="154"/>
      <c r="AN154" s="154"/>
      <c r="AO154" s="154"/>
      <c r="AP154" s="154"/>
      <c r="AQ154" s="142"/>
      <c r="AR154" s="142"/>
      <c r="AS154" s="142"/>
      <c r="AT154" s="142"/>
      <c r="AU154" s="142"/>
      <c r="AV154" s="142">
        <v>5885</v>
      </c>
      <c r="AW154" s="142">
        <v>5921</v>
      </c>
      <c r="AX154" s="142">
        <v>5955</v>
      </c>
      <c r="AY154" s="142">
        <v>5987</v>
      </c>
      <c r="AZ154" s="142">
        <v>6011</v>
      </c>
      <c r="BA154" s="142">
        <v>6037</v>
      </c>
      <c r="BB154" s="142">
        <v>6064</v>
      </c>
      <c r="BC154" s="142">
        <v>6089</v>
      </c>
      <c r="BD154" s="142">
        <v>6111</v>
      </c>
      <c r="BE154" s="142">
        <v>6132</v>
      </c>
      <c r="BF154" s="142">
        <v>6150</v>
      </c>
      <c r="BG154" s="142">
        <v>6166</v>
      </c>
      <c r="BH154" s="142">
        <v>6180</v>
      </c>
      <c r="BI154" s="142">
        <v>6192</v>
      </c>
      <c r="BJ154" s="142">
        <v>6203</v>
      </c>
      <c r="BK154" s="142">
        <v>6212</v>
      </c>
      <c r="BL154" s="142">
        <v>6219</v>
      </c>
      <c r="BM154" s="142">
        <v>6225</v>
      </c>
      <c r="BN154" s="142">
        <v>6229</v>
      </c>
      <c r="BO154" s="142">
        <v>6232</v>
      </c>
      <c r="BP154" s="142">
        <v>6233</v>
      </c>
      <c r="BQ154" s="142">
        <v>6232</v>
      </c>
      <c r="BR154" s="142">
        <v>6230</v>
      </c>
      <c r="BS154" s="142">
        <v>6227</v>
      </c>
      <c r="BT154" s="142">
        <v>6223</v>
      </c>
      <c r="BU154" s="142">
        <v>6217</v>
      </c>
      <c r="BV154" s="142">
        <v>6211</v>
      </c>
      <c r="BW154" s="142">
        <v>6204</v>
      </c>
      <c r="BX154" s="142">
        <v>6195</v>
      </c>
      <c r="BY154" s="142">
        <v>6187</v>
      </c>
      <c r="BZ154" s="142">
        <v>6177</v>
      </c>
      <c r="CA154" s="142">
        <v>6167</v>
      </c>
      <c r="CB154" s="142">
        <v>6156</v>
      </c>
      <c r="CC154" s="141">
        <v>6144</v>
      </c>
      <c r="CD154" s="141">
        <v>6131</v>
      </c>
      <c r="CE154" s="141">
        <v>6118</v>
      </c>
      <c r="CF154" s="141">
        <v>6103</v>
      </c>
      <c r="CG154" s="141">
        <v>6088</v>
      </c>
      <c r="CH154" s="141">
        <v>6072</v>
      </c>
      <c r="CI154" s="141">
        <v>6054</v>
      </c>
      <c r="CJ154" s="141">
        <v>6036</v>
      </c>
      <c r="CK154" s="141">
        <v>6017</v>
      </c>
      <c r="CL154" s="141">
        <v>5997</v>
      </c>
      <c r="CM154" s="141">
        <v>5977</v>
      </c>
      <c r="CN154" s="141">
        <v>5956</v>
      </c>
      <c r="CO154" s="141">
        <v>5935</v>
      </c>
      <c r="CP154" s="141">
        <v>5913</v>
      </c>
      <c r="CQ154" s="141">
        <v>5891</v>
      </c>
      <c r="CR154" s="141">
        <v>5869</v>
      </c>
      <c r="CS154" s="141">
        <v>5846</v>
      </c>
      <c r="CT154" s="141">
        <v>5824</v>
      </c>
      <c r="CU154" s="141">
        <v>5802</v>
      </c>
      <c r="CV154" s="141">
        <v>5779</v>
      </c>
    </row>
    <row r="155" spans="1:100">
      <c r="A155" s="153" t="s">
        <v>297</v>
      </c>
      <c r="B155" s="140"/>
      <c r="C155" s="140"/>
      <c r="D155" s="140" t="s">
        <v>309</v>
      </c>
      <c r="E155" s="140"/>
      <c r="F155" s="140"/>
      <c r="G155" s="140"/>
      <c r="H155" s="140"/>
      <c r="I155" s="140"/>
      <c r="J155" s="140"/>
      <c r="K155" s="140"/>
      <c r="L155" s="140"/>
      <c r="M155" s="140"/>
      <c r="N155" s="140"/>
      <c r="O155" s="140"/>
      <c r="P155" s="140"/>
      <c r="Q155" s="140"/>
      <c r="R155" s="140"/>
      <c r="S155" s="140"/>
      <c r="T155" s="140"/>
      <c r="U155" s="140"/>
      <c r="V155" s="140"/>
      <c r="W155" s="140"/>
      <c r="X155" s="140"/>
      <c r="Y155" s="140"/>
      <c r="Z155" s="140"/>
      <c r="AA155" s="140"/>
      <c r="AB155" s="140"/>
      <c r="AC155" s="140"/>
      <c r="AD155" s="140"/>
      <c r="AE155" s="140"/>
      <c r="AF155" s="140"/>
      <c r="AG155" s="140"/>
      <c r="AH155" s="140"/>
      <c r="AI155" s="140"/>
      <c r="AJ155" s="140"/>
      <c r="AK155" s="154"/>
      <c r="AL155" s="154"/>
      <c r="AM155" s="154"/>
      <c r="AN155" s="154"/>
      <c r="AO155" s="154"/>
      <c r="AP155" s="154"/>
      <c r="AQ155" s="142"/>
      <c r="AR155" s="142"/>
      <c r="AS155" s="142"/>
      <c r="AT155" s="142"/>
      <c r="AU155" s="142"/>
      <c r="AV155" s="142">
        <v>3781</v>
      </c>
      <c r="AW155" s="142">
        <v>3802</v>
      </c>
      <c r="AX155" s="142">
        <v>3822</v>
      </c>
      <c r="AY155" s="142">
        <v>3841</v>
      </c>
      <c r="AZ155" s="142">
        <v>3854</v>
      </c>
      <c r="BA155" s="142">
        <v>3869</v>
      </c>
      <c r="BB155" s="142">
        <v>3884</v>
      </c>
      <c r="BC155" s="142">
        <v>3897</v>
      </c>
      <c r="BD155" s="142">
        <v>3909</v>
      </c>
      <c r="BE155" s="142">
        <v>3919</v>
      </c>
      <c r="BF155" s="142">
        <v>3929</v>
      </c>
      <c r="BG155" s="142">
        <v>3937</v>
      </c>
      <c r="BH155" s="142">
        <v>3943</v>
      </c>
      <c r="BI155" s="142">
        <v>3948</v>
      </c>
      <c r="BJ155" s="142">
        <v>3953</v>
      </c>
      <c r="BK155" s="142">
        <v>3956</v>
      </c>
      <c r="BL155" s="142">
        <v>3959</v>
      </c>
      <c r="BM155" s="142">
        <v>3961</v>
      </c>
      <c r="BN155" s="142">
        <v>3963</v>
      </c>
      <c r="BO155" s="142">
        <v>3963</v>
      </c>
      <c r="BP155" s="142">
        <v>3962</v>
      </c>
      <c r="BQ155" s="142">
        <v>3961</v>
      </c>
      <c r="BR155" s="142">
        <v>3959</v>
      </c>
      <c r="BS155" s="142">
        <v>3956</v>
      </c>
      <c r="BT155" s="142">
        <v>3952</v>
      </c>
      <c r="BU155" s="142">
        <v>3947</v>
      </c>
      <c r="BV155" s="142">
        <v>3942</v>
      </c>
      <c r="BW155" s="142">
        <v>3936</v>
      </c>
      <c r="BX155" s="142">
        <v>3929</v>
      </c>
      <c r="BY155" s="142">
        <v>3922</v>
      </c>
      <c r="BZ155" s="142">
        <v>3914</v>
      </c>
      <c r="CA155" s="142">
        <v>3906</v>
      </c>
      <c r="CB155" s="142">
        <v>3897</v>
      </c>
      <c r="CC155" s="141">
        <v>3887</v>
      </c>
      <c r="CD155" s="141">
        <v>3877</v>
      </c>
      <c r="CE155" s="141">
        <v>3866</v>
      </c>
      <c r="CF155" s="141">
        <v>3855</v>
      </c>
      <c r="CG155" s="141">
        <v>3842</v>
      </c>
      <c r="CH155" s="141">
        <v>3829</v>
      </c>
      <c r="CI155" s="141">
        <v>3816</v>
      </c>
      <c r="CJ155" s="141">
        <v>3801</v>
      </c>
      <c r="CK155" s="141">
        <v>3786</v>
      </c>
      <c r="CL155" s="141">
        <v>3770</v>
      </c>
      <c r="CM155" s="141">
        <v>3754</v>
      </c>
      <c r="CN155" s="141">
        <v>3738</v>
      </c>
      <c r="CO155" s="141">
        <v>3721</v>
      </c>
      <c r="CP155" s="141">
        <v>3704</v>
      </c>
      <c r="CQ155" s="141">
        <v>3687</v>
      </c>
      <c r="CR155" s="141">
        <v>3669</v>
      </c>
      <c r="CS155" s="141">
        <v>3652</v>
      </c>
      <c r="CT155" s="141">
        <v>3635</v>
      </c>
      <c r="CU155" s="141">
        <v>3617</v>
      </c>
      <c r="CV155" s="141">
        <v>3600</v>
      </c>
    </row>
    <row r="156" spans="1:100">
      <c r="A156" s="153" t="s">
        <v>298</v>
      </c>
      <c r="B156" s="140"/>
      <c r="C156" s="140"/>
      <c r="D156" s="140" t="s">
        <v>309</v>
      </c>
      <c r="E156" s="140"/>
      <c r="F156" s="140"/>
      <c r="G156" s="140"/>
      <c r="H156" s="140"/>
      <c r="I156" s="140"/>
      <c r="J156" s="140"/>
      <c r="K156" s="140"/>
      <c r="L156" s="140"/>
      <c r="M156" s="140"/>
      <c r="N156" s="140"/>
      <c r="O156" s="140"/>
      <c r="P156" s="140"/>
      <c r="Q156" s="140"/>
      <c r="R156" s="140"/>
      <c r="S156" s="140"/>
      <c r="T156" s="140"/>
      <c r="U156" s="140"/>
      <c r="V156" s="140"/>
      <c r="W156" s="140"/>
      <c r="X156" s="140"/>
      <c r="Y156" s="140"/>
      <c r="Z156" s="140"/>
      <c r="AA156" s="140"/>
      <c r="AB156" s="140"/>
      <c r="AC156" s="140"/>
      <c r="AD156" s="140"/>
      <c r="AE156" s="140"/>
      <c r="AF156" s="140"/>
      <c r="AG156" s="140"/>
      <c r="AH156" s="140"/>
      <c r="AI156" s="140"/>
      <c r="AJ156" s="140"/>
      <c r="AK156" s="154"/>
      <c r="AL156" s="154"/>
      <c r="AM156" s="154"/>
      <c r="AN156" s="154"/>
      <c r="AO156" s="154"/>
      <c r="AP156" s="154"/>
      <c r="AQ156" s="142"/>
      <c r="AR156" s="142"/>
      <c r="AS156" s="142"/>
      <c r="AT156" s="142"/>
      <c r="AU156" s="142"/>
      <c r="AV156" s="142">
        <v>5053</v>
      </c>
      <c r="AW156" s="142">
        <v>5066</v>
      </c>
      <c r="AX156" s="142">
        <v>5079</v>
      </c>
      <c r="AY156" s="142">
        <v>5090</v>
      </c>
      <c r="AZ156" s="142">
        <v>5095</v>
      </c>
      <c r="BA156" s="142">
        <v>5103</v>
      </c>
      <c r="BB156" s="142">
        <v>5110</v>
      </c>
      <c r="BC156" s="142">
        <v>5116</v>
      </c>
      <c r="BD156" s="142">
        <v>5119</v>
      </c>
      <c r="BE156" s="142">
        <v>5121</v>
      </c>
      <c r="BF156" s="142">
        <v>5121</v>
      </c>
      <c r="BG156" s="142">
        <v>5119</v>
      </c>
      <c r="BH156" s="142">
        <v>5116</v>
      </c>
      <c r="BI156" s="142">
        <v>5111</v>
      </c>
      <c r="BJ156" s="142">
        <v>5105</v>
      </c>
      <c r="BK156" s="142">
        <v>5098</v>
      </c>
      <c r="BL156" s="142">
        <v>5090</v>
      </c>
      <c r="BM156" s="142">
        <v>5082</v>
      </c>
      <c r="BN156" s="142">
        <v>5072</v>
      </c>
      <c r="BO156" s="142">
        <v>5062</v>
      </c>
      <c r="BP156" s="142">
        <v>5051</v>
      </c>
      <c r="BQ156" s="142">
        <v>5039</v>
      </c>
      <c r="BR156" s="142">
        <v>5027</v>
      </c>
      <c r="BS156" s="142">
        <v>5014</v>
      </c>
      <c r="BT156" s="142">
        <v>5001</v>
      </c>
      <c r="BU156" s="142">
        <v>4987</v>
      </c>
      <c r="BV156" s="142">
        <v>4974</v>
      </c>
      <c r="BW156" s="142">
        <v>4960</v>
      </c>
      <c r="BX156" s="142">
        <v>4946</v>
      </c>
      <c r="BY156" s="142">
        <v>4932</v>
      </c>
      <c r="BZ156" s="142">
        <v>4917</v>
      </c>
      <c r="CA156" s="142">
        <v>4903</v>
      </c>
      <c r="CB156" s="142">
        <v>4888</v>
      </c>
      <c r="CC156" s="141">
        <v>4873</v>
      </c>
      <c r="CD156" s="141">
        <v>4857</v>
      </c>
      <c r="CE156" s="141">
        <v>4841</v>
      </c>
      <c r="CF156" s="141">
        <v>4825</v>
      </c>
      <c r="CG156" s="141">
        <v>4808</v>
      </c>
      <c r="CH156" s="141">
        <v>4790</v>
      </c>
      <c r="CI156" s="141">
        <v>4772</v>
      </c>
      <c r="CJ156" s="141">
        <v>4753</v>
      </c>
      <c r="CK156" s="141">
        <v>4734</v>
      </c>
      <c r="CL156" s="141">
        <v>4715</v>
      </c>
      <c r="CM156" s="141">
        <v>4695</v>
      </c>
      <c r="CN156" s="141">
        <v>4675</v>
      </c>
      <c r="CO156" s="141">
        <v>4655</v>
      </c>
      <c r="CP156" s="141">
        <v>4634</v>
      </c>
      <c r="CQ156" s="141">
        <v>4614</v>
      </c>
      <c r="CR156" s="141">
        <v>4594</v>
      </c>
      <c r="CS156" s="141">
        <v>4574</v>
      </c>
      <c r="CT156" s="141">
        <v>4554</v>
      </c>
      <c r="CU156" s="141">
        <v>4534</v>
      </c>
      <c r="CV156" s="141">
        <v>4514</v>
      </c>
    </row>
    <row r="157" spans="1:100">
      <c r="A157" s="153" t="s">
        <v>310</v>
      </c>
      <c r="B157" s="140"/>
      <c r="C157" s="140"/>
      <c r="D157" s="140" t="s">
        <v>309</v>
      </c>
      <c r="E157" s="140"/>
      <c r="F157" s="140"/>
      <c r="G157" s="140"/>
      <c r="H157" s="140"/>
      <c r="I157" s="140"/>
      <c r="J157" s="140"/>
      <c r="K157" s="140"/>
      <c r="L157" s="140"/>
      <c r="M157" s="140"/>
      <c r="N157" s="140"/>
      <c r="O157" s="140"/>
      <c r="P157" s="140"/>
      <c r="Q157" s="140"/>
      <c r="R157" s="140"/>
      <c r="S157" s="140"/>
      <c r="T157" s="140"/>
      <c r="U157" s="140"/>
      <c r="V157" s="140"/>
      <c r="W157" s="140"/>
      <c r="X157" s="140"/>
      <c r="Y157" s="140"/>
      <c r="Z157" s="140"/>
      <c r="AA157" s="140"/>
      <c r="AB157" s="140"/>
      <c r="AC157" s="140"/>
      <c r="AD157" s="140"/>
      <c r="AE157" s="140"/>
      <c r="AF157" s="140"/>
      <c r="AG157" s="140"/>
      <c r="AH157" s="140"/>
      <c r="AI157" s="140"/>
      <c r="AJ157" s="140"/>
      <c r="AK157" s="154"/>
      <c r="AL157" s="154"/>
      <c r="AM157" s="154"/>
      <c r="AN157" s="154"/>
      <c r="AO157" s="154"/>
      <c r="AP157" s="154"/>
      <c r="AQ157" s="142"/>
      <c r="AR157" s="142"/>
      <c r="AS157" s="142"/>
      <c r="AT157" s="142"/>
      <c r="AU157" s="142"/>
      <c r="AV157" s="142">
        <v>388</v>
      </c>
      <c r="AW157" s="142">
        <v>382</v>
      </c>
      <c r="AX157" s="142">
        <v>375</v>
      </c>
      <c r="AY157" s="142">
        <v>369</v>
      </c>
      <c r="AZ157" s="142">
        <v>363</v>
      </c>
      <c r="BA157" s="142">
        <v>357</v>
      </c>
      <c r="BB157" s="142">
        <v>352</v>
      </c>
      <c r="BC157" s="142">
        <v>346</v>
      </c>
      <c r="BD157" s="142">
        <v>340</v>
      </c>
      <c r="BE157" s="142">
        <v>334</v>
      </c>
      <c r="BF157" s="142">
        <v>329</v>
      </c>
      <c r="BG157" s="142">
        <v>323</v>
      </c>
      <c r="BH157" s="142">
        <v>317</v>
      </c>
      <c r="BI157" s="142">
        <v>311</v>
      </c>
      <c r="BJ157" s="142">
        <v>305</v>
      </c>
      <c r="BK157" s="142">
        <v>300</v>
      </c>
      <c r="BL157" s="142">
        <v>294</v>
      </c>
      <c r="BM157" s="142">
        <v>288</v>
      </c>
      <c r="BN157" s="142">
        <v>283</v>
      </c>
      <c r="BO157" s="142">
        <v>277</v>
      </c>
      <c r="BP157" s="142">
        <v>271</v>
      </c>
      <c r="BQ157" s="142">
        <v>266</v>
      </c>
      <c r="BR157" s="142">
        <v>260</v>
      </c>
      <c r="BS157" s="142">
        <v>255</v>
      </c>
      <c r="BT157" s="142">
        <v>249</v>
      </c>
      <c r="BU157" s="142">
        <v>243</v>
      </c>
      <c r="BV157" s="142">
        <v>238</v>
      </c>
      <c r="BW157" s="142">
        <v>233</v>
      </c>
      <c r="BX157" s="142">
        <v>227</v>
      </c>
      <c r="BY157" s="142">
        <v>222</v>
      </c>
      <c r="BZ157" s="142">
        <v>217</v>
      </c>
      <c r="CA157" s="142">
        <v>211</v>
      </c>
      <c r="CB157" s="142">
        <v>206</v>
      </c>
      <c r="CC157" s="141">
        <v>201</v>
      </c>
      <c r="CD157" s="141">
        <v>196</v>
      </c>
      <c r="CE157" s="141">
        <v>191</v>
      </c>
      <c r="CF157" s="141">
        <v>186</v>
      </c>
      <c r="CG157" s="141">
        <v>181</v>
      </c>
      <c r="CH157" s="141">
        <v>176</v>
      </c>
      <c r="CI157" s="141">
        <v>172</v>
      </c>
      <c r="CJ157" s="141">
        <v>167</v>
      </c>
      <c r="CK157" s="141">
        <v>162</v>
      </c>
      <c r="CL157" s="141">
        <v>158</v>
      </c>
      <c r="CM157" s="141">
        <v>153</v>
      </c>
      <c r="CN157" s="141">
        <v>149</v>
      </c>
      <c r="CO157" s="141">
        <v>145</v>
      </c>
      <c r="CP157" s="141">
        <v>141</v>
      </c>
      <c r="CQ157" s="141">
        <v>137</v>
      </c>
      <c r="CR157" s="141">
        <v>133</v>
      </c>
      <c r="CS157" s="141">
        <v>129</v>
      </c>
      <c r="CT157" s="141">
        <v>126</v>
      </c>
      <c r="CU157" s="141">
        <v>122</v>
      </c>
      <c r="CV157" s="141">
        <v>119</v>
      </c>
    </row>
    <row r="158" spans="1:100">
      <c r="A158" s="153" t="s">
        <v>311</v>
      </c>
      <c r="B158" s="140"/>
      <c r="C158" s="140"/>
      <c r="D158" s="140" t="s">
        <v>309</v>
      </c>
      <c r="E158" s="140"/>
      <c r="F158" s="140"/>
      <c r="G158" s="140"/>
      <c r="H158" s="140"/>
      <c r="I158" s="140"/>
      <c r="J158" s="140"/>
      <c r="K158" s="140"/>
      <c r="L158" s="140"/>
      <c r="M158" s="140"/>
      <c r="N158" s="140"/>
      <c r="O158" s="140"/>
      <c r="P158" s="140"/>
      <c r="Q158" s="140"/>
      <c r="R158" s="140"/>
      <c r="S158" s="140"/>
      <c r="T158" s="140"/>
      <c r="U158" s="140"/>
      <c r="V158" s="140"/>
      <c r="W158" s="140"/>
      <c r="X158" s="140"/>
      <c r="Y158" s="140"/>
      <c r="Z158" s="140"/>
      <c r="AA158" s="140"/>
      <c r="AB158" s="140"/>
      <c r="AC158" s="140"/>
      <c r="AD158" s="140"/>
      <c r="AE158" s="140"/>
      <c r="AF158" s="140"/>
      <c r="AG158" s="140"/>
      <c r="AH158" s="140"/>
      <c r="AI158" s="140"/>
      <c r="AJ158" s="140"/>
      <c r="AK158" s="154"/>
      <c r="AL158" s="154"/>
      <c r="AM158" s="154"/>
      <c r="AN158" s="154"/>
      <c r="AO158" s="154"/>
      <c r="AP158" s="154"/>
      <c r="AQ158" s="142"/>
      <c r="AR158" s="142"/>
      <c r="AS158" s="142"/>
      <c r="AT158" s="142"/>
      <c r="AU158" s="142"/>
      <c r="AV158" s="142">
        <v>369</v>
      </c>
      <c r="AW158" s="142">
        <v>362</v>
      </c>
      <c r="AX158" s="142">
        <v>356</v>
      </c>
      <c r="AY158" s="142">
        <v>350</v>
      </c>
      <c r="AZ158" s="142">
        <v>344</v>
      </c>
      <c r="BA158" s="142">
        <v>338</v>
      </c>
      <c r="BB158" s="142">
        <v>332</v>
      </c>
      <c r="BC158" s="142">
        <v>326</v>
      </c>
      <c r="BD158" s="142">
        <v>320</v>
      </c>
      <c r="BE158" s="142">
        <v>315</v>
      </c>
      <c r="BF158" s="142">
        <v>309</v>
      </c>
      <c r="BG158" s="142">
        <v>303</v>
      </c>
      <c r="BH158" s="142">
        <v>297</v>
      </c>
      <c r="BI158" s="142">
        <v>291</v>
      </c>
      <c r="BJ158" s="142">
        <v>285</v>
      </c>
      <c r="BK158" s="142">
        <v>279</v>
      </c>
      <c r="BL158" s="142">
        <v>274</v>
      </c>
      <c r="BM158" s="142">
        <v>268</v>
      </c>
      <c r="BN158" s="142">
        <v>262</v>
      </c>
      <c r="BO158" s="142">
        <v>256</v>
      </c>
      <c r="BP158" s="142">
        <v>251</v>
      </c>
      <c r="BQ158" s="142">
        <v>245</v>
      </c>
      <c r="BR158" s="142">
        <v>239</v>
      </c>
      <c r="BS158" s="142">
        <v>234</v>
      </c>
      <c r="BT158" s="142">
        <v>228</v>
      </c>
      <c r="BU158" s="142">
        <v>222</v>
      </c>
      <c r="BV158" s="142">
        <v>217</v>
      </c>
      <c r="BW158" s="142">
        <v>211</v>
      </c>
      <c r="BX158" s="142">
        <v>206</v>
      </c>
      <c r="BY158" s="142">
        <v>201</v>
      </c>
      <c r="BZ158" s="142">
        <v>195</v>
      </c>
      <c r="CA158" s="142">
        <v>190</v>
      </c>
      <c r="CB158" s="142">
        <v>185</v>
      </c>
      <c r="CC158" s="141">
        <v>180</v>
      </c>
      <c r="CD158" s="141">
        <v>175</v>
      </c>
      <c r="CE158" s="141">
        <v>170</v>
      </c>
      <c r="CF158" s="141">
        <v>165</v>
      </c>
      <c r="CG158" s="141">
        <v>160</v>
      </c>
      <c r="CH158" s="141">
        <v>155</v>
      </c>
      <c r="CI158" s="141">
        <v>151</v>
      </c>
      <c r="CJ158" s="141">
        <v>146</v>
      </c>
      <c r="CK158" s="141">
        <v>142</v>
      </c>
      <c r="CL158" s="141">
        <v>137</v>
      </c>
      <c r="CM158" s="141">
        <v>133</v>
      </c>
      <c r="CN158" s="141">
        <v>129</v>
      </c>
      <c r="CO158" s="141">
        <v>125</v>
      </c>
      <c r="CP158" s="141">
        <v>121</v>
      </c>
      <c r="CQ158" s="141">
        <v>118</v>
      </c>
      <c r="CR158" s="141">
        <v>114</v>
      </c>
      <c r="CS158" s="141">
        <v>111</v>
      </c>
      <c r="CT158" s="141">
        <v>108</v>
      </c>
      <c r="CU158" s="141">
        <v>105</v>
      </c>
      <c r="CV158" s="141">
        <v>102</v>
      </c>
    </row>
    <row r="159" spans="1:100">
      <c r="A159" s="153" t="s">
        <v>25</v>
      </c>
      <c r="B159" s="140"/>
      <c r="C159" s="140"/>
      <c r="D159" s="140" t="s">
        <v>309</v>
      </c>
      <c r="E159" s="140"/>
      <c r="F159" s="140"/>
      <c r="G159" s="140"/>
      <c r="H159" s="140"/>
      <c r="I159" s="140"/>
      <c r="J159" s="140"/>
      <c r="K159" s="140"/>
      <c r="L159" s="140"/>
      <c r="M159" s="140"/>
      <c r="N159" s="140"/>
      <c r="O159" s="140"/>
      <c r="P159" s="140"/>
      <c r="Q159" s="140"/>
      <c r="R159" s="140"/>
      <c r="S159" s="140"/>
      <c r="T159" s="140"/>
      <c r="U159" s="140"/>
      <c r="V159" s="140"/>
      <c r="W159" s="140"/>
      <c r="X159" s="140"/>
      <c r="Y159" s="140"/>
      <c r="Z159" s="140"/>
      <c r="AA159" s="140"/>
      <c r="AB159" s="140"/>
      <c r="AC159" s="140"/>
      <c r="AD159" s="140"/>
      <c r="AE159" s="140"/>
      <c r="AF159" s="140"/>
      <c r="AG159" s="140"/>
      <c r="AH159" s="140"/>
      <c r="AI159" s="140"/>
      <c r="AJ159" s="140"/>
      <c r="AK159" s="154"/>
      <c r="AL159" s="154"/>
      <c r="AM159" s="154"/>
      <c r="AN159" s="154"/>
      <c r="AO159" s="154"/>
      <c r="AP159" s="154"/>
      <c r="AQ159" s="142"/>
      <c r="AR159" s="142"/>
      <c r="AS159" s="142"/>
      <c r="AT159" s="142"/>
      <c r="AU159" s="142"/>
      <c r="AV159" s="142">
        <v>276</v>
      </c>
      <c r="AW159" s="142">
        <v>281</v>
      </c>
      <c r="AX159" s="142">
        <v>285</v>
      </c>
      <c r="AY159" s="142">
        <v>290</v>
      </c>
      <c r="AZ159" s="142">
        <v>294</v>
      </c>
      <c r="BA159" s="142">
        <v>298</v>
      </c>
      <c r="BB159" s="142">
        <v>302</v>
      </c>
      <c r="BC159" s="142">
        <v>306</v>
      </c>
      <c r="BD159" s="142">
        <v>310</v>
      </c>
      <c r="BE159" s="142">
        <v>314</v>
      </c>
      <c r="BF159" s="142">
        <v>317</v>
      </c>
      <c r="BG159" s="142">
        <v>321</v>
      </c>
      <c r="BH159" s="142">
        <v>324</v>
      </c>
      <c r="BI159" s="142">
        <v>327</v>
      </c>
      <c r="BJ159" s="142">
        <v>330</v>
      </c>
      <c r="BK159" s="142">
        <v>333</v>
      </c>
      <c r="BL159" s="142">
        <v>337</v>
      </c>
      <c r="BM159" s="142">
        <v>340</v>
      </c>
      <c r="BN159" s="142">
        <v>342</v>
      </c>
      <c r="BO159" s="142">
        <v>345</v>
      </c>
      <c r="BP159" s="142">
        <v>348</v>
      </c>
      <c r="BQ159" s="142">
        <v>351</v>
      </c>
      <c r="BR159" s="142">
        <v>354</v>
      </c>
      <c r="BS159" s="142">
        <v>357</v>
      </c>
      <c r="BT159" s="142">
        <v>360</v>
      </c>
      <c r="BU159" s="142">
        <v>362</v>
      </c>
      <c r="BV159" s="142">
        <v>365</v>
      </c>
      <c r="BW159" s="142">
        <v>368</v>
      </c>
      <c r="BX159" s="142">
        <v>370</v>
      </c>
      <c r="BY159" s="142">
        <v>373</v>
      </c>
      <c r="BZ159" s="142">
        <v>375</v>
      </c>
      <c r="CA159" s="142">
        <v>378</v>
      </c>
      <c r="CB159" s="142">
        <v>380</v>
      </c>
      <c r="CC159" s="141">
        <v>382</v>
      </c>
      <c r="CD159" s="141">
        <v>385</v>
      </c>
      <c r="CE159" s="141">
        <v>387</v>
      </c>
      <c r="CF159" s="141">
        <v>389</v>
      </c>
      <c r="CG159" s="141">
        <v>391</v>
      </c>
      <c r="CH159" s="141">
        <v>393</v>
      </c>
      <c r="CI159" s="141">
        <v>395</v>
      </c>
      <c r="CJ159" s="141">
        <v>396</v>
      </c>
      <c r="CK159" s="141">
        <v>398</v>
      </c>
      <c r="CL159" s="141">
        <v>400</v>
      </c>
      <c r="CM159" s="141">
        <v>401</v>
      </c>
      <c r="CN159" s="141">
        <v>402</v>
      </c>
      <c r="CO159" s="141">
        <v>404</v>
      </c>
      <c r="CP159" s="141">
        <v>405</v>
      </c>
      <c r="CQ159" s="141">
        <v>406</v>
      </c>
      <c r="CR159" s="141">
        <v>408</v>
      </c>
      <c r="CS159" s="141">
        <v>409</v>
      </c>
      <c r="CT159" s="141">
        <v>410</v>
      </c>
      <c r="CU159" s="141">
        <v>411</v>
      </c>
      <c r="CV159" s="141">
        <v>412</v>
      </c>
    </row>
    <row r="160" spans="1:100">
      <c r="A160" s="153" t="s">
        <v>282</v>
      </c>
      <c r="B160" s="140"/>
      <c r="C160" s="140"/>
      <c r="D160" s="140" t="s">
        <v>309</v>
      </c>
      <c r="E160" s="140"/>
      <c r="F160" s="140"/>
      <c r="G160" s="140"/>
      <c r="H160" s="140"/>
      <c r="I160" s="140"/>
      <c r="J160" s="140"/>
      <c r="K160" s="140"/>
      <c r="L160" s="140"/>
      <c r="M160" s="140"/>
      <c r="N160" s="140"/>
      <c r="O160" s="140"/>
      <c r="P160" s="140"/>
      <c r="Q160" s="140"/>
      <c r="R160" s="140"/>
      <c r="S160" s="140"/>
      <c r="T160" s="140"/>
      <c r="U160" s="140"/>
      <c r="V160" s="140"/>
      <c r="W160" s="140"/>
      <c r="X160" s="140"/>
      <c r="Y160" s="140"/>
      <c r="Z160" s="140"/>
      <c r="AA160" s="140"/>
      <c r="AB160" s="140"/>
      <c r="AC160" s="140"/>
      <c r="AD160" s="140"/>
      <c r="AE160" s="140"/>
      <c r="AF160" s="140"/>
      <c r="AG160" s="140"/>
      <c r="AH160" s="140"/>
      <c r="AI160" s="140"/>
      <c r="AJ160" s="140"/>
      <c r="AK160" s="154"/>
      <c r="AL160" s="154"/>
      <c r="AM160" s="154"/>
      <c r="AN160" s="154"/>
      <c r="AO160" s="154"/>
      <c r="AP160" s="154"/>
      <c r="AQ160" s="142"/>
      <c r="AR160" s="142"/>
      <c r="AS160" s="142"/>
      <c r="AT160" s="142"/>
      <c r="AU160" s="142"/>
      <c r="AV160" s="142">
        <v>856</v>
      </c>
      <c r="AW160" s="142">
        <v>858</v>
      </c>
      <c r="AX160" s="142">
        <v>860</v>
      </c>
      <c r="AY160" s="142">
        <v>862</v>
      </c>
      <c r="AZ160" s="142">
        <v>863</v>
      </c>
      <c r="BA160" s="142">
        <v>865</v>
      </c>
      <c r="BB160" s="142">
        <v>866</v>
      </c>
      <c r="BC160" s="142">
        <v>868</v>
      </c>
      <c r="BD160" s="142">
        <v>869</v>
      </c>
      <c r="BE160" s="142">
        <v>869</v>
      </c>
      <c r="BF160" s="142">
        <v>869</v>
      </c>
      <c r="BG160" s="142">
        <v>869</v>
      </c>
      <c r="BH160" s="142">
        <v>869</v>
      </c>
      <c r="BI160" s="142">
        <v>869</v>
      </c>
      <c r="BJ160" s="142">
        <v>868</v>
      </c>
      <c r="BK160" s="142">
        <v>867</v>
      </c>
      <c r="BL160" s="142">
        <v>866</v>
      </c>
      <c r="BM160" s="142">
        <v>865</v>
      </c>
      <c r="BN160" s="142">
        <v>864</v>
      </c>
      <c r="BO160" s="142">
        <v>862</v>
      </c>
      <c r="BP160" s="142">
        <v>861</v>
      </c>
      <c r="BQ160" s="142">
        <v>859</v>
      </c>
      <c r="BR160" s="142">
        <v>857</v>
      </c>
      <c r="BS160" s="142">
        <v>855</v>
      </c>
      <c r="BT160" s="142">
        <v>853</v>
      </c>
      <c r="BU160" s="142">
        <v>851</v>
      </c>
      <c r="BV160" s="142">
        <v>849</v>
      </c>
      <c r="BW160" s="142">
        <v>846</v>
      </c>
      <c r="BX160" s="142">
        <v>844</v>
      </c>
      <c r="BY160" s="142">
        <v>841</v>
      </c>
      <c r="BZ160" s="142">
        <v>838</v>
      </c>
      <c r="CA160" s="142">
        <v>835</v>
      </c>
      <c r="CB160" s="142">
        <v>832</v>
      </c>
      <c r="CC160" s="141">
        <v>828</v>
      </c>
      <c r="CD160" s="141">
        <v>825</v>
      </c>
      <c r="CE160" s="141">
        <v>821</v>
      </c>
      <c r="CF160" s="141">
        <v>818</v>
      </c>
      <c r="CG160" s="141">
        <v>814</v>
      </c>
      <c r="CH160" s="141">
        <v>810</v>
      </c>
      <c r="CI160" s="141">
        <v>806</v>
      </c>
      <c r="CJ160" s="141">
        <v>802</v>
      </c>
      <c r="CK160" s="141">
        <v>798</v>
      </c>
      <c r="CL160" s="141">
        <v>793</v>
      </c>
      <c r="CM160" s="141">
        <v>789</v>
      </c>
      <c r="CN160" s="141">
        <v>785</v>
      </c>
      <c r="CO160" s="141">
        <v>780</v>
      </c>
      <c r="CP160" s="141">
        <v>776</v>
      </c>
      <c r="CQ160" s="141">
        <v>772</v>
      </c>
      <c r="CR160" s="141">
        <v>767</v>
      </c>
      <c r="CS160" s="141">
        <v>763</v>
      </c>
      <c r="CT160" s="141">
        <v>759</v>
      </c>
      <c r="CU160" s="141">
        <v>754</v>
      </c>
      <c r="CV160" s="141">
        <v>750</v>
      </c>
    </row>
    <row r="161" spans="1:100">
      <c r="A161" s="153" t="s">
        <v>283</v>
      </c>
      <c r="B161" s="140"/>
      <c r="C161" s="140"/>
      <c r="D161" s="140" t="s">
        <v>309</v>
      </c>
      <c r="E161" s="140"/>
      <c r="F161" s="140"/>
      <c r="G161" s="140"/>
      <c r="H161" s="140"/>
      <c r="I161" s="140"/>
      <c r="J161" s="140"/>
      <c r="K161" s="140"/>
      <c r="L161" s="140"/>
      <c r="M161" s="140"/>
      <c r="N161" s="140"/>
      <c r="O161" s="140"/>
      <c r="P161" s="140"/>
      <c r="Q161" s="140"/>
      <c r="R161" s="140"/>
      <c r="S161" s="140"/>
      <c r="T161" s="140"/>
      <c r="U161" s="140"/>
      <c r="V161" s="140"/>
      <c r="W161" s="140"/>
      <c r="X161" s="140"/>
      <c r="Y161" s="140"/>
      <c r="Z161" s="140"/>
      <c r="AA161" s="140"/>
      <c r="AB161" s="140"/>
      <c r="AC161" s="140"/>
      <c r="AD161" s="140"/>
      <c r="AE161" s="140"/>
      <c r="AF161" s="140"/>
      <c r="AG161" s="140"/>
      <c r="AH161" s="140"/>
      <c r="AI161" s="140"/>
      <c r="AJ161" s="140"/>
      <c r="AK161" s="154"/>
      <c r="AL161" s="154"/>
      <c r="AM161" s="154"/>
      <c r="AN161" s="154"/>
      <c r="AO161" s="154"/>
      <c r="AP161" s="154"/>
      <c r="AQ161" s="142"/>
      <c r="AR161" s="142"/>
      <c r="AS161" s="142"/>
      <c r="AT161" s="142"/>
      <c r="AU161" s="142"/>
      <c r="AV161" s="142">
        <v>260</v>
      </c>
      <c r="AW161" s="142">
        <v>265</v>
      </c>
      <c r="AX161" s="142">
        <v>271</v>
      </c>
      <c r="AY161" s="142">
        <v>277</v>
      </c>
      <c r="AZ161" s="142">
        <v>282</v>
      </c>
      <c r="BA161" s="142">
        <v>288</v>
      </c>
      <c r="BB161" s="142">
        <v>294</v>
      </c>
      <c r="BC161" s="142">
        <v>300</v>
      </c>
      <c r="BD161" s="142">
        <v>306</v>
      </c>
      <c r="BE161" s="142">
        <v>312</v>
      </c>
      <c r="BF161" s="142">
        <v>318</v>
      </c>
      <c r="BG161" s="142">
        <v>324</v>
      </c>
      <c r="BH161" s="142">
        <v>330</v>
      </c>
      <c r="BI161" s="142">
        <v>336</v>
      </c>
      <c r="BJ161" s="142">
        <v>343</v>
      </c>
      <c r="BK161" s="142">
        <v>349</v>
      </c>
      <c r="BL161" s="142">
        <v>356</v>
      </c>
      <c r="BM161" s="142">
        <v>363</v>
      </c>
      <c r="BN161" s="142">
        <v>371</v>
      </c>
      <c r="BO161" s="142">
        <v>378</v>
      </c>
      <c r="BP161" s="142">
        <v>386</v>
      </c>
      <c r="BQ161" s="142">
        <v>394</v>
      </c>
      <c r="BR161" s="142">
        <v>402</v>
      </c>
      <c r="BS161" s="142">
        <v>410</v>
      </c>
      <c r="BT161" s="142">
        <v>418</v>
      </c>
      <c r="BU161" s="142">
        <v>427</v>
      </c>
      <c r="BV161" s="142">
        <v>435</v>
      </c>
      <c r="BW161" s="142">
        <v>444</v>
      </c>
      <c r="BX161" s="142">
        <v>452</v>
      </c>
      <c r="BY161" s="142">
        <v>461</v>
      </c>
      <c r="BZ161" s="142">
        <v>470</v>
      </c>
      <c r="CA161" s="142">
        <v>478</v>
      </c>
      <c r="CB161" s="142">
        <v>487</v>
      </c>
      <c r="CC161" s="141">
        <v>496</v>
      </c>
      <c r="CD161" s="141">
        <v>505</v>
      </c>
      <c r="CE161" s="141">
        <v>514</v>
      </c>
      <c r="CF161" s="141">
        <v>523</v>
      </c>
      <c r="CG161" s="141">
        <v>533</v>
      </c>
      <c r="CH161" s="141">
        <v>542</v>
      </c>
      <c r="CI161" s="141">
        <v>552</v>
      </c>
      <c r="CJ161" s="141">
        <v>561</v>
      </c>
      <c r="CK161" s="141">
        <v>571</v>
      </c>
      <c r="CL161" s="141">
        <v>581</v>
      </c>
      <c r="CM161" s="141">
        <v>592</v>
      </c>
      <c r="CN161" s="141">
        <v>602</v>
      </c>
      <c r="CO161" s="141">
        <v>613</v>
      </c>
      <c r="CP161" s="141">
        <v>624</v>
      </c>
      <c r="CQ161" s="141">
        <v>635</v>
      </c>
      <c r="CR161" s="141">
        <v>647</v>
      </c>
      <c r="CS161" s="141">
        <v>658</v>
      </c>
      <c r="CT161" s="141">
        <v>670</v>
      </c>
      <c r="CU161" s="141">
        <v>683</v>
      </c>
      <c r="CV161" s="141">
        <v>695</v>
      </c>
    </row>
    <row r="162" spans="1:100">
      <c r="AV162" s="142">
        <f>SUM(AV144:AV161)</f>
        <v>66991</v>
      </c>
      <c r="AW162" s="142">
        <f t="shared" ref="AW162" si="727">SUM(AW144:AW161)</f>
        <v>67145</v>
      </c>
      <c r="AX162" s="142">
        <f t="shared" ref="AX162" si="728">SUM(AX144:AX161)</f>
        <v>67285</v>
      </c>
      <c r="AY162" s="142">
        <f t="shared" ref="AY162" si="729">SUM(AY144:AY161)</f>
        <v>67409</v>
      </c>
      <c r="AZ162" s="142">
        <f t="shared" ref="AZ162:BA162" si="730">SUM(AZ144:AZ161)</f>
        <v>67441</v>
      </c>
      <c r="BA162" s="142">
        <f t="shared" si="730"/>
        <v>67505</v>
      </c>
    </row>
    <row r="163" spans="1:100" ht="15.75">
      <c r="A163" s="150" t="s">
        <v>312</v>
      </c>
    </row>
    <row r="164" spans="1:100">
      <c r="A164" s="144" t="s">
        <v>325</v>
      </c>
      <c r="B164" s="140" t="s">
        <v>3</v>
      </c>
      <c r="C164" s="140" t="s">
        <v>14</v>
      </c>
      <c r="D164" s="140" t="s">
        <v>4</v>
      </c>
      <c r="E164" s="146">
        <f t="shared" ref="E164" si="731">F164-1</f>
        <v>1975</v>
      </c>
      <c r="F164" s="146">
        <f t="shared" ref="F164" si="732">G164-1</f>
        <v>1976</v>
      </c>
      <c r="G164" s="146">
        <f t="shared" ref="G164" si="733">H164-1</f>
        <v>1977</v>
      </c>
      <c r="H164" s="146">
        <f t="shared" ref="H164" si="734">I164-1</f>
        <v>1978</v>
      </c>
      <c r="I164" s="146">
        <f>J164-1</f>
        <v>1979</v>
      </c>
      <c r="J164" s="146">
        <v>1980</v>
      </c>
      <c r="K164" s="146">
        <f t="shared" ref="K164" si="735">J164+1</f>
        <v>1981</v>
      </c>
      <c r="L164" s="146">
        <f t="shared" ref="L164" si="736">K164+1</f>
        <v>1982</v>
      </c>
      <c r="M164" s="146">
        <f t="shared" ref="M164" si="737">L164+1</f>
        <v>1983</v>
      </c>
      <c r="N164" s="146">
        <f t="shared" ref="N164" si="738">M164+1</f>
        <v>1984</v>
      </c>
      <c r="O164" s="146">
        <f t="shared" ref="O164" si="739">N164+1</f>
        <v>1985</v>
      </c>
      <c r="P164" s="146">
        <f t="shared" ref="P164" si="740">O164+1</f>
        <v>1986</v>
      </c>
      <c r="Q164" s="146">
        <f t="shared" ref="Q164" si="741">P164+1</f>
        <v>1987</v>
      </c>
      <c r="R164" s="146">
        <f t="shared" ref="R164" si="742">Q164+1</f>
        <v>1988</v>
      </c>
      <c r="S164" s="146">
        <f t="shared" ref="S164" si="743">R164+1</f>
        <v>1989</v>
      </c>
      <c r="T164" s="146">
        <f t="shared" ref="T164" si="744">S164+1</f>
        <v>1990</v>
      </c>
      <c r="U164" s="146">
        <f t="shared" ref="U164" si="745">T164+1</f>
        <v>1991</v>
      </c>
      <c r="V164" s="146">
        <f>U164+1</f>
        <v>1992</v>
      </c>
      <c r="W164" s="146">
        <f t="shared" ref="W164" si="746">V164+1</f>
        <v>1993</v>
      </c>
      <c r="X164" s="146">
        <f t="shared" ref="X164" si="747">W164+1</f>
        <v>1994</v>
      </c>
      <c r="Y164" s="146">
        <f t="shared" ref="Y164" si="748">X164+1</f>
        <v>1995</v>
      </c>
      <c r="Z164" s="146">
        <f t="shared" ref="Z164" si="749">Y164+1</f>
        <v>1996</v>
      </c>
      <c r="AA164" s="146">
        <f t="shared" ref="AA164" si="750">Z164+1</f>
        <v>1997</v>
      </c>
      <c r="AB164" s="146">
        <f t="shared" ref="AB164" si="751">AA164+1</f>
        <v>1998</v>
      </c>
      <c r="AC164" s="146">
        <f t="shared" ref="AC164" si="752">AB164+1</f>
        <v>1999</v>
      </c>
      <c r="AD164" s="146">
        <f t="shared" ref="AD164" si="753">AC164+1</f>
        <v>2000</v>
      </c>
      <c r="AE164" s="146">
        <f t="shared" ref="AE164" si="754">AD164+1</f>
        <v>2001</v>
      </c>
      <c r="AF164" s="146">
        <f t="shared" ref="AF164" si="755">AE164+1</f>
        <v>2002</v>
      </c>
      <c r="AG164" s="146">
        <f t="shared" ref="AG164" si="756">AF164+1</f>
        <v>2003</v>
      </c>
      <c r="AH164" s="146">
        <f t="shared" ref="AH164" si="757">AG164+1</f>
        <v>2004</v>
      </c>
      <c r="AI164" s="146">
        <f t="shared" ref="AI164" si="758">AH164+1</f>
        <v>2005</v>
      </c>
      <c r="AJ164" s="146">
        <f t="shared" ref="AJ164" si="759">AI164+1</f>
        <v>2006</v>
      </c>
      <c r="AK164" s="146">
        <f t="shared" ref="AK164" si="760">AJ164+1</f>
        <v>2007</v>
      </c>
      <c r="AL164" s="146">
        <f t="shared" ref="AL164" si="761">AK164+1</f>
        <v>2008</v>
      </c>
      <c r="AM164" s="146">
        <f t="shared" ref="AM164" si="762">AL164+1</f>
        <v>2009</v>
      </c>
      <c r="AN164" s="146">
        <f t="shared" ref="AN164" si="763">AM164+1</f>
        <v>2010</v>
      </c>
      <c r="AO164" s="146">
        <f t="shared" ref="AO164" si="764">AN164+1</f>
        <v>2011</v>
      </c>
      <c r="AP164" s="146">
        <f t="shared" ref="AP164" si="765">AO164+1</f>
        <v>2012</v>
      </c>
      <c r="AQ164" s="146">
        <f t="shared" ref="AQ164" si="766">AP164+1</f>
        <v>2013</v>
      </c>
      <c r="AR164" s="146">
        <f t="shared" ref="AR164" si="767">AQ164+1</f>
        <v>2014</v>
      </c>
      <c r="AS164" s="146">
        <f t="shared" ref="AS164" si="768">AR164+1</f>
        <v>2015</v>
      </c>
      <c r="AT164" s="146">
        <f t="shared" ref="AT164" si="769">AS164+1</f>
        <v>2016</v>
      </c>
      <c r="AU164" s="146">
        <f t="shared" ref="AU164" si="770">AT164+1</f>
        <v>2017</v>
      </c>
      <c r="AV164" s="146">
        <f t="shared" ref="AV164" si="771">AU164+1</f>
        <v>2018</v>
      </c>
      <c r="AW164" s="146">
        <f t="shared" ref="AW164" si="772">AV164+1</f>
        <v>2019</v>
      </c>
      <c r="AX164" s="146">
        <f t="shared" ref="AX164" si="773">AW164+1</f>
        <v>2020</v>
      </c>
      <c r="AY164" s="146">
        <f t="shared" ref="AY164" si="774">AX164+1</f>
        <v>2021</v>
      </c>
      <c r="AZ164" s="146">
        <f t="shared" ref="AZ164" si="775">AY164+1</f>
        <v>2022</v>
      </c>
      <c r="BA164" s="146">
        <f t="shared" ref="BA164" si="776">AZ164+1</f>
        <v>2023</v>
      </c>
      <c r="BB164" s="146">
        <f t="shared" ref="BB164" si="777">BA164+1</f>
        <v>2024</v>
      </c>
      <c r="BC164" s="146">
        <f t="shared" ref="BC164" si="778">BB164+1</f>
        <v>2025</v>
      </c>
      <c r="BD164" s="146">
        <f t="shared" ref="BD164" si="779">BC164+1</f>
        <v>2026</v>
      </c>
      <c r="BE164" s="146">
        <f t="shared" ref="BE164" si="780">BD164+1</f>
        <v>2027</v>
      </c>
      <c r="BF164" s="146">
        <f t="shared" ref="BF164" si="781">BE164+1</f>
        <v>2028</v>
      </c>
      <c r="BG164" s="146">
        <f t="shared" ref="BG164" si="782">BF164+1</f>
        <v>2029</v>
      </c>
      <c r="BH164" s="146">
        <f t="shared" ref="BH164" si="783">BG164+1</f>
        <v>2030</v>
      </c>
      <c r="BI164" s="146">
        <f t="shared" ref="BI164" si="784">BH164+1</f>
        <v>2031</v>
      </c>
      <c r="BJ164" s="146">
        <f t="shared" ref="BJ164" si="785">BI164+1</f>
        <v>2032</v>
      </c>
      <c r="BK164" s="146">
        <f t="shared" ref="BK164" si="786">BJ164+1</f>
        <v>2033</v>
      </c>
      <c r="BL164" s="146">
        <f t="shared" ref="BL164" si="787">BK164+1</f>
        <v>2034</v>
      </c>
      <c r="BM164" s="146">
        <f t="shared" ref="BM164" si="788">BL164+1</f>
        <v>2035</v>
      </c>
      <c r="BN164" s="146">
        <f t="shared" ref="BN164" si="789">BM164+1</f>
        <v>2036</v>
      </c>
      <c r="BO164" s="146">
        <f t="shared" ref="BO164" si="790">BN164+1</f>
        <v>2037</v>
      </c>
      <c r="BP164" s="146">
        <f t="shared" ref="BP164" si="791">BO164+1</f>
        <v>2038</v>
      </c>
      <c r="BQ164" s="146">
        <f t="shared" ref="BQ164" si="792">BP164+1</f>
        <v>2039</v>
      </c>
      <c r="BR164" s="146">
        <f t="shared" ref="BR164" si="793">BQ164+1</f>
        <v>2040</v>
      </c>
      <c r="BS164" s="146">
        <f t="shared" ref="BS164" si="794">BR164+1</f>
        <v>2041</v>
      </c>
      <c r="BT164" s="146">
        <f t="shared" ref="BT164" si="795">BS164+1</f>
        <v>2042</v>
      </c>
      <c r="BU164" s="146">
        <f t="shared" ref="BU164" si="796">BT164+1</f>
        <v>2043</v>
      </c>
      <c r="BV164" s="146">
        <f t="shared" ref="BV164" si="797">BU164+1</f>
        <v>2044</v>
      </c>
      <c r="BW164" s="146">
        <f t="shared" ref="BW164" si="798">BV164+1</f>
        <v>2045</v>
      </c>
      <c r="BX164" s="146">
        <f t="shared" ref="BX164" si="799">BW164+1</f>
        <v>2046</v>
      </c>
      <c r="BY164" s="146">
        <f t="shared" ref="BY164" si="800">BX164+1</f>
        <v>2047</v>
      </c>
      <c r="BZ164" s="146">
        <f t="shared" ref="BZ164" si="801">BY164+1</f>
        <v>2048</v>
      </c>
      <c r="CA164" s="146">
        <f t="shared" ref="CA164" si="802">BZ164+1</f>
        <v>2049</v>
      </c>
      <c r="CB164" s="146">
        <f t="shared" ref="CB164" si="803">CA164+1</f>
        <v>2050</v>
      </c>
      <c r="CC164" s="146">
        <f t="shared" ref="CC164" si="804">CB164+1</f>
        <v>2051</v>
      </c>
      <c r="CD164" s="146">
        <f t="shared" ref="CD164" si="805">CC164+1</f>
        <v>2052</v>
      </c>
      <c r="CE164" s="146">
        <f t="shared" ref="CE164" si="806">CD164+1</f>
        <v>2053</v>
      </c>
      <c r="CF164" s="146">
        <f t="shared" ref="CF164" si="807">CE164+1</f>
        <v>2054</v>
      </c>
      <c r="CG164" s="146">
        <f t="shared" ref="CG164" si="808">CF164+1</f>
        <v>2055</v>
      </c>
      <c r="CH164" s="146">
        <f t="shared" ref="CH164" si="809">CG164+1</f>
        <v>2056</v>
      </c>
      <c r="CI164" s="146">
        <f t="shared" ref="CI164" si="810">CH164+1</f>
        <v>2057</v>
      </c>
      <c r="CJ164" s="146">
        <f t="shared" ref="CJ164" si="811">CI164+1</f>
        <v>2058</v>
      </c>
      <c r="CK164" s="146">
        <f t="shared" ref="CK164" si="812">CJ164+1</f>
        <v>2059</v>
      </c>
      <c r="CL164" s="146">
        <f t="shared" ref="CL164" si="813">CK164+1</f>
        <v>2060</v>
      </c>
      <c r="CM164" s="146">
        <f t="shared" ref="CM164" si="814">CL164+1</f>
        <v>2061</v>
      </c>
      <c r="CN164" s="146">
        <f t="shared" ref="CN164" si="815">CM164+1</f>
        <v>2062</v>
      </c>
      <c r="CO164" s="146">
        <f t="shared" ref="CO164" si="816">CN164+1</f>
        <v>2063</v>
      </c>
      <c r="CP164" s="146">
        <f t="shared" ref="CP164" si="817">CO164+1</f>
        <v>2064</v>
      </c>
      <c r="CQ164" s="146">
        <f t="shared" ref="CQ164" si="818">CP164+1</f>
        <v>2065</v>
      </c>
      <c r="CR164" s="146">
        <f t="shared" ref="CR164" si="819">CQ164+1</f>
        <v>2066</v>
      </c>
      <c r="CS164" s="146">
        <f t="shared" ref="CS164" si="820">CR164+1</f>
        <v>2067</v>
      </c>
      <c r="CT164" s="146">
        <f t="shared" ref="CT164" si="821">CS164+1</f>
        <v>2068</v>
      </c>
      <c r="CU164" s="146">
        <f t="shared" ref="CU164" si="822">CT164+1</f>
        <v>2069</v>
      </c>
      <c r="CV164" s="146">
        <f t="shared" ref="CV164" si="823">CU164+1</f>
        <v>2070</v>
      </c>
    </row>
    <row r="165" spans="1:100">
      <c r="A165" s="153" t="s">
        <v>286</v>
      </c>
      <c r="B165" s="140" t="s">
        <v>399</v>
      </c>
      <c r="C165" s="140"/>
      <c r="D165" s="140" t="s">
        <v>309</v>
      </c>
      <c r="E165" s="140"/>
      <c r="F165" s="140"/>
      <c r="G165" s="140"/>
      <c r="H165" s="140"/>
      <c r="I165" s="140"/>
      <c r="J165" s="140"/>
      <c r="K165" s="140"/>
      <c r="L165" s="140"/>
      <c r="M165" s="140"/>
      <c r="N165" s="140"/>
      <c r="O165" s="140"/>
      <c r="P165" s="140"/>
      <c r="Q165" s="140"/>
      <c r="R165" s="140"/>
      <c r="S165" s="140"/>
      <c r="T165" s="140"/>
      <c r="U165" s="140"/>
      <c r="V165" s="140"/>
      <c r="W165" s="140"/>
      <c r="X165" s="140"/>
      <c r="Y165" s="140"/>
      <c r="Z165" s="140"/>
      <c r="AA165" s="140"/>
      <c r="AB165" s="140"/>
      <c r="AC165" s="140"/>
      <c r="AD165" s="140"/>
      <c r="AE165" s="140"/>
      <c r="AF165" s="140"/>
      <c r="AG165" s="140"/>
      <c r="AH165" s="140"/>
      <c r="AI165" s="140"/>
      <c r="AJ165" s="140"/>
      <c r="AK165" s="154"/>
      <c r="AL165" s="154"/>
      <c r="AM165" s="154"/>
      <c r="AN165" s="154"/>
      <c r="AO165" s="154"/>
      <c r="AP165" s="154"/>
      <c r="AQ165" s="142"/>
      <c r="AR165" s="142"/>
      <c r="AS165" s="142"/>
      <c r="AT165" s="142"/>
      <c r="AU165" s="142"/>
      <c r="AV165" s="142">
        <v>7994</v>
      </c>
      <c r="AW165" s="142">
        <v>8029</v>
      </c>
      <c r="AX165" s="142">
        <v>8063</v>
      </c>
      <c r="AY165" s="142">
        <v>8093</v>
      </c>
      <c r="AZ165" s="142">
        <v>8132</v>
      </c>
      <c r="BA165" s="142">
        <v>8175</v>
      </c>
      <c r="BB165" s="142">
        <v>8221</v>
      </c>
      <c r="BC165" s="142">
        <v>8267</v>
      </c>
      <c r="BD165" s="142">
        <v>8313</v>
      </c>
      <c r="BE165" s="142">
        <v>8360</v>
      </c>
      <c r="BF165" s="142">
        <v>8407</v>
      </c>
      <c r="BG165" s="142">
        <v>8455</v>
      </c>
      <c r="BH165" s="142">
        <v>8504</v>
      </c>
      <c r="BI165" s="142">
        <v>8553</v>
      </c>
      <c r="BJ165" s="142">
        <v>8602</v>
      </c>
      <c r="BK165" s="142">
        <v>8650</v>
      </c>
      <c r="BL165" s="142">
        <v>8698</v>
      </c>
      <c r="BM165" s="142">
        <v>8745</v>
      </c>
      <c r="BN165" s="142">
        <v>8791</v>
      </c>
      <c r="BO165" s="142">
        <v>8837</v>
      </c>
      <c r="BP165" s="142">
        <v>8883</v>
      </c>
      <c r="BQ165" s="142">
        <v>8927</v>
      </c>
      <c r="BR165" s="142">
        <v>8971</v>
      </c>
      <c r="BS165" s="142">
        <v>9015</v>
      </c>
      <c r="BT165" s="142">
        <v>9057</v>
      </c>
      <c r="BU165" s="142">
        <v>9099</v>
      </c>
      <c r="BV165" s="142">
        <v>9141</v>
      </c>
      <c r="BW165" s="142">
        <v>9181</v>
      </c>
      <c r="BX165" s="142">
        <v>9221</v>
      </c>
      <c r="BY165" s="142">
        <v>9260</v>
      </c>
      <c r="BZ165" s="142">
        <v>9298</v>
      </c>
      <c r="CA165" s="142">
        <v>9335</v>
      </c>
      <c r="CB165" s="142">
        <v>9371</v>
      </c>
      <c r="CC165" s="141">
        <v>9407</v>
      </c>
      <c r="CD165" s="141">
        <v>9441</v>
      </c>
      <c r="CE165" s="141">
        <v>9475</v>
      </c>
      <c r="CF165" s="141">
        <v>9508</v>
      </c>
      <c r="CG165" s="141">
        <v>9540</v>
      </c>
      <c r="CH165" s="141">
        <v>9572</v>
      </c>
      <c r="CI165" s="141">
        <v>9604</v>
      </c>
      <c r="CJ165" s="141">
        <v>9636</v>
      </c>
      <c r="CK165" s="141">
        <v>9667</v>
      </c>
      <c r="CL165" s="141">
        <v>9699</v>
      </c>
      <c r="CM165" s="141">
        <v>9731</v>
      </c>
      <c r="CN165" s="141">
        <v>9764</v>
      </c>
      <c r="CO165" s="141">
        <v>9798</v>
      </c>
      <c r="CP165" s="141">
        <v>9832</v>
      </c>
      <c r="CQ165" s="141">
        <v>9867</v>
      </c>
      <c r="CR165" s="141">
        <v>9903</v>
      </c>
      <c r="CS165" s="141">
        <v>9939</v>
      </c>
      <c r="CT165" s="141">
        <v>9977</v>
      </c>
      <c r="CU165" s="141">
        <v>10014</v>
      </c>
      <c r="CV165" s="141">
        <v>10053</v>
      </c>
    </row>
    <row r="166" spans="1:100">
      <c r="A166" s="153" t="s">
        <v>287</v>
      </c>
      <c r="B166" s="140"/>
      <c r="C166" s="140"/>
      <c r="D166" s="140" t="s">
        <v>309</v>
      </c>
      <c r="E166" s="140"/>
      <c r="F166" s="140"/>
      <c r="G166" s="140"/>
      <c r="H166" s="140"/>
      <c r="I166" s="140"/>
      <c r="J166" s="140"/>
      <c r="K166" s="140"/>
      <c r="L166" s="140"/>
      <c r="M166" s="140"/>
      <c r="N166" s="140"/>
      <c r="O166" s="140"/>
      <c r="P166" s="140"/>
      <c r="Q166" s="140"/>
      <c r="R166" s="140"/>
      <c r="S166" s="140"/>
      <c r="T166" s="140"/>
      <c r="U166" s="140"/>
      <c r="V166" s="140"/>
      <c r="W166" s="140"/>
      <c r="X166" s="140"/>
      <c r="Y166" s="140"/>
      <c r="Z166" s="140"/>
      <c r="AA166" s="140"/>
      <c r="AB166" s="140"/>
      <c r="AC166" s="140"/>
      <c r="AD166" s="140"/>
      <c r="AE166" s="140"/>
      <c r="AF166" s="140"/>
      <c r="AG166" s="140"/>
      <c r="AH166" s="140"/>
      <c r="AI166" s="140"/>
      <c r="AJ166" s="140"/>
      <c r="AK166" s="154"/>
      <c r="AL166" s="154"/>
      <c r="AM166" s="154"/>
      <c r="AN166" s="154"/>
      <c r="AO166" s="154"/>
      <c r="AP166" s="154"/>
      <c r="AQ166" s="142"/>
      <c r="AR166" s="142"/>
      <c r="AS166" s="142"/>
      <c r="AT166" s="142"/>
      <c r="AU166" s="142"/>
      <c r="AV166" s="142">
        <v>2808</v>
      </c>
      <c r="AW166" s="142">
        <v>2802</v>
      </c>
      <c r="AX166" s="142">
        <v>2796</v>
      </c>
      <c r="AY166" s="142">
        <v>2788</v>
      </c>
      <c r="AZ166" s="142">
        <v>2784</v>
      </c>
      <c r="BA166" s="142">
        <v>2781</v>
      </c>
      <c r="BB166" s="142">
        <v>2780</v>
      </c>
      <c r="BC166" s="142">
        <v>2778</v>
      </c>
      <c r="BD166" s="142">
        <v>2777</v>
      </c>
      <c r="BE166" s="142">
        <v>2776</v>
      </c>
      <c r="BF166" s="142">
        <v>2776</v>
      </c>
      <c r="BG166" s="142">
        <v>2776</v>
      </c>
      <c r="BH166" s="142">
        <v>2776</v>
      </c>
      <c r="BI166" s="142">
        <v>2777</v>
      </c>
      <c r="BJ166" s="142">
        <v>2778</v>
      </c>
      <c r="BK166" s="142">
        <v>2779</v>
      </c>
      <c r="BL166" s="142">
        <v>2780</v>
      </c>
      <c r="BM166" s="142">
        <v>2781</v>
      </c>
      <c r="BN166" s="142">
        <v>2782</v>
      </c>
      <c r="BO166" s="142">
        <v>2783</v>
      </c>
      <c r="BP166" s="142">
        <v>2784</v>
      </c>
      <c r="BQ166" s="142">
        <v>2785</v>
      </c>
      <c r="BR166" s="142">
        <v>2785</v>
      </c>
      <c r="BS166" s="142">
        <v>2786</v>
      </c>
      <c r="BT166" s="142">
        <v>2786</v>
      </c>
      <c r="BU166" s="142">
        <v>2787</v>
      </c>
      <c r="BV166" s="142">
        <v>2787</v>
      </c>
      <c r="BW166" s="142">
        <v>2787</v>
      </c>
      <c r="BX166" s="142">
        <v>2788</v>
      </c>
      <c r="BY166" s="142">
        <v>2788</v>
      </c>
      <c r="BZ166" s="142">
        <v>2788</v>
      </c>
      <c r="CA166" s="142">
        <v>2788</v>
      </c>
      <c r="CB166" s="142">
        <v>2788</v>
      </c>
      <c r="CC166" s="141">
        <v>2788</v>
      </c>
      <c r="CD166" s="141">
        <v>2788</v>
      </c>
      <c r="CE166" s="141">
        <v>2788</v>
      </c>
      <c r="CF166" s="141">
        <v>2788</v>
      </c>
      <c r="CG166" s="141">
        <v>2788</v>
      </c>
      <c r="CH166" s="141">
        <v>2788</v>
      </c>
      <c r="CI166" s="141">
        <v>2788</v>
      </c>
      <c r="CJ166" s="141">
        <v>2789</v>
      </c>
      <c r="CK166" s="141">
        <v>2789</v>
      </c>
      <c r="CL166" s="141">
        <v>2790</v>
      </c>
      <c r="CM166" s="141">
        <v>2792</v>
      </c>
      <c r="CN166" s="141">
        <v>2794</v>
      </c>
      <c r="CO166" s="141">
        <v>2796</v>
      </c>
      <c r="CP166" s="141">
        <v>2798</v>
      </c>
      <c r="CQ166" s="141">
        <v>2801</v>
      </c>
      <c r="CR166" s="141">
        <v>2805</v>
      </c>
      <c r="CS166" s="141">
        <v>2808</v>
      </c>
      <c r="CT166" s="141">
        <v>2812</v>
      </c>
      <c r="CU166" s="141">
        <v>2817</v>
      </c>
      <c r="CV166" s="141">
        <v>2822</v>
      </c>
    </row>
    <row r="167" spans="1:100">
      <c r="A167" s="153" t="s">
        <v>288</v>
      </c>
      <c r="B167" s="140"/>
      <c r="C167" s="140"/>
      <c r="D167" s="140" t="s">
        <v>309</v>
      </c>
      <c r="E167" s="140"/>
      <c r="F167" s="140"/>
      <c r="G167" s="140"/>
      <c r="H167" s="140"/>
      <c r="I167" s="140"/>
      <c r="J167" s="140"/>
      <c r="K167" s="140"/>
      <c r="L167" s="140"/>
      <c r="M167" s="140"/>
      <c r="N167" s="140"/>
      <c r="O167" s="140"/>
      <c r="P167" s="140"/>
      <c r="Q167" s="140"/>
      <c r="R167" s="140"/>
      <c r="S167" s="140"/>
      <c r="T167" s="140"/>
      <c r="U167" s="140"/>
      <c r="V167" s="140"/>
      <c r="W167" s="140"/>
      <c r="X167" s="140"/>
      <c r="Y167" s="140"/>
      <c r="Z167" s="140"/>
      <c r="AA167" s="140"/>
      <c r="AB167" s="140"/>
      <c r="AC167" s="140"/>
      <c r="AD167" s="140"/>
      <c r="AE167" s="140"/>
      <c r="AF167" s="140"/>
      <c r="AG167" s="140"/>
      <c r="AH167" s="140"/>
      <c r="AI167" s="140"/>
      <c r="AJ167" s="140"/>
      <c r="AK167" s="154"/>
      <c r="AL167" s="154"/>
      <c r="AM167" s="154"/>
      <c r="AN167" s="154"/>
      <c r="AO167" s="154"/>
      <c r="AP167" s="154"/>
      <c r="AQ167" s="142"/>
      <c r="AR167" s="142"/>
      <c r="AS167" s="142"/>
      <c r="AT167" s="142"/>
      <c r="AU167" s="142"/>
      <c r="AV167" s="142">
        <v>3335</v>
      </c>
      <c r="AW167" s="142">
        <v>3351</v>
      </c>
      <c r="AX167" s="142">
        <v>3366</v>
      </c>
      <c r="AY167" s="142">
        <v>3379</v>
      </c>
      <c r="AZ167" s="142">
        <v>3394</v>
      </c>
      <c r="BA167" s="142">
        <v>3413</v>
      </c>
      <c r="BB167" s="142">
        <v>3432</v>
      </c>
      <c r="BC167" s="142">
        <v>3451</v>
      </c>
      <c r="BD167" s="142">
        <v>3470</v>
      </c>
      <c r="BE167" s="142">
        <v>3489</v>
      </c>
      <c r="BF167" s="142">
        <v>3509</v>
      </c>
      <c r="BG167" s="142">
        <v>3529</v>
      </c>
      <c r="BH167" s="142">
        <v>3549</v>
      </c>
      <c r="BI167" s="142">
        <v>3570</v>
      </c>
      <c r="BJ167" s="142">
        <v>3591</v>
      </c>
      <c r="BK167" s="142">
        <v>3611</v>
      </c>
      <c r="BL167" s="142">
        <v>3632</v>
      </c>
      <c r="BM167" s="142">
        <v>3652</v>
      </c>
      <c r="BN167" s="142">
        <v>3672</v>
      </c>
      <c r="BO167" s="142">
        <v>3692</v>
      </c>
      <c r="BP167" s="142">
        <v>3712</v>
      </c>
      <c r="BQ167" s="142">
        <v>3731</v>
      </c>
      <c r="BR167" s="142">
        <v>3749</v>
      </c>
      <c r="BS167" s="142">
        <v>3768</v>
      </c>
      <c r="BT167" s="142">
        <v>3785</v>
      </c>
      <c r="BU167" s="142">
        <v>3803</v>
      </c>
      <c r="BV167" s="142">
        <v>3820</v>
      </c>
      <c r="BW167" s="142">
        <v>3836</v>
      </c>
      <c r="BX167" s="142">
        <v>3852</v>
      </c>
      <c r="BY167" s="142">
        <v>3867</v>
      </c>
      <c r="BZ167" s="142">
        <v>3882</v>
      </c>
      <c r="CA167" s="142">
        <v>3897</v>
      </c>
      <c r="CB167" s="142">
        <v>3911</v>
      </c>
      <c r="CC167" s="141">
        <v>3924</v>
      </c>
      <c r="CD167" s="141">
        <v>3937</v>
      </c>
      <c r="CE167" s="141">
        <v>3949</v>
      </c>
      <c r="CF167" s="141">
        <v>3962</v>
      </c>
      <c r="CG167" s="141">
        <v>3974</v>
      </c>
      <c r="CH167" s="141">
        <v>3985</v>
      </c>
      <c r="CI167" s="141">
        <v>3997</v>
      </c>
      <c r="CJ167" s="141">
        <v>4008</v>
      </c>
      <c r="CK167" s="141">
        <v>4020</v>
      </c>
      <c r="CL167" s="141">
        <v>4032</v>
      </c>
      <c r="CM167" s="141">
        <v>4044</v>
      </c>
      <c r="CN167" s="141">
        <v>4056</v>
      </c>
      <c r="CO167" s="141">
        <v>4069</v>
      </c>
      <c r="CP167" s="141">
        <v>4082</v>
      </c>
      <c r="CQ167" s="141">
        <v>4096</v>
      </c>
      <c r="CR167" s="141">
        <v>4110</v>
      </c>
      <c r="CS167" s="141">
        <v>4125</v>
      </c>
      <c r="CT167" s="141">
        <v>4139</v>
      </c>
      <c r="CU167" s="141">
        <v>4155</v>
      </c>
      <c r="CV167" s="141">
        <v>4170</v>
      </c>
    </row>
    <row r="168" spans="1:100">
      <c r="A168" s="153" t="s">
        <v>329</v>
      </c>
      <c r="B168" s="140"/>
      <c r="C168" s="140"/>
      <c r="D168" s="140" t="s">
        <v>309</v>
      </c>
      <c r="E168" s="140"/>
      <c r="F168" s="140"/>
      <c r="G168" s="140"/>
      <c r="H168" s="140"/>
      <c r="I168" s="140"/>
      <c r="J168" s="140"/>
      <c r="K168" s="140"/>
      <c r="L168" s="140"/>
      <c r="M168" s="140"/>
      <c r="N168" s="140"/>
      <c r="O168" s="140"/>
      <c r="P168" s="140"/>
      <c r="Q168" s="140"/>
      <c r="R168" s="140"/>
      <c r="S168" s="140"/>
      <c r="T168" s="140"/>
      <c r="U168" s="140"/>
      <c r="V168" s="140"/>
      <c r="W168" s="140"/>
      <c r="X168" s="140"/>
      <c r="Y168" s="140"/>
      <c r="Z168" s="140"/>
      <c r="AA168" s="140"/>
      <c r="AB168" s="140"/>
      <c r="AC168" s="140"/>
      <c r="AD168" s="140"/>
      <c r="AE168" s="140"/>
      <c r="AF168" s="140"/>
      <c r="AG168" s="140"/>
      <c r="AH168" s="140"/>
      <c r="AI168" s="140"/>
      <c r="AJ168" s="140"/>
      <c r="AK168" s="154"/>
      <c r="AL168" s="154"/>
      <c r="AM168" s="154"/>
      <c r="AN168" s="154"/>
      <c r="AO168" s="154"/>
      <c r="AP168" s="154"/>
      <c r="AQ168" s="142"/>
      <c r="AR168" s="142"/>
      <c r="AS168" s="142"/>
      <c r="AT168" s="142"/>
      <c r="AU168" s="142"/>
      <c r="AV168" s="142">
        <v>2573</v>
      </c>
      <c r="AW168" s="142">
        <v>2572</v>
      </c>
      <c r="AX168" s="142">
        <v>2571</v>
      </c>
      <c r="AY168" s="142">
        <v>2569</v>
      </c>
      <c r="AZ168" s="142">
        <v>2569</v>
      </c>
      <c r="BA168" s="142">
        <v>2571</v>
      </c>
      <c r="BB168" s="142">
        <v>2574</v>
      </c>
      <c r="BC168" s="142">
        <v>2576</v>
      </c>
      <c r="BD168" s="142">
        <v>2579</v>
      </c>
      <c r="BE168" s="142">
        <v>2582</v>
      </c>
      <c r="BF168" s="142">
        <v>2586</v>
      </c>
      <c r="BG168" s="142">
        <v>2590</v>
      </c>
      <c r="BH168" s="142">
        <v>2594</v>
      </c>
      <c r="BI168" s="142">
        <v>2599</v>
      </c>
      <c r="BJ168" s="142">
        <v>2603</v>
      </c>
      <c r="BK168" s="142">
        <v>2608</v>
      </c>
      <c r="BL168" s="142">
        <v>2613</v>
      </c>
      <c r="BM168" s="142">
        <v>2618</v>
      </c>
      <c r="BN168" s="142">
        <v>2623</v>
      </c>
      <c r="BO168" s="142">
        <v>2628</v>
      </c>
      <c r="BP168" s="142">
        <v>2633</v>
      </c>
      <c r="BQ168" s="142">
        <v>2638</v>
      </c>
      <c r="BR168" s="142">
        <v>2643</v>
      </c>
      <c r="BS168" s="142">
        <v>2647</v>
      </c>
      <c r="BT168" s="142">
        <v>2652</v>
      </c>
      <c r="BU168" s="142">
        <v>2656</v>
      </c>
      <c r="BV168" s="142">
        <v>2660</v>
      </c>
      <c r="BW168" s="142">
        <v>2664</v>
      </c>
      <c r="BX168" s="142">
        <v>2668</v>
      </c>
      <c r="BY168" s="142">
        <v>2672</v>
      </c>
      <c r="BZ168" s="142">
        <v>2675</v>
      </c>
      <c r="CA168" s="142">
        <v>2678</v>
      </c>
      <c r="CB168" s="142">
        <v>2682</v>
      </c>
      <c r="CC168" s="141">
        <v>2685</v>
      </c>
      <c r="CD168" s="141">
        <v>2688</v>
      </c>
      <c r="CE168" s="141">
        <v>2691</v>
      </c>
      <c r="CF168" s="141">
        <v>2694</v>
      </c>
      <c r="CG168" s="141">
        <v>2697</v>
      </c>
      <c r="CH168" s="141">
        <v>2700</v>
      </c>
      <c r="CI168" s="141">
        <v>2703</v>
      </c>
      <c r="CJ168" s="141">
        <v>2706</v>
      </c>
      <c r="CK168" s="141">
        <v>2709</v>
      </c>
      <c r="CL168" s="141">
        <v>2713</v>
      </c>
      <c r="CM168" s="141">
        <v>2717</v>
      </c>
      <c r="CN168" s="141">
        <v>2721</v>
      </c>
      <c r="CO168" s="141">
        <v>2726</v>
      </c>
      <c r="CP168" s="141">
        <v>2731</v>
      </c>
      <c r="CQ168" s="141">
        <v>2736</v>
      </c>
      <c r="CR168" s="141">
        <v>2741</v>
      </c>
      <c r="CS168" s="141">
        <v>2747</v>
      </c>
      <c r="CT168" s="141">
        <v>2754</v>
      </c>
      <c r="CU168" s="141">
        <v>2760</v>
      </c>
      <c r="CV168" s="141">
        <v>2767</v>
      </c>
    </row>
    <row r="169" spans="1:100">
      <c r="A169" s="153" t="s">
        <v>290</v>
      </c>
      <c r="B169" s="140"/>
      <c r="C169" s="140"/>
      <c r="D169" s="140" t="s">
        <v>309</v>
      </c>
      <c r="E169" s="140"/>
      <c r="F169" s="140"/>
      <c r="G169" s="140"/>
      <c r="H169" s="140"/>
      <c r="I169" s="140"/>
      <c r="J169" s="140"/>
      <c r="K169" s="140"/>
      <c r="L169" s="140"/>
      <c r="M169" s="140"/>
      <c r="N169" s="140"/>
      <c r="O169" s="140"/>
      <c r="P169" s="140"/>
      <c r="Q169" s="140"/>
      <c r="R169" s="140"/>
      <c r="S169" s="140"/>
      <c r="T169" s="140"/>
      <c r="U169" s="140"/>
      <c r="V169" s="140"/>
      <c r="W169" s="140"/>
      <c r="X169" s="140"/>
      <c r="Y169" s="140"/>
      <c r="Z169" s="140"/>
      <c r="AA169" s="140"/>
      <c r="AB169" s="140"/>
      <c r="AC169" s="140"/>
      <c r="AD169" s="140"/>
      <c r="AE169" s="140"/>
      <c r="AF169" s="140"/>
      <c r="AG169" s="140"/>
      <c r="AH169" s="140"/>
      <c r="AI169" s="140"/>
      <c r="AJ169" s="140"/>
      <c r="AK169" s="154"/>
      <c r="AL169" s="154"/>
      <c r="AM169" s="154"/>
      <c r="AN169" s="154"/>
      <c r="AO169" s="154"/>
      <c r="AP169" s="154"/>
      <c r="AQ169" s="142"/>
      <c r="AR169" s="142"/>
      <c r="AS169" s="142"/>
      <c r="AT169" s="142"/>
      <c r="AU169" s="142"/>
      <c r="AV169" s="142">
        <v>339</v>
      </c>
      <c r="AW169" s="142">
        <v>341</v>
      </c>
      <c r="AX169" s="142">
        <v>343</v>
      </c>
      <c r="AY169" s="142">
        <v>345</v>
      </c>
      <c r="AZ169" s="142">
        <v>347</v>
      </c>
      <c r="BA169" s="142">
        <v>349</v>
      </c>
      <c r="BB169" s="142">
        <v>351</v>
      </c>
      <c r="BC169" s="142">
        <v>353</v>
      </c>
      <c r="BD169" s="142">
        <v>355</v>
      </c>
      <c r="BE169" s="142">
        <v>357</v>
      </c>
      <c r="BF169" s="142">
        <v>359</v>
      </c>
      <c r="BG169" s="142">
        <v>361</v>
      </c>
      <c r="BH169" s="142">
        <v>363</v>
      </c>
      <c r="BI169" s="142">
        <v>365</v>
      </c>
      <c r="BJ169" s="142">
        <v>367</v>
      </c>
      <c r="BK169" s="142">
        <v>369</v>
      </c>
      <c r="BL169" s="142">
        <v>370</v>
      </c>
      <c r="BM169" s="142">
        <v>372</v>
      </c>
      <c r="BN169" s="142">
        <v>374</v>
      </c>
      <c r="BO169" s="142">
        <v>375</v>
      </c>
      <c r="BP169" s="142">
        <v>377</v>
      </c>
      <c r="BQ169" s="142">
        <v>379</v>
      </c>
      <c r="BR169" s="142">
        <v>380</v>
      </c>
      <c r="BS169" s="142">
        <v>382</v>
      </c>
      <c r="BT169" s="142">
        <v>383</v>
      </c>
      <c r="BU169" s="142">
        <v>385</v>
      </c>
      <c r="BV169" s="142">
        <v>386</v>
      </c>
      <c r="BW169" s="142">
        <v>388</v>
      </c>
      <c r="BX169" s="142">
        <v>389</v>
      </c>
      <c r="BY169" s="142">
        <v>391</v>
      </c>
      <c r="BZ169" s="142">
        <v>392</v>
      </c>
      <c r="CA169" s="142">
        <v>394</v>
      </c>
      <c r="CB169" s="142">
        <v>395</v>
      </c>
      <c r="CC169" s="141">
        <v>396</v>
      </c>
      <c r="CD169" s="141">
        <v>398</v>
      </c>
      <c r="CE169" s="141">
        <v>399</v>
      </c>
      <c r="CF169" s="141">
        <v>400</v>
      </c>
      <c r="CG169" s="141">
        <v>401</v>
      </c>
      <c r="CH169" s="141">
        <v>402</v>
      </c>
      <c r="CI169" s="141">
        <v>403</v>
      </c>
      <c r="CJ169" s="141">
        <v>405</v>
      </c>
      <c r="CK169" s="141">
        <v>406</v>
      </c>
      <c r="CL169" s="141">
        <v>407</v>
      </c>
      <c r="CM169" s="141">
        <v>408</v>
      </c>
      <c r="CN169" s="141">
        <v>409</v>
      </c>
      <c r="CO169" s="141">
        <v>410</v>
      </c>
      <c r="CP169" s="141">
        <v>411</v>
      </c>
      <c r="CQ169" s="141">
        <v>412</v>
      </c>
      <c r="CR169" s="141">
        <v>413</v>
      </c>
      <c r="CS169" s="141">
        <v>415</v>
      </c>
      <c r="CT169" s="141">
        <v>416</v>
      </c>
      <c r="CU169" s="141">
        <v>417</v>
      </c>
      <c r="CV169" s="141">
        <v>418</v>
      </c>
    </row>
    <row r="170" spans="1:100">
      <c r="A170" s="153" t="s">
        <v>291</v>
      </c>
      <c r="B170" s="140"/>
      <c r="C170" s="140"/>
      <c r="D170" s="140" t="s">
        <v>309</v>
      </c>
      <c r="E170" s="140"/>
      <c r="F170" s="140"/>
      <c r="G170" s="140"/>
      <c r="H170" s="140"/>
      <c r="I170" s="140"/>
      <c r="J170" s="140"/>
      <c r="K170" s="140"/>
      <c r="L170" s="140"/>
      <c r="M170" s="140"/>
      <c r="N170" s="140"/>
      <c r="O170" s="140"/>
      <c r="P170" s="140"/>
      <c r="Q170" s="140"/>
      <c r="R170" s="140"/>
      <c r="S170" s="140"/>
      <c r="T170" s="140"/>
      <c r="U170" s="140"/>
      <c r="V170" s="140"/>
      <c r="W170" s="140"/>
      <c r="X170" s="140"/>
      <c r="Y170" s="140"/>
      <c r="Z170" s="140"/>
      <c r="AA170" s="140"/>
      <c r="AB170" s="140"/>
      <c r="AC170" s="140"/>
      <c r="AD170" s="140"/>
      <c r="AE170" s="140"/>
      <c r="AF170" s="140"/>
      <c r="AG170" s="140"/>
      <c r="AH170" s="140"/>
      <c r="AI170" s="140"/>
      <c r="AJ170" s="140"/>
      <c r="AK170" s="154"/>
      <c r="AL170" s="154"/>
      <c r="AM170" s="154"/>
      <c r="AN170" s="154"/>
      <c r="AO170" s="154"/>
      <c r="AP170" s="154"/>
      <c r="AQ170" s="142"/>
      <c r="AR170" s="142"/>
      <c r="AS170" s="142"/>
      <c r="AT170" s="142"/>
      <c r="AU170" s="142"/>
      <c r="AV170" s="142">
        <v>5550</v>
      </c>
      <c r="AW170" s="142">
        <v>5544</v>
      </c>
      <c r="AX170" s="142">
        <v>5537</v>
      </c>
      <c r="AY170" s="142">
        <v>5528</v>
      </c>
      <c r="AZ170" s="142">
        <v>5524</v>
      </c>
      <c r="BA170" s="142">
        <v>5524</v>
      </c>
      <c r="BB170" s="142">
        <v>5526</v>
      </c>
      <c r="BC170" s="142">
        <v>5528</v>
      </c>
      <c r="BD170" s="142">
        <v>5531</v>
      </c>
      <c r="BE170" s="142">
        <v>5534</v>
      </c>
      <c r="BF170" s="142">
        <v>5538</v>
      </c>
      <c r="BG170" s="142">
        <v>5542</v>
      </c>
      <c r="BH170" s="142">
        <v>5547</v>
      </c>
      <c r="BI170" s="142">
        <v>5552</v>
      </c>
      <c r="BJ170" s="142">
        <v>5556</v>
      </c>
      <c r="BK170" s="142">
        <v>5561</v>
      </c>
      <c r="BL170" s="142">
        <v>5565</v>
      </c>
      <c r="BM170" s="142">
        <v>5569</v>
      </c>
      <c r="BN170" s="142">
        <v>5573</v>
      </c>
      <c r="BO170" s="142">
        <v>5576</v>
      </c>
      <c r="BP170" s="142">
        <v>5579</v>
      </c>
      <c r="BQ170" s="142">
        <v>5582</v>
      </c>
      <c r="BR170" s="142">
        <v>5584</v>
      </c>
      <c r="BS170" s="142">
        <v>5586</v>
      </c>
      <c r="BT170" s="142">
        <v>5587</v>
      </c>
      <c r="BU170" s="142">
        <v>5588</v>
      </c>
      <c r="BV170" s="142">
        <v>5588</v>
      </c>
      <c r="BW170" s="142">
        <v>5589</v>
      </c>
      <c r="BX170" s="142">
        <v>5588</v>
      </c>
      <c r="BY170" s="142">
        <v>5588</v>
      </c>
      <c r="BZ170" s="142">
        <v>5586</v>
      </c>
      <c r="CA170" s="142">
        <v>5585</v>
      </c>
      <c r="CB170" s="142">
        <v>5584</v>
      </c>
      <c r="CC170" s="141">
        <v>5582</v>
      </c>
      <c r="CD170" s="141">
        <v>5580</v>
      </c>
      <c r="CE170" s="141">
        <v>5578</v>
      </c>
      <c r="CF170" s="141">
        <v>5575</v>
      </c>
      <c r="CG170" s="141">
        <v>5573</v>
      </c>
      <c r="CH170" s="141">
        <v>5571</v>
      </c>
      <c r="CI170" s="141">
        <v>5569</v>
      </c>
      <c r="CJ170" s="141">
        <v>5567</v>
      </c>
      <c r="CK170" s="141">
        <v>5566</v>
      </c>
      <c r="CL170" s="141">
        <v>5565</v>
      </c>
      <c r="CM170" s="141">
        <v>5565</v>
      </c>
      <c r="CN170" s="141">
        <v>5566</v>
      </c>
      <c r="CO170" s="141">
        <v>5567</v>
      </c>
      <c r="CP170" s="141">
        <v>5568</v>
      </c>
      <c r="CQ170" s="141">
        <v>5571</v>
      </c>
      <c r="CR170" s="141">
        <v>5574</v>
      </c>
      <c r="CS170" s="141">
        <v>5578</v>
      </c>
      <c r="CT170" s="141">
        <v>5583</v>
      </c>
      <c r="CU170" s="141">
        <v>5588</v>
      </c>
      <c r="CV170" s="141">
        <v>5593</v>
      </c>
    </row>
    <row r="171" spans="1:100">
      <c r="A171" s="153" t="s">
        <v>292</v>
      </c>
      <c r="B171" s="140"/>
      <c r="C171" s="140"/>
      <c r="D171" s="140" t="s">
        <v>309</v>
      </c>
      <c r="E171" s="140"/>
      <c r="F171" s="140"/>
      <c r="G171" s="140"/>
      <c r="H171" s="140"/>
      <c r="I171" s="140"/>
      <c r="J171" s="140"/>
      <c r="K171" s="140"/>
      <c r="L171" s="140"/>
      <c r="M171" s="140"/>
      <c r="N171" s="140"/>
      <c r="O171" s="140"/>
      <c r="P171" s="140"/>
      <c r="Q171" s="140"/>
      <c r="R171" s="140"/>
      <c r="S171" s="140"/>
      <c r="T171" s="140"/>
      <c r="U171" s="140"/>
      <c r="V171" s="140"/>
      <c r="W171" s="140"/>
      <c r="X171" s="140"/>
      <c r="Y171" s="140"/>
      <c r="Z171" s="140"/>
      <c r="AA171" s="140"/>
      <c r="AB171" s="140"/>
      <c r="AC171" s="140"/>
      <c r="AD171" s="140"/>
      <c r="AE171" s="140"/>
      <c r="AF171" s="140"/>
      <c r="AG171" s="140"/>
      <c r="AH171" s="140"/>
      <c r="AI171" s="140"/>
      <c r="AJ171" s="140"/>
      <c r="AK171" s="154"/>
      <c r="AL171" s="154"/>
      <c r="AM171" s="154"/>
      <c r="AN171" s="154"/>
      <c r="AO171" s="154"/>
      <c r="AP171" s="154"/>
      <c r="AQ171" s="142"/>
      <c r="AR171" s="142"/>
      <c r="AS171" s="142"/>
      <c r="AT171" s="142"/>
      <c r="AU171" s="142"/>
      <c r="AV171" s="142">
        <v>6004</v>
      </c>
      <c r="AW171" s="142">
        <v>5998</v>
      </c>
      <c r="AX171" s="142">
        <v>5991</v>
      </c>
      <c r="AY171" s="142">
        <v>5982</v>
      </c>
      <c r="AZ171" s="142">
        <v>5977</v>
      </c>
      <c r="BA171" s="142">
        <v>5977</v>
      </c>
      <c r="BB171" s="142">
        <v>5979</v>
      </c>
      <c r="BC171" s="142">
        <v>5981</v>
      </c>
      <c r="BD171" s="142">
        <v>5985</v>
      </c>
      <c r="BE171" s="142">
        <v>5989</v>
      </c>
      <c r="BF171" s="142">
        <v>5994</v>
      </c>
      <c r="BG171" s="142">
        <v>6000</v>
      </c>
      <c r="BH171" s="142">
        <v>6008</v>
      </c>
      <c r="BI171" s="142">
        <v>6016</v>
      </c>
      <c r="BJ171" s="142">
        <v>6024</v>
      </c>
      <c r="BK171" s="142">
        <v>6032</v>
      </c>
      <c r="BL171" s="142">
        <v>6040</v>
      </c>
      <c r="BM171" s="142">
        <v>6047</v>
      </c>
      <c r="BN171" s="142">
        <v>6055</v>
      </c>
      <c r="BO171" s="142">
        <v>6062</v>
      </c>
      <c r="BP171" s="142">
        <v>6069</v>
      </c>
      <c r="BQ171" s="142">
        <v>6075</v>
      </c>
      <c r="BR171" s="142">
        <v>6081</v>
      </c>
      <c r="BS171" s="142">
        <v>6087</v>
      </c>
      <c r="BT171" s="142">
        <v>6092</v>
      </c>
      <c r="BU171" s="142">
        <v>6097</v>
      </c>
      <c r="BV171" s="142">
        <v>6101</v>
      </c>
      <c r="BW171" s="142">
        <v>6105</v>
      </c>
      <c r="BX171" s="142">
        <v>6108</v>
      </c>
      <c r="BY171" s="142">
        <v>6111</v>
      </c>
      <c r="BZ171" s="142">
        <v>6113</v>
      </c>
      <c r="CA171" s="142">
        <v>6116</v>
      </c>
      <c r="CB171" s="142">
        <v>6118</v>
      </c>
      <c r="CC171" s="141">
        <v>6120</v>
      </c>
      <c r="CD171" s="141">
        <v>6122</v>
      </c>
      <c r="CE171" s="141">
        <v>6124</v>
      </c>
      <c r="CF171" s="141">
        <v>6125</v>
      </c>
      <c r="CG171" s="141">
        <v>6127</v>
      </c>
      <c r="CH171" s="141">
        <v>6129</v>
      </c>
      <c r="CI171" s="141">
        <v>6132</v>
      </c>
      <c r="CJ171" s="141">
        <v>6135</v>
      </c>
      <c r="CK171" s="141">
        <v>6138</v>
      </c>
      <c r="CL171" s="141">
        <v>6142</v>
      </c>
      <c r="CM171" s="141">
        <v>6146</v>
      </c>
      <c r="CN171" s="141">
        <v>6151</v>
      </c>
      <c r="CO171" s="141">
        <v>6157</v>
      </c>
      <c r="CP171" s="141">
        <v>6163</v>
      </c>
      <c r="CQ171" s="141">
        <v>6170</v>
      </c>
      <c r="CR171" s="141">
        <v>6177</v>
      </c>
      <c r="CS171" s="141">
        <v>6186</v>
      </c>
      <c r="CT171" s="141">
        <v>6194</v>
      </c>
      <c r="CU171" s="141">
        <v>6203</v>
      </c>
      <c r="CV171" s="141">
        <v>6213</v>
      </c>
    </row>
    <row r="172" spans="1:100">
      <c r="A172" s="153" t="s">
        <v>293</v>
      </c>
      <c r="B172" s="140"/>
      <c r="C172" s="140"/>
      <c r="D172" s="140" t="s">
        <v>309</v>
      </c>
      <c r="E172" s="140"/>
      <c r="F172" s="140"/>
      <c r="G172" s="140"/>
      <c r="H172" s="140"/>
      <c r="I172" s="140"/>
      <c r="J172" s="140"/>
      <c r="K172" s="140"/>
      <c r="L172" s="140"/>
      <c r="M172" s="140"/>
      <c r="N172" s="140"/>
      <c r="O172" s="140"/>
      <c r="P172" s="140"/>
      <c r="Q172" s="140"/>
      <c r="R172" s="140"/>
      <c r="S172" s="140"/>
      <c r="T172" s="140"/>
      <c r="U172" s="140"/>
      <c r="V172" s="140"/>
      <c r="W172" s="140"/>
      <c r="X172" s="140"/>
      <c r="Y172" s="140"/>
      <c r="Z172" s="140"/>
      <c r="AA172" s="140"/>
      <c r="AB172" s="140"/>
      <c r="AC172" s="140"/>
      <c r="AD172" s="140"/>
      <c r="AE172" s="140"/>
      <c r="AF172" s="140"/>
      <c r="AG172" s="140"/>
      <c r="AH172" s="140"/>
      <c r="AI172" s="140"/>
      <c r="AJ172" s="140"/>
      <c r="AK172" s="154"/>
      <c r="AL172" s="154"/>
      <c r="AM172" s="154"/>
      <c r="AN172" s="154"/>
      <c r="AO172" s="154"/>
      <c r="AP172" s="154"/>
      <c r="AQ172" s="142"/>
      <c r="AR172" s="142"/>
      <c r="AS172" s="142"/>
      <c r="AT172" s="142"/>
      <c r="AU172" s="142"/>
      <c r="AV172" s="142">
        <v>12213</v>
      </c>
      <c r="AW172" s="142">
        <v>12232</v>
      </c>
      <c r="AX172" s="142">
        <v>12250</v>
      </c>
      <c r="AY172" s="142">
        <v>12268</v>
      </c>
      <c r="AZ172" s="142">
        <v>12297</v>
      </c>
      <c r="BA172" s="142">
        <v>12333</v>
      </c>
      <c r="BB172" s="142">
        <v>12374</v>
      </c>
      <c r="BC172" s="142">
        <v>12415</v>
      </c>
      <c r="BD172" s="142">
        <v>12458</v>
      </c>
      <c r="BE172" s="142">
        <v>12502</v>
      </c>
      <c r="BF172" s="142">
        <v>12547</v>
      </c>
      <c r="BG172" s="142">
        <v>12594</v>
      </c>
      <c r="BH172" s="142">
        <v>12642</v>
      </c>
      <c r="BI172" s="142">
        <v>12691</v>
      </c>
      <c r="BJ172" s="142">
        <v>12740</v>
      </c>
      <c r="BK172" s="142">
        <v>12789</v>
      </c>
      <c r="BL172" s="142">
        <v>12836</v>
      </c>
      <c r="BM172" s="142">
        <v>12883</v>
      </c>
      <c r="BN172" s="142">
        <v>12929</v>
      </c>
      <c r="BO172" s="142">
        <v>12974</v>
      </c>
      <c r="BP172" s="142">
        <v>13019</v>
      </c>
      <c r="BQ172" s="142">
        <v>13062</v>
      </c>
      <c r="BR172" s="142">
        <v>13104</v>
      </c>
      <c r="BS172" s="142">
        <v>13145</v>
      </c>
      <c r="BT172" s="142">
        <v>13185</v>
      </c>
      <c r="BU172" s="142">
        <v>13224</v>
      </c>
      <c r="BV172" s="142">
        <v>13262</v>
      </c>
      <c r="BW172" s="142">
        <v>13299</v>
      </c>
      <c r="BX172" s="142">
        <v>13335</v>
      </c>
      <c r="BY172" s="142">
        <v>13370</v>
      </c>
      <c r="BZ172" s="142">
        <v>13405</v>
      </c>
      <c r="CA172" s="142">
        <v>13440</v>
      </c>
      <c r="CB172" s="142">
        <v>13474</v>
      </c>
      <c r="CC172" s="141">
        <v>13507</v>
      </c>
      <c r="CD172" s="141">
        <v>13539</v>
      </c>
      <c r="CE172" s="141">
        <v>13571</v>
      </c>
      <c r="CF172" s="141">
        <v>13603</v>
      </c>
      <c r="CG172" s="141">
        <v>13634</v>
      </c>
      <c r="CH172" s="141">
        <v>13665</v>
      </c>
      <c r="CI172" s="141">
        <v>13696</v>
      </c>
      <c r="CJ172" s="141">
        <v>13727</v>
      </c>
      <c r="CK172" s="141">
        <v>13758</v>
      </c>
      <c r="CL172" s="141">
        <v>13790</v>
      </c>
      <c r="CM172" s="141">
        <v>13823</v>
      </c>
      <c r="CN172" s="141">
        <v>13856</v>
      </c>
      <c r="CO172" s="141">
        <v>13890</v>
      </c>
      <c r="CP172" s="141">
        <v>13924</v>
      </c>
      <c r="CQ172" s="141">
        <v>13960</v>
      </c>
      <c r="CR172" s="141">
        <v>13996</v>
      </c>
      <c r="CS172" s="141">
        <v>14032</v>
      </c>
      <c r="CT172" s="141">
        <v>14069</v>
      </c>
      <c r="CU172" s="141">
        <v>14107</v>
      </c>
      <c r="CV172" s="141">
        <v>14145</v>
      </c>
    </row>
    <row r="173" spans="1:100">
      <c r="A173" s="153" t="s">
        <v>294</v>
      </c>
      <c r="B173" s="140"/>
      <c r="C173" s="140"/>
      <c r="D173" s="140" t="s">
        <v>309</v>
      </c>
      <c r="E173" s="140"/>
      <c r="F173" s="140"/>
      <c r="G173" s="140"/>
      <c r="H173" s="140"/>
      <c r="I173" s="140"/>
      <c r="J173" s="140"/>
      <c r="K173" s="140"/>
      <c r="L173" s="140"/>
      <c r="M173" s="140"/>
      <c r="N173" s="140"/>
      <c r="O173" s="140"/>
      <c r="P173" s="140"/>
      <c r="Q173" s="140"/>
      <c r="R173" s="140"/>
      <c r="S173" s="140"/>
      <c r="T173" s="140"/>
      <c r="U173" s="140"/>
      <c r="V173" s="140"/>
      <c r="W173" s="140"/>
      <c r="X173" s="140"/>
      <c r="Y173" s="140"/>
      <c r="Z173" s="140"/>
      <c r="AA173" s="140"/>
      <c r="AB173" s="140"/>
      <c r="AC173" s="140"/>
      <c r="AD173" s="140"/>
      <c r="AE173" s="140"/>
      <c r="AF173" s="140"/>
      <c r="AG173" s="140"/>
      <c r="AH173" s="140"/>
      <c r="AI173" s="140"/>
      <c r="AJ173" s="140"/>
      <c r="AK173" s="154"/>
      <c r="AL173" s="154"/>
      <c r="AM173" s="154"/>
      <c r="AN173" s="154"/>
      <c r="AO173" s="154"/>
      <c r="AP173" s="154"/>
      <c r="AQ173" s="142"/>
      <c r="AR173" s="142"/>
      <c r="AS173" s="142"/>
      <c r="AT173" s="142"/>
      <c r="AU173" s="142"/>
      <c r="AV173" s="142">
        <v>3327</v>
      </c>
      <c r="AW173" s="142">
        <v>3321</v>
      </c>
      <c r="AX173" s="142">
        <v>3315</v>
      </c>
      <c r="AY173" s="142">
        <v>3307</v>
      </c>
      <c r="AZ173" s="142">
        <v>3302</v>
      </c>
      <c r="BA173" s="142">
        <v>3300</v>
      </c>
      <c r="BB173" s="142">
        <v>3299</v>
      </c>
      <c r="BC173" s="142">
        <v>3298</v>
      </c>
      <c r="BD173" s="142">
        <v>3298</v>
      </c>
      <c r="BE173" s="142">
        <v>3298</v>
      </c>
      <c r="BF173" s="142">
        <v>3299</v>
      </c>
      <c r="BG173" s="142">
        <v>3300</v>
      </c>
      <c r="BH173" s="142">
        <v>3302</v>
      </c>
      <c r="BI173" s="142">
        <v>3304</v>
      </c>
      <c r="BJ173" s="142">
        <v>3306</v>
      </c>
      <c r="BK173" s="142">
        <v>3308</v>
      </c>
      <c r="BL173" s="142">
        <v>3310</v>
      </c>
      <c r="BM173" s="142">
        <v>3312</v>
      </c>
      <c r="BN173" s="142">
        <v>3315</v>
      </c>
      <c r="BO173" s="142">
        <v>3317</v>
      </c>
      <c r="BP173" s="142">
        <v>3318</v>
      </c>
      <c r="BQ173" s="142">
        <v>3320</v>
      </c>
      <c r="BR173" s="142">
        <v>3321</v>
      </c>
      <c r="BS173" s="142">
        <v>3322</v>
      </c>
      <c r="BT173" s="142">
        <v>3323</v>
      </c>
      <c r="BU173" s="142">
        <v>3324</v>
      </c>
      <c r="BV173" s="142">
        <v>3324</v>
      </c>
      <c r="BW173" s="142">
        <v>3324</v>
      </c>
      <c r="BX173" s="142">
        <v>3324</v>
      </c>
      <c r="BY173" s="142">
        <v>3324</v>
      </c>
      <c r="BZ173" s="142">
        <v>3323</v>
      </c>
      <c r="CA173" s="142">
        <v>3322</v>
      </c>
      <c r="CB173" s="142">
        <v>3321</v>
      </c>
      <c r="CC173" s="141">
        <v>3320</v>
      </c>
      <c r="CD173" s="141">
        <v>3319</v>
      </c>
      <c r="CE173" s="141">
        <v>3318</v>
      </c>
      <c r="CF173" s="141">
        <v>3318</v>
      </c>
      <c r="CG173" s="141">
        <v>3317</v>
      </c>
      <c r="CH173" s="141">
        <v>3316</v>
      </c>
      <c r="CI173" s="141">
        <v>3315</v>
      </c>
      <c r="CJ173" s="141">
        <v>3315</v>
      </c>
      <c r="CK173" s="141">
        <v>3315</v>
      </c>
      <c r="CL173" s="141">
        <v>3316</v>
      </c>
      <c r="CM173" s="141">
        <v>3316</v>
      </c>
      <c r="CN173" s="141">
        <v>3318</v>
      </c>
      <c r="CO173" s="141">
        <v>3319</v>
      </c>
      <c r="CP173" s="141">
        <v>3322</v>
      </c>
      <c r="CQ173" s="141">
        <v>3324</v>
      </c>
      <c r="CR173" s="141">
        <v>3327</v>
      </c>
      <c r="CS173" s="141">
        <v>3331</v>
      </c>
      <c r="CT173" s="141">
        <v>3335</v>
      </c>
      <c r="CU173" s="141">
        <v>3339</v>
      </c>
      <c r="CV173" s="141">
        <v>3344</v>
      </c>
    </row>
    <row r="174" spans="1:100">
      <c r="A174" s="153" t="s">
        <v>330</v>
      </c>
      <c r="B174" s="140"/>
      <c r="C174" s="140"/>
      <c r="D174" s="140" t="s">
        <v>309</v>
      </c>
      <c r="E174" s="140"/>
      <c r="F174" s="140"/>
      <c r="G174" s="140"/>
      <c r="H174" s="140"/>
      <c r="I174" s="140"/>
      <c r="J174" s="140"/>
      <c r="K174" s="140"/>
      <c r="L174" s="140"/>
      <c r="M174" s="140"/>
      <c r="N174" s="140"/>
      <c r="O174" s="140"/>
      <c r="P174" s="140"/>
      <c r="Q174" s="140"/>
      <c r="R174" s="140"/>
      <c r="S174" s="140"/>
      <c r="T174" s="140"/>
      <c r="U174" s="140"/>
      <c r="V174" s="140"/>
      <c r="W174" s="140"/>
      <c r="X174" s="140"/>
      <c r="Y174" s="140"/>
      <c r="Z174" s="140"/>
      <c r="AA174" s="140"/>
      <c r="AB174" s="140"/>
      <c r="AC174" s="140"/>
      <c r="AD174" s="140"/>
      <c r="AE174" s="140"/>
      <c r="AF174" s="140"/>
      <c r="AG174" s="140"/>
      <c r="AH174" s="140"/>
      <c r="AI174" s="140"/>
      <c r="AJ174" s="140"/>
      <c r="AK174" s="154"/>
      <c r="AL174" s="154"/>
      <c r="AM174" s="154"/>
      <c r="AN174" s="154"/>
      <c r="AO174" s="154"/>
      <c r="AP174" s="154"/>
      <c r="AQ174" s="142"/>
      <c r="AR174" s="142"/>
      <c r="AS174" s="142"/>
      <c r="AT174" s="142"/>
      <c r="AU174" s="142"/>
      <c r="AV174" s="142">
        <v>5980</v>
      </c>
      <c r="AW174" s="142">
        <v>6004</v>
      </c>
      <c r="AX174" s="142">
        <v>6027</v>
      </c>
      <c r="AY174" s="142">
        <v>6048</v>
      </c>
      <c r="AZ174" s="142">
        <v>6075</v>
      </c>
      <c r="BA174" s="142">
        <v>6106</v>
      </c>
      <c r="BB174" s="142">
        <v>6139</v>
      </c>
      <c r="BC174" s="142">
        <v>6172</v>
      </c>
      <c r="BD174" s="142">
        <v>6206</v>
      </c>
      <c r="BE174" s="142">
        <v>6239</v>
      </c>
      <c r="BF174" s="142">
        <v>6273</v>
      </c>
      <c r="BG174" s="142">
        <v>6308</v>
      </c>
      <c r="BH174" s="142">
        <v>6343</v>
      </c>
      <c r="BI174" s="142">
        <v>6378</v>
      </c>
      <c r="BJ174" s="142">
        <v>6414</v>
      </c>
      <c r="BK174" s="142">
        <v>6448</v>
      </c>
      <c r="BL174" s="142">
        <v>6483</v>
      </c>
      <c r="BM174" s="142">
        <v>6516</v>
      </c>
      <c r="BN174" s="142">
        <v>6550</v>
      </c>
      <c r="BO174" s="142">
        <v>6582</v>
      </c>
      <c r="BP174" s="142">
        <v>6615</v>
      </c>
      <c r="BQ174" s="142">
        <v>6646</v>
      </c>
      <c r="BR174" s="142">
        <v>6677</v>
      </c>
      <c r="BS174" s="142">
        <v>6707</v>
      </c>
      <c r="BT174" s="142">
        <v>6736</v>
      </c>
      <c r="BU174" s="142">
        <v>6765</v>
      </c>
      <c r="BV174" s="142">
        <v>6793</v>
      </c>
      <c r="BW174" s="142">
        <v>6820</v>
      </c>
      <c r="BX174" s="142">
        <v>6847</v>
      </c>
      <c r="BY174" s="142">
        <v>6874</v>
      </c>
      <c r="BZ174" s="142">
        <v>6900</v>
      </c>
      <c r="CA174" s="142">
        <v>6925</v>
      </c>
      <c r="CB174" s="142">
        <v>6949</v>
      </c>
      <c r="CC174" s="141">
        <v>6973</v>
      </c>
      <c r="CD174" s="141">
        <v>6997</v>
      </c>
      <c r="CE174" s="141">
        <v>7020</v>
      </c>
      <c r="CF174" s="141">
        <v>7042</v>
      </c>
      <c r="CG174" s="141">
        <v>7065</v>
      </c>
      <c r="CH174" s="141">
        <v>7086</v>
      </c>
      <c r="CI174" s="141">
        <v>7108</v>
      </c>
      <c r="CJ174" s="141">
        <v>7129</v>
      </c>
      <c r="CK174" s="141">
        <v>7151</v>
      </c>
      <c r="CL174" s="141">
        <v>7173</v>
      </c>
      <c r="CM174" s="141">
        <v>7196</v>
      </c>
      <c r="CN174" s="141">
        <v>7219</v>
      </c>
      <c r="CO174" s="141">
        <v>7242</v>
      </c>
      <c r="CP174" s="141">
        <v>7266</v>
      </c>
      <c r="CQ174" s="141">
        <v>7291</v>
      </c>
      <c r="CR174" s="141">
        <v>7317</v>
      </c>
      <c r="CS174" s="141">
        <v>7343</v>
      </c>
      <c r="CT174" s="141">
        <v>7370</v>
      </c>
      <c r="CU174" s="141">
        <v>7397</v>
      </c>
      <c r="CV174" s="141">
        <v>7426</v>
      </c>
    </row>
    <row r="175" spans="1:100">
      <c r="A175" s="153" t="s">
        <v>296</v>
      </c>
      <c r="B175" s="140"/>
      <c r="C175" s="140"/>
      <c r="D175" s="140" t="s">
        <v>309</v>
      </c>
      <c r="E175" s="140"/>
      <c r="F175" s="140"/>
      <c r="G175" s="140"/>
      <c r="H175" s="140"/>
      <c r="I175" s="140"/>
      <c r="J175" s="140"/>
      <c r="K175" s="140"/>
      <c r="L175" s="140"/>
      <c r="M175" s="140"/>
      <c r="N175" s="140"/>
      <c r="O175" s="140"/>
      <c r="P175" s="140"/>
      <c r="Q175" s="140"/>
      <c r="R175" s="140"/>
      <c r="S175" s="140"/>
      <c r="T175" s="140"/>
      <c r="U175" s="140"/>
      <c r="V175" s="140"/>
      <c r="W175" s="140"/>
      <c r="X175" s="140"/>
      <c r="Y175" s="140"/>
      <c r="Z175" s="140"/>
      <c r="AA175" s="140"/>
      <c r="AB175" s="140"/>
      <c r="AC175" s="140"/>
      <c r="AD175" s="140"/>
      <c r="AE175" s="140"/>
      <c r="AF175" s="140"/>
      <c r="AG175" s="140"/>
      <c r="AH175" s="140"/>
      <c r="AI175" s="140"/>
      <c r="AJ175" s="140"/>
      <c r="AK175" s="154"/>
      <c r="AL175" s="154"/>
      <c r="AM175" s="154"/>
      <c r="AN175" s="154"/>
      <c r="AO175" s="154"/>
      <c r="AP175" s="154"/>
      <c r="AQ175" s="142"/>
      <c r="AR175" s="142"/>
      <c r="AS175" s="142"/>
      <c r="AT175" s="142"/>
      <c r="AU175" s="142"/>
      <c r="AV175" s="142">
        <v>5885</v>
      </c>
      <c r="AW175" s="142">
        <v>5919</v>
      </c>
      <c r="AX175" s="142">
        <v>5952</v>
      </c>
      <c r="AY175" s="142">
        <v>5983</v>
      </c>
      <c r="AZ175" s="142">
        <v>6019</v>
      </c>
      <c r="BA175" s="142">
        <v>6059</v>
      </c>
      <c r="BB175" s="142">
        <v>6100</v>
      </c>
      <c r="BC175" s="142">
        <v>6142</v>
      </c>
      <c r="BD175" s="142">
        <v>6184</v>
      </c>
      <c r="BE175" s="142">
        <v>6227</v>
      </c>
      <c r="BF175" s="142">
        <v>6270</v>
      </c>
      <c r="BG175" s="142">
        <v>6313</v>
      </c>
      <c r="BH175" s="142">
        <v>6357</v>
      </c>
      <c r="BI175" s="142">
        <v>6402</v>
      </c>
      <c r="BJ175" s="142">
        <v>6446</v>
      </c>
      <c r="BK175" s="142">
        <v>6489</v>
      </c>
      <c r="BL175" s="142">
        <v>6533</v>
      </c>
      <c r="BM175" s="142">
        <v>6575</v>
      </c>
      <c r="BN175" s="142">
        <v>6617</v>
      </c>
      <c r="BO175" s="142">
        <v>6658</v>
      </c>
      <c r="BP175" s="142">
        <v>6698</v>
      </c>
      <c r="BQ175" s="142">
        <v>6737</v>
      </c>
      <c r="BR175" s="142">
        <v>6776</v>
      </c>
      <c r="BS175" s="142">
        <v>6813</v>
      </c>
      <c r="BT175" s="142">
        <v>6850</v>
      </c>
      <c r="BU175" s="142">
        <v>6887</v>
      </c>
      <c r="BV175" s="142">
        <v>6922</v>
      </c>
      <c r="BW175" s="142">
        <v>6957</v>
      </c>
      <c r="BX175" s="142">
        <v>6991</v>
      </c>
      <c r="BY175" s="142">
        <v>7025</v>
      </c>
      <c r="BZ175" s="142">
        <v>7058</v>
      </c>
      <c r="CA175" s="142">
        <v>7090</v>
      </c>
      <c r="CB175" s="142">
        <v>7121</v>
      </c>
      <c r="CC175" s="141">
        <v>7152</v>
      </c>
      <c r="CD175" s="141">
        <v>7183</v>
      </c>
      <c r="CE175" s="141">
        <v>7212</v>
      </c>
      <c r="CF175" s="141">
        <v>7241</v>
      </c>
      <c r="CG175" s="141">
        <v>7270</v>
      </c>
      <c r="CH175" s="141">
        <v>7298</v>
      </c>
      <c r="CI175" s="141">
        <v>7325</v>
      </c>
      <c r="CJ175" s="141">
        <v>7353</v>
      </c>
      <c r="CK175" s="141">
        <v>7381</v>
      </c>
      <c r="CL175" s="141">
        <v>7409</v>
      </c>
      <c r="CM175" s="141">
        <v>7437</v>
      </c>
      <c r="CN175" s="141">
        <v>7465</v>
      </c>
      <c r="CO175" s="141">
        <v>7494</v>
      </c>
      <c r="CP175" s="141">
        <v>7524</v>
      </c>
      <c r="CQ175" s="141">
        <v>7554</v>
      </c>
      <c r="CR175" s="141">
        <v>7585</v>
      </c>
      <c r="CS175" s="141">
        <v>7616</v>
      </c>
      <c r="CT175" s="141">
        <v>7648</v>
      </c>
      <c r="CU175" s="141">
        <v>7681</v>
      </c>
      <c r="CV175" s="141">
        <v>7714</v>
      </c>
    </row>
    <row r="176" spans="1:100">
      <c r="A176" s="153" t="s">
        <v>297</v>
      </c>
      <c r="B176" s="140"/>
      <c r="C176" s="140"/>
      <c r="D176" s="140" t="s">
        <v>309</v>
      </c>
      <c r="E176" s="140"/>
      <c r="F176" s="140"/>
      <c r="G176" s="140"/>
      <c r="H176" s="140"/>
      <c r="I176" s="140"/>
      <c r="J176" s="140"/>
      <c r="K176" s="140"/>
      <c r="L176" s="140"/>
      <c r="M176" s="140"/>
      <c r="N176" s="140"/>
      <c r="O176" s="140"/>
      <c r="P176" s="140"/>
      <c r="Q176" s="140"/>
      <c r="R176" s="140"/>
      <c r="S176" s="140"/>
      <c r="T176" s="140"/>
      <c r="U176" s="140"/>
      <c r="V176" s="140"/>
      <c r="W176" s="140"/>
      <c r="X176" s="140"/>
      <c r="Y176" s="140"/>
      <c r="Z176" s="140"/>
      <c r="AA176" s="140"/>
      <c r="AB176" s="140"/>
      <c r="AC176" s="140"/>
      <c r="AD176" s="140"/>
      <c r="AE176" s="140"/>
      <c r="AF176" s="140"/>
      <c r="AG176" s="140"/>
      <c r="AH176" s="140"/>
      <c r="AI176" s="140"/>
      <c r="AJ176" s="140"/>
      <c r="AK176" s="154"/>
      <c r="AL176" s="154"/>
      <c r="AM176" s="154"/>
      <c r="AN176" s="154"/>
      <c r="AO176" s="154"/>
      <c r="AP176" s="154"/>
      <c r="AQ176" s="142"/>
      <c r="AR176" s="142"/>
      <c r="AS176" s="142"/>
      <c r="AT176" s="142"/>
      <c r="AU176" s="142"/>
      <c r="AV176" s="142">
        <v>3781</v>
      </c>
      <c r="AW176" s="142">
        <v>3801</v>
      </c>
      <c r="AX176" s="142">
        <v>3820</v>
      </c>
      <c r="AY176" s="142">
        <v>3838</v>
      </c>
      <c r="AZ176" s="142">
        <v>3858</v>
      </c>
      <c r="BA176" s="142">
        <v>3881</v>
      </c>
      <c r="BB176" s="142">
        <v>3905</v>
      </c>
      <c r="BC176" s="142">
        <v>3930</v>
      </c>
      <c r="BD176" s="142">
        <v>3954</v>
      </c>
      <c r="BE176" s="142">
        <v>3979</v>
      </c>
      <c r="BF176" s="142">
        <v>4005</v>
      </c>
      <c r="BG176" s="142">
        <v>4030</v>
      </c>
      <c r="BH176" s="142">
        <v>4057</v>
      </c>
      <c r="BI176" s="142">
        <v>4084</v>
      </c>
      <c r="BJ176" s="142">
        <v>4110</v>
      </c>
      <c r="BK176" s="142">
        <v>4137</v>
      </c>
      <c r="BL176" s="142">
        <v>4163</v>
      </c>
      <c r="BM176" s="142">
        <v>4190</v>
      </c>
      <c r="BN176" s="142">
        <v>4216</v>
      </c>
      <c r="BO176" s="142">
        <v>4242</v>
      </c>
      <c r="BP176" s="142">
        <v>4267</v>
      </c>
      <c r="BQ176" s="142">
        <v>4292</v>
      </c>
      <c r="BR176" s="142">
        <v>4317</v>
      </c>
      <c r="BS176" s="142">
        <v>4341</v>
      </c>
      <c r="BT176" s="142">
        <v>4364</v>
      </c>
      <c r="BU176" s="142">
        <v>4387</v>
      </c>
      <c r="BV176" s="142">
        <v>4409</v>
      </c>
      <c r="BW176" s="142">
        <v>4431</v>
      </c>
      <c r="BX176" s="142">
        <v>4451</v>
      </c>
      <c r="BY176" s="142">
        <v>4472</v>
      </c>
      <c r="BZ176" s="142">
        <v>4491</v>
      </c>
      <c r="CA176" s="142">
        <v>4510</v>
      </c>
      <c r="CB176" s="142">
        <v>4528</v>
      </c>
      <c r="CC176" s="141">
        <v>4546</v>
      </c>
      <c r="CD176" s="141">
        <v>4563</v>
      </c>
      <c r="CE176" s="141">
        <v>4580</v>
      </c>
      <c r="CF176" s="141">
        <v>4597</v>
      </c>
      <c r="CG176" s="141">
        <v>4613</v>
      </c>
      <c r="CH176" s="141">
        <v>4629</v>
      </c>
      <c r="CI176" s="141">
        <v>4645</v>
      </c>
      <c r="CJ176" s="141">
        <v>4661</v>
      </c>
      <c r="CK176" s="141">
        <v>4677</v>
      </c>
      <c r="CL176" s="141">
        <v>4693</v>
      </c>
      <c r="CM176" s="141">
        <v>4709</v>
      </c>
      <c r="CN176" s="141">
        <v>4726</v>
      </c>
      <c r="CO176" s="141">
        <v>4743</v>
      </c>
      <c r="CP176" s="141">
        <v>4761</v>
      </c>
      <c r="CQ176" s="141">
        <v>4779</v>
      </c>
      <c r="CR176" s="141">
        <v>4797</v>
      </c>
      <c r="CS176" s="141">
        <v>4816</v>
      </c>
      <c r="CT176" s="141">
        <v>4835</v>
      </c>
      <c r="CU176" s="141">
        <v>4854</v>
      </c>
      <c r="CV176" s="141">
        <v>4874</v>
      </c>
    </row>
    <row r="177" spans="1:100">
      <c r="A177" s="153" t="s">
        <v>298</v>
      </c>
      <c r="B177" s="140"/>
      <c r="C177" s="140"/>
      <c r="D177" s="140" t="s">
        <v>309</v>
      </c>
      <c r="E177" s="140"/>
      <c r="F177" s="140"/>
      <c r="G177" s="140"/>
      <c r="H177" s="140"/>
      <c r="I177" s="140"/>
      <c r="J177" s="140"/>
      <c r="K177" s="140"/>
      <c r="L177" s="140"/>
      <c r="M177" s="140"/>
      <c r="N177" s="140"/>
      <c r="O177" s="140"/>
      <c r="P177" s="140"/>
      <c r="Q177" s="140"/>
      <c r="R177" s="140"/>
      <c r="S177" s="140"/>
      <c r="T177" s="140"/>
      <c r="U177" s="140"/>
      <c r="V177" s="140"/>
      <c r="W177" s="140"/>
      <c r="X177" s="140"/>
      <c r="Y177" s="140"/>
      <c r="Z177" s="140"/>
      <c r="AA177" s="140"/>
      <c r="AB177" s="140"/>
      <c r="AC177" s="140"/>
      <c r="AD177" s="140"/>
      <c r="AE177" s="140"/>
      <c r="AF177" s="140"/>
      <c r="AG177" s="140"/>
      <c r="AH177" s="140"/>
      <c r="AI177" s="140"/>
      <c r="AJ177" s="140"/>
      <c r="AK177" s="154"/>
      <c r="AL177" s="154"/>
      <c r="AM177" s="154"/>
      <c r="AN177" s="154"/>
      <c r="AO177" s="154"/>
      <c r="AP177" s="154"/>
      <c r="AQ177" s="142"/>
      <c r="AR177" s="142"/>
      <c r="AS177" s="142"/>
      <c r="AT177" s="142"/>
      <c r="AU177" s="142"/>
      <c r="AV177" s="142">
        <v>5053</v>
      </c>
      <c r="AW177" s="142">
        <v>5066</v>
      </c>
      <c r="AX177" s="142">
        <v>5078</v>
      </c>
      <c r="AY177" s="142">
        <v>5088</v>
      </c>
      <c r="AZ177" s="142">
        <v>5101</v>
      </c>
      <c r="BA177" s="142">
        <v>5118</v>
      </c>
      <c r="BB177" s="142">
        <v>5136</v>
      </c>
      <c r="BC177" s="142">
        <v>5154</v>
      </c>
      <c r="BD177" s="142">
        <v>5172</v>
      </c>
      <c r="BE177" s="142">
        <v>5190</v>
      </c>
      <c r="BF177" s="142">
        <v>5209</v>
      </c>
      <c r="BG177" s="142">
        <v>5227</v>
      </c>
      <c r="BH177" s="142">
        <v>5246</v>
      </c>
      <c r="BI177" s="142">
        <v>5265</v>
      </c>
      <c r="BJ177" s="142">
        <v>5284</v>
      </c>
      <c r="BK177" s="142">
        <v>5303</v>
      </c>
      <c r="BL177" s="142">
        <v>5321</v>
      </c>
      <c r="BM177" s="142">
        <v>5340</v>
      </c>
      <c r="BN177" s="142">
        <v>5358</v>
      </c>
      <c r="BO177" s="142">
        <v>5375</v>
      </c>
      <c r="BP177" s="142">
        <v>5393</v>
      </c>
      <c r="BQ177" s="142">
        <v>5410</v>
      </c>
      <c r="BR177" s="142">
        <v>5427</v>
      </c>
      <c r="BS177" s="142">
        <v>5444</v>
      </c>
      <c r="BT177" s="142">
        <v>5460</v>
      </c>
      <c r="BU177" s="142">
        <v>5477</v>
      </c>
      <c r="BV177" s="142">
        <v>5493</v>
      </c>
      <c r="BW177" s="142">
        <v>5509</v>
      </c>
      <c r="BX177" s="142">
        <v>5525</v>
      </c>
      <c r="BY177" s="142">
        <v>5540</v>
      </c>
      <c r="BZ177" s="142">
        <v>5556</v>
      </c>
      <c r="CA177" s="142">
        <v>5571</v>
      </c>
      <c r="CB177" s="142">
        <v>5586</v>
      </c>
      <c r="CC177" s="141">
        <v>5601</v>
      </c>
      <c r="CD177" s="141">
        <v>5615</v>
      </c>
      <c r="CE177" s="141">
        <v>5629</v>
      </c>
      <c r="CF177" s="141">
        <v>5643</v>
      </c>
      <c r="CG177" s="141">
        <v>5657</v>
      </c>
      <c r="CH177" s="141">
        <v>5670</v>
      </c>
      <c r="CI177" s="141">
        <v>5683</v>
      </c>
      <c r="CJ177" s="141">
        <v>5696</v>
      </c>
      <c r="CK177" s="141">
        <v>5710</v>
      </c>
      <c r="CL177" s="141">
        <v>5723</v>
      </c>
      <c r="CM177" s="141">
        <v>5737</v>
      </c>
      <c r="CN177" s="141">
        <v>5752</v>
      </c>
      <c r="CO177" s="141">
        <v>5766</v>
      </c>
      <c r="CP177" s="141">
        <v>5782</v>
      </c>
      <c r="CQ177" s="141">
        <v>5798</v>
      </c>
      <c r="CR177" s="141">
        <v>5814</v>
      </c>
      <c r="CS177" s="141">
        <v>5832</v>
      </c>
      <c r="CT177" s="141">
        <v>5849</v>
      </c>
      <c r="CU177" s="141">
        <v>5868</v>
      </c>
      <c r="CV177" s="141">
        <v>5887</v>
      </c>
    </row>
    <row r="178" spans="1:100">
      <c r="A178" s="153" t="s">
        <v>310</v>
      </c>
      <c r="B178" s="140"/>
      <c r="C178" s="140"/>
      <c r="D178" s="140" t="s">
        <v>309</v>
      </c>
      <c r="E178" s="140"/>
      <c r="F178" s="140"/>
      <c r="G178" s="140"/>
      <c r="H178" s="140"/>
      <c r="I178" s="140"/>
      <c r="J178" s="140"/>
      <c r="K178" s="140"/>
      <c r="L178" s="140"/>
      <c r="M178" s="140"/>
      <c r="N178" s="140"/>
      <c r="O178" s="140"/>
      <c r="P178" s="140"/>
      <c r="Q178" s="140"/>
      <c r="R178" s="140"/>
      <c r="S178" s="140"/>
      <c r="T178" s="140"/>
      <c r="U178" s="140"/>
      <c r="V178" s="140"/>
      <c r="W178" s="140"/>
      <c r="X178" s="140"/>
      <c r="Y178" s="140"/>
      <c r="Z178" s="140"/>
      <c r="AA178" s="140"/>
      <c r="AB178" s="140"/>
      <c r="AC178" s="140"/>
      <c r="AD178" s="140"/>
      <c r="AE178" s="140"/>
      <c r="AF178" s="140"/>
      <c r="AG178" s="140"/>
      <c r="AH178" s="140"/>
      <c r="AI178" s="140"/>
      <c r="AJ178" s="140"/>
      <c r="AK178" s="154"/>
      <c r="AL178" s="154"/>
      <c r="AM178" s="154"/>
      <c r="AN178" s="154"/>
      <c r="AO178" s="154"/>
      <c r="AP178" s="154"/>
      <c r="AQ178" s="142"/>
      <c r="AR178" s="142"/>
      <c r="AS178" s="142"/>
      <c r="AT178" s="142"/>
      <c r="AU178" s="142"/>
      <c r="AV178" s="142">
        <v>388</v>
      </c>
      <c r="AW178" s="142">
        <v>386</v>
      </c>
      <c r="AX178" s="142">
        <v>384</v>
      </c>
      <c r="AY178" s="142">
        <v>382</v>
      </c>
      <c r="AZ178" s="142">
        <v>380</v>
      </c>
      <c r="BA178" s="142">
        <v>378</v>
      </c>
      <c r="BB178" s="142">
        <v>377</v>
      </c>
      <c r="BC178" s="142">
        <v>375</v>
      </c>
      <c r="BD178" s="142">
        <v>374</v>
      </c>
      <c r="BE178" s="142">
        <v>373</v>
      </c>
      <c r="BF178" s="142">
        <v>372</v>
      </c>
      <c r="BG178" s="142">
        <v>371</v>
      </c>
      <c r="BH178" s="142">
        <v>371</v>
      </c>
      <c r="BI178" s="142">
        <v>370</v>
      </c>
      <c r="BJ178" s="142">
        <v>369</v>
      </c>
      <c r="BK178" s="142">
        <v>369</v>
      </c>
      <c r="BL178" s="142">
        <v>368</v>
      </c>
      <c r="BM178" s="142">
        <v>368</v>
      </c>
      <c r="BN178" s="142">
        <v>367</v>
      </c>
      <c r="BO178" s="142">
        <v>367</v>
      </c>
      <c r="BP178" s="142">
        <v>366</v>
      </c>
      <c r="BQ178" s="142">
        <v>366</v>
      </c>
      <c r="BR178" s="142">
        <v>365</v>
      </c>
      <c r="BS178" s="142">
        <v>365</v>
      </c>
      <c r="BT178" s="142">
        <v>364</v>
      </c>
      <c r="BU178" s="142">
        <v>363</v>
      </c>
      <c r="BV178" s="142">
        <v>363</v>
      </c>
      <c r="BW178" s="142">
        <v>362</v>
      </c>
      <c r="BX178" s="142">
        <v>361</v>
      </c>
      <c r="BY178" s="142">
        <v>361</v>
      </c>
      <c r="BZ178" s="142">
        <v>360</v>
      </c>
      <c r="CA178" s="142">
        <v>359</v>
      </c>
      <c r="CB178" s="142">
        <v>358</v>
      </c>
      <c r="CC178" s="141">
        <v>357</v>
      </c>
      <c r="CD178" s="141">
        <v>357</v>
      </c>
      <c r="CE178" s="141">
        <v>356</v>
      </c>
      <c r="CF178" s="141">
        <v>355</v>
      </c>
      <c r="CG178" s="141">
        <v>354</v>
      </c>
      <c r="CH178" s="141">
        <v>353</v>
      </c>
      <c r="CI178" s="141">
        <v>352</v>
      </c>
      <c r="CJ178" s="141">
        <v>352</v>
      </c>
      <c r="CK178" s="141">
        <v>351</v>
      </c>
      <c r="CL178" s="141">
        <v>350</v>
      </c>
      <c r="CM178" s="141">
        <v>350</v>
      </c>
      <c r="CN178" s="141">
        <v>350</v>
      </c>
      <c r="CO178" s="141">
        <v>349</v>
      </c>
      <c r="CP178" s="141">
        <v>349</v>
      </c>
      <c r="CQ178" s="141">
        <v>349</v>
      </c>
      <c r="CR178" s="141">
        <v>349</v>
      </c>
      <c r="CS178" s="141">
        <v>349</v>
      </c>
      <c r="CT178" s="141">
        <v>349</v>
      </c>
      <c r="CU178" s="141">
        <v>349</v>
      </c>
      <c r="CV178" s="141">
        <v>349</v>
      </c>
    </row>
    <row r="179" spans="1:100">
      <c r="A179" s="153" t="s">
        <v>311</v>
      </c>
      <c r="B179" s="140"/>
      <c r="C179" s="140"/>
      <c r="D179" s="140" t="s">
        <v>309</v>
      </c>
      <c r="E179" s="140"/>
      <c r="F179" s="140"/>
      <c r="G179" s="140"/>
      <c r="H179" s="140"/>
      <c r="I179" s="140"/>
      <c r="J179" s="140"/>
      <c r="K179" s="140"/>
      <c r="L179" s="140"/>
      <c r="M179" s="140"/>
      <c r="N179" s="140"/>
      <c r="O179" s="140"/>
      <c r="P179" s="140"/>
      <c r="Q179" s="140"/>
      <c r="R179" s="140"/>
      <c r="S179" s="140"/>
      <c r="T179" s="140"/>
      <c r="U179" s="140"/>
      <c r="V179" s="140"/>
      <c r="W179" s="140"/>
      <c r="X179" s="140"/>
      <c r="Y179" s="140"/>
      <c r="Z179" s="140"/>
      <c r="AA179" s="140"/>
      <c r="AB179" s="140"/>
      <c r="AC179" s="140"/>
      <c r="AD179" s="140"/>
      <c r="AE179" s="140"/>
      <c r="AF179" s="140"/>
      <c r="AG179" s="140"/>
      <c r="AH179" s="140"/>
      <c r="AI179" s="140"/>
      <c r="AJ179" s="140"/>
      <c r="AK179" s="154"/>
      <c r="AL179" s="154"/>
      <c r="AM179" s="154"/>
      <c r="AN179" s="154"/>
      <c r="AO179" s="154"/>
      <c r="AP179" s="154"/>
      <c r="AQ179" s="142"/>
      <c r="AR179" s="142"/>
      <c r="AS179" s="142"/>
      <c r="AT179" s="142"/>
      <c r="AU179" s="142"/>
      <c r="AV179" s="142">
        <v>369</v>
      </c>
      <c r="AW179" s="142">
        <v>366</v>
      </c>
      <c r="AX179" s="142">
        <v>364</v>
      </c>
      <c r="AY179" s="142">
        <v>361</v>
      </c>
      <c r="AZ179" s="142">
        <v>359</v>
      </c>
      <c r="BA179" s="142">
        <v>358</v>
      </c>
      <c r="BB179" s="142">
        <v>356</v>
      </c>
      <c r="BC179" s="142">
        <v>355</v>
      </c>
      <c r="BD179" s="142">
        <v>353</v>
      </c>
      <c r="BE179" s="142">
        <v>352</v>
      </c>
      <c r="BF179" s="142">
        <v>351</v>
      </c>
      <c r="BG179" s="142">
        <v>350</v>
      </c>
      <c r="BH179" s="142">
        <v>349</v>
      </c>
      <c r="BI179" s="142">
        <v>349</v>
      </c>
      <c r="BJ179" s="142">
        <v>348</v>
      </c>
      <c r="BK179" s="142">
        <v>347</v>
      </c>
      <c r="BL179" s="142">
        <v>347</v>
      </c>
      <c r="BM179" s="142">
        <v>346</v>
      </c>
      <c r="BN179" s="142">
        <v>346</v>
      </c>
      <c r="BO179" s="142">
        <v>345</v>
      </c>
      <c r="BP179" s="142">
        <v>344</v>
      </c>
      <c r="BQ179" s="142">
        <v>344</v>
      </c>
      <c r="BR179" s="142">
        <v>343</v>
      </c>
      <c r="BS179" s="142">
        <v>343</v>
      </c>
      <c r="BT179" s="142">
        <v>342</v>
      </c>
      <c r="BU179" s="142">
        <v>342</v>
      </c>
      <c r="BV179" s="142">
        <v>341</v>
      </c>
      <c r="BW179" s="142">
        <v>340</v>
      </c>
      <c r="BX179" s="142">
        <v>340</v>
      </c>
      <c r="BY179" s="142">
        <v>339</v>
      </c>
      <c r="BZ179" s="142">
        <v>338</v>
      </c>
      <c r="CA179" s="142">
        <v>338</v>
      </c>
      <c r="CB179" s="142">
        <v>337</v>
      </c>
      <c r="CC179" s="141">
        <v>336</v>
      </c>
      <c r="CD179" s="141">
        <v>336</v>
      </c>
      <c r="CE179" s="141">
        <v>335</v>
      </c>
      <c r="CF179" s="141">
        <v>334</v>
      </c>
      <c r="CG179" s="141">
        <v>333</v>
      </c>
      <c r="CH179" s="141">
        <v>333</v>
      </c>
      <c r="CI179" s="141">
        <v>332</v>
      </c>
      <c r="CJ179" s="141">
        <v>332</v>
      </c>
      <c r="CK179" s="141">
        <v>331</v>
      </c>
      <c r="CL179" s="141">
        <v>331</v>
      </c>
      <c r="CM179" s="141">
        <v>330</v>
      </c>
      <c r="CN179" s="141">
        <v>330</v>
      </c>
      <c r="CO179" s="141">
        <v>330</v>
      </c>
      <c r="CP179" s="141">
        <v>330</v>
      </c>
      <c r="CQ179" s="141">
        <v>330</v>
      </c>
      <c r="CR179" s="141">
        <v>330</v>
      </c>
      <c r="CS179" s="141">
        <v>330</v>
      </c>
      <c r="CT179" s="141">
        <v>331</v>
      </c>
      <c r="CU179" s="141">
        <v>331</v>
      </c>
      <c r="CV179" s="141">
        <v>332</v>
      </c>
    </row>
    <row r="180" spans="1:100">
      <c r="A180" s="153" t="s">
        <v>25</v>
      </c>
      <c r="B180" s="140"/>
      <c r="C180" s="140"/>
      <c r="D180" s="140" t="s">
        <v>309</v>
      </c>
      <c r="E180" s="140"/>
      <c r="F180" s="140"/>
      <c r="G180" s="140"/>
      <c r="H180" s="140"/>
      <c r="I180" s="140"/>
      <c r="J180" s="140"/>
      <c r="K180" s="140"/>
      <c r="L180" s="140"/>
      <c r="M180" s="140"/>
      <c r="N180" s="140"/>
      <c r="O180" s="140"/>
      <c r="P180" s="140"/>
      <c r="Q180" s="140"/>
      <c r="R180" s="140"/>
      <c r="S180" s="140"/>
      <c r="T180" s="140"/>
      <c r="U180" s="140"/>
      <c r="V180" s="140"/>
      <c r="W180" s="140"/>
      <c r="X180" s="140"/>
      <c r="Y180" s="140"/>
      <c r="Z180" s="140"/>
      <c r="AA180" s="140"/>
      <c r="AB180" s="140"/>
      <c r="AC180" s="140"/>
      <c r="AD180" s="140"/>
      <c r="AE180" s="140"/>
      <c r="AF180" s="140"/>
      <c r="AG180" s="140"/>
      <c r="AH180" s="140"/>
      <c r="AI180" s="140"/>
      <c r="AJ180" s="140"/>
      <c r="AK180" s="154"/>
      <c r="AL180" s="154"/>
      <c r="AM180" s="154"/>
      <c r="AN180" s="154"/>
      <c r="AO180" s="154"/>
      <c r="AP180" s="154"/>
      <c r="AQ180" s="142"/>
      <c r="AR180" s="142"/>
      <c r="AS180" s="142"/>
      <c r="AT180" s="142"/>
      <c r="AU180" s="142"/>
      <c r="AV180" s="142">
        <v>276</v>
      </c>
      <c r="AW180" s="142">
        <v>282</v>
      </c>
      <c r="AX180" s="142">
        <v>288</v>
      </c>
      <c r="AY180" s="142">
        <v>293</v>
      </c>
      <c r="AZ180" s="142">
        <v>299</v>
      </c>
      <c r="BA180" s="142">
        <v>304</v>
      </c>
      <c r="BB180" s="142">
        <v>310</v>
      </c>
      <c r="BC180" s="142">
        <v>316</v>
      </c>
      <c r="BD180" s="142">
        <v>321</v>
      </c>
      <c r="BE180" s="142">
        <v>327</v>
      </c>
      <c r="BF180" s="142">
        <v>333</v>
      </c>
      <c r="BG180" s="142">
        <v>339</v>
      </c>
      <c r="BH180" s="142">
        <v>345</v>
      </c>
      <c r="BI180" s="142">
        <v>351</v>
      </c>
      <c r="BJ180" s="142">
        <v>357</v>
      </c>
      <c r="BK180" s="142">
        <v>363</v>
      </c>
      <c r="BL180" s="142">
        <v>368</v>
      </c>
      <c r="BM180" s="142">
        <v>374</v>
      </c>
      <c r="BN180" s="142">
        <v>380</v>
      </c>
      <c r="BO180" s="142">
        <v>386</v>
      </c>
      <c r="BP180" s="142">
        <v>392</v>
      </c>
      <c r="BQ180" s="142">
        <v>398</v>
      </c>
      <c r="BR180" s="142">
        <v>403</v>
      </c>
      <c r="BS180" s="142">
        <v>409</v>
      </c>
      <c r="BT180" s="142">
        <v>415</v>
      </c>
      <c r="BU180" s="142">
        <v>420</v>
      </c>
      <c r="BV180" s="142">
        <v>426</v>
      </c>
      <c r="BW180" s="142">
        <v>431</v>
      </c>
      <c r="BX180" s="142">
        <v>437</v>
      </c>
      <c r="BY180" s="142">
        <v>442</v>
      </c>
      <c r="BZ180" s="142">
        <v>447</v>
      </c>
      <c r="CA180" s="142">
        <v>453</v>
      </c>
      <c r="CB180" s="142">
        <v>458</v>
      </c>
      <c r="CC180" s="141">
        <v>463</v>
      </c>
      <c r="CD180" s="141">
        <v>468</v>
      </c>
      <c r="CE180" s="141">
        <v>474</v>
      </c>
      <c r="CF180" s="141">
        <v>479</v>
      </c>
      <c r="CG180" s="141">
        <v>484</v>
      </c>
      <c r="CH180" s="141">
        <v>489</v>
      </c>
      <c r="CI180" s="141">
        <v>494</v>
      </c>
      <c r="CJ180" s="141">
        <v>499</v>
      </c>
      <c r="CK180" s="141">
        <v>504</v>
      </c>
      <c r="CL180" s="141">
        <v>509</v>
      </c>
      <c r="CM180" s="141">
        <v>514</v>
      </c>
      <c r="CN180" s="141">
        <v>519</v>
      </c>
      <c r="CO180" s="141">
        <v>523</v>
      </c>
      <c r="CP180" s="141">
        <v>528</v>
      </c>
      <c r="CQ180" s="141">
        <v>533</v>
      </c>
      <c r="CR180" s="141">
        <v>538</v>
      </c>
      <c r="CS180" s="141">
        <v>543</v>
      </c>
      <c r="CT180" s="141">
        <v>548</v>
      </c>
      <c r="CU180" s="141">
        <v>553</v>
      </c>
      <c r="CV180" s="141">
        <v>558</v>
      </c>
    </row>
    <row r="181" spans="1:100">
      <c r="A181" s="153" t="s">
        <v>282</v>
      </c>
      <c r="B181" s="140"/>
      <c r="C181" s="140"/>
      <c r="D181" s="140" t="s">
        <v>309</v>
      </c>
      <c r="E181" s="140"/>
      <c r="F181" s="140"/>
      <c r="G181" s="140"/>
      <c r="H181" s="140"/>
      <c r="I181" s="140"/>
      <c r="J181" s="140"/>
      <c r="K181" s="140"/>
      <c r="L181" s="140"/>
      <c r="M181" s="140"/>
      <c r="N181" s="140"/>
      <c r="O181" s="140"/>
      <c r="P181" s="140"/>
      <c r="Q181" s="140"/>
      <c r="R181" s="140"/>
      <c r="S181" s="140"/>
      <c r="T181" s="140"/>
      <c r="U181" s="140"/>
      <c r="V181" s="140"/>
      <c r="W181" s="140"/>
      <c r="X181" s="140"/>
      <c r="Y181" s="140"/>
      <c r="Z181" s="140"/>
      <c r="AA181" s="140"/>
      <c r="AB181" s="140"/>
      <c r="AC181" s="140"/>
      <c r="AD181" s="140"/>
      <c r="AE181" s="140"/>
      <c r="AF181" s="140"/>
      <c r="AG181" s="140"/>
      <c r="AH181" s="140"/>
      <c r="AI181" s="140"/>
      <c r="AJ181" s="140"/>
      <c r="AK181" s="154"/>
      <c r="AL181" s="154"/>
      <c r="AM181" s="154"/>
      <c r="AN181" s="154"/>
      <c r="AO181" s="154"/>
      <c r="AP181" s="154"/>
      <c r="AQ181" s="142"/>
      <c r="AR181" s="142"/>
      <c r="AS181" s="142"/>
      <c r="AT181" s="142"/>
      <c r="AU181" s="142"/>
      <c r="AV181" s="142">
        <v>856</v>
      </c>
      <c r="AW181" s="142">
        <v>861</v>
      </c>
      <c r="AX181" s="142">
        <v>866</v>
      </c>
      <c r="AY181" s="142">
        <v>870</v>
      </c>
      <c r="AZ181" s="142">
        <v>875</v>
      </c>
      <c r="BA181" s="142">
        <v>880</v>
      </c>
      <c r="BB181" s="142">
        <v>885</v>
      </c>
      <c r="BC181" s="142">
        <v>890</v>
      </c>
      <c r="BD181" s="142">
        <v>896</v>
      </c>
      <c r="BE181" s="142">
        <v>901</v>
      </c>
      <c r="BF181" s="142">
        <v>906</v>
      </c>
      <c r="BG181" s="142">
        <v>912</v>
      </c>
      <c r="BH181" s="142">
        <v>917</v>
      </c>
      <c r="BI181" s="142">
        <v>923</v>
      </c>
      <c r="BJ181" s="142">
        <v>928</v>
      </c>
      <c r="BK181" s="142">
        <v>934</v>
      </c>
      <c r="BL181" s="142">
        <v>939</v>
      </c>
      <c r="BM181" s="142">
        <v>945</v>
      </c>
      <c r="BN181" s="142">
        <v>950</v>
      </c>
      <c r="BO181" s="142">
        <v>955</v>
      </c>
      <c r="BP181" s="142">
        <v>960</v>
      </c>
      <c r="BQ181" s="142">
        <v>965</v>
      </c>
      <c r="BR181" s="142">
        <v>970</v>
      </c>
      <c r="BS181" s="142">
        <v>974</v>
      </c>
      <c r="BT181" s="142">
        <v>979</v>
      </c>
      <c r="BU181" s="142">
        <v>983</v>
      </c>
      <c r="BV181" s="142">
        <v>987</v>
      </c>
      <c r="BW181" s="142">
        <v>991</v>
      </c>
      <c r="BX181" s="142">
        <v>995</v>
      </c>
      <c r="BY181" s="142">
        <v>999</v>
      </c>
      <c r="BZ181" s="142">
        <v>1002</v>
      </c>
      <c r="CA181" s="142">
        <v>1006</v>
      </c>
      <c r="CB181" s="142">
        <v>1009</v>
      </c>
      <c r="CC181" s="141">
        <v>1012</v>
      </c>
      <c r="CD181" s="141">
        <v>1015</v>
      </c>
      <c r="CE181" s="141">
        <v>1018</v>
      </c>
      <c r="CF181" s="141">
        <v>1020</v>
      </c>
      <c r="CG181" s="141">
        <v>1023</v>
      </c>
      <c r="CH181" s="141">
        <v>1025</v>
      </c>
      <c r="CI181" s="141">
        <v>1028</v>
      </c>
      <c r="CJ181" s="141">
        <v>1030</v>
      </c>
      <c r="CK181" s="141">
        <v>1033</v>
      </c>
      <c r="CL181" s="141">
        <v>1035</v>
      </c>
      <c r="CM181" s="141">
        <v>1038</v>
      </c>
      <c r="CN181" s="141">
        <v>1040</v>
      </c>
      <c r="CO181" s="141">
        <v>1043</v>
      </c>
      <c r="CP181" s="141">
        <v>1045</v>
      </c>
      <c r="CQ181" s="141">
        <v>1048</v>
      </c>
      <c r="CR181" s="141">
        <v>1051</v>
      </c>
      <c r="CS181" s="141">
        <v>1054</v>
      </c>
      <c r="CT181" s="141">
        <v>1057</v>
      </c>
      <c r="CU181" s="141">
        <v>1060</v>
      </c>
      <c r="CV181" s="141">
        <v>1063</v>
      </c>
    </row>
    <row r="182" spans="1:100">
      <c r="A182" s="153" t="s">
        <v>283</v>
      </c>
      <c r="B182" s="140"/>
      <c r="C182" s="140"/>
      <c r="D182" s="140" t="s">
        <v>309</v>
      </c>
      <c r="E182" s="140"/>
      <c r="F182" s="140"/>
      <c r="G182" s="140"/>
      <c r="H182" s="140"/>
      <c r="I182" s="140"/>
      <c r="J182" s="140"/>
      <c r="K182" s="140"/>
      <c r="L182" s="140"/>
      <c r="M182" s="140"/>
      <c r="N182" s="140"/>
      <c r="O182" s="140"/>
      <c r="P182" s="140"/>
      <c r="Q182" s="140"/>
      <c r="R182" s="140"/>
      <c r="S182" s="140"/>
      <c r="T182" s="140"/>
      <c r="U182" s="140"/>
      <c r="V182" s="140"/>
      <c r="W182" s="140"/>
      <c r="X182" s="140"/>
      <c r="Y182" s="140"/>
      <c r="Z182" s="140"/>
      <c r="AA182" s="140"/>
      <c r="AB182" s="140"/>
      <c r="AC182" s="140"/>
      <c r="AD182" s="140"/>
      <c r="AE182" s="140"/>
      <c r="AF182" s="140"/>
      <c r="AG182" s="140"/>
      <c r="AH182" s="140"/>
      <c r="AI182" s="140"/>
      <c r="AJ182" s="140"/>
      <c r="AK182" s="154"/>
      <c r="AL182" s="154"/>
      <c r="AM182" s="154"/>
      <c r="AN182" s="154"/>
      <c r="AO182" s="154"/>
      <c r="AP182" s="154"/>
      <c r="AQ182" s="142"/>
      <c r="AR182" s="142"/>
      <c r="AS182" s="142"/>
      <c r="AT182" s="142"/>
      <c r="AU182" s="142"/>
      <c r="AV182" s="142">
        <v>260</v>
      </c>
      <c r="AW182" s="142">
        <v>268</v>
      </c>
      <c r="AX182" s="142">
        <v>277</v>
      </c>
      <c r="AY182" s="142">
        <v>286</v>
      </c>
      <c r="AZ182" s="142">
        <v>295</v>
      </c>
      <c r="BA182" s="142">
        <v>305</v>
      </c>
      <c r="BB182" s="142">
        <v>315</v>
      </c>
      <c r="BC182" s="142">
        <v>325</v>
      </c>
      <c r="BD182" s="142">
        <v>336</v>
      </c>
      <c r="BE182" s="142">
        <v>347</v>
      </c>
      <c r="BF182" s="142">
        <v>359</v>
      </c>
      <c r="BG182" s="142">
        <v>372</v>
      </c>
      <c r="BH182" s="142">
        <v>385</v>
      </c>
      <c r="BI182" s="142">
        <v>399</v>
      </c>
      <c r="BJ182" s="142">
        <v>413</v>
      </c>
      <c r="BK182" s="142">
        <v>428</v>
      </c>
      <c r="BL182" s="142">
        <v>443</v>
      </c>
      <c r="BM182" s="142">
        <v>458</v>
      </c>
      <c r="BN182" s="142">
        <v>474</v>
      </c>
      <c r="BO182" s="142">
        <v>491</v>
      </c>
      <c r="BP182" s="142">
        <v>507</v>
      </c>
      <c r="BQ182" s="142">
        <v>525</v>
      </c>
      <c r="BR182" s="142">
        <v>543</v>
      </c>
      <c r="BS182" s="142">
        <v>561</v>
      </c>
      <c r="BT182" s="142">
        <v>579</v>
      </c>
      <c r="BU182" s="142">
        <v>598</v>
      </c>
      <c r="BV182" s="142">
        <v>618</v>
      </c>
      <c r="BW182" s="142">
        <v>638</v>
      </c>
      <c r="BX182" s="142">
        <v>658</v>
      </c>
      <c r="BY182" s="142">
        <v>679</v>
      </c>
      <c r="BZ182" s="142">
        <v>701</v>
      </c>
      <c r="CA182" s="142">
        <v>723</v>
      </c>
      <c r="CB182" s="142">
        <v>746</v>
      </c>
      <c r="CC182" s="141">
        <v>769</v>
      </c>
      <c r="CD182" s="141">
        <v>793</v>
      </c>
      <c r="CE182" s="141">
        <v>818</v>
      </c>
      <c r="CF182" s="141">
        <v>843</v>
      </c>
      <c r="CG182" s="141">
        <v>869</v>
      </c>
      <c r="CH182" s="141">
        <v>896</v>
      </c>
      <c r="CI182" s="141">
        <v>924</v>
      </c>
      <c r="CJ182" s="141">
        <v>952</v>
      </c>
      <c r="CK182" s="141">
        <v>981</v>
      </c>
      <c r="CL182" s="141">
        <v>1011</v>
      </c>
      <c r="CM182" s="141">
        <v>1042</v>
      </c>
      <c r="CN182" s="141">
        <v>1074</v>
      </c>
      <c r="CO182" s="141">
        <v>1107</v>
      </c>
      <c r="CP182" s="141">
        <v>1141</v>
      </c>
      <c r="CQ182" s="141">
        <v>1176</v>
      </c>
      <c r="CR182" s="141">
        <v>1212</v>
      </c>
      <c r="CS182" s="141">
        <v>1249</v>
      </c>
      <c r="CT182" s="141">
        <v>1287</v>
      </c>
      <c r="CU182" s="141">
        <v>1326</v>
      </c>
      <c r="CV182" s="141">
        <v>1366</v>
      </c>
    </row>
    <row r="183" spans="1:100">
      <c r="B183" s="91"/>
      <c r="AV183" s="142">
        <f>SUM(AV165:AV182)</f>
        <v>66991</v>
      </c>
      <c r="AW183" s="142">
        <f t="shared" ref="AW183" si="824">SUM(AW165:AW182)</f>
        <v>67143</v>
      </c>
      <c r="AX183" s="142">
        <f t="shared" ref="AX183" si="825">SUM(AX165:AX182)</f>
        <v>67288</v>
      </c>
      <c r="AY183" s="142">
        <f t="shared" ref="AY183" si="826">SUM(AY165:AY182)</f>
        <v>67408</v>
      </c>
      <c r="AZ183" s="142">
        <f t="shared" ref="AZ183:BA183" si="827">SUM(AZ165:AZ182)</f>
        <v>67587</v>
      </c>
      <c r="BA183" s="142">
        <f t="shared" si="827"/>
        <v>67812</v>
      </c>
    </row>
    <row r="184" spans="1:100">
      <c r="A184" s="174" t="s">
        <v>404</v>
      </c>
    </row>
    <row r="185" spans="1:100">
      <c r="A185" t="s">
        <v>396</v>
      </c>
    </row>
  </sheetData>
  <sortState ref="A201:CB213">
    <sortCondition ref="A201:A213"/>
  </sortState>
  <mergeCells count="6">
    <mergeCell ref="AX27:BA27"/>
    <mergeCell ref="BB27:BG27"/>
    <mergeCell ref="AX51:BA51"/>
    <mergeCell ref="BB51:BG51"/>
    <mergeCell ref="AX75:BA75"/>
    <mergeCell ref="BB75:BG7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746"/>
  <sheetViews>
    <sheetView zoomScale="90" zoomScaleNormal="90" workbookViewId="0">
      <pane xSplit="5" ySplit="2" topLeftCell="F99" activePane="bottomRight" state="frozen"/>
      <selection pane="topRight" activeCell="F1" sqref="F1"/>
      <selection pane="bottomLeft" activeCell="A3" sqref="A3"/>
      <selection pane="bottomRight" activeCell="CY217" sqref="CY217"/>
    </sheetView>
  </sheetViews>
  <sheetFormatPr baseColWidth="10" defaultRowHeight="15"/>
  <cols>
    <col min="1" max="1" width="4.42578125" style="91" customWidth="1"/>
    <col min="2" max="2" width="22.7109375" style="91" customWidth="1"/>
    <col min="3" max="3" width="7" style="91" customWidth="1"/>
    <col min="4" max="4" width="7.28515625" style="91" customWidth="1"/>
    <col min="5" max="53" width="7.140625" style="91" customWidth="1"/>
    <col min="54" max="55" width="6.85546875" style="91" customWidth="1"/>
    <col min="56" max="101" width="7.42578125" style="91" customWidth="1"/>
    <col min="102" max="102" width="7.140625" style="91" bestFit="1" customWidth="1"/>
    <col min="103" max="108" width="8.28515625" style="91" bestFit="1" customWidth="1"/>
    <col min="109" max="129" width="7" style="91" bestFit="1" customWidth="1"/>
    <col min="130" max="171" width="8" style="91" bestFit="1" customWidth="1"/>
    <col min="172" max="16384" width="11.42578125" style="91"/>
  </cols>
  <sheetData>
    <row r="1" spans="1:101" s="2" customFormat="1">
      <c r="A1" s="158" t="s">
        <v>400</v>
      </c>
      <c r="F1" s="2">
        <f t="shared" ref="F1:H1" si="0">G1-1</f>
        <v>1975</v>
      </c>
      <c r="G1" s="2">
        <f t="shared" si="0"/>
        <v>1976</v>
      </c>
      <c r="H1" s="2">
        <f t="shared" si="0"/>
        <v>1977</v>
      </c>
      <c r="I1" s="2">
        <f>J1-1</f>
        <v>1978</v>
      </c>
      <c r="J1" s="2">
        <f>K1-1</f>
        <v>1979</v>
      </c>
      <c r="K1" s="2">
        <v>1980</v>
      </c>
      <c r="L1" s="2">
        <f t="shared" ref="L1:V1" si="1">K1+1</f>
        <v>1981</v>
      </c>
      <c r="M1" s="2">
        <f t="shared" si="1"/>
        <v>1982</v>
      </c>
      <c r="N1" s="2">
        <f t="shared" si="1"/>
        <v>1983</v>
      </c>
      <c r="O1" s="2">
        <f t="shared" si="1"/>
        <v>1984</v>
      </c>
      <c r="P1" s="2">
        <f t="shared" si="1"/>
        <v>1985</v>
      </c>
      <c r="Q1" s="2">
        <f t="shared" si="1"/>
        <v>1986</v>
      </c>
      <c r="R1" s="2">
        <f t="shared" si="1"/>
        <v>1987</v>
      </c>
      <c r="S1" s="2">
        <f t="shared" si="1"/>
        <v>1988</v>
      </c>
      <c r="T1" s="2">
        <f t="shared" si="1"/>
        <v>1989</v>
      </c>
      <c r="U1" s="2">
        <f t="shared" si="1"/>
        <v>1990</v>
      </c>
      <c r="V1" s="2">
        <f t="shared" si="1"/>
        <v>1991</v>
      </c>
      <c r="W1" s="2">
        <f>V1+1</f>
        <v>1992</v>
      </c>
      <c r="X1" s="2">
        <f t="shared" ref="X1:BS1" si="2">W1+1</f>
        <v>1993</v>
      </c>
      <c r="Y1" s="2">
        <f t="shared" si="2"/>
        <v>1994</v>
      </c>
      <c r="Z1" s="2">
        <f t="shared" si="2"/>
        <v>1995</v>
      </c>
      <c r="AA1" s="2">
        <f t="shared" si="2"/>
        <v>1996</v>
      </c>
      <c r="AB1" s="2">
        <f t="shared" si="2"/>
        <v>1997</v>
      </c>
      <c r="AC1" s="2">
        <f t="shared" si="2"/>
        <v>1998</v>
      </c>
      <c r="AD1" s="2">
        <f t="shared" si="2"/>
        <v>1999</v>
      </c>
      <c r="AE1" s="2">
        <f t="shared" si="2"/>
        <v>2000</v>
      </c>
      <c r="AF1" s="2">
        <f t="shared" si="2"/>
        <v>2001</v>
      </c>
      <c r="AG1" s="2">
        <f t="shared" si="2"/>
        <v>2002</v>
      </c>
      <c r="AH1" s="2">
        <f t="shared" si="2"/>
        <v>2003</v>
      </c>
      <c r="AI1" s="2">
        <f t="shared" si="2"/>
        <v>2004</v>
      </c>
      <c r="AJ1" s="2">
        <f t="shared" si="2"/>
        <v>2005</v>
      </c>
      <c r="AK1" s="2">
        <f t="shared" si="2"/>
        <v>2006</v>
      </c>
      <c r="AL1" s="2">
        <f t="shared" si="2"/>
        <v>2007</v>
      </c>
      <c r="AM1" s="2">
        <f t="shared" si="2"/>
        <v>2008</v>
      </c>
      <c r="AN1" s="2">
        <f t="shared" si="2"/>
        <v>2009</v>
      </c>
      <c r="AO1" s="2">
        <f t="shared" si="2"/>
        <v>2010</v>
      </c>
      <c r="AP1" s="2">
        <f t="shared" si="2"/>
        <v>2011</v>
      </c>
      <c r="AQ1" s="2">
        <f t="shared" si="2"/>
        <v>2012</v>
      </c>
      <c r="AR1" s="2">
        <f t="shared" si="2"/>
        <v>2013</v>
      </c>
      <c r="AS1" s="2">
        <f t="shared" si="2"/>
        <v>2014</v>
      </c>
      <c r="AT1" s="2">
        <f t="shared" si="2"/>
        <v>2015</v>
      </c>
      <c r="AU1" s="2">
        <f t="shared" si="2"/>
        <v>2016</v>
      </c>
      <c r="AV1" s="2">
        <f t="shared" si="2"/>
        <v>2017</v>
      </c>
      <c r="AW1" s="2">
        <f t="shared" si="2"/>
        <v>2018</v>
      </c>
      <c r="AX1" s="2">
        <f t="shared" si="2"/>
        <v>2019</v>
      </c>
      <c r="AY1" s="2">
        <f t="shared" si="2"/>
        <v>2020</v>
      </c>
      <c r="AZ1" s="2">
        <f t="shared" si="2"/>
        <v>2021</v>
      </c>
      <c r="BA1" s="2">
        <f t="shared" si="2"/>
        <v>2022</v>
      </c>
      <c r="BB1" s="2">
        <f t="shared" si="2"/>
        <v>2023</v>
      </c>
      <c r="BC1" s="2">
        <f t="shared" si="2"/>
        <v>2024</v>
      </c>
      <c r="BD1" s="2">
        <f t="shared" si="2"/>
        <v>2025</v>
      </c>
      <c r="BE1" s="2">
        <f t="shared" si="2"/>
        <v>2026</v>
      </c>
      <c r="BF1" s="2">
        <f t="shared" si="2"/>
        <v>2027</v>
      </c>
      <c r="BG1" s="2">
        <f t="shared" si="2"/>
        <v>2028</v>
      </c>
      <c r="BH1" s="2">
        <f t="shared" si="2"/>
        <v>2029</v>
      </c>
      <c r="BI1" s="2">
        <f t="shared" si="2"/>
        <v>2030</v>
      </c>
      <c r="BJ1" s="2">
        <f t="shared" si="2"/>
        <v>2031</v>
      </c>
      <c r="BK1" s="2">
        <f t="shared" si="2"/>
        <v>2032</v>
      </c>
      <c r="BL1" s="2">
        <f t="shared" si="2"/>
        <v>2033</v>
      </c>
      <c r="BM1" s="2">
        <f t="shared" si="2"/>
        <v>2034</v>
      </c>
      <c r="BN1" s="2">
        <f t="shared" si="2"/>
        <v>2035</v>
      </c>
      <c r="BO1" s="2">
        <f t="shared" si="2"/>
        <v>2036</v>
      </c>
      <c r="BP1" s="2">
        <f t="shared" si="2"/>
        <v>2037</v>
      </c>
      <c r="BQ1" s="2">
        <f t="shared" si="2"/>
        <v>2038</v>
      </c>
      <c r="BR1" s="2">
        <f t="shared" si="2"/>
        <v>2039</v>
      </c>
      <c r="BS1" s="2">
        <f t="shared" si="2"/>
        <v>2040</v>
      </c>
      <c r="BT1" s="2">
        <f t="shared" ref="BT1" si="3">BS1+1</f>
        <v>2041</v>
      </c>
      <c r="BU1" s="2">
        <f t="shared" ref="BU1" si="4">BT1+1</f>
        <v>2042</v>
      </c>
      <c r="BV1" s="2">
        <f t="shared" ref="BV1" si="5">BU1+1</f>
        <v>2043</v>
      </c>
      <c r="BW1" s="2">
        <f t="shared" ref="BW1" si="6">BV1+1</f>
        <v>2044</v>
      </c>
      <c r="BX1" s="2">
        <f t="shared" ref="BX1" si="7">BW1+1</f>
        <v>2045</v>
      </c>
      <c r="BY1" s="2">
        <f t="shared" ref="BY1" si="8">BX1+1</f>
        <v>2046</v>
      </c>
      <c r="BZ1" s="2">
        <f t="shared" ref="BZ1" si="9">BY1+1</f>
        <v>2047</v>
      </c>
      <c r="CA1" s="2">
        <f t="shared" ref="CA1:CC1" si="10">BZ1+1</f>
        <v>2048</v>
      </c>
      <c r="CB1" s="2">
        <f t="shared" si="10"/>
        <v>2049</v>
      </c>
      <c r="CC1" s="2">
        <f t="shared" si="10"/>
        <v>2050</v>
      </c>
      <c r="CD1" s="2">
        <f t="shared" ref="CD1" si="11">CC1+1</f>
        <v>2051</v>
      </c>
      <c r="CE1" s="2">
        <f t="shared" ref="CE1" si="12">CD1+1</f>
        <v>2052</v>
      </c>
      <c r="CF1" s="2">
        <f t="shared" ref="CF1" si="13">CE1+1</f>
        <v>2053</v>
      </c>
      <c r="CG1" s="2">
        <f t="shared" ref="CG1" si="14">CF1+1</f>
        <v>2054</v>
      </c>
      <c r="CH1" s="2">
        <f t="shared" ref="CH1" si="15">CG1+1</f>
        <v>2055</v>
      </c>
      <c r="CI1" s="2">
        <f t="shared" ref="CI1" si="16">CH1+1</f>
        <v>2056</v>
      </c>
      <c r="CJ1" s="2">
        <f t="shared" ref="CJ1" si="17">CI1+1</f>
        <v>2057</v>
      </c>
      <c r="CK1" s="2">
        <f t="shared" ref="CK1" si="18">CJ1+1</f>
        <v>2058</v>
      </c>
      <c r="CL1" s="2">
        <f t="shared" ref="CL1" si="19">CK1+1</f>
        <v>2059</v>
      </c>
      <c r="CM1" s="2">
        <f t="shared" ref="CM1" si="20">CL1+1</f>
        <v>2060</v>
      </c>
      <c r="CN1" s="2">
        <f t="shared" ref="CN1" si="21">CM1+1</f>
        <v>2061</v>
      </c>
      <c r="CO1" s="2">
        <f t="shared" ref="CO1" si="22">CN1+1</f>
        <v>2062</v>
      </c>
      <c r="CP1" s="2">
        <f t="shared" ref="CP1" si="23">CO1+1</f>
        <v>2063</v>
      </c>
      <c r="CQ1" s="2">
        <f t="shared" ref="CQ1" si="24">CP1+1</f>
        <v>2064</v>
      </c>
      <c r="CR1" s="2">
        <f t="shared" ref="CR1" si="25">CQ1+1</f>
        <v>2065</v>
      </c>
      <c r="CS1" s="2">
        <f t="shared" ref="CS1" si="26">CR1+1</f>
        <v>2066</v>
      </c>
      <c r="CT1" s="2">
        <f t="shared" ref="CT1" si="27">CS1+1</f>
        <v>2067</v>
      </c>
      <c r="CU1" s="2">
        <f t="shared" ref="CU1" si="28">CT1+1</f>
        <v>2068</v>
      </c>
      <c r="CV1" s="2">
        <f t="shared" ref="CV1" si="29">CU1+1</f>
        <v>2069</v>
      </c>
      <c r="CW1" s="2">
        <f t="shared" ref="CW1" si="30">CV1+1</f>
        <v>2070</v>
      </c>
    </row>
    <row r="2" spans="1:101" s="2" customFormat="1">
      <c r="A2" s="159" t="s">
        <v>335</v>
      </c>
    </row>
    <row r="3" spans="1:101" customFormat="1">
      <c r="A3" s="160" t="s">
        <v>401</v>
      </c>
      <c r="B3" s="16"/>
      <c r="C3" s="16"/>
      <c r="D3" s="16"/>
      <c r="E3" t="s">
        <v>396</v>
      </c>
      <c r="F3" s="88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/>
      <c r="AI3" s="129"/>
      <c r="AJ3" s="129"/>
      <c r="AK3" s="129"/>
      <c r="AL3" s="129"/>
      <c r="AM3" s="129"/>
      <c r="AN3" s="129"/>
      <c r="AO3" s="129"/>
      <c r="AP3" s="129"/>
      <c r="AQ3" s="129"/>
      <c r="AR3" s="129"/>
      <c r="AS3" s="129"/>
      <c r="AT3" s="129"/>
      <c r="AU3" s="129"/>
      <c r="AV3" s="130"/>
      <c r="AW3" s="54"/>
      <c r="AX3" s="54"/>
      <c r="AY3" s="54"/>
      <c r="AZ3" s="54"/>
      <c r="BA3" s="54"/>
      <c r="BB3" s="54"/>
      <c r="BC3" s="54"/>
      <c r="BD3" s="54"/>
      <c r="BE3" s="54"/>
      <c r="BF3" s="54"/>
      <c r="BG3" s="54"/>
      <c r="BH3" s="54"/>
      <c r="BI3" s="54"/>
      <c r="BJ3" s="54"/>
      <c r="BK3" s="54"/>
      <c r="BL3" s="54"/>
      <c r="BM3" s="54"/>
      <c r="BN3" s="54"/>
      <c r="BO3" s="54"/>
      <c r="BP3" s="54"/>
      <c r="BQ3" s="54"/>
      <c r="BR3" s="54"/>
      <c r="BS3" s="54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</row>
    <row r="4" spans="1:101" customFormat="1">
      <c r="A4" s="161" t="s">
        <v>336</v>
      </c>
      <c r="B4" s="16"/>
      <c r="C4" s="16"/>
      <c r="D4" s="16"/>
      <c r="E4" s="88"/>
      <c r="F4" s="88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/>
      <c r="Z4" s="129"/>
      <c r="AA4" s="129"/>
      <c r="AB4" s="129"/>
      <c r="AC4" s="129"/>
      <c r="AD4" s="129"/>
      <c r="AE4" s="129"/>
      <c r="AF4" s="129"/>
      <c r="AG4" s="129"/>
      <c r="AH4" s="129"/>
      <c r="AI4" s="129"/>
      <c r="AJ4" s="129"/>
      <c r="AK4" s="129"/>
      <c r="AL4" s="129"/>
      <c r="AM4" s="129"/>
      <c r="AN4" s="129"/>
      <c r="AO4" s="129"/>
      <c r="AP4" s="129"/>
      <c r="AQ4" s="129"/>
      <c r="AR4" s="129"/>
      <c r="AS4" s="129"/>
      <c r="AT4" s="129"/>
      <c r="AU4" s="129"/>
      <c r="AV4" s="130"/>
      <c r="AW4" s="54"/>
      <c r="AX4" s="54"/>
      <c r="AY4" s="54"/>
      <c r="AZ4" s="54"/>
      <c r="BA4" s="54"/>
      <c r="BB4" s="54"/>
      <c r="BC4" s="54"/>
      <c r="BD4" s="54"/>
      <c r="BE4" s="54"/>
      <c r="BF4" s="54"/>
      <c r="BG4" s="54"/>
      <c r="BH4" s="54"/>
      <c r="BI4" s="54"/>
      <c r="BJ4" s="54"/>
      <c r="BK4" s="54"/>
      <c r="BL4" s="54"/>
      <c r="BM4" s="54"/>
      <c r="BN4" s="54"/>
      <c r="BO4" s="54"/>
      <c r="BP4" s="54"/>
      <c r="BQ4" s="54"/>
      <c r="BR4" s="54"/>
      <c r="BS4" s="54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</row>
    <row r="5" spans="1:101" customFormat="1">
      <c r="A5" s="91"/>
      <c r="B5" s="16"/>
      <c r="C5" s="16"/>
      <c r="D5" s="16"/>
      <c r="E5" s="88"/>
      <c r="F5" s="88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29"/>
      <c r="W5" s="129"/>
      <c r="X5" s="129"/>
      <c r="Y5" s="129"/>
      <c r="Z5" s="129"/>
      <c r="AA5" s="129"/>
      <c r="AB5" s="129"/>
      <c r="AC5" s="129"/>
      <c r="AD5" s="129"/>
      <c r="AE5" s="129"/>
      <c r="AF5" s="129"/>
      <c r="AG5" s="129"/>
      <c r="AH5" s="129"/>
      <c r="AI5" s="129"/>
      <c r="AJ5" s="129"/>
      <c r="AK5" s="129"/>
      <c r="AL5" s="129"/>
      <c r="AM5" s="129"/>
      <c r="AN5" s="129"/>
      <c r="AO5" s="129"/>
      <c r="AP5" s="129"/>
      <c r="AQ5" s="129"/>
      <c r="AR5" s="129"/>
      <c r="AS5" s="129"/>
      <c r="AT5" s="129"/>
      <c r="AU5" s="129"/>
      <c r="AV5" s="130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</row>
    <row r="6" spans="1:101" customFormat="1">
      <c r="A6" s="16"/>
      <c r="B6" s="16"/>
      <c r="C6" s="16"/>
      <c r="D6" s="16"/>
      <c r="E6" s="88"/>
      <c r="F6" s="88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29"/>
      <c r="W6" s="129"/>
      <c r="X6" s="129"/>
      <c r="Y6" s="129"/>
      <c r="Z6" s="129"/>
      <c r="AA6" s="129"/>
      <c r="AB6" s="129"/>
      <c r="AC6" s="129"/>
      <c r="AD6" s="129"/>
      <c r="AE6" s="129"/>
      <c r="AF6" s="129"/>
      <c r="AG6" s="129"/>
      <c r="AH6" s="129"/>
      <c r="AI6" s="129"/>
      <c r="AJ6" s="129"/>
      <c r="AK6" s="129"/>
      <c r="AL6" s="129"/>
      <c r="AM6" s="129"/>
      <c r="AN6" s="129"/>
      <c r="AO6" s="129"/>
      <c r="AP6" s="129"/>
      <c r="AQ6" s="129"/>
      <c r="AR6" s="129"/>
      <c r="AS6" s="129"/>
      <c r="AT6" s="129"/>
      <c r="AU6" s="129"/>
      <c r="AV6" s="130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</row>
    <row r="7" spans="1:101" ht="15.75">
      <c r="A7" s="150" t="s">
        <v>878</v>
      </c>
      <c r="E7" t="s">
        <v>880</v>
      </c>
      <c r="F7" s="263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</row>
    <row r="8" spans="1:101">
      <c r="A8" s="165" t="s">
        <v>334</v>
      </c>
      <c r="B8" s="145"/>
      <c r="C8" s="145" t="s">
        <v>3</v>
      </c>
      <c r="D8" s="145" t="s">
        <v>14</v>
      </c>
      <c r="E8" s="145" t="s">
        <v>4</v>
      </c>
      <c r="F8" s="145">
        <f t="shared" ref="F8:I8" si="31">G8-1</f>
        <v>1975</v>
      </c>
      <c r="G8" s="145">
        <f t="shared" si="31"/>
        <v>1976</v>
      </c>
      <c r="H8" s="145">
        <f t="shared" si="31"/>
        <v>1977</v>
      </c>
      <c r="I8" s="145">
        <f t="shared" si="31"/>
        <v>1978</v>
      </c>
      <c r="J8" s="145">
        <f>K8-1</f>
        <v>1979</v>
      </c>
      <c r="K8" s="145">
        <v>1980</v>
      </c>
      <c r="L8" s="145">
        <f t="shared" ref="L8:V8" si="32">K8+1</f>
        <v>1981</v>
      </c>
      <c r="M8" s="145">
        <f t="shared" si="32"/>
        <v>1982</v>
      </c>
      <c r="N8" s="145">
        <f t="shared" si="32"/>
        <v>1983</v>
      </c>
      <c r="O8" s="145">
        <f t="shared" si="32"/>
        <v>1984</v>
      </c>
      <c r="P8" s="145">
        <f t="shared" si="32"/>
        <v>1985</v>
      </c>
      <c r="Q8" s="145">
        <f t="shared" si="32"/>
        <v>1986</v>
      </c>
      <c r="R8" s="145">
        <f t="shared" si="32"/>
        <v>1987</v>
      </c>
      <c r="S8" s="145">
        <f t="shared" si="32"/>
        <v>1988</v>
      </c>
      <c r="T8" s="145">
        <f t="shared" si="32"/>
        <v>1989</v>
      </c>
      <c r="U8" s="145">
        <f t="shared" si="32"/>
        <v>1990</v>
      </c>
      <c r="V8" s="145">
        <f t="shared" si="32"/>
        <v>1991</v>
      </c>
      <c r="W8" s="145">
        <f>V8+1</f>
        <v>1992</v>
      </c>
      <c r="X8" s="145">
        <f t="shared" ref="X8:BS8" si="33">W8+1</f>
        <v>1993</v>
      </c>
      <c r="Y8" s="145">
        <f t="shared" si="33"/>
        <v>1994</v>
      </c>
      <c r="Z8" s="145">
        <f t="shared" si="33"/>
        <v>1995</v>
      </c>
      <c r="AA8" s="145">
        <f t="shared" si="33"/>
        <v>1996</v>
      </c>
      <c r="AB8" s="145">
        <f t="shared" si="33"/>
        <v>1997</v>
      </c>
      <c r="AC8" s="145">
        <f t="shared" si="33"/>
        <v>1998</v>
      </c>
      <c r="AD8" s="145">
        <f t="shared" si="33"/>
        <v>1999</v>
      </c>
      <c r="AE8" s="145">
        <f t="shared" si="33"/>
        <v>2000</v>
      </c>
      <c r="AF8" s="145">
        <f t="shared" si="33"/>
        <v>2001</v>
      </c>
      <c r="AG8" s="145">
        <f t="shared" si="33"/>
        <v>2002</v>
      </c>
      <c r="AH8" s="145">
        <f t="shared" si="33"/>
        <v>2003</v>
      </c>
      <c r="AI8" s="145">
        <f t="shared" si="33"/>
        <v>2004</v>
      </c>
      <c r="AJ8" s="145">
        <f t="shared" si="33"/>
        <v>2005</v>
      </c>
      <c r="AK8" s="145">
        <f t="shared" si="33"/>
        <v>2006</v>
      </c>
      <c r="AL8" s="145">
        <f t="shared" si="33"/>
        <v>2007</v>
      </c>
      <c r="AM8" s="145">
        <f t="shared" si="33"/>
        <v>2008</v>
      </c>
      <c r="AN8" s="145">
        <f t="shared" si="33"/>
        <v>2009</v>
      </c>
      <c r="AO8" s="145">
        <f t="shared" si="33"/>
        <v>2010</v>
      </c>
      <c r="AP8" s="145">
        <f t="shared" si="33"/>
        <v>2011</v>
      </c>
      <c r="AQ8" s="145">
        <f t="shared" si="33"/>
        <v>2012</v>
      </c>
      <c r="AR8" s="145">
        <f t="shared" si="33"/>
        <v>2013</v>
      </c>
      <c r="AS8" s="145">
        <f t="shared" si="33"/>
        <v>2014</v>
      </c>
      <c r="AT8" s="145">
        <f t="shared" si="33"/>
        <v>2015</v>
      </c>
      <c r="AU8" s="145">
        <f t="shared" si="33"/>
        <v>2016</v>
      </c>
      <c r="AV8" s="145">
        <f t="shared" si="33"/>
        <v>2017</v>
      </c>
      <c r="AW8" s="145">
        <f t="shared" si="33"/>
        <v>2018</v>
      </c>
      <c r="AX8" s="145">
        <f t="shared" si="33"/>
        <v>2019</v>
      </c>
      <c r="AY8" s="145">
        <f t="shared" si="33"/>
        <v>2020</v>
      </c>
      <c r="AZ8" s="145">
        <f t="shared" si="33"/>
        <v>2021</v>
      </c>
      <c r="BA8" s="145">
        <f t="shared" si="33"/>
        <v>2022</v>
      </c>
      <c r="BB8" s="145">
        <f t="shared" si="33"/>
        <v>2023</v>
      </c>
      <c r="BC8" s="145">
        <f t="shared" si="33"/>
        <v>2024</v>
      </c>
      <c r="BD8" s="145">
        <f t="shared" si="33"/>
        <v>2025</v>
      </c>
      <c r="BE8" s="145">
        <f t="shared" si="33"/>
        <v>2026</v>
      </c>
      <c r="BF8" s="145">
        <f t="shared" si="33"/>
        <v>2027</v>
      </c>
      <c r="BG8" s="145">
        <f t="shared" si="33"/>
        <v>2028</v>
      </c>
      <c r="BH8" s="145">
        <f t="shared" si="33"/>
        <v>2029</v>
      </c>
      <c r="BI8" s="145">
        <f t="shared" si="33"/>
        <v>2030</v>
      </c>
      <c r="BJ8" s="145">
        <f t="shared" si="33"/>
        <v>2031</v>
      </c>
      <c r="BK8" s="145">
        <f t="shared" si="33"/>
        <v>2032</v>
      </c>
      <c r="BL8" s="145">
        <f t="shared" si="33"/>
        <v>2033</v>
      </c>
      <c r="BM8" s="145">
        <f t="shared" si="33"/>
        <v>2034</v>
      </c>
      <c r="BN8" s="145">
        <f t="shared" si="33"/>
        <v>2035</v>
      </c>
      <c r="BO8" s="145">
        <f t="shared" si="33"/>
        <v>2036</v>
      </c>
      <c r="BP8" s="145">
        <f t="shared" si="33"/>
        <v>2037</v>
      </c>
      <c r="BQ8" s="145">
        <f t="shared" si="33"/>
        <v>2038</v>
      </c>
      <c r="BR8" s="145">
        <f t="shared" si="33"/>
        <v>2039</v>
      </c>
      <c r="BS8" s="145">
        <f t="shared" si="33"/>
        <v>2040</v>
      </c>
      <c r="BT8" s="145">
        <f t="shared" ref="BT8" si="34">BS8+1</f>
        <v>2041</v>
      </c>
      <c r="BU8" s="145">
        <f t="shared" ref="BU8" si="35">BT8+1</f>
        <v>2042</v>
      </c>
      <c r="BV8" s="145">
        <f t="shared" ref="BV8" si="36">BU8+1</f>
        <v>2043</v>
      </c>
      <c r="BW8" s="145">
        <f t="shared" ref="BW8" si="37">BV8+1</f>
        <v>2044</v>
      </c>
      <c r="BX8" s="145">
        <f t="shared" ref="BX8" si="38">BW8+1</f>
        <v>2045</v>
      </c>
      <c r="BY8" s="145">
        <f t="shared" ref="BY8" si="39">BX8+1</f>
        <v>2046</v>
      </c>
      <c r="BZ8" s="145">
        <f t="shared" ref="BZ8" si="40">BY8+1</f>
        <v>2047</v>
      </c>
      <c r="CA8" s="145">
        <f t="shared" ref="CA8" si="41">BZ8+1</f>
        <v>2048</v>
      </c>
      <c r="CB8" s="145">
        <f t="shared" ref="CB8" si="42">CA8+1</f>
        <v>2049</v>
      </c>
      <c r="CC8" s="145">
        <f t="shared" ref="CC8" si="43">CB8+1</f>
        <v>2050</v>
      </c>
      <c r="CD8" s="145">
        <f t="shared" ref="CD8" si="44">CC8+1</f>
        <v>2051</v>
      </c>
      <c r="CE8" s="145">
        <f t="shared" ref="CE8" si="45">CD8+1</f>
        <v>2052</v>
      </c>
      <c r="CF8" s="145">
        <f t="shared" ref="CF8" si="46">CE8+1</f>
        <v>2053</v>
      </c>
      <c r="CG8" s="145">
        <f t="shared" ref="CG8" si="47">CF8+1</f>
        <v>2054</v>
      </c>
      <c r="CH8" s="145">
        <f t="shared" ref="CH8" si="48">CG8+1</f>
        <v>2055</v>
      </c>
      <c r="CI8" s="145">
        <f t="shared" ref="CI8" si="49">CH8+1</f>
        <v>2056</v>
      </c>
      <c r="CJ8" s="145">
        <f t="shared" ref="CJ8" si="50">CI8+1</f>
        <v>2057</v>
      </c>
      <c r="CK8" s="145">
        <f t="shared" ref="CK8" si="51">CJ8+1</f>
        <v>2058</v>
      </c>
      <c r="CL8" s="145">
        <f t="shared" ref="CL8" si="52">CK8+1</f>
        <v>2059</v>
      </c>
      <c r="CM8" s="145">
        <f t="shared" ref="CM8" si="53">CL8+1</f>
        <v>2060</v>
      </c>
      <c r="CN8" s="145">
        <f t="shared" ref="CN8" si="54">CM8+1</f>
        <v>2061</v>
      </c>
      <c r="CO8" s="145">
        <f t="shared" ref="CO8" si="55">CN8+1</f>
        <v>2062</v>
      </c>
      <c r="CP8" s="145">
        <f t="shared" ref="CP8" si="56">CO8+1</f>
        <v>2063</v>
      </c>
      <c r="CQ8" s="145">
        <f t="shared" ref="CQ8" si="57">CP8+1</f>
        <v>2064</v>
      </c>
      <c r="CR8" s="145">
        <f t="shared" ref="CR8" si="58">CQ8+1</f>
        <v>2065</v>
      </c>
      <c r="CS8" s="145">
        <f t="shared" ref="CS8" si="59">CR8+1</f>
        <v>2066</v>
      </c>
      <c r="CT8" s="145">
        <f t="shared" ref="CT8" si="60">CS8+1</f>
        <v>2067</v>
      </c>
      <c r="CU8" s="145">
        <f t="shared" ref="CU8" si="61">CT8+1</f>
        <v>2068</v>
      </c>
      <c r="CV8" s="145">
        <f t="shared" ref="CV8" si="62">CU8+1</f>
        <v>2069</v>
      </c>
      <c r="CW8" s="145">
        <f t="shared" ref="CW8" si="63">CV8+1</f>
        <v>2070</v>
      </c>
    </row>
    <row r="9" spans="1:101">
      <c r="A9" s="145" t="s">
        <v>88</v>
      </c>
      <c r="B9" s="145" t="s">
        <v>89</v>
      </c>
      <c r="C9" s="145" t="s">
        <v>402</v>
      </c>
      <c r="D9" s="145"/>
      <c r="E9" s="145" t="s">
        <v>309</v>
      </c>
      <c r="F9" s="166">
        <v>376.27699999999999</v>
      </c>
      <c r="G9" s="167">
        <v>381.32600000000002</v>
      </c>
      <c r="H9" s="167">
        <v>387.20699999999999</v>
      </c>
      <c r="I9" s="167">
        <v>392.98</v>
      </c>
      <c r="J9" s="167">
        <v>398.34300000000002</v>
      </c>
      <c r="K9" s="167">
        <v>404.13900000000001</v>
      </c>
      <c r="L9" s="167">
        <v>410.59800000000001</v>
      </c>
      <c r="M9" s="167">
        <v>417.32299999999998</v>
      </c>
      <c r="N9" s="167">
        <v>422.74299999999999</v>
      </c>
      <c r="O9" s="167">
        <v>429.98</v>
      </c>
      <c r="P9" s="167">
        <v>435.63</v>
      </c>
      <c r="Q9" s="167">
        <v>442.44400000000002</v>
      </c>
      <c r="R9" s="167">
        <v>449.31099999999998</v>
      </c>
      <c r="S9" s="167">
        <v>456.28399999999999</v>
      </c>
      <c r="T9" s="167">
        <v>462.78699999999998</v>
      </c>
      <c r="U9" s="167">
        <v>470.65100000000001</v>
      </c>
      <c r="V9" s="167">
        <v>476.98200000000003</v>
      </c>
      <c r="W9" s="167">
        <v>482.55700000000002</v>
      </c>
      <c r="X9" s="167">
        <v>488.24400000000003</v>
      </c>
      <c r="Y9" s="167">
        <v>491.13499999999999</v>
      </c>
      <c r="Z9" s="167">
        <v>495.12700000000001</v>
      </c>
      <c r="AA9" s="167">
        <v>499.31</v>
      </c>
      <c r="AB9" s="167">
        <v>504.20100000000002</v>
      </c>
      <c r="AC9" s="167">
        <v>509.52</v>
      </c>
      <c r="AD9" s="167">
        <v>514.33100000000002</v>
      </c>
      <c r="AE9" s="167">
        <v>521.10299999999995</v>
      </c>
      <c r="AF9" s="167">
        <v>528.19500000000005</v>
      </c>
      <c r="AG9" s="167">
        <v>535.61599999999999</v>
      </c>
      <c r="AH9" s="167">
        <v>543.13599999999997</v>
      </c>
      <c r="AI9" s="167">
        <v>550.93899999999996</v>
      </c>
      <c r="AJ9" s="167">
        <v>558.96799999999996</v>
      </c>
      <c r="AK9" s="167">
        <v>566.74</v>
      </c>
      <c r="AL9" s="167">
        <v>574.37699999999995</v>
      </c>
      <c r="AM9" s="167">
        <v>581.35500000000002</v>
      </c>
      <c r="AN9" s="167">
        <v>588.85299999999995</v>
      </c>
      <c r="AO9" s="167">
        <v>597.34100000000001</v>
      </c>
      <c r="AP9" s="167">
        <v>603.827</v>
      </c>
      <c r="AQ9" s="167">
        <v>612.19100000000003</v>
      </c>
      <c r="AR9" s="167">
        <v>619.49699999999996</v>
      </c>
      <c r="AS9" s="167">
        <v>626.12699999999995</v>
      </c>
      <c r="AT9" s="167">
        <v>631.87699999999995</v>
      </c>
      <c r="AU9" s="167">
        <v>638.42499999999995</v>
      </c>
      <c r="AV9" s="167">
        <v>643.35</v>
      </c>
      <c r="AW9" s="167">
        <v>647.63400000000001</v>
      </c>
      <c r="AX9" s="147">
        <v>652.43200000000002</v>
      </c>
      <c r="AY9" s="147">
        <v>657.85599999999999</v>
      </c>
      <c r="AZ9" s="147">
        <v>662.03200000000004</v>
      </c>
      <c r="BA9" s="147">
        <v>666.971</v>
      </c>
      <c r="BB9" s="147">
        <v>671.93700000000001</v>
      </c>
      <c r="BC9" s="57"/>
      <c r="BD9" s="57"/>
      <c r="BE9" s="57"/>
      <c r="BF9" s="57"/>
      <c r="BG9" s="57"/>
      <c r="BH9" s="57"/>
      <c r="BI9" s="57"/>
      <c r="BJ9" s="57"/>
      <c r="BK9" s="57"/>
      <c r="BL9" s="57"/>
      <c r="BM9" s="57"/>
      <c r="BN9" s="57"/>
      <c r="BO9" s="57"/>
      <c r="BP9" s="57"/>
      <c r="BQ9" s="57"/>
      <c r="BR9" s="57"/>
      <c r="BS9" s="57"/>
      <c r="BT9" s="57"/>
      <c r="BU9" s="57"/>
      <c r="BV9" s="57"/>
      <c r="BW9" s="57"/>
      <c r="BX9" s="57"/>
      <c r="BY9" s="57"/>
      <c r="BZ9" s="57"/>
      <c r="CA9" s="57"/>
      <c r="CB9" s="57"/>
      <c r="CC9" s="57"/>
    </row>
    <row r="10" spans="1:101">
      <c r="A10" s="145" t="s">
        <v>90</v>
      </c>
      <c r="B10" s="145" t="s">
        <v>91</v>
      </c>
      <c r="C10" s="145"/>
      <c r="D10" s="145"/>
      <c r="E10" s="145" t="s">
        <v>309</v>
      </c>
      <c r="F10" s="166">
        <v>534.43899999999996</v>
      </c>
      <c r="G10" s="167">
        <v>534.27</v>
      </c>
      <c r="H10" s="167">
        <v>533.93499999999995</v>
      </c>
      <c r="I10" s="167">
        <v>533.91899999999998</v>
      </c>
      <c r="J10" s="167">
        <v>533.39599999999996</v>
      </c>
      <c r="K10" s="167">
        <v>533.20100000000002</v>
      </c>
      <c r="L10" s="167">
        <v>533.97199999999998</v>
      </c>
      <c r="M10" s="167">
        <v>534.48500000000001</v>
      </c>
      <c r="N10" s="167">
        <v>534.97199999999998</v>
      </c>
      <c r="O10" s="167">
        <v>535.86500000000001</v>
      </c>
      <c r="P10" s="167">
        <v>534.80700000000002</v>
      </c>
      <c r="Q10" s="167">
        <v>536.34100000000001</v>
      </c>
      <c r="R10" s="167">
        <v>536.58600000000001</v>
      </c>
      <c r="S10" s="167">
        <v>536.875</v>
      </c>
      <c r="T10" s="167">
        <v>537.19600000000003</v>
      </c>
      <c r="U10" s="167">
        <v>536.89599999999996</v>
      </c>
      <c r="V10" s="167">
        <v>537.26300000000003</v>
      </c>
      <c r="W10" s="167">
        <v>537.755</v>
      </c>
      <c r="X10" s="167">
        <v>538.21900000000005</v>
      </c>
      <c r="Y10" s="167">
        <v>537.92600000000004</v>
      </c>
      <c r="Z10" s="167">
        <v>538.32399999999996</v>
      </c>
      <c r="AA10" s="167">
        <v>538.01700000000005</v>
      </c>
      <c r="AB10" s="167">
        <v>537.75099999999998</v>
      </c>
      <c r="AC10" s="167">
        <v>536.62900000000002</v>
      </c>
      <c r="AD10" s="167">
        <v>536.18100000000004</v>
      </c>
      <c r="AE10" s="167">
        <v>536.26</v>
      </c>
      <c r="AF10" s="167">
        <v>536.62599999999998</v>
      </c>
      <c r="AG10" s="167">
        <v>536.78399999999999</v>
      </c>
      <c r="AH10" s="167">
        <v>536.65099999999995</v>
      </c>
      <c r="AI10" s="167">
        <v>536.46400000000006</v>
      </c>
      <c r="AJ10" s="167">
        <v>536.798</v>
      </c>
      <c r="AK10" s="167">
        <v>537.06100000000004</v>
      </c>
      <c r="AL10" s="167">
        <v>537.82000000000005</v>
      </c>
      <c r="AM10" s="167">
        <v>538.79</v>
      </c>
      <c r="AN10" s="167">
        <v>539.87</v>
      </c>
      <c r="AO10" s="167">
        <v>540.50800000000004</v>
      </c>
      <c r="AP10" s="167">
        <v>541.30200000000002</v>
      </c>
      <c r="AQ10" s="167">
        <v>540.88800000000003</v>
      </c>
      <c r="AR10" s="167">
        <v>540.06700000000001</v>
      </c>
      <c r="AS10" s="167">
        <v>539.78300000000002</v>
      </c>
      <c r="AT10" s="167">
        <v>538.65899999999999</v>
      </c>
      <c r="AU10" s="167">
        <v>536.13599999999997</v>
      </c>
      <c r="AV10" s="167">
        <v>534.49</v>
      </c>
      <c r="AW10" s="167">
        <v>533.31600000000003</v>
      </c>
      <c r="AX10" s="147">
        <v>531.34500000000003</v>
      </c>
      <c r="AY10" s="147">
        <v>529.37400000000002</v>
      </c>
      <c r="AZ10" s="147">
        <v>526.98299999999995</v>
      </c>
      <c r="BA10" s="147">
        <v>524.72299999999996</v>
      </c>
      <c r="BB10" s="147">
        <v>522.79100000000005</v>
      </c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</row>
    <row r="11" spans="1:101">
      <c r="A11" s="145" t="s">
        <v>92</v>
      </c>
      <c r="B11" s="145" t="s">
        <v>93</v>
      </c>
      <c r="C11" s="145"/>
      <c r="D11" s="145"/>
      <c r="E11" s="145" t="s">
        <v>309</v>
      </c>
      <c r="F11" s="166">
        <v>379.17200000000003</v>
      </c>
      <c r="G11" s="167">
        <v>377.64499999999998</v>
      </c>
      <c r="H11" s="167">
        <v>376.14800000000002</v>
      </c>
      <c r="I11" s="167">
        <v>374.80799999999999</v>
      </c>
      <c r="J11" s="167">
        <v>373.53199999999998</v>
      </c>
      <c r="K11" s="167">
        <v>372.25200000000001</v>
      </c>
      <c r="L11" s="167">
        <v>371.29300000000001</v>
      </c>
      <c r="M11" s="167">
        <v>370.089</v>
      </c>
      <c r="N11" s="167">
        <v>368.89600000000002</v>
      </c>
      <c r="O11" s="167">
        <v>367.73500000000001</v>
      </c>
      <c r="P11" s="167">
        <v>367.44799999999998</v>
      </c>
      <c r="Q11" s="167">
        <v>365.78199999999998</v>
      </c>
      <c r="R11" s="167">
        <v>364.17099999999999</v>
      </c>
      <c r="S11" s="167">
        <v>361.10500000000002</v>
      </c>
      <c r="T11" s="167">
        <v>359.68299999999999</v>
      </c>
      <c r="U11" s="167">
        <v>357.952</v>
      </c>
      <c r="V11" s="167">
        <v>356.43200000000002</v>
      </c>
      <c r="W11" s="167">
        <v>355.19499999999999</v>
      </c>
      <c r="X11" s="167">
        <v>353.82400000000001</v>
      </c>
      <c r="Y11" s="167">
        <v>352.44099999999997</v>
      </c>
      <c r="Z11" s="167">
        <v>351.05799999999999</v>
      </c>
      <c r="AA11" s="167">
        <v>349.37599999999998</v>
      </c>
      <c r="AB11" s="167">
        <v>348.2</v>
      </c>
      <c r="AC11" s="167">
        <v>346.64</v>
      </c>
      <c r="AD11" s="167">
        <v>345.072</v>
      </c>
      <c r="AE11" s="167">
        <v>344.71</v>
      </c>
      <c r="AF11" s="167">
        <v>344.55099999999999</v>
      </c>
      <c r="AG11" s="167">
        <v>344.35500000000002</v>
      </c>
      <c r="AH11" s="167">
        <v>344.005</v>
      </c>
      <c r="AI11" s="167">
        <v>343.54700000000003</v>
      </c>
      <c r="AJ11" s="167">
        <v>343.55799999999999</v>
      </c>
      <c r="AK11" s="167">
        <v>343.30900000000003</v>
      </c>
      <c r="AL11" s="167">
        <v>343.11399999999998</v>
      </c>
      <c r="AM11" s="167">
        <v>342.80700000000002</v>
      </c>
      <c r="AN11" s="167">
        <v>343.04599999999999</v>
      </c>
      <c r="AO11" s="167">
        <v>342.90800000000002</v>
      </c>
      <c r="AP11" s="167">
        <v>342.72899999999998</v>
      </c>
      <c r="AQ11" s="167">
        <v>342.911</v>
      </c>
      <c r="AR11" s="167">
        <v>343.43099999999998</v>
      </c>
      <c r="AS11" s="167">
        <v>343.06200000000001</v>
      </c>
      <c r="AT11" s="167">
        <v>341.613</v>
      </c>
      <c r="AU11" s="167">
        <v>339.38400000000001</v>
      </c>
      <c r="AV11" s="167">
        <v>337.988</v>
      </c>
      <c r="AW11" s="167">
        <v>337.17099999999999</v>
      </c>
      <c r="AX11" s="147">
        <v>335.97500000000002</v>
      </c>
      <c r="AY11" s="147">
        <v>335.62799999999999</v>
      </c>
      <c r="AZ11" s="147">
        <v>334.38099999999997</v>
      </c>
      <c r="BA11" s="147">
        <v>333.5</v>
      </c>
      <c r="BB11" s="147">
        <v>332.44299999999998</v>
      </c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57"/>
      <c r="BX11" s="57"/>
      <c r="BY11" s="57"/>
      <c r="BZ11" s="57"/>
      <c r="CA11" s="57"/>
      <c r="CB11" s="57"/>
      <c r="CC11" s="57"/>
    </row>
    <row r="12" spans="1:101">
      <c r="A12" s="145" t="s">
        <v>94</v>
      </c>
      <c r="B12" s="145" t="s">
        <v>95</v>
      </c>
      <c r="C12" s="145"/>
      <c r="D12" s="145"/>
      <c r="E12" s="145" t="s">
        <v>309</v>
      </c>
      <c r="F12" s="166">
        <v>112.16800000000001</v>
      </c>
      <c r="G12" s="167">
        <v>112.97499999999999</v>
      </c>
      <c r="H12" s="167">
        <v>113.94499999999999</v>
      </c>
      <c r="I12" s="167">
        <v>114.92700000000001</v>
      </c>
      <c r="J12" s="167">
        <v>115.78100000000001</v>
      </c>
      <c r="K12" s="167">
        <v>116.77</v>
      </c>
      <c r="L12" s="167">
        <v>117.84099999999999</v>
      </c>
      <c r="M12" s="167">
        <v>118.935</v>
      </c>
      <c r="N12" s="167">
        <v>120.072</v>
      </c>
      <c r="O12" s="167">
        <v>121.45</v>
      </c>
      <c r="P12" s="167">
        <v>123.199</v>
      </c>
      <c r="Q12" s="167">
        <v>125.268</v>
      </c>
      <c r="R12" s="167">
        <v>127.026</v>
      </c>
      <c r="S12" s="167">
        <v>127.578</v>
      </c>
      <c r="T12" s="167">
        <v>129.15899999999999</v>
      </c>
      <c r="U12" s="167">
        <v>130.911</v>
      </c>
      <c r="V12" s="167">
        <v>131.857</v>
      </c>
      <c r="W12" s="167">
        <v>132.739</v>
      </c>
      <c r="X12" s="167">
        <v>134.04</v>
      </c>
      <c r="Y12" s="167">
        <v>135.21600000000001</v>
      </c>
      <c r="Z12" s="167">
        <v>136.392</v>
      </c>
      <c r="AA12" s="167">
        <v>137.453</v>
      </c>
      <c r="AB12" s="167">
        <v>138.37299999999999</v>
      </c>
      <c r="AC12" s="167">
        <v>139.45400000000001</v>
      </c>
      <c r="AD12" s="167">
        <v>139.51499999999999</v>
      </c>
      <c r="AE12" s="167">
        <v>141.45400000000001</v>
      </c>
      <c r="AF12" s="167">
        <v>143.57400000000001</v>
      </c>
      <c r="AG12" s="167">
        <v>145.75</v>
      </c>
      <c r="AH12" s="167">
        <v>147.97</v>
      </c>
      <c r="AI12" s="167">
        <v>150.05099999999999</v>
      </c>
      <c r="AJ12" s="167">
        <v>152.376</v>
      </c>
      <c r="AK12" s="167">
        <v>154.501</v>
      </c>
      <c r="AL12" s="167">
        <v>156.06700000000001</v>
      </c>
      <c r="AM12" s="167">
        <v>157.965</v>
      </c>
      <c r="AN12" s="167">
        <v>159.44999999999999</v>
      </c>
      <c r="AO12" s="167">
        <v>160.149</v>
      </c>
      <c r="AP12" s="167">
        <v>160.959</v>
      </c>
      <c r="AQ12" s="167">
        <v>161.24100000000001</v>
      </c>
      <c r="AR12" s="167">
        <v>161.916</v>
      </c>
      <c r="AS12" s="167">
        <v>161.58799999999999</v>
      </c>
      <c r="AT12" s="167">
        <v>161.79900000000001</v>
      </c>
      <c r="AU12" s="167">
        <v>162.565</v>
      </c>
      <c r="AV12" s="167">
        <v>163.91499999999999</v>
      </c>
      <c r="AW12" s="167">
        <v>164.06800000000001</v>
      </c>
      <c r="AX12" s="147">
        <v>164.30799999999999</v>
      </c>
      <c r="AY12" s="147">
        <v>165.45099999999999</v>
      </c>
      <c r="AZ12" s="147">
        <v>165.83</v>
      </c>
      <c r="BA12" s="147">
        <v>166.19800000000001</v>
      </c>
      <c r="BB12" s="147">
        <v>166.654</v>
      </c>
      <c r="BC12" s="57"/>
      <c r="BD12" s="57"/>
      <c r="BE12" s="57"/>
      <c r="BF12" s="57"/>
      <c r="BG12" s="57"/>
      <c r="BH12" s="57"/>
      <c r="BI12" s="57"/>
      <c r="BJ12" s="57"/>
      <c r="BK12" s="57"/>
      <c r="BL12" s="57"/>
      <c r="BM12" s="57"/>
      <c r="BN12" s="57"/>
      <c r="BO12" s="57"/>
      <c r="BP12" s="57"/>
      <c r="BQ12" s="57"/>
      <c r="BR12" s="57"/>
      <c r="BS12" s="57"/>
      <c r="BT12" s="57"/>
      <c r="BU12" s="57"/>
      <c r="BV12" s="57"/>
      <c r="BW12" s="57"/>
      <c r="BX12" s="57"/>
      <c r="BY12" s="57"/>
      <c r="BZ12" s="57"/>
      <c r="CA12" s="57"/>
      <c r="CB12" s="57"/>
      <c r="CC12" s="57"/>
    </row>
    <row r="13" spans="1:101">
      <c r="A13" s="145" t="s">
        <v>96</v>
      </c>
      <c r="B13" s="145" t="s">
        <v>97</v>
      </c>
      <c r="C13" s="145"/>
      <c r="D13" s="145"/>
      <c r="E13" s="145" t="s">
        <v>309</v>
      </c>
      <c r="F13" s="166">
        <v>97.406999999999996</v>
      </c>
      <c r="G13" s="167">
        <v>98.349000000000004</v>
      </c>
      <c r="H13" s="167">
        <v>99.433000000000007</v>
      </c>
      <c r="I13" s="167">
        <v>100.572</v>
      </c>
      <c r="J13" s="167">
        <v>101.664</v>
      </c>
      <c r="K13" s="167">
        <v>102.738</v>
      </c>
      <c r="L13" s="167">
        <v>103.93899999999999</v>
      </c>
      <c r="M13" s="167">
        <v>105.136</v>
      </c>
      <c r="N13" s="167">
        <v>105.622</v>
      </c>
      <c r="O13" s="167">
        <v>107.188</v>
      </c>
      <c r="P13" s="167">
        <v>107.937</v>
      </c>
      <c r="Q13" s="167">
        <v>109.33199999999999</v>
      </c>
      <c r="R13" s="167">
        <v>110.39</v>
      </c>
      <c r="S13" s="167">
        <v>111.12</v>
      </c>
      <c r="T13" s="167">
        <v>112.13800000000001</v>
      </c>
      <c r="U13" s="167">
        <v>113.265</v>
      </c>
      <c r="V13" s="167">
        <v>114.193</v>
      </c>
      <c r="W13" s="167">
        <v>114.917</v>
      </c>
      <c r="X13" s="167">
        <v>115.376</v>
      </c>
      <c r="Y13" s="167">
        <v>116.68899999999999</v>
      </c>
      <c r="Z13" s="167">
        <v>117.53</v>
      </c>
      <c r="AA13" s="167">
        <v>118.526</v>
      </c>
      <c r="AB13" s="167">
        <v>119.43300000000001</v>
      </c>
      <c r="AC13" s="167">
        <v>120.97199999999999</v>
      </c>
      <c r="AD13" s="167">
        <v>121.33799999999999</v>
      </c>
      <c r="AE13" s="167">
        <v>122.542</v>
      </c>
      <c r="AF13" s="167">
        <v>123.873</v>
      </c>
      <c r="AG13" s="167">
        <v>125.28700000000001</v>
      </c>
      <c r="AH13" s="167">
        <v>126.721</v>
      </c>
      <c r="AI13" s="167">
        <v>128.06700000000001</v>
      </c>
      <c r="AJ13" s="167">
        <v>129.453</v>
      </c>
      <c r="AK13" s="167">
        <v>130.75200000000001</v>
      </c>
      <c r="AL13" s="167">
        <v>132.482</v>
      </c>
      <c r="AM13" s="167">
        <v>134.20500000000001</v>
      </c>
      <c r="AN13" s="167">
        <v>135.83600000000001</v>
      </c>
      <c r="AO13" s="167">
        <v>136.971</v>
      </c>
      <c r="AP13" s="167">
        <v>138.60499999999999</v>
      </c>
      <c r="AQ13" s="167">
        <v>139.554</v>
      </c>
      <c r="AR13" s="167">
        <v>139.279</v>
      </c>
      <c r="AS13" s="167">
        <v>139.88300000000001</v>
      </c>
      <c r="AT13" s="167">
        <v>140.916</v>
      </c>
      <c r="AU13" s="167">
        <v>141.107</v>
      </c>
      <c r="AV13" s="167">
        <v>141.28399999999999</v>
      </c>
      <c r="AW13" s="167">
        <v>140.69800000000001</v>
      </c>
      <c r="AX13" s="147">
        <v>141.22</v>
      </c>
      <c r="AY13" s="147">
        <v>140.60499999999999</v>
      </c>
      <c r="AZ13" s="147">
        <v>140.22999999999999</v>
      </c>
      <c r="BA13" s="147">
        <v>140.078</v>
      </c>
      <c r="BB13" s="147">
        <v>139.94200000000001</v>
      </c>
      <c r="BC13" s="57"/>
      <c r="BD13" s="57"/>
      <c r="BE13" s="57"/>
      <c r="BF13" s="57"/>
      <c r="BG13" s="57"/>
      <c r="BH13" s="57"/>
      <c r="BI13" s="57"/>
      <c r="BJ13" s="57"/>
      <c r="BK13" s="57"/>
      <c r="BL13" s="57"/>
      <c r="BM13" s="57"/>
      <c r="BN13" s="57"/>
      <c r="BO13" s="57"/>
      <c r="BP13" s="57"/>
      <c r="BQ13" s="57"/>
      <c r="BR13" s="57"/>
      <c r="BS13" s="57"/>
      <c r="BT13" s="57"/>
      <c r="BU13" s="57"/>
      <c r="BV13" s="57"/>
      <c r="BW13" s="57"/>
      <c r="BX13" s="57"/>
      <c r="BY13" s="57"/>
      <c r="BZ13" s="57"/>
      <c r="CA13" s="57"/>
      <c r="CB13" s="57"/>
      <c r="CC13" s="57"/>
    </row>
    <row r="14" spans="1:101">
      <c r="A14" s="145" t="s">
        <v>98</v>
      </c>
      <c r="B14" s="145" t="s">
        <v>99</v>
      </c>
      <c r="C14" s="145"/>
      <c r="D14" s="145"/>
      <c r="E14" s="145" t="s">
        <v>309</v>
      </c>
      <c r="F14" s="166">
        <v>815.83799999999997</v>
      </c>
      <c r="G14" s="167">
        <v>823.53599999999994</v>
      </c>
      <c r="H14" s="167">
        <v>832.61099999999999</v>
      </c>
      <c r="I14" s="167">
        <v>841.87699999999995</v>
      </c>
      <c r="J14" s="167">
        <v>850.60699999999997</v>
      </c>
      <c r="K14" s="167">
        <v>860.09400000000005</v>
      </c>
      <c r="L14" s="167">
        <v>870.09500000000003</v>
      </c>
      <c r="M14" s="167">
        <v>880.81399999999996</v>
      </c>
      <c r="N14" s="167">
        <v>893.11099999999999</v>
      </c>
      <c r="O14" s="167">
        <v>901.11199999999997</v>
      </c>
      <c r="P14" s="167">
        <v>908.66899999999998</v>
      </c>
      <c r="Q14" s="167">
        <v>922.32100000000003</v>
      </c>
      <c r="R14" s="167">
        <v>935.60900000000004</v>
      </c>
      <c r="S14" s="167">
        <v>946.85199999999998</v>
      </c>
      <c r="T14" s="167">
        <v>958.44100000000003</v>
      </c>
      <c r="U14" s="167">
        <v>972.38</v>
      </c>
      <c r="V14" s="167">
        <v>981.33100000000002</v>
      </c>
      <c r="W14" s="167">
        <v>989.25099999999998</v>
      </c>
      <c r="X14" s="167">
        <v>993.69500000000005</v>
      </c>
      <c r="Y14" s="167">
        <v>998.779</v>
      </c>
      <c r="Z14" s="167">
        <v>998.702</v>
      </c>
      <c r="AA14" s="167">
        <v>1000.154</v>
      </c>
      <c r="AB14" s="167">
        <v>1002.36</v>
      </c>
      <c r="AC14" s="167">
        <v>1006.282</v>
      </c>
      <c r="AD14" s="167">
        <v>1010.644</v>
      </c>
      <c r="AE14" s="167">
        <v>1017.956</v>
      </c>
      <c r="AF14" s="167">
        <v>1026.4549999999999</v>
      </c>
      <c r="AG14" s="167">
        <v>1035.271</v>
      </c>
      <c r="AH14" s="167">
        <v>1044.4290000000001</v>
      </c>
      <c r="AI14" s="167">
        <v>1053.182</v>
      </c>
      <c r="AJ14" s="167">
        <v>1063.5</v>
      </c>
      <c r="AK14" s="167">
        <v>1073.184</v>
      </c>
      <c r="AL14" s="167">
        <v>1082.4649999999999</v>
      </c>
      <c r="AM14" s="167">
        <v>1084.4280000000001</v>
      </c>
      <c r="AN14" s="167">
        <v>1079.0999999999999</v>
      </c>
      <c r="AO14" s="167">
        <v>1078.729</v>
      </c>
      <c r="AP14" s="167">
        <v>1081.2439999999999</v>
      </c>
      <c r="AQ14" s="167">
        <v>1082.0139999999999</v>
      </c>
      <c r="AR14" s="167">
        <v>1080.771</v>
      </c>
      <c r="AS14" s="167">
        <v>1083.3119999999999</v>
      </c>
      <c r="AT14" s="167">
        <v>1082.44</v>
      </c>
      <c r="AU14" s="167">
        <v>1083.704</v>
      </c>
      <c r="AV14" s="167">
        <v>1083.31</v>
      </c>
      <c r="AW14" s="167">
        <v>1086.2190000000001</v>
      </c>
      <c r="AX14" s="147">
        <v>1094.2829999999999</v>
      </c>
      <c r="AY14" s="147">
        <v>1097.4100000000001</v>
      </c>
      <c r="AZ14" s="147">
        <v>1102.251</v>
      </c>
      <c r="BA14" s="147">
        <v>1106.2329999999999</v>
      </c>
      <c r="BB14" s="147">
        <v>1110.328</v>
      </c>
      <c r="BC14" s="57"/>
      <c r="BD14" s="57"/>
      <c r="BE14" s="57"/>
      <c r="BF14" s="57"/>
      <c r="BG14" s="57"/>
      <c r="BH14" s="57"/>
      <c r="BI14" s="57"/>
      <c r="BJ14" s="57"/>
      <c r="BK14" s="57"/>
      <c r="BL14" s="57"/>
      <c r="BM14" s="57"/>
      <c r="BN14" s="57"/>
      <c r="BO14" s="57"/>
      <c r="BP14" s="57"/>
      <c r="BQ14" s="57"/>
      <c r="BR14" s="57"/>
      <c r="BS14" s="57"/>
      <c r="BT14" s="57"/>
      <c r="BU14" s="57"/>
      <c r="BV14" s="57"/>
      <c r="BW14" s="57"/>
      <c r="BX14" s="57"/>
      <c r="BY14" s="57"/>
      <c r="BZ14" s="57"/>
      <c r="CA14" s="57"/>
      <c r="CB14" s="57"/>
      <c r="CC14" s="57"/>
    </row>
    <row r="15" spans="1:101">
      <c r="A15" s="145" t="s">
        <v>100</v>
      </c>
      <c r="B15" s="145" t="s">
        <v>101</v>
      </c>
      <c r="C15" s="145"/>
      <c r="D15" s="145"/>
      <c r="E15" s="145" t="s">
        <v>309</v>
      </c>
      <c r="F15" s="166">
        <v>257.41899999999998</v>
      </c>
      <c r="G15" s="167">
        <v>258.56</v>
      </c>
      <c r="H15" s="167">
        <v>259.976</v>
      </c>
      <c r="I15" s="167">
        <v>261.44</v>
      </c>
      <c r="J15" s="167">
        <v>262.858</v>
      </c>
      <c r="K15" s="167">
        <v>264.32600000000002</v>
      </c>
      <c r="L15" s="167">
        <v>266.05099999999999</v>
      </c>
      <c r="M15" s="167">
        <v>267.96899999999999</v>
      </c>
      <c r="N15" s="167">
        <v>270.12200000000001</v>
      </c>
      <c r="O15" s="167">
        <v>271.779</v>
      </c>
      <c r="P15" s="167">
        <v>273.00599999999997</v>
      </c>
      <c r="Q15" s="167">
        <v>274.30599999999998</v>
      </c>
      <c r="R15" s="167">
        <v>275.73</v>
      </c>
      <c r="S15" s="167">
        <v>276.32799999999997</v>
      </c>
      <c r="T15" s="167">
        <v>276.66000000000003</v>
      </c>
      <c r="U15" s="167">
        <v>277.65100000000001</v>
      </c>
      <c r="V15" s="167">
        <v>278.68799999999999</v>
      </c>
      <c r="W15" s="167">
        <v>279.43799999999999</v>
      </c>
      <c r="X15" s="167">
        <v>280.26299999999998</v>
      </c>
      <c r="Y15" s="167">
        <v>280.89699999999999</v>
      </c>
      <c r="Z15" s="167">
        <v>281.48700000000002</v>
      </c>
      <c r="AA15" s="167">
        <v>282.83800000000002</v>
      </c>
      <c r="AB15" s="167">
        <v>283.81099999999998</v>
      </c>
      <c r="AC15" s="167">
        <v>285.18099999999998</v>
      </c>
      <c r="AD15" s="167">
        <v>285.88900000000001</v>
      </c>
      <c r="AE15" s="167">
        <v>288.38600000000002</v>
      </c>
      <c r="AF15" s="167">
        <v>291.07900000000001</v>
      </c>
      <c r="AG15" s="167">
        <v>293.92200000000003</v>
      </c>
      <c r="AH15" s="167">
        <v>296.95999999999998</v>
      </c>
      <c r="AI15" s="167">
        <v>300.02100000000002</v>
      </c>
      <c r="AJ15" s="167">
        <v>303.11700000000002</v>
      </c>
      <c r="AK15" s="167">
        <v>306.238</v>
      </c>
      <c r="AL15" s="167">
        <v>309.45600000000002</v>
      </c>
      <c r="AM15" s="167">
        <v>311.452</v>
      </c>
      <c r="AN15" s="167">
        <v>313.57799999999997</v>
      </c>
      <c r="AO15" s="167">
        <v>315.08999999999997</v>
      </c>
      <c r="AP15" s="167">
        <v>317.27699999999999</v>
      </c>
      <c r="AQ15" s="167">
        <v>318.40699999999998</v>
      </c>
      <c r="AR15" s="167">
        <v>320.37900000000002</v>
      </c>
      <c r="AS15" s="167">
        <v>322.38099999999997</v>
      </c>
      <c r="AT15" s="167">
        <v>324.209</v>
      </c>
      <c r="AU15" s="167">
        <v>325.15699999999998</v>
      </c>
      <c r="AV15" s="167">
        <v>325.71199999999999</v>
      </c>
      <c r="AW15" s="167">
        <v>326.60599999999999</v>
      </c>
      <c r="AX15" s="147">
        <v>328.27800000000002</v>
      </c>
      <c r="AY15" s="147">
        <v>329.32499999999999</v>
      </c>
      <c r="AZ15" s="147">
        <v>330.012</v>
      </c>
      <c r="BA15" s="147">
        <v>331.214</v>
      </c>
      <c r="BB15" s="147">
        <v>332.23</v>
      </c>
      <c r="BC15" s="57"/>
      <c r="BD15" s="57"/>
      <c r="BE15" s="57"/>
      <c r="BF15" s="57"/>
      <c r="BG15" s="57"/>
      <c r="BH15" s="57"/>
      <c r="BI15" s="57"/>
      <c r="BJ15" s="57"/>
      <c r="BK15" s="57"/>
      <c r="BL15" s="57"/>
      <c r="BM15" s="57"/>
      <c r="BN15" s="57"/>
      <c r="BO15" s="57"/>
      <c r="BP15" s="57"/>
      <c r="BQ15" s="57"/>
      <c r="BR15" s="57"/>
      <c r="BS15" s="57"/>
      <c r="BT15" s="57"/>
      <c r="BU15" s="57"/>
      <c r="BV15" s="57"/>
      <c r="BW15" s="57"/>
      <c r="BX15" s="57"/>
      <c r="BY15" s="57"/>
      <c r="BZ15" s="57"/>
      <c r="CA15" s="57"/>
      <c r="CB15" s="57"/>
      <c r="CC15" s="57"/>
    </row>
    <row r="16" spans="1:101">
      <c r="A16" s="145" t="s">
        <v>102</v>
      </c>
      <c r="B16" s="145" t="s">
        <v>103</v>
      </c>
      <c r="C16" s="145"/>
      <c r="D16" s="145"/>
      <c r="E16" s="145" t="s">
        <v>309</v>
      </c>
      <c r="F16" s="166">
        <v>309.80399999999997</v>
      </c>
      <c r="G16" s="167">
        <v>308.495</v>
      </c>
      <c r="H16" s="167">
        <v>307.46899999999999</v>
      </c>
      <c r="I16" s="167">
        <v>306.67399999999998</v>
      </c>
      <c r="J16" s="167">
        <v>305.35199999999998</v>
      </c>
      <c r="K16" s="167">
        <v>304.27199999999999</v>
      </c>
      <c r="L16" s="167">
        <v>303.47500000000002</v>
      </c>
      <c r="M16" s="167">
        <v>302.786</v>
      </c>
      <c r="N16" s="167">
        <v>302.02600000000001</v>
      </c>
      <c r="O16" s="167">
        <v>301.45400000000001</v>
      </c>
      <c r="P16" s="167">
        <v>301.09899999999999</v>
      </c>
      <c r="Q16" s="167">
        <v>300.95699999999999</v>
      </c>
      <c r="R16" s="167">
        <v>299.69299999999998</v>
      </c>
      <c r="S16" s="167">
        <v>298.49400000000003</v>
      </c>
      <c r="T16" s="167">
        <v>297.75799999999998</v>
      </c>
      <c r="U16" s="167">
        <v>296.14999999999998</v>
      </c>
      <c r="V16" s="167">
        <v>295.67599999999999</v>
      </c>
      <c r="W16" s="167">
        <v>294.625</v>
      </c>
      <c r="X16" s="167">
        <v>294.60399999999998</v>
      </c>
      <c r="Y16" s="167">
        <v>294.26</v>
      </c>
      <c r="Z16" s="167">
        <v>293.36799999999999</v>
      </c>
      <c r="AA16" s="167">
        <v>292.822</v>
      </c>
      <c r="AB16" s="167">
        <v>292.17500000000001</v>
      </c>
      <c r="AC16" s="167">
        <v>291.32900000000001</v>
      </c>
      <c r="AD16" s="167">
        <v>290.452</v>
      </c>
      <c r="AE16" s="167">
        <v>289.60899999999998</v>
      </c>
      <c r="AF16" s="167">
        <v>289.041</v>
      </c>
      <c r="AG16" s="167">
        <v>288.52</v>
      </c>
      <c r="AH16" s="167">
        <v>287.82</v>
      </c>
      <c r="AI16" s="167">
        <v>287.13600000000002</v>
      </c>
      <c r="AJ16" s="167">
        <v>286.42500000000001</v>
      </c>
      <c r="AK16" s="167">
        <v>285.65300000000002</v>
      </c>
      <c r="AL16" s="167">
        <v>284.74900000000002</v>
      </c>
      <c r="AM16" s="167">
        <v>284.197</v>
      </c>
      <c r="AN16" s="167">
        <v>283.29599999999999</v>
      </c>
      <c r="AO16" s="167">
        <v>283.25</v>
      </c>
      <c r="AP16" s="167">
        <v>283.11</v>
      </c>
      <c r="AQ16" s="167">
        <v>282.77800000000002</v>
      </c>
      <c r="AR16" s="167">
        <v>280.90699999999998</v>
      </c>
      <c r="AS16" s="167">
        <v>279.71499999999997</v>
      </c>
      <c r="AT16" s="167">
        <v>277.75200000000001</v>
      </c>
      <c r="AU16" s="167">
        <v>275.37099999999998</v>
      </c>
      <c r="AV16" s="167">
        <v>273.57900000000001</v>
      </c>
      <c r="AW16" s="167">
        <v>271.84500000000003</v>
      </c>
      <c r="AX16" s="147">
        <v>270.58199999999999</v>
      </c>
      <c r="AY16" s="147">
        <v>269.70100000000002</v>
      </c>
      <c r="AZ16" s="147">
        <v>268.21600000000001</v>
      </c>
      <c r="BA16" s="147">
        <v>266.69</v>
      </c>
      <c r="BB16" s="147">
        <v>265.41699999999997</v>
      </c>
      <c r="BC16" s="57"/>
      <c r="BD16" s="57"/>
      <c r="BE16" s="57"/>
      <c r="BF16" s="57"/>
      <c r="BG16" s="57"/>
      <c r="BH16" s="57"/>
      <c r="BI16" s="57"/>
      <c r="BJ16" s="57"/>
      <c r="BK16" s="57"/>
      <c r="BL16" s="57"/>
      <c r="BM16" s="57"/>
      <c r="BN16" s="57"/>
      <c r="BO16" s="57"/>
      <c r="BP16" s="57"/>
      <c r="BQ16" s="57"/>
      <c r="BR16" s="57"/>
      <c r="BS16" s="57"/>
      <c r="BT16" s="57"/>
      <c r="BU16" s="57"/>
      <c r="BV16" s="57"/>
      <c r="BW16" s="57"/>
      <c r="BX16" s="57"/>
      <c r="BY16" s="57"/>
      <c r="BZ16" s="57"/>
      <c r="CA16" s="57"/>
      <c r="CB16" s="57"/>
      <c r="CC16" s="57"/>
    </row>
    <row r="17" spans="1:81">
      <c r="A17" s="145" t="s">
        <v>104</v>
      </c>
      <c r="B17" s="145" t="s">
        <v>105</v>
      </c>
      <c r="C17" s="145"/>
      <c r="D17" s="145"/>
      <c r="E17" s="145" t="s">
        <v>309</v>
      </c>
      <c r="F17" s="166">
        <v>138.09299999999999</v>
      </c>
      <c r="G17" s="167">
        <v>137.54499999999999</v>
      </c>
      <c r="H17" s="167">
        <v>137.24100000000001</v>
      </c>
      <c r="I17" s="167">
        <v>136.898</v>
      </c>
      <c r="J17" s="167">
        <v>136.535</v>
      </c>
      <c r="K17" s="167">
        <v>136.15299999999999</v>
      </c>
      <c r="L17" s="167">
        <v>135.99100000000001</v>
      </c>
      <c r="M17" s="167">
        <v>135.73400000000001</v>
      </c>
      <c r="N17" s="167">
        <v>136.45599999999999</v>
      </c>
      <c r="O17" s="167">
        <v>136.80600000000001</v>
      </c>
      <c r="P17" s="167">
        <v>136.941</v>
      </c>
      <c r="Q17" s="167">
        <v>136.67599999999999</v>
      </c>
      <c r="R17" s="167">
        <v>136.46100000000001</v>
      </c>
      <c r="S17" s="167">
        <v>136.25399999999999</v>
      </c>
      <c r="T17" s="167">
        <v>136.459</v>
      </c>
      <c r="U17" s="167">
        <v>136.68100000000001</v>
      </c>
      <c r="V17" s="167">
        <v>136.77199999999999</v>
      </c>
      <c r="W17" s="167">
        <v>136.87</v>
      </c>
      <c r="X17" s="167">
        <v>136.63200000000001</v>
      </c>
      <c r="Y17" s="167">
        <v>136.613</v>
      </c>
      <c r="Z17" s="167">
        <v>136.49600000000001</v>
      </c>
      <c r="AA17" s="167">
        <v>136.21899999999999</v>
      </c>
      <c r="AB17" s="167">
        <v>136.54400000000001</v>
      </c>
      <c r="AC17" s="167">
        <v>136.732</v>
      </c>
      <c r="AD17" s="167">
        <v>137.20099999999999</v>
      </c>
      <c r="AE17" s="167">
        <v>138.19900000000001</v>
      </c>
      <c r="AF17" s="167">
        <v>139.38800000000001</v>
      </c>
      <c r="AG17" s="167">
        <v>140.68100000000001</v>
      </c>
      <c r="AH17" s="167">
        <v>142.04300000000001</v>
      </c>
      <c r="AI17" s="167">
        <v>143.37100000000001</v>
      </c>
      <c r="AJ17" s="167">
        <v>144.88800000000001</v>
      </c>
      <c r="AK17" s="167">
        <v>146.28899999999999</v>
      </c>
      <c r="AL17" s="167">
        <v>148.56800000000001</v>
      </c>
      <c r="AM17" s="167">
        <v>150.20099999999999</v>
      </c>
      <c r="AN17" s="167">
        <v>151.11699999999999</v>
      </c>
      <c r="AO17" s="167">
        <v>152.03800000000001</v>
      </c>
      <c r="AP17" s="167">
        <v>152.286</v>
      </c>
      <c r="AQ17" s="167">
        <v>152.36600000000001</v>
      </c>
      <c r="AR17" s="167">
        <v>152.684</v>
      </c>
      <c r="AS17" s="167">
        <v>152.57400000000001</v>
      </c>
      <c r="AT17" s="167">
        <v>152.499</v>
      </c>
      <c r="AU17" s="167">
        <v>153.06700000000001</v>
      </c>
      <c r="AV17" s="167">
        <v>153.15299999999999</v>
      </c>
      <c r="AW17" s="167">
        <v>153.066</v>
      </c>
      <c r="AX17" s="147">
        <v>153.28700000000001</v>
      </c>
      <c r="AY17" s="147">
        <v>153.95400000000001</v>
      </c>
      <c r="AZ17" s="147">
        <v>154.22200000000001</v>
      </c>
      <c r="BA17" s="147">
        <v>154.42400000000001</v>
      </c>
      <c r="BB17" s="147">
        <v>154.58099999999999</v>
      </c>
      <c r="BC17" s="57"/>
      <c r="BD17" s="57"/>
      <c r="BE17" s="57"/>
      <c r="BF17" s="57"/>
      <c r="BG17" s="57"/>
      <c r="BH17" s="57"/>
      <c r="BI17" s="57"/>
      <c r="BJ17" s="57"/>
      <c r="BK17" s="57"/>
      <c r="BL17" s="57"/>
      <c r="BM17" s="57"/>
      <c r="BN17" s="57"/>
      <c r="BO17" s="57"/>
      <c r="BP17" s="57"/>
      <c r="BQ17" s="57"/>
      <c r="BR17" s="57"/>
      <c r="BS17" s="57"/>
      <c r="BT17" s="57"/>
      <c r="BU17" s="57"/>
      <c r="BV17" s="57"/>
      <c r="BW17" s="57"/>
      <c r="BX17" s="57"/>
      <c r="BY17" s="57"/>
      <c r="BZ17" s="57"/>
      <c r="CA17" s="57"/>
      <c r="CB17" s="57"/>
      <c r="CC17" s="57"/>
    </row>
    <row r="18" spans="1:81">
      <c r="A18" s="145" t="s">
        <v>106</v>
      </c>
      <c r="B18" s="145" t="s">
        <v>107</v>
      </c>
      <c r="C18" s="145"/>
      <c r="D18" s="145"/>
      <c r="E18" s="145" t="s">
        <v>309</v>
      </c>
      <c r="F18" s="166">
        <v>285.06200000000001</v>
      </c>
      <c r="G18" s="167">
        <v>285.68900000000002</v>
      </c>
      <c r="H18" s="167">
        <v>286.209</v>
      </c>
      <c r="I18" s="167">
        <v>286.73399999999998</v>
      </c>
      <c r="J18" s="167">
        <v>287.238</v>
      </c>
      <c r="K18" s="167">
        <v>287.86700000000002</v>
      </c>
      <c r="L18" s="167">
        <v>288.67099999999999</v>
      </c>
      <c r="M18" s="167">
        <v>289.47899999999998</v>
      </c>
      <c r="N18" s="167">
        <v>289.12799999999999</v>
      </c>
      <c r="O18" s="167">
        <v>291.23</v>
      </c>
      <c r="P18" s="167">
        <v>290.85199999999998</v>
      </c>
      <c r="Q18" s="167">
        <v>291.04599999999999</v>
      </c>
      <c r="R18" s="167">
        <v>290.78199999999998</v>
      </c>
      <c r="S18" s="167">
        <v>289.36900000000003</v>
      </c>
      <c r="T18" s="167">
        <v>289.404</v>
      </c>
      <c r="U18" s="167">
        <v>289.13799999999998</v>
      </c>
      <c r="V18" s="167">
        <v>290.11799999999999</v>
      </c>
      <c r="W18" s="167">
        <v>290.73099999999999</v>
      </c>
      <c r="X18" s="167">
        <v>291.35899999999998</v>
      </c>
      <c r="Y18" s="167">
        <v>291.96800000000002</v>
      </c>
      <c r="Z18" s="167">
        <v>292.57499999999999</v>
      </c>
      <c r="AA18" s="167">
        <v>292.38099999999997</v>
      </c>
      <c r="AB18" s="167">
        <v>292.71199999999999</v>
      </c>
      <c r="AC18" s="167">
        <v>292.67599999999999</v>
      </c>
      <c r="AD18" s="167">
        <v>292.31700000000001</v>
      </c>
      <c r="AE18" s="167">
        <v>293.185</v>
      </c>
      <c r="AF18" s="167">
        <v>294.31</v>
      </c>
      <c r="AG18" s="167">
        <v>295.41899999999998</v>
      </c>
      <c r="AH18" s="167">
        <v>296.29399999999998</v>
      </c>
      <c r="AI18" s="167">
        <v>297.154</v>
      </c>
      <c r="AJ18" s="167">
        <v>298.483</v>
      </c>
      <c r="AK18" s="167">
        <v>299.70400000000001</v>
      </c>
      <c r="AL18" s="167">
        <v>300.83999999999997</v>
      </c>
      <c r="AM18" s="167">
        <v>301.327</v>
      </c>
      <c r="AN18" s="167">
        <v>303.298</v>
      </c>
      <c r="AO18" s="167">
        <v>303.327</v>
      </c>
      <c r="AP18" s="167">
        <v>303.99700000000001</v>
      </c>
      <c r="AQ18" s="167">
        <v>305.60599999999999</v>
      </c>
      <c r="AR18" s="167">
        <v>306.58100000000002</v>
      </c>
      <c r="AS18" s="167">
        <v>308.09399999999999</v>
      </c>
      <c r="AT18" s="167">
        <v>309.05599999999998</v>
      </c>
      <c r="AU18" s="167">
        <v>308.91000000000003</v>
      </c>
      <c r="AV18" s="167">
        <v>310.02</v>
      </c>
      <c r="AW18" s="167">
        <v>310.02</v>
      </c>
      <c r="AX18" s="147">
        <v>310.24200000000002</v>
      </c>
      <c r="AY18" s="147">
        <v>311.435</v>
      </c>
      <c r="AZ18" s="147">
        <v>311.83100000000002</v>
      </c>
      <c r="BA18" s="147">
        <v>312.18299999999999</v>
      </c>
      <c r="BB18" s="147">
        <v>312.71300000000002</v>
      </c>
      <c r="BC18" s="57"/>
      <c r="BD18" s="57"/>
      <c r="BE18" s="57"/>
      <c r="BF18" s="57"/>
      <c r="BG18" s="57"/>
      <c r="BH18" s="57"/>
      <c r="BI18" s="57"/>
      <c r="BJ18" s="57"/>
      <c r="BK18" s="57"/>
      <c r="BL18" s="57"/>
      <c r="BM18" s="57"/>
      <c r="BN18" s="57"/>
      <c r="BO18" s="57"/>
      <c r="BP18" s="57"/>
      <c r="BQ18" s="57"/>
      <c r="BR18" s="57"/>
      <c r="BS18" s="57"/>
      <c r="BT18" s="57"/>
      <c r="BU18" s="57"/>
      <c r="BV18" s="57"/>
      <c r="BW18" s="57"/>
      <c r="BX18" s="57"/>
      <c r="BY18" s="57"/>
      <c r="BZ18" s="57"/>
      <c r="CA18" s="57"/>
      <c r="CB18" s="57"/>
      <c r="CC18" s="57"/>
    </row>
    <row r="19" spans="1:81">
      <c r="A19" s="145" t="s">
        <v>108</v>
      </c>
      <c r="B19" s="145" t="s">
        <v>109</v>
      </c>
      <c r="C19" s="145"/>
      <c r="D19" s="145"/>
      <c r="E19" s="145" t="s">
        <v>309</v>
      </c>
      <c r="F19" s="166">
        <v>272.91500000000002</v>
      </c>
      <c r="G19" s="167">
        <v>273.721</v>
      </c>
      <c r="H19" s="167">
        <v>274.608</v>
      </c>
      <c r="I19" s="167">
        <v>275.78300000000002</v>
      </c>
      <c r="J19" s="167">
        <v>276.57799999999997</v>
      </c>
      <c r="K19" s="167">
        <v>277.75200000000001</v>
      </c>
      <c r="L19" s="167">
        <v>279.19099999999997</v>
      </c>
      <c r="M19" s="167">
        <v>280.59100000000001</v>
      </c>
      <c r="N19" s="167">
        <v>283.18299999999999</v>
      </c>
      <c r="O19" s="167">
        <v>284.99700000000001</v>
      </c>
      <c r="P19" s="167">
        <v>286.22199999999998</v>
      </c>
      <c r="Q19" s="167">
        <v>287.59699999999998</v>
      </c>
      <c r="R19" s="167">
        <v>289.08600000000001</v>
      </c>
      <c r="S19" s="167">
        <v>293.52600000000001</v>
      </c>
      <c r="T19" s="167">
        <v>295.91500000000002</v>
      </c>
      <c r="U19" s="167">
        <v>298.91699999999997</v>
      </c>
      <c r="V19" s="167">
        <v>300.61500000000001</v>
      </c>
      <c r="W19" s="167">
        <v>301.04500000000002</v>
      </c>
      <c r="X19" s="167">
        <v>301.69299999999998</v>
      </c>
      <c r="Y19" s="167">
        <v>302.56900000000002</v>
      </c>
      <c r="Z19" s="167">
        <v>303.404</v>
      </c>
      <c r="AA19" s="167">
        <v>304.52999999999997</v>
      </c>
      <c r="AB19" s="167">
        <v>305.60399999999998</v>
      </c>
      <c r="AC19" s="167">
        <v>308.125</v>
      </c>
      <c r="AD19" s="167">
        <v>309.46300000000002</v>
      </c>
      <c r="AE19" s="167">
        <v>313.34100000000001</v>
      </c>
      <c r="AF19" s="167">
        <v>317.54899999999998</v>
      </c>
      <c r="AG19" s="167">
        <v>321.97199999999998</v>
      </c>
      <c r="AH19" s="167">
        <v>326.49099999999999</v>
      </c>
      <c r="AI19" s="167">
        <v>331.267</v>
      </c>
      <c r="AJ19" s="167">
        <v>336.23700000000002</v>
      </c>
      <c r="AK19" s="167">
        <v>341.02199999999999</v>
      </c>
      <c r="AL19" s="167">
        <v>345.779</v>
      </c>
      <c r="AM19" s="167">
        <v>349.23700000000002</v>
      </c>
      <c r="AN19" s="167">
        <v>353.98</v>
      </c>
      <c r="AO19" s="167">
        <v>356.46699999999998</v>
      </c>
      <c r="AP19" s="167">
        <v>359.96699999999998</v>
      </c>
      <c r="AQ19" s="167">
        <v>362.339</v>
      </c>
      <c r="AR19" s="167">
        <v>364.87700000000001</v>
      </c>
      <c r="AS19" s="167">
        <v>365.47800000000001</v>
      </c>
      <c r="AT19" s="167">
        <v>366.95699999999999</v>
      </c>
      <c r="AU19" s="167">
        <v>368.02499999999998</v>
      </c>
      <c r="AV19" s="167">
        <v>370.26</v>
      </c>
      <c r="AW19" s="167">
        <v>372.80599999999998</v>
      </c>
      <c r="AX19" s="147">
        <v>374.07</v>
      </c>
      <c r="AY19" s="147">
        <v>375.21699999999998</v>
      </c>
      <c r="AZ19" s="147">
        <v>376.88499999999999</v>
      </c>
      <c r="BA19" s="147">
        <v>378.33</v>
      </c>
      <c r="BB19" s="147">
        <v>379.77499999999998</v>
      </c>
      <c r="BC19" s="57"/>
      <c r="BD19" s="57"/>
      <c r="BE19" s="57"/>
      <c r="BF19" s="57"/>
      <c r="BG19" s="57"/>
      <c r="BH19" s="57"/>
      <c r="BI19" s="57"/>
      <c r="BJ19" s="57"/>
      <c r="BK19" s="57"/>
      <c r="BL19" s="57"/>
      <c r="BM19" s="57"/>
      <c r="BN19" s="57"/>
      <c r="BO19" s="57"/>
      <c r="BP19" s="57"/>
      <c r="BQ19" s="57"/>
      <c r="BR19" s="57"/>
      <c r="BS19" s="57"/>
      <c r="BT19" s="57"/>
      <c r="BU19" s="57"/>
      <c r="BV19" s="57"/>
      <c r="BW19" s="57"/>
      <c r="BX19" s="57"/>
      <c r="BY19" s="57"/>
      <c r="BZ19" s="57"/>
      <c r="CA19" s="57"/>
      <c r="CB19" s="57"/>
      <c r="CC19" s="57"/>
    </row>
    <row r="20" spans="1:81">
      <c r="A20" s="145" t="s">
        <v>110</v>
      </c>
      <c r="B20" s="145" t="s">
        <v>111</v>
      </c>
      <c r="C20" s="145"/>
      <c r="D20" s="145"/>
      <c r="E20" s="145" t="s">
        <v>309</v>
      </c>
      <c r="F20" s="166">
        <v>278.84399999999999</v>
      </c>
      <c r="G20" s="167">
        <v>278.66899999999998</v>
      </c>
      <c r="H20" s="167">
        <v>278.584</v>
      </c>
      <c r="I20" s="167">
        <v>278.59399999999999</v>
      </c>
      <c r="J20" s="167">
        <v>278.50299999999999</v>
      </c>
      <c r="K20" s="167">
        <v>278.46499999999997</v>
      </c>
      <c r="L20" s="167">
        <v>278.72899999999998</v>
      </c>
      <c r="M20" s="167">
        <v>278.86599999999999</v>
      </c>
      <c r="N20" s="167">
        <v>278.548</v>
      </c>
      <c r="O20" s="167">
        <v>278.40899999999999</v>
      </c>
      <c r="P20" s="167">
        <v>277.97699999999998</v>
      </c>
      <c r="Q20" s="167">
        <v>276.21199999999999</v>
      </c>
      <c r="R20" s="167">
        <v>273.67599999999999</v>
      </c>
      <c r="S20" s="167">
        <v>272.60000000000002</v>
      </c>
      <c r="T20" s="167">
        <v>271.58600000000001</v>
      </c>
      <c r="U20" s="167">
        <v>270.40800000000002</v>
      </c>
      <c r="V20" s="167">
        <v>269.11399999999998</v>
      </c>
      <c r="W20" s="167">
        <v>268.53500000000003</v>
      </c>
      <c r="X20" s="167">
        <v>267.72800000000001</v>
      </c>
      <c r="Y20" s="167">
        <v>267.02499999999998</v>
      </c>
      <c r="Z20" s="167">
        <v>266.47300000000001</v>
      </c>
      <c r="AA20" s="167">
        <v>265.49200000000002</v>
      </c>
      <c r="AB20" s="167">
        <v>265.02699999999999</v>
      </c>
      <c r="AC20" s="167">
        <v>264.41899999999998</v>
      </c>
      <c r="AD20" s="167">
        <v>264.048</v>
      </c>
      <c r="AE20" s="167">
        <v>265.065</v>
      </c>
      <c r="AF20" s="167">
        <v>266.36900000000003</v>
      </c>
      <c r="AG20" s="167">
        <v>267.76600000000002</v>
      </c>
      <c r="AH20" s="167">
        <v>269.11399999999998</v>
      </c>
      <c r="AI20" s="167">
        <v>270.27499999999998</v>
      </c>
      <c r="AJ20" s="167">
        <v>271.97899999999998</v>
      </c>
      <c r="AK20" s="167">
        <v>273.37700000000001</v>
      </c>
      <c r="AL20" s="167">
        <v>274.42500000000001</v>
      </c>
      <c r="AM20" s="167">
        <v>275.88900000000001</v>
      </c>
      <c r="AN20" s="167">
        <v>277.048</v>
      </c>
      <c r="AO20" s="167">
        <v>276.80500000000001</v>
      </c>
      <c r="AP20" s="167">
        <v>275.81299999999999</v>
      </c>
      <c r="AQ20" s="167">
        <v>276.22899999999998</v>
      </c>
      <c r="AR20" s="167">
        <v>277.74</v>
      </c>
      <c r="AS20" s="167">
        <v>278.64400000000001</v>
      </c>
      <c r="AT20" s="167">
        <v>279.16899999999998</v>
      </c>
      <c r="AU20" s="167">
        <v>278.697</v>
      </c>
      <c r="AV20" s="167">
        <v>279.20600000000002</v>
      </c>
      <c r="AW20" s="167">
        <v>279.274</v>
      </c>
      <c r="AX20" s="147">
        <v>279.59500000000003</v>
      </c>
      <c r="AY20" s="147">
        <v>279.55399999999997</v>
      </c>
      <c r="AZ20" s="147">
        <v>279.57100000000003</v>
      </c>
      <c r="BA20" s="147">
        <v>279.63900000000001</v>
      </c>
      <c r="BB20" s="147">
        <v>279.50400000000002</v>
      </c>
      <c r="BC20" s="57"/>
      <c r="BD20" s="57"/>
      <c r="BE20" s="57"/>
      <c r="BF20" s="57"/>
      <c r="BG20" s="57"/>
      <c r="BH20" s="57"/>
      <c r="BI20" s="57"/>
      <c r="BJ20" s="57"/>
      <c r="BK20" s="57"/>
      <c r="BL20" s="57"/>
      <c r="BM20" s="57"/>
      <c r="BN20" s="57"/>
      <c r="BO20" s="57"/>
      <c r="BP20" s="57"/>
      <c r="BQ20" s="57"/>
      <c r="BR20" s="57"/>
      <c r="BS20" s="57"/>
      <c r="BT20" s="57"/>
      <c r="BU20" s="57"/>
      <c r="BV20" s="57"/>
      <c r="BW20" s="57"/>
      <c r="BX20" s="57"/>
      <c r="BY20" s="57"/>
      <c r="BZ20" s="57"/>
      <c r="CA20" s="57"/>
      <c r="CB20" s="57"/>
      <c r="CC20" s="57"/>
    </row>
    <row r="21" spans="1:81">
      <c r="A21" s="145" t="s">
        <v>112</v>
      </c>
      <c r="B21" s="145" t="s">
        <v>113</v>
      </c>
      <c r="C21" s="145"/>
      <c r="D21" s="145"/>
      <c r="E21" s="145" t="s">
        <v>309</v>
      </c>
      <c r="F21" s="166">
        <v>1631.982</v>
      </c>
      <c r="G21" s="167">
        <v>1643.806</v>
      </c>
      <c r="H21" s="167">
        <v>1656.202</v>
      </c>
      <c r="I21" s="167">
        <v>1669.5170000000001</v>
      </c>
      <c r="J21" s="167">
        <v>1682.1479999999999</v>
      </c>
      <c r="K21" s="167">
        <v>1695.44</v>
      </c>
      <c r="L21" s="167">
        <v>1710.194</v>
      </c>
      <c r="M21" s="167">
        <v>1724.6969999999999</v>
      </c>
      <c r="N21" s="167">
        <v>1729.336</v>
      </c>
      <c r="O21" s="167">
        <v>1732.8050000000001</v>
      </c>
      <c r="P21" s="167">
        <v>1735.7629999999999</v>
      </c>
      <c r="Q21" s="167">
        <v>1737.2439999999999</v>
      </c>
      <c r="R21" s="167">
        <v>1742.242</v>
      </c>
      <c r="S21" s="167">
        <v>1750.7670000000001</v>
      </c>
      <c r="T21" s="167">
        <v>1755.288</v>
      </c>
      <c r="U21" s="167">
        <v>1758.0640000000001</v>
      </c>
      <c r="V21" s="167">
        <v>1768.0540000000001</v>
      </c>
      <c r="W21" s="167">
        <v>1777.3510000000001</v>
      </c>
      <c r="X21" s="167">
        <v>1788.0250000000001</v>
      </c>
      <c r="Y21" s="167">
        <v>1794.222</v>
      </c>
      <c r="Z21" s="167">
        <v>1802.202</v>
      </c>
      <c r="AA21" s="167">
        <v>1809.2260000000001</v>
      </c>
      <c r="AB21" s="167">
        <v>1815.271</v>
      </c>
      <c r="AC21" s="167">
        <v>1824.39</v>
      </c>
      <c r="AD21" s="167">
        <v>1833.982</v>
      </c>
      <c r="AE21" s="167">
        <v>1846.8779999999999</v>
      </c>
      <c r="AF21" s="167">
        <v>1860.9480000000001</v>
      </c>
      <c r="AG21" s="167">
        <v>1876.31</v>
      </c>
      <c r="AH21" s="167">
        <v>1891.3440000000001</v>
      </c>
      <c r="AI21" s="167">
        <v>1905.6890000000001</v>
      </c>
      <c r="AJ21" s="167">
        <v>1921.8209999999999</v>
      </c>
      <c r="AK21" s="167">
        <v>1937.405</v>
      </c>
      <c r="AL21" s="167">
        <v>1958.9259999999999</v>
      </c>
      <c r="AM21" s="167">
        <v>1966.0050000000001</v>
      </c>
      <c r="AN21" s="167">
        <v>1967.299</v>
      </c>
      <c r="AO21" s="167">
        <v>1972.018</v>
      </c>
      <c r="AP21" s="167">
        <v>1975.896</v>
      </c>
      <c r="AQ21" s="167">
        <v>1984.7840000000001</v>
      </c>
      <c r="AR21" s="167">
        <v>1993.1769999999999</v>
      </c>
      <c r="AS21" s="167">
        <v>2006.069</v>
      </c>
      <c r="AT21" s="167">
        <v>2016.6220000000001</v>
      </c>
      <c r="AU21" s="167">
        <v>2019.7170000000001</v>
      </c>
      <c r="AV21" s="167">
        <v>2024.162</v>
      </c>
      <c r="AW21" s="167">
        <v>2034.357</v>
      </c>
      <c r="AX21" s="147">
        <v>2043.11</v>
      </c>
      <c r="AY21" s="147">
        <v>2048.0700000000002</v>
      </c>
      <c r="AZ21" s="147">
        <v>2055.002</v>
      </c>
      <c r="BA21" s="147">
        <v>2061.9189999999999</v>
      </c>
      <c r="BB21" s="147">
        <v>2069.1179999999999</v>
      </c>
      <c r="BC21" s="57"/>
      <c r="BD21" s="57"/>
      <c r="BE21" s="57"/>
      <c r="BF21" s="57"/>
      <c r="BG21" s="57"/>
      <c r="BH21" s="57"/>
      <c r="BI21" s="57"/>
      <c r="BJ21" s="57"/>
      <c r="BK21" s="57"/>
      <c r="BL21" s="57"/>
      <c r="BM21" s="57"/>
      <c r="BN21" s="57"/>
      <c r="BO21" s="57"/>
      <c r="BP21" s="57"/>
      <c r="BQ21" s="57"/>
      <c r="BR21" s="57"/>
      <c r="BS21" s="57"/>
      <c r="BT21" s="57"/>
      <c r="BU21" s="57"/>
      <c r="BV21" s="57"/>
      <c r="BW21" s="57"/>
      <c r="BX21" s="57"/>
      <c r="BY21" s="57"/>
      <c r="BZ21" s="57"/>
      <c r="CA21" s="57"/>
      <c r="CB21" s="57"/>
      <c r="CC21" s="57"/>
    </row>
    <row r="22" spans="1:81">
      <c r="A22" s="145" t="s">
        <v>114</v>
      </c>
      <c r="B22" s="145" t="s">
        <v>115</v>
      </c>
      <c r="C22" s="145"/>
      <c r="D22" s="145"/>
      <c r="E22" s="145" t="s">
        <v>309</v>
      </c>
      <c r="F22" s="166">
        <v>560.87800000000004</v>
      </c>
      <c r="G22" s="167">
        <v>564.49400000000003</v>
      </c>
      <c r="H22" s="167">
        <v>568.30799999999999</v>
      </c>
      <c r="I22" s="167">
        <v>572.29499999999996</v>
      </c>
      <c r="J22" s="167">
        <v>576.06600000000003</v>
      </c>
      <c r="K22" s="167">
        <v>580.16600000000005</v>
      </c>
      <c r="L22" s="167">
        <v>584.83799999999997</v>
      </c>
      <c r="M22" s="167">
        <v>589.26199999999994</v>
      </c>
      <c r="N22" s="167">
        <v>595.30899999999997</v>
      </c>
      <c r="O22" s="167">
        <v>599.76400000000001</v>
      </c>
      <c r="P22" s="167">
        <v>603.22199999999998</v>
      </c>
      <c r="Q22" s="167">
        <v>605.67200000000003</v>
      </c>
      <c r="R22" s="167">
        <v>607.83600000000001</v>
      </c>
      <c r="S22" s="167">
        <v>611.43399999999997</v>
      </c>
      <c r="T22" s="167">
        <v>614.91499999999996</v>
      </c>
      <c r="U22" s="167">
        <v>618.11699999999996</v>
      </c>
      <c r="V22" s="167">
        <v>621.78</v>
      </c>
      <c r="W22" s="167">
        <v>625.07899999999995</v>
      </c>
      <c r="X22" s="167">
        <v>628.68700000000001</v>
      </c>
      <c r="Y22" s="167">
        <v>631.18200000000002</v>
      </c>
      <c r="Z22" s="167">
        <v>633.73800000000006</v>
      </c>
      <c r="AA22" s="167">
        <v>637.66899999999998</v>
      </c>
      <c r="AB22" s="167">
        <v>641.86800000000005</v>
      </c>
      <c r="AC22" s="167">
        <v>644.51300000000003</v>
      </c>
      <c r="AD22" s="167">
        <v>647.95100000000002</v>
      </c>
      <c r="AE22" s="167">
        <v>651.19299999999998</v>
      </c>
      <c r="AF22" s="167">
        <v>654.68399999999997</v>
      </c>
      <c r="AG22" s="167">
        <v>658.18899999999996</v>
      </c>
      <c r="AH22" s="167">
        <v>661.49800000000005</v>
      </c>
      <c r="AI22" s="167">
        <v>664.76900000000001</v>
      </c>
      <c r="AJ22" s="167">
        <v>668.21</v>
      </c>
      <c r="AK22" s="167">
        <v>671.351</v>
      </c>
      <c r="AL22" s="167">
        <v>673.66700000000003</v>
      </c>
      <c r="AM22" s="167">
        <v>678.20600000000002</v>
      </c>
      <c r="AN22" s="167">
        <v>680.90800000000002</v>
      </c>
      <c r="AO22" s="167">
        <v>683.10500000000002</v>
      </c>
      <c r="AP22" s="167">
        <v>685.26199999999994</v>
      </c>
      <c r="AQ22" s="167">
        <v>687.85400000000004</v>
      </c>
      <c r="AR22" s="167">
        <v>689.94500000000005</v>
      </c>
      <c r="AS22" s="167">
        <v>691.67</v>
      </c>
      <c r="AT22" s="167">
        <v>693.57899999999995</v>
      </c>
      <c r="AU22" s="167">
        <v>693.67899999999997</v>
      </c>
      <c r="AV22" s="167">
        <v>694.00199999999995</v>
      </c>
      <c r="AW22" s="167">
        <v>694.05600000000004</v>
      </c>
      <c r="AX22" s="147">
        <v>694.90499999999997</v>
      </c>
      <c r="AY22" s="147">
        <v>697.54700000000003</v>
      </c>
      <c r="AZ22" s="147">
        <v>698.67</v>
      </c>
      <c r="BA22" s="147">
        <v>699.79100000000005</v>
      </c>
      <c r="BB22" s="147">
        <v>700.59500000000003</v>
      </c>
      <c r="BC22" s="57"/>
      <c r="BD22" s="57"/>
      <c r="BE22" s="57"/>
      <c r="BF22" s="57"/>
      <c r="BG22" s="57"/>
      <c r="BH22" s="57"/>
      <c r="BI22" s="57"/>
      <c r="BJ22" s="57"/>
      <c r="BK22" s="57"/>
      <c r="BL22" s="57"/>
      <c r="BM22" s="57"/>
      <c r="BN22" s="57"/>
      <c r="BO22" s="57"/>
      <c r="BP22" s="57"/>
      <c r="BQ22" s="57"/>
      <c r="BR22" s="57"/>
      <c r="BS22" s="57"/>
      <c r="BT22" s="57"/>
      <c r="BU22" s="57"/>
      <c r="BV22" s="57"/>
      <c r="BW22" s="57"/>
      <c r="BX22" s="57"/>
      <c r="BY22" s="57"/>
      <c r="BZ22" s="57"/>
      <c r="CA22" s="57"/>
      <c r="CB22" s="57"/>
      <c r="CC22" s="57"/>
    </row>
    <row r="23" spans="1:81">
      <c r="A23" s="145" t="s">
        <v>116</v>
      </c>
      <c r="B23" s="145" t="s">
        <v>117</v>
      </c>
      <c r="C23" s="145"/>
      <c r="D23" s="145"/>
      <c r="E23" s="145" t="s">
        <v>309</v>
      </c>
      <c r="F23" s="166">
        <v>166.827</v>
      </c>
      <c r="G23" s="167">
        <v>166.30600000000001</v>
      </c>
      <c r="H23" s="167">
        <v>165.65899999999999</v>
      </c>
      <c r="I23" s="167">
        <v>165.30699999999999</v>
      </c>
      <c r="J23" s="167">
        <v>164.63399999999999</v>
      </c>
      <c r="K23" s="167">
        <v>164.143</v>
      </c>
      <c r="L23" s="167">
        <v>163.60599999999999</v>
      </c>
      <c r="M23" s="167">
        <v>163.16900000000001</v>
      </c>
      <c r="N23" s="167">
        <v>162.18899999999999</v>
      </c>
      <c r="O23" s="167">
        <v>161.55500000000001</v>
      </c>
      <c r="P23" s="167">
        <v>160.97999999999999</v>
      </c>
      <c r="Q23" s="167">
        <v>160.63900000000001</v>
      </c>
      <c r="R23" s="167">
        <v>160.38800000000001</v>
      </c>
      <c r="S23" s="167">
        <v>160.06399999999999</v>
      </c>
      <c r="T23" s="167">
        <v>159.458</v>
      </c>
      <c r="U23" s="167">
        <v>158.84</v>
      </c>
      <c r="V23" s="167">
        <v>158.30500000000001</v>
      </c>
      <c r="W23" s="167">
        <v>157.22</v>
      </c>
      <c r="X23" s="167">
        <v>156.44900000000001</v>
      </c>
      <c r="Y23" s="167">
        <v>155.57400000000001</v>
      </c>
      <c r="Z23" s="167">
        <v>154.63</v>
      </c>
      <c r="AA23" s="167">
        <v>153.77699999999999</v>
      </c>
      <c r="AB23" s="167">
        <v>152.74</v>
      </c>
      <c r="AC23" s="167">
        <v>151.84100000000001</v>
      </c>
      <c r="AD23" s="167">
        <v>150.977</v>
      </c>
      <c r="AE23" s="167">
        <v>150.63999999999999</v>
      </c>
      <c r="AF23" s="167">
        <v>150.45699999999999</v>
      </c>
      <c r="AG23" s="167">
        <v>150.18100000000001</v>
      </c>
      <c r="AH23" s="167">
        <v>150.11799999999999</v>
      </c>
      <c r="AI23" s="167">
        <v>149.94399999999999</v>
      </c>
      <c r="AJ23" s="167">
        <v>149.83000000000001</v>
      </c>
      <c r="AK23" s="167">
        <v>149.68199999999999</v>
      </c>
      <c r="AL23" s="167">
        <v>149.05699999999999</v>
      </c>
      <c r="AM23" s="167">
        <v>148.73699999999999</v>
      </c>
      <c r="AN23" s="167">
        <v>148.38</v>
      </c>
      <c r="AO23" s="167">
        <v>148.16200000000001</v>
      </c>
      <c r="AP23" s="167">
        <v>147.577</v>
      </c>
      <c r="AQ23" s="167">
        <v>147.41499999999999</v>
      </c>
      <c r="AR23" s="167">
        <v>147.035</v>
      </c>
      <c r="AS23" s="167">
        <v>146.61799999999999</v>
      </c>
      <c r="AT23" s="167">
        <v>146.21899999999999</v>
      </c>
      <c r="AU23" s="167">
        <v>145.96899999999999</v>
      </c>
      <c r="AV23" s="167">
        <v>145.143</v>
      </c>
      <c r="AW23" s="167">
        <v>144.76499999999999</v>
      </c>
      <c r="AX23" s="147">
        <v>144.69200000000001</v>
      </c>
      <c r="AY23" s="147">
        <v>144.37899999999999</v>
      </c>
      <c r="AZ23" s="147">
        <v>144.12299999999999</v>
      </c>
      <c r="BA23" s="147">
        <v>143.803</v>
      </c>
      <c r="BB23" s="147">
        <v>143.63900000000001</v>
      </c>
      <c r="BC23" s="57"/>
      <c r="BD23" s="57"/>
      <c r="BE23" s="57"/>
      <c r="BF23" s="57"/>
      <c r="BG23" s="57"/>
      <c r="BH23" s="57"/>
      <c r="BI23" s="57"/>
      <c r="BJ23" s="57"/>
      <c r="BK23" s="57"/>
      <c r="BL23" s="57"/>
      <c r="BM23" s="57"/>
      <c r="BN23" s="57"/>
      <c r="BO23" s="57"/>
      <c r="BP23" s="57"/>
      <c r="BQ23" s="57"/>
      <c r="BR23" s="57"/>
      <c r="BS23" s="57"/>
      <c r="BT23" s="57"/>
      <c r="BU23" s="57"/>
      <c r="BV23" s="57"/>
      <c r="BW23" s="57"/>
      <c r="BX23" s="57"/>
      <c r="BY23" s="57"/>
      <c r="BZ23" s="57"/>
      <c r="CA23" s="57"/>
      <c r="CB23" s="57"/>
      <c r="CC23" s="57"/>
    </row>
    <row r="24" spans="1:81">
      <c r="A24" s="145" t="s">
        <v>118</v>
      </c>
      <c r="B24" s="145" t="s">
        <v>119</v>
      </c>
      <c r="C24" s="145"/>
      <c r="D24" s="145"/>
      <c r="E24" s="145" t="s">
        <v>309</v>
      </c>
      <c r="F24" s="166">
        <v>337.541</v>
      </c>
      <c r="G24" s="167">
        <v>337.85199999999998</v>
      </c>
      <c r="H24" s="167">
        <v>338.27199999999999</v>
      </c>
      <c r="I24" s="167">
        <v>338.96499999999997</v>
      </c>
      <c r="J24" s="167">
        <v>339.339</v>
      </c>
      <c r="K24" s="167">
        <v>339.74400000000003</v>
      </c>
      <c r="L24" s="167">
        <v>340.46899999999999</v>
      </c>
      <c r="M24" s="167">
        <v>341.01900000000001</v>
      </c>
      <c r="N24" s="167">
        <v>341.01799999999997</v>
      </c>
      <c r="O24" s="167">
        <v>340.77300000000002</v>
      </c>
      <c r="P24" s="167">
        <v>340.83800000000002</v>
      </c>
      <c r="Q24" s="167">
        <v>340.98700000000002</v>
      </c>
      <c r="R24" s="167">
        <v>341.08800000000002</v>
      </c>
      <c r="S24" s="167">
        <v>342.096</v>
      </c>
      <c r="T24" s="167">
        <v>342.16</v>
      </c>
      <c r="U24" s="167">
        <v>342.041</v>
      </c>
      <c r="V24" s="167">
        <v>342.24400000000003</v>
      </c>
      <c r="W24" s="167">
        <v>342.24200000000002</v>
      </c>
      <c r="X24" s="167">
        <v>342.38099999999997</v>
      </c>
      <c r="Y24" s="167">
        <v>341.75</v>
      </c>
      <c r="Z24" s="167">
        <v>341.37099999999998</v>
      </c>
      <c r="AA24" s="167">
        <v>340.786</v>
      </c>
      <c r="AB24" s="167">
        <v>340.43099999999998</v>
      </c>
      <c r="AC24" s="167">
        <v>339.93200000000002</v>
      </c>
      <c r="AD24" s="167">
        <v>339.82799999999997</v>
      </c>
      <c r="AE24" s="167">
        <v>340.76100000000002</v>
      </c>
      <c r="AF24" s="167">
        <v>341.959</v>
      </c>
      <c r="AG24" s="167">
        <v>343.012</v>
      </c>
      <c r="AH24" s="167">
        <v>343.89400000000001</v>
      </c>
      <c r="AI24" s="167">
        <v>344.70800000000003</v>
      </c>
      <c r="AJ24" s="167">
        <v>345.911</v>
      </c>
      <c r="AK24" s="167">
        <v>347.03699999999998</v>
      </c>
      <c r="AL24" s="167">
        <v>349.53500000000003</v>
      </c>
      <c r="AM24" s="167">
        <v>351.58100000000002</v>
      </c>
      <c r="AN24" s="167">
        <v>351.56299999999999</v>
      </c>
      <c r="AO24" s="167">
        <v>351.577</v>
      </c>
      <c r="AP24" s="167">
        <v>352.70499999999998</v>
      </c>
      <c r="AQ24" s="167">
        <v>353.65699999999998</v>
      </c>
      <c r="AR24" s="167">
        <v>353.48200000000003</v>
      </c>
      <c r="AS24" s="167">
        <v>353.85300000000001</v>
      </c>
      <c r="AT24" s="167">
        <v>353.613</v>
      </c>
      <c r="AU24" s="167">
        <v>353.28800000000001</v>
      </c>
      <c r="AV24" s="167">
        <v>352.33499999999998</v>
      </c>
      <c r="AW24" s="167">
        <v>351.77800000000002</v>
      </c>
      <c r="AX24" s="147">
        <v>352.01499999999999</v>
      </c>
      <c r="AY24" s="147">
        <v>351.71800000000002</v>
      </c>
      <c r="AZ24" s="147">
        <v>351.57600000000002</v>
      </c>
      <c r="BA24" s="147">
        <v>351.28300000000002</v>
      </c>
      <c r="BB24" s="147">
        <v>351.036</v>
      </c>
      <c r="BC24" s="57"/>
      <c r="BD24" s="57"/>
      <c r="BE24" s="57"/>
      <c r="BF24" s="57"/>
      <c r="BG24" s="57"/>
      <c r="BH24" s="57"/>
      <c r="BI24" s="57"/>
      <c r="BJ24" s="57"/>
      <c r="BK24" s="57"/>
      <c r="BL24" s="57"/>
      <c r="BM24" s="57"/>
      <c r="BN24" s="57"/>
      <c r="BO24" s="57"/>
      <c r="BP24" s="57"/>
      <c r="BQ24" s="57"/>
      <c r="BR24" s="57"/>
      <c r="BS24" s="57"/>
      <c r="BT24" s="57"/>
      <c r="BU24" s="57"/>
      <c r="BV24" s="57"/>
      <c r="BW24" s="57"/>
      <c r="BX24" s="57"/>
      <c r="BY24" s="57"/>
      <c r="BZ24" s="57"/>
      <c r="CA24" s="57"/>
      <c r="CB24" s="57"/>
      <c r="CC24" s="57"/>
    </row>
    <row r="25" spans="1:81">
      <c r="A25" s="145" t="s">
        <v>120</v>
      </c>
      <c r="B25" s="145" t="s">
        <v>121</v>
      </c>
      <c r="C25" s="145"/>
      <c r="D25" s="145"/>
      <c r="E25" s="145" t="s">
        <v>309</v>
      </c>
      <c r="F25" s="166">
        <v>498.197</v>
      </c>
      <c r="G25" s="167">
        <v>500.05599999999998</v>
      </c>
      <c r="H25" s="167">
        <v>501.92099999999999</v>
      </c>
      <c r="I25" s="167">
        <v>504.08100000000002</v>
      </c>
      <c r="J25" s="167">
        <v>505.99599999999998</v>
      </c>
      <c r="K25" s="167">
        <v>508.32799999999997</v>
      </c>
      <c r="L25" s="167">
        <v>510.85199999999998</v>
      </c>
      <c r="M25" s="167">
        <v>513.30600000000004</v>
      </c>
      <c r="N25" s="167">
        <v>515.18700000000001</v>
      </c>
      <c r="O25" s="167">
        <v>516.38599999999997</v>
      </c>
      <c r="P25" s="167">
        <v>517.88099999999997</v>
      </c>
      <c r="Q25" s="167">
        <v>519.54399999999998</v>
      </c>
      <c r="R25" s="167">
        <v>521.21</v>
      </c>
      <c r="S25" s="167">
        <v>523.76099999999997</v>
      </c>
      <c r="T25" s="167">
        <v>525.44799999999998</v>
      </c>
      <c r="U25" s="167">
        <v>527.18600000000004</v>
      </c>
      <c r="V25" s="167">
        <v>530.63199999999995</v>
      </c>
      <c r="W25" s="167">
        <v>533.43100000000004</v>
      </c>
      <c r="X25" s="167">
        <v>535.89300000000003</v>
      </c>
      <c r="Y25" s="167">
        <v>538.26</v>
      </c>
      <c r="Z25" s="167">
        <v>540.779</v>
      </c>
      <c r="AA25" s="167">
        <v>543.83500000000004</v>
      </c>
      <c r="AB25" s="167">
        <v>547.04100000000005</v>
      </c>
      <c r="AC25" s="167">
        <v>552.64099999999996</v>
      </c>
      <c r="AD25" s="167">
        <v>556.41899999999998</v>
      </c>
      <c r="AE25" s="167">
        <v>561.74199999999996</v>
      </c>
      <c r="AF25" s="167">
        <v>567.61699999999996</v>
      </c>
      <c r="AG25" s="167">
        <v>573.81700000000001</v>
      </c>
      <c r="AH25" s="167">
        <v>579.87699999999995</v>
      </c>
      <c r="AI25" s="167">
        <v>586.08199999999999</v>
      </c>
      <c r="AJ25" s="167">
        <v>592.64</v>
      </c>
      <c r="AK25" s="167">
        <v>598.91499999999996</v>
      </c>
      <c r="AL25" s="167">
        <v>605.41</v>
      </c>
      <c r="AM25" s="167">
        <v>611.71400000000006</v>
      </c>
      <c r="AN25" s="167">
        <v>616.60699999999997</v>
      </c>
      <c r="AO25" s="167">
        <v>622.32299999999998</v>
      </c>
      <c r="AP25" s="167">
        <v>625.68200000000002</v>
      </c>
      <c r="AQ25" s="167">
        <v>628.73299999999995</v>
      </c>
      <c r="AR25" s="167">
        <v>633.41700000000003</v>
      </c>
      <c r="AS25" s="167">
        <v>637.08900000000006</v>
      </c>
      <c r="AT25" s="167">
        <v>639.93799999999999</v>
      </c>
      <c r="AU25" s="167">
        <v>642.19100000000003</v>
      </c>
      <c r="AV25" s="167">
        <v>644.303</v>
      </c>
      <c r="AW25" s="167">
        <v>646.93200000000002</v>
      </c>
      <c r="AX25" s="147">
        <v>651.35799999999995</v>
      </c>
      <c r="AY25" s="147">
        <v>655.70899999999995</v>
      </c>
      <c r="AZ25" s="147">
        <v>659.37900000000002</v>
      </c>
      <c r="BA25" s="147">
        <v>662.822</v>
      </c>
      <c r="BB25" s="147">
        <v>665.904</v>
      </c>
      <c r="BC25" s="57"/>
      <c r="BD25" s="57"/>
      <c r="BE25" s="57"/>
      <c r="BF25" s="57"/>
      <c r="BG25" s="57"/>
      <c r="BH25" s="57"/>
      <c r="BI25" s="57"/>
      <c r="BJ25" s="57"/>
      <c r="BK25" s="57"/>
      <c r="BL25" s="57"/>
      <c r="BM25" s="57"/>
      <c r="BN25" s="57"/>
      <c r="BO25" s="57"/>
      <c r="BP25" s="57"/>
      <c r="BQ25" s="57"/>
      <c r="BR25" s="57"/>
      <c r="BS25" s="57"/>
      <c r="BT25" s="57"/>
      <c r="BU25" s="57"/>
      <c r="BV25" s="57"/>
      <c r="BW25" s="57"/>
      <c r="BX25" s="57"/>
      <c r="BY25" s="57"/>
      <c r="BZ25" s="57"/>
      <c r="CA25" s="57"/>
      <c r="CB25" s="57"/>
      <c r="CC25" s="57"/>
    </row>
    <row r="26" spans="1:81">
      <c r="A26" s="145" t="s">
        <v>122</v>
      </c>
      <c r="B26" s="145" t="s">
        <v>123</v>
      </c>
      <c r="C26" s="145"/>
      <c r="D26" s="145"/>
      <c r="E26" s="145" t="s">
        <v>309</v>
      </c>
      <c r="F26" s="166">
        <v>316.53100000000001</v>
      </c>
      <c r="G26" s="167">
        <v>317.024</v>
      </c>
      <c r="H26" s="167">
        <v>317.351</v>
      </c>
      <c r="I26" s="167">
        <v>317.83100000000002</v>
      </c>
      <c r="J26" s="167">
        <v>318.09800000000001</v>
      </c>
      <c r="K26" s="167">
        <v>318.54199999999997</v>
      </c>
      <c r="L26" s="167">
        <v>319.23899999999998</v>
      </c>
      <c r="M26" s="167">
        <v>319.97800000000001</v>
      </c>
      <c r="N26" s="167">
        <v>321.74200000000002</v>
      </c>
      <c r="O26" s="167">
        <v>321.81700000000001</v>
      </c>
      <c r="P26" s="167">
        <v>321.46499999999997</v>
      </c>
      <c r="Q26" s="167">
        <v>321.22500000000002</v>
      </c>
      <c r="R26" s="167">
        <v>320.96199999999999</v>
      </c>
      <c r="S26" s="167">
        <v>321.137</v>
      </c>
      <c r="T26" s="167">
        <v>321.47899999999998</v>
      </c>
      <c r="U26" s="167">
        <v>321.48700000000002</v>
      </c>
      <c r="V26" s="167">
        <v>321.274</v>
      </c>
      <c r="W26" s="167">
        <v>321.04199999999997</v>
      </c>
      <c r="X26" s="167">
        <v>320.25700000000001</v>
      </c>
      <c r="Y26" s="167">
        <v>319.29399999999998</v>
      </c>
      <c r="Z26" s="167">
        <v>318.25</v>
      </c>
      <c r="AA26" s="167">
        <v>316.91300000000001</v>
      </c>
      <c r="AB26" s="167">
        <v>316.12099999999998</v>
      </c>
      <c r="AC26" s="167">
        <v>315.255</v>
      </c>
      <c r="AD26" s="167">
        <v>314.60300000000001</v>
      </c>
      <c r="AE26" s="167">
        <v>314.584</v>
      </c>
      <c r="AF26" s="167">
        <v>314.63600000000002</v>
      </c>
      <c r="AG26" s="167">
        <v>314.887</v>
      </c>
      <c r="AH26" s="167">
        <v>314.78100000000001</v>
      </c>
      <c r="AI26" s="167">
        <v>314.49</v>
      </c>
      <c r="AJ26" s="167">
        <v>314.642</v>
      </c>
      <c r="AK26" s="167">
        <v>314.67500000000001</v>
      </c>
      <c r="AL26" s="167">
        <v>314.59899999999999</v>
      </c>
      <c r="AM26" s="167">
        <v>313.25099999999998</v>
      </c>
      <c r="AN26" s="167">
        <v>311.02199999999999</v>
      </c>
      <c r="AO26" s="167">
        <v>311.25700000000001</v>
      </c>
      <c r="AP26" s="167">
        <v>311.69400000000002</v>
      </c>
      <c r="AQ26" s="167">
        <v>311.89699999999999</v>
      </c>
      <c r="AR26" s="167">
        <v>311.64999999999998</v>
      </c>
      <c r="AS26" s="167">
        <v>310.27</v>
      </c>
      <c r="AT26" s="167">
        <v>308.99200000000002</v>
      </c>
      <c r="AU26" s="167">
        <v>307.11</v>
      </c>
      <c r="AV26" s="167">
        <v>304.25599999999997</v>
      </c>
      <c r="AW26" s="167">
        <v>303.40800000000002</v>
      </c>
      <c r="AX26" s="147">
        <v>302.30599999999998</v>
      </c>
      <c r="AY26" s="147">
        <v>300.93299999999999</v>
      </c>
      <c r="AZ26" s="147">
        <v>299.54599999999999</v>
      </c>
      <c r="BA26" s="147">
        <v>298.24900000000002</v>
      </c>
      <c r="BB26" s="147">
        <v>297.274</v>
      </c>
      <c r="BC26" s="57"/>
      <c r="BD26" s="57"/>
      <c r="BE26" s="57"/>
      <c r="BF26" s="57"/>
      <c r="BG26" s="57"/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  <c r="BZ26" s="57"/>
      <c r="CA26" s="57"/>
      <c r="CB26" s="57"/>
      <c r="CC26" s="57"/>
    </row>
    <row r="27" spans="1:81">
      <c r="A27" s="145" t="s">
        <v>124</v>
      </c>
      <c r="B27" s="145" t="s">
        <v>125</v>
      </c>
      <c r="C27" s="145"/>
      <c r="D27" s="145"/>
      <c r="E27" s="145" t="s">
        <v>309</v>
      </c>
      <c r="F27" s="166">
        <v>240.71899999999999</v>
      </c>
      <c r="G27" s="167">
        <v>240.744</v>
      </c>
      <c r="H27" s="167">
        <v>241.02799999999999</v>
      </c>
      <c r="I27" s="167">
        <v>241.215</v>
      </c>
      <c r="J27" s="167">
        <v>241.17099999999999</v>
      </c>
      <c r="K27" s="167">
        <v>241.36799999999999</v>
      </c>
      <c r="L27" s="167">
        <v>241.667</v>
      </c>
      <c r="M27" s="167">
        <v>241.821</v>
      </c>
      <c r="N27" s="167">
        <v>241.053</v>
      </c>
      <c r="O27" s="167">
        <v>240.65</v>
      </c>
      <c r="P27" s="167">
        <v>240.928</v>
      </c>
      <c r="Q27" s="167">
        <v>240.55799999999999</v>
      </c>
      <c r="R27" s="167">
        <v>239.96199999999999</v>
      </c>
      <c r="S27" s="167">
        <v>239.07</v>
      </c>
      <c r="T27" s="167">
        <v>238.58699999999999</v>
      </c>
      <c r="U27" s="167">
        <v>238.05099999999999</v>
      </c>
      <c r="V27" s="167">
        <v>237.51</v>
      </c>
      <c r="W27" s="167">
        <v>236.94200000000001</v>
      </c>
      <c r="X27" s="167">
        <v>236.30799999999999</v>
      </c>
      <c r="Y27" s="167">
        <v>235.827</v>
      </c>
      <c r="Z27" s="167">
        <v>235.422</v>
      </c>
      <c r="AA27" s="167">
        <v>234.541</v>
      </c>
      <c r="AB27" s="167">
        <v>233.767</v>
      </c>
      <c r="AC27" s="167">
        <v>233.34700000000001</v>
      </c>
      <c r="AD27" s="167">
        <v>232.81899999999999</v>
      </c>
      <c r="AE27" s="167">
        <v>233.631</v>
      </c>
      <c r="AF27" s="167">
        <v>234.56700000000001</v>
      </c>
      <c r="AG27" s="167">
        <v>235.77500000000001</v>
      </c>
      <c r="AH27" s="167">
        <v>236.80500000000001</v>
      </c>
      <c r="AI27" s="167">
        <v>237.82300000000001</v>
      </c>
      <c r="AJ27" s="167">
        <v>239.185</v>
      </c>
      <c r="AK27" s="167">
        <v>240.363</v>
      </c>
      <c r="AL27" s="167">
        <v>242.03800000000001</v>
      </c>
      <c r="AM27" s="167">
        <v>242.89599999999999</v>
      </c>
      <c r="AN27" s="167">
        <v>243.352</v>
      </c>
      <c r="AO27" s="167">
        <v>243.55099999999999</v>
      </c>
      <c r="AP27" s="167">
        <v>242.45400000000001</v>
      </c>
      <c r="AQ27" s="167">
        <v>241.24700000000001</v>
      </c>
      <c r="AR27" s="167">
        <v>240.78100000000001</v>
      </c>
      <c r="AS27" s="167">
        <v>241.34</v>
      </c>
      <c r="AT27" s="167">
        <v>241.87100000000001</v>
      </c>
      <c r="AU27" s="167">
        <v>241.535</v>
      </c>
      <c r="AV27" s="167">
        <v>241.464</v>
      </c>
      <c r="AW27" s="167">
        <v>240.583</v>
      </c>
      <c r="AX27" s="147">
        <v>240.07300000000001</v>
      </c>
      <c r="AY27" s="147">
        <v>239.19</v>
      </c>
      <c r="AZ27" s="147">
        <v>238.57599999999999</v>
      </c>
      <c r="BA27" s="147">
        <v>237.79</v>
      </c>
      <c r="BB27" s="147">
        <v>237.077</v>
      </c>
      <c r="BC27" s="57"/>
      <c r="BD27" s="57"/>
      <c r="BE27" s="57"/>
      <c r="BF27" s="57"/>
      <c r="BG27" s="57"/>
      <c r="BH27" s="57"/>
      <c r="BI27" s="57"/>
      <c r="BJ27" s="57"/>
      <c r="BK27" s="57"/>
      <c r="BL27" s="57"/>
      <c r="BM27" s="57"/>
      <c r="BN27" s="57"/>
      <c r="BO27" s="57"/>
      <c r="BP27" s="57"/>
      <c r="BQ27" s="57"/>
      <c r="BR27" s="57"/>
      <c r="BS27" s="57"/>
      <c r="BT27" s="57"/>
      <c r="BU27" s="57"/>
      <c r="BV27" s="57"/>
      <c r="BW27" s="57"/>
      <c r="BX27" s="57"/>
      <c r="BY27" s="57"/>
      <c r="BZ27" s="57"/>
      <c r="CA27" s="57"/>
      <c r="CB27" s="57"/>
      <c r="CC27" s="57"/>
    </row>
    <row r="28" spans="1:81">
      <c r="A28" s="145" t="s">
        <v>126</v>
      </c>
      <c r="B28" s="145" t="s">
        <v>127</v>
      </c>
      <c r="C28" s="145"/>
      <c r="D28" s="145"/>
      <c r="E28" s="145" t="s">
        <v>309</v>
      </c>
      <c r="F28" s="166">
        <v>101.496</v>
      </c>
      <c r="G28" s="167">
        <v>102.35</v>
      </c>
      <c r="H28" s="167">
        <v>103.34</v>
      </c>
      <c r="I28" s="167">
        <v>104.333</v>
      </c>
      <c r="J28" s="167">
        <v>105.09099999999999</v>
      </c>
      <c r="K28" s="167">
        <v>106.18600000000001</v>
      </c>
      <c r="L28" s="167">
        <v>107.38800000000001</v>
      </c>
      <c r="M28" s="167">
        <v>108.60299999999999</v>
      </c>
      <c r="N28" s="167">
        <v>109.76</v>
      </c>
      <c r="O28" s="167">
        <v>111.14400000000001</v>
      </c>
      <c r="P28" s="167">
        <v>112.24299999999999</v>
      </c>
      <c r="Q28" s="167">
        <v>113.35299999999999</v>
      </c>
      <c r="R28" s="167">
        <v>114.30200000000001</v>
      </c>
      <c r="S28" s="167">
        <v>115.58</v>
      </c>
      <c r="T28" s="167">
        <v>116.75</v>
      </c>
      <c r="U28" s="167">
        <v>118.452</v>
      </c>
      <c r="V28" s="167">
        <v>118.863</v>
      </c>
      <c r="W28" s="167">
        <v>119.07599999999999</v>
      </c>
      <c r="X28" s="167">
        <v>119.59399999999999</v>
      </c>
      <c r="Y28" s="167">
        <v>119.67700000000001</v>
      </c>
      <c r="Z28" s="167">
        <v>119.753</v>
      </c>
      <c r="AA28" s="167">
        <v>119.16500000000001</v>
      </c>
      <c r="AB28" s="167">
        <v>118.712</v>
      </c>
      <c r="AC28" s="167">
        <v>118.46299999999999</v>
      </c>
      <c r="AD28" s="167">
        <v>118.46599999999999</v>
      </c>
      <c r="AE28" s="167">
        <v>120.753</v>
      </c>
      <c r="AF28" s="167">
        <v>123.185</v>
      </c>
      <c r="AG28" s="167">
        <v>125.66200000000001</v>
      </c>
      <c r="AH28" s="167">
        <v>128.09800000000001</v>
      </c>
      <c r="AI28" s="167">
        <v>130.613</v>
      </c>
      <c r="AJ28" s="167">
        <v>133.12799999999999</v>
      </c>
      <c r="AK28" s="167">
        <v>135.71799999999999</v>
      </c>
      <c r="AL28" s="167">
        <v>139.36199999999999</v>
      </c>
      <c r="AM28" s="167">
        <v>140.953</v>
      </c>
      <c r="AN28" s="167">
        <v>141.33000000000001</v>
      </c>
      <c r="AO28" s="167">
        <v>143.6</v>
      </c>
      <c r="AP28" s="167">
        <v>145.846</v>
      </c>
      <c r="AQ28" s="167">
        <v>145.429</v>
      </c>
      <c r="AR28" s="167">
        <v>149.23400000000001</v>
      </c>
      <c r="AS28" s="167">
        <v>151.65199999999999</v>
      </c>
      <c r="AT28" s="167">
        <v>152.72999999999999</v>
      </c>
      <c r="AU28" s="167">
        <v>154.303</v>
      </c>
      <c r="AV28" s="167">
        <v>157.249</v>
      </c>
      <c r="AW28" s="167">
        <v>157.85300000000001</v>
      </c>
      <c r="AX28" s="147">
        <v>158.50700000000001</v>
      </c>
      <c r="AY28" s="147">
        <v>160.81399999999999</v>
      </c>
      <c r="AZ28" s="147">
        <v>161.87200000000001</v>
      </c>
      <c r="BA28" s="147">
        <v>162.92400000000001</v>
      </c>
      <c r="BB28" s="147">
        <v>163.95500000000001</v>
      </c>
      <c r="BC28" s="57"/>
      <c r="BD28" s="57"/>
      <c r="BE28" s="57"/>
      <c r="BF28" s="57"/>
      <c r="BG28" s="57"/>
      <c r="BH28" s="57"/>
      <c r="BI28" s="57"/>
      <c r="BJ28" s="57"/>
      <c r="BK28" s="57"/>
      <c r="BL28" s="57"/>
      <c r="BM28" s="57"/>
      <c r="BN28" s="57"/>
      <c r="BO28" s="57"/>
      <c r="BP28" s="57"/>
      <c r="BQ28" s="57"/>
      <c r="BR28" s="57"/>
      <c r="BS28" s="57"/>
      <c r="BT28" s="57"/>
      <c r="BU28" s="57"/>
      <c r="BV28" s="57"/>
      <c r="BW28" s="57"/>
      <c r="BX28" s="57"/>
      <c r="BY28" s="57"/>
      <c r="BZ28" s="57"/>
      <c r="CA28" s="57"/>
      <c r="CB28" s="57"/>
      <c r="CC28" s="57"/>
    </row>
    <row r="29" spans="1:81">
      <c r="A29" s="145" t="s">
        <v>128</v>
      </c>
      <c r="B29" s="145" t="s">
        <v>129</v>
      </c>
      <c r="C29" s="145"/>
      <c r="D29" s="145"/>
      <c r="E29" s="145" t="s">
        <v>309</v>
      </c>
      <c r="F29" s="166">
        <v>125.495</v>
      </c>
      <c r="G29" s="167">
        <v>126.26</v>
      </c>
      <c r="H29" s="167">
        <v>127.099</v>
      </c>
      <c r="I29" s="167">
        <v>128.02199999999999</v>
      </c>
      <c r="J29" s="167">
        <v>128.714</v>
      </c>
      <c r="K29" s="167">
        <v>129.547</v>
      </c>
      <c r="L29" s="167">
        <v>130.48699999999999</v>
      </c>
      <c r="M29" s="167">
        <v>131.572</v>
      </c>
      <c r="N29" s="167">
        <v>131.66900000000001</v>
      </c>
      <c r="O29" s="167">
        <v>132.18199999999999</v>
      </c>
      <c r="P29" s="167">
        <v>132.21199999999999</v>
      </c>
      <c r="Q29" s="167">
        <v>132.018</v>
      </c>
      <c r="R29" s="167">
        <v>131.61099999999999</v>
      </c>
      <c r="S29" s="167">
        <v>131.595</v>
      </c>
      <c r="T29" s="167">
        <v>131.60400000000001</v>
      </c>
      <c r="U29" s="167">
        <v>131.19300000000001</v>
      </c>
      <c r="V29" s="167">
        <v>132.79599999999999</v>
      </c>
      <c r="W29" s="167">
        <v>132.62200000000001</v>
      </c>
      <c r="X29" s="167">
        <v>134.001</v>
      </c>
      <c r="Y29" s="167">
        <v>137.30000000000001</v>
      </c>
      <c r="Z29" s="167">
        <v>138.66300000000001</v>
      </c>
      <c r="AA29" s="167">
        <v>140.00299999999999</v>
      </c>
      <c r="AB29" s="167">
        <v>140.38499999999999</v>
      </c>
      <c r="AC29" s="167">
        <v>141.00299999999999</v>
      </c>
      <c r="AD29" s="167">
        <v>141.68600000000001</v>
      </c>
      <c r="AE29" s="167">
        <v>143.786</v>
      </c>
      <c r="AF29" s="167">
        <v>146.08799999999999</v>
      </c>
      <c r="AG29" s="167">
        <v>148.43100000000001</v>
      </c>
      <c r="AH29" s="167">
        <v>150.929</v>
      </c>
      <c r="AI29" s="167">
        <v>153.35900000000001</v>
      </c>
      <c r="AJ29" s="167">
        <v>155.964</v>
      </c>
      <c r="AK29" s="167">
        <v>158.4</v>
      </c>
      <c r="AL29" s="167">
        <v>159.84700000000001</v>
      </c>
      <c r="AM29" s="167">
        <v>162.01300000000001</v>
      </c>
      <c r="AN29" s="167">
        <v>164.34399999999999</v>
      </c>
      <c r="AO29" s="167">
        <v>166.09299999999999</v>
      </c>
      <c r="AP29" s="167">
        <v>168.64</v>
      </c>
      <c r="AQ29" s="167">
        <v>170.828</v>
      </c>
      <c r="AR29" s="167">
        <v>170.97399999999999</v>
      </c>
      <c r="AS29" s="167">
        <v>172.56</v>
      </c>
      <c r="AT29" s="167">
        <v>174.553</v>
      </c>
      <c r="AU29" s="167">
        <v>176.15199999999999</v>
      </c>
      <c r="AV29" s="167">
        <v>177.68899999999999</v>
      </c>
      <c r="AW29" s="167">
        <v>180.70099999999999</v>
      </c>
      <c r="AX29" s="147">
        <v>181.93299999999999</v>
      </c>
      <c r="AY29" s="147">
        <v>182.887</v>
      </c>
      <c r="AZ29" s="147">
        <v>184.48500000000001</v>
      </c>
      <c r="BA29" s="147">
        <v>185.90600000000001</v>
      </c>
      <c r="BB29" s="147">
        <v>187.3</v>
      </c>
      <c r="BC29" s="57"/>
      <c r="BD29" s="57"/>
      <c r="BE29" s="57"/>
      <c r="BF29" s="57"/>
      <c r="BG29" s="57"/>
      <c r="BH29" s="57"/>
      <c r="BI29" s="57"/>
      <c r="BJ29" s="57"/>
      <c r="BK29" s="57"/>
      <c r="BL29" s="57"/>
      <c r="BM29" s="57"/>
      <c r="BN29" s="57"/>
      <c r="BO29" s="57"/>
      <c r="BP29" s="57"/>
      <c r="BQ29" s="57"/>
      <c r="BR29" s="57"/>
      <c r="BS29" s="57"/>
      <c r="BT29" s="57"/>
      <c r="BU29" s="57"/>
      <c r="BV29" s="57"/>
      <c r="BW29" s="57"/>
      <c r="BX29" s="57"/>
      <c r="BY29" s="57"/>
      <c r="BZ29" s="57"/>
      <c r="CA29" s="57"/>
      <c r="CB29" s="57"/>
      <c r="CC29" s="57"/>
    </row>
    <row r="30" spans="1:81">
      <c r="A30" s="145" t="s">
        <v>130</v>
      </c>
      <c r="B30" s="145" t="s">
        <v>131</v>
      </c>
      <c r="C30" s="145"/>
      <c r="D30" s="145"/>
      <c r="E30" s="145" t="s">
        <v>309</v>
      </c>
      <c r="F30" s="166">
        <v>455.93400000000003</v>
      </c>
      <c r="G30" s="167">
        <v>458.18</v>
      </c>
      <c r="H30" s="167">
        <v>460.30799999999999</v>
      </c>
      <c r="I30" s="167">
        <v>463.01799999999997</v>
      </c>
      <c r="J30" s="167">
        <v>465.375</v>
      </c>
      <c r="K30" s="167">
        <v>467.99799999999999</v>
      </c>
      <c r="L30" s="167">
        <v>470.84500000000003</v>
      </c>
      <c r="M30" s="167">
        <v>473.61399999999998</v>
      </c>
      <c r="N30" s="167">
        <v>475.971</v>
      </c>
      <c r="O30" s="167">
        <v>478.33499999999998</v>
      </c>
      <c r="P30" s="167">
        <v>481.03199999999998</v>
      </c>
      <c r="Q30" s="167">
        <v>483.85</v>
      </c>
      <c r="R30" s="167">
        <v>486.81400000000002</v>
      </c>
      <c r="S30" s="167">
        <v>489.02800000000002</v>
      </c>
      <c r="T30" s="167">
        <v>491.43700000000001</v>
      </c>
      <c r="U30" s="167">
        <v>493.471</v>
      </c>
      <c r="V30" s="167">
        <v>495.53100000000001</v>
      </c>
      <c r="W30" s="167">
        <v>497.56299999999999</v>
      </c>
      <c r="X30" s="167">
        <v>499.51900000000001</v>
      </c>
      <c r="Y30" s="167">
        <v>500.92899999999997</v>
      </c>
      <c r="Z30" s="167">
        <v>502.767</v>
      </c>
      <c r="AA30" s="167">
        <v>504.02199999999999</v>
      </c>
      <c r="AB30" s="167">
        <v>505.71600000000001</v>
      </c>
      <c r="AC30" s="167">
        <v>506.21199999999999</v>
      </c>
      <c r="AD30" s="167">
        <v>506.69900000000001</v>
      </c>
      <c r="AE30" s="167">
        <v>508.01499999999999</v>
      </c>
      <c r="AF30" s="167">
        <v>509.714</v>
      </c>
      <c r="AG30" s="167">
        <v>511.197</v>
      </c>
      <c r="AH30" s="167">
        <v>512.59100000000001</v>
      </c>
      <c r="AI30" s="167">
        <v>514.02200000000005</v>
      </c>
      <c r="AJ30" s="167">
        <v>515.82899999999995</v>
      </c>
      <c r="AK30" s="167">
        <v>517.16800000000001</v>
      </c>
      <c r="AL30" s="167">
        <v>519.14300000000003</v>
      </c>
      <c r="AM30" s="167">
        <v>521.60799999999995</v>
      </c>
      <c r="AN30" s="167">
        <v>524.14400000000001</v>
      </c>
      <c r="AO30" s="167">
        <v>524.35799999999995</v>
      </c>
      <c r="AP30" s="167">
        <v>525.93100000000004</v>
      </c>
      <c r="AQ30" s="167">
        <v>527.40300000000002</v>
      </c>
      <c r="AR30" s="167">
        <v>529.76099999999997</v>
      </c>
      <c r="AS30" s="167">
        <v>531.38</v>
      </c>
      <c r="AT30" s="167">
        <v>533.14700000000005</v>
      </c>
      <c r="AU30" s="167">
        <v>533.21299999999997</v>
      </c>
      <c r="AV30" s="167">
        <v>533.81899999999996</v>
      </c>
      <c r="AW30" s="167">
        <v>533.22</v>
      </c>
      <c r="AX30" s="147">
        <v>534.12400000000002</v>
      </c>
      <c r="AY30" s="147">
        <v>535.07799999999997</v>
      </c>
      <c r="AZ30" s="147">
        <v>535.27499999999998</v>
      </c>
      <c r="BA30" s="147">
        <v>535.78599999999994</v>
      </c>
      <c r="BB30" s="147">
        <v>536.16600000000005</v>
      </c>
      <c r="BC30" s="57"/>
      <c r="BD30" s="57"/>
      <c r="BE30" s="57"/>
      <c r="BF30" s="57"/>
      <c r="BG30" s="57"/>
      <c r="BH30" s="57"/>
      <c r="BI30" s="57"/>
      <c r="BJ30" s="57"/>
      <c r="BK30" s="57"/>
      <c r="BL30" s="57"/>
      <c r="BM30" s="57"/>
      <c r="BN30" s="57"/>
      <c r="BO30" s="57"/>
      <c r="BP30" s="57"/>
      <c r="BQ30" s="57"/>
      <c r="BR30" s="57"/>
      <c r="BS30" s="57"/>
      <c r="BT30" s="57"/>
      <c r="BU30" s="57"/>
      <c r="BV30" s="57"/>
      <c r="BW30" s="57"/>
      <c r="BX30" s="57"/>
      <c r="BY30" s="57"/>
      <c r="BZ30" s="57"/>
      <c r="CA30" s="57"/>
      <c r="CB30" s="57"/>
      <c r="CC30" s="57"/>
    </row>
    <row r="31" spans="1:81">
      <c r="A31" s="145" t="s">
        <v>132</v>
      </c>
      <c r="B31" s="145" t="s">
        <v>133</v>
      </c>
      <c r="C31" s="145"/>
      <c r="D31" s="145"/>
      <c r="E31" s="145" t="s">
        <v>309</v>
      </c>
      <c r="F31" s="166">
        <v>525.93200000000002</v>
      </c>
      <c r="G31" s="167">
        <v>527.60799999999995</v>
      </c>
      <c r="H31" s="167">
        <v>529.34900000000005</v>
      </c>
      <c r="I31" s="167">
        <v>531.24</v>
      </c>
      <c r="J31" s="167">
        <v>532.87900000000002</v>
      </c>
      <c r="K31" s="167">
        <v>534.73299999999995</v>
      </c>
      <c r="L31" s="167">
        <v>536.70799999999997</v>
      </c>
      <c r="M31" s="167">
        <v>538.947</v>
      </c>
      <c r="N31" s="167">
        <v>539.399</v>
      </c>
      <c r="O31" s="167">
        <v>538.923</v>
      </c>
      <c r="P31" s="167">
        <v>538.673</v>
      </c>
      <c r="Q31" s="167">
        <v>538.64700000000005</v>
      </c>
      <c r="R31" s="167">
        <v>538.447</v>
      </c>
      <c r="S31" s="167">
        <v>538.62599999999998</v>
      </c>
      <c r="T31" s="167">
        <v>538.78700000000003</v>
      </c>
      <c r="U31" s="167">
        <v>538.44299999999998</v>
      </c>
      <c r="V31" s="167">
        <v>538.21299999999997</v>
      </c>
      <c r="W31" s="167">
        <v>537.25400000000002</v>
      </c>
      <c r="X31" s="167">
        <v>537.43499999999995</v>
      </c>
      <c r="Y31" s="167">
        <v>536.79300000000001</v>
      </c>
      <c r="Z31" s="167">
        <v>537.00900000000001</v>
      </c>
      <c r="AA31" s="167">
        <v>536.85599999999999</v>
      </c>
      <c r="AB31" s="167">
        <v>539.32399999999996</v>
      </c>
      <c r="AC31" s="167">
        <v>541.39099999999996</v>
      </c>
      <c r="AD31" s="167">
        <v>542.39800000000002</v>
      </c>
      <c r="AE31" s="167">
        <v>545.65599999999995</v>
      </c>
      <c r="AF31" s="167">
        <v>549.50300000000004</v>
      </c>
      <c r="AG31" s="167">
        <v>553.55600000000004</v>
      </c>
      <c r="AH31" s="167">
        <v>557.83100000000002</v>
      </c>
      <c r="AI31" s="167">
        <v>562.226</v>
      </c>
      <c r="AJ31" s="167">
        <v>566.68799999999999</v>
      </c>
      <c r="AK31" s="167">
        <v>570.86099999999999</v>
      </c>
      <c r="AL31" s="167">
        <v>576.04899999999998</v>
      </c>
      <c r="AM31" s="167">
        <v>581.57000000000005</v>
      </c>
      <c r="AN31" s="167">
        <v>587.51900000000001</v>
      </c>
      <c r="AO31" s="167">
        <v>591.64099999999996</v>
      </c>
      <c r="AP31" s="167">
        <v>594.375</v>
      </c>
      <c r="AQ31" s="167">
        <v>595.53099999999995</v>
      </c>
      <c r="AR31" s="167">
        <v>597.08500000000004</v>
      </c>
      <c r="AS31" s="167">
        <v>597.39700000000005</v>
      </c>
      <c r="AT31" s="167">
        <v>598.35699999999997</v>
      </c>
      <c r="AU31" s="167">
        <v>598.95299999999997</v>
      </c>
      <c r="AV31" s="167">
        <v>598.81399999999996</v>
      </c>
      <c r="AW31" s="167">
        <v>599.58399999999995</v>
      </c>
      <c r="AX31" s="147">
        <v>600.58199999999999</v>
      </c>
      <c r="AY31" s="147">
        <v>603.64</v>
      </c>
      <c r="AZ31" s="147">
        <v>605.21100000000001</v>
      </c>
      <c r="BA31" s="147">
        <v>606.86800000000005</v>
      </c>
      <c r="BB31" s="147">
        <v>607.83399999999995</v>
      </c>
      <c r="BC31" s="57"/>
      <c r="BD31" s="57"/>
      <c r="BE31" s="57"/>
      <c r="BF31" s="57"/>
      <c r="BG31" s="57"/>
      <c r="BH31" s="57"/>
      <c r="BI31" s="57"/>
      <c r="BJ31" s="57"/>
      <c r="BK31" s="57"/>
      <c r="BL31" s="57"/>
      <c r="BM31" s="57"/>
      <c r="BN31" s="57"/>
      <c r="BO31" s="57"/>
      <c r="BP31" s="57"/>
      <c r="BQ31" s="57"/>
      <c r="BR31" s="57"/>
      <c r="BS31" s="57"/>
      <c r="BT31" s="57"/>
      <c r="BU31" s="57"/>
      <c r="BV31" s="57"/>
      <c r="BW31" s="57"/>
      <c r="BX31" s="57"/>
      <c r="BY31" s="57"/>
      <c r="BZ31" s="57"/>
      <c r="CA31" s="57"/>
      <c r="CB31" s="57"/>
      <c r="CC31" s="57"/>
    </row>
    <row r="32" spans="1:81">
      <c r="A32" s="145" t="s">
        <v>134</v>
      </c>
      <c r="B32" s="145" t="s">
        <v>135</v>
      </c>
      <c r="C32" s="145"/>
      <c r="D32" s="145"/>
      <c r="E32" s="145" t="s">
        <v>309</v>
      </c>
      <c r="F32" s="166">
        <v>146.648</v>
      </c>
      <c r="G32" s="167">
        <v>145.63</v>
      </c>
      <c r="H32" s="167">
        <v>144.62700000000001</v>
      </c>
      <c r="I32" s="167">
        <v>143.81299999999999</v>
      </c>
      <c r="J32" s="167">
        <v>142.81399999999999</v>
      </c>
      <c r="K32" s="167">
        <v>141.833</v>
      </c>
      <c r="L32" s="167">
        <v>141.02699999999999</v>
      </c>
      <c r="M32" s="167">
        <v>140.01599999999999</v>
      </c>
      <c r="N32" s="167">
        <v>139.32</v>
      </c>
      <c r="O32" s="167">
        <v>137.40299999999999</v>
      </c>
      <c r="P32" s="167">
        <v>136.60599999999999</v>
      </c>
      <c r="Q32" s="167">
        <v>135.50299999999999</v>
      </c>
      <c r="R32" s="167">
        <v>134.97</v>
      </c>
      <c r="S32" s="167">
        <v>133.68</v>
      </c>
      <c r="T32" s="167">
        <v>132.654</v>
      </c>
      <c r="U32" s="167">
        <v>131.58500000000001</v>
      </c>
      <c r="V32" s="167">
        <v>130.554</v>
      </c>
      <c r="W32" s="167">
        <v>129.648</v>
      </c>
      <c r="X32" s="167">
        <v>128.976</v>
      </c>
      <c r="Y32" s="167">
        <v>127.959</v>
      </c>
      <c r="Z32" s="167">
        <v>127.002</v>
      </c>
      <c r="AA32" s="167">
        <v>126.35899999999999</v>
      </c>
      <c r="AB32" s="167">
        <v>125.85599999999999</v>
      </c>
      <c r="AC32" s="167">
        <v>125.31399999999999</v>
      </c>
      <c r="AD32" s="167">
        <v>124.59699999999999</v>
      </c>
      <c r="AE32" s="167">
        <v>124.303</v>
      </c>
      <c r="AF32" s="167">
        <v>124.095</v>
      </c>
      <c r="AG32" s="167">
        <v>123.953</v>
      </c>
      <c r="AH32" s="167">
        <v>123.797</v>
      </c>
      <c r="AI32" s="167">
        <v>123.56100000000001</v>
      </c>
      <c r="AJ32" s="167">
        <v>123.423</v>
      </c>
      <c r="AK32" s="167">
        <v>123.401</v>
      </c>
      <c r="AL32" s="167">
        <v>123.861</v>
      </c>
      <c r="AM32" s="167">
        <v>123.907</v>
      </c>
      <c r="AN32" s="167">
        <v>123.584</v>
      </c>
      <c r="AO32" s="167">
        <v>123.029</v>
      </c>
      <c r="AP32" s="167">
        <v>122.56</v>
      </c>
      <c r="AQ32" s="167">
        <v>121.517</v>
      </c>
      <c r="AR32" s="167">
        <v>120.872</v>
      </c>
      <c r="AS32" s="167">
        <v>120.581</v>
      </c>
      <c r="AT32" s="167">
        <v>120.36499999999999</v>
      </c>
      <c r="AU32" s="167">
        <v>119.502</v>
      </c>
      <c r="AV32" s="167">
        <v>118.63800000000001</v>
      </c>
      <c r="AW32" s="167">
        <v>117.503</v>
      </c>
      <c r="AX32" s="147">
        <v>116.617</v>
      </c>
      <c r="AY32" s="147">
        <v>115.995</v>
      </c>
      <c r="AZ32" s="147">
        <v>115.05</v>
      </c>
      <c r="BA32" s="147">
        <v>114.142</v>
      </c>
      <c r="BB32" s="147">
        <v>113.10599999999999</v>
      </c>
      <c r="BC32" s="57"/>
      <c r="BD32" s="57"/>
      <c r="BE32" s="57"/>
      <c r="BF32" s="57"/>
      <c r="BG32" s="57"/>
      <c r="BH32" s="57"/>
      <c r="BI32" s="57"/>
      <c r="BJ32" s="57"/>
      <c r="BK32" s="57"/>
      <c r="BL32" s="57"/>
      <c r="BM32" s="57"/>
      <c r="BN32" s="57"/>
      <c r="BO32" s="57"/>
      <c r="BP32" s="57"/>
      <c r="BQ32" s="57"/>
      <c r="BR32" s="57"/>
      <c r="BS32" s="57"/>
      <c r="BT32" s="57"/>
      <c r="BU32" s="57"/>
      <c r="BV32" s="57"/>
      <c r="BW32" s="57"/>
      <c r="BX32" s="57"/>
      <c r="BY32" s="57"/>
      <c r="BZ32" s="57"/>
      <c r="CA32" s="57"/>
      <c r="CB32" s="57"/>
      <c r="CC32" s="57"/>
    </row>
    <row r="33" spans="1:81">
      <c r="A33" s="145" t="s">
        <v>136</v>
      </c>
      <c r="B33" s="145" t="s">
        <v>137</v>
      </c>
      <c r="C33" s="145"/>
      <c r="D33" s="145"/>
      <c r="E33" s="145" t="s">
        <v>309</v>
      </c>
      <c r="F33" s="166">
        <v>373.709</v>
      </c>
      <c r="G33" s="167">
        <v>373.87099999999998</v>
      </c>
      <c r="H33" s="167">
        <v>374.27800000000002</v>
      </c>
      <c r="I33" s="167">
        <v>374.971</v>
      </c>
      <c r="J33" s="167">
        <v>375.30799999999999</v>
      </c>
      <c r="K33" s="167">
        <v>375.90300000000002</v>
      </c>
      <c r="L33" s="167">
        <v>376.685</v>
      </c>
      <c r="M33" s="167">
        <v>377.52199999999999</v>
      </c>
      <c r="N33" s="167">
        <v>379.39299999999997</v>
      </c>
      <c r="O33" s="167">
        <v>381.52800000000002</v>
      </c>
      <c r="P33" s="167">
        <v>382.43299999999999</v>
      </c>
      <c r="Q33" s="167">
        <v>383.66800000000001</v>
      </c>
      <c r="R33" s="167">
        <v>383.64800000000002</v>
      </c>
      <c r="S33" s="167">
        <v>384.15800000000002</v>
      </c>
      <c r="T33" s="167">
        <v>385.32900000000001</v>
      </c>
      <c r="U33" s="167">
        <v>386.69</v>
      </c>
      <c r="V33" s="167">
        <v>387.13900000000001</v>
      </c>
      <c r="W33" s="167">
        <v>387.06599999999997</v>
      </c>
      <c r="X33" s="167">
        <v>387.22699999999998</v>
      </c>
      <c r="Y33" s="167">
        <v>387.11399999999998</v>
      </c>
      <c r="Z33" s="167">
        <v>386.94099999999997</v>
      </c>
      <c r="AA33" s="167">
        <v>386.685</v>
      </c>
      <c r="AB33" s="167">
        <v>387.39299999999997</v>
      </c>
      <c r="AC33" s="167">
        <v>388.05</v>
      </c>
      <c r="AD33" s="167">
        <v>388.40699999999998</v>
      </c>
      <c r="AE33" s="167">
        <v>390.27199999999999</v>
      </c>
      <c r="AF33" s="167">
        <v>392.49299999999999</v>
      </c>
      <c r="AG33" s="167">
        <v>394.74700000000001</v>
      </c>
      <c r="AH33" s="167">
        <v>396.90499999999997</v>
      </c>
      <c r="AI33" s="167">
        <v>398.99400000000003</v>
      </c>
      <c r="AJ33" s="167">
        <v>401.60700000000003</v>
      </c>
      <c r="AK33" s="167">
        <v>404.05200000000002</v>
      </c>
      <c r="AL33" s="167">
        <v>406.79300000000001</v>
      </c>
      <c r="AM33" s="167">
        <v>409.38799999999998</v>
      </c>
      <c r="AN33" s="167">
        <v>412.08199999999999</v>
      </c>
      <c r="AO33" s="167">
        <v>414.149</v>
      </c>
      <c r="AP33" s="167">
        <v>415.16800000000001</v>
      </c>
      <c r="AQ33" s="167">
        <v>416.38400000000001</v>
      </c>
      <c r="AR33" s="167">
        <v>416.90899999999999</v>
      </c>
      <c r="AS33" s="167">
        <v>416.35</v>
      </c>
      <c r="AT33" s="167">
        <v>415.41699999999997</v>
      </c>
      <c r="AU33" s="167">
        <v>414.78899999999999</v>
      </c>
      <c r="AV33" s="167">
        <v>413.60599999999999</v>
      </c>
      <c r="AW33" s="167">
        <v>413.41800000000001</v>
      </c>
      <c r="AX33" s="147">
        <v>413.22300000000001</v>
      </c>
      <c r="AY33" s="147">
        <v>412.80700000000002</v>
      </c>
      <c r="AZ33" s="147">
        <v>412.68599999999998</v>
      </c>
      <c r="BA33" s="147">
        <v>411.988</v>
      </c>
      <c r="BB33" s="147">
        <v>411.38200000000001</v>
      </c>
      <c r="BC33" s="57"/>
      <c r="BD33" s="57"/>
      <c r="BE33" s="57"/>
      <c r="BF33" s="57"/>
      <c r="BG33" s="57"/>
      <c r="BH33" s="57"/>
      <c r="BI33" s="57"/>
      <c r="BJ33" s="57"/>
      <c r="BK33" s="57"/>
      <c r="BL33" s="57"/>
      <c r="BM33" s="57"/>
      <c r="BN33" s="57"/>
      <c r="BO33" s="57"/>
      <c r="BP33" s="57"/>
      <c r="BQ33" s="57"/>
      <c r="BR33" s="57"/>
      <c r="BS33" s="57"/>
      <c r="BT33" s="57"/>
      <c r="BU33" s="57"/>
      <c r="BV33" s="57"/>
      <c r="BW33" s="57"/>
      <c r="BX33" s="57"/>
      <c r="BY33" s="57"/>
      <c r="BZ33" s="57"/>
      <c r="CA33" s="57"/>
      <c r="CB33" s="57"/>
      <c r="CC33" s="57"/>
    </row>
    <row r="34" spans="1:81">
      <c r="A34" s="145" t="s">
        <v>138</v>
      </c>
      <c r="B34" s="145" t="s">
        <v>139</v>
      </c>
      <c r="C34" s="145"/>
      <c r="D34" s="145"/>
      <c r="E34" s="145" t="s">
        <v>309</v>
      </c>
      <c r="F34" s="166">
        <v>470.68700000000001</v>
      </c>
      <c r="G34" s="167">
        <v>471.38099999999997</v>
      </c>
      <c r="H34" s="167">
        <v>472.52699999999999</v>
      </c>
      <c r="I34" s="167">
        <v>473.541</v>
      </c>
      <c r="J34" s="167">
        <v>473.90600000000001</v>
      </c>
      <c r="K34" s="167">
        <v>474.89299999999997</v>
      </c>
      <c r="L34" s="167">
        <v>476.14499999999998</v>
      </c>
      <c r="M34" s="167">
        <v>477.255</v>
      </c>
      <c r="N34" s="167">
        <v>479.89100000000002</v>
      </c>
      <c r="O34" s="167">
        <v>483.202</v>
      </c>
      <c r="P34" s="167">
        <v>484.21100000000001</v>
      </c>
      <c r="Q34" s="167">
        <v>482.06299999999999</v>
      </c>
      <c r="R34" s="167">
        <v>482.36099999999999</v>
      </c>
      <c r="S34" s="167">
        <v>484.06799999999998</v>
      </c>
      <c r="T34" s="167">
        <v>484.69499999999999</v>
      </c>
      <c r="U34" s="167">
        <v>484.26400000000001</v>
      </c>
      <c r="V34" s="167">
        <v>486.50700000000001</v>
      </c>
      <c r="W34" s="167">
        <v>488.95600000000002</v>
      </c>
      <c r="X34" s="167">
        <v>491.10899999999998</v>
      </c>
      <c r="Y34" s="167">
        <v>492.81200000000001</v>
      </c>
      <c r="Z34" s="167">
        <v>495.06299999999999</v>
      </c>
      <c r="AA34" s="167">
        <v>496.84800000000001</v>
      </c>
      <c r="AB34" s="167">
        <v>497.71899999999999</v>
      </c>
      <c r="AC34" s="167">
        <v>498.613</v>
      </c>
      <c r="AD34" s="167">
        <v>499.22300000000001</v>
      </c>
      <c r="AE34" s="167">
        <v>501.423</v>
      </c>
      <c r="AF34" s="167">
        <v>503.92899999999997</v>
      </c>
      <c r="AG34" s="167">
        <v>506.24099999999999</v>
      </c>
      <c r="AH34" s="167">
        <v>508.53199999999998</v>
      </c>
      <c r="AI34" s="167">
        <v>510.79399999999998</v>
      </c>
      <c r="AJ34" s="167">
        <v>513.57100000000003</v>
      </c>
      <c r="AK34" s="167">
        <v>516.15700000000004</v>
      </c>
      <c r="AL34" s="167">
        <v>520.13300000000004</v>
      </c>
      <c r="AM34" s="167">
        <v>522.68499999999995</v>
      </c>
      <c r="AN34" s="167">
        <v>525.27599999999995</v>
      </c>
      <c r="AO34" s="167">
        <v>527.77</v>
      </c>
      <c r="AP34" s="167">
        <v>529.10299999999995</v>
      </c>
      <c r="AQ34" s="167">
        <v>531.06200000000001</v>
      </c>
      <c r="AR34" s="167">
        <v>533.32000000000005</v>
      </c>
      <c r="AS34" s="167">
        <v>534.71</v>
      </c>
      <c r="AT34" s="167">
        <v>536.95899999999995</v>
      </c>
      <c r="AU34" s="167">
        <v>538.54899999999998</v>
      </c>
      <c r="AV34" s="167">
        <v>539.06700000000001</v>
      </c>
      <c r="AW34" s="167">
        <v>541.45399999999995</v>
      </c>
      <c r="AX34" s="147">
        <v>543.97400000000005</v>
      </c>
      <c r="AY34" s="147">
        <v>545.20899999999995</v>
      </c>
      <c r="AZ34" s="147">
        <v>546.63</v>
      </c>
      <c r="BA34" s="147">
        <v>548.45799999999997</v>
      </c>
      <c r="BB34" s="147">
        <v>550.11199999999997</v>
      </c>
      <c r="BC34" s="57"/>
      <c r="BD34" s="57"/>
      <c r="BE34" s="57"/>
      <c r="BF34" s="57"/>
      <c r="BG34" s="57"/>
      <c r="BH34" s="57"/>
      <c r="BI34" s="57"/>
      <c r="BJ34" s="57"/>
      <c r="BK34" s="57"/>
      <c r="BL34" s="57"/>
      <c r="BM34" s="57"/>
      <c r="BN34" s="57"/>
      <c r="BO34" s="57"/>
      <c r="BP34" s="57"/>
      <c r="BQ34" s="57"/>
      <c r="BR34" s="57"/>
      <c r="BS34" s="57"/>
      <c r="BT34" s="57"/>
      <c r="BU34" s="57"/>
      <c r="BV34" s="57"/>
      <c r="BW34" s="57"/>
      <c r="BX34" s="57"/>
      <c r="BY34" s="57"/>
      <c r="BZ34" s="57"/>
      <c r="CA34" s="57"/>
      <c r="CB34" s="57"/>
      <c r="CC34" s="57"/>
    </row>
    <row r="35" spans="1:81">
      <c r="A35" s="145" t="s">
        <v>140</v>
      </c>
      <c r="B35" s="145" t="s">
        <v>141</v>
      </c>
      <c r="C35" s="145"/>
      <c r="D35" s="145"/>
      <c r="E35" s="145" t="s">
        <v>309</v>
      </c>
      <c r="F35" s="166">
        <v>361.976</v>
      </c>
      <c r="G35" s="167">
        <v>365.15100000000001</v>
      </c>
      <c r="H35" s="167">
        <v>368.56099999999998</v>
      </c>
      <c r="I35" s="167">
        <v>372.33300000000003</v>
      </c>
      <c r="J35" s="167">
        <v>376.06700000000001</v>
      </c>
      <c r="K35" s="167">
        <v>380.17200000000003</v>
      </c>
      <c r="L35" s="167">
        <v>384.65699999999998</v>
      </c>
      <c r="M35" s="167">
        <v>389.18799999999999</v>
      </c>
      <c r="N35" s="167">
        <v>393.72300000000001</v>
      </c>
      <c r="O35" s="167">
        <v>397.673</v>
      </c>
      <c r="P35" s="167">
        <v>400.84800000000001</v>
      </c>
      <c r="Q35" s="167">
        <v>403.839</v>
      </c>
      <c r="R35" s="167">
        <v>407.06700000000001</v>
      </c>
      <c r="S35" s="167">
        <v>409.38299999999998</v>
      </c>
      <c r="T35" s="167">
        <v>411.07600000000002</v>
      </c>
      <c r="U35" s="167">
        <v>413.82900000000001</v>
      </c>
      <c r="V35" s="167">
        <v>417.01900000000001</v>
      </c>
      <c r="W35" s="167">
        <v>419.44499999999999</v>
      </c>
      <c r="X35" s="167">
        <v>422.57499999999999</v>
      </c>
      <c r="Y35" s="167">
        <v>424.62599999999998</v>
      </c>
      <c r="Z35" s="167">
        <v>427.50799999999998</v>
      </c>
      <c r="AA35" s="167">
        <v>429.21100000000001</v>
      </c>
      <c r="AB35" s="167">
        <v>432.25099999999998</v>
      </c>
      <c r="AC35" s="167">
        <v>435.25599999999997</v>
      </c>
      <c r="AD35" s="167">
        <v>437.654</v>
      </c>
      <c r="AE35" s="167">
        <v>441.48</v>
      </c>
      <c r="AF35" s="167">
        <v>445.86200000000002</v>
      </c>
      <c r="AG35" s="167">
        <v>450.214</v>
      </c>
      <c r="AH35" s="167">
        <v>454.702</v>
      </c>
      <c r="AI35" s="167">
        <v>459.07600000000002</v>
      </c>
      <c r="AJ35" s="167">
        <v>463.976</v>
      </c>
      <c r="AK35" s="167">
        <v>468.608</v>
      </c>
      <c r="AL35" s="167">
        <v>473.428</v>
      </c>
      <c r="AM35" s="167">
        <v>478.06900000000002</v>
      </c>
      <c r="AN35" s="167">
        <v>482.98399999999998</v>
      </c>
      <c r="AO35" s="167">
        <v>484.71499999999997</v>
      </c>
      <c r="AP35" s="167">
        <v>487.99299999999999</v>
      </c>
      <c r="AQ35" s="167">
        <v>491.334</v>
      </c>
      <c r="AR35" s="167">
        <v>494.71199999999999</v>
      </c>
      <c r="AS35" s="167">
        <v>499.15899999999999</v>
      </c>
      <c r="AT35" s="167">
        <v>504.637</v>
      </c>
      <c r="AU35" s="167">
        <v>508.00599999999997</v>
      </c>
      <c r="AV35" s="167">
        <v>511.553</v>
      </c>
      <c r="AW35" s="167">
        <v>514.73199999999997</v>
      </c>
      <c r="AX35" s="147">
        <v>516.76199999999994</v>
      </c>
      <c r="AY35" s="147">
        <v>517.70899999999995</v>
      </c>
      <c r="AZ35" s="147">
        <v>519.42100000000005</v>
      </c>
      <c r="BA35" s="147">
        <v>521.31899999999996</v>
      </c>
      <c r="BB35" s="147">
        <v>523.18499999999995</v>
      </c>
      <c r="BC35" s="57"/>
      <c r="BD35" s="57"/>
      <c r="BE35" s="57"/>
      <c r="BF35" s="57"/>
      <c r="BG35" s="57"/>
      <c r="BH35" s="57"/>
      <c r="BI35" s="57"/>
      <c r="BJ35" s="57"/>
      <c r="BK35" s="57"/>
      <c r="BL35" s="57"/>
      <c r="BM35" s="57"/>
      <c r="BN35" s="57"/>
      <c r="BO35" s="57"/>
      <c r="BP35" s="57"/>
      <c r="BQ35" s="57"/>
      <c r="BR35" s="57"/>
      <c r="BS35" s="57"/>
      <c r="BT35" s="57"/>
      <c r="BU35" s="57"/>
      <c r="BV35" s="57"/>
      <c r="BW35" s="57"/>
      <c r="BX35" s="57"/>
      <c r="BY35" s="57"/>
      <c r="BZ35" s="57"/>
      <c r="CA35" s="57"/>
      <c r="CB35" s="57"/>
      <c r="CC35" s="57"/>
    </row>
    <row r="36" spans="1:81">
      <c r="A36" s="145" t="s">
        <v>142</v>
      </c>
      <c r="B36" s="145" t="s">
        <v>143</v>
      </c>
      <c r="C36" s="145"/>
      <c r="D36" s="145"/>
      <c r="E36" s="145" t="s">
        <v>309</v>
      </c>
      <c r="F36" s="166">
        <v>422.71899999999999</v>
      </c>
      <c r="G36" s="167">
        <v>427.73899999999998</v>
      </c>
      <c r="H36" s="167">
        <v>433.05900000000003</v>
      </c>
      <c r="I36" s="167">
        <v>438.37299999999999</v>
      </c>
      <c r="J36" s="167">
        <v>443.673</v>
      </c>
      <c r="K36" s="167">
        <v>449.27300000000002</v>
      </c>
      <c r="L36" s="167">
        <v>455.63400000000001</v>
      </c>
      <c r="M36" s="167">
        <v>461.78100000000001</v>
      </c>
      <c r="N36" s="167">
        <v>467.58499999999998</v>
      </c>
      <c r="O36" s="167">
        <v>474.30200000000002</v>
      </c>
      <c r="P36" s="167">
        <v>480.661</v>
      </c>
      <c r="Q36" s="167">
        <v>487.17099999999999</v>
      </c>
      <c r="R36" s="167">
        <v>491.09500000000003</v>
      </c>
      <c r="S36" s="167">
        <v>499.72</v>
      </c>
      <c r="T36" s="167">
        <v>506.37799999999999</v>
      </c>
      <c r="U36" s="167">
        <v>513.46500000000003</v>
      </c>
      <c r="V36" s="167">
        <v>517.47799999999995</v>
      </c>
      <c r="W36" s="167">
        <v>522.47699999999998</v>
      </c>
      <c r="X36" s="167">
        <v>525.82299999999998</v>
      </c>
      <c r="Y36" s="167">
        <v>528.99099999999999</v>
      </c>
      <c r="Z36" s="167">
        <v>531.67700000000002</v>
      </c>
      <c r="AA36" s="167">
        <v>534.51300000000003</v>
      </c>
      <c r="AB36" s="167">
        <v>537.18600000000004</v>
      </c>
      <c r="AC36" s="167">
        <v>539.60799999999995</v>
      </c>
      <c r="AD36" s="167">
        <v>540.91800000000001</v>
      </c>
      <c r="AE36" s="167">
        <v>544.63499999999999</v>
      </c>
      <c r="AF36" s="167">
        <v>548.50199999999995</v>
      </c>
      <c r="AG36" s="167">
        <v>552.21100000000001</v>
      </c>
      <c r="AH36" s="167">
        <v>555.822</v>
      </c>
      <c r="AI36" s="167">
        <v>559.39300000000003</v>
      </c>
      <c r="AJ36" s="167">
        <v>563.31600000000003</v>
      </c>
      <c r="AK36" s="167">
        <v>567.221</v>
      </c>
      <c r="AL36" s="167">
        <v>572.10500000000002</v>
      </c>
      <c r="AM36" s="167">
        <v>577.08699999999999</v>
      </c>
      <c r="AN36" s="167">
        <v>582.822</v>
      </c>
      <c r="AO36" s="167">
        <v>586.54300000000001</v>
      </c>
      <c r="AP36" s="167">
        <v>588.11099999999999</v>
      </c>
      <c r="AQ36" s="167">
        <v>591.61599999999999</v>
      </c>
      <c r="AR36" s="167">
        <v>595.04300000000001</v>
      </c>
      <c r="AS36" s="167">
        <v>598.34699999999998</v>
      </c>
      <c r="AT36" s="167">
        <v>601.94799999999998</v>
      </c>
      <c r="AU36" s="167">
        <v>602.82500000000005</v>
      </c>
      <c r="AV36" s="167">
        <v>601.84299999999996</v>
      </c>
      <c r="AW36" s="167">
        <v>599.96199999999999</v>
      </c>
      <c r="AX36" s="147">
        <v>599.50699999999995</v>
      </c>
      <c r="AY36" s="147">
        <v>599.66800000000001</v>
      </c>
      <c r="AZ36" s="147">
        <v>598.404</v>
      </c>
      <c r="BA36" s="147">
        <v>597.42499999999995</v>
      </c>
      <c r="BB36" s="147">
        <v>596.71</v>
      </c>
      <c r="BC36" s="57"/>
      <c r="BD36" s="57"/>
      <c r="BE36" s="57"/>
      <c r="BF36" s="57"/>
      <c r="BG36" s="57"/>
      <c r="BH36" s="57"/>
      <c r="BI36" s="57"/>
      <c r="BJ36" s="57"/>
      <c r="BK36" s="57"/>
      <c r="BL36" s="57"/>
      <c r="BM36" s="57"/>
      <c r="BN36" s="57"/>
      <c r="BO36" s="57"/>
      <c r="BP36" s="57"/>
      <c r="BQ36" s="57"/>
      <c r="BR36" s="57"/>
      <c r="BS36" s="57"/>
      <c r="BT36" s="57"/>
      <c r="BU36" s="57"/>
      <c r="BV36" s="57"/>
      <c r="BW36" s="57"/>
      <c r="BX36" s="57"/>
      <c r="BY36" s="57"/>
      <c r="BZ36" s="57"/>
      <c r="CA36" s="57"/>
      <c r="CB36" s="57"/>
      <c r="CC36" s="57"/>
    </row>
    <row r="37" spans="1:81">
      <c r="A37" s="145" t="s">
        <v>144</v>
      </c>
      <c r="B37" s="145" t="s">
        <v>145</v>
      </c>
      <c r="C37" s="145"/>
      <c r="D37" s="145"/>
      <c r="E37" s="145" t="s">
        <v>309</v>
      </c>
      <c r="F37" s="166">
        <v>334.93099999999998</v>
      </c>
      <c r="G37" s="167">
        <v>338.37200000000001</v>
      </c>
      <c r="H37" s="167">
        <v>342.02800000000002</v>
      </c>
      <c r="I37" s="167">
        <v>346.04199999999997</v>
      </c>
      <c r="J37" s="167">
        <v>349.75400000000002</v>
      </c>
      <c r="K37" s="167">
        <v>353.86900000000003</v>
      </c>
      <c r="L37" s="167">
        <v>358.04399999999998</v>
      </c>
      <c r="M37" s="167">
        <v>362.55099999999999</v>
      </c>
      <c r="N37" s="167">
        <v>366.75900000000001</v>
      </c>
      <c r="O37" s="167">
        <v>371.233</v>
      </c>
      <c r="P37" s="167">
        <v>375.79199999999997</v>
      </c>
      <c r="Q37" s="167">
        <v>379.59899999999999</v>
      </c>
      <c r="R37" s="167">
        <v>382.73700000000002</v>
      </c>
      <c r="S37" s="167">
        <v>387.18400000000003</v>
      </c>
      <c r="T37" s="167">
        <v>391.358</v>
      </c>
      <c r="U37" s="167">
        <v>395.68299999999999</v>
      </c>
      <c r="V37" s="167">
        <v>398.57499999999999</v>
      </c>
      <c r="W37" s="167">
        <v>401.32299999999998</v>
      </c>
      <c r="X37" s="167">
        <v>403.52800000000002</v>
      </c>
      <c r="Y37" s="167">
        <v>405.29300000000001</v>
      </c>
      <c r="Z37" s="167">
        <v>406.36799999999999</v>
      </c>
      <c r="AA37" s="167">
        <v>406.96100000000001</v>
      </c>
      <c r="AB37" s="167">
        <v>407.79300000000001</v>
      </c>
      <c r="AC37" s="167">
        <v>408.21199999999999</v>
      </c>
      <c r="AD37" s="167">
        <v>407.70699999999999</v>
      </c>
      <c r="AE37" s="167">
        <v>409.34199999999998</v>
      </c>
      <c r="AF37" s="167">
        <v>411.29199999999997</v>
      </c>
      <c r="AG37" s="167">
        <v>413.125</v>
      </c>
      <c r="AH37" s="167">
        <v>415.03199999999998</v>
      </c>
      <c r="AI37" s="167">
        <v>416.80799999999999</v>
      </c>
      <c r="AJ37" s="167">
        <v>418.96800000000002</v>
      </c>
      <c r="AK37" s="167">
        <v>421.11399999999998</v>
      </c>
      <c r="AL37" s="167">
        <v>422.411</v>
      </c>
      <c r="AM37" s="167">
        <v>423.55900000000003</v>
      </c>
      <c r="AN37" s="167">
        <v>425.50200000000001</v>
      </c>
      <c r="AO37" s="167">
        <v>428.93299999999999</v>
      </c>
      <c r="AP37" s="167">
        <v>430.416</v>
      </c>
      <c r="AQ37" s="167">
        <v>432.10700000000003</v>
      </c>
      <c r="AR37" s="167">
        <v>432.96699999999998</v>
      </c>
      <c r="AS37" s="167">
        <v>433.762</v>
      </c>
      <c r="AT37" s="167">
        <v>434.03500000000003</v>
      </c>
      <c r="AU37" s="167">
        <v>433.92899999999997</v>
      </c>
      <c r="AV37" s="167">
        <v>433.233</v>
      </c>
      <c r="AW37" s="167">
        <v>431.99700000000001</v>
      </c>
      <c r="AX37" s="147">
        <v>431.57499999999999</v>
      </c>
      <c r="AY37" s="147">
        <v>431.44299999999998</v>
      </c>
      <c r="AZ37" s="147">
        <v>430.512</v>
      </c>
      <c r="BA37" s="147">
        <v>429.57</v>
      </c>
      <c r="BB37" s="147">
        <v>428.99400000000003</v>
      </c>
      <c r="BC37" s="57"/>
      <c r="BD37" s="57"/>
      <c r="BE37" s="57"/>
      <c r="BF37" s="57"/>
      <c r="BG37" s="57"/>
      <c r="BH37" s="57"/>
      <c r="BI37" s="57"/>
      <c r="BJ37" s="57"/>
      <c r="BK37" s="57"/>
      <c r="BL37" s="57"/>
      <c r="BM37" s="57"/>
      <c r="BN37" s="57"/>
      <c r="BO37" s="57"/>
      <c r="BP37" s="57"/>
      <c r="BQ37" s="57"/>
      <c r="BR37" s="57"/>
      <c r="BS37" s="57"/>
      <c r="BT37" s="57"/>
      <c r="BU37" s="57"/>
      <c r="BV37" s="57"/>
      <c r="BW37" s="57"/>
      <c r="BX37" s="57"/>
      <c r="BY37" s="57"/>
      <c r="BZ37" s="57"/>
      <c r="CA37" s="57"/>
      <c r="CB37" s="57"/>
      <c r="CC37" s="57"/>
    </row>
    <row r="38" spans="1:81">
      <c r="A38" s="145" t="s">
        <v>146</v>
      </c>
      <c r="B38" s="145" t="s">
        <v>147</v>
      </c>
      <c r="C38" s="145"/>
      <c r="D38" s="145"/>
      <c r="E38" s="145" t="s">
        <v>309</v>
      </c>
      <c r="F38" s="166">
        <v>804.48</v>
      </c>
      <c r="G38" s="167">
        <v>807.44600000000003</v>
      </c>
      <c r="H38" s="167">
        <v>810.27</v>
      </c>
      <c r="I38" s="167">
        <v>813.91099999999994</v>
      </c>
      <c r="J38" s="167">
        <v>817.02599999999995</v>
      </c>
      <c r="K38" s="167">
        <v>820.43899999999996</v>
      </c>
      <c r="L38" s="167">
        <v>824.57100000000003</v>
      </c>
      <c r="M38" s="167">
        <v>828.75099999999998</v>
      </c>
      <c r="N38" s="167">
        <v>830.21500000000003</v>
      </c>
      <c r="O38" s="167">
        <v>830.83399999999995</v>
      </c>
      <c r="P38" s="167">
        <v>832.03700000000003</v>
      </c>
      <c r="Q38" s="167">
        <v>833.23</v>
      </c>
      <c r="R38" s="167">
        <v>834.19100000000003</v>
      </c>
      <c r="S38" s="167">
        <v>835.45699999999999</v>
      </c>
      <c r="T38" s="167">
        <v>836.88900000000001</v>
      </c>
      <c r="U38" s="167">
        <v>838.36599999999999</v>
      </c>
      <c r="V38" s="167">
        <v>838.40099999999995</v>
      </c>
      <c r="W38" s="167">
        <v>838.45699999999999</v>
      </c>
      <c r="X38" s="167">
        <v>839.67200000000003</v>
      </c>
      <c r="Y38" s="167">
        <v>840.56500000000005</v>
      </c>
      <c r="Z38" s="167">
        <v>841.298</v>
      </c>
      <c r="AA38" s="167">
        <v>844.11599999999999</v>
      </c>
      <c r="AB38" s="167">
        <v>847.07500000000005</v>
      </c>
      <c r="AC38" s="167">
        <v>849.779</v>
      </c>
      <c r="AD38" s="167">
        <v>852.27300000000002</v>
      </c>
      <c r="AE38" s="167">
        <v>855.92399999999998</v>
      </c>
      <c r="AF38" s="167">
        <v>860.54</v>
      </c>
      <c r="AG38" s="167">
        <v>865.00599999999997</v>
      </c>
      <c r="AH38" s="167">
        <v>869.20500000000004</v>
      </c>
      <c r="AI38" s="167">
        <v>873.56799999999998</v>
      </c>
      <c r="AJ38" s="167">
        <v>878.53200000000004</v>
      </c>
      <c r="AK38" s="167">
        <v>883.00099999999998</v>
      </c>
      <c r="AL38" s="167">
        <v>885.90599999999995</v>
      </c>
      <c r="AM38" s="167">
        <v>890.50900000000001</v>
      </c>
      <c r="AN38" s="167">
        <v>893.91399999999999</v>
      </c>
      <c r="AO38" s="167">
        <v>897.62800000000004</v>
      </c>
      <c r="AP38" s="167">
        <v>899.87</v>
      </c>
      <c r="AQ38" s="167">
        <v>901.29300000000001</v>
      </c>
      <c r="AR38" s="167">
        <v>903.92100000000005</v>
      </c>
      <c r="AS38" s="167">
        <v>905.85500000000002</v>
      </c>
      <c r="AT38" s="167">
        <v>907.79600000000005</v>
      </c>
      <c r="AU38" s="167">
        <v>908.24900000000002</v>
      </c>
      <c r="AV38" s="167">
        <v>909.02800000000002</v>
      </c>
      <c r="AW38" s="167">
        <v>911.73500000000001</v>
      </c>
      <c r="AX38" s="147">
        <v>915.09</v>
      </c>
      <c r="AY38" s="147">
        <v>917.17899999999997</v>
      </c>
      <c r="AZ38" s="147">
        <v>920.279</v>
      </c>
      <c r="BA38" s="147">
        <v>923.4</v>
      </c>
      <c r="BB38" s="147">
        <v>926.06500000000005</v>
      </c>
      <c r="BC38" s="57"/>
      <c r="BD38" s="57"/>
      <c r="BE38" s="57"/>
      <c r="BF38" s="57"/>
      <c r="BG38" s="57"/>
      <c r="BH38" s="57"/>
      <c r="BI38" s="57"/>
      <c r="BJ38" s="57"/>
      <c r="BK38" s="57"/>
      <c r="BL38" s="57"/>
      <c r="BM38" s="57"/>
      <c r="BN38" s="57"/>
      <c r="BO38" s="57"/>
      <c r="BP38" s="57"/>
      <c r="BQ38" s="57"/>
      <c r="BR38" s="57"/>
      <c r="BS38" s="57"/>
      <c r="BT38" s="57"/>
      <c r="BU38" s="57"/>
      <c r="BV38" s="57"/>
      <c r="BW38" s="57"/>
      <c r="BX38" s="57"/>
      <c r="BY38" s="57"/>
      <c r="BZ38" s="57"/>
      <c r="CA38" s="57"/>
      <c r="CB38" s="57"/>
      <c r="CC38" s="57"/>
    </row>
    <row r="39" spans="1:81">
      <c r="A39" s="145" t="s">
        <v>148</v>
      </c>
      <c r="B39" s="145" t="s">
        <v>149</v>
      </c>
      <c r="C39" s="145"/>
      <c r="D39" s="145"/>
      <c r="E39" s="145" t="s">
        <v>309</v>
      </c>
      <c r="F39" s="166">
        <v>494.90100000000001</v>
      </c>
      <c r="G39" s="167">
        <v>499.279</v>
      </c>
      <c r="H39" s="167">
        <v>503.58300000000003</v>
      </c>
      <c r="I39" s="167">
        <v>508.339</v>
      </c>
      <c r="J39" s="167">
        <v>512.81299999999999</v>
      </c>
      <c r="K39" s="167">
        <v>517.92700000000002</v>
      </c>
      <c r="L39" s="167">
        <v>523.66</v>
      </c>
      <c r="M39" s="167">
        <v>529.56100000000004</v>
      </c>
      <c r="N39" s="167">
        <v>537.76900000000001</v>
      </c>
      <c r="O39" s="167">
        <v>544.76199999999994</v>
      </c>
      <c r="P39" s="167">
        <v>551.53899999999999</v>
      </c>
      <c r="Q39" s="167">
        <v>555.25900000000001</v>
      </c>
      <c r="R39" s="167">
        <v>563.279</v>
      </c>
      <c r="S39" s="167">
        <v>569.66700000000003</v>
      </c>
      <c r="T39" s="167">
        <v>576.75300000000004</v>
      </c>
      <c r="U39" s="167">
        <v>584.98199999999997</v>
      </c>
      <c r="V39" s="167">
        <v>588.745</v>
      </c>
      <c r="W39" s="167">
        <v>593.423</v>
      </c>
      <c r="X39" s="167">
        <v>598.65499999999997</v>
      </c>
      <c r="Y39" s="167">
        <v>602.89599999999996</v>
      </c>
      <c r="Z39" s="167">
        <v>605.41300000000001</v>
      </c>
      <c r="AA39" s="167">
        <v>608.97199999999998</v>
      </c>
      <c r="AB39" s="167">
        <v>612.98099999999999</v>
      </c>
      <c r="AC39" s="167">
        <v>618.15099999999995</v>
      </c>
      <c r="AD39" s="167">
        <v>622.50900000000001</v>
      </c>
      <c r="AE39" s="167">
        <v>630.05100000000004</v>
      </c>
      <c r="AF39" s="167">
        <v>638.16600000000005</v>
      </c>
      <c r="AG39" s="167">
        <v>646.976</v>
      </c>
      <c r="AH39" s="167">
        <v>655.89200000000005</v>
      </c>
      <c r="AI39" s="167">
        <v>664.62199999999996</v>
      </c>
      <c r="AJ39" s="167">
        <v>674.06200000000001</v>
      </c>
      <c r="AK39" s="167">
        <v>683.16899999999998</v>
      </c>
      <c r="AL39" s="167">
        <v>689.84699999999998</v>
      </c>
      <c r="AM39" s="167">
        <v>694.32299999999998</v>
      </c>
      <c r="AN39" s="167">
        <v>701.88300000000004</v>
      </c>
      <c r="AO39" s="167">
        <v>709.7</v>
      </c>
      <c r="AP39" s="167">
        <v>718.35699999999997</v>
      </c>
      <c r="AQ39" s="167">
        <v>725.61800000000005</v>
      </c>
      <c r="AR39" s="167">
        <v>733.20100000000002</v>
      </c>
      <c r="AS39" s="167">
        <v>736.029</v>
      </c>
      <c r="AT39" s="167">
        <v>738.18899999999996</v>
      </c>
      <c r="AU39" s="167">
        <v>742.00599999999997</v>
      </c>
      <c r="AV39" s="167">
        <v>744.178</v>
      </c>
      <c r="AW39" s="167">
        <v>745.45799999999997</v>
      </c>
      <c r="AX39" s="147">
        <v>748.43700000000001</v>
      </c>
      <c r="AY39" s="147">
        <v>751.45699999999999</v>
      </c>
      <c r="AZ39" s="147">
        <v>753.50900000000001</v>
      </c>
      <c r="BA39" s="147">
        <v>755.49699999999996</v>
      </c>
      <c r="BB39" s="147">
        <v>757.43499999999995</v>
      </c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  <c r="BR39" s="57"/>
      <c r="BS39" s="57"/>
      <c r="BT39" s="57"/>
      <c r="BU39" s="57"/>
      <c r="BV39" s="57"/>
      <c r="BW39" s="57"/>
      <c r="BX39" s="57"/>
      <c r="BY39" s="57"/>
      <c r="BZ39" s="57"/>
      <c r="CA39" s="57"/>
      <c r="CB39" s="57"/>
      <c r="CC39" s="57"/>
    </row>
    <row r="40" spans="1:81">
      <c r="A40" s="145" t="s">
        <v>150</v>
      </c>
      <c r="B40" s="145" t="s">
        <v>151</v>
      </c>
      <c r="C40" s="145"/>
      <c r="D40" s="145"/>
      <c r="E40" s="145" t="s">
        <v>309</v>
      </c>
      <c r="F40" s="166">
        <v>777.01900000000001</v>
      </c>
      <c r="G40" s="167">
        <v>783.12300000000005</v>
      </c>
      <c r="H40" s="167">
        <v>789.63599999999997</v>
      </c>
      <c r="I40" s="167">
        <v>796.51300000000003</v>
      </c>
      <c r="J40" s="167">
        <v>802.60599999999999</v>
      </c>
      <c r="K40" s="167">
        <v>809.16700000000003</v>
      </c>
      <c r="L40" s="167">
        <v>816.33500000000004</v>
      </c>
      <c r="M40" s="167">
        <v>823.82899999999995</v>
      </c>
      <c r="N40" s="167">
        <v>837.17700000000002</v>
      </c>
      <c r="O40" s="167">
        <v>848.45799999999997</v>
      </c>
      <c r="P40" s="167">
        <v>862.84400000000005</v>
      </c>
      <c r="Q40" s="167">
        <v>872.27700000000004</v>
      </c>
      <c r="R40" s="167">
        <v>884.78099999999995</v>
      </c>
      <c r="S40" s="167">
        <v>897.12699999999995</v>
      </c>
      <c r="T40" s="167">
        <v>910.49199999999996</v>
      </c>
      <c r="U40" s="167">
        <v>925.11599999999999</v>
      </c>
      <c r="V40" s="167">
        <v>938.87699999999995</v>
      </c>
      <c r="W40" s="167">
        <v>955.12900000000002</v>
      </c>
      <c r="X40" s="167">
        <v>970.74599999999998</v>
      </c>
      <c r="Y40" s="167">
        <v>979.11</v>
      </c>
      <c r="Z40" s="167">
        <v>991.13300000000004</v>
      </c>
      <c r="AA40" s="167">
        <v>1004.1660000000001</v>
      </c>
      <c r="AB40" s="167">
        <v>1016.846</v>
      </c>
      <c r="AC40" s="167">
        <v>1029.4659999999999</v>
      </c>
      <c r="AD40" s="167">
        <v>1044.2080000000001</v>
      </c>
      <c r="AE40" s="167">
        <v>1062.5139999999999</v>
      </c>
      <c r="AF40" s="167">
        <v>1082.1400000000001</v>
      </c>
      <c r="AG40" s="167">
        <v>1102.414</v>
      </c>
      <c r="AH40" s="167">
        <v>1122.778</v>
      </c>
      <c r="AI40" s="167">
        <v>1143.7059999999999</v>
      </c>
      <c r="AJ40" s="167">
        <v>1165.193</v>
      </c>
      <c r="AK40" s="167">
        <v>1186.33</v>
      </c>
      <c r="AL40" s="167">
        <v>1202.92</v>
      </c>
      <c r="AM40" s="167">
        <v>1217.3440000000001</v>
      </c>
      <c r="AN40" s="167">
        <v>1230.82</v>
      </c>
      <c r="AO40" s="167">
        <v>1243.6410000000001</v>
      </c>
      <c r="AP40" s="167">
        <v>1260.2260000000001</v>
      </c>
      <c r="AQ40" s="167">
        <v>1279.3489999999999</v>
      </c>
      <c r="AR40" s="167">
        <v>1298.5619999999999</v>
      </c>
      <c r="AS40" s="167">
        <v>1317.6679999999999</v>
      </c>
      <c r="AT40" s="167">
        <v>1335.1030000000001</v>
      </c>
      <c r="AU40" s="167">
        <v>1348.183</v>
      </c>
      <c r="AV40" s="167">
        <v>1362.672</v>
      </c>
      <c r="AW40" s="167">
        <v>1380.672</v>
      </c>
      <c r="AX40" s="147">
        <v>1400.039</v>
      </c>
      <c r="AY40" s="147">
        <v>1415.7570000000001</v>
      </c>
      <c r="AZ40" s="147">
        <v>1434.268</v>
      </c>
      <c r="BA40" s="147">
        <v>1452.5409999999999</v>
      </c>
      <c r="BB40" s="147">
        <v>1470.367</v>
      </c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  <c r="BR40" s="57"/>
      <c r="BS40" s="57"/>
      <c r="BT40" s="57"/>
      <c r="BU40" s="57"/>
      <c r="BV40" s="57"/>
      <c r="BW40" s="57"/>
      <c r="BX40" s="57"/>
      <c r="BY40" s="57"/>
      <c r="BZ40" s="57"/>
      <c r="CA40" s="57"/>
      <c r="CB40" s="57"/>
      <c r="CC40" s="57"/>
    </row>
    <row r="41" spans="1:81">
      <c r="A41" s="168">
        <v>32</v>
      </c>
      <c r="B41" s="145" t="s">
        <v>153</v>
      </c>
      <c r="C41" s="145"/>
      <c r="D41" s="145"/>
      <c r="E41" s="145" t="s">
        <v>309</v>
      </c>
      <c r="F41" s="166">
        <v>175.68299999999999</v>
      </c>
      <c r="G41" s="167">
        <v>175.596</v>
      </c>
      <c r="H41" s="167">
        <v>175.38200000000001</v>
      </c>
      <c r="I41" s="167">
        <v>175.21899999999999</v>
      </c>
      <c r="J41" s="167">
        <v>174.9</v>
      </c>
      <c r="K41" s="167">
        <v>174.715</v>
      </c>
      <c r="L41" s="167">
        <v>174.59399999999999</v>
      </c>
      <c r="M41" s="167">
        <v>174.45500000000001</v>
      </c>
      <c r="N41" s="167">
        <v>173.44399999999999</v>
      </c>
      <c r="O41" s="167">
        <v>174.87899999999999</v>
      </c>
      <c r="P41" s="167">
        <v>174.398</v>
      </c>
      <c r="Q41" s="167">
        <v>174.81399999999999</v>
      </c>
      <c r="R41" s="167">
        <v>174.61099999999999</v>
      </c>
      <c r="S41" s="167">
        <v>174.46100000000001</v>
      </c>
      <c r="T41" s="167">
        <v>174.50800000000001</v>
      </c>
      <c r="U41" s="167">
        <v>174.74600000000001</v>
      </c>
      <c r="V41" s="167">
        <v>174.899</v>
      </c>
      <c r="W41" s="167">
        <v>174.102</v>
      </c>
      <c r="X41" s="167">
        <v>173.73500000000001</v>
      </c>
      <c r="Y41" s="167">
        <v>173.19399999999999</v>
      </c>
      <c r="Z41" s="167">
        <v>172.65</v>
      </c>
      <c r="AA41" s="167">
        <v>172.56</v>
      </c>
      <c r="AB41" s="167">
        <v>172.40100000000001</v>
      </c>
      <c r="AC41" s="167">
        <v>172.58</v>
      </c>
      <c r="AD41" s="167">
        <v>172.48400000000001</v>
      </c>
      <c r="AE41" s="167">
        <v>173.52199999999999</v>
      </c>
      <c r="AF41" s="167">
        <v>174.68100000000001</v>
      </c>
      <c r="AG41" s="167">
        <v>176.04900000000001</v>
      </c>
      <c r="AH41" s="167">
        <v>177.185</v>
      </c>
      <c r="AI41" s="167">
        <v>178.51499999999999</v>
      </c>
      <c r="AJ41" s="167">
        <v>179.995</v>
      </c>
      <c r="AK41" s="167">
        <v>181.375</v>
      </c>
      <c r="AL41" s="167">
        <v>183.61500000000001</v>
      </c>
      <c r="AM41" s="167">
        <v>185.26599999999999</v>
      </c>
      <c r="AN41" s="167">
        <v>187.18100000000001</v>
      </c>
      <c r="AO41" s="167">
        <v>188.15899999999999</v>
      </c>
      <c r="AP41" s="167">
        <v>188.893</v>
      </c>
      <c r="AQ41" s="167">
        <v>189.53</v>
      </c>
      <c r="AR41" s="167">
        <v>190.27600000000001</v>
      </c>
      <c r="AS41" s="167">
        <v>190.625</v>
      </c>
      <c r="AT41" s="167">
        <v>190.93199999999999</v>
      </c>
      <c r="AU41" s="167">
        <v>190.66399999999999</v>
      </c>
      <c r="AV41" s="167">
        <v>191.09100000000001</v>
      </c>
      <c r="AW41" s="167">
        <v>191.28299999999999</v>
      </c>
      <c r="AX41" s="147">
        <v>191.37700000000001</v>
      </c>
      <c r="AY41" s="147">
        <v>191.81899999999999</v>
      </c>
      <c r="AZ41" s="147">
        <v>192.15899999999999</v>
      </c>
      <c r="BA41" s="147">
        <v>192.553</v>
      </c>
      <c r="BB41" s="147">
        <v>192.82</v>
      </c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  <c r="BR41" s="57"/>
      <c r="BS41" s="57"/>
      <c r="BT41" s="57"/>
      <c r="BU41" s="57"/>
      <c r="BV41" s="57"/>
      <c r="BW41" s="57"/>
      <c r="BX41" s="57"/>
      <c r="BY41" s="57"/>
      <c r="BZ41" s="57"/>
      <c r="CA41" s="57"/>
      <c r="CB41" s="57"/>
      <c r="CC41" s="57"/>
    </row>
    <row r="42" spans="1:81">
      <c r="A42" s="145" t="s">
        <v>154</v>
      </c>
      <c r="B42" s="145" t="s">
        <v>155</v>
      </c>
      <c r="C42" s="145"/>
      <c r="D42" s="145"/>
      <c r="E42" s="145" t="s">
        <v>309</v>
      </c>
      <c r="F42" s="166">
        <v>1061.6949999999999</v>
      </c>
      <c r="G42" s="167">
        <v>1069.68</v>
      </c>
      <c r="H42" s="167">
        <v>1079.046</v>
      </c>
      <c r="I42" s="167">
        <v>1088.355</v>
      </c>
      <c r="J42" s="167">
        <v>1096.876</v>
      </c>
      <c r="K42" s="167">
        <v>1106.5139999999999</v>
      </c>
      <c r="L42" s="167">
        <v>1117.2280000000001</v>
      </c>
      <c r="M42" s="167">
        <v>1127.934</v>
      </c>
      <c r="N42" s="167">
        <v>1137.9280000000001</v>
      </c>
      <c r="O42" s="167">
        <v>1146.298</v>
      </c>
      <c r="P42" s="167">
        <v>1159.5150000000001</v>
      </c>
      <c r="Q42" s="167">
        <v>1170.7329999999999</v>
      </c>
      <c r="R42" s="167">
        <v>1180.145</v>
      </c>
      <c r="S42" s="167">
        <v>1190.415</v>
      </c>
      <c r="T42" s="167">
        <v>1201.2180000000001</v>
      </c>
      <c r="U42" s="167">
        <v>1213.54</v>
      </c>
      <c r="V42" s="167">
        <v>1223.9570000000001</v>
      </c>
      <c r="W42" s="167">
        <v>1233.3779999999999</v>
      </c>
      <c r="X42" s="167">
        <v>1243.0920000000001</v>
      </c>
      <c r="Y42" s="167">
        <v>1249.2260000000001</v>
      </c>
      <c r="Z42" s="167">
        <v>1256.4649999999999</v>
      </c>
      <c r="AA42" s="167">
        <v>1263.4269999999999</v>
      </c>
      <c r="AB42" s="167">
        <v>1270.1590000000001</v>
      </c>
      <c r="AC42" s="167">
        <v>1276.453</v>
      </c>
      <c r="AD42" s="167">
        <v>1286.0719999999999</v>
      </c>
      <c r="AE42" s="167">
        <v>1299.777</v>
      </c>
      <c r="AF42" s="167">
        <v>1314.6669999999999</v>
      </c>
      <c r="AG42" s="167">
        <v>1330.095</v>
      </c>
      <c r="AH42" s="167">
        <v>1345.768</v>
      </c>
      <c r="AI42" s="167">
        <v>1361.2249999999999</v>
      </c>
      <c r="AJ42" s="167">
        <v>1377.991</v>
      </c>
      <c r="AK42" s="167">
        <v>1393.758</v>
      </c>
      <c r="AL42" s="167">
        <v>1409.345</v>
      </c>
      <c r="AM42" s="167">
        <v>1421.2760000000001</v>
      </c>
      <c r="AN42" s="167">
        <v>1434.6610000000001</v>
      </c>
      <c r="AO42" s="167">
        <v>1449.2449999999999</v>
      </c>
      <c r="AP42" s="167">
        <v>1463.662</v>
      </c>
      <c r="AQ42" s="167">
        <v>1483.712</v>
      </c>
      <c r="AR42" s="167">
        <v>1505.5170000000001</v>
      </c>
      <c r="AS42" s="167">
        <v>1526.0160000000001</v>
      </c>
      <c r="AT42" s="167">
        <v>1548.4780000000001</v>
      </c>
      <c r="AU42" s="167">
        <v>1566.6790000000001</v>
      </c>
      <c r="AV42" s="167">
        <v>1583.384</v>
      </c>
      <c r="AW42" s="167">
        <v>1601.845</v>
      </c>
      <c r="AX42" s="147">
        <v>1623.749</v>
      </c>
      <c r="AY42" s="147">
        <v>1636.3910000000001</v>
      </c>
      <c r="AZ42" s="147">
        <v>1655.325</v>
      </c>
      <c r="BA42" s="147">
        <v>1673.7550000000001</v>
      </c>
      <c r="BB42" s="147">
        <v>1691.4369999999999</v>
      </c>
      <c r="BC42" s="57"/>
      <c r="BD42" s="57"/>
      <c r="BE42" s="57"/>
      <c r="BF42" s="57"/>
      <c r="BG42" s="57"/>
      <c r="BH42" s="57"/>
      <c r="BI42" s="57"/>
      <c r="BJ42" s="57"/>
      <c r="BK42" s="57"/>
      <c r="BL42" s="57"/>
      <c r="BM42" s="57"/>
      <c r="BN42" s="57"/>
      <c r="BO42" s="57"/>
      <c r="BP42" s="57"/>
      <c r="BQ42" s="57"/>
      <c r="BR42" s="57"/>
      <c r="BS42" s="57"/>
      <c r="BT42" s="57"/>
      <c r="BU42" s="57"/>
      <c r="BV42" s="57"/>
      <c r="BW42" s="57"/>
      <c r="BX42" s="57"/>
      <c r="BY42" s="57"/>
      <c r="BZ42" s="57"/>
      <c r="CA42" s="57"/>
      <c r="CB42" s="57"/>
      <c r="CC42" s="57"/>
    </row>
    <row r="43" spans="1:81">
      <c r="A43" s="145" t="s">
        <v>156</v>
      </c>
      <c r="B43" s="145" t="s">
        <v>157</v>
      </c>
      <c r="C43" s="145"/>
      <c r="D43" s="145"/>
      <c r="E43" s="145" t="s">
        <v>309</v>
      </c>
      <c r="F43" s="166">
        <v>648.02700000000004</v>
      </c>
      <c r="G43" s="167">
        <v>654.84900000000005</v>
      </c>
      <c r="H43" s="167">
        <v>662.97500000000002</v>
      </c>
      <c r="I43" s="167">
        <v>671.09</v>
      </c>
      <c r="J43" s="167">
        <v>678.45299999999997</v>
      </c>
      <c r="K43" s="167">
        <v>686.63300000000004</v>
      </c>
      <c r="L43" s="167">
        <v>695.45399999999995</v>
      </c>
      <c r="M43" s="167">
        <v>704.60500000000002</v>
      </c>
      <c r="N43" s="167">
        <v>718.62</v>
      </c>
      <c r="O43" s="167">
        <v>730.53099999999995</v>
      </c>
      <c r="P43" s="167">
        <v>745.875</v>
      </c>
      <c r="Q43" s="167">
        <v>752.72699999999998</v>
      </c>
      <c r="R43" s="167">
        <v>762.10299999999995</v>
      </c>
      <c r="S43" s="167">
        <v>769.01599999999996</v>
      </c>
      <c r="T43" s="167">
        <v>780.75199999999995</v>
      </c>
      <c r="U43" s="167">
        <v>794.64200000000005</v>
      </c>
      <c r="V43" s="167">
        <v>805.88699999999994</v>
      </c>
      <c r="W43" s="167">
        <v>817.31700000000001</v>
      </c>
      <c r="X43" s="167">
        <v>829.197</v>
      </c>
      <c r="Y43" s="167">
        <v>839.56799999999998</v>
      </c>
      <c r="Z43" s="167">
        <v>850.03700000000003</v>
      </c>
      <c r="AA43" s="167">
        <v>861.68100000000004</v>
      </c>
      <c r="AB43" s="167">
        <v>872.27</v>
      </c>
      <c r="AC43" s="167">
        <v>884.89</v>
      </c>
      <c r="AD43" s="167">
        <v>894.53700000000003</v>
      </c>
      <c r="AE43" s="167">
        <v>907.74699999999996</v>
      </c>
      <c r="AF43" s="167">
        <v>921.52099999999996</v>
      </c>
      <c r="AG43" s="167">
        <v>936.98699999999997</v>
      </c>
      <c r="AH43" s="167">
        <v>952.86500000000001</v>
      </c>
      <c r="AI43" s="167">
        <v>968.476</v>
      </c>
      <c r="AJ43" s="167">
        <v>985.11300000000006</v>
      </c>
      <c r="AK43" s="167">
        <v>1001.0410000000001</v>
      </c>
      <c r="AL43" s="167">
        <v>1011.207</v>
      </c>
      <c r="AM43" s="167">
        <v>1019.798</v>
      </c>
      <c r="AN43" s="167">
        <v>1031.9739999999999</v>
      </c>
      <c r="AO43" s="167">
        <v>1044.558</v>
      </c>
      <c r="AP43" s="167">
        <v>1062.0360000000001</v>
      </c>
      <c r="AQ43" s="167">
        <v>1077.627</v>
      </c>
      <c r="AR43" s="167">
        <v>1092.3309999999999</v>
      </c>
      <c r="AS43" s="167">
        <v>1107.3979999999999</v>
      </c>
      <c r="AT43" s="167">
        <v>1120.19</v>
      </c>
      <c r="AU43" s="167">
        <v>1132.481</v>
      </c>
      <c r="AV43" s="167">
        <v>1144.8920000000001</v>
      </c>
      <c r="AW43" s="167">
        <v>1159.22</v>
      </c>
      <c r="AX43" s="147">
        <v>1175.623</v>
      </c>
      <c r="AY43" s="147">
        <v>1188.973</v>
      </c>
      <c r="AZ43" s="147">
        <v>1203.9079999999999</v>
      </c>
      <c r="BA43" s="147">
        <v>1218.4739999999999</v>
      </c>
      <c r="BB43" s="147">
        <v>1232.8050000000001</v>
      </c>
      <c r="BC43" s="57"/>
      <c r="BD43" s="57"/>
      <c r="BE43" s="57"/>
      <c r="BF43" s="57"/>
      <c r="BG43" s="57"/>
      <c r="BH43" s="57"/>
      <c r="BI43" s="57"/>
      <c r="BJ43" s="57"/>
      <c r="BK43" s="57"/>
      <c r="BL43" s="57"/>
      <c r="BM43" s="57"/>
      <c r="BN43" s="57"/>
      <c r="BO43" s="57"/>
      <c r="BP43" s="57"/>
      <c r="BQ43" s="57"/>
      <c r="BR43" s="57"/>
      <c r="BS43" s="57"/>
      <c r="BT43" s="57"/>
      <c r="BU43" s="57"/>
      <c r="BV43" s="57"/>
      <c r="BW43" s="57"/>
      <c r="BX43" s="57"/>
      <c r="BY43" s="57"/>
      <c r="BZ43" s="57"/>
      <c r="CA43" s="57"/>
      <c r="CB43" s="57"/>
      <c r="CC43" s="57"/>
    </row>
    <row r="44" spans="1:81">
      <c r="A44" s="145" t="s">
        <v>158</v>
      </c>
      <c r="B44" s="145" t="s">
        <v>159</v>
      </c>
      <c r="C44" s="145"/>
      <c r="D44" s="145"/>
      <c r="E44" s="145" t="s">
        <v>309</v>
      </c>
      <c r="F44" s="166">
        <v>702.02800000000002</v>
      </c>
      <c r="G44" s="167">
        <v>708.63199999999995</v>
      </c>
      <c r="H44" s="167">
        <v>714.81399999999996</v>
      </c>
      <c r="I44" s="167">
        <v>721.47299999999996</v>
      </c>
      <c r="J44" s="167">
        <v>727.87099999999998</v>
      </c>
      <c r="K44" s="167">
        <v>734.77800000000002</v>
      </c>
      <c r="L44" s="167">
        <v>742.51700000000005</v>
      </c>
      <c r="M44" s="167">
        <v>749.76700000000005</v>
      </c>
      <c r="N44" s="167">
        <v>755.48900000000003</v>
      </c>
      <c r="O44" s="167">
        <v>760.89400000000001</v>
      </c>
      <c r="P44" s="167">
        <v>766.67200000000003</v>
      </c>
      <c r="Q44" s="167">
        <v>772.42</v>
      </c>
      <c r="R44" s="167">
        <v>778.54600000000005</v>
      </c>
      <c r="S44" s="167">
        <v>784.75</v>
      </c>
      <c r="T44" s="167">
        <v>791.255</v>
      </c>
      <c r="U44" s="167">
        <v>797.78499999999997</v>
      </c>
      <c r="V44" s="167">
        <v>805.12900000000002</v>
      </c>
      <c r="W44" s="167">
        <v>812.30499999999995</v>
      </c>
      <c r="X44" s="167">
        <v>819.45500000000004</v>
      </c>
      <c r="Y44" s="167">
        <v>826.09699999999998</v>
      </c>
      <c r="Z44" s="167">
        <v>832.85500000000002</v>
      </c>
      <c r="AA44" s="167">
        <v>840.65</v>
      </c>
      <c r="AB44" s="167">
        <v>848.726</v>
      </c>
      <c r="AC44" s="167">
        <v>857.29499999999996</v>
      </c>
      <c r="AD44" s="167">
        <v>866.11099999999999</v>
      </c>
      <c r="AE44" s="167">
        <v>876.20100000000002</v>
      </c>
      <c r="AF44" s="167">
        <v>887.423</v>
      </c>
      <c r="AG44" s="167">
        <v>898.90899999999999</v>
      </c>
      <c r="AH44" s="167">
        <v>910.36699999999996</v>
      </c>
      <c r="AI44" s="167">
        <v>921.91099999999994</v>
      </c>
      <c r="AJ44" s="167">
        <v>933.88499999999999</v>
      </c>
      <c r="AK44" s="167">
        <v>945.851</v>
      </c>
      <c r="AL44" s="167">
        <v>955.846</v>
      </c>
      <c r="AM44" s="167">
        <v>967.58799999999997</v>
      </c>
      <c r="AN44" s="167">
        <v>977.44899999999996</v>
      </c>
      <c r="AO44" s="167">
        <v>988.14</v>
      </c>
      <c r="AP44" s="167">
        <v>996.43899999999996</v>
      </c>
      <c r="AQ44" s="167">
        <v>1007.901</v>
      </c>
      <c r="AR44" s="167">
        <v>1019.923</v>
      </c>
      <c r="AS44" s="167">
        <v>1032.24</v>
      </c>
      <c r="AT44" s="167">
        <v>1042.884</v>
      </c>
      <c r="AU44" s="167">
        <v>1051.779</v>
      </c>
      <c r="AV44" s="167">
        <v>1060.1990000000001</v>
      </c>
      <c r="AW44" s="167">
        <v>1069.2280000000001</v>
      </c>
      <c r="AX44" s="147">
        <v>1079.498</v>
      </c>
      <c r="AY44" s="147">
        <v>1088.855</v>
      </c>
      <c r="AZ44" s="147">
        <v>1099.0740000000001</v>
      </c>
      <c r="BA44" s="147">
        <v>1108.972</v>
      </c>
      <c r="BB44" s="147">
        <v>1118.5999999999999</v>
      </c>
      <c r="BC44" s="57"/>
      <c r="BD44" s="57"/>
      <c r="BE44" s="57"/>
      <c r="BF44" s="57"/>
      <c r="BG44" s="57"/>
      <c r="BH44" s="57"/>
      <c r="BI44" s="57"/>
      <c r="BJ44" s="57"/>
      <c r="BK44" s="57"/>
      <c r="BL44" s="57"/>
      <c r="BM44" s="57"/>
      <c r="BN44" s="57"/>
      <c r="BO44" s="57"/>
      <c r="BP44" s="57"/>
      <c r="BQ44" s="57"/>
      <c r="BR44" s="57"/>
      <c r="BS44" s="57"/>
      <c r="BT44" s="57"/>
      <c r="BU44" s="57"/>
      <c r="BV44" s="57"/>
      <c r="BW44" s="57"/>
      <c r="BX44" s="57"/>
      <c r="BY44" s="57"/>
      <c r="BZ44" s="57"/>
      <c r="CA44" s="57"/>
      <c r="CB44" s="57"/>
      <c r="CC44" s="57"/>
    </row>
    <row r="45" spans="1:81">
      <c r="A45" s="145" t="s">
        <v>160</v>
      </c>
      <c r="B45" s="145" t="s">
        <v>161</v>
      </c>
      <c r="C45" s="145"/>
      <c r="D45" s="145"/>
      <c r="E45" s="145" t="s">
        <v>309</v>
      </c>
      <c r="F45" s="166">
        <v>248.928</v>
      </c>
      <c r="G45" s="167">
        <v>248.07499999999999</v>
      </c>
      <c r="H45" s="167">
        <v>247.38900000000001</v>
      </c>
      <c r="I45" s="167">
        <v>246.75399999999999</v>
      </c>
      <c r="J45" s="167">
        <v>245.904</v>
      </c>
      <c r="K45" s="167">
        <v>245.018</v>
      </c>
      <c r="L45" s="167">
        <v>244.16</v>
      </c>
      <c r="M45" s="167">
        <v>243.39400000000001</v>
      </c>
      <c r="N45" s="167">
        <v>243.387</v>
      </c>
      <c r="O45" s="167">
        <v>242.82</v>
      </c>
      <c r="P45" s="167">
        <v>241.93299999999999</v>
      </c>
      <c r="Q45" s="167">
        <v>240.989</v>
      </c>
      <c r="R45" s="167">
        <v>239.78899999999999</v>
      </c>
      <c r="S45" s="167">
        <v>239.136</v>
      </c>
      <c r="T45" s="167">
        <v>238.59</v>
      </c>
      <c r="U45" s="167">
        <v>237.60900000000001</v>
      </c>
      <c r="V45" s="167">
        <v>237.10900000000001</v>
      </c>
      <c r="W45" s="167">
        <v>236.46700000000001</v>
      </c>
      <c r="X45" s="167">
        <v>235.83099999999999</v>
      </c>
      <c r="Y45" s="167">
        <v>234.577</v>
      </c>
      <c r="Z45" s="167">
        <v>234.05600000000001</v>
      </c>
      <c r="AA45" s="167">
        <v>233.375</v>
      </c>
      <c r="AB45" s="167">
        <v>232.82900000000001</v>
      </c>
      <c r="AC45" s="167">
        <v>232.25200000000001</v>
      </c>
      <c r="AD45" s="167">
        <v>231.36500000000001</v>
      </c>
      <c r="AE45" s="167">
        <v>231.441</v>
      </c>
      <c r="AF45" s="167">
        <v>231.68100000000001</v>
      </c>
      <c r="AG45" s="167">
        <v>231.86600000000001</v>
      </c>
      <c r="AH45" s="167">
        <v>232.155</v>
      </c>
      <c r="AI45" s="167">
        <v>232.21100000000001</v>
      </c>
      <c r="AJ45" s="167">
        <v>232.61199999999999</v>
      </c>
      <c r="AK45" s="167">
        <v>232.959</v>
      </c>
      <c r="AL45" s="167">
        <v>232.79900000000001</v>
      </c>
      <c r="AM45" s="167">
        <v>232.00399999999999</v>
      </c>
      <c r="AN45" s="167">
        <v>232.268</v>
      </c>
      <c r="AO45" s="167">
        <v>231.17599999999999</v>
      </c>
      <c r="AP45" s="167">
        <v>230.17500000000001</v>
      </c>
      <c r="AQ45" s="167">
        <v>228.69200000000001</v>
      </c>
      <c r="AR45" s="167">
        <v>228.09100000000001</v>
      </c>
      <c r="AS45" s="167">
        <v>226.17500000000001</v>
      </c>
      <c r="AT45" s="167">
        <v>224.2</v>
      </c>
      <c r="AU45" s="167">
        <v>223.505</v>
      </c>
      <c r="AV45" s="167">
        <v>222.232</v>
      </c>
      <c r="AW45" s="167">
        <v>220.595</v>
      </c>
      <c r="AX45" s="147">
        <v>219.316</v>
      </c>
      <c r="AY45" s="147">
        <v>218.70699999999999</v>
      </c>
      <c r="AZ45" s="147">
        <v>217.37799999999999</v>
      </c>
      <c r="BA45" s="147">
        <v>216.24100000000001</v>
      </c>
      <c r="BB45" s="147">
        <v>214.91399999999999</v>
      </c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  <c r="BR45" s="57"/>
      <c r="BS45" s="57"/>
      <c r="BT45" s="57"/>
      <c r="BU45" s="57"/>
      <c r="BV45" s="57"/>
      <c r="BW45" s="57"/>
      <c r="BX45" s="57"/>
      <c r="BY45" s="57"/>
      <c r="BZ45" s="57"/>
      <c r="CA45" s="57"/>
      <c r="CB45" s="57"/>
      <c r="CC45" s="57"/>
    </row>
    <row r="46" spans="1:81">
      <c r="A46" s="145" t="s">
        <v>162</v>
      </c>
      <c r="B46" s="145" t="s">
        <v>163</v>
      </c>
      <c r="C46" s="145"/>
      <c r="D46" s="145"/>
      <c r="E46" s="145" t="s">
        <v>309</v>
      </c>
      <c r="F46" s="166">
        <v>478.38600000000002</v>
      </c>
      <c r="G46" s="167">
        <v>482.21199999999999</v>
      </c>
      <c r="H46" s="167">
        <v>486.11</v>
      </c>
      <c r="I46" s="167">
        <v>490.005</v>
      </c>
      <c r="J46" s="167">
        <v>493.654</v>
      </c>
      <c r="K46" s="167">
        <v>497.2</v>
      </c>
      <c r="L46" s="167">
        <v>501.42099999999999</v>
      </c>
      <c r="M46" s="167">
        <v>505.72800000000001</v>
      </c>
      <c r="N46" s="167">
        <v>510.13400000000001</v>
      </c>
      <c r="O46" s="167">
        <v>513.06700000000001</v>
      </c>
      <c r="P46" s="167">
        <v>515.97299999999996</v>
      </c>
      <c r="Q46" s="167">
        <v>519.48500000000001</v>
      </c>
      <c r="R46" s="167">
        <v>522.33799999999997</v>
      </c>
      <c r="S46" s="167">
        <v>523.26499999999999</v>
      </c>
      <c r="T46" s="167">
        <v>526.28</v>
      </c>
      <c r="U46" s="167">
        <v>529.15</v>
      </c>
      <c r="V46" s="167">
        <v>531.64400000000001</v>
      </c>
      <c r="W46" s="167">
        <v>534.70000000000005</v>
      </c>
      <c r="X46" s="167">
        <v>538.14700000000005</v>
      </c>
      <c r="Y46" s="167">
        <v>540.56299999999999</v>
      </c>
      <c r="Z46" s="167">
        <v>543.48199999999997</v>
      </c>
      <c r="AA46" s="167">
        <v>546.15599999999995</v>
      </c>
      <c r="AB46" s="167">
        <v>549.26199999999994</v>
      </c>
      <c r="AC46" s="167">
        <v>551.49800000000005</v>
      </c>
      <c r="AD46" s="167">
        <v>553.69000000000005</v>
      </c>
      <c r="AE46" s="167">
        <v>557.16999999999996</v>
      </c>
      <c r="AF46" s="167">
        <v>561.15099999999995</v>
      </c>
      <c r="AG46" s="167">
        <v>564.88599999999997</v>
      </c>
      <c r="AH46" s="167">
        <v>568.76499999999999</v>
      </c>
      <c r="AI46" s="167">
        <v>572.255</v>
      </c>
      <c r="AJ46" s="167">
        <v>576.36599999999999</v>
      </c>
      <c r="AK46" s="167">
        <v>580.31200000000001</v>
      </c>
      <c r="AL46" s="167">
        <v>583.08600000000001</v>
      </c>
      <c r="AM46" s="167">
        <v>585.40599999999995</v>
      </c>
      <c r="AN46" s="167">
        <v>588.41999999999996</v>
      </c>
      <c r="AO46" s="167">
        <v>590.51499999999999</v>
      </c>
      <c r="AP46" s="167">
        <v>593.68299999999999</v>
      </c>
      <c r="AQ46" s="167">
        <v>596.93700000000001</v>
      </c>
      <c r="AR46" s="167">
        <v>600.25199999999995</v>
      </c>
      <c r="AS46" s="167">
        <v>603.92399999999998</v>
      </c>
      <c r="AT46" s="167">
        <v>604.96600000000001</v>
      </c>
      <c r="AU46" s="167">
        <v>606.22299999999996</v>
      </c>
      <c r="AV46" s="167">
        <v>606.51099999999997</v>
      </c>
      <c r="AW46" s="167">
        <v>607.76</v>
      </c>
      <c r="AX46" s="147">
        <v>610.07899999999995</v>
      </c>
      <c r="AY46" s="147">
        <v>612.11900000000003</v>
      </c>
      <c r="AZ46" s="147">
        <v>614.11900000000003</v>
      </c>
      <c r="BA46" s="147">
        <v>616.10699999999997</v>
      </c>
      <c r="BB46" s="147">
        <v>618.01599999999996</v>
      </c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57"/>
      <c r="BR46" s="57"/>
      <c r="BS46" s="57"/>
      <c r="BT46" s="57"/>
      <c r="BU46" s="57"/>
      <c r="BV46" s="57"/>
      <c r="BW46" s="57"/>
      <c r="BX46" s="57"/>
      <c r="BY46" s="57"/>
      <c r="BZ46" s="57"/>
      <c r="CA46" s="57"/>
      <c r="CB46" s="57"/>
      <c r="CC46" s="57"/>
    </row>
    <row r="47" spans="1:81">
      <c r="A47" s="145" t="s">
        <v>164</v>
      </c>
      <c r="B47" s="145" t="s">
        <v>165</v>
      </c>
      <c r="C47" s="145"/>
      <c r="D47" s="145"/>
      <c r="E47" s="145" t="s">
        <v>309</v>
      </c>
      <c r="F47" s="166">
        <v>859.71299999999997</v>
      </c>
      <c r="G47" s="167">
        <v>869.35400000000004</v>
      </c>
      <c r="H47" s="167">
        <v>880.01</v>
      </c>
      <c r="I47" s="167">
        <v>890.55499999999995</v>
      </c>
      <c r="J47" s="167">
        <v>900.65700000000004</v>
      </c>
      <c r="K47" s="167">
        <v>911.88199999999995</v>
      </c>
      <c r="L47" s="167">
        <v>923.62800000000004</v>
      </c>
      <c r="M47" s="167">
        <v>935.87800000000004</v>
      </c>
      <c r="N47" s="167">
        <v>945.77099999999996</v>
      </c>
      <c r="O47" s="167">
        <v>955.59299999999996</v>
      </c>
      <c r="P47" s="167">
        <v>964.61500000000001</v>
      </c>
      <c r="Q47" s="167">
        <v>972.42399999999998</v>
      </c>
      <c r="R47" s="167">
        <v>980.70299999999997</v>
      </c>
      <c r="S47" s="167">
        <v>990.45699999999999</v>
      </c>
      <c r="T47" s="167">
        <v>1001.823</v>
      </c>
      <c r="U47" s="167">
        <v>1015.2380000000001</v>
      </c>
      <c r="V47" s="167">
        <v>1024.568</v>
      </c>
      <c r="W47" s="167">
        <v>1035.067</v>
      </c>
      <c r="X47" s="167">
        <v>1044.6769999999999</v>
      </c>
      <c r="Y47" s="167">
        <v>1051.932</v>
      </c>
      <c r="Z47" s="167">
        <v>1059.768</v>
      </c>
      <c r="AA47" s="167">
        <v>1067.838</v>
      </c>
      <c r="AB47" s="167">
        <v>1076.8869999999999</v>
      </c>
      <c r="AC47" s="167">
        <v>1085.203</v>
      </c>
      <c r="AD47" s="167">
        <v>1092.778</v>
      </c>
      <c r="AE47" s="167">
        <v>1102.3309999999999</v>
      </c>
      <c r="AF47" s="167">
        <v>1113.0170000000001</v>
      </c>
      <c r="AG47" s="167">
        <v>1124.1849999999999</v>
      </c>
      <c r="AH47" s="167">
        <v>1135.08</v>
      </c>
      <c r="AI47" s="167">
        <v>1145.8969999999999</v>
      </c>
      <c r="AJ47" s="167">
        <v>1157.903</v>
      </c>
      <c r="AK47" s="167">
        <v>1169.491</v>
      </c>
      <c r="AL47" s="167">
        <v>1178.7139999999999</v>
      </c>
      <c r="AM47" s="167">
        <v>1188.6600000000001</v>
      </c>
      <c r="AN47" s="167">
        <v>1197.038</v>
      </c>
      <c r="AO47" s="167">
        <v>1206.374</v>
      </c>
      <c r="AP47" s="167">
        <v>1215.212</v>
      </c>
      <c r="AQ47" s="167">
        <v>1224.9929999999999</v>
      </c>
      <c r="AR47" s="167">
        <v>1235.3869999999999</v>
      </c>
      <c r="AS47" s="167">
        <v>1243.597</v>
      </c>
      <c r="AT47" s="167">
        <v>1251.06</v>
      </c>
      <c r="AU47" s="167">
        <v>1252.912</v>
      </c>
      <c r="AV47" s="167">
        <v>1258.722</v>
      </c>
      <c r="AW47" s="167">
        <v>1263.5630000000001</v>
      </c>
      <c r="AX47" s="147">
        <v>1271.1659999999999</v>
      </c>
      <c r="AY47" s="147">
        <v>1277.5129999999999</v>
      </c>
      <c r="AZ47" s="147">
        <v>1282.5260000000001</v>
      </c>
      <c r="BA47" s="147">
        <v>1288.501</v>
      </c>
      <c r="BB47" s="147">
        <v>1294.4760000000001</v>
      </c>
      <c r="BC47" s="57"/>
      <c r="BD47" s="57"/>
      <c r="BE47" s="57"/>
      <c r="BF47" s="57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57"/>
      <c r="BR47" s="57"/>
      <c r="BS47" s="57"/>
      <c r="BT47" s="57"/>
      <c r="BU47" s="57"/>
      <c r="BV47" s="57"/>
      <c r="BW47" s="57"/>
      <c r="BX47" s="57"/>
      <c r="BY47" s="57"/>
      <c r="BZ47" s="57"/>
      <c r="CA47" s="57"/>
      <c r="CB47" s="57"/>
      <c r="CC47" s="57"/>
    </row>
    <row r="48" spans="1:81">
      <c r="A48" s="145" t="s">
        <v>166</v>
      </c>
      <c r="B48" s="145" t="s">
        <v>167</v>
      </c>
      <c r="C48" s="145"/>
      <c r="D48" s="145"/>
      <c r="E48" s="145" t="s">
        <v>309</v>
      </c>
      <c r="F48" s="166">
        <v>239.18899999999999</v>
      </c>
      <c r="G48" s="167">
        <v>239.65199999999999</v>
      </c>
      <c r="H48" s="167">
        <v>240.08099999999999</v>
      </c>
      <c r="I48" s="167">
        <v>240.58199999999999</v>
      </c>
      <c r="J48" s="167">
        <v>240.88200000000001</v>
      </c>
      <c r="K48" s="167">
        <v>241.702</v>
      </c>
      <c r="L48" s="167">
        <v>242.52199999999999</v>
      </c>
      <c r="M48" s="167">
        <v>243.155</v>
      </c>
      <c r="N48" s="167">
        <v>243.553</v>
      </c>
      <c r="O48" s="167">
        <v>244.03299999999999</v>
      </c>
      <c r="P48" s="167">
        <v>245.01400000000001</v>
      </c>
      <c r="Q48" s="167">
        <v>246.36199999999999</v>
      </c>
      <c r="R48" s="167">
        <v>247.70599999999999</v>
      </c>
      <c r="S48" s="167">
        <v>247.321</v>
      </c>
      <c r="T48" s="167">
        <v>248.00200000000001</v>
      </c>
      <c r="U48" s="167">
        <v>248.70699999999999</v>
      </c>
      <c r="V48" s="167">
        <v>249.43</v>
      </c>
      <c r="W48" s="167">
        <v>249.821</v>
      </c>
      <c r="X48" s="167">
        <v>250.215</v>
      </c>
      <c r="Y48" s="167">
        <v>250.29400000000001</v>
      </c>
      <c r="Z48" s="167">
        <v>250.50899999999999</v>
      </c>
      <c r="AA48" s="167">
        <v>250.869</v>
      </c>
      <c r="AB48" s="167">
        <v>250.65899999999999</v>
      </c>
      <c r="AC48" s="167">
        <v>250.917</v>
      </c>
      <c r="AD48" s="167">
        <v>250.905</v>
      </c>
      <c r="AE48" s="167">
        <v>251.81100000000001</v>
      </c>
      <c r="AF48" s="167">
        <v>252.84</v>
      </c>
      <c r="AG48" s="167">
        <v>253.875</v>
      </c>
      <c r="AH48" s="167">
        <v>254.691</v>
      </c>
      <c r="AI48" s="167">
        <v>255.536</v>
      </c>
      <c r="AJ48" s="167">
        <v>256.56700000000001</v>
      </c>
      <c r="AK48" s="167">
        <v>257.399</v>
      </c>
      <c r="AL48" s="167">
        <v>258.89699999999999</v>
      </c>
      <c r="AM48" s="167">
        <v>260.74</v>
      </c>
      <c r="AN48" s="167">
        <v>261.27699999999999</v>
      </c>
      <c r="AO48" s="167">
        <v>261.53399999999999</v>
      </c>
      <c r="AP48" s="167">
        <v>261.29399999999998</v>
      </c>
      <c r="AQ48" s="167">
        <v>260.93200000000002</v>
      </c>
      <c r="AR48" s="167">
        <v>260.50200000000001</v>
      </c>
      <c r="AS48" s="167">
        <v>260.68099999999998</v>
      </c>
      <c r="AT48" s="167">
        <v>260.58699999999999</v>
      </c>
      <c r="AU48" s="167">
        <v>260.517</v>
      </c>
      <c r="AV48" s="167">
        <v>260.18799999999999</v>
      </c>
      <c r="AW48" s="167">
        <v>259.74599999999998</v>
      </c>
      <c r="AX48" s="147">
        <v>259.19900000000001</v>
      </c>
      <c r="AY48" s="147">
        <v>258.798</v>
      </c>
      <c r="AZ48" s="147">
        <v>257.99099999999999</v>
      </c>
      <c r="BA48" s="147">
        <v>257.30399999999997</v>
      </c>
      <c r="BB48" s="147">
        <v>256.81400000000002</v>
      </c>
      <c r="BC48" s="57"/>
      <c r="BD48" s="57"/>
      <c r="BE48" s="57"/>
      <c r="BF48" s="57"/>
      <c r="BG48" s="57"/>
      <c r="BH48" s="57"/>
      <c r="BI48" s="57"/>
      <c r="BJ48" s="57"/>
      <c r="BK48" s="57"/>
      <c r="BL48" s="57"/>
      <c r="BM48" s="57"/>
      <c r="BN48" s="57"/>
      <c r="BO48" s="57"/>
      <c r="BP48" s="57"/>
      <c r="BQ48" s="57"/>
      <c r="BR48" s="57"/>
      <c r="BS48" s="57"/>
      <c r="BT48" s="57"/>
      <c r="BU48" s="57"/>
      <c r="BV48" s="57"/>
      <c r="BW48" s="57"/>
      <c r="BX48" s="57"/>
      <c r="BY48" s="57"/>
      <c r="BZ48" s="57"/>
      <c r="CA48" s="57"/>
      <c r="CB48" s="57"/>
      <c r="CC48" s="57"/>
    </row>
    <row r="49" spans="1:81">
      <c r="A49" s="145" t="s">
        <v>168</v>
      </c>
      <c r="B49" s="145" t="s">
        <v>169</v>
      </c>
      <c r="C49" s="145"/>
      <c r="D49" s="145"/>
      <c r="E49" s="145" t="s">
        <v>309</v>
      </c>
      <c r="F49" s="166">
        <v>288.56</v>
      </c>
      <c r="G49" s="167">
        <v>289.56700000000001</v>
      </c>
      <c r="H49" s="167">
        <v>290.77800000000002</v>
      </c>
      <c r="I49" s="167">
        <v>292.12700000000001</v>
      </c>
      <c r="J49" s="167">
        <v>293.22699999999998</v>
      </c>
      <c r="K49" s="167">
        <v>294.517</v>
      </c>
      <c r="L49" s="167">
        <v>295.92</v>
      </c>
      <c r="M49" s="167">
        <v>297.33100000000002</v>
      </c>
      <c r="N49" s="167">
        <v>299.06</v>
      </c>
      <c r="O49" s="167">
        <v>301.23399999999998</v>
      </c>
      <c r="P49" s="167">
        <v>303.53300000000002</v>
      </c>
      <c r="Q49" s="167">
        <v>305.73899999999998</v>
      </c>
      <c r="R49" s="167">
        <v>306.69200000000001</v>
      </c>
      <c r="S49" s="167">
        <v>307.49799999999999</v>
      </c>
      <c r="T49" s="167">
        <v>309.43099999999998</v>
      </c>
      <c r="U49" s="167">
        <v>311.50700000000001</v>
      </c>
      <c r="V49" s="167">
        <v>313.28699999999998</v>
      </c>
      <c r="W49" s="167">
        <v>315.26100000000002</v>
      </c>
      <c r="X49" s="167">
        <v>317.12599999999998</v>
      </c>
      <c r="Y49" s="167">
        <v>318.63</v>
      </c>
      <c r="Z49" s="167">
        <v>319.77800000000002</v>
      </c>
      <c r="AA49" s="167">
        <v>321.24</v>
      </c>
      <c r="AB49" s="167">
        <v>323.14999999999998</v>
      </c>
      <c r="AC49" s="167">
        <v>325.077</v>
      </c>
      <c r="AD49" s="167">
        <v>327.24</v>
      </c>
      <c r="AE49" s="167">
        <v>331.51</v>
      </c>
      <c r="AF49" s="167">
        <v>336.47</v>
      </c>
      <c r="AG49" s="167">
        <v>341.45600000000002</v>
      </c>
      <c r="AH49" s="167">
        <v>346.62</v>
      </c>
      <c r="AI49" s="167">
        <v>351.827</v>
      </c>
      <c r="AJ49" s="167">
        <v>357.54399999999998</v>
      </c>
      <c r="AK49" s="167">
        <v>362.827</v>
      </c>
      <c r="AL49" s="167">
        <v>367.49200000000002</v>
      </c>
      <c r="AM49" s="167">
        <v>373.142</v>
      </c>
      <c r="AN49" s="167">
        <v>379.34100000000001</v>
      </c>
      <c r="AO49" s="167">
        <v>384.32</v>
      </c>
      <c r="AP49" s="167">
        <v>387.92899999999997</v>
      </c>
      <c r="AQ49" s="167">
        <v>392.88400000000001</v>
      </c>
      <c r="AR49" s="167">
        <v>397.226</v>
      </c>
      <c r="AS49" s="167">
        <v>400.47699999999998</v>
      </c>
      <c r="AT49" s="167">
        <v>403.23399999999998</v>
      </c>
      <c r="AU49" s="167">
        <v>405.01</v>
      </c>
      <c r="AV49" s="167">
        <v>407.44400000000002</v>
      </c>
      <c r="AW49" s="167">
        <v>410.35500000000002</v>
      </c>
      <c r="AX49" s="147">
        <v>413.69</v>
      </c>
      <c r="AY49" s="147">
        <v>418.12200000000001</v>
      </c>
      <c r="AZ49" s="147">
        <v>421.67200000000003</v>
      </c>
      <c r="BA49" s="147">
        <v>425.22899999999998</v>
      </c>
      <c r="BB49" s="147">
        <v>428.66899999999998</v>
      </c>
      <c r="BC49" s="57"/>
      <c r="BD49" s="57"/>
      <c r="BE49" s="57"/>
      <c r="BF49" s="57"/>
      <c r="BG49" s="57"/>
      <c r="BH49" s="57"/>
      <c r="BI49" s="57"/>
      <c r="BJ49" s="57"/>
      <c r="BK49" s="57"/>
      <c r="BL49" s="57"/>
      <c r="BM49" s="57"/>
      <c r="BN49" s="57"/>
      <c r="BO49" s="57"/>
      <c r="BP49" s="57"/>
      <c r="BQ49" s="57"/>
      <c r="BR49" s="57"/>
      <c r="BS49" s="57"/>
      <c r="BT49" s="57"/>
      <c r="BU49" s="57"/>
      <c r="BV49" s="57"/>
      <c r="BW49" s="57"/>
      <c r="BX49" s="57"/>
      <c r="BY49" s="57"/>
      <c r="BZ49" s="57"/>
      <c r="CA49" s="57"/>
      <c r="CB49" s="57"/>
      <c r="CC49" s="57"/>
    </row>
    <row r="50" spans="1:81">
      <c r="A50" s="145" t="s">
        <v>170</v>
      </c>
      <c r="B50" s="145" t="s">
        <v>171</v>
      </c>
      <c r="C50" s="145"/>
      <c r="D50" s="145"/>
      <c r="E50" s="145" t="s">
        <v>309</v>
      </c>
      <c r="F50" s="166">
        <v>283.75400000000002</v>
      </c>
      <c r="G50" s="167">
        <v>285.45699999999999</v>
      </c>
      <c r="H50" s="167">
        <v>287.23399999999998</v>
      </c>
      <c r="I50" s="167">
        <v>289.18299999999999</v>
      </c>
      <c r="J50" s="167">
        <v>290.85300000000001</v>
      </c>
      <c r="K50" s="167">
        <v>292.49700000000001</v>
      </c>
      <c r="L50" s="167">
        <v>294.29399999999998</v>
      </c>
      <c r="M50" s="167">
        <v>296.24700000000001</v>
      </c>
      <c r="N50" s="167">
        <v>297.74799999999999</v>
      </c>
      <c r="O50" s="167">
        <v>299.161</v>
      </c>
      <c r="P50" s="167">
        <v>300.30700000000002</v>
      </c>
      <c r="Q50" s="167">
        <v>301.39800000000002</v>
      </c>
      <c r="R50" s="167">
        <v>302.01499999999999</v>
      </c>
      <c r="S50" s="167">
        <v>303.40800000000002</v>
      </c>
      <c r="T50" s="167">
        <v>304.73500000000001</v>
      </c>
      <c r="U50" s="167">
        <v>305.86900000000003</v>
      </c>
      <c r="V50" s="167">
        <v>307.21699999999998</v>
      </c>
      <c r="W50" s="167">
        <v>308.48200000000003</v>
      </c>
      <c r="X50" s="167">
        <v>309.798</v>
      </c>
      <c r="Y50" s="167">
        <v>310.47199999999998</v>
      </c>
      <c r="Z50" s="167">
        <v>311.58999999999997</v>
      </c>
      <c r="AA50" s="167">
        <v>312.58999999999997</v>
      </c>
      <c r="AB50" s="167">
        <v>313.66000000000003</v>
      </c>
      <c r="AC50" s="167">
        <v>314.61599999999999</v>
      </c>
      <c r="AD50" s="167">
        <v>314.995</v>
      </c>
      <c r="AE50" s="167">
        <v>316.35399999999998</v>
      </c>
      <c r="AF50" s="167">
        <v>317.78300000000002</v>
      </c>
      <c r="AG50" s="167">
        <v>319.14400000000001</v>
      </c>
      <c r="AH50" s="167">
        <v>320.536</v>
      </c>
      <c r="AI50" s="167">
        <v>321.80799999999999</v>
      </c>
      <c r="AJ50" s="167">
        <v>323.48899999999998</v>
      </c>
      <c r="AK50" s="167">
        <v>325.18200000000002</v>
      </c>
      <c r="AL50" s="167">
        <v>326.291</v>
      </c>
      <c r="AM50" s="167">
        <v>326.59899999999999</v>
      </c>
      <c r="AN50" s="167">
        <v>327.86799999999999</v>
      </c>
      <c r="AO50" s="167">
        <v>330.07900000000001</v>
      </c>
      <c r="AP50" s="167">
        <v>331.28</v>
      </c>
      <c r="AQ50" s="167">
        <v>331.65600000000001</v>
      </c>
      <c r="AR50" s="167">
        <v>332.00099999999998</v>
      </c>
      <c r="AS50" s="167">
        <v>333.56700000000001</v>
      </c>
      <c r="AT50" s="167">
        <v>333.05</v>
      </c>
      <c r="AU50" s="167">
        <v>332.76900000000001</v>
      </c>
      <c r="AV50" s="167">
        <v>331.91500000000002</v>
      </c>
      <c r="AW50" s="167">
        <v>330.24799999999999</v>
      </c>
      <c r="AX50" s="147">
        <v>329.47</v>
      </c>
      <c r="AY50" s="147">
        <v>329.35700000000003</v>
      </c>
      <c r="AZ50" s="147">
        <v>328.27100000000002</v>
      </c>
      <c r="BA50" s="147">
        <v>327.38799999999998</v>
      </c>
      <c r="BB50" s="147">
        <v>326.46499999999997</v>
      </c>
      <c r="BC50" s="57"/>
      <c r="BD50" s="57"/>
      <c r="BE50" s="57"/>
      <c r="BF50" s="57"/>
      <c r="BG50" s="57"/>
      <c r="BH50" s="57"/>
      <c r="BI50" s="57"/>
      <c r="BJ50" s="57"/>
      <c r="BK50" s="57"/>
      <c r="BL50" s="57"/>
      <c r="BM50" s="57"/>
      <c r="BN50" s="57"/>
      <c r="BO50" s="57"/>
      <c r="BP50" s="57"/>
      <c r="BQ50" s="57"/>
      <c r="BR50" s="57"/>
      <c r="BS50" s="57"/>
      <c r="BT50" s="57"/>
      <c r="BU50" s="57"/>
      <c r="BV50" s="57"/>
      <c r="BW50" s="57"/>
      <c r="BX50" s="57"/>
      <c r="BY50" s="57"/>
      <c r="BZ50" s="57"/>
      <c r="CA50" s="57"/>
      <c r="CB50" s="57"/>
      <c r="CC50" s="57"/>
    </row>
    <row r="51" spans="1:81">
      <c r="A51" s="145" t="s">
        <v>172</v>
      </c>
      <c r="B51" s="145" t="s">
        <v>173</v>
      </c>
      <c r="C51" s="145"/>
      <c r="D51" s="145"/>
      <c r="E51" s="145" t="s">
        <v>309</v>
      </c>
      <c r="F51" s="166">
        <v>743.00800000000004</v>
      </c>
      <c r="G51" s="167">
        <v>742.08399999999995</v>
      </c>
      <c r="H51" s="167">
        <v>741.54600000000005</v>
      </c>
      <c r="I51" s="167">
        <v>741.31600000000003</v>
      </c>
      <c r="J51" s="167">
        <v>740.3</v>
      </c>
      <c r="K51" s="167">
        <v>740.18799999999999</v>
      </c>
      <c r="L51" s="167">
        <v>740.37199999999996</v>
      </c>
      <c r="M51" s="167">
        <v>740.19299999999998</v>
      </c>
      <c r="N51" s="167">
        <v>743.24599999999998</v>
      </c>
      <c r="O51" s="167">
        <v>744.44200000000001</v>
      </c>
      <c r="P51" s="167">
        <v>743.12</v>
      </c>
      <c r="Q51" s="167">
        <v>742.36800000000005</v>
      </c>
      <c r="R51" s="167">
        <v>742.47199999999998</v>
      </c>
      <c r="S51" s="167">
        <v>743.43899999999996</v>
      </c>
      <c r="T51" s="167">
        <v>744.17600000000004</v>
      </c>
      <c r="U51" s="167">
        <v>746.101</v>
      </c>
      <c r="V51" s="167">
        <v>744.87199999999996</v>
      </c>
      <c r="W51" s="167">
        <v>744.28300000000002</v>
      </c>
      <c r="X51" s="167">
        <v>744.06700000000001</v>
      </c>
      <c r="Y51" s="167">
        <v>742.65899999999999</v>
      </c>
      <c r="Z51" s="167">
        <v>740.19100000000003</v>
      </c>
      <c r="AA51" s="167">
        <v>738.67</v>
      </c>
      <c r="AB51" s="167">
        <v>735.28700000000003</v>
      </c>
      <c r="AC51" s="167">
        <v>731.65700000000004</v>
      </c>
      <c r="AD51" s="167">
        <v>729.08100000000002</v>
      </c>
      <c r="AE51" s="167">
        <v>730.61400000000003</v>
      </c>
      <c r="AF51" s="167">
        <v>732.52800000000002</v>
      </c>
      <c r="AG51" s="167">
        <v>734.26700000000005</v>
      </c>
      <c r="AH51" s="167">
        <v>735.78</v>
      </c>
      <c r="AI51" s="167">
        <v>737.29700000000003</v>
      </c>
      <c r="AJ51" s="167">
        <v>739.39300000000003</v>
      </c>
      <c r="AK51" s="167">
        <v>741.26900000000001</v>
      </c>
      <c r="AL51" s="167">
        <v>740.66800000000001</v>
      </c>
      <c r="AM51" s="167">
        <v>742.07600000000002</v>
      </c>
      <c r="AN51" s="167">
        <v>746.11500000000001</v>
      </c>
      <c r="AO51" s="167">
        <v>748.947</v>
      </c>
      <c r="AP51" s="167">
        <v>749.053</v>
      </c>
      <c r="AQ51" s="167">
        <v>753.76300000000003</v>
      </c>
      <c r="AR51" s="167">
        <v>756.71500000000003</v>
      </c>
      <c r="AS51" s="167">
        <v>757.30499999999995</v>
      </c>
      <c r="AT51" s="167">
        <v>759.41099999999994</v>
      </c>
      <c r="AU51" s="167">
        <v>761.99699999999996</v>
      </c>
      <c r="AV51" s="167">
        <v>762.94100000000003</v>
      </c>
      <c r="AW51" s="167">
        <v>763.44100000000003</v>
      </c>
      <c r="AX51" s="147">
        <v>765.63400000000001</v>
      </c>
      <c r="AY51" s="147">
        <v>768.50800000000004</v>
      </c>
      <c r="AZ51" s="147">
        <v>769.11199999999997</v>
      </c>
      <c r="BA51" s="147">
        <v>770.678</v>
      </c>
      <c r="BB51" s="147">
        <v>772.34199999999998</v>
      </c>
      <c r="BC51" s="57"/>
      <c r="BD51" s="57"/>
      <c r="BE51" s="57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</row>
    <row r="52" spans="1:81">
      <c r="A52" s="145" t="s">
        <v>174</v>
      </c>
      <c r="B52" s="145" t="s">
        <v>175</v>
      </c>
      <c r="C52" s="145"/>
      <c r="D52" s="145"/>
      <c r="E52" s="145" t="s">
        <v>309</v>
      </c>
      <c r="F52" s="166">
        <v>205.875</v>
      </c>
      <c r="G52" s="167">
        <v>205.77099999999999</v>
      </c>
      <c r="H52" s="167">
        <v>205.667</v>
      </c>
      <c r="I52" s="167">
        <v>205.87200000000001</v>
      </c>
      <c r="J52" s="167">
        <v>205.78800000000001</v>
      </c>
      <c r="K52" s="167">
        <v>205.84</v>
      </c>
      <c r="L52" s="167">
        <v>206.05799999999999</v>
      </c>
      <c r="M52" s="167">
        <v>206.36500000000001</v>
      </c>
      <c r="N52" s="167">
        <v>206.13200000000001</v>
      </c>
      <c r="O52" s="167">
        <v>206.70599999999999</v>
      </c>
      <c r="P52" s="167">
        <v>206.892</v>
      </c>
      <c r="Q52" s="167">
        <v>206.953</v>
      </c>
      <c r="R52" s="167">
        <v>206.68600000000001</v>
      </c>
      <c r="S52" s="167">
        <v>206.65100000000001</v>
      </c>
      <c r="T52" s="167">
        <v>206.648</v>
      </c>
      <c r="U52" s="167">
        <v>206.65799999999999</v>
      </c>
      <c r="V52" s="167">
        <v>206.61199999999999</v>
      </c>
      <c r="W52" s="167">
        <v>206.63900000000001</v>
      </c>
      <c r="X52" s="167">
        <v>206.37899999999999</v>
      </c>
      <c r="Y52" s="167">
        <v>206.50800000000001</v>
      </c>
      <c r="Z52" s="167">
        <v>206.511</v>
      </c>
      <c r="AA52" s="167">
        <v>206.89500000000001</v>
      </c>
      <c r="AB52" s="167">
        <v>207.55500000000001</v>
      </c>
      <c r="AC52" s="167">
        <v>208.285</v>
      </c>
      <c r="AD52" s="167">
        <v>209.08600000000001</v>
      </c>
      <c r="AE52" s="167">
        <v>210.41</v>
      </c>
      <c r="AF52" s="167">
        <v>211.774</v>
      </c>
      <c r="AG52" s="167">
        <v>213.24600000000001</v>
      </c>
      <c r="AH52" s="167">
        <v>214.595</v>
      </c>
      <c r="AI52" s="167">
        <v>216.16499999999999</v>
      </c>
      <c r="AJ52" s="167">
        <v>217.82</v>
      </c>
      <c r="AK52" s="167">
        <v>219.48400000000001</v>
      </c>
      <c r="AL52" s="167">
        <v>220.43700000000001</v>
      </c>
      <c r="AM52" s="167">
        <v>221.834</v>
      </c>
      <c r="AN52" s="167">
        <v>223.12200000000001</v>
      </c>
      <c r="AO52" s="167">
        <v>224.006</v>
      </c>
      <c r="AP52" s="167">
        <v>224.90700000000001</v>
      </c>
      <c r="AQ52" s="167">
        <v>225.68600000000001</v>
      </c>
      <c r="AR52" s="167">
        <v>226.203</v>
      </c>
      <c r="AS52" s="167">
        <v>226.565</v>
      </c>
      <c r="AT52" s="167">
        <v>227.03399999999999</v>
      </c>
      <c r="AU52" s="167">
        <v>227.339</v>
      </c>
      <c r="AV52" s="167">
        <v>227.28299999999999</v>
      </c>
      <c r="AW52" s="167">
        <v>227.55199999999999</v>
      </c>
      <c r="AX52" s="147">
        <v>227.57</v>
      </c>
      <c r="AY52" s="147">
        <v>227.489</v>
      </c>
      <c r="AZ52" s="147">
        <v>227.11099999999999</v>
      </c>
      <c r="BA52" s="147">
        <v>227.09700000000001</v>
      </c>
      <c r="BB52" s="147">
        <v>226.87799999999999</v>
      </c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</row>
    <row r="53" spans="1:81">
      <c r="A53" s="145" t="s">
        <v>176</v>
      </c>
      <c r="B53" s="145" t="s">
        <v>177</v>
      </c>
      <c r="C53" s="145"/>
      <c r="D53" s="145"/>
      <c r="E53" s="145" t="s">
        <v>309</v>
      </c>
      <c r="F53" s="166">
        <v>934.06600000000003</v>
      </c>
      <c r="G53" s="167">
        <v>942.14499999999998</v>
      </c>
      <c r="H53" s="167">
        <v>950.39300000000003</v>
      </c>
      <c r="I53" s="167">
        <v>958.98099999999999</v>
      </c>
      <c r="J53" s="167">
        <v>967.25199999999995</v>
      </c>
      <c r="K53" s="167">
        <v>975.92399999999998</v>
      </c>
      <c r="L53" s="167">
        <v>985.03</v>
      </c>
      <c r="M53" s="167">
        <v>994.26800000000003</v>
      </c>
      <c r="N53" s="167">
        <v>1004.897</v>
      </c>
      <c r="O53" s="167">
        <v>1012.071</v>
      </c>
      <c r="P53" s="167">
        <v>1017.477</v>
      </c>
      <c r="Q53" s="167">
        <v>1023.924</v>
      </c>
      <c r="R53" s="167">
        <v>1032.981</v>
      </c>
      <c r="S53" s="167">
        <v>1037.423</v>
      </c>
      <c r="T53" s="167">
        <v>1044.75</v>
      </c>
      <c r="U53" s="167">
        <v>1050.539</v>
      </c>
      <c r="V53" s="167">
        <v>1058.9659999999999</v>
      </c>
      <c r="W53" s="167">
        <v>1068.9829999999999</v>
      </c>
      <c r="X53" s="167">
        <v>1079.6010000000001</v>
      </c>
      <c r="Y53" s="167">
        <v>1087.854</v>
      </c>
      <c r="Z53" s="167">
        <v>1096.0329999999999</v>
      </c>
      <c r="AA53" s="167">
        <v>1105.02</v>
      </c>
      <c r="AB53" s="167">
        <v>1114.088</v>
      </c>
      <c r="AC53" s="167">
        <v>1124.0060000000001</v>
      </c>
      <c r="AD53" s="167">
        <v>1133.2470000000001</v>
      </c>
      <c r="AE53" s="167">
        <v>1146.058</v>
      </c>
      <c r="AF53" s="167">
        <v>1160.239</v>
      </c>
      <c r="AG53" s="167">
        <v>1174.492</v>
      </c>
      <c r="AH53" s="167">
        <v>1189.1569999999999</v>
      </c>
      <c r="AI53" s="167">
        <v>1203.4739999999999</v>
      </c>
      <c r="AJ53" s="167">
        <v>1218.81</v>
      </c>
      <c r="AK53" s="167">
        <v>1234.085</v>
      </c>
      <c r="AL53" s="167">
        <v>1246.798</v>
      </c>
      <c r="AM53" s="167">
        <v>1255.8710000000001</v>
      </c>
      <c r="AN53" s="167">
        <v>1266.3579999999999</v>
      </c>
      <c r="AO53" s="167">
        <v>1282.0519999999999</v>
      </c>
      <c r="AP53" s="167">
        <v>1296.364</v>
      </c>
      <c r="AQ53" s="167">
        <v>1313.3209999999999</v>
      </c>
      <c r="AR53" s="167">
        <v>1328.62</v>
      </c>
      <c r="AS53" s="167">
        <v>1346.5920000000001</v>
      </c>
      <c r="AT53" s="167">
        <v>1365.2270000000001</v>
      </c>
      <c r="AU53" s="167">
        <v>1380.8520000000001</v>
      </c>
      <c r="AV53" s="167">
        <v>1394.9090000000001</v>
      </c>
      <c r="AW53" s="167">
        <v>1412.502</v>
      </c>
      <c r="AX53" s="147">
        <v>1429.2719999999999</v>
      </c>
      <c r="AY53" s="147">
        <v>1445.171</v>
      </c>
      <c r="AZ53" s="147">
        <v>1462.5060000000001</v>
      </c>
      <c r="BA53" s="147">
        <v>1480.1880000000001</v>
      </c>
      <c r="BB53" s="147">
        <v>1497.3130000000001</v>
      </c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</row>
    <row r="54" spans="1:81">
      <c r="A54" s="145" t="s">
        <v>178</v>
      </c>
      <c r="B54" s="145" t="s">
        <v>179</v>
      </c>
      <c r="C54" s="145"/>
      <c r="D54" s="145"/>
      <c r="E54" s="145" t="s">
        <v>309</v>
      </c>
      <c r="F54" s="166">
        <v>489.70400000000001</v>
      </c>
      <c r="G54" s="167">
        <v>495.51</v>
      </c>
      <c r="H54" s="167">
        <v>501.41</v>
      </c>
      <c r="I54" s="167">
        <v>507.99900000000002</v>
      </c>
      <c r="J54" s="167">
        <v>513.94399999999996</v>
      </c>
      <c r="K54" s="167">
        <v>520.62400000000002</v>
      </c>
      <c r="L54" s="167">
        <v>527.721</v>
      </c>
      <c r="M54" s="167">
        <v>535.226</v>
      </c>
      <c r="N54" s="167">
        <v>541.25300000000004</v>
      </c>
      <c r="O54" s="167">
        <v>546.37400000000002</v>
      </c>
      <c r="P54" s="167">
        <v>552.255</v>
      </c>
      <c r="Q54" s="167">
        <v>557.14300000000003</v>
      </c>
      <c r="R54" s="167">
        <v>561.79100000000005</v>
      </c>
      <c r="S54" s="167">
        <v>568.19299999999998</v>
      </c>
      <c r="T54" s="167">
        <v>574.00800000000004</v>
      </c>
      <c r="U54" s="167">
        <v>580.01</v>
      </c>
      <c r="V54" s="167">
        <v>585.58799999999997</v>
      </c>
      <c r="W54" s="167">
        <v>591.029</v>
      </c>
      <c r="X54" s="167">
        <v>595.92600000000004</v>
      </c>
      <c r="Y54" s="167">
        <v>600.19500000000005</v>
      </c>
      <c r="Z54" s="167">
        <v>604.56899999999996</v>
      </c>
      <c r="AA54" s="167">
        <v>608.33100000000002</v>
      </c>
      <c r="AB54" s="167">
        <v>612.36900000000003</v>
      </c>
      <c r="AC54" s="167">
        <v>616.37199999999996</v>
      </c>
      <c r="AD54" s="167">
        <v>617.93499999999995</v>
      </c>
      <c r="AE54" s="167">
        <v>621.23</v>
      </c>
      <c r="AF54" s="167">
        <v>625.23500000000001</v>
      </c>
      <c r="AG54" s="167">
        <v>629.07000000000005</v>
      </c>
      <c r="AH54" s="167">
        <v>633.01900000000001</v>
      </c>
      <c r="AI54" s="167">
        <v>636.70699999999999</v>
      </c>
      <c r="AJ54" s="167">
        <v>641.16899999999998</v>
      </c>
      <c r="AK54" s="167">
        <v>645.32500000000005</v>
      </c>
      <c r="AL54" s="167">
        <v>647.73299999999995</v>
      </c>
      <c r="AM54" s="167">
        <v>650.76900000000001</v>
      </c>
      <c r="AN54" s="167">
        <v>653.51</v>
      </c>
      <c r="AO54" s="167">
        <v>656.10500000000002</v>
      </c>
      <c r="AP54" s="167">
        <v>659.58699999999999</v>
      </c>
      <c r="AQ54" s="167">
        <v>662.29700000000003</v>
      </c>
      <c r="AR54" s="167">
        <v>665.58699999999999</v>
      </c>
      <c r="AS54" s="167">
        <v>669.73699999999997</v>
      </c>
      <c r="AT54" s="167">
        <v>673.34900000000005</v>
      </c>
      <c r="AU54" s="167">
        <v>674.33</v>
      </c>
      <c r="AV54" s="167">
        <v>678.10500000000002</v>
      </c>
      <c r="AW54" s="167">
        <v>678.84500000000003</v>
      </c>
      <c r="AX54" s="147">
        <v>680.43399999999997</v>
      </c>
      <c r="AY54" s="147">
        <v>682.30399999999997</v>
      </c>
      <c r="AZ54" s="147">
        <v>683.94</v>
      </c>
      <c r="BA54" s="147">
        <v>685.08100000000002</v>
      </c>
      <c r="BB54" s="147">
        <v>686.61500000000001</v>
      </c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</row>
    <row r="55" spans="1:81">
      <c r="A55" s="145" t="s">
        <v>180</v>
      </c>
      <c r="B55" s="145" t="s">
        <v>181</v>
      </c>
      <c r="C55" s="145"/>
      <c r="D55" s="145"/>
      <c r="E55" s="145" t="s">
        <v>309</v>
      </c>
      <c r="F55" s="166">
        <v>150.92500000000001</v>
      </c>
      <c r="G55" s="167">
        <v>151.25899999999999</v>
      </c>
      <c r="H55" s="167">
        <v>151.72800000000001</v>
      </c>
      <c r="I55" s="167">
        <v>152.32</v>
      </c>
      <c r="J55" s="167">
        <v>152.66900000000001</v>
      </c>
      <c r="K55" s="167">
        <v>153.23699999999999</v>
      </c>
      <c r="L55" s="167">
        <v>153.90600000000001</v>
      </c>
      <c r="M55" s="167">
        <v>154.547</v>
      </c>
      <c r="N55" s="167">
        <v>155.29300000000001</v>
      </c>
      <c r="O55" s="167">
        <v>156.292</v>
      </c>
      <c r="P55" s="167">
        <v>156.03100000000001</v>
      </c>
      <c r="Q55" s="167">
        <v>155.42099999999999</v>
      </c>
      <c r="R55" s="167">
        <v>154.77699999999999</v>
      </c>
      <c r="S55" s="167">
        <v>155.38200000000001</v>
      </c>
      <c r="T55" s="167">
        <v>155.60599999999999</v>
      </c>
      <c r="U55" s="167">
        <v>155.97</v>
      </c>
      <c r="V55" s="167">
        <v>156.262</v>
      </c>
      <c r="W55" s="167">
        <v>156.97999999999999</v>
      </c>
      <c r="X55" s="167">
        <v>157.21100000000001</v>
      </c>
      <c r="Y55" s="167">
        <v>157.69399999999999</v>
      </c>
      <c r="Z55" s="167">
        <v>157.977</v>
      </c>
      <c r="AA55" s="167">
        <v>158.363</v>
      </c>
      <c r="AB55" s="167">
        <v>159.07400000000001</v>
      </c>
      <c r="AC55" s="167">
        <v>159.65700000000001</v>
      </c>
      <c r="AD55" s="167">
        <v>160.22999999999999</v>
      </c>
      <c r="AE55" s="167">
        <v>161.375</v>
      </c>
      <c r="AF55" s="167">
        <v>162.68</v>
      </c>
      <c r="AG55" s="167">
        <v>164.07599999999999</v>
      </c>
      <c r="AH55" s="167">
        <v>165.49299999999999</v>
      </c>
      <c r="AI55" s="167">
        <v>166.87299999999999</v>
      </c>
      <c r="AJ55" s="167">
        <v>168.27099999999999</v>
      </c>
      <c r="AK55" s="167">
        <v>169.53100000000001</v>
      </c>
      <c r="AL55" s="167">
        <v>171.173</v>
      </c>
      <c r="AM55" s="167">
        <v>172.79599999999999</v>
      </c>
      <c r="AN55" s="167">
        <v>173.56200000000001</v>
      </c>
      <c r="AO55" s="167">
        <v>174.578</v>
      </c>
      <c r="AP55" s="167">
        <v>174.75399999999999</v>
      </c>
      <c r="AQ55" s="167">
        <v>174.346</v>
      </c>
      <c r="AR55" s="167">
        <v>173.75800000000001</v>
      </c>
      <c r="AS55" s="167">
        <v>173.648</v>
      </c>
      <c r="AT55" s="167">
        <v>173.4</v>
      </c>
      <c r="AU55" s="167">
        <v>173.34700000000001</v>
      </c>
      <c r="AV55" s="167">
        <v>173.828</v>
      </c>
      <c r="AW55" s="167">
        <v>173.929</v>
      </c>
      <c r="AX55" s="147">
        <v>174.09399999999999</v>
      </c>
      <c r="AY55" s="147">
        <v>174.67</v>
      </c>
      <c r="AZ55" s="147">
        <v>174.90700000000001</v>
      </c>
      <c r="BA55" s="147">
        <v>175.196</v>
      </c>
      <c r="BB55" s="147">
        <v>175.30799999999999</v>
      </c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</row>
    <row r="56" spans="1:81">
      <c r="A56" s="145" t="s">
        <v>182</v>
      </c>
      <c r="B56" s="145" t="s">
        <v>183</v>
      </c>
      <c r="C56" s="145"/>
      <c r="D56" s="145"/>
      <c r="E56" s="145" t="s">
        <v>309</v>
      </c>
      <c r="F56" s="166">
        <v>293.00799999999998</v>
      </c>
      <c r="G56" s="167">
        <v>293.57900000000001</v>
      </c>
      <c r="H56" s="167">
        <v>294.14100000000002</v>
      </c>
      <c r="I56" s="167">
        <v>294.88299999999998</v>
      </c>
      <c r="J56" s="167">
        <v>295.53500000000003</v>
      </c>
      <c r="K56" s="167">
        <v>296.37700000000001</v>
      </c>
      <c r="L56" s="167">
        <v>297.31700000000001</v>
      </c>
      <c r="M56" s="167">
        <v>298.30599999999998</v>
      </c>
      <c r="N56" s="167">
        <v>300.29599999999999</v>
      </c>
      <c r="O56" s="167">
        <v>301.95400000000001</v>
      </c>
      <c r="P56" s="167">
        <v>301.52</v>
      </c>
      <c r="Q56" s="167">
        <v>302.26100000000002</v>
      </c>
      <c r="R56" s="167">
        <v>302.44799999999998</v>
      </c>
      <c r="S56" s="167">
        <v>304.07400000000001</v>
      </c>
      <c r="T56" s="167">
        <v>305.02199999999999</v>
      </c>
      <c r="U56" s="167">
        <v>305.79700000000003</v>
      </c>
      <c r="V56" s="167">
        <v>305.47000000000003</v>
      </c>
      <c r="W56" s="167">
        <v>304.99400000000003</v>
      </c>
      <c r="X56" s="167">
        <v>304.57900000000001</v>
      </c>
      <c r="Y56" s="167">
        <v>304.04399999999998</v>
      </c>
      <c r="Z56" s="167">
        <v>304.31</v>
      </c>
      <c r="AA56" s="167">
        <v>304.06400000000002</v>
      </c>
      <c r="AB56" s="167">
        <v>304.59100000000001</v>
      </c>
      <c r="AC56" s="167">
        <v>304.96800000000002</v>
      </c>
      <c r="AD56" s="167">
        <v>305.48200000000003</v>
      </c>
      <c r="AE56" s="167">
        <v>307.41500000000002</v>
      </c>
      <c r="AF56" s="167">
        <v>309.67899999999997</v>
      </c>
      <c r="AG56" s="167">
        <v>311.98399999999998</v>
      </c>
      <c r="AH56" s="167">
        <v>314.42099999999999</v>
      </c>
      <c r="AI56" s="167">
        <v>316.87200000000001</v>
      </c>
      <c r="AJ56" s="167">
        <v>319.71899999999999</v>
      </c>
      <c r="AK56" s="167">
        <v>322.29199999999997</v>
      </c>
      <c r="AL56" s="167">
        <v>324.17</v>
      </c>
      <c r="AM56" s="167">
        <v>326.399</v>
      </c>
      <c r="AN56" s="167">
        <v>329.697</v>
      </c>
      <c r="AO56" s="167">
        <v>331.12299999999999</v>
      </c>
      <c r="AP56" s="167">
        <v>330.86599999999999</v>
      </c>
      <c r="AQ56" s="167">
        <v>332.11900000000003</v>
      </c>
      <c r="AR56" s="167">
        <v>333.18</v>
      </c>
      <c r="AS56" s="167">
        <v>333.23399999999998</v>
      </c>
      <c r="AT56" s="167">
        <v>333.41699999999997</v>
      </c>
      <c r="AU56" s="167">
        <v>332.83300000000003</v>
      </c>
      <c r="AV56" s="167">
        <v>332.84199999999998</v>
      </c>
      <c r="AW56" s="167">
        <v>331.97</v>
      </c>
      <c r="AX56" s="147">
        <v>331.27100000000002</v>
      </c>
      <c r="AY56" s="147">
        <v>330.84399999999999</v>
      </c>
      <c r="AZ56" s="147">
        <v>329.98899999999998</v>
      </c>
      <c r="BA56" s="147">
        <v>329.18</v>
      </c>
      <c r="BB56" s="147">
        <v>328.30900000000003</v>
      </c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</row>
    <row r="57" spans="1:81">
      <c r="A57" s="145" t="s">
        <v>184</v>
      </c>
      <c r="B57" s="145" t="s">
        <v>185</v>
      </c>
      <c r="C57" s="145"/>
      <c r="D57" s="145"/>
      <c r="E57" s="145" t="s">
        <v>309</v>
      </c>
      <c r="F57" s="166">
        <v>74.932000000000002</v>
      </c>
      <c r="G57" s="167">
        <v>74.753</v>
      </c>
      <c r="H57" s="167">
        <v>74.600999999999999</v>
      </c>
      <c r="I57" s="167">
        <v>74.495999999999995</v>
      </c>
      <c r="J57" s="167">
        <v>74.459999999999994</v>
      </c>
      <c r="K57" s="167">
        <v>74.462999999999994</v>
      </c>
      <c r="L57" s="167">
        <v>74.466999999999999</v>
      </c>
      <c r="M57" s="167">
        <v>74.44</v>
      </c>
      <c r="N57" s="167">
        <v>74.647999999999996</v>
      </c>
      <c r="O57" s="167">
        <v>74.834999999999994</v>
      </c>
      <c r="P57" s="167">
        <v>74.117000000000004</v>
      </c>
      <c r="Q57" s="167">
        <v>73.677999999999997</v>
      </c>
      <c r="R57" s="167">
        <v>73.381</v>
      </c>
      <c r="S57" s="167">
        <v>73.400000000000006</v>
      </c>
      <c r="T57" s="167">
        <v>73.167000000000002</v>
      </c>
      <c r="U57" s="167">
        <v>72.863</v>
      </c>
      <c r="V57" s="167">
        <v>72.650000000000006</v>
      </c>
      <c r="W57" s="167">
        <v>72.39</v>
      </c>
      <c r="X57" s="167">
        <v>72.763000000000005</v>
      </c>
      <c r="Y57" s="167">
        <v>72.932000000000002</v>
      </c>
      <c r="Z57" s="167">
        <v>72.884</v>
      </c>
      <c r="AA57" s="167">
        <v>73.033000000000001</v>
      </c>
      <c r="AB57" s="167">
        <v>73.218999999999994</v>
      </c>
      <c r="AC57" s="167">
        <v>73.507000000000005</v>
      </c>
      <c r="AD57" s="167">
        <v>73.513000000000005</v>
      </c>
      <c r="AE57" s="167">
        <v>73.850999999999999</v>
      </c>
      <c r="AF57" s="167">
        <v>74.347999999999999</v>
      </c>
      <c r="AG57" s="167">
        <v>74.856999999999999</v>
      </c>
      <c r="AH57" s="167">
        <v>75.313999999999993</v>
      </c>
      <c r="AI57" s="167">
        <v>75.784000000000006</v>
      </c>
      <c r="AJ57" s="167">
        <v>76.298000000000002</v>
      </c>
      <c r="AK57" s="167">
        <v>76.8</v>
      </c>
      <c r="AL57" s="167">
        <v>76.88</v>
      </c>
      <c r="AM57" s="167">
        <v>76.972999999999999</v>
      </c>
      <c r="AN57" s="167">
        <v>77.162999999999997</v>
      </c>
      <c r="AO57" s="167">
        <v>77.081999999999994</v>
      </c>
      <c r="AP57" s="167">
        <v>77.156000000000006</v>
      </c>
      <c r="AQ57" s="167">
        <v>76.888999999999996</v>
      </c>
      <c r="AR57" s="167">
        <v>76.606999999999999</v>
      </c>
      <c r="AS57" s="167">
        <v>76.36</v>
      </c>
      <c r="AT57" s="167">
        <v>76.308999999999997</v>
      </c>
      <c r="AU57" s="167">
        <v>76.421999999999997</v>
      </c>
      <c r="AV57" s="167">
        <v>76.600999999999999</v>
      </c>
      <c r="AW57" s="167">
        <v>76.52</v>
      </c>
      <c r="AX57" s="147">
        <v>76.603999999999999</v>
      </c>
      <c r="AY57" s="147">
        <v>76.632999999999996</v>
      </c>
      <c r="AZ57" s="147">
        <v>76.593000000000004</v>
      </c>
      <c r="BA57" s="147">
        <v>76.572000000000003</v>
      </c>
      <c r="BB57" s="147">
        <v>76.647999999999996</v>
      </c>
      <c r="BC57" s="57"/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</row>
    <row r="58" spans="1:81">
      <c r="A58" s="145" t="s">
        <v>186</v>
      </c>
      <c r="B58" s="145" t="s">
        <v>187</v>
      </c>
      <c r="C58" s="145"/>
      <c r="D58" s="145"/>
      <c r="E58" s="145" t="s">
        <v>309</v>
      </c>
      <c r="F58" s="166">
        <v>629.79300000000001</v>
      </c>
      <c r="G58" s="167">
        <v>635.87699999999995</v>
      </c>
      <c r="H58" s="167">
        <v>641.49199999999996</v>
      </c>
      <c r="I58" s="167">
        <v>647.90800000000002</v>
      </c>
      <c r="J58" s="167">
        <v>653.79999999999995</v>
      </c>
      <c r="K58" s="167">
        <v>660.34</v>
      </c>
      <c r="L58" s="167">
        <v>667.45</v>
      </c>
      <c r="M58" s="167">
        <v>674.42399999999998</v>
      </c>
      <c r="N58" s="167">
        <v>681.23900000000003</v>
      </c>
      <c r="O58" s="167">
        <v>685.58</v>
      </c>
      <c r="P58" s="167">
        <v>689.34299999999996</v>
      </c>
      <c r="Q58" s="167">
        <v>693.51199999999994</v>
      </c>
      <c r="R58" s="167">
        <v>697.23599999999999</v>
      </c>
      <c r="S58" s="167">
        <v>698.55200000000002</v>
      </c>
      <c r="T58" s="167">
        <v>702.28099999999995</v>
      </c>
      <c r="U58" s="167">
        <v>704.66800000000001</v>
      </c>
      <c r="V58" s="167">
        <v>707.02</v>
      </c>
      <c r="W58" s="167">
        <v>710.26900000000001</v>
      </c>
      <c r="X58" s="167">
        <v>713.81700000000001</v>
      </c>
      <c r="Y58" s="167">
        <v>717.03700000000003</v>
      </c>
      <c r="Z58" s="167">
        <v>720.56899999999996</v>
      </c>
      <c r="AA58" s="167">
        <v>724.32399999999996</v>
      </c>
      <c r="AB58" s="167">
        <v>727.14300000000003</v>
      </c>
      <c r="AC58" s="167">
        <v>729.55100000000004</v>
      </c>
      <c r="AD58" s="167">
        <v>732.62400000000002</v>
      </c>
      <c r="AE58" s="167">
        <v>736.86699999999996</v>
      </c>
      <c r="AF58" s="167">
        <v>742.072</v>
      </c>
      <c r="AG58" s="167">
        <v>747.08900000000006</v>
      </c>
      <c r="AH58" s="167">
        <v>751.70799999999997</v>
      </c>
      <c r="AI58" s="167">
        <v>756.25300000000004</v>
      </c>
      <c r="AJ58" s="167">
        <v>761.529</v>
      </c>
      <c r="AK58" s="167">
        <v>766.65899999999999</v>
      </c>
      <c r="AL58" s="167">
        <v>770.77700000000004</v>
      </c>
      <c r="AM58" s="167">
        <v>774.82299999999998</v>
      </c>
      <c r="AN58" s="167">
        <v>780.08199999999999</v>
      </c>
      <c r="AO58" s="167">
        <v>784.81</v>
      </c>
      <c r="AP58" s="167">
        <v>790.34299999999996</v>
      </c>
      <c r="AQ58" s="167">
        <v>795.55700000000002</v>
      </c>
      <c r="AR58" s="167">
        <v>800.19100000000003</v>
      </c>
      <c r="AS58" s="167">
        <v>805.88800000000003</v>
      </c>
      <c r="AT58" s="167">
        <v>810.18600000000004</v>
      </c>
      <c r="AU58" s="167">
        <v>810.93399999999997</v>
      </c>
      <c r="AV58" s="167">
        <v>813.49300000000005</v>
      </c>
      <c r="AW58" s="167">
        <v>815.88300000000004</v>
      </c>
      <c r="AX58" s="147">
        <v>818.27300000000002</v>
      </c>
      <c r="AY58" s="147">
        <v>820.71299999999997</v>
      </c>
      <c r="AZ58" s="147">
        <v>823.05200000000002</v>
      </c>
      <c r="BA58" s="147">
        <v>825.81399999999996</v>
      </c>
      <c r="BB58" s="147">
        <v>828.26900000000001</v>
      </c>
      <c r="BC58" s="57"/>
      <c r="BD58" s="57"/>
      <c r="BE58" s="57"/>
      <c r="BF58" s="57"/>
      <c r="BG58" s="57"/>
      <c r="BH58" s="57"/>
      <c r="BI58" s="57"/>
      <c r="BJ58" s="57"/>
      <c r="BK58" s="57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</row>
    <row r="59" spans="1:81">
      <c r="A59" s="145" t="s">
        <v>188</v>
      </c>
      <c r="B59" s="145" t="s">
        <v>189</v>
      </c>
      <c r="C59" s="145"/>
      <c r="D59" s="145"/>
      <c r="E59" s="145" t="s">
        <v>309</v>
      </c>
      <c r="F59" s="166">
        <v>452.23500000000001</v>
      </c>
      <c r="G59" s="167">
        <v>454.01100000000002</v>
      </c>
      <c r="H59" s="167">
        <v>455.61200000000002</v>
      </c>
      <c r="I59" s="167">
        <v>457.339</v>
      </c>
      <c r="J59" s="167">
        <v>459.16399999999999</v>
      </c>
      <c r="K59" s="167">
        <v>461.41399999999999</v>
      </c>
      <c r="L59" s="167">
        <v>463.62299999999999</v>
      </c>
      <c r="M59" s="167">
        <v>465.89699999999999</v>
      </c>
      <c r="N59" s="167">
        <v>468.17200000000003</v>
      </c>
      <c r="O59" s="167">
        <v>470.19200000000001</v>
      </c>
      <c r="P59" s="167">
        <v>471.79899999999998</v>
      </c>
      <c r="Q59" s="167">
        <v>473.62099999999998</v>
      </c>
      <c r="R59" s="167">
        <v>474.01</v>
      </c>
      <c r="S59" s="167">
        <v>476.416</v>
      </c>
      <c r="T59" s="167">
        <v>478.065</v>
      </c>
      <c r="U59" s="167">
        <v>479.57900000000001</v>
      </c>
      <c r="V59" s="167">
        <v>479.82</v>
      </c>
      <c r="W59" s="167">
        <v>479.40800000000002</v>
      </c>
      <c r="X59" s="167">
        <v>479.87700000000001</v>
      </c>
      <c r="Y59" s="167">
        <v>479.779</v>
      </c>
      <c r="Z59" s="167">
        <v>480.31</v>
      </c>
      <c r="AA59" s="167">
        <v>480.267</v>
      </c>
      <c r="AB59" s="167">
        <v>480.858</v>
      </c>
      <c r="AC59" s="167">
        <v>481.34899999999999</v>
      </c>
      <c r="AD59" s="167">
        <v>481.46600000000001</v>
      </c>
      <c r="AE59" s="167">
        <v>483.178</v>
      </c>
      <c r="AF59" s="167">
        <v>484.84800000000001</v>
      </c>
      <c r="AG59" s="167">
        <v>486.54399999999998</v>
      </c>
      <c r="AH59" s="167">
        <v>488.26</v>
      </c>
      <c r="AI59" s="167">
        <v>489.608</v>
      </c>
      <c r="AJ59" s="167">
        <v>491.11</v>
      </c>
      <c r="AK59" s="167">
        <v>492.56299999999999</v>
      </c>
      <c r="AL59" s="167">
        <v>495.15300000000002</v>
      </c>
      <c r="AM59" s="167">
        <v>496.93700000000001</v>
      </c>
      <c r="AN59" s="167">
        <v>497.762</v>
      </c>
      <c r="AO59" s="167">
        <v>498.74700000000001</v>
      </c>
      <c r="AP59" s="167">
        <v>499.53100000000001</v>
      </c>
      <c r="AQ59" s="167">
        <v>499.34</v>
      </c>
      <c r="AR59" s="167">
        <v>499.91899999999998</v>
      </c>
      <c r="AS59" s="167">
        <v>499.95800000000003</v>
      </c>
      <c r="AT59" s="167">
        <v>499.28699999999998</v>
      </c>
      <c r="AU59" s="167">
        <v>498.36200000000002</v>
      </c>
      <c r="AV59" s="167">
        <v>496.88299999999998</v>
      </c>
      <c r="AW59" s="167">
        <v>495.983</v>
      </c>
      <c r="AX59" s="147">
        <v>495.04500000000002</v>
      </c>
      <c r="AY59" s="147">
        <v>495.09300000000002</v>
      </c>
      <c r="AZ59" s="147">
        <v>494.47399999999999</v>
      </c>
      <c r="BA59" s="147">
        <v>493.64600000000002</v>
      </c>
      <c r="BB59" s="147">
        <v>492.642</v>
      </c>
      <c r="BC59" s="57"/>
      <c r="BD59" s="57"/>
      <c r="BE59" s="57"/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57"/>
      <c r="BW59" s="57"/>
      <c r="BX59" s="57"/>
      <c r="BY59" s="57"/>
      <c r="BZ59" s="57"/>
      <c r="CA59" s="57"/>
      <c r="CB59" s="57"/>
      <c r="CC59" s="57"/>
    </row>
    <row r="60" spans="1:81">
      <c r="A60" s="145" t="s">
        <v>190</v>
      </c>
      <c r="B60" s="145" t="s">
        <v>191</v>
      </c>
      <c r="C60" s="145"/>
      <c r="D60" s="145"/>
      <c r="E60" s="145" t="s">
        <v>309</v>
      </c>
      <c r="F60" s="166">
        <v>530.12</v>
      </c>
      <c r="G60" s="167">
        <v>531.69899999999996</v>
      </c>
      <c r="H60" s="167">
        <v>533.08600000000001</v>
      </c>
      <c r="I60" s="167">
        <v>534.91700000000003</v>
      </c>
      <c r="J60" s="167">
        <v>536.58299999999997</v>
      </c>
      <c r="K60" s="167">
        <v>538.52200000000005</v>
      </c>
      <c r="L60" s="167">
        <v>540.97199999999998</v>
      </c>
      <c r="M60" s="167">
        <v>543.43700000000001</v>
      </c>
      <c r="N60" s="167">
        <v>546.18299999999999</v>
      </c>
      <c r="O60" s="167">
        <v>548.38499999999999</v>
      </c>
      <c r="P60" s="167">
        <v>551.66499999999996</v>
      </c>
      <c r="Q60" s="167">
        <v>550.95899999999995</v>
      </c>
      <c r="R60" s="167">
        <v>551.68100000000004</v>
      </c>
      <c r="S60" s="167">
        <v>555.00599999999997</v>
      </c>
      <c r="T60" s="167">
        <v>556.53599999999994</v>
      </c>
      <c r="U60" s="167">
        <v>557.63599999999997</v>
      </c>
      <c r="V60" s="167">
        <v>559.00599999999997</v>
      </c>
      <c r="W60" s="167">
        <v>560.40899999999999</v>
      </c>
      <c r="X60" s="167">
        <v>562.053</v>
      </c>
      <c r="Y60" s="167">
        <v>563.35699999999997</v>
      </c>
      <c r="Z60" s="167">
        <v>564.90800000000002</v>
      </c>
      <c r="AA60" s="167">
        <v>565.54399999999998</v>
      </c>
      <c r="AB60" s="167">
        <v>565.798</v>
      </c>
      <c r="AC60" s="167">
        <v>565.93499999999995</v>
      </c>
      <c r="AD60" s="167">
        <v>565.36599999999999</v>
      </c>
      <c r="AE60" s="167">
        <v>565.18899999999996</v>
      </c>
      <c r="AF60" s="167">
        <v>565.53499999999997</v>
      </c>
      <c r="AG60" s="167">
        <v>565.78200000000004</v>
      </c>
      <c r="AH60" s="167">
        <v>565.83000000000004</v>
      </c>
      <c r="AI60" s="167">
        <v>565.51199999999994</v>
      </c>
      <c r="AJ60" s="167">
        <v>565.67499999999995</v>
      </c>
      <c r="AK60" s="167">
        <v>565.84100000000001</v>
      </c>
      <c r="AL60" s="167">
        <v>566.49099999999999</v>
      </c>
      <c r="AM60" s="167">
        <v>566.01</v>
      </c>
      <c r="AN60" s="167">
        <v>566.14499999999998</v>
      </c>
      <c r="AO60" s="167">
        <v>565.30700000000002</v>
      </c>
      <c r="AP60" s="167">
        <v>566.57100000000003</v>
      </c>
      <c r="AQ60" s="167">
        <v>568.75</v>
      </c>
      <c r="AR60" s="167">
        <v>569.99900000000002</v>
      </c>
      <c r="AS60" s="167">
        <v>570.81700000000001</v>
      </c>
      <c r="AT60" s="167">
        <v>572.29300000000001</v>
      </c>
      <c r="AU60" s="167">
        <v>570.88300000000004</v>
      </c>
      <c r="AV60" s="167">
        <v>568.89499999999998</v>
      </c>
      <c r="AW60" s="167">
        <v>567.46199999999999</v>
      </c>
      <c r="AX60" s="147">
        <v>566.85500000000002</v>
      </c>
      <c r="AY60" s="147">
        <v>566.65899999999999</v>
      </c>
      <c r="AZ60" s="147">
        <v>565.68499999999995</v>
      </c>
      <c r="BA60" s="147">
        <v>565.024</v>
      </c>
      <c r="BB60" s="147">
        <v>564.10799999999995</v>
      </c>
      <c r="BC60" s="57"/>
      <c r="BD60" s="57"/>
      <c r="BE60" s="57"/>
      <c r="BF60" s="57"/>
      <c r="BG60" s="57"/>
      <c r="BH60" s="57"/>
      <c r="BI60" s="57"/>
      <c r="BJ60" s="57"/>
      <c r="BK60" s="57"/>
      <c r="BL60" s="57"/>
      <c r="BM60" s="57"/>
      <c r="BN60" s="57"/>
      <c r="BO60" s="57"/>
      <c r="BP60" s="57"/>
      <c r="BQ60" s="57"/>
      <c r="BR60" s="57"/>
      <c r="BS60" s="57"/>
      <c r="BT60" s="57"/>
      <c r="BU60" s="57"/>
      <c r="BV60" s="57"/>
      <c r="BW60" s="57"/>
      <c r="BX60" s="57"/>
      <c r="BY60" s="57"/>
      <c r="BZ60" s="57"/>
      <c r="CA60" s="57"/>
      <c r="CB60" s="57"/>
      <c r="CC60" s="57"/>
    </row>
    <row r="61" spans="1:81">
      <c r="A61" s="145" t="s">
        <v>192</v>
      </c>
      <c r="B61" s="145" t="s">
        <v>193</v>
      </c>
      <c r="C61" s="145"/>
      <c r="D61" s="145"/>
      <c r="E61" s="145" t="s">
        <v>309</v>
      </c>
      <c r="F61" s="166">
        <v>212.66399999999999</v>
      </c>
      <c r="G61" s="167">
        <v>212.09899999999999</v>
      </c>
      <c r="H61" s="167">
        <v>211.744</v>
      </c>
      <c r="I61" s="167">
        <v>211.54300000000001</v>
      </c>
      <c r="J61" s="167">
        <v>211.19</v>
      </c>
      <c r="K61" s="167">
        <v>210.976</v>
      </c>
      <c r="L61" s="167">
        <v>210.83099999999999</v>
      </c>
      <c r="M61" s="167">
        <v>210.786</v>
      </c>
      <c r="N61" s="167">
        <v>211.01400000000001</v>
      </c>
      <c r="O61" s="167">
        <v>210.709</v>
      </c>
      <c r="P61" s="167">
        <v>210.18299999999999</v>
      </c>
      <c r="Q61" s="167">
        <v>208.148</v>
      </c>
      <c r="R61" s="167">
        <v>206.751</v>
      </c>
      <c r="S61" s="167">
        <v>206.185</v>
      </c>
      <c r="T61" s="167">
        <v>205.31100000000001</v>
      </c>
      <c r="U61" s="167">
        <v>204.03899999999999</v>
      </c>
      <c r="V61" s="167">
        <v>203.333</v>
      </c>
      <c r="W61" s="167">
        <v>202.05199999999999</v>
      </c>
      <c r="X61" s="167">
        <v>200.88200000000001</v>
      </c>
      <c r="Y61" s="167">
        <v>199.89099999999999</v>
      </c>
      <c r="Z61" s="167">
        <v>199.26300000000001</v>
      </c>
      <c r="AA61" s="167">
        <v>198.27500000000001</v>
      </c>
      <c r="AB61" s="167">
        <v>197.24199999999999</v>
      </c>
      <c r="AC61" s="167">
        <v>196.37799999999999</v>
      </c>
      <c r="AD61" s="167">
        <v>195.131</v>
      </c>
      <c r="AE61" s="167">
        <v>194.024</v>
      </c>
      <c r="AF61" s="167">
        <v>192.99199999999999</v>
      </c>
      <c r="AG61" s="167">
        <v>191.91399999999999</v>
      </c>
      <c r="AH61" s="167">
        <v>190.90700000000001</v>
      </c>
      <c r="AI61" s="167">
        <v>189.79499999999999</v>
      </c>
      <c r="AJ61" s="167">
        <v>188.81700000000001</v>
      </c>
      <c r="AK61" s="167">
        <v>187.65199999999999</v>
      </c>
      <c r="AL61" s="167">
        <v>187.40700000000001</v>
      </c>
      <c r="AM61" s="167">
        <v>186.47</v>
      </c>
      <c r="AN61" s="167">
        <v>185.214</v>
      </c>
      <c r="AO61" s="167">
        <v>184.03899999999999</v>
      </c>
      <c r="AP61" s="167">
        <v>182.375</v>
      </c>
      <c r="AQ61" s="167">
        <v>182.136</v>
      </c>
      <c r="AR61" s="167">
        <v>181.52099999999999</v>
      </c>
      <c r="AS61" s="167">
        <v>180.673</v>
      </c>
      <c r="AT61" s="167">
        <v>179.154</v>
      </c>
      <c r="AU61" s="167">
        <v>178.084</v>
      </c>
      <c r="AV61" s="167">
        <v>175.64</v>
      </c>
      <c r="AW61" s="167">
        <v>174.06899999999999</v>
      </c>
      <c r="AX61" s="147">
        <v>172.512</v>
      </c>
      <c r="AY61" s="147">
        <v>171.798</v>
      </c>
      <c r="AZ61" s="147">
        <v>170.28</v>
      </c>
      <c r="BA61" s="147">
        <v>168.881</v>
      </c>
      <c r="BB61" s="147">
        <v>167.54400000000001</v>
      </c>
      <c r="BC61" s="57"/>
      <c r="BD61" s="57"/>
      <c r="BE61" s="57"/>
      <c r="BF61" s="57"/>
      <c r="BG61" s="57"/>
      <c r="BH61" s="57"/>
      <c r="BI61" s="57"/>
      <c r="BJ61" s="57"/>
      <c r="BK61" s="57"/>
      <c r="BL61" s="57"/>
      <c r="BM61" s="57"/>
      <c r="BN61" s="57"/>
      <c r="BO61" s="57"/>
      <c r="BP61" s="57"/>
      <c r="BQ61" s="57"/>
      <c r="BR61" s="57"/>
      <c r="BS61" s="57"/>
      <c r="BT61" s="57"/>
      <c r="BU61" s="57"/>
      <c r="BV61" s="57"/>
      <c r="BW61" s="57"/>
      <c r="BX61" s="57"/>
      <c r="BY61" s="57"/>
      <c r="BZ61" s="57"/>
      <c r="CA61" s="57"/>
      <c r="CB61" s="57"/>
      <c r="CC61" s="57"/>
    </row>
    <row r="62" spans="1:81">
      <c r="A62" s="145" t="s">
        <v>194</v>
      </c>
      <c r="B62" s="145" t="s">
        <v>195</v>
      </c>
      <c r="C62" s="145"/>
      <c r="D62" s="145"/>
      <c r="E62" s="145" t="s">
        <v>309</v>
      </c>
      <c r="F62" s="166">
        <v>261.95299999999997</v>
      </c>
      <c r="G62" s="167">
        <v>263.26600000000002</v>
      </c>
      <c r="H62" s="167">
        <v>264.42899999999997</v>
      </c>
      <c r="I62" s="167">
        <v>265.89600000000002</v>
      </c>
      <c r="J62" s="167">
        <v>267.197</v>
      </c>
      <c r="K62" s="167">
        <v>268.69</v>
      </c>
      <c r="L62" s="167">
        <v>270.15699999999998</v>
      </c>
      <c r="M62" s="167">
        <v>271.72800000000001</v>
      </c>
      <c r="N62" s="167">
        <v>272.48</v>
      </c>
      <c r="O62" s="167">
        <v>273.65499999999997</v>
      </c>
      <c r="P62" s="167">
        <v>275.18400000000003</v>
      </c>
      <c r="Q62" s="167">
        <v>275.44799999999998</v>
      </c>
      <c r="R62" s="167">
        <v>275.46300000000002</v>
      </c>
      <c r="S62" s="167">
        <v>276.46199999999999</v>
      </c>
      <c r="T62" s="167">
        <v>277.32299999999998</v>
      </c>
      <c r="U62" s="167">
        <v>277.74799999999999</v>
      </c>
      <c r="V62" s="167">
        <v>278.255</v>
      </c>
      <c r="W62" s="167">
        <v>278.70100000000002</v>
      </c>
      <c r="X62" s="167">
        <v>279.72500000000002</v>
      </c>
      <c r="Y62" s="167">
        <v>280.56900000000002</v>
      </c>
      <c r="Z62" s="167">
        <v>281.44299999999998</v>
      </c>
      <c r="AA62" s="167">
        <v>282.37599999999998</v>
      </c>
      <c r="AB62" s="167">
        <v>283.12599999999998</v>
      </c>
      <c r="AC62" s="167">
        <v>283.89299999999997</v>
      </c>
      <c r="AD62" s="167">
        <v>285.21800000000002</v>
      </c>
      <c r="AE62" s="167">
        <v>286.97000000000003</v>
      </c>
      <c r="AF62" s="167">
        <v>289.12400000000002</v>
      </c>
      <c r="AG62" s="167">
        <v>291.12599999999998</v>
      </c>
      <c r="AH62" s="167">
        <v>293.12200000000001</v>
      </c>
      <c r="AI62" s="167">
        <v>294.81299999999999</v>
      </c>
      <c r="AJ62" s="167">
        <v>296.88400000000001</v>
      </c>
      <c r="AK62" s="167">
        <v>299</v>
      </c>
      <c r="AL62" s="167">
        <v>300.64299999999997</v>
      </c>
      <c r="AM62" s="167">
        <v>302.983</v>
      </c>
      <c r="AN62" s="167">
        <v>305.14699999999999</v>
      </c>
      <c r="AO62" s="167">
        <v>306.33699999999999</v>
      </c>
      <c r="AP62" s="167">
        <v>307.03100000000001</v>
      </c>
      <c r="AQ62" s="167">
        <v>307.45299999999997</v>
      </c>
      <c r="AR62" s="167">
        <v>307.5</v>
      </c>
      <c r="AS62" s="167">
        <v>307.471</v>
      </c>
      <c r="AT62" s="167">
        <v>307.94</v>
      </c>
      <c r="AU62" s="167">
        <v>307.68799999999999</v>
      </c>
      <c r="AV62" s="167">
        <v>307.44499999999999</v>
      </c>
      <c r="AW62" s="167">
        <v>307.084</v>
      </c>
      <c r="AX62" s="147">
        <v>307.06200000000001</v>
      </c>
      <c r="AY62" s="147">
        <v>306.53800000000001</v>
      </c>
      <c r="AZ62" s="147">
        <v>306.04300000000001</v>
      </c>
      <c r="BA62" s="147">
        <v>305.71899999999999</v>
      </c>
      <c r="BB62" s="147">
        <v>305.452</v>
      </c>
      <c r="BC62" s="57"/>
      <c r="BD62" s="57"/>
      <c r="BE62" s="57"/>
      <c r="BF62" s="57"/>
      <c r="BG62" s="57"/>
      <c r="BH62" s="57"/>
      <c r="BI62" s="57"/>
      <c r="BJ62" s="57"/>
      <c r="BK62" s="57"/>
      <c r="BL62" s="57"/>
      <c r="BM62" s="57"/>
      <c r="BN62" s="57"/>
      <c r="BO62" s="57"/>
      <c r="BP62" s="57"/>
      <c r="BQ62" s="57"/>
      <c r="BR62" s="57"/>
      <c r="BS62" s="57"/>
      <c r="BT62" s="57"/>
      <c r="BU62" s="57"/>
      <c r="BV62" s="57"/>
      <c r="BW62" s="57"/>
      <c r="BX62" s="57"/>
      <c r="BY62" s="57"/>
      <c r="BZ62" s="57"/>
      <c r="CA62" s="57"/>
      <c r="CB62" s="57"/>
      <c r="CC62" s="57"/>
    </row>
    <row r="63" spans="1:81">
      <c r="A63" s="145" t="s">
        <v>196</v>
      </c>
      <c r="B63" s="145" t="s">
        <v>197</v>
      </c>
      <c r="C63" s="145"/>
      <c r="D63" s="145"/>
      <c r="E63" s="145" t="s">
        <v>309</v>
      </c>
      <c r="F63" s="166">
        <v>723.00199999999995</v>
      </c>
      <c r="G63" s="167">
        <v>721.68899999999996</v>
      </c>
      <c r="H63" s="167">
        <v>720.59900000000005</v>
      </c>
      <c r="I63" s="167">
        <v>720.07799999999997</v>
      </c>
      <c r="J63" s="167">
        <v>718.64</v>
      </c>
      <c r="K63" s="167">
        <v>717.81799999999998</v>
      </c>
      <c r="L63" s="167">
        <v>717.43799999999999</v>
      </c>
      <c r="M63" s="167">
        <v>717.45600000000002</v>
      </c>
      <c r="N63" s="167">
        <v>719.03</v>
      </c>
      <c r="O63" s="167">
        <v>720.51499999999999</v>
      </c>
      <c r="P63" s="167">
        <v>722.39599999999996</v>
      </c>
      <c r="Q63" s="167">
        <v>718.98</v>
      </c>
      <c r="R63" s="167">
        <v>716.40599999999995</v>
      </c>
      <c r="S63" s="167">
        <v>713.92100000000005</v>
      </c>
      <c r="T63" s="167">
        <v>713.28099999999995</v>
      </c>
      <c r="U63" s="167">
        <v>711.36699999999996</v>
      </c>
      <c r="V63" s="167">
        <v>711.75800000000004</v>
      </c>
      <c r="W63" s="167">
        <v>713.61400000000003</v>
      </c>
      <c r="X63" s="167">
        <v>715.49199999999996</v>
      </c>
      <c r="Y63" s="167">
        <v>716.51800000000003</v>
      </c>
      <c r="Z63" s="167">
        <v>717.27300000000002</v>
      </c>
      <c r="AA63" s="167">
        <v>717.20100000000002</v>
      </c>
      <c r="AB63" s="167">
        <v>716.44799999999998</v>
      </c>
      <c r="AC63" s="167">
        <v>715.06200000000001</v>
      </c>
      <c r="AD63" s="167">
        <v>714.29499999999996</v>
      </c>
      <c r="AE63" s="167">
        <v>715.68399999999997</v>
      </c>
      <c r="AF63" s="167">
        <v>717.35799999999995</v>
      </c>
      <c r="AG63" s="167">
        <v>719.19899999999996</v>
      </c>
      <c r="AH63" s="167">
        <v>720.63800000000003</v>
      </c>
      <c r="AI63" s="167">
        <v>721.73400000000004</v>
      </c>
      <c r="AJ63" s="167">
        <v>723.79700000000003</v>
      </c>
      <c r="AK63" s="167">
        <v>725.30200000000002</v>
      </c>
      <c r="AL63" s="167">
        <v>726.59199999999998</v>
      </c>
      <c r="AM63" s="167">
        <v>729.76800000000003</v>
      </c>
      <c r="AN63" s="167">
        <v>731.01900000000001</v>
      </c>
      <c r="AO63" s="167">
        <v>732.20699999999999</v>
      </c>
      <c r="AP63" s="167">
        <v>733.12400000000002</v>
      </c>
      <c r="AQ63" s="167">
        <v>733.26599999999996</v>
      </c>
      <c r="AR63" s="167">
        <v>731.00400000000002</v>
      </c>
      <c r="AS63" s="167">
        <v>732.15300000000002</v>
      </c>
      <c r="AT63" s="167">
        <v>734.40300000000002</v>
      </c>
      <c r="AU63" s="167">
        <v>733.82100000000003</v>
      </c>
      <c r="AV63" s="167">
        <v>733.48099999999999</v>
      </c>
      <c r="AW63" s="167">
        <v>733.46900000000005</v>
      </c>
      <c r="AX63" s="147">
        <v>733.76</v>
      </c>
      <c r="AY63" s="147">
        <v>732.59</v>
      </c>
      <c r="AZ63" s="147">
        <v>731.39</v>
      </c>
      <c r="BA63" s="147">
        <v>730.39300000000003</v>
      </c>
      <c r="BB63" s="147">
        <v>729.47699999999998</v>
      </c>
      <c r="BC63" s="57"/>
      <c r="BD63" s="57"/>
      <c r="BE63" s="57"/>
      <c r="BF63" s="57"/>
      <c r="BG63" s="57"/>
      <c r="BH63" s="57"/>
      <c r="BI63" s="57"/>
      <c r="BJ63" s="57"/>
      <c r="BK63" s="57"/>
      <c r="BL63" s="57"/>
      <c r="BM63" s="57"/>
      <c r="BN63" s="57"/>
      <c r="BO63" s="57"/>
      <c r="BP63" s="57"/>
      <c r="BQ63" s="57"/>
      <c r="BR63" s="57"/>
      <c r="BS63" s="57"/>
      <c r="BT63" s="57"/>
      <c r="BU63" s="57"/>
      <c r="BV63" s="57"/>
      <c r="BW63" s="57"/>
      <c r="BX63" s="57"/>
      <c r="BY63" s="57"/>
      <c r="BZ63" s="57"/>
      <c r="CA63" s="57"/>
      <c r="CB63" s="57"/>
      <c r="CC63" s="57"/>
    </row>
    <row r="64" spans="1:81">
      <c r="A64" s="145" t="s">
        <v>198</v>
      </c>
      <c r="B64" s="145" t="s">
        <v>199</v>
      </c>
      <c r="C64" s="145"/>
      <c r="D64" s="145"/>
      <c r="E64" s="145" t="s">
        <v>309</v>
      </c>
      <c r="F64" s="166">
        <v>204.30099999999999</v>
      </c>
      <c r="G64" s="167">
        <v>203.708</v>
      </c>
      <c r="H64" s="167">
        <v>203.11699999999999</v>
      </c>
      <c r="I64" s="167">
        <v>202.56399999999999</v>
      </c>
      <c r="J64" s="167">
        <v>201.86199999999999</v>
      </c>
      <c r="K64" s="167">
        <v>201.309</v>
      </c>
      <c r="L64" s="167">
        <v>200.85499999999999</v>
      </c>
      <c r="M64" s="167">
        <v>200.47900000000001</v>
      </c>
      <c r="N64" s="167">
        <v>199.48099999999999</v>
      </c>
      <c r="O64" s="167">
        <v>199.53899999999999</v>
      </c>
      <c r="P64" s="167">
        <v>199.691</v>
      </c>
      <c r="Q64" s="167">
        <v>200.22800000000001</v>
      </c>
      <c r="R64" s="167">
        <v>198.73599999999999</v>
      </c>
      <c r="S64" s="167">
        <v>197.697</v>
      </c>
      <c r="T64" s="167">
        <v>197.16499999999999</v>
      </c>
      <c r="U64" s="167">
        <v>196.28200000000001</v>
      </c>
      <c r="V64" s="167">
        <v>196.04300000000001</v>
      </c>
      <c r="W64" s="167">
        <v>195.67599999999999</v>
      </c>
      <c r="X64" s="167">
        <v>195.709</v>
      </c>
      <c r="Y64" s="167">
        <v>195.47800000000001</v>
      </c>
      <c r="Z64" s="167">
        <v>194.887</v>
      </c>
      <c r="AA64" s="167">
        <v>194.62200000000001</v>
      </c>
      <c r="AB64" s="167">
        <v>194.33799999999999</v>
      </c>
      <c r="AC64" s="167">
        <v>192.797</v>
      </c>
      <c r="AD64" s="167">
        <v>192.44300000000001</v>
      </c>
      <c r="AE64" s="167">
        <v>192.68199999999999</v>
      </c>
      <c r="AF64" s="167">
        <v>193.01900000000001</v>
      </c>
      <c r="AG64" s="167">
        <v>193.31200000000001</v>
      </c>
      <c r="AH64" s="167">
        <v>193.321</v>
      </c>
      <c r="AI64" s="167">
        <v>193.376</v>
      </c>
      <c r="AJ64" s="167">
        <v>193.637</v>
      </c>
      <c r="AK64" s="167">
        <v>193.696</v>
      </c>
      <c r="AL64" s="167">
        <v>193.96199999999999</v>
      </c>
      <c r="AM64" s="167">
        <v>194.21799999999999</v>
      </c>
      <c r="AN64" s="167">
        <v>194.00299999999999</v>
      </c>
      <c r="AO64" s="167">
        <v>193.923</v>
      </c>
      <c r="AP64" s="167">
        <v>193.55699999999999</v>
      </c>
      <c r="AQ64" s="167">
        <v>192.8</v>
      </c>
      <c r="AR64" s="167">
        <v>192.09399999999999</v>
      </c>
      <c r="AS64" s="167">
        <v>191.53</v>
      </c>
      <c r="AT64" s="167">
        <v>190.626</v>
      </c>
      <c r="AU64" s="167">
        <v>189.05500000000001</v>
      </c>
      <c r="AV64" s="167">
        <v>187.18700000000001</v>
      </c>
      <c r="AW64" s="167">
        <v>185.35499999999999</v>
      </c>
      <c r="AX64" s="147">
        <v>184.083</v>
      </c>
      <c r="AY64" s="147">
        <v>183.001</v>
      </c>
      <c r="AZ64" s="147">
        <v>181.16499999999999</v>
      </c>
      <c r="BA64" s="147">
        <v>179.626</v>
      </c>
      <c r="BB64" s="147">
        <v>178.01</v>
      </c>
      <c r="BC64" s="57"/>
      <c r="BD64" s="57"/>
      <c r="BE64" s="57"/>
      <c r="BF64" s="57"/>
      <c r="BG64" s="57"/>
      <c r="BH64" s="57"/>
      <c r="BI64" s="57"/>
      <c r="BJ64" s="57"/>
      <c r="BK64" s="57"/>
      <c r="BL64" s="57"/>
      <c r="BM64" s="57"/>
      <c r="BN64" s="57"/>
      <c r="BO64" s="57"/>
      <c r="BP64" s="57"/>
      <c r="BQ64" s="57"/>
      <c r="BR64" s="57"/>
      <c r="BS64" s="57"/>
      <c r="BT64" s="57"/>
      <c r="BU64" s="57"/>
      <c r="BV64" s="57"/>
      <c r="BW64" s="57"/>
      <c r="BX64" s="57"/>
      <c r="BY64" s="57"/>
      <c r="BZ64" s="57"/>
      <c r="CA64" s="57"/>
      <c r="CB64" s="57"/>
      <c r="CC64" s="57"/>
    </row>
    <row r="65" spans="1:81">
      <c r="A65" s="145" t="s">
        <v>200</v>
      </c>
      <c r="B65" s="145" t="s">
        <v>201</v>
      </c>
      <c r="C65" s="145"/>
      <c r="D65" s="145"/>
      <c r="E65" s="145" t="s">
        <v>309</v>
      </c>
      <c r="F65" s="166">
        <v>563.93899999999996</v>
      </c>
      <c r="G65" s="167">
        <v>567.34900000000005</v>
      </c>
      <c r="H65" s="167">
        <v>570.899</v>
      </c>
      <c r="I65" s="167">
        <v>574.55499999999995</v>
      </c>
      <c r="J65" s="167">
        <v>578.529</v>
      </c>
      <c r="K65" s="167">
        <v>582.625</v>
      </c>
      <c r="L65" s="167">
        <v>586.74</v>
      </c>
      <c r="M65" s="167">
        <v>590.98699999999997</v>
      </c>
      <c r="N65" s="167">
        <v>594.40499999999997</v>
      </c>
      <c r="O65" s="167">
        <v>597.56399999999996</v>
      </c>
      <c r="P65" s="167">
        <v>601.10299999999995</v>
      </c>
      <c r="Q65" s="167">
        <v>604.596</v>
      </c>
      <c r="R65" s="167">
        <v>608.44500000000005</v>
      </c>
      <c r="S65" s="167">
        <v>612.22</v>
      </c>
      <c r="T65" s="167">
        <v>615.95000000000005</v>
      </c>
      <c r="U65" s="167">
        <v>619.72299999999996</v>
      </c>
      <c r="V65" s="167">
        <v>621.74</v>
      </c>
      <c r="W65" s="167">
        <v>623.45699999999999</v>
      </c>
      <c r="X65" s="167">
        <v>626.16</v>
      </c>
      <c r="Y65" s="167">
        <v>627.12800000000004</v>
      </c>
      <c r="Z65" s="167">
        <v>629.51800000000003</v>
      </c>
      <c r="AA65" s="167">
        <v>632.04200000000003</v>
      </c>
      <c r="AB65" s="167">
        <v>635.22900000000004</v>
      </c>
      <c r="AC65" s="167">
        <v>639.77200000000005</v>
      </c>
      <c r="AD65" s="167">
        <v>643.29300000000001</v>
      </c>
      <c r="AE65" s="167">
        <v>649.83100000000002</v>
      </c>
      <c r="AF65" s="167">
        <v>656.85799999999995</v>
      </c>
      <c r="AG65" s="167">
        <v>664.29399999999998</v>
      </c>
      <c r="AH65" s="167">
        <v>671.846</v>
      </c>
      <c r="AI65" s="167">
        <v>679.37199999999996</v>
      </c>
      <c r="AJ65" s="167">
        <v>687.48</v>
      </c>
      <c r="AK65" s="167">
        <v>694.82100000000003</v>
      </c>
      <c r="AL65" s="167">
        <v>702.48699999999997</v>
      </c>
      <c r="AM65" s="167">
        <v>710.03399999999999</v>
      </c>
      <c r="AN65" s="167">
        <v>716.18200000000002</v>
      </c>
      <c r="AO65" s="167">
        <v>721.65700000000004</v>
      </c>
      <c r="AP65" s="167">
        <v>727.08299999999997</v>
      </c>
      <c r="AQ65" s="167">
        <v>732.37199999999996</v>
      </c>
      <c r="AR65" s="167">
        <v>737.77800000000002</v>
      </c>
      <c r="AS65" s="167">
        <v>741.05100000000004</v>
      </c>
      <c r="AT65" s="167">
        <v>744.81299999999999</v>
      </c>
      <c r="AU65" s="167">
        <v>747.548</v>
      </c>
      <c r="AV65" s="167">
        <v>750.86300000000006</v>
      </c>
      <c r="AW65" s="167">
        <v>754.86699999999996</v>
      </c>
      <c r="AX65" s="147">
        <v>759.68399999999997</v>
      </c>
      <c r="AY65" s="147">
        <v>764.16099999999994</v>
      </c>
      <c r="AZ65" s="147">
        <v>768.61699999999996</v>
      </c>
      <c r="BA65" s="147">
        <v>772.96699999999998</v>
      </c>
      <c r="BB65" s="147">
        <v>777.38300000000004</v>
      </c>
      <c r="BC65" s="57"/>
      <c r="BD65" s="57"/>
      <c r="BE65" s="57"/>
      <c r="BF65" s="57"/>
      <c r="BG65" s="57"/>
      <c r="BH65" s="57"/>
      <c r="BI65" s="57"/>
      <c r="BJ65" s="57"/>
      <c r="BK65" s="57"/>
      <c r="BL65" s="57"/>
      <c r="BM65" s="57"/>
      <c r="BN65" s="57"/>
      <c r="BO65" s="57"/>
      <c r="BP65" s="57"/>
      <c r="BQ65" s="57"/>
      <c r="BR65" s="57"/>
      <c r="BS65" s="57"/>
      <c r="BT65" s="57"/>
      <c r="BU65" s="57"/>
      <c r="BV65" s="57"/>
      <c r="BW65" s="57"/>
      <c r="BX65" s="57"/>
      <c r="BY65" s="57"/>
      <c r="BZ65" s="57"/>
      <c r="CA65" s="57"/>
      <c r="CB65" s="57"/>
      <c r="CC65" s="57"/>
    </row>
    <row r="66" spans="1:81">
      <c r="A66" s="145" t="s">
        <v>202</v>
      </c>
      <c r="B66" s="145" t="s">
        <v>203</v>
      </c>
      <c r="C66" s="145"/>
      <c r="D66" s="145"/>
      <c r="E66" s="145" t="s">
        <v>309</v>
      </c>
      <c r="F66" s="166">
        <v>1006.7670000000001</v>
      </c>
      <c r="G66" s="167">
        <v>1006.076</v>
      </c>
      <c r="H66" s="167">
        <v>1005.648</v>
      </c>
      <c r="I66" s="167">
        <v>1005.883</v>
      </c>
      <c r="J66" s="167">
        <v>1005.02</v>
      </c>
      <c r="K66" s="167">
        <v>1005.064</v>
      </c>
      <c r="L66" s="167">
        <v>1006.234</v>
      </c>
      <c r="M66" s="167">
        <v>1007.7430000000001</v>
      </c>
      <c r="N66" s="167">
        <v>1006.708</v>
      </c>
      <c r="O66" s="167">
        <v>1007.434</v>
      </c>
      <c r="P66" s="167">
        <v>1010.567</v>
      </c>
      <c r="Q66" s="167">
        <v>1015.328</v>
      </c>
      <c r="R66" s="167">
        <v>1015.9</v>
      </c>
      <c r="S66" s="167">
        <v>1011.679</v>
      </c>
      <c r="T66" s="167">
        <v>1011.886</v>
      </c>
      <c r="U66" s="167">
        <v>1010.514</v>
      </c>
      <c r="V66" s="167">
        <v>1011.848</v>
      </c>
      <c r="W66" s="167">
        <v>1013.534</v>
      </c>
      <c r="X66" s="167">
        <v>1015.854</v>
      </c>
      <c r="Y66" s="167">
        <v>1017.5890000000001</v>
      </c>
      <c r="Z66" s="167">
        <v>1019.421</v>
      </c>
      <c r="AA66" s="167">
        <v>1020.258</v>
      </c>
      <c r="AB66" s="167">
        <v>1022.509</v>
      </c>
      <c r="AC66" s="167">
        <v>1022.9160000000001</v>
      </c>
      <c r="AD66" s="167">
        <v>1023.763</v>
      </c>
      <c r="AE66" s="167">
        <v>1025.5160000000001</v>
      </c>
      <c r="AF66" s="167">
        <v>1027.4580000000001</v>
      </c>
      <c r="AG66" s="167">
        <v>1029.636</v>
      </c>
      <c r="AH66" s="167">
        <v>1031.421</v>
      </c>
      <c r="AI66" s="167">
        <v>1032.634</v>
      </c>
      <c r="AJ66" s="167">
        <v>1034.768</v>
      </c>
      <c r="AK66" s="167">
        <v>1036.7760000000001</v>
      </c>
      <c r="AL66" s="167">
        <v>1039.0229999999999</v>
      </c>
      <c r="AM66" s="167">
        <v>1042.23</v>
      </c>
      <c r="AN66" s="167">
        <v>1044.8979999999999</v>
      </c>
      <c r="AO66" s="167">
        <v>1045.066</v>
      </c>
      <c r="AP66" s="167">
        <v>1045.146</v>
      </c>
      <c r="AQ66" s="167">
        <v>1046.4680000000001</v>
      </c>
      <c r="AR66" s="167">
        <v>1046.873</v>
      </c>
      <c r="AS66" s="167">
        <v>1045.154</v>
      </c>
      <c r="AT66" s="167">
        <v>1044.4860000000001</v>
      </c>
      <c r="AU66" s="167">
        <v>1045.271</v>
      </c>
      <c r="AV66" s="167">
        <v>1043.5219999999999</v>
      </c>
      <c r="AW66" s="167">
        <v>1043.5239999999999</v>
      </c>
      <c r="AX66" s="147">
        <v>1046.5429999999999</v>
      </c>
      <c r="AY66" s="147">
        <v>1049.155</v>
      </c>
      <c r="AZ66" s="147">
        <v>1049.6120000000001</v>
      </c>
      <c r="BA66" s="147">
        <v>1050.548</v>
      </c>
      <c r="BB66" s="147">
        <v>1051.4559999999999</v>
      </c>
      <c r="BC66" s="57"/>
      <c r="BD66" s="57"/>
      <c r="BE66" s="57"/>
      <c r="BF66" s="57"/>
      <c r="BG66" s="57"/>
      <c r="BH66" s="57"/>
      <c r="BI66" s="57"/>
      <c r="BJ66" s="57"/>
      <c r="BK66" s="57"/>
      <c r="BL66" s="57"/>
      <c r="BM66" s="57"/>
      <c r="BN66" s="57"/>
      <c r="BO66" s="57"/>
      <c r="BP66" s="57"/>
      <c r="BQ66" s="57"/>
      <c r="BR66" s="57"/>
      <c r="BS66" s="57"/>
      <c r="BT66" s="57"/>
      <c r="BU66" s="57"/>
      <c r="BV66" s="57"/>
      <c r="BW66" s="57"/>
      <c r="BX66" s="57"/>
      <c r="BY66" s="57"/>
      <c r="BZ66" s="57"/>
      <c r="CA66" s="57"/>
      <c r="CB66" s="57"/>
      <c r="CC66" s="57"/>
    </row>
    <row r="67" spans="1:81">
      <c r="A67" s="145" t="s">
        <v>204</v>
      </c>
      <c r="B67" s="145" t="s">
        <v>205</v>
      </c>
      <c r="C67" s="145"/>
      <c r="D67" s="145"/>
      <c r="E67" s="145" t="s">
        <v>309</v>
      </c>
      <c r="F67" s="166">
        <v>245.666</v>
      </c>
      <c r="G67" s="167">
        <v>244.88</v>
      </c>
      <c r="H67" s="167">
        <v>243.92</v>
      </c>
      <c r="I67" s="167">
        <v>243.267</v>
      </c>
      <c r="J67" s="167">
        <v>242.28700000000001</v>
      </c>
      <c r="K67" s="167">
        <v>241.53899999999999</v>
      </c>
      <c r="L67" s="167">
        <v>240.81200000000001</v>
      </c>
      <c r="M67" s="167">
        <v>240.02199999999999</v>
      </c>
      <c r="N67" s="167">
        <v>239.04900000000001</v>
      </c>
      <c r="O67" s="167">
        <v>238.29</v>
      </c>
      <c r="P67" s="167">
        <v>237.47300000000001</v>
      </c>
      <c r="Q67" s="167">
        <v>236.61799999999999</v>
      </c>
      <c r="R67" s="167">
        <v>235.90299999999999</v>
      </c>
      <c r="S67" s="167">
        <v>235.142</v>
      </c>
      <c r="T67" s="167">
        <v>234.316</v>
      </c>
      <c r="U67" s="167">
        <v>233.45</v>
      </c>
      <c r="V67" s="167">
        <v>232.67099999999999</v>
      </c>
      <c r="W67" s="167">
        <v>231.73099999999999</v>
      </c>
      <c r="X67" s="167">
        <v>230.756</v>
      </c>
      <c r="Y67" s="167">
        <v>230.14599999999999</v>
      </c>
      <c r="Z67" s="167">
        <v>229.577</v>
      </c>
      <c r="AA67" s="167">
        <v>228.56800000000001</v>
      </c>
      <c r="AB67" s="167">
        <v>227.62299999999999</v>
      </c>
      <c r="AC67" s="167">
        <v>226.77600000000001</v>
      </c>
      <c r="AD67" s="167">
        <v>225.48500000000001</v>
      </c>
      <c r="AE67" s="167">
        <v>225.054</v>
      </c>
      <c r="AF67" s="167">
        <v>224.56899999999999</v>
      </c>
      <c r="AG67" s="167">
        <v>224.13900000000001</v>
      </c>
      <c r="AH67" s="167">
        <v>223.60499999999999</v>
      </c>
      <c r="AI67" s="167">
        <v>223.05</v>
      </c>
      <c r="AJ67" s="167">
        <v>222.71100000000001</v>
      </c>
      <c r="AK67" s="167">
        <v>222.22</v>
      </c>
      <c r="AL67" s="167">
        <v>221.488</v>
      </c>
      <c r="AM67" s="167">
        <v>220.65299999999999</v>
      </c>
      <c r="AN67" s="167">
        <v>220.19900000000001</v>
      </c>
      <c r="AO67" s="167">
        <v>219.584</v>
      </c>
      <c r="AP67" s="167">
        <v>218.34100000000001</v>
      </c>
      <c r="AQ67" s="167">
        <v>216.786</v>
      </c>
      <c r="AR67" s="167">
        <v>215.221</v>
      </c>
      <c r="AS67" s="167">
        <v>213.56899999999999</v>
      </c>
      <c r="AT67" s="167">
        <v>211.74700000000001</v>
      </c>
      <c r="AU67" s="167">
        <v>209.161</v>
      </c>
      <c r="AV67" s="167">
        <v>207.18199999999999</v>
      </c>
      <c r="AW67" s="167">
        <v>205.828</v>
      </c>
      <c r="AX67" s="147">
        <v>204.452</v>
      </c>
      <c r="AY67" s="147">
        <v>202.67</v>
      </c>
      <c r="AZ67" s="147">
        <v>201.017</v>
      </c>
      <c r="BA67" s="147">
        <v>199.37899999999999</v>
      </c>
      <c r="BB67" s="147">
        <v>197.857</v>
      </c>
      <c r="BC67" s="57"/>
      <c r="BD67" s="57"/>
      <c r="BE67" s="57"/>
      <c r="BF67" s="57"/>
      <c r="BG67" s="57"/>
      <c r="BH67" s="57"/>
      <c r="BI67" s="57"/>
      <c r="BJ67" s="57"/>
      <c r="BK67" s="57"/>
      <c r="BL67" s="57"/>
      <c r="BM67" s="57"/>
      <c r="BN67" s="57"/>
      <c r="BO67" s="57"/>
      <c r="BP67" s="57"/>
      <c r="BQ67" s="57"/>
      <c r="BR67" s="57"/>
      <c r="BS67" s="57"/>
      <c r="BT67" s="57"/>
      <c r="BU67" s="57"/>
      <c r="BV67" s="57"/>
      <c r="BW67" s="57"/>
      <c r="BX67" s="57"/>
      <c r="BY67" s="57"/>
      <c r="BZ67" s="57"/>
      <c r="CA67" s="57"/>
      <c r="CB67" s="57"/>
      <c r="CC67" s="57"/>
    </row>
    <row r="68" spans="1:81">
      <c r="A68" s="145" t="s">
        <v>206</v>
      </c>
      <c r="B68" s="145" t="s">
        <v>207</v>
      </c>
      <c r="C68" s="145"/>
      <c r="D68" s="145"/>
      <c r="E68" s="145" t="s">
        <v>309</v>
      </c>
      <c r="F68" s="166">
        <v>2511.5920000000001</v>
      </c>
      <c r="G68" s="167">
        <v>2510.9749999999999</v>
      </c>
      <c r="H68" s="167">
        <v>2510.107</v>
      </c>
      <c r="I68" s="167">
        <v>2510.9760000000001</v>
      </c>
      <c r="J68" s="167">
        <v>2509.9180000000001</v>
      </c>
      <c r="K68" s="167">
        <v>2511.5030000000002</v>
      </c>
      <c r="L68" s="167">
        <v>2515.5430000000001</v>
      </c>
      <c r="M68" s="167">
        <v>2520.9969999999998</v>
      </c>
      <c r="N68" s="167">
        <v>2532.8870000000002</v>
      </c>
      <c r="O68" s="167">
        <v>2520.4029999999998</v>
      </c>
      <c r="P68" s="167">
        <v>2515.7779999999998</v>
      </c>
      <c r="Q68" s="167">
        <v>2515.8270000000002</v>
      </c>
      <c r="R68" s="167">
        <v>2519.8049999999998</v>
      </c>
      <c r="S68" s="167">
        <v>2517.5990000000002</v>
      </c>
      <c r="T68" s="167">
        <v>2523.9769999999999</v>
      </c>
      <c r="U68" s="167">
        <v>2529.4949999999999</v>
      </c>
      <c r="V68" s="167">
        <v>2531.6239999999998</v>
      </c>
      <c r="W68" s="167">
        <v>2536.8429999999998</v>
      </c>
      <c r="X68" s="167">
        <v>2541.4290000000001</v>
      </c>
      <c r="Y68" s="167">
        <v>2544.9780000000001</v>
      </c>
      <c r="Z68" s="167">
        <v>2548.9479999999999</v>
      </c>
      <c r="AA68" s="167">
        <v>2552.7310000000002</v>
      </c>
      <c r="AB68" s="167">
        <v>2553.5079999999998</v>
      </c>
      <c r="AC68" s="167">
        <v>2554.942</v>
      </c>
      <c r="AD68" s="167">
        <v>2555.471</v>
      </c>
      <c r="AE68" s="167">
        <v>2554.6379999999999</v>
      </c>
      <c r="AF68" s="167">
        <v>2555.9589999999998</v>
      </c>
      <c r="AG68" s="167">
        <v>2558.2130000000002</v>
      </c>
      <c r="AH68" s="167">
        <v>2559.8710000000001</v>
      </c>
      <c r="AI68" s="167">
        <v>2561.038</v>
      </c>
      <c r="AJ68" s="167">
        <v>2563.886</v>
      </c>
      <c r="AK68" s="167">
        <v>2565.2570000000001</v>
      </c>
      <c r="AL68" s="167">
        <v>2564.9499999999998</v>
      </c>
      <c r="AM68" s="167">
        <v>2564.9589999999998</v>
      </c>
      <c r="AN68" s="167">
        <v>2571.94</v>
      </c>
      <c r="AO68" s="167">
        <v>2576.77</v>
      </c>
      <c r="AP68" s="167">
        <v>2579.2080000000001</v>
      </c>
      <c r="AQ68" s="167">
        <v>2587.1280000000002</v>
      </c>
      <c r="AR68" s="167">
        <v>2595.5360000000001</v>
      </c>
      <c r="AS68" s="167">
        <v>2603.4720000000002</v>
      </c>
      <c r="AT68" s="167">
        <v>2605.2379999999998</v>
      </c>
      <c r="AU68" s="167">
        <v>2603.723</v>
      </c>
      <c r="AV68" s="167">
        <v>2604.3609999999999</v>
      </c>
      <c r="AW68" s="167">
        <v>2606.2339999999999</v>
      </c>
      <c r="AX68" s="147">
        <v>2608.346</v>
      </c>
      <c r="AY68" s="147">
        <v>2607.7460000000001</v>
      </c>
      <c r="AZ68" s="147">
        <v>2607.335</v>
      </c>
      <c r="BA68" s="147">
        <v>2607.165</v>
      </c>
      <c r="BB68" s="147">
        <v>2606.6460000000002</v>
      </c>
      <c r="BC68" s="57"/>
      <c r="BD68" s="57"/>
      <c r="BE68" s="57"/>
      <c r="BF68" s="57"/>
      <c r="BG68" s="57"/>
      <c r="BH68" s="57"/>
      <c r="BI68" s="57"/>
      <c r="BJ68" s="57"/>
      <c r="BK68" s="57"/>
      <c r="BL68" s="57"/>
      <c r="BM68" s="57"/>
      <c r="BN68" s="57"/>
      <c r="BO68" s="57"/>
      <c r="BP68" s="57"/>
      <c r="BQ68" s="57"/>
      <c r="BR68" s="57"/>
      <c r="BS68" s="57"/>
      <c r="BT68" s="57"/>
      <c r="BU68" s="57"/>
      <c r="BV68" s="57"/>
      <c r="BW68" s="57"/>
      <c r="BX68" s="57"/>
      <c r="BY68" s="57"/>
      <c r="BZ68" s="57"/>
      <c r="CA68" s="57"/>
      <c r="CB68" s="57"/>
      <c r="CC68" s="57"/>
    </row>
    <row r="69" spans="1:81">
      <c r="A69" s="145" t="s">
        <v>208</v>
      </c>
      <c r="B69" s="145" t="s">
        <v>209</v>
      </c>
      <c r="C69" s="145"/>
      <c r="D69" s="145"/>
      <c r="E69" s="145" t="s">
        <v>309</v>
      </c>
      <c r="F69" s="166">
        <v>605.81200000000001</v>
      </c>
      <c r="G69" s="167">
        <v>613.00699999999995</v>
      </c>
      <c r="H69" s="167">
        <v>620.28</v>
      </c>
      <c r="I69" s="167">
        <v>628.10299999999995</v>
      </c>
      <c r="J69" s="167">
        <v>635.41300000000001</v>
      </c>
      <c r="K69" s="167">
        <v>643.38499999999999</v>
      </c>
      <c r="L69" s="167">
        <v>651.952</v>
      </c>
      <c r="M69" s="167">
        <v>660.87800000000004</v>
      </c>
      <c r="N69" s="167">
        <v>670.51199999999994</v>
      </c>
      <c r="O69" s="167">
        <v>678.72</v>
      </c>
      <c r="P69" s="167">
        <v>685.77599999999995</v>
      </c>
      <c r="Q69" s="167">
        <v>692.79399999999998</v>
      </c>
      <c r="R69" s="167">
        <v>699.55600000000004</v>
      </c>
      <c r="S69" s="167">
        <v>707.27</v>
      </c>
      <c r="T69" s="167">
        <v>715.83900000000006</v>
      </c>
      <c r="U69" s="167">
        <v>724.58699999999999</v>
      </c>
      <c r="V69" s="167">
        <v>732.27599999999995</v>
      </c>
      <c r="W69" s="167">
        <v>739.64200000000005</v>
      </c>
      <c r="X69" s="167">
        <v>746.45699999999999</v>
      </c>
      <c r="Y69" s="167">
        <v>751.36199999999997</v>
      </c>
      <c r="Z69" s="167">
        <v>755.673</v>
      </c>
      <c r="AA69" s="167">
        <v>760.91399999999999</v>
      </c>
      <c r="AB69" s="167">
        <v>763.99099999999999</v>
      </c>
      <c r="AC69" s="167">
        <v>765.11099999999999</v>
      </c>
      <c r="AD69" s="167">
        <v>766.25300000000004</v>
      </c>
      <c r="AE69" s="167">
        <v>769.84799999999996</v>
      </c>
      <c r="AF69" s="167">
        <v>773.71299999999997</v>
      </c>
      <c r="AG69" s="167">
        <v>777.61199999999997</v>
      </c>
      <c r="AH69" s="167">
        <v>781.46199999999999</v>
      </c>
      <c r="AI69" s="167">
        <v>785.00699999999995</v>
      </c>
      <c r="AJ69" s="167">
        <v>789.01199999999994</v>
      </c>
      <c r="AK69" s="167">
        <v>792.97500000000002</v>
      </c>
      <c r="AL69" s="167">
        <v>796.62400000000002</v>
      </c>
      <c r="AM69" s="167">
        <v>799.72500000000002</v>
      </c>
      <c r="AN69" s="167">
        <v>801.51199999999994</v>
      </c>
      <c r="AO69" s="167">
        <v>803.59500000000003</v>
      </c>
      <c r="AP69" s="167">
        <v>805.64200000000005</v>
      </c>
      <c r="AQ69" s="167">
        <v>810.3</v>
      </c>
      <c r="AR69" s="167">
        <v>815.4</v>
      </c>
      <c r="AS69" s="167">
        <v>818.68</v>
      </c>
      <c r="AT69" s="167">
        <v>821.55200000000002</v>
      </c>
      <c r="AU69" s="167">
        <v>823.54200000000003</v>
      </c>
      <c r="AV69" s="167">
        <v>824.50300000000004</v>
      </c>
      <c r="AW69" s="167">
        <v>827.15300000000002</v>
      </c>
      <c r="AX69" s="147">
        <v>829.41899999999998</v>
      </c>
      <c r="AY69" s="147">
        <v>829.69899999999996</v>
      </c>
      <c r="AZ69" s="147">
        <v>830.56</v>
      </c>
      <c r="BA69" s="147">
        <v>831.72900000000004</v>
      </c>
      <c r="BB69" s="147">
        <v>833.25900000000001</v>
      </c>
      <c r="BC69" s="57"/>
      <c r="BD69" s="57"/>
      <c r="BE69" s="57"/>
      <c r="BF69" s="57"/>
      <c r="BG69" s="57"/>
      <c r="BH69" s="57"/>
      <c r="BI69" s="57"/>
      <c r="BJ69" s="57"/>
      <c r="BK69" s="57"/>
      <c r="BL69" s="57"/>
      <c r="BM69" s="57"/>
      <c r="BN69" s="57"/>
      <c r="BO69" s="57"/>
      <c r="BP69" s="57"/>
      <c r="BQ69" s="57"/>
      <c r="BR69" s="57"/>
      <c r="BS69" s="57"/>
      <c r="BT69" s="57"/>
      <c r="BU69" s="57"/>
      <c r="BV69" s="57"/>
      <c r="BW69" s="57"/>
      <c r="BX69" s="57"/>
      <c r="BY69" s="57"/>
      <c r="BZ69" s="57"/>
      <c r="CA69" s="57"/>
      <c r="CB69" s="57"/>
      <c r="CC69" s="57"/>
    </row>
    <row r="70" spans="1:81">
      <c r="A70" s="145" t="s">
        <v>210</v>
      </c>
      <c r="B70" s="145" t="s">
        <v>211</v>
      </c>
      <c r="C70" s="145"/>
      <c r="D70" s="145"/>
      <c r="E70" s="145" t="s">
        <v>309</v>
      </c>
      <c r="F70" s="166">
        <v>293.82299999999998</v>
      </c>
      <c r="G70" s="167">
        <v>294.04899999999998</v>
      </c>
      <c r="H70" s="167">
        <v>294.05399999999997</v>
      </c>
      <c r="I70" s="167">
        <v>294.42</v>
      </c>
      <c r="J70" s="167">
        <v>294.48399999999998</v>
      </c>
      <c r="K70" s="167">
        <v>294.67200000000003</v>
      </c>
      <c r="L70" s="167">
        <v>295.14800000000002</v>
      </c>
      <c r="M70" s="167">
        <v>295.56400000000002</v>
      </c>
      <c r="N70" s="167">
        <v>297.01499999999999</v>
      </c>
      <c r="O70" s="167">
        <v>297.15699999999998</v>
      </c>
      <c r="P70" s="167">
        <v>297.47000000000003</v>
      </c>
      <c r="Q70" s="167">
        <v>296.56900000000002</v>
      </c>
      <c r="R70" s="167">
        <v>295.18299999999999</v>
      </c>
      <c r="S70" s="167">
        <v>294.29199999999997</v>
      </c>
      <c r="T70" s="167">
        <v>293.94200000000001</v>
      </c>
      <c r="U70" s="167">
        <v>293.19400000000002</v>
      </c>
      <c r="V70" s="167">
        <v>293.161</v>
      </c>
      <c r="W70" s="167">
        <v>293.31400000000002</v>
      </c>
      <c r="X70" s="167">
        <v>294.08600000000001</v>
      </c>
      <c r="Y70" s="167">
        <v>294.37599999999998</v>
      </c>
      <c r="Z70" s="167">
        <v>294.26799999999997</v>
      </c>
      <c r="AA70" s="167">
        <v>293.51600000000002</v>
      </c>
      <c r="AB70" s="167">
        <v>293.41399999999999</v>
      </c>
      <c r="AC70" s="167">
        <v>292.91199999999998</v>
      </c>
      <c r="AD70" s="167">
        <v>292.52999999999997</v>
      </c>
      <c r="AE70" s="167">
        <v>292.55700000000002</v>
      </c>
      <c r="AF70" s="167">
        <v>292.86799999999999</v>
      </c>
      <c r="AG70" s="167">
        <v>293.06799999999998</v>
      </c>
      <c r="AH70" s="167">
        <v>293.15800000000002</v>
      </c>
      <c r="AI70" s="167">
        <v>293.05200000000002</v>
      </c>
      <c r="AJ70" s="167">
        <v>293.10500000000002</v>
      </c>
      <c r="AK70" s="167">
        <v>292.87900000000002</v>
      </c>
      <c r="AL70" s="167">
        <v>292.60899999999998</v>
      </c>
      <c r="AM70" s="167">
        <v>292.28199999999998</v>
      </c>
      <c r="AN70" s="167">
        <v>292.20999999999998</v>
      </c>
      <c r="AO70" s="167">
        <v>291.642</v>
      </c>
      <c r="AP70" s="167">
        <v>290.89100000000002</v>
      </c>
      <c r="AQ70" s="167">
        <v>290.01499999999999</v>
      </c>
      <c r="AR70" s="167">
        <v>288.84800000000001</v>
      </c>
      <c r="AS70" s="167">
        <v>287.75</v>
      </c>
      <c r="AT70" s="167">
        <v>286.61799999999999</v>
      </c>
      <c r="AU70" s="167">
        <v>285.30799999999999</v>
      </c>
      <c r="AV70" s="167">
        <v>283.37200000000001</v>
      </c>
      <c r="AW70" s="167">
        <v>281.59300000000002</v>
      </c>
      <c r="AX70" s="147">
        <v>279.94200000000001</v>
      </c>
      <c r="AY70" s="147">
        <v>278.47500000000002</v>
      </c>
      <c r="AZ70" s="147">
        <v>276.60000000000002</v>
      </c>
      <c r="BA70" s="147">
        <v>274.59500000000003</v>
      </c>
      <c r="BB70" s="147">
        <v>272.87200000000001</v>
      </c>
      <c r="BC70" s="57"/>
      <c r="BD70" s="57"/>
      <c r="BE70" s="57"/>
      <c r="BF70" s="57"/>
      <c r="BG70" s="57"/>
      <c r="BH70" s="57"/>
      <c r="BI70" s="57"/>
      <c r="BJ70" s="57"/>
      <c r="BK70" s="57"/>
      <c r="BL70" s="57"/>
      <c r="BM70" s="57"/>
      <c r="BN70" s="57"/>
      <c r="BO70" s="57"/>
      <c r="BP70" s="57"/>
      <c r="BQ70" s="57"/>
      <c r="BR70" s="57"/>
      <c r="BS70" s="57"/>
      <c r="BT70" s="57"/>
      <c r="BU70" s="57"/>
      <c r="BV70" s="57"/>
      <c r="BW70" s="57"/>
      <c r="BX70" s="57"/>
      <c r="BY70" s="57"/>
      <c r="BZ70" s="57"/>
      <c r="CA70" s="57"/>
      <c r="CB70" s="57"/>
      <c r="CC70" s="57"/>
    </row>
    <row r="71" spans="1:81">
      <c r="A71" s="145" t="s">
        <v>212</v>
      </c>
      <c r="B71" s="145" t="s">
        <v>213</v>
      </c>
      <c r="C71" s="145"/>
      <c r="D71" s="145"/>
      <c r="E71" s="145" t="s">
        <v>309</v>
      </c>
      <c r="F71" s="166">
        <v>1404.8689999999999</v>
      </c>
      <c r="G71" s="167">
        <v>1405.441</v>
      </c>
      <c r="H71" s="167">
        <v>1405.182</v>
      </c>
      <c r="I71" s="167">
        <v>1406.375</v>
      </c>
      <c r="J71" s="167">
        <v>1406.2729999999999</v>
      </c>
      <c r="K71" s="167">
        <v>1407.29</v>
      </c>
      <c r="L71" s="167">
        <v>1409.385</v>
      </c>
      <c r="M71" s="167">
        <v>1412.454</v>
      </c>
      <c r="N71" s="167">
        <v>1420.162</v>
      </c>
      <c r="O71" s="167">
        <v>1421.558</v>
      </c>
      <c r="P71" s="167">
        <v>1423.1310000000001</v>
      </c>
      <c r="Q71" s="167">
        <v>1425.3109999999999</v>
      </c>
      <c r="R71" s="167">
        <v>1428.42</v>
      </c>
      <c r="S71" s="167">
        <v>1428.136</v>
      </c>
      <c r="T71" s="167">
        <v>1426.33</v>
      </c>
      <c r="U71" s="167">
        <v>1432.2080000000001</v>
      </c>
      <c r="V71" s="167">
        <v>1433.769</v>
      </c>
      <c r="W71" s="167">
        <v>1434.3530000000001</v>
      </c>
      <c r="X71" s="167">
        <v>1436.3530000000001</v>
      </c>
      <c r="Y71" s="167">
        <v>1436.8050000000001</v>
      </c>
      <c r="Z71" s="167">
        <v>1437.3979999999999</v>
      </c>
      <c r="AA71" s="167">
        <v>1438.8</v>
      </c>
      <c r="AB71" s="167">
        <v>1441.027</v>
      </c>
      <c r="AC71" s="167">
        <v>1440.4949999999999</v>
      </c>
      <c r="AD71" s="167">
        <v>1441.9960000000001</v>
      </c>
      <c r="AE71" s="167">
        <v>1443.2260000000001</v>
      </c>
      <c r="AF71" s="167">
        <v>1445.183</v>
      </c>
      <c r="AG71" s="167">
        <v>1447.364</v>
      </c>
      <c r="AH71" s="167">
        <v>1448.7570000000001</v>
      </c>
      <c r="AI71" s="167">
        <v>1449.51</v>
      </c>
      <c r="AJ71" s="167">
        <v>1451.7270000000001</v>
      </c>
      <c r="AK71" s="167">
        <v>1453.3869999999999</v>
      </c>
      <c r="AL71" s="167">
        <v>1456.7260000000001</v>
      </c>
      <c r="AM71" s="167">
        <v>1459.5309999999999</v>
      </c>
      <c r="AN71" s="167">
        <v>1461.2570000000001</v>
      </c>
      <c r="AO71" s="167">
        <v>1461.3869999999999</v>
      </c>
      <c r="AP71" s="167">
        <v>1462.807</v>
      </c>
      <c r="AQ71" s="167">
        <v>1463.6279999999999</v>
      </c>
      <c r="AR71" s="167">
        <v>1465.2049999999999</v>
      </c>
      <c r="AS71" s="167">
        <v>1472.5889999999999</v>
      </c>
      <c r="AT71" s="167">
        <v>1472.6479999999999</v>
      </c>
      <c r="AU71" s="167">
        <v>1470.7249999999999</v>
      </c>
      <c r="AV71" s="167">
        <v>1468.018</v>
      </c>
      <c r="AW71" s="167">
        <v>1466.7429999999999</v>
      </c>
      <c r="AX71" s="147">
        <v>1465.278</v>
      </c>
      <c r="AY71" s="147">
        <v>1462.1669999999999</v>
      </c>
      <c r="AZ71" s="147">
        <v>1459.338</v>
      </c>
      <c r="BA71" s="147">
        <v>1456.588</v>
      </c>
      <c r="BB71" s="147">
        <v>1453.934</v>
      </c>
      <c r="BC71" s="57"/>
      <c r="BD71" s="57"/>
      <c r="BE71" s="57"/>
      <c r="BF71" s="57"/>
      <c r="BG71" s="57"/>
      <c r="BH71" s="57"/>
      <c r="BI71" s="57"/>
      <c r="BJ71" s="57"/>
      <c r="BK71" s="57"/>
      <c r="BL71" s="57"/>
      <c r="BM71" s="57"/>
      <c r="BN71" s="57"/>
      <c r="BO71" s="57"/>
      <c r="BP71" s="57"/>
      <c r="BQ71" s="57"/>
      <c r="BR71" s="57"/>
      <c r="BS71" s="57"/>
      <c r="BT71" s="57"/>
      <c r="BU71" s="57"/>
      <c r="BV71" s="57"/>
      <c r="BW71" s="57"/>
      <c r="BX71" s="57"/>
      <c r="BY71" s="57"/>
      <c r="BZ71" s="57"/>
      <c r="CA71" s="57"/>
      <c r="CB71" s="57"/>
      <c r="CC71" s="57"/>
    </row>
    <row r="72" spans="1:81">
      <c r="A72" s="145" t="s">
        <v>214</v>
      </c>
      <c r="B72" s="145" t="s">
        <v>215</v>
      </c>
      <c r="C72" s="145"/>
      <c r="D72" s="145"/>
      <c r="E72" s="145" t="s">
        <v>309</v>
      </c>
      <c r="F72" s="166">
        <v>580.11800000000005</v>
      </c>
      <c r="G72" s="167">
        <v>582.09299999999996</v>
      </c>
      <c r="H72" s="167">
        <v>583.72500000000002</v>
      </c>
      <c r="I72" s="167">
        <v>585.69899999999996</v>
      </c>
      <c r="J72" s="167">
        <v>587.74900000000002</v>
      </c>
      <c r="K72" s="167">
        <v>590.02099999999996</v>
      </c>
      <c r="L72" s="167">
        <v>592.52300000000002</v>
      </c>
      <c r="M72" s="167">
        <v>594.86300000000006</v>
      </c>
      <c r="N72" s="167">
        <v>595.88599999999997</v>
      </c>
      <c r="O72" s="167">
        <v>596.85900000000004</v>
      </c>
      <c r="P72" s="167">
        <v>597.00900000000001</v>
      </c>
      <c r="Q72" s="167">
        <v>596.70699999999999</v>
      </c>
      <c r="R72" s="167">
        <v>595.95600000000002</v>
      </c>
      <c r="S72" s="167">
        <v>597.976</v>
      </c>
      <c r="T72" s="167">
        <v>598.33000000000004</v>
      </c>
      <c r="U72" s="167">
        <v>598.31100000000004</v>
      </c>
      <c r="V72" s="167">
        <v>598.36800000000005</v>
      </c>
      <c r="W72" s="167">
        <v>598.34799999999996</v>
      </c>
      <c r="X72" s="167">
        <v>599.32500000000005</v>
      </c>
      <c r="Y72" s="167">
        <v>599.49199999999996</v>
      </c>
      <c r="Z72" s="167">
        <v>600.03300000000002</v>
      </c>
      <c r="AA72" s="167">
        <v>600.84</v>
      </c>
      <c r="AB72" s="167">
        <v>601.73599999999999</v>
      </c>
      <c r="AC72" s="167">
        <v>602.85299999999995</v>
      </c>
      <c r="AD72" s="167">
        <v>604.23900000000003</v>
      </c>
      <c r="AE72" s="167">
        <v>606.46699999999998</v>
      </c>
      <c r="AF72" s="167">
        <v>609.16200000000003</v>
      </c>
      <c r="AG72" s="167">
        <v>612.01800000000003</v>
      </c>
      <c r="AH72" s="167">
        <v>614.68799999999999</v>
      </c>
      <c r="AI72" s="167">
        <v>617.44799999999998</v>
      </c>
      <c r="AJ72" s="167">
        <v>620.57100000000003</v>
      </c>
      <c r="AK72" s="167">
        <v>623.46299999999997</v>
      </c>
      <c r="AL72" s="167">
        <v>626.63900000000001</v>
      </c>
      <c r="AM72" s="167">
        <v>628.48500000000001</v>
      </c>
      <c r="AN72" s="167">
        <v>629.41600000000005</v>
      </c>
      <c r="AO72" s="167">
        <v>632.31100000000004</v>
      </c>
      <c r="AP72" s="167">
        <v>635.46900000000005</v>
      </c>
      <c r="AQ72" s="167">
        <v>638.09199999999998</v>
      </c>
      <c r="AR72" s="167">
        <v>640.99900000000002</v>
      </c>
      <c r="AS72" s="167">
        <v>644.21600000000001</v>
      </c>
      <c r="AT72" s="167">
        <v>647.50099999999998</v>
      </c>
      <c r="AU72" s="167">
        <v>650.70000000000005</v>
      </c>
      <c r="AV72" s="167">
        <v>653.74199999999996</v>
      </c>
      <c r="AW72" s="167">
        <v>659.048</v>
      </c>
      <c r="AX72" s="147">
        <v>662.15200000000004</v>
      </c>
      <c r="AY72" s="147">
        <v>661.85199999999998</v>
      </c>
      <c r="AZ72" s="147">
        <v>664.18899999999996</v>
      </c>
      <c r="BA72" s="147">
        <v>666.79600000000005</v>
      </c>
      <c r="BB72" s="147">
        <v>669.11699999999996</v>
      </c>
      <c r="BC72" s="57"/>
      <c r="BD72" s="57"/>
      <c r="BE72" s="57"/>
      <c r="BF72" s="57"/>
      <c r="BG72" s="57"/>
      <c r="BH72" s="57"/>
      <c r="BI72" s="57"/>
      <c r="BJ72" s="57"/>
      <c r="BK72" s="57"/>
      <c r="BL72" s="57"/>
      <c r="BM72" s="57"/>
      <c r="BN72" s="57"/>
      <c r="BO72" s="57"/>
      <c r="BP72" s="57"/>
      <c r="BQ72" s="57"/>
      <c r="BR72" s="57"/>
      <c r="BS72" s="57"/>
      <c r="BT72" s="57"/>
      <c r="BU72" s="57"/>
      <c r="BV72" s="57"/>
      <c r="BW72" s="57"/>
      <c r="BX72" s="57"/>
      <c r="BY72" s="57"/>
      <c r="BZ72" s="57"/>
      <c r="CA72" s="57"/>
      <c r="CB72" s="57"/>
      <c r="CC72" s="57"/>
    </row>
    <row r="73" spans="1:81">
      <c r="A73" s="145" t="s">
        <v>216</v>
      </c>
      <c r="B73" s="145" t="s">
        <v>217</v>
      </c>
      <c r="C73" s="145"/>
      <c r="D73" s="145"/>
      <c r="E73" s="145" t="s">
        <v>309</v>
      </c>
      <c r="F73" s="166">
        <v>535.06100000000004</v>
      </c>
      <c r="G73" s="167">
        <v>537.55899999999997</v>
      </c>
      <c r="H73" s="167">
        <v>540.38199999999995</v>
      </c>
      <c r="I73" s="167">
        <v>543.47299999999996</v>
      </c>
      <c r="J73" s="167">
        <v>546.04</v>
      </c>
      <c r="K73" s="167">
        <v>548.91300000000001</v>
      </c>
      <c r="L73" s="167">
        <v>552.096</v>
      </c>
      <c r="M73" s="167">
        <v>555.36300000000006</v>
      </c>
      <c r="N73" s="167">
        <v>559.51</v>
      </c>
      <c r="O73" s="167">
        <v>560.35799999999995</v>
      </c>
      <c r="P73" s="167">
        <v>562.43299999999999</v>
      </c>
      <c r="Q73" s="167">
        <v>565.56799999999998</v>
      </c>
      <c r="R73" s="167">
        <v>568.65899999999999</v>
      </c>
      <c r="S73" s="167">
        <v>572.46299999999997</v>
      </c>
      <c r="T73" s="167">
        <v>575.38900000000001</v>
      </c>
      <c r="U73" s="167">
        <v>578.07600000000002</v>
      </c>
      <c r="V73" s="167">
        <v>580.65499999999997</v>
      </c>
      <c r="W73" s="167">
        <v>583.34900000000005</v>
      </c>
      <c r="X73" s="167">
        <v>585.46600000000001</v>
      </c>
      <c r="Y73" s="167">
        <v>586.79399999999998</v>
      </c>
      <c r="Z73" s="167">
        <v>588.226</v>
      </c>
      <c r="AA73" s="167">
        <v>589.05899999999997</v>
      </c>
      <c r="AB73" s="167">
        <v>591.529</v>
      </c>
      <c r="AC73" s="167">
        <v>594.245</v>
      </c>
      <c r="AD73" s="167">
        <v>599.54700000000003</v>
      </c>
      <c r="AE73" s="167">
        <v>604.24900000000002</v>
      </c>
      <c r="AF73" s="167">
        <v>609.60500000000002</v>
      </c>
      <c r="AG73" s="167">
        <v>614.85</v>
      </c>
      <c r="AH73" s="167">
        <v>620.20799999999997</v>
      </c>
      <c r="AI73" s="167">
        <v>625.66899999999998</v>
      </c>
      <c r="AJ73" s="167">
        <v>631.33500000000004</v>
      </c>
      <c r="AK73" s="167">
        <v>636.84900000000005</v>
      </c>
      <c r="AL73" s="167">
        <v>643.09</v>
      </c>
      <c r="AM73" s="167">
        <v>647.41999999999996</v>
      </c>
      <c r="AN73" s="167">
        <v>650.35599999999999</v>
      </c>
      <c r="AO73" s="167">
        <v>653.51499999999999</v>
      </c>
      <c r="AP73" s="167">
        <v>656.60799999999995</v>
      </c>
      <c r="AQ73" s="167">
        <v>660.87099999999998</v>
      </c>
      <c r="AR73" s="167">
        <v>664.05700000000002</v>
      </c>
      <c r="AS73" s="167">
        <v>667.24900000000002</v>
      </c>
      <c r="AT73" s="167">
        <v>670.03200000000004</v>
      </c>
      <c r="AU73" s="167">
        <v>673.98599999999999</v>
      </c>
      <c r="AV73" s="167">
        <v>677.30899999999997</v>
      </c>
      <c r="AW73" s="167">
        <v>679.81</v>
      </c>
      <c r="AX73" s="147">
        <v>682.62099999999998</v>
      </c>
      <c r="AY73" s="147">
        <v>687.24</v>
      </c>
      <c r="AZ73" s="147">
        <v>690.92</v>
      </c>
      <c r="BA73" s="147">
        <v>694.65899999999999</v>
      </c>
      <c r="BB73" s="147">
        <v>697.899</v>
      </c>
      <c r="BC73" s="57"/>
      <c r="BD73" s="57"/>
      <c r="BE73" s="57"/>
      <c r="BF73" s="57"/>
      <c r="BG73" s="57"/>
      <c r="BH73" s="57"/>
      <c r="BI73" s="57"/>
      <c r="BJ73" s="57"/>
      <c r="BK73" s="57"/>
      <c r="BL73" s="57"/>
      <c r="BM73" s="57"/>
      <c r="BN73" s="57"/>
      <c r="BO73" s="57"/>
      <c r="BP73" s="57"/>
      <c r="BQ73" s="57"/>
      <c r="BR73" s="57"/>
      <c r="BS73" s="57"/>
      <c r="BT73" s="57"/>
      <c r="BU73" s="57"/>
      <c r="BV73" s="57"/>
      <c r="BW73" s="57"/>
      <c r="BX73" s="57"/>
      <c r="BY73" s="57"/>
      <c r="BZ73" s="57"/>
      <c r="CA73" s="57"/>
      <c r="CB73" s="57"/>
      <c r="CC73" s="57"/>
    </row>
    <row r="74" spans="1:81">
      <c r="A74" s="145" t="s">
        <v>218</v>
      </c>
      <c r="B74" s="145" t="s">
        <v>219</v>
      </c>
      <c r="C74" s="145"/>
      <c r="D74" s="145"/>
      <c r="E74" s="145" t="s">
        <v>309</v>
      </c>
      <c r="F74" s="166">
        <v>227.506</v>
      </c>
      <c r="G74" s="167">
        <v>227.35</v>
      </c>
      <c r="H74" s="167">
        <v>227.25</v>
      </c>
      <c r="I74" s="167">
        <v>227.30199999999999</v>
      </c>
      <c r="J74" s="167">
        <v>227.209</v>
      </c>
      <c r="K74" s="167">
        <v>227.23400000000001</v>
      </c>
      <c r="L74" s="167">
        <v>227.55</v>
      </c>
      <c r="M74" s="167">
        <v>227.857</v>
      </c>
      <c r="N74" s="167">
        <v>228.386</v>
      </c>
      <c r="O74" s="167">
        <v>228.77</v>
      </c>
      <c r="P74" s="167">
        <v>228.42599999999999</v>
      </c>
      <c r="Q74" s="167">
        <v>228.66399999999999</v>
      </c>
      <c r="R74" s="167">
        <v>227.03299999999999</v>
      </c>
      <c r="S74" s="167">
        <v>225.767</v>
      </c>
      <c r="T74" s="167">
        <v>225.386</v>
      </c>
      <c r="U74" s="167">
        <v>224.91900000000001</v>
      </c>
      <c r="V74" s="167">
        <v>225.02600000000001</v>
      </c>
      <c r="W74" s="167">
        <v>224.82300000000001</v>
      </c>
      <c r="X74" s="167">
        <v>224.67599999999999</v>
      </c>
      <c r="Y74" s="167">
        <v>223.834</v>
      </c>
      <c r="Z74" s="167">
        <v>223.93600000000001</v>
      </c>
      <c r="AA74" s="167">
        <v>223.56</v>
      </c>
      <c r="AB74" s="167">
        <v>223.10900000000001</v>
      </c>
      <c r="AC74" s="167">
        <v>222.76400000000001</v>
      </c>
      <c r="AD74" s="167">
        <v>222.631</v>
      </c>
      <c r="AE74" s="167">
        <v>223.29900000000001</v>
      </c>
      <c r="AF74" s="167">
        <v>223.93</v>
      </c>
      <c r="AG74" s="167">
        <v>224.65700000000001</v>
      </c>
      <c r="AH74" s="167">
        <v>225.411</v>
      </c>
      <c r="AI74" s="167">
        <v>226.13200000000001</v>
      </c>
      <c r="AJ74" s="167">
        <v>227.083</v>
      </c>
      <c r="AK74" s="167">
        <v>227.73599999999999</v>
      </c>
      <c r="AL74" s="167">
        <v>228.59399999999999</v>
      </c>
      <c r="AM74" s="167">
        <v>229.07900000000001</v>
      </c>
      <c r="AN74" s="167">
        <v>229.67</v>
      </c>
      <c r="AO74" s="167">
        <v>229.458</v>
      </c>
      <c r="AP74" s="167">
        <v>229.22800000000001</v>
      </c>
      <c r="AQ74" s="167">
        <v>228.85400000000001</v>
      </c>
      <c r="AR74" s="167">
        <v>228.86799999999999</v>
      </c>
      <c r="AS74" s="167">
        <v>228.95</v>
      </c>
      <c r="AT74" s="167">
        <v>228.58199999999999</v>
      </c>
      <c r="AU74" s="167">
        <v>227.82900000000001</v>
      </c>
      <c r="AV74" s="167">
        <v>228.53</v>
      </c>
      <c r="AW74" s="167">
        <v>229.191</v>
      </c>
      <c r="AX74" s="147">
        <v>229.56700000000001</v>
      </c>
      <c r="AY74" s="147">
        <v>229.78800000000001</v>
      </c>
      <c r="AZ74" s="147">
        <v>230.143</v>
      </c>
      <c r="BA74" s="147">
        <v>230.404</v>
      </c>
      <c r="BB74" s="147">
        <v>230.583</v>
      </c>
      <c r="BC74" s="57"/>
      <c r="BD74" s="57"/>
      <c r="BE74" s="57"/>
      <c r="BF74" s="57"/>
      <c r="BG74" s="57"/>
      <c r="BH74" s="57"/>
      <c r="BI74" s="57"/>
      <c r="BJ74" s="57"/>
      <c r="BK74" s="57"/>
      <c r="BL74" s="57"/>
      <c r="BM74" s="57"/>
      <c r="BN74" s="57"/>
      <c r="BO74" s="57"/>
      <c r="BP74" s="57"/>
      <c r="BQ74" s="57"/>
      <c r="BR74" s="57"/>
      <c r="BS74" s="57"/>
      <c r="BT74" s="57"/>
      <c r="BU74" s="57"/>
      <c r="BV74" s="57"/>
      <c r="BW74" s="57"/>
      <c r="BX74" s="57"/>
      <c r="BY74" s="57"/>
      <c r="BZ74" s="57"/>
      <c r="CA74" s="57"/>
      <c r="CB74" s="57"/>
      <c r="CC74" s="57"/>
    </row>
    <row r="75" spans="1:81">
      <c r="A75" s="145" t="s">
        <v>220</v>
      </c>
      <c r="B75" s="145" t="s">
        <v>221</v>
      </c>
      <c r="C75" s="145"/>
      <c r="D75" s="145"/>
      <c r="E75" s="145" t="s">
        <v>309</v>
      </c>
      <c r="F75" s="166">
        <v>299.70100000000002</v>
      </c>
      <c r="G75" s="167">
        <v>303.72500000000002</v>
      </c>
      <c r="H75" s="167">
        <v>308.87599999999998</v>
      </c>
      <c r="I75" s="167">
        <v>313.93099999999998</v>
      </c>
      <c r="J75" s="167">
        <v>318.27699999999999</v>
      </c>
      <c r="K75" s="167">
        <v>323.08300000000003</v>
      </c>
      <c r="L75" s="167">
        <v>328.51900000000001</v>
      </c>
      <c r="M75" s="167">
        <v>334.17599999999999</v>
      </c>
      <c r="N75" s="167">
        <v>337.82600000000002</v>
      </c>
      <c r="O75" s="167">
        <v>341.16899999999998</v>
      </c>
      <c r="P75" s="167">
        <v>344.78500000000003</v>
      </c>
      <c r="Q75" s="167">
        <v>346.06900000000002</v>
      </c>
      <c r="R75" s="167">
        <v>350.322</v>
      </c>
      <c r="S75" s="167">
        <v>355.72899999999998</v>
      </c>
      <c r="T75" s="167">
        <v>359.46199999999999</v>
      </c>
      <c r="U75" s="167">
        <v>363.76400000000001</v>
      </c>
      <c r="V75" s="167">
        <v>367.625</v>
      </c>
      <c r="W75" s="167">
        <v>369.65699999999998</v>
      </c>
      <c r="X75" s="167">
        <v>372.71600000000001</v>
      </c>
      <c r="Y75" s="167">
        <v>374.85399999999998</v>
      </c>
      <c r="Z75" s="167">
        <v>377.29599999999999</v>
      </c>
      <c r="AA75" s="167">
        <v>381.18900000000002</v>
      </c>
      <c r="AB75" s="167">
        <v>385.113</v>
      </c>
      <c r="AC75" s="167">
        <v>389.05099999999999</v>
      </c>
      <c r="AD75" s="167">
        <v>392.38299999999998</v>
      </c>
      <c r="AE75" s="167">
        <v>397.08199999999999</v>
      </c>
      <c r="AF75" s="167">
        <v>402.04500000000002</v>
      </c>
      <c r="AG75" s="167">
        <v>407.93099999999998</v>
      </c>
      <c r="AH75" s="167">
        <v>413.95600000000002</v>
      </c>
      <c r="AI75" s="167">
        <v>419.82</v>
      </c>
      <c r="AJ75" s="167">
        <v>426.00799999999998</v>
      </c>
      <c r="AK75" s="167">
        <v>432.11200000000002</v>
      </c>
      <c r="AL75" s="167">
        <v>437.15699999999998</v>
      </c>
      <c r="AM75" s="167">
        <v>441.387</v>
      </c>
      <c r="AN75" s="167">
        <v>445.89</v>
      </c>
      <c r="AO75" s="167">
        <v>448.54300000000001</v>
      </c>
      <c r="AP75" s="167">
        <v>452.53</v>
      </c>
      <c r="AQ75" s="167">
        <v>457.79300000000001</v>
      </c>
      <c r="AR75" s="167">
        <v>462.70499999999998</v>
      </c>
      <c r="AS75" s="167">
        <v>466.327</v>
      </c>
      <c r="AT75" s="167">
        <v>471.03800000000001</v>
      </c>
      <c r="AU75" s="167">
        <v>474.36900000000003</v>
      </c>
      <c r="AV75" s="167">
        <v>474.452</v>
      </c>
      <c r="AW75" s="167">
        <v>476.35700000000003</v>
      </c>
      <c r="AX75" s="147">
        <v>479.97899999999998</v>
      </c>
      <c r="AY75" s="147">
        <v>482.76499999999999</v>
      </c>
      <c r="AZ75" s="147">
        <v>485.65100000000001</v>
      </c>
      <c r="BA75" s="147">
        <v>488.37900000000002</v>
      </c>
      <c r="BB75" s="147">
        <v>490.59399999999999</v>
      </c>
      <c r="BC75" s="57"/>
      <c r="BD75" s="57"/>
      <c r="BE75" s="57"/>
      <c r="BF75" s="57"/>
      <c r="BG75" s="57"/>
      <c r="BH75" s="57"/>
      <c r="BI75" s="57"/>
      <c r="BJ75" s="57"/>
      <c r="BK75" s="57"/>
      <c r="BL75" s="57"/>
      <c r="BM75" s="57"/>
      <c r="BN75" s="57"/>
      <c r="BO75" s="57"/>
      <c r="BP75" s="57"/>
      <c r="BQ75" s="57"/>
      <c r="BR75" s="57"/>
      <c r="BS75" s="57"/>
      <c r="BT75" s="57"/>
      <c r="BU75" s="57"/>
      <c r="BV75" s="57"/>
      <c r="BW75" s="57"/>
      <c r="BX75" s="57"/>
      <c r="BY75" s="57"/>
      <c r="BZ75" s="57"/>
      <c r="CA75" s="57"/>
      <c r="CB75" s="57"/>
      <c r="CC75" s="57"/>
    </row>
    <row r="76" spans="1:81">
      <c r="A76" s="145" t="s">
        <v>222</v>
      </c>
      <c r="B76" s="145" t="s">
        <v>223</v>
      </c>
      <c r="C76" s="145"/>
      <c r="D76" s="145"/>
      <c r="E76" s="145" t="s">
        <v>309</v>
      </c>
      <c r="F76" s="166">
        <v>882.17399999999998</v>
      </c>
      <c r="G76" s="167">
        <v>886.21500000000003</v>
      </c>
      <c r="H76" s="167">
        <v>890.11</v>
      </c>
      <c r="I76" s="167">
        <v>894.73699999999997</v>
      </c>
      <c r="J76" s="167">
        <v>898.88800000000003</v>
      </c>
      <c r="K76" s="167">
        <v>903.82</v>
      </c>
      <c r="L76" s="167">
        <v>909.73099999999999</v>
      </c>
      <c r="M76" s="167">
        <v>915.55899999999997</v>
      </c>
      <c r="N76" s="167">
        <v>920.38599999999997</v>
      </c>
      <c r="O76" s="167">
        <v>924.56799999999998</v>
      </c>
      <c r="P76" s="167">
        <v>928.93899999999996</v>
      </c>
      <c r="Q76" s="167">
        <v>933.80600000000004</v>
      </c>
      <c r="R76" s="167">
        <v>938.529</v>
      </c>
      <c r="S76" s="167">
        <v>942.11500000000001</v>
      </c>
      <c r="T76" s="167">
        <v>947.41399999999999</v>
      </c>
      <c r="U76" s="167">
        <v>952.15800000000002</v>
      </c>
      <c r="V76" s="167">
        <v>960.32</v>
      </c>
      <c r="W76" s="167">
        <v>968.87900000000002</v>
      </c>
      <c r="X76" s="167">
        <v>978.61</v>
      </c>
      <c r="Y76" s="167">
        <v>987.37</v>
      </c>
      <c r="Z76" s="167">
        <v>994.93200000000002</v>
      </c>
      <c r="AA76" s="167">
        <v>1002.5549999999999</v>
      </c>
      <c r="AB76" s="167">
        <v>1009.849</v>
      </c>
      <c r="AC76" s="167">
        <v>1016.591</v>
      </c>
      <c r="AD76" s="167">
        <v>1025.0329999999999</v>
      </c>
      <c r="AE76" s="167">
        <v>1032.498</v>
      </c>
      <c r="AF76" s="167">
        <v>1040.521</v>
      </c>
      <c r="AG76" s="167">
        <v>1048.3050000000001</v>
      </c>
      <c r="AH76" s="167">
        <v>1055.8900000000001</v>
      </c>
      <c r="AI76" s="167">
        <v>1063.2739999999999</v>
      </c>
      <c r="AJ76" s="167">
        <v>1071.1600000000001</v>
      </c>
      <c r="AK76" s="167">
        <v>1079.0160000000001</v>
      </c>
      <c r="AL76" s="167">
        <v>1084.8399999999999</v>
      </c>
      <c r="AM76" s="167">
        <v>1091.0150000000001</v>
      </c>
      <c r="AN76" s="167">
        <v>1094.4390000000001</v>
      </c>
      <c r="AO76" s="167">
        <v>1095.905</v>
      </c>
      <c r="AP76" s="167">
        <v>1099.269</v>
      </c>
      <c r="AQ76" s="167">
        <v>1104.6669999999999</v>
      </c>
      <c r="AR76" s="167">
        <v>1109.46</v>
      </c>
      <c r="AS76" s="167">
        <v>1112.8150000000001</v>
      </c>
      <c r="AT76" s="167">
        <v>1116.6579999999999</v>
      </c>
      <c r="AU76" s="167">
        <v>1121.4069999999999</v>
      </c>
      <c r="AV76" s="167">
        <v>1125.559</v>
      </c>
      <c r="AW76" s="167">
        <v>1133.5519999999999</v>
      </c>
      <c r="AX76" s="147">
        <v>1140.057</v>
      </c>
      <c r="AY76" s="147">
        <v>1148.0730000000001</v>
      </c>
      <c r="AZ76" s="147">
        <v>1154.712</v>
      </c>
      <c r="BA76" s="147">
        <v>1161.777</v>
      </c>
      <c r="BB76" s="147">
        <v>1168.422</v>
      </c>
      <c r="BC76" s="57"/>
      <c r="BD76" s="57"/>
      <c r="BE76" s="57"/>
      <c r="BF76" s="57"/>
      <c r="BG76" s="57"/>
      <c r="BH76" s="57"/>
      <c r="BI76" s="57"/>
      <c r="BJ76" s="57"/>
      <c r="BK76" s="57"/>
      <c r="BL76" s="57"/>
      <c r="BM76" s="57"/>
      <c r="BN76" s="57"/>
      <c r="BO76" s="57"/>
      <c r="BP76" s="57"/>
      <c r="BQ76" s="57"/>
      <c r="BR76" s="57"/>
      <c r="BS76" s="57"/>
      <c r="BT76" s="57"/>
      <c r="BU76" s="57"/>
      <c r="BV76" s="57"/>
      <c r="BW76" s="57"/>
      <c r="BX76" s="57"/>
      <c r="BY76" s="57"/>
      <c r="BZ76" s="57"/>
      <c r="CA76" s="57"/>
      <c r="CB76" s="57"/>
      <c r="CC76" s="57"/>
    </row>
    <row r="77" spans="1:81">
      <c r="A77" s="145" t="s">
        <v>224</v>
      </c>
      <c r="B77" s="145" t="s">
        <v>225</v>
      </c>
      <c r="C77" s="145"/>
      <c r="D77" s="145"/>
      <c r="E77" s="145" t="s">
        <v>309</v>
      </c>
      <c r="F77" s="166">
        <v>634.91099999999994</v>
      </c>
      <c r="G77" s="167">
        <v>636.822</v>
      </c>
      <c r="H77" s="167">
        <v>638.48099999999999</v>
      </c>
      <c r="I77" s="167">
        <v>640.59100000000001</v>
      </c>
      <c r="J77" s="167">
        <v>642.25300000000004</v>
      </c>
      <c r="K77" s="167">
        <v>644.83399999999995</v>
      </c>
      <c r="L77" s="167">
        <v>647.69799999999998</v>
      </c>
      <c r="M77" s="167">
        <v>650.476</v>
      </c>
      <c r="N77" s="167">
        <v>652.77499999999998</v>
      </c>
      <c r="O77" s="167">
        <v>654.67100000000005</v>
      </c>
      <c r="P77" s="167">
        <v>656.899</v>
      </c>
      <c r="Q77" s="167">
        <v>659.11599999999999</v>
      </c>
      <c r="R77" s="167">
        <v>661.56600000000003</v>
      </c>
      <c r="S77" s="167">
        <v>665.49099999999999</v>
      </c>
      <c r="T77" s="167">
        <v>668.46100000000001</v>
      </c>
      <c r="U77" s="167">
        <v>670.65200000000004</v>
      </c>
      <c r="V77" s="167">
        <v>675.11</v>
      </c>
      <c r="W77" s="167">
        <v>679.08500000000004</v>
      </c>
      <c r="X77" s="167">
        <v>684.35699999999997</v>
      </c>
      <c r="Y77" s="167">
        <v>688.36300000000006</v>
      </c>
      <c r="Z77" s="167">
        <v>692.54300000000001</v>
      </c>
      <c r="AA77" s="167">
        <v>696.78399999999999</v>
      </c>
      <c r="AB77" s="167">
        <v>700.93</v>
      </c>
      <c r="AC77" s="167">
        <v>703.39400000000001</v>
      </c>
      <c r="AD77" s="167">
        <v>707.55499999999995</v>
      </c>
      <c r="AE77" s="167">
        <v>711.45699999999999</v>
      </c>
      <c r="AF77" s="167">
        <v>715.55700000000002</v>
      </c>
      <c r="AG77" s="167">
        <v>719.74900000000002</v>
      </c>
      <c r="AH77" s="167">
        <v>723.68499999999995</v>
      </c>
      <c r="AI77" s="167">
        <v>727.87099999999998</v>
      </c>
      <c r="AJ77" s="167">
        <v>732.24199999999996</v>
      </c>
      <c r="AK77" s="167">
        <v>736.47699999999998</v>
      </c>
      <c r="AL77" s="167">
        <v>742.40800000000002</v>
      </c>
      <c r="AM77" s="167">
        <v>746.072</v>
      </c>
      <c r="AN77" s="167">
        <v>748.61400000000003</v>
      </c>
      <c r="AO77" s="167">
        <v>749.78200000000004</v>
      </c>
      <c r="AP77" s="167">
        <v>753.05600000000004</v>
      </c>
      <c r="AQ77" s="167">
        <v>755.202</v>
      </c>
      <c r="AR77" s="167">
        <v>758.72299999999996</v>
      </c>
      <c r="AS77" s="167">
        <v>760.13400000000001</v>
      </c>
      <c r="AT77" s="167">
        <v>762.60699999999997</v>
      </c>
      <c r="AU77" s="167">
        <v>762.74300000000005</v>
      </c>
      <c r="AV77" s="167">
        <v>764.03</v>
      </c>
      <c r="AW77" s="167">
        <v>764.98099999999999</v>
      </c>
      <c r="AX77" s="147">
        <v>767.08600000000001</v>
      </c>
      <c r="AY77" s="147">
        <v>767.84199999999998</v>
      </c>
      <c r="AZ77" s="147">
        <v>767.63599999999997</v>
      </c>
      <c r="BA77" s="147">
        <v>768.49599999999998</v>
      </c>
      <c r="BB77" s="147">
        <v>769.23099999999999</v>
      </c>
      <c r="BC77" s="57"/>
      <c r="BD77" s="57"/>
      <c r="BE77" s="57"/>
      <c r="BF77" s="57"/>
      <c r="BG77" s="57"/>
      <c r="BH77" s="57"/>
      <c r="BI77" s="57"/>
      <c r="BJ77" s="57"/>
      <c r="BK77" s="57"/>
      <c r="BL77" s="57"/>
      <c r="BM77" s="57"/>
      <c r="BN77" s="57"/>
      <c r="BO77" s="57"/>
      <c r="BP77" s="57"/>
      <c r="BQ77" s="57"/>
      <c r="BR77" s="57"/>
      <c r="BS77" s="57"/>
      <c r="BT77" s="57"/>
      <c r="BU77" s="57"/>
      <c r="BV77" s="57"/>
      <c r="BW77" s="57"/>
      <c r="BX77" s="57"/>
      <c r="BY77" s="57"/>
      <c r="BZ77" s="57"/>
      <c r="CA77" s="57"/>
      <c r="CB77" s="57"/>
      <c r="CC77" s="57"/>
    </row>
    <row r="78" spans="1:81">
      <c r="A78" s="145" t="s">
        <v>226</v>
      </c>
      <c r="B78" s="145" t="s">
        <v>227</v>
      </c>
      <c r="C78" s="145"/>
      <c r="D78" s="145"/>
      <c r="E78" s="145" t="s">
        <v>309</v>
      </c>
      <c r="F78" s="166">
        <v>1429.046</v>
      </c>
      <c r="G78" s="167">
        <v>1429.894</v>
      </c>
      <c r="H78" s="167">
        <v>1431.537</v>
      </c>
      <c r="I78" s="167">
        <v>1433.904</v>
      </c>
      <c r="J78" s="167">
        <v>1435.5840000000001</v>
      </c>
      <c r="K78" s="167">
        <v>1438.146</v>
      </c>
      <c r="L78" s="167">
        <v>1442.1869999999999</v>
      </c>
      <c r="M78" s="167">
        <v>1446.5630000000001</v>
      </c>
      <c r="N78" s="167">
        <v>1450.529</v>
      </c>
      <c r="O78" s="167">
        <v>1454.5239999999999</v>
      </c>
      <c r="P78" s="167">
        <v>1458.0709999999999</v>
      </c>
      <c r="Q78" s="167">
        <v>1463.0350000000001</v>
      </c>
      <c r="R78" s="167">
        <v>1470.7570000000001</v>
      </c>
      <c r="S78" s="167">
        <v>1481.288</v>
      </c>
      <c r="T78" s="167">
        <v>1493.355</v>
      </c>
      <c r="U78" s="167">
        <v>1507.1130000000001</v>
      </c>
      <c r="V78" s="167">
        <v>1517.4290000000001</v>
      </c>
      <c r="W78" s="167">
        <v>1530.19</v>
      </c>
      <c r="X78" s="167">
        <v>1540.9760000000001</v>
      </c>
      <c r="Y78" s="167">
        <v>1546.144</v>
      </c>
      <c r="Z78" s="167">
        <v>1551.482</v>
      </c>
      <c r="AA78" s="167">
        <v>1556.4369999999999</v>
      </c>
      <c r="AB78" s="167">
        <v>1561.309</v>
      </c>
      <c r="AC78" s="167">
        <v>1566.2149999999999</v>
      </c>
      <c r="AD78" s="167">
        <v>1577.095</v>
      </c>
      <c r="AE78" s="167">
        <v>1588.91</v>
      </c>
      <c r="AF78" s="167">
        <v>1601.972</v>
      </c>
      <c r="AG78" s="167">
        <v>1615.116</v>
      </c>
      <c r="AH78" s="167">
        <v>1628.1510000000001</v>
      </c>
      <c r="AI78" s="167">
        <v>1640.876</v>
      </c>
      <c r="AJ78" s="167">
        <v>1655.211</v>
      </c>
      <c r="AK78" s="167">
        <v>1669.655</v>
      </c>
      <c r="AL78" s="167">
        <v>1677.0730000000001</v>
      </c>
      <c r="AM78" s="167">
        <v>1690.498</v>
      </c>
      <c r="AN78" s="167">
        <v>1708.671</v>
      </c>
      <c r="AO78" s="167">
        <v>1725.1769999999999</v>
      </c>
      <c r="AP78" s="167">
        <v>1744.2360000000001</v>
      </c>
      <c r="AQ78" s="167">
        <v>1762.866</v>
      </c>
      <c r="AR78" s="167">
        <v>1779.845</v>
      </c>
      <c r="AS78" s="167">
        <v>1801.885</v>
      </c>
      <c r="AT78" s="167">
        <v>1821.9949999999999</v>
      </c>
      <c r="AU78" s="167">
        <v>1835.903</v>
      </c>
      <c r="AV78" s="167">
        <v>1843.319</v>
      </c>
      <c r="AW78" s="167">
        <v>1859.5239999999999</v>
      </c>
      <c r="AX78" s="147">
        <v>1875.7470000000001</v>
      </c>
      <c r="AY78" s="147">
        <v>1883.4369999999999</v>
      </c>
      <c r="AZ78" s="147">
        <v>1895.4259999999999</v>
      </c>
      <c r="BA78" s="147">
        <v>1908.625</v>
      </c>
      <c r="BB78" s="147">
        <v>1921.0139999999999</v>
      </c>
      <c r="BC78" s="57"/>
      <c r="BD78" s="57"/>
      <c r="BE78" s="57"/>
      <c r="BF78" s="57"/>
      <c r="BG78" s="57"/>
      <c r="BH78" s="57"/>
      <c r="BI78" s="57"/>
      <c r="BJ78" s="57"/>
      <c r="BK78" s="57"/>
      <c r="BL78" s="57"/>
      <c r="BM78" s="57"/>
      <c r="BN78" s="57"/>
      <c r="BO78" s="57"/>
      <c r="BP78" s="57"/>
      <c r="BQ78" s="57"/>
      <c r="BR78" s="57"/>
      <c r="BS78" s="57"/>
      <c r="BT78" s="57"/>
      <c r="BU78" s="57"/>
      <c r="BV78" s="57"/>
      <c r="BW78" s="57"/>
      <c r="BX78" s="57"/>
      <c r="BY78" s="57"/>
      <c r="BZ78" s="57"/>
      <c r="CA78" s="57"/>
      <c r="CB78" s="57"/>
      <c r="CC78" s="57"/>
    </row>
    <row r="79" spans="1:81">
      <c r="A79" s="145" t="s">
        <v>228</v>
      </c>
      <c r="B79" s="145" t="s">
        <v>229</v>
      </c>
      <c r="C79" s="145"/>
      <c r="D79" s="145"/>
      <c r="E79" s="145" t="s">
        <v>309</v>
      </c>
      <c r="F79" s="166">
        <v>222.453</v>
      </c>
      <c r="G79" s="167">
        <v>223.64</v>
      </c>
      <c r="H79" s="167">
        <v>224.80699999999999</v>
      </c>
      <c r="I79" s="167">
        <v>226.113</v>
      </c>
      <c r="J79" s="167">
        <v>227.352</v>
      </c>
      <c r="K79" s="167">
        <v>228.82300000000001</v>
      </c>
      <c r="L79" s="167">
        <v>230.48500000000001</v>
      </c>
      <c r="M79" s="167">
        <v>232.06700000000001</v>
      </c>
      <c r="N79" s="167">
        <v>232.096</v>
      </c>
      <c r="O79" s="167">
        <v>232.09299999999999</v>
      </c>
      <c r="P79" s="167">
        <v>232.16499999999999</v>
      </c>
      <c r="Q79" s="167">
        <v>232.14099999999999</v>
      </c>
      <c r="R79" s="167">
        <v>231.38800000000001</v>
      </c>
      <c r="S79" s="167">
        <v>230.58600000000001</v>
      </c>
      <c r="T79" s="167">
        <v>230.208</v>
      </c>
      <c r="U79" s="167">
        <v>229.47800000000001</v>
      </c>
      <c r="V79" s="167">
        <v>228.928</v>
      </c>
      <c r="W79" s="167">
        <v>228.65700000000001</v>
      </c>
      <c r="X79" s="167">
        <v>228.577</v>
      </c>
      <c r="Y79" s="167">
        <v>228.548</v>
      </c>
      <c r="Z79" s="167">
        <v>229.376</v>
      </c>
      <c r="AA79" s="167">
        <v>229.10400000000001</v>
      </c>
      <c r="AB79" s="167">
        <v>229.18600000000001</v>
      </c>
      <c r="AC79" s="167">
        <v>229.15</v>
      </c>
      <c r="AD79" s="167">
        <v>229.72800000000001</v>
      </c>
      <c r="AE79" s="167">
        <v>230.38</v>
      </c>
      <c r="AF79" s="167">
        <v>231.41300000000001</v>
      </c>
      <c r="AG79" s="167">
        <v>232.30500000000001</v>
      </c>
      <c r="AH79" s="167">
        <v>233.209</v>
      </c>
      <c r="AI79" s="167">
        <v>233.99100000000001</v>
      </c>
      <c r="AJ79" s="167">
        <v>234.934</v>
      </c>
      <c r="AK79" s="167">
        <v>235.86699999999999</v>
      </c>
      <c r="AL79" s="167">
        <v>237.197</v>
      </c>
      <c r="AM79" s="167">
        <v>238.548</v>
      </c>
      <c r="AN79" s="167">
        <v>239.19399999999999</v>
      </c>
      <c r="AO79" s="167">
        <v>239.548</v>
      </c>
      <c r="AP79" s="167">
        <v>239.69499999999999</v>
      </c>
      <c r="AQ79" s="167">
        <v>239.75</v>
      </c>
      <c r="AR79" s="167">
        <v>238.95599999999999</v>
      </c>
      <c r="AS79" s="167">
        <v>238.34700000000001</v>
      </c>
      <c r="AT79" s="167">
        <v>237.70599999999999</v>
      </c>
      <c r="AU79" s="167">
        <v>237.24199999999999</v>
      </c>
      <c r="AV79" s="167">
        <v>236.65899999999999</v>
      </c>
      <c r="AW79" s="167">
        <v>236.018</v>
      </c>
      <c r="AX79" s="147">
        <v>235.31299999999999</v>
      </c>
      <c r="AY79" s="147">
        <v>234.601</v>
      </c>
      <c r="AZ79" s="147">
        <v>233.49299999999999</v>
      </c>
      <c r="BA79" s="147">
        <v>232.619</v>
      </c>
      <c r="BB79" s="147">
        <v>231.773</v>
      </c>
      <c r="BC79" s="57"/>
      <c r="BD79" s="57"/>
      <c r="BE79" s="57"/>
      <c r="BF79" s="57"/>
      <c r="BG79" s="57"/>
      <c r="BH79" s="57"/>
      <c r="BI79" s="57"/>
      <c r="BJ79" s="57"/>
      <c r="BK79" s="57"/>
      <c r="BL79" s="57"/>
      <c r="BM79" s="57"/>
      <c r="BN79" s="57"/>
      <c r="BO79" s="57"/>
      <c r="BP79" s="57"/>
      <c r="BQ79" s="57"/>
      <c r="BR79" s="57"/>
      <c r="BS79" s="57"/>
      <c r="BT79" s="57"/>
      <c r="BU79" s="57"/>
      <c r="BV79" s="57"/>
      <c r="BW79" s="57"/>
      <c r="BX79" s="57"/>
      <c r="BY79" s="57"/>
      <c r="BZ79" s="57"/>
      <c r="CA79" s="57"/>
      <c r="CB79" s="57"/>
      <c r="CC79" s="57"/>
    </row>
    <row r="80" spans="1:81">
      <c r="A80" s="145" t="s">
        <v>230</v>
      </c>
      <c r="B80" s="145" t="s">
        <v>231</v>
      </c>
      <c r="C80" s="145"/>
      <c r="D80" s="145"/>
      <c r="E80" s="145" t="s">
        <v>309</v>
      </c>
      <c r="F80" s="166">
        <v>570.21600000000001</v>
      </c>
      <c r="G80" s="167">
        <v>570.40499999999997</v>
      </c>
      <c r="H80" s="167">
        <v>570.38400000000001</v>
      </c>
      <c r="I80" s="167">
        <v>570.78099999999995</v>
      </c>
      <c r="J80" s="167">
        <v>570.74199999999996</v>
      </c>
      <c r="K80" s="167">
        <v>571.15</v>
      </c>
      <c r="L80" s="167">
        <v>571.78899999999999</v>
      </c>
      <c r="M80" s="167">
        <v>572.42499999999995</v>
      </c>
      <c r="N80" s="167">
        <v>570.47400000000005</v>
      </c>
      <c r="O80" s="167">
        <v>568.69399999999996</v>
      </c>
      <c r="P80" s="167">
        <v>567.15800000000002</v>
      </c>
      <c r="Q80" s="167">
        <v>565.11300000000006</v>
      </c>
      <c r="R80" s="167">
        <v>563.58600000000001</v>
      </c>
      <c r="S80" s="167">
        <v>563.15499999999997</v>
      </c>
      <c r="T80" s="167">
        <v>561.53499999999997</v>
      </c>
      <c r="U80" s="167">
        <v>559.36</v>
      </c>
      <c r="V80" s="167">
        <v>558.41099999999994</v>
      </c>
      <c r="W80" s="167">
        <v>557.72900000000004</v>
      </c>
      <c r="X80" s="167">
        <v>556.59100000000001</v>
      </c>
      <c r="Y80" s="167">
        <v>555.17100000000005</v>
      </c>
      <c r="Z80" s="167">
        <v>553.38099999999997</v>
      </c>
      <c r="AA80" s="167">
        <v>551.55499999999995</v>
      </c>
      <c r="AB80" s="167">
        <v>549.36500000000001</v>
      </c>
      <c r="AC80" s="167">
        <v>547.47199999999998</v>
      </c>
      <c r="AD80" s="167">
        <v>545.44299999999998</v>
      </c>
      <c r="AE80" s="167">
        <v>545.72299999999996</v>
      </c>
      <c r="AF80" s="167">
        <v>546.31200000000001</v>
      </c>
      <c r="AG80" s="167">
        <v>547.13800000000003</v>
      </c>
      <c r="AH80" s="167">
        <v>547.53200000000004</v>
      </c>
      <c r="AI80" s="167">
        <v>547.66</v>
      </c>
      <c r="AJ80" s="167">
        <v>548.66700000000003</v>
      </c>
      <c r="AK80" s="167">
        <v>549.36099999999999</v>
      </c>
      <c r="AL80" s="167">
        <v>551.84199999999998</v>
      </c>
      <c r="AM80" s="167">
        <v>553.96799999999996</v>
      </c>
      <c r="AN80" s="167">
        <v>554.72</v>
      </c>
      <c r="AO80" s="167">
        <v>555.66300000000001</v>
      </c>
      <c r="AP80" s="167">
        <v>555.99900000000002</v>
      </c>
      <c r="AQ80" s="167">
        <v>555.03899999999999</v>
      </c>
      <c r="AR80" s="167">
        <v>556.22199999999998</v>
      </c>
      <c r="AS80" s="167">
        <v>555.78800000000001</v>
      </c>
      <c r="AT80" s="167">
        <v>555.40800000000002</v>
      </c>
      <c r="AU80" s="167">
        <v>555.02300000000002</v>
      </c>
      <c r="AV80" s="167">
        <v>553.59500000000003</v>
      </c>
      <c r="AW80" s="167">
        <v>552.18499999999995</v>
      </c>
      <c r="AX80" s="147">
        <v>551.49300000000005</v>
      </c>
      <c r="AY80" s="147">
        <v>551.06299999999999</v>
      </c>
      <c r="AZ80" s="147">
        <v>549.46699999999998</v>
      </c>
      <c r="BA80" s="147">
        <v>548.52599999999995</v>
      </c>
      <c r="BB80" s="147">
        <v>547.36199999999997</v>
      </c>
      <c r="BC80" s="57"/>
      <c r="BD80" s="57"/>
      <c r="BE80" s="57"/>
      <c r="BF80" s="57"/>
      <c r="BG80" s="57"/>
      <c r="BH80" s="57"/>
      <c r="BI80" s="57"/>
      <c r="BJ80" s="57"/>
      <c r="BK80" s="57"/>
      <c r="BL80" s="57"/>
      <c r="BM80" s="57"/>
      <c r="BN80" s="57"/>
      <c r="BO80" s="57"/>
      <c r="BP80" s="57"/>
      <c r="BQ80" s="57"/>
      <c r="BR80" s="57"/>
      <c r="BS80" s="57"/>
      <c r="BT80" s="57"/>
      <c r="BU80" s="57"/>
      <c r="BV80" s="57"/>
      <c r="BW80" s="57"/>
      <c r="BX80" s="57"/>
      <c r="BY80" s="57"/>
      <c r="BZ80" s="57"/>
      <c r="CA80" s="57"/>
      <c r="CB80" s="57"/>
      <c r="CC80" s="57"/>
    </row>
    <row r="81" spans="1:81">
      <c r="A81" s="145" t="s">
        <v>232</v>
      </c>
      <c r="B81" s="145" t="s">
        <v>233</v>
      </c>
      <c r="C81" s="145"/>
      <c r="D81" s="145"/>
      <c r="E81" s="145" t="s">
        <v>309</v>
      </c>
      <c r="F81" s="166">
        <v>490.483</v>
      </c>
      <c r="G81" s="167">
        <v>492.8</v>
      </c>
      <c r="H81" s="167">
        <v>494.67</v>
      </c>
      <c r="I81" s="167">
        <v>496.68799999999999</v>
      </c>
      <c r="J81" s="167">
        <v>498.60500000000002</v>
      </c>
      <c r="K81" s="167">
        <v>500.5</v>
      </c>
      <c r="L81" s="167">
        <v>502.66399999999999</v>
      </c>
      <c r="M81" s="167">
        <v>505</v>
      </c>
      <c r="N81" s="167">
        <v>505.72</v>
      </c>
      <c r="O81" s="167">
        <v>508.06</v>
      </c>
      <c r="P81" s="167">
        <v>509.76400000000001</v>
      </c>
      <c r="Q81" s="167">
        <v>510.98200000000003</v>
      </c>
      <c r="R81" s="167">
        <v>512.86199999999997</v>
      </c>
      <c r="S81" s="167">
        <v>511.88099999999997</v>
      </c>
      <c r="T81" s="167">
        <v>512.92999999999995</v>
      </c>
      <c r="U81" s="167">
        <v>513.28</v>
      </c>
      <c r="V81" s="167">
        <v>514.61</v>
      </c>
      <c r="W81" s="167">
        <v>516.65200000000004</v>
      </c>
      <c r="X81" s="167">
        <v>518.66700000000003</v>
      </c>
      <c r="Y81" s="167">
        <v>520.46500000000003</v>
      </c>
      <c r="Z81" s="167">
        <v>522.46199999999999</v>
      </c>
      <c r="AA81" s="167">
        <v>523.97500000000002</v>
      </c>
      <c r="AB81" s="167">
        <v>526.45100000000002</v>
      </c>
      <c r="AC81" s="167">
        <v>527.68700000000001</v>
      </c>
      <c r="AD81" s="167">
        <v>529.78200000000004</v>
      </c>
      <c r="AE81" s="167">
        <v>532.76499999999999</v>
      </c>
      <c r="AF81" s="167">
        <v>536.15599999999995</v>
      </c>
      <c r="AG81" s="167">
        <v>539.72</v>
      </c>
      <c r="AH81" s="167">
        <v>543.03700000000003</v>
      </c>
      <c r="AI81" s="167">
        <v>546.27</v>
      </c>
      <c r="AJ81" s="167">
        <v>550.06700000000001</v>
      </c>
      <c r="AK81" s="167">
        <v>553.48400000000004</v>
      </c>
      <c r="AL81" s="167">
        <v>556.94600000000003</v>
      </c>
      <c r="AM81" s="167">
        <v>559.58699999999999</v>
      </c>
      <c r="AN81" s="167">
        <v>561.04999999999995</v>
      </c>
      <c r="AO81" s="167">
        <v>563.51800000000003</v>
      </c>
      <c r="AP81" s="167">
        <v>565.71799999999996</v>
      </c>
      <c r="AQ81" s="167">
        <v>567.38199999999995</v>
      </c>
      <c r="AR81" s="167">
        <v>569.03499999999997</v>
      </c>
      <c r="AS81" s="167">
        <v>568.76</v>
      </c>
      <c r="AT81" s="167">
        <v>568.44500000000005</v>
      </c>
      <c r="AU81" s="167">
        <v>567.56100000000004</v>
      </c>
      <c r="AV81" s="167">
        <v>566.50599999999997</v>
      </c>
      <c r="AW81" s="167">
        <v>565.96299999999997</v>
      </c>
      <c r="AX81" s="147">
        <v>566.41200000000003</v>
      </c>
      <c r="AY81" s="147">
        <v>566.99300000000005</v>
      </c>
      <c r="AZ81" s="147">
        <v>567.06799999999998</v>
      </c>
      <c r="BA81" s="147">
        <v>567.053</v>
      </c>
      <c r="BB81" s="147">
        <v>567.11800000000005</v>
      </c>
      <c r="BC81" s="57"/>
      <c r="BD81" s="57"/>
      <c r="BE81" s="57"/>
      <c r="BF81" s="57"/>
      <c r="BG81" s="57"/>
      <c r="BH81" s="57"/>
      <c r="BI81" s="57"/>
      <c r="BJ81" s="57"/>
      <c r="BK81" s="57"/>
      <c r="BL81" s="57"/>
      <c r="BM81" s="57"/>
      <c r="BN81" s="57"/>
      <c r="BO81" s="57"/>
      <c r="BP81" s="57"/>
      <c r="BQ81" s="57"/>
      <c r="BR81" s="57"/>
      <c r="BS81" s="57"/>
      <c r="BT81" s="57"/>
      <c r="BU81" s="57"/>
      <c r="BV81" s="57"/>
      <c r="BW81" s="57"/>
      <c r="BX81" s="57"/>
      <c r="BY81" s="57"/>
      <c r="BZ81" s="57"/>
      <c r="CA81" s="57"/>
      <c r="CB81" s="57"/>
      <c r="CC81" s="57"/>
    </row>
    <row r="82" spans="1:81">
      <c r="A82" s="145" t="s">
        <v>234</v>
      </c>
      <c r="B82" s="145" t="s">
        <v>235</v>
      </c>
      <c r="C82" s="145"/>
      <c r="D82" s="145"/>
      <c r="E82" s="145" t="s">
        <v>309</v>
      </c>
      <c r="F82" s="166">
        <v>305.06</v>
      </c>
      <c r="G82" s="167">
        <v>307.35399999999998</v>
      </c>
      <c r="H82" s="167">
        <v>309.77</v>
      </c>
      <c r="I82" s="167">
        <v>312.47500000000002</v>
      </c>
      <c r="J82" s="167">
        <v>314.84300000000002</v>
      </c>
      <c r="K82" s="167">
        <v>317.529</v>
      </c>
      <c r="L82" s="167">
        <v>320.52999999999997</v>
      </c>
      <c r="M82" s="167">
        <v>323.45400000000001</v>
      </c>
      <c r="N82" s="167">
        <v>327.03199999999998</v>
      </c>
      <c r="O82" s="167">
        <v>327.83800000000002</v>
      </c>
      <c r="P82" s="167">
        <v>328.61500000000001</v>
      </c>
      <c r="Q82" s="167">
        <v>330.62799999999999</v>
      </c>
      <c r="R82" s="167">
        <v>333.39600000000002</v>
      </c>
      <c r="S82" s="167">
        <v>338.75</v>
      </c>
      <c r="T82" s="167">
        <v>348.36099999999999</v>
      </c>
      <c r="U82" s="167">
        <v>348.089</v>
      </c>
      <c r="V82" s="167">
        <v>351.65600000000001</v>
      </c>
      <c r="W82" s="167">
        <v>355.28100000000001</v>
      </c>
      <c r="X82" s="167">
        <v>358.48399999999998</v>
      </c>
      <c r="Y82" s="167">
        <v>360.303</v>
      </c>
      <c r="Z82" s="167">
        <v>362.34</v>
      </c>
      <c r="AA82" s="167">
        <v>363.98700000000002</v>
      </c>
      <c r="AB82" s="167">
        <v>366.90899999999999</v>
      </c>
      <c r="AC82" s="167">
        <v>369.89699999999999</v>
      </c>
      <c r="AD82" s="167">
        <v>372.75200000000001</v>
      </c>
      <c r="AE82" s="167">
        <v>376.51600000000002</v>
      </c>
      <c r="AF82" s="167">
        <v>380.73099999999999</v>
      </c>
      <c r="AG82" s="167">
        <v>385.09899999999999</v>
      </c>
      <c r="AH82" s="167">
        <v>389.54399999999998</v>
      </c>
      <c r="AI82" s="167">
        <v>393.86799999999999</v>
      </c>
      <c r="AJ82" s="167">
        <v>398.54599999999999</v>
      </c>
      <c r="AK82" s="167">
        <v>403.09</v>
      </c>
      <c r="AL82" s="167">
        <v>405.53500000000003</v>
      </c>
      <c r="AM82" s="167">
        <v>408.84199999999998</v>
      </c>
      <c r="AN82" s="167">
        <v>411.00700000000001</v>
      </c>
      <c r="AO82" s="167">
        <v>414.959</v>
      </c>
      <c r="AP82" s="167">
        <v>418.94900000000001</v>
      </c>
      <c r="AQ82" s="167">
        <v>421.10500000000002</v>
      </c>
      <c r="AR82" s="167">
        <v>423.71499999999997</v>
      </c>
      <c r="AS82" s="167">
        <v>426.92399999999998</v>
      </c>
      <c r="AT82" s="167">
        <v>428.20400000000001</v>
      </c>
      <c r="AU82" s="167">
        <v>429.68099999999998</v>
      </c>
      <c r="AV82" s="167">
        <v>431.17399999999998</v>
      </c>
      <c r="AW82" s="167">
        <v>433.72399999999999</v>
      </c>
      <c r="AX82" s="147">
        <v>436.43400000000003</v>
      </c>
      <c r="AY82" s="147">
        <v>439.75</v>
      </c>
      <c r="AZ82" s="147">
        <v>441.899</v>
      </c>
      <c r="BA82" s="147">
        <v>444.87200000000001</v>
      </c>
      <c r="BB82" s="147">
        <v>447.79700000000003</v>
      </c>
      <c r="BC82" s="57"/>
      <c r="BD82" s="57"/>
      <c r="BE82" s="57"/>
      <c r="BF82" s="57"/>
      <c r="BG82" s="57"/>
      <c r="BH82" s="57"/>
      <c r="BI82" s="57"/>
      <c r="BJ82" s="57"/>
      <c r="BK82" s="57"/>
      <c r="BL82" s="57"/>
      <c r="BM82" s="57"/>
      <c r="BN82" s="57"/>
      <c r="BO82" s="57"/>
      <c r="BP82" s="57"/>
      <c r="BQ82" s="57"/>
      <c r="BR82" s="57"/>
      <c r="BS82" s="57"/>
      <c r="BT82" s="57"/>
      <c r="BU82" s="57"/>
      <c r="BV82" s="57"/>
      <c r="BW82" s="57"/>
      <c r="BX82" s="57"/>
      <c r="BY82" s="57"/>
      <c r="BZ82" s="57"/>
      <c r="CA82" s="57"/>
      <c r="CB82" s="57"/>
      <c r="CC82" s="57"/>
    </row>
    <row r="83" spans="1:81">
      <c r="A83" s="145" t="s">
        <v>236</v>
      </c>
      <c r="B83" s="145" t="s">
        <v>237</v>
      </c>
      <c r="C83" s="145"/>
      <c r="D83" s="145"/>
      <c r="E83" s="145" t="s">
        <v>309</v>
      </c>
      <c r="F83" s="166">
        <v>446.88799999999998</v>
      </c>
      <c r="G83" s="167">
        <v>452.76499999999999</v>
      </c>
      <c r="H83" s="167">
        <v>459.25</v>
      </c>
      <c r="I83" s="167">
        <v>465.899</v>
      </c>
      <c r="J83" s="167">
        <v>472.14600000000002</v>
      </c>
      <c r="K83" s="167">
        <v>478.80399999999997</v>
      </c>
      <c r="L83" s="167">
        <v>486</v>
      </c>
      <c r="M83" s="167">
        <v>493.38900000000001</v>
      </c>
      <c r="N83" s="167">
        <v>504.10399999999998</v>
      </c>
      <c r="O83" s="167">
        <v>514.99</v>
      </c>
      <c r="P83" s="167">
        <v>521.67100000000005</v>
      </c>
      <c r="Q83" s="167">
        <v>527.28899999999999</v>
      </c>
      <c r="R83" s="167">
        <v>533.30899999999997</v>
      </c>
      <c r="S83" s="167">
        <v>541.529</v>
      </c>
      <c r="T83" s="167">
        <v>548.82500000000005</v>
      </c>
      <c r="U83" s="167">
        <v>567.73500000000001</v>
      </c>
      <c r="V83" s="167">
        <v>577.83399999999995</v>
      </c>
      <c r="W83" s="167">
        <v>586.78300000000002</v>
      </c>
      <c r="X83" s="167">
        <v>595.62900000000002</v>
      </c>
      <c r="Y83" s="167">
        <v>600.58399999999995</v>
      </c>
      <c r="Z83" s="167">
        <v>607.18700000000001</v>
      </c>
      <c r="AA83" s="167">
        <v>613.46699999999998</v>
      </c>
      <c r="AB83" s="167">
        <v>619.96299999999997</v>
      </c>
      <c r="AC83" s="167">
        <v>625.85400000000004</v>
      </c>
      <c r="AD83" s="167">
        <v>630.654</v>
      </c>
      <c r="AE83" s="167">
        <v>639.18399999999997</v>
      </c>
      <c r="AF83" s="167">
        <v>648.49300000000005</v>
      </c>
      <c r="AG83" s="167">
        <v>657.72500000000002</v>
      </c>
      <c r="AH83" s="167">
        <v>667.16</v>
      </c>
      <c r="AI83" s="167">
        <v>676.755</v>
      </c>
      <c r="AJ83" s="167">
        <v>686.62199999999996</v>
      </c>
      <c r="AK83" s="167">
        <v>696.255</v>
      </c>
      <c r="AL83" s="167">
        <v>706.70799999999997</v>
      </c>
      <c r="AM83" s="167">
        <v>716.27700000000004</v>
      </c>
      <c r="AN83" s="167">
        <v>725.79399999999998</v>
      </c>
      <c r="AO83" s="167">
        <v>738.08799999999997</v>
      </c>
      <c r="AP83" s="167">
        <v>746.99400000000003</v>
      </c>
      <c r="AQ83" s="167">
        <v>756.50099999999998</v>
      </c>
      <c r="AR83" s="167">
        <v>769.67700000000002</v>
      </c>
      <c r="AS83" s="167">
        <v>783.12699999999995</v>
      </c>
      <c r="AT83" s="167">
        <v>793.93799999999999</v>
      </c>
      <c r="AU83" s="167">
        <v>801.41600000000005</v>
      </c>
      <c r="AV83" s="167">
        <v>807.36</v>
      </c>
      <c r="AW83" s="167">
        <v>816.69899999999996</v>
      </c>
      <c r="AX83" s="147">
        <v>826.09400000000005</v>
      </c>
      <c r="AY83" s="147">
        <v>835.20600000000002</v>
      </c>
      <c r="AZ83" s="147">
        <v>843.67499999999995</v>
      </c>
      <c r="BA83" s="147">
        <v>853.01499999999999</v>
      </c>
      <c r="BB83" s="147">
        <v>862.26700000000005</v>
      </c>
      <c r="BC83" s="57"/>
      <c r="BD83" s="57"/>
      <c r="BE83" s="57"/>
      <c r="BF83" s="57"/>
      <c r="BG83" s="57"/>
      <c r="BH83" s="57"/>
      <c r="BI83" s="57"/>
      <c r="BJ83" s="57"/>
      <c r="BK83" s="57"/>
      <c r="BL83" s="57"/>
      <c r="BM83" s="57"/>
      <c r="BN83" s="57"/>
      <c r="BO83" s="57"/>
      <c r="BP83" s="57"/>
      <c r="BQ83" s="57"/>
      <c r="BR83" s="57"/>
      <c r="BS83" s="57"/>
      <c r="BT83" s="57"/>
      <c r="BU83" s="57"/>
      <c r="BV83" s="57"/>
      <c r="BW83" s="57"/>
      <c r="BX83" s="57"/>
      <c r="BY83" s="57"/>
      <c r="BZ83" s="57"/>
      <c r="CA83" s="57"/>
      <c r="CB83" s="57"/>
      <c r="CC83" s="57"/>
    </row>
    <row r="84" spans="1:81">
      <c r="A84" s="145" t="s">
        <v>238</v>
      </c>
      <c r="B84" s="145" t="s">
        <v>239</v>
      </c>
      <c r="C84" s="145"/>
      <c r="D84" s="145"/>
      <c r="E84" s="145" t="s">
        <v>309</v>
      </c>
      <c r="F84" s="166">
        <v>2309.0740000000001</v>
      </c>
      <c r="G84" s="167">
        <v>2286.5479999999998</v>
      </c>
      <c r="H84" s="167">
        <v>2267.1129999999998</v>
      </c>
      <c r="I84" s="167">
        <v>2249.6439999999998</v>
      </c>
      <c r="J84" s="167">
        <v>2229.529</v>
      </c>
      <c r="K84" s="167">
        <v>2211.1559999999999</v>
      </c>
      <c r="L84" s="167">
        <v>2195.328</v>
      </c>
      <c r="M84" s="167">
        <v>2180.3209999999999</v>
      </c>
      <c r="N84" s="167">
        <v>2178.277</v>
      </c>
      <c r="O84" s="167">
        <v>2168.9989999999998</v>
      </c>
      <c r="P84" s="167">
        <v>2165.9780000000001</v>
      </c>
      <c r="Q84" s="167">
        <v>2165.3939999999998</v>
      </c>
      <c r="R84" s="167">
        <v>2164.1590000000001</v>
      </c>
      <c r="S84" s="167">
        <v>2158.732</v>
      </c>
      <c r="T84" s="167">
        <v>2156.4549999999999</v>
      </c>
      <c r="U84" s="167">
        <v>2150.1469999999999</v>
      </c>
      <c r="V84" s="167">
        <v>2145.9119999999998</v>
      </c>
      <c r="W84" s="167">
        <v>2139.9279999999999</v>
      </c>
      <c r="X84" s="167">
        <v>2132.4749999999999</v>
      </c>
      <c r="Y84" s="167">
        <v>2129.8560000000002</v>
      </c>
      <c r="Z84" s="167">
        <v>2120.5450000000001</v>
      </c>
      <c r="AA84" s="167">
        <v>2116.5120000000002</v>
      </c>
      <c r="AB84" s="167">
        <v>2110.8690000000001</v>
      </c>
      <c r="AC84" s="167">
        <v>2111.3150000000001</v>
      </c>
      <c r="AD84" s="167">
        <v>2123.6860000000001</v>
      </c>
      <c r="AE84" s="167">
        <v>2129.7310000000002</v>
      </c>
      <c r="AF84" s="167">
        <v>2137.442</v>
      </c>
      <c r="AG84" s="167">
        <v>2145.4720000000002</v>
      </c>
      <c r="AH84" s="167">
        <v>2154.5210000000002</v>
      </c>
      <c r="AI84" s="167">
        <v>2161.9319999999998</v>
      </c>
      <c r="AJ84" s="167">
        <v>2172.1860000000001</v>
      </c>
      <c r="AK84" s="167">
        <v>2181.3710000000001</v>
      </c>
      <c r="AL84" s="167">
        <v>2193.0300000000002</v>
      </c>
      <c r="AM84" s="167">
        <v>2211.297</v>
      </c>
      <c r="AN84" s="167">
        <v>2234.105</v>
      </c>
      <c r="AO84" s="167">
        <v>2243.8330000000001</v>
      </c>
      <c r="AP84" s="167">
        <v>2249.9749999999999</v>
      </c>
      <c r="AQ84" s="167">
        <v>2240.6210000000001</v>
      </c>
      <c r="AR84" s="167">
        <v>2229.6210000000001</v>
      </c>
      <c r="AS84" s="167">
        <v>2220.4450000000002</v>
      </c>
      <c r="AT84" s="167">
        <v>2206.4879999999998</v>
      </c>
      <c r="AU84" s="167">
        <v>2190.3270000000002</v>
      </c>
      <c r="AV84" s="167">
        <v>2187.5259999999998</v>
      </c>
      <c r="AW84" s="167">
        <v>2175.6010000000001</v>
      </c>
      <c r="AX84" s="147">
        <v>2165.4229999999998</v>
      </c>
      <c r="AY84" s="147">
        <v>2145.9059999999999</v>
      </c>
      <c r="AZ84" s="147">
        <v>2131.1039999999998</v>
      </c>
      <c r="BA84" s="147">
        <v>2117.7020000000002</v>
      </c>
      <c r="BB84" s="147">
        <v>2102.65</v>
      </c>
      <c r="BC84" s="57"/>
      <c r="BD84" s="57"/>
      <c r="BE84" s="57"/>
      <c r="BF84" s="57"/>
      <c r="BG84" s="57"/>
      <c r="BH84" s="57"/>
      <c r="BI84" s="57"/>
      <c r="BJ84" s="57"/>
      <c r="BK84" s="57"/>
      <c r="BL84" s="57"/>
      <c r="BM84" s="57"/>
      <c r="BN84" s="57"/>
      <c r="BO84" s="57"/>
      <c r="BP84" s="57"/>
      <c r="BQ84" s="57"/>
      <c r="BR84" s="57"/>
      <c r="BS84" s="57"/>
      <c r="BT84" s="57"/>
      <c r="BU84" s="57"/>
      <c r="BV84" s="57"/>
      <c r="BW84" s="57"/>
      <c r="BX84" s="57"/>
      <c r="BY84" s="57"/>
      <c r="BZ84" s="57"/>
      <c r="CA84" s="57"/>
      <c r="CB84" s="57"/>
      <c r="CC84" s="57"/>
    </row>
    <row r="85" spans="1:81">
      <c r="A85" s="145" t="s">
        <v>240</v>
      </c>
      <c r="B85" s="145" t="s">
        <v>241</v>
      </c>
      <c r="C85" s="145"/>
      <c r="D85" s="145"/>
      <c r="E85" s="145" t="s">
        <v>309</v>
      </c>
      <c r="F85" s="166">
        <v>1172.9290000000001</v>
      </c>
      <c r="G85" s="167">
        <v>1175.6479999999999</v>
      </c>
      <c r="H85" s="167">
        <v>1177.7090000000001</v>
      </c>
      <c r="I85" s="167">
        <v>1180.672</v>
      </c>
      <c r="J85" s="167">
        <v>1182.57</v>
      </c>
      <c r="K85" s="167">
        <v>1185.68</v>
      </c>
      <c r="L85" s="167">
        <v>1189.7850000000001</v>
      </c>
      <c r="M85" s="167">
        <v>1194.367</v>
      </c>
      <c r="N85" s="167">
        <v>1197.376</v>
      </c>
      <c r="O85" s="167">
        <v>1202.194</v>
      </c>
      <c r="P85" s="167">
        <v>1205.579</v>
      </c>
      <c r="Q85" s="167">
        <v>1209.885</v>
      </c>
      <c r="R85" s="167">
        <v>1214.6320000000001</v>
      </c>
      <c r="S85" s="167">
        <v>1217.9469999999999</v>
      </c>
      <c r="T85" s="167">
        <v>1220.644</v>
      </c>
      <c r="U85" s="167">
        <v>1222.5039999999999</v>
      </c>
      <c r="V85" s="167">
        <v>1227.019</v>
      </c>
      <c r="W85" s="167">
        <v>1230.9680000000001</v>
      </c>
      <c r="X85" s="167">
        <v>1234.3209999999999</v>
      </c>
      <c r="Y85" s="167">
        <v>1236.7739999999999</v>
      </c>
      <c r="Z85" s="167">
        <v>1239.357</v>
      </c>
      <c r="AA85" s="167">
        <v>1239.9369999999999</v>
      </c>
      <c r="AB85" s="167">
        <v>1239.146</v>
      </c>
      <c r="AC85" s="167">
        <v>1239.7840000000001</v>
      </c>
      <c r="AD85" s="167">
        <v>1239.5840000000001</v>
      </c>
      <c r="AE85" s="167">
        <v>1239.94</v>
      </c>
      <c r="AF85" s="167">
        <v>1240.904</v>
      </c>
      <c r="AG85" s="167">
        <v>1241.8879999999999</v>
      </c>
      <c r="AH85" s="167">
        <v>1242.1020000000001</v>
      </c>
      <c r="AI85" s="167">
        <v>1242.3979999999999</v>
      </c>
      <c r="AJ85" s="167">
        <v>1243.3610000000001</v>
      </c>
      <c r="AK85" s="167">
        <v>1243.8340000000001</v>
      </c>
      <c r="AL85" s="167">
        <v>1244.6110000000001</v>
      </c>
      <c r="AM85" s="167">
        <v>1248.58</v>
      </c>
      <c r="AN85" s="167">
        <v>1250.1199999999999</v>
      </c>
      <c r="AO85" s="167">
        <v>1250.4110000000001</v>
      </c>
      <c r="AP85" s="167">
        <v>1251.2819999999999</v>
      </c>
      <c r="AQ85" s="167">
        <v>1253.931</v>
      </c>
      <c r="AR85" s="167">
        <v>1254.6089999999999</v>
      </c>
      <c r="AS85" s="167">
        <v>1257.92</v>
      </c>
      <c r="AT85" s="167">
        <v>1257.6990000000001</v>
      </c>
      <c r="AU85" s="167">
        <v>1255.7550000000001</v>
      </c>
      <c r="AV85" s="167">
        <v>1254.3779999999999</v>
      </c>
      <c r="AW85" s="167">
        <v>1255.883</v>
      </c>
      <c r="AX85" s="147">
        <v>1255.633</v>
      </c>
      <c r="AY85" s="147">
        <v>1254.739</v>
      </c>
      <c r="AZ85" s="147">
        <v>1254.3340000000001</v>
      </c>
      <c r="BA85" s="147">
        <v>1254.2860000000001</v>
      </c>
      <c r="BB85" s="147">
        <v>1254.204</v>
      </c>
      <c r="BC85" s="57"/>
      <c r="BD85" s="57"/>
      <c r="BE85" s="57"/>
      <c r="BF85" s="57"/>
      <c r="BG85" s="57"/>
      <c r="BH85" s="57"/>
      <c r="BI85" s="57"/>
      <c r="BJ85" s="57"/>
      <c r="BK85" s="57"/>
      <c r="BL85" s="57"/>
      <c r="BM85" s="57"/>
      <c r="BN85" s="57"/>
      <c r="BO85" s="57"/>
      <c r="BP85" s="57"/>
      <c r="BQ85" s="57"/>
      <c r="BR85" s="57"/>
      <c r="BS85" s="57"/>
      <c r="BT85" s="57"/>
      <c r="BU85" s="57"/>
      <c r="BV85" s="57"/>
      <c r="BW85" s="57"/>
      <c r="BX85" s="57"/>
      <c r="BY85" s="57"/>
      <c r="BZ85" s="57"/>
      <c r="CA85" s="57"/>
      <c r="CB85" s="57"/>
      <c r="CC85" s="57"/>
    </row>
    <row r="86" spans="1:81">
      <c r="A86" s="145" t="s">
        <v>242</v>
      </c>
      <c r="B86" s="145" t="s">
        <v>243</v>
      </c>
      <c r="C86" s="145"/>
      <c r="D86" s="145"/>
      <c r="E86" s="145" t="s">
        <v>309</v>
      </c>
      <c r="F86" s="166">
        <v>753.18899999999996</v>
      </c>
      <c r="G86" s="167">
        <v>769.625</v>
      </c>
      <c r="H86" s="167">
        <v>788.101</v>
      </c>
      <c r="I86" s="167">
        <v>807.15800000000002</v>
      </c>
      <c r="J86" s="167">
        <v>824.625</v>
      </c>
      <c r="K86" s="167">
        <v>843.61099999999999</v>
      </c>
      <c r="L86" s="167">
        <v>863.899</v>
      </c>
      <c r="M86" s="167">
        <v>885.08100000000002</v>
      </c>
      <c r="N86" s="167">
        <v>904.37099999999998</v>
      </c>
      <c r="O86" s="167">
        <v>921.09100000000001</v>
      </c>
      <c r="P86" s="167">
        <v>943.67100000000005</v>
      </c>
      <c r="Q86" s="167">
        <v>968.19899999999996</v>
      </c>
      <c r="R86" s="167">
        <v>993.40599999999995</v>
      </c>
      <c r="S86" s="167">
        <v>1022.662</v>
      </c>
      <c r="T86" s="167">
        <v>1048.2829999999999</v>
      </c>
      <c r="U86" s="167">
        <v>1077.2059999999999</v>
      </c>
      <c r="V86" s="167">
        <v>1095.2349999999999</v>
      </c>
      <c r="W86" s="167">
        <v>1115.222</v>
      </c>
      <c r="X86" s="167">
        <v>1131.1790000000001</v>
      </c>
      <c r="Y86" s="167">
        <v>1146.99</v>
      </c>
      <c r="Z86" s="167">
        <v>1159.421</v>
      </c>
      <c r="AA86" s="167">
        <v>1169.827</v>
      </c>
      <c r="AB86" s="167">
        <v>1176.289</v>
      </c>
      <c r="AC86" s="167">
        <v>1182.5429999999999</v>
      </c>
      <c r="AD86" s="167">
        <v>1191.7750000000001</v>
      </c>
      <c r="AE86" s="167">
        <v>1202.569</v>
      </c>
      <c r="AF86" s="167">
        <v>1214.2940000000001</v>
      </c>
      <c r="AG86" s="167">
        <v>1225.78</v>
      </c>
      <c r="AH86" s="167">
        <v>1237.5150000000001</v>
      </c>
      <c r="AI86" s="167">
        <v>1248.865</v>
      </c>
      <c r="AJ86" s="167">
        <v>1261.01</v>
      </c>
      <c r="AK86" s="167">
        <v>1273.4880000000001</v>
      </c>
      <c r="AL86" s="167">
        <v>1289.5239999999999</v>
      </c>
      <c r="AM86" s="167">
        <v>1303.702</v>
      </c>
      <c r="AN86" s="167">
        <v>1313.414</v>
      </c>
      <c r="AO86" s="167">
        <v>1324.865</v>
      </c>
      <c r="AP86" s="167">
        <v>1338.4269999999999</v>
      </c>
      <c r="AQ86" s="167">
        <v>1353.9459999999999</v>
      </c>
      <c r="AR86" s="167">
        <v>1365.2</v>
      </c>
      <c r="AS86" s="167">
        <v>1377.846</v>
      </c>
      <c r="AT86" s="167">
        <v>1390.1210000000001</v>
      </c>
      <c r="AU86" s="167">
        <v>1397.665</v>
      </c>
      <c r="AV86" s="167">
        <v>1403.9970000000001</v>
      </c>
      <c r="AW86" s="167">
        <v>1412.5160000000001</v>
      </c>
      <c r="AX86" s="147">
        <v>1421.1969999999999</v>
      </c>
      <c r="AY86" s="147">
        <v>1428.636</v>
      </c>
      <c r="AZ86" s="147">
        <v>1436.079</v>
      </c>
      <c r="BA86" s="147">
        <v>1444.3889999999999</v>
      </c>
      <c r="BB86" s="147">
        <v>1452.7750000000001</v>
      </c>
      <c r="BC86" s="57"/>
      <c r="BD86" s="57"/>
      <c r="BE86" s="57"/>
      <c r="BF86" s="57"/>
      <c r="BG86" s="57"/>
      <c r="BH86" s="57"/>
      <c r="BI86" s="57"/>
      <c r="BJ86" s="57"/>
      <c r="BK86" s="57"/>
      <c r="BL86" s="57"/>
      <c r="BM86" s="57"/>
      <c r="BN86" s="57"/>
      <c r="BO86" s="57"/>
      <c r="BP86" s="57"/>
      <c r="BQ86" s="57"/>
      <c r="BR86" s="57"/>
      <c r="BS86" s="57"/>
      <c r="BT86" s="57"/>
      <c r="BU86" s="57"/>
      <c r="BV86" s="57"/>
      <c r="BW86" s="57"/>
      <c r="BX86" s="57"/>
      <c r="BY86" s="57"/>
      <c r="BZ86" s="57"/>
      <c r="CA86" s="57"/>
      <c r="CB86" s="57"/>
      <c r="CC86" s="57"/>
    </row>
    <row r="87" spans="1:81">
      <c r="A87" s="145" t="s">
        <v>244</v>
      </c>
      <c r="B87" s="145" t="s">
        <v>245</v>
      </c>
      <c r="C87" s="145"/>
      <c r="D87" s="145"/>
      <c r="E87" s="145" t="s">
        <v>309</v>
      </c>
      <c r="F87" s="166">
        <v>1078.2950000000001</v>
      </c>
      <c r="G87" s="167">
        <v>1093.5840000000001</v>
      </c>
      <c r="H87" s="167">
        <v>1109.4349999999999</v>
      </c>
      <c r="I87" s="167">
        <v>1126.479</v>
      </c>
      <c r="J87" s="167">
        <v>1142.848</v>
      </c>
      <c r="K87" s="167">
        <v>1159.3030000000001</v>
      </c>
      <c r="L87" s="167">
        <v>1176.7729999999999</v>
      </c>
      <c r="M87" s="167">
        <v>1194.604</v>
      </c>
      <c r="N87" s="167">
        <v>1206.463</v>
      </c>
      <c r="O87" s="167">
        <v>1217.423</v>
      </c>
      <c r="P87" s="167">
        <v>1231.0930000000001</v>
      </c>
      <c r="Q87" s="167">
        <v>1245.377</v>
      </c>
      <c r="R87" s="167">
        <v>1261.251</v>
      </c>
      <c r="S87" s="167">
        <v>1276.377</v>
      </c>
      <c r="T87" s="167">
        <v>1290.759</v>
      </c>
      <c r="U87" s="167">
        <v>1305.076</v>
      </c>
      <c r="V87" s="167">
        <v>1314.925</v>
      </c>
      <c r="W87" s="167">
        <v>1326.1849999999999</v>
      </c>
      <c r="X87" s="167">
        <v>1333.8140000000001</v>
      </c>
      <c r="Y87" s="167">
        <v>1340.268</v>
      </c>
      <c r="Z87" s="167">
        <v>1345.471</v>
      </c>
      <c r="AA87" s="167">
        <v>1350.539</v>
      </c>
      <c r="AB87" s="167">
        <v>1353.18</v>
      </c>
      <c r="AC87" s="167">
        <v>1353.723</v>
      </c>
      <c r="AD87" s="167">
        <v>1353.9449999999999</v>
      </c>
      <c r="AE87" s="167">
        <v>1358.816</v>
      </c>
      <c r="AF87" s="167">
        <v>1365.0150000000001</v>
      </c>
      <c r="AG87" s="167">
        <v>1371.107</v>
      </c>
      <c r="AH87" s="167">
        <v>1377.26</v>
      </c>
      <c r="AI87" s="167">
        <v>1383.145</v>
      </c>
      <c r="AJ87" s="167">
        <v>1389.4559999999999</v>
      </c>
      <c r="AK87" s="167">
        <v>1395.8040000000001</v>
      </c>
      <c r="AL87" s="167">
        <v>1403.9570000000001</v>
      </c>
      <c r="AM87" s="167">
        <v>1406.0530000000001</v>
      </c>
      <c r="AN87" s="167">
        <v>1407.56</v>
      </c>
      <c r="AO87" s="167">
        <v>1408.7650000000001</v>
      </c>
      <c r="AP87" s="167">
        <v>1413.635</v>
      </c>
      <c r="AQ87" s="167">
        <v>1412.356</v>
      </c>
      <c r="AR87" s="167">
        <v>1418.4839999999999</v>
      </c>
      <c r="AS87" s="167">
        <v>1421.67</v>
      </c>
      <c r="AT87" s="167">
        <v>1427.2909999999999</v>
      </c>
      <c r="AU87" s="167">
        <v>1431.808</v>
      </c>
      <c r="AV87" s="167">
        <v>1438.2660000000001</v>
      </c>
      <c r="AW87" s="167">
        <v>1441.3979999999999</v>
      </c>
      <c r="AX87" s="147">
        <v>1448.2070000000001</v>
      </c>
      <c r="AY87" s="147">
        <v>1449.723</v>
      </c>
      <c r="AZ87" s="147">
        <v>1452.8520000000001</v>
      </c>
      <c r="BA87" s="147">
        <v>1457.3119999999999</v>
      </c>
      <c r="BB87" s="147">
        <v>1461.5239999999999</v>
      </c>
      <c r="BC87" s="57"/>
      <c r="BD87" s="57"/>
      <c r="BE87" s="57"/>
      <c r="BF87" s="57"/>
      <c r="BG87" s="57"/>
      <c r="BH87" s="57"/>
      <c r="BI87" s="57"/>
      <c r="BJ87" s="57"/>
      <c r="BK87" s="57"/>
      <c r="BL87" s="57"/>
      <c r="BM87" s="57"/>
      <c r="BN87" s="57"/>
      <c r="BO87" s="57"/>
      <c r="BP87" s="57"/>
      <c r="BQ87" s="57"/>
      <c r="BR87" s="57"/>
      <c r="BS87" s="57"/>
      <c r="BT87" s="57"/>
      <c r="BU87" s="57"/>
      <c r="BV87" s="57"/>
      <c r="BW87" s="57"/>
      <c r="BX87" s="57"/>
      <c r="BY87" s="57"/>
      <c r="BZ87" s="57"/>
      <c r="CA87" s="57"/>
      <c r="CB87" s="57"/>
      <c r="CC87" s="57"/>
    </row>
    <row r="88" spans="1:81">
      <c r="A88" s="145" t="s">
        <v>246</v>
      </c>
      <c r="B88" s="145" t="s">
        <v>247</v>
      </c>
      <c r="C88" s="145"/>
      <c r="D88" s="145"/>
      <c r="E88" s="145" t="s">
        <v>309</v>
      </c>
      <c r="F88" s="166">
        <v>336.03899999999999</v>
      </c>
      <c r="G88" s="167">
        <v>337.10500000000002</v>
      </c>
      <c r="H88" s="167">
        <v>337.952</v>
      </c>
      <c r="I88" s="167">
        <v>339.06400000000002</v>
      </c>
      <c r="J88" s="167">
        <v>339.88200000000001</v>
      </c>
      <c r="K88" s="167">
        <v>340.80599999999998</v>
      </c>
      <c r="L88" s="167">
        <v>341.90199999999999</v>
      </c>
      <c r="M88" s="167">
        <v>342.97699999999998</v>
      </c>
      <c r="N88" s="167">
        <v>343.40300000000002</v>
      </c>
      <c r="O88" s="167">
        <v>343.32900000000001</v>
      </c>
      <c r="P88" s="167">
        <v>343.42899999999997</v>
      </c>
      <c r="Q88" s="167">
        <v>343.99700000000001</v>
      </c>
      <c r="R88" s="167">
        <v>344.19600000000003</v>
      </c>
      <c r="S88" s="167">
        <v>345.512</v>
      </c>
      <c r="T88" s="167">
        <v>345.697</v>
      </c>
      <c r="U88" s="167">
        <v>346.02699999999999</v>
      </c>
      <c r="V88" s="167">
        <v>345.80099999999999</v>
      </c>
      <c r="W88" s="167">
        <v>345.83100000000002</v>
      </c>
      <c r="X88" s="167">
        <v>345.53399999999999</v>
      </c>
      <c r="Y88" s="167">
        <v>345.18099999999998</v>
      </c>
      <c r="Z88" s="167">
        <v>345.25599999999997</v>
      </c>
      <c r="AA88" s="167">
        <v>345.255</v>
      </c>
      <c r="AB88" s="167">
        <v>344.76</v>
      </c>
      <c r="AC88" s="167">
        <v>344.57400000000001</v>
      </c>
      <c r="AD88" s="167">
        <v>344.48599999999999</v>
      </c>
      <c r="AE88" s="167">
        <v>346.43200000000002</v>
      </c>
      <c r="AF88" s="167">
        <v>348.59899999999999</v>
      </c>
      <c r="AG88" s="167">
        <v>350.79899999999998</v>
      </c>
      <c r="AH88" s="167">
        <v>352.97</v>
      </c>
      <c r="AI88" s="167">
        <v>354.91399999999999</v>
      </c>
      <c r="AJ88" s="167">
        <v>357.31900000000002</v>
      </c>
      <c r="AK88" s="167">
        <v>359.71100000000001</v>
      </c>
      <c r="AL88" s="167">
        <v>362.94400000000002</v>
      </c>
      <c r="AM88" s="167">
        <v>365.05900000000003</v>
      </c>
      <c r="AN88" s="167">
        <v>366.339</v>
      </c>
      <c r="AO88" s="167">
        <v>369.27</v>
      </c>
      <c r="AP88" s="167">
        <v>370.93900000000002</v>
      </c>
      <c r="AQ88" s="167">
        <v>371.58300000000003</v>
      </c>
      <c r="AR88" s="167">
        <v>371.63200000000001</v>
      </c>
      <c r="AS88" s="167">
        <v>373.553</v>
      </c>
      <c r="AT88" s="167">
        <v>374.435</v>
      </c>
      <c r="AU88" s="167">
        <v>374.74299999999999</v>
      </c>
      <c r="AV88" s="167">
        <v>374.351</v>
      </c>
      <c r="AW88" s="167">
        <v>374.79899999999998</v>
      </c>
      <c r="AX88" s="147">
        <v>374.87799999999999</v>
      </c>
      <c r="AY88" s="147">
        <v>374.48099999999999</v>
      </c>
      <c r="AZ88" s="147">
        <v>374.428</v>
      </c>
      <c r="BA88" s="147">
        <v>374.142</v>
      </c>
      <c r="BB88" s="147">
        <v>373.899</v>
      </c>
      <c r="BC88" s="57"/>
      <c r="BD88" s="57"/>
      <c r="BE88" s="57"/>
      <c r="BF88" s="57"/>
      <c r="BG88" s="57"/>
      <c r="BH88" s="57"/>
      <c r="BI88" s="57"/>
      <c r="BJ88" s="57"/>
      <c r="BK88" s="57"/>
      <c r="BL88" s="57"/>
      <c r="BM88" s="57"/>
      <c r="BN88" s="57"/>
      <c r="BO88" s="57"/>
      <c r="BP88" s="57"/>
      <c r="BQ88" s="57"/>
      <c r="BR88" s="57"/>
      <c r="BS88" s="57"/>
      <c r="BT88" s="57"/>
      <c r="BU88" s="57"/>
      <c r="BV88" s="57"/>
      <c r="BW88" s="57"/>
      <c r="BX88" s="57"/>
      <c r="BY88" s="57"/>
      <c r="BZ88" s="57"/>
      <c r="CA88" s="57"/>
      <c r="CB88" s="57"/>
      <c r="CC88" s="57"/>
    </row>
    <row r="89" spans="1:81">
      <c r="A89" s="145" t="s">
        <v>248</v>
      </c>
      <c r="B89" s="145" t="s">
        <v>249</v>
      </c>
      <c r="C89" s="145"/>
      <c r="D89" s="145"/>
      <c r="E89" s="145" t="s">
        <v>309</v>
      </c>
      <c r="F89" s="166">
        <v>538.57899999999995</v>
      </c>
      <c r="G89" s="167">
        <v>539.49400000000003</v>
      </c>
      <c r="H89" s="167">
        <v>540.24900000000002</v>
      </c>
      <c r="I89" s="167">
        <v>541.24699999999996</v>
      </c>
      <c r="J89" s="167">
        <v>541.77200000000005</v>
      </c>
      <c r="K89" s="167">
        <v>542.28499999999997</v>
      </c>
      <c r="L89" s="167">
        <v>543.48599999999999</v>
      </c>
      <c r="M89" s="167">
        <v>544.77700000000004</v>
      </c>
      <c r="N89" s="167">
        <v>546.13699999999994</v>
      </c>
      <c r="O89" s="167">
        <v>547.73800000000006</v>
      </c>
      <c r="P89" s="167">
        <v>547.44500000000005</v>
      </c>
      <c r="Q89" s="167">
        <v>548.15599999999995</v>
      </c>
      <c r="R89" s="167">
        <v>547.05799999999999</v>
      </c>
      <c r="S89" s="167">
        <v>547.36900000000003</v>
      </c>
      <c r="T89" s="167">
        <v>547.74900000000002</v>
      </c>
      <c r="U89" s="167">
        <v>547.48500000000001</v>
      </c>
      <c r="V89" s="167">
        <v>548.12699999999995</v>
      </c>
      <c r="W89" s="167">
        <v>548.88499999999999</v>
      </c>
      <c r="X89" s="167">
        <v>550.24699999999996</v>
      </c>
      <c r="Y89" s="167">
        <v>551.15899999999999</v>
      </c>
      <c r="Z89" s="167">
        <v>552.15300000000002</v>
      </c>
      <c r="AA89" s="167">
        <v>553.03800000000001</v>
      </c>
      <c r="AB89" s="167">
        <v>553.66999999999996</v>
      </c>
      <c r="AC89" s="167">
        <v>554.59500000000003</v>
      </c>
      <c r="AD89" s="167">
        <v>555.54700000000003</v>
      </c>
      <c r="AE89" s="167">
        <v>556.83000000000004</v>
      </c>
      <c r="AF89" s="167">
        <v>558.41999999999996</v>
      </c>
      <c r="AG89" s="167">
        <v>559.91999999999996</v>
      </c>
      <c r="AH89" s="167">
        <v>560.96600000000001</v>
      </c>
      <c r="AI89" s="167">
        <v>561.93799999999999</v>
      </c>
      <c r="AJ89" s="167">
        <v>563.21799999999996</v>
      </c>
      <c r="AK89" s="167">
        <v>564.31899999999996</v>
      </c>
      <c r="AL89" s="167">
        <v>565.91</v>
      </c>
      <c r="AM89" s="167">
        <v>568.08600000000001</v>
      </c>
      <c r="AN89" s="167">
        <v>569.77499999999998</v>
      </c>
      <c r="AO89" s="167">
        <v>570.74099999999999</v>
      </c>
      <c r="AP89" s="167">
        <v>571.21100000000001</v>
      </c>
      <c r="AQ89" s="167">
        <v>571.154</v>
      </c>
      <c r="AR89" s="167">
        <v>571.67499999999995</v>
      </c>
      <c r="AS89" s="167">
        <v>571.63199999999995</v>
      </c>
      <c r="AT89" s="167">
        <v>571.87900000000002</v>
      </c>
      <c r="AU89" s="167">
        <v>572.74400000000003</v>
      </c>
      <c r="AV89" s="167">
        <v>572.44299999999998</v>
      </c>
      <c r="AW89" s="167">
        <v>570.66200000000003</v>
      </c>
      <c r="AX89" s="147">
        <v>570.55899999999997</v>
      </c>
      <c r="AY89" s="147">
        <v>568.74800000000005</v>
      </c>
      <c r="AZ89" s="147">
        <v>566.87199999999996</v>
      </c>
      <c r="BA89" s="147">
        <v>565.27800000000002</v>
      </c>
      <c r="BB89" s="147">
        <v>564.06700000000001</v>
      </c>
      <c r="BC89" s="57"/>
      <c r="BD89" s="57"/>
      <c r="BE89" s="57"/>
      <c r="BF89" s="57"/>
      <c r="BG89" s="57"/>
      <c r="BH89" s="57"/>
      <c r="BI89" s="57"/>
      <c r="BJ89" s="57"/>
      <c r="BK89" s="57"/>
      <c r="BL89" s="57"/>
      <c r="BM89" s="57"/>
      <c r="BN89" s="57"/>
      <c r="BO89" s="57"/>
      <c r="BP89" s="57"/>
      <c r="BQ89" s="57"/>
      <c r="BR89" s="57"/>
      <c r="BS89" s="57"/>
      <c r="BT89" s="57"/>
      <c r="BU89" s="57"/>
      <c r="BV89" s="57"/>
      <c r="BW89" s="57"/>
      <c r="BX89" s="57"/>
      <c r="BY89" s="57"/>
      <c r="BZ89" s="57"/>
      <c r="CA89" s="57"/>
      <c r="CB89" s="57"/>
      <c r="CC89" s="57"/>
    </row>
    <row r="90" spans="1:81">
      <c r="A90" s="145" t="s">
        <v>250</v>
      </c>
      <c r="B90" s="145" t="s">
        <v>251</v>
      </c>
      <c r="C90" s="145"/>
      <c r="D90" s="145"/>
      <c r="E90" s="145" t="s">
        <v>309</v>
      </c>
      <c r="F90" s="166">
        <v>338.32</v>
      </c>
      <c r="G90" s="167">
        <v>338.303</v>
      </c>
      <c r="H90" s="167">
        <v>338.52100000000002</v>
      </c>
      <c r="I90" s="167">
        <v>338.791</v>
      </c>
      <c r="J90" s="167">
        <v>338.79700000000003</v>
      </c>
      <c r="K90" s="167">
        <v>338.94099999999997</v>
      </c>
      <c r="L90" s="167">
        <v>339.31900000000002</v>
      </c>
      <c r="M90" s="167">
        <v>339.47699999999998</v>
      </c>
      <c r="N90" s="167">
        <v>340.53500000000003</v>
      </c>
      <c r="O90" s="167">
        <v>341.11799999999999</v>
      </c>
      <c r="P90" s="167">
        <v>341.80599999999998</v>
      </c>
      <c r="Q90" s="167">
        <v>341.19499999999999</v>
      </c>
      <c r="R90" s="167">
        <v>341.86700000000002</v>
      </c>
      <c r="S90" s="167">
        <v>341.96100000000001</v>
      </c>
      <c r="T90" s="167">
        <v>342.48099999999999</v>
      </c>
      <c r="U90" s="167">
        <v>342.94600000000003</v>
      </c>
      <c r="V90" s="167">
        <v>342.54500000000002</v>
      </c>
      <c r="W90" s="167">
        <v>342.26400000000001</v>
      </c>
      <c r="X90" s="167">
        <v>342.40199999999999</v>
      </c>
      <c r="Y90" s="167">
        <v>342.30900000000003</v>
      </c>
      <c r="Z90" s="167">
        <v>341.87299999999999</v>
      </c>
      <c r="AA90" s="167">
        <v>341.94</v>
      </c>
      <c r="AB90" s="167">
        <v>342.11599999999999</v>
      </c>
      <c r="AC90" s="167">
        <v>342.62900000000002</v>
      </c>
      <c r="AD90" s="167">
        <v>343.44400000000002</v>
      </c>
      <c r="AE90" s="167">
        <v>345.85899999999998</v>
      </c>
      <c r="AF90" s="167">
        <v>348.9</v>
      </c>
      <c r="AG90" s="167">
        <v>352.12200000000001</v>
      </c>
      <c r="AH90" s="167">
        <v>355.24299999999999</v>
      </c>
      <c r="AI90" s="167">
        <v>358.39499999999998</v>
      </c>
      <c r="AJ90" s="167">
        <v>361.93200000000002</v>
      </c>
      <c r="AK90" s="167">
        <v>365.33499999999998</v>
      </c>
      <c r="AL90" s="167">
        <v>369.18900000000002</v>
      </c>
      <c r="AM90" s="167">
        <v>371.738</v>
      </c>
      <c r="AN90" s="167">
        <v>374.01799999999997</v>
      </c>
      <c r="AO90" s="167">
        <v>375.37900000000002</v>
      </c>
      <c r="AP90" s="167">
        <v>377.67500000000001</v>
      </c>
      <c r="AQ90" s="167">
        <v>378.947</v>
      </c>
      <c r="AR90" s="167">
        <v>381.92700000000002</v>
      </c>
      <c r="AS90" s="167">
        <v>384.47399999999999</v>
      </c>
      <c r="AT90" s="167">
        <v>386.54300000000001</v>
      </c>
      <c r="AU90" s="167">
        <v>386.44799999999998</v>
      </c>
      <c r="AV90" s="167">
        <v>387.89</v>
      </c>
      <c r="AW90" s="167">
        <v>388.596</v>
      </c>
      <c r="AX90" s="147">
        <v>389.84399999999999</v>
      </c>
      <c r="AY90" s="147">
        <v>391.06599999999997</v>
      </c>
      <c r="AZ90" s="147">
        <v>392.32799999999997</v>
      </c>
      <c r="BA90" s="147">
        <v>393.43599999999998</v>
      </c>
      <c r="BB90" s="147">
        <v>394.54599999999999</v>
      </c>
      <c r="BC90" s="57"/>
      <c r="BD90" s="57"/>
      <c r="BE90" s="57"/>
      <c r="BF90" s="57"/>
      <c r="BG90" s="57"/>
      <c r="BH90" s="57"/>
      <c r="BI90" s="57"/>
      <c r="BJ90" s="57"/>
      <c r="BK90" s="57"/>
      <c r="BL90" s="57"/>
      <c r="BM90" s="57"/>
      <c r="BN90" s="57"/>
      <c r="BO90" s="57"/>
      <c r="BP90" s="57"/>
      <c r="BQ90" s="57"/>
      <c r="BR90" s="57"/>
      <c r="BS90" s="57"/>
      <c r="BT90" s="57"/>
      <c r="BU90" s="57"/>
      <c r="BV90" s="57"/>
      <c r="BW90" s="57"/>
      <c r="BX90" s="57"/>
      <c r="BY90" s="57"/>
      <c r="BZ90" s="57"/>
      <c r="CA90" s="57"/>
      <c r="CB90" s="57"/>
      <c r="CC90" s="57"/>
    </row>
    <row r="91" spans="1:81">
      <c r="A91" s="145" t="s">
        <v>252</v>
      </c>
      <c r="B91" s="145" t="s">
        <v>253</v>
      </c>
      <c r="C91" s="145"/>
      <c r="D91" s="145"/>
      <c r="E91" s="145" t="s">
        <v>309</v>
      </c>
      <c r="F91" s="166">
        <v>183.59899999999999</v>
      </c>
      <c r="G91" s="167">
        <v>184.447</v>
      </c>
      <c r="H91" s="167">
        <v>185.441</v>
      </c>
      <c r="I91" s="167">
        <v>186.553</v>
      </c>
      <c r="J91" s="167">
        <v>187.36600000000001</v>
      </c>
      <c r="K91" s="167">
        <v>188.29900000000001</v>
      </c>
      <c r="L91" s="167">
        <v>189.398</v>
      </c>
      <c r="M91" s="167">
        <v>190.55099999999999</v>
      </c>
      <c r="N91" s="167">
        <v>191.39400000000001</v>
      </c>
      <c r="O91" s="167">
        <v>192.94900000000001</v>
      </c>
      <c r="P91" s="167">
        <v>194.12299999999999</v>
      </c>
      <c r="Q91" s="167">
        <v>194.89599999999999</v>
      </c>
      <c r="R91" s="167">
        <v>196.12799999999999</v>
      </c>
      <c r="S91" s="167">
        <v>197.476</v>
      </c>
      <c r="T91" s="167">
        <v>198.815</v>
      </c>
      <c r="U91" s="167">
        <v>200.29499999999999</v>
      </c>
      <c r="V91" s="167">
        <v>201.613</v>
      </c>
      <c r="W91" s="167">
        <v>202.93</v>
      </c>
      <c r="X91" s="167">
        <v>203.245</v>
      </c>
      <c r="Y91" s="167">
        <v>203.85400000000001</v>
      </c>
      <c r="Z91" s="167">
        <v>204.268</v>
      </c>
      <c r="AA91" s="167">
        <v>204.642</v>
      </c>
      <c r="AB91" s="167">
        <v>205.208</v>
      </c>
      <c r="AC91" s="167">
        <v>205.51900000000001</v>
      </c>
      <c r="AD91" s="167">
        <v>206.029</v>
      </c>
      <c r="AE91" s="167">
        <v>208.42099999999999</v>
      </c>
      <c r="AF91" s="167">
        <v>211.13399999999999</v>
      </c>
      <c r="AG91" s="167">
        <v>214.215</v>
      </c>
      <c r="AH91" s="167">
        <v>217.292</v>
      </c>
      <c r="AI91" s="167">
        <v>220.316</v>
      </c>
      <c r="AJ91" s="167">
        <v>223.732</v>
      </c>
      <c r="AK91" s="167">
        <v>226.84899999999999</v>
      </c>
      <c r="AL91" s="167">
        <v>231.76300000000001</v>
      </c>
      <c r="AM91" s="167">
        <v>235.91499999999999</v>
      </c>
      <c r="AN91" s="167">
        <v>239.291</v>
      </c>
      <c r="AO91" s="167">
        <v>241.69800000000001</v>
      </c>
      <c r="AP91" s="167">
        <v>244.54499999999999</v>
      </c>
      <c r="AQ91" s="167">
        <v>246.971</v>
      </c>
      <c r="AR91" s="167">
        <v>250.34200000000001</v>
      </c>
      <c r="AS91" s="167">
        <v>252.578</v>
      </c>
      <c r="AT91" s="167">
        <v>255.274</v>
      </c>
      <c r="AU91" s="167">
        <v>256.89699999999999</v>
      </c>
      <c r="AV91" s="167">
        <v>258.34899999999999</v>
      </c>
      <c r="AW91" s="167">
        <v>259.12400000000002</v>
      </c>
      <c r="AX91" s="147">
        <v>260.66899999999998</v>
      </c>
      <c r="AY91" s="147">
        <v>262.31599999999997</v>
      </c>
      <c r="AZ91" s="147">
        <v>263.50400000000002</v>
      </c>
      <c r="BA91" s="147">
        <v>264.88600000000002</v>
      </c>
      <c r="BB91" s="147">
        <v>266.03899999999999</v>
      </c>
      <c r="BC91" s="57"/>
      <c r="BD91" s="57"/>
      <c r="BE91" s="57"/>
      <c r="BF91" s="57"/>
      <c r="BG91" s="57"/>
      <c r="BH91" s="57"/>
      <c r="BI91" s="57"/>
      <c r="BJ91" s="57"/>
      <c r="BK91" s="57"/>
      <c r="BL91" s="57"/>
      <c r="BM91" s="57"/>
      <c r="BN91" s="57"/>
      <c r="BO91" s="57"/>
      <c r="BP91" s="57"/>
      <c r="BQ91" s="57"/>
      <c r="BR91" s="57"/>
      <c r="BS91" s="57"/>
      <c r="BT91" s="57"/>
      <c r="BU91" s="57"/>
      <c r="BV91" s="57"/>
      <c r="BW91" s="57"/>
      <c r="BX91" s="57"/>
      <c r="BY91" s="57"/>
      <c r="BZ91" s="57"/>
      <c r="CA91" s="57"/>
      <c r="CB91" s="57"/>
      <c r="CC91" s="57"/>
    </row>
    <row r="92" spans="1:81">
      <c r="A92" s="145" t="s">
        <v>254</v>
      </c>
      <c r="B92" s="145" t="s">
        <v>255</v>
      </c>
      <c r="C92" s="145"/>
      <c r="D92" s="145"/>
      <c r="E92" s="145" t="s">
        <v>309</v>
      </c>
      <c r="F92" s="166">
        <v>625.82500000000005</v>
      </c>
      <c r="G92" s="167">
        <v>635.60500000000002</v>
      </c>
      <c r="H92" s="167">
        <v>647.29899999999998</v>
      </c>
      <c r="I92" s="167">
        <v>659.14099999999996</v>
      </c>
      <c r="J92" s="167">
        <v>669.87800000000004</v>
      </c>
      <c r="K92" s="167">
        <v>681.69500000000005</v>
      </c>
      <c r="L92" s="167">
        <v>694.53800000000001</v>
      </c>
      <c r="M92" s="167">
        <v>707.52200000000005</v>
      </c>
      <c r="N92" s="167">
        <v>719.19299999999998</v>
      </c>
      <c r="O92" s="167">
        <v>731.197</v>
      </c>
      <c r="P92" s="167">
        <v>744.58299999999997</v>
      </c>
      <c r="Q92" s="167">
        <v>758.20899999999995</v>
      </c>
      <c r="R92" s="167">
        <v>771.2</v>
      </c>
      <c r="S92" s="167">
        <v>785.79899999999998</v>
      </c>
      <c r="T92" s="167">
        <v>799.60199999999998</v>
      </c>
      <c r="U92" s="167">
        <v>815.71400000000006</v>
      </c>
      <c r="V92" s="167">
        <v>825.81299999999999</v>
      </c>
      <c r="W92" s="167">
        <v>837.16600000000005</v>
      </c>
      <c r="X92" s="167">
        <v>846.89599999999996</v>
      </c>
      <c r="Y92" s="167">
        <v>856.303</v>
      </c>
      <c r="Z92" s="167">
        <v>864.29</v>
      </c>
      <c r="AA92" s="167">
        <v>871.505</v>
      </c>
      <c r="AB92" s="167">
        <v>882.58699999999999</v>
      </c>
      <c r="AC92" s="167">
        <v>891.59799999999996</v>
      </c>
      <c r="AD92" s="167">
        <v>897.58500000000004</v>
      </c>
      <c r="AE92" s="167">
        <v>908.89499999999998</v>
      </c>
      <c r="AF92" s="167">
        <v>921.03200000000004</v>
      </c>
      <c r="AG92" s="167">
        <v>933.60199999999998</v>
      </c>
      <c r="AH92" s="167">
        <v>946.27200000000005</v>
      </c>
      <c r="AI92" s="167">
        <v>958.745</v>
      </c>
      <c r="AJ92" s="167">
        <v>972.37900000000002</v>
      </c>
      <c r="AK92" s="167">
        <v>985.09900000000005</v>
      </c>
      <c r="AL92" s="167">
        <v>995.93399999999997</v>
      </c>
      <c r="AM92" s="167">
        <v>1001.408</v>
      </c>
      <c r="AN92" s="167">
        <v>1007.303</v>
      </c>
      <c r="AO92" s="167">
        <v>1008.183</v>
      </c>
      <c r="AP92" s="167">
        <v>1012.735</v>
      </c>
      <c r="AQ92" s="167">
        <v>1021.669</v>
      </c>
      <c r="AR92" s="167">
        <v>1028.5830000000001</v>
      </c>
      <c r="AS92" s="167">
        <v>1038.212</v>
      </c>
      <c r="AT92" s="167">
        <v>1048.652</v>
      </c>
      <c r="AU92" s="167">
        <v>1055.8209999999999</v>
      </c>
      <c r="AV92" s="167">
        <v>1058.74</v>
      </c>
      <c r="AW92" s="167">
        <v>1067.6969999999999</v>
      </c>
      <c r="AX92" s="147">
        <v>1076.711</v>
      </c>
      <c r="AY92" s="147">
        <v>1085.1890000000001</v>
      </c>
      <c r="AZ92" s="147">
        <v>1094.127</v>
      </c>
      <c r="BA92" s="147">
        <v>1102.0740000000001</v>
      </c>
      <c r="BB92" s="147">
        <v>1110.26</v>
      </c>
      <c r="BC92" s="57"/>
      <c r="BD92" s="57"/>
      <c r="BE92" s="57"/>
      <c r="BF92" s="57"/>
      <c r="BG92" s="57"/>
      <c r="BH92" s="57"/>
      <c r="BI92" s="57"/>
      <c r="BJ92" s="57"/>
      <c r="BK92" s="57"/>
      <c r="BL92" s="57"/>
      <c r="BM92" s="57"/>
      <c r="BN92" s="57"/>
      <c r="BO92" s="57"/>
      <c r="BP92" s="57"/>
      <c r="BQ92" s="57"/>
      <c r="BR92" s="57"/>
      <c r="BS92" s="57"/>
      <c r="BT92" s="57"/>
      <c r="BU92" s="57"/>
      <c r="BV92" s="57"/>
      <c r="BW92" s="57"/>
      <c r="BX92" s="57"/>
      <c r="BY92" s="57"/>
      <c r="BZ92" s="57"/>
      <c r="CA92" s="57"/>
      <c r="CB92" s="57"/>
      <c r="CC92" s="57"/>
    </row>
    <row r="93" spans="1:81">
      <c r="A93" s="145" t="s">
        <v>256</v>
      </c>
      <c r="B93" s="145" t="s">
        <v>257</v>
      </c>
      <c r="C93" s="145"/>
      <c r="D93" s="145"/>
      <c r="E93" s="145" t="s">
        <v>309</v>
      </c>
      <c r="F93" s="166">
        <v>390.26</v>
      </c>
      <c r="G93" s="167">
        <v>394.93599999999998</v>
      </c>
      <c r="H93" s="167">
        <v>400.01900000000001</v>
      </c>
      <c r="I93" s="167">
        <v>405.09699999999998</v>
      </c>
      <c r="J93" s="167">
        <v>409.93799999999999</v>
      </c>
      <c r="K93" s="167">
        <v>415.291</v>
      </c>
      <c r="L93" s="167">
        <v>421.16699999999997</v>
      </c>
      <c r="M93" s="167">
        <v>426.88400000000001</v>
      </c>
      <c r="N93" s="167">
        <v>429.84</v>
      </c>
      <c r="O93" s="167">
        <v>434.75099999999998</v>
      </c>
      <c r="P93" s="167">
        <v>440.77</v>
      </c>
      <c r="Q93" s="167">
        <v>446.29300000000001</v>
      </c>
      <c r="R93" s="167">
        <v>451.36700000000002</v>
      </c>
      <c r="S93" s="167">
        <v>455.79199999999997</v>
      </c>
      <c r="T93" s="167">
        <v>461.00099999999998</v>
      </c>
      <c r="U93" s="167">
        <v>466.91</v>
      </c>
      <c r="V93" s="167">
        <v>472.25099999999998</v>
      </c>
      <c r="W93" s="167">
        <v>475.23899999999998</v>
      </c>
      <c r="X93" s="167">
        <v>478.84300000000002</v>
      </c>
      <c r="Y93" s="167">
        <v>482.38299999999998</v>
      </c>
      <c r="Z93" s="167">
        <v>486.19600000000003</v>
      </c>
      <c r="AA93" s="167">
        <v>489.33</v>
      </c>
      <c r="AB93" s="167">
        <v>492.98</v>
      </c>
      <c r="AC93" s="167">
        <v>496.94799999999998</v>
      </c>
      <c r="AD93" s="167">
        <v>499.32100000000003</v>
      </c>
      <c r="AE93" s="167">
        <v>503.78300000000002</v>
      </c>
      <c r="AF93" s="167">
        <v>508.49700000000001</v>
      </c>
      <c r="AG93" s="167">
        <v>513.27599999999995</v>
      </c>
      <c r="AH93" s="167">
        <v>518.32000000000005</v>
      </c>
      <c r="AI93" s="167">
        <v>523.39800000000002</v>
      </c>
      <c r="AJ93" s="167">
        <v>529.03499999999997</v>
      </c>
      <c r="AK93" s="167">
        <v>534.29100000000005</v>
      </c>
      <c r="AL93" s="167">
        <v>538.14099999999996</v>
      </c>
      <c r="AM93" s="167">
        <v>538.90200000000004</v>
      </c>
      <c r="AN93" s="167">
        <v>540.06500000000005</v>
      </c>
      <c r="AO93" s="167">
        <v>543.10500000000002</v>
      </c>
      <c r="AP93" s="167">
        <v>546.63</v>
      </c>
      <c r="AQ93" s="167">
        <v>546.31399999999996</v>
      </c>
      <c r="AR93" s="167">
        <v>549.94899999999996</v>
      </c>
      <c r="AS93" s="167">
        <v>554.37400000000002</v>
      </c>
      <c r="AT93" s="167">
        <v>557.548</v>
      </c>
      <c r="AU93" s="167">
        <v>559.01400000000001</v>
      </c>
      <c r="AV93" s="167">
        <v>559.47900000000004</v>
      </c>
      <c r="AW93" s="167">
        <v>559.79300000000001</v>
      </c>
      <c r="AX93" s="147">
        <v>561.46900000000005</v>
      </c>
      <c r="AY93" s="147">
        <v>561.94100000000003</v>
      </c>
      <c r="AZ93" s="147">
        <v>562.70000000000005</v>
      </c>
      <c r="BA93" s="147">
        <v>563.31500000000005</v>
      </c>
      <c r="BB93" s="147">
        <v>563.78899999999999</v>
      </c>
      <c r="BC93" s="57"/>
      <c r="BD93" s="57"/>
      <c r="BE93" s="57"/>
      <c r="BF93" s="57"/>
      <c r="BG93" s="57"/>
      <c r="BH93" s="57"/>
      <c r="BI93" s="57"/>
      <c r="BJ93" s="57"/>
      <c r="BK93" s="57"/>
      <c r="BL93" s="57"/>
      <c r="BM93" s="57"/>
      <c r="BN93" s="57"/>
      <c r="BO93" s="57"/>
      <c r="BP93" s="57"/>
      <c r="BQ93" s="57"/>
      <c r="BR93" s="57"/>
      <c r="BS93" s="57"/>
      <c r="BT93" s="57"/>
      <c r="BU93" s="57"/>
      <c r="BV93" s="57"/>
      <c r="BW93" s="57"/>
      <c r="BX93" s="57"/>
      <c r="BY93" s="57"/>
      <c r="BZ93" s="57"/>
      <c r="CA93" s="57"/>
      <c r="CB93" s="57"/>
      <c r="CC93" s="57"/>
    </row>
    <row r="94" spans="1:81">
      <c r="A94" s="145" t="s">
        <v>258</v>
      </c>
      <c r="B94" s="145" t="s">
        <v>259</v>
      </c>
      <c r="C94" s="145"/>
      <c r="D94" s="145"/>
      <c r="E94" s="145" t="s">
        <v>309</v>
      </c>
      <c r="F94" s="166">
        <v>450.596</v>
      </c>
      <c r="G94" s="167">
        <v>454.91199999999998</v>
      </c>
      <c r="H94" s="167">
        <v>459.245</v>
      </c>
      <c r="I94" s="167">
        <v>463.78699999999998</v>
      </c>
      <c r="J94" s="167">
        <v>468.20600000000002</v>
      </c>
      <c r="K94" s="167">
        <v>472.72500000000002</v>
      </c>
      <c r="L94" s="167">
        <v>477.548</v>
      </c>
      <c r="M94" s="167">
        <v>482.52</v>
      </c>
      <c r="N94" s="167">
        <v>486.99</v>
      </c>
      <c r="O94" s="167">
        <v>491.52</v>
      </c>
      <c r="P94" s="167">
        <v>494.69099999999997</v>
      </c>
      <c r="Q94" s="167">
        <v>497.81</v>
      </c>
      <c r="R94" s="167">
        <v>501.18900000000002</v>
      </c>
      <c r="S94" s="167">
        <v>502.65199999999999</v>
      </c>
      <c r="T94" s="167">
        <v>505.80099999999999</v>
      </c>
      <c r="U94" s="167">
        <v>508.96199999999999</v>
      </c>
      <c r="V94" s="167">
        <v>512.74900000000002</v>
      </c>
      <c r="W94" s="167">
        <v>515.62</v>
      </c>
      <c r="X94" s="167">
        <v>518.97400000000005</v>
      </c>
      <c r="Y94" s="167">
        <v>522.51300000000003</v>
      </c>
      <c r="Z94" s="167">
        <v>525.25</v>
      </c>
      <c r="AA94" s="167">
        <v>528.34400000000005</v>
      </c>
      <c r="AB94" s="167">
        <v>531.49699999999996</v>
      </c>
      <c r="AC94" s="167">
        <v>535.322</v>
      </c>
      <c r="AD94" s="167">
        <v>539.08900000000006</v>
      </c>
      <c r="AE94" s="167">
        <v>546.33399999999995</v>
      </c>
      <c r="AF94" s="167">
        <v>554.08799999999997</v>
      </c>
      <c r="AG94" s="167">
        <v>562.22199999999998</v>
      </c>
      <c r="AH94" s="167">
        <v>570.65099999999995</v>
      </c>
      <c r="AI94" s="167">
        <v>578.97400000000005</v>
      </c>
      <c r="AJ94" s="167">
        <v>588.101</v>
      </c>
      <c r="AK94" s="167">
        <v>597.18499999999995</v>
      </c>
      <c r="AL94" s="167">
        <v>607.42999999999995</v>
      </c>
      <c r="AM94" s="167">
        <v>616.90599999999995</v>
      </c>
      <c r="AN94" s="167">
        <v>626.41099999999994</v>
      </c>
      <c r="AO94" s="167">
        <v>634.77800000000002</v>
      </c>
      <c r="AP94" s="167">
        <v>641.65700000000004</v>
      </c>
      <c r="AQ94" s="167">
        <v>648.90099999999995</v>
      </c>
      <c r="AR94" s="167">
        <v>655.50599999999997</v>
      </c>
      <c r="AS94" s="167">
        <v>662.12199999999996</v>
      </c>
      <c r="AT94" s="167">
        <v>666.71400000000006</v>
      </c>
      <c r="AU94" s="167">
        <v>670.59699999999998</v>
      </c>
      <c r="AV94" s="167">
        <v>675.24699999999996</v>
      </c>
      <c r="AW94" s="167">
        <v>679.99099999999999</v>
      </c>
      <c r="AX94" s="147">
        <v>685.44200000000001</v>
      </c>
      <c r="AY94" s="147">
        <v>692.70500000000004</v>
      </c>
      <c r="AZ94" s="147">
        <v>698.57</v>
      </c>
      <c r="BA94" s="147">
        <v>704.12099999999998</v>
      </c>
      <c r="BB94" s="147">
        <v>709.274</v>
      </c>
      <c r="BC94" s="57"/>
      <c r="BD94" s="57"/>
      <c r="BE94" s="57"/>
      <c r="BF94" s="57"/>
      <c r="BG94" s="57"/>
      <c r="BH94" s="57"/>
      <c r="BI94" s="57"/>
      <c r="BJ94" s="57"/>
      <c r="BK94" s="57"/>
      <c r="BL94" s="57"/>
      <c r="BM94" s="57"/>
      <c r="BN94" s="57"/>
      <c r="BO94" s="57"/>
      <c r="BP94" s="57"/>
      <c r="BQ94" s="57"/>
      <c r="BR94" s="57"/>
      <c r="BS94" s="57"/>
      <c r="BT94" s="57"/>
      <c r="BU94" s="57"/>
      <c r="BV94" s="57"/>
      <c r="BW94" s="57"/>
      <c r="BX94" s="57"/>
      <c r="BY94" s="57"/>
      <c r="BZ94" s="57"/>
      <c r="CA94" s="57"/>
      <c r="CB94" s="57"/>
      <c r="CC94" s="57"/>
    </row>
    <row r="95" spans="1:81">
      <c r="A95" s="145" t="s">
        <v>260</v>
      </c>
      <c r="B95" s="145" t="s">
        <v>261</v>
      </c>
      <c r="C95" s="145"/>
      <c r="D95" s="145"/>
      <c r="E95" s="145" t="s">
        <v>309</v>
      </c>
      <c r="F95" s="166">
        <v>357.45</v>
      </c>
      <c r="G95" s="167">
        <v>359.375</v>
      </c>
      <c r="H95" s="167">
        <v>361.113</v>
      </c>
      <c r="I95" s="167">
        <v>363.20299999999997</v>
      </c>
      <c r="J95" s="167">
        <v>364.983</v>
      </c>
      <c r="K95" s="167">
        <v>366.87599999999998</v>
      </c>
      <c r="L95" s="167">
        <v>369.23700000000002</v>
      </c>
      <c r="M95" s="167">
        <v>371.41199999999998</v>
      </c>
      <c r="N95" s="167">
        <v>372.68200000000002</v>
      </c>
      <c r="O95" s="167">
        <v>373.48899999999998</v>
      </c>
      <c r="P95" s="167">
        <v>374.608</v>
      </c>
      <c r="Q95" s="167">
        <v>375.76100000000002</v>
      </c>
      <c r="R95" s="167">
        <v>376.70600000000002</v>
      </c>
      <c r="S95" s="167">
        <v>378.17200000000003</v>
      </c>
      <c r="T95" s="167">
        <v>379.14</v>
      </c>
      <c r="U95" s="167">
        <v>379.96300000000002</v>
      </c>
      <c r="V95" s="167">
        <v>381.86099999999999</v>
      </c>
      <c r="W95" s="167">
        <v>384.08300000000003</v>
      </c>
      <c r="X95" s="167">
        <v>386.09899999999999</v>
      </c>
      <c r="Y95" s="167">
        <v>388.17</v>
      </c>
      <c r="Z95" s="167">
        <v>391.87799999999999</v>
      </c>
      <c r="AA95" s="167">
        <v>393.84500000000003</v>
      </c>
      <c r="AB95" s="167">
        <v>395.846</v>
      </c>
      <c r="AC95" s="167">
        <v>397.94099999999997</v>
      </c>
      <c r="AD95" s="167">
        <v>399.00200000000001</v>
      </c>
      <c r="AE95" s="167">
        <v>401.44299999999998</v>
      </c>
      <c r="AF95" s="167">
        <v>403.95800000000003</v>
      </c>
      <c r="AG95" s="167">
        <v>406.83199999999999</v>
      </c>
      <c r="AH95" s="167">
        <v>409.73099999999999</v>
      </c>
      <c r="AI95" s="167">
        <v>412.31599999999997</v>
      </c>
      <c r="AJ95" s="167">
        <v>415.43700000000001</v>
      </c>
      <c r="AK95" s="167">
        <v>418.46</v>
      </c>
      <c r="AL95" s="167">
        <v>421.89100000000002</v>
      </c>
      <c r="AM95" s="167">
        <v>424.35399999999998</v>
      </c>
      <c r="AN95" s="167">
        <v>426.06599999999997</v>
      </c>
      <c r="AO95" s="167">
        <v>427.19299999999998</v>
      </c>
      <c r="AP95" s="167">
        <v>428.447</v>
      </c>
      <c r="AQ95" s="167">
        <v>430.01799999999997</v>
      </c>
      <c r="AR95" s="167">
        <v>431.24799999999999</v>
      </c>
      <c r="AS95" s="167">
        <v>433.20299999999997</v>
      </c>
      <c r="AT95" s="167">
        <v>434.887</v>
      </c>
      <c r="AU95" s="167">
        <v>436.06900000000002</v>
      </c>
      <c r="AV95" s="167">
        <v>436.87599999999998</v>
      </c>
      <c r="AW95" s="167">
        <v>437.58600000000001</v>
      </c>
      <c r="AX95" s="147">
        <v>438.435</v>
      </c>
      <c r="AY95" s="147">
        <v>439.33199999999999</v>
      </c>
      <c r="AZ95" s="147">
        <v>440.161</v>
      </c>
      <c r="BA95" s="147">
        <v>440.86799999999999</v>
      </c>
      <c r="BB95" s="147">
        <v>441.53399999999999</v>
      </c>
      <c r="BC95" s="57"/>
      <c r="BD95" s="57"/>
      <c r="BE95" s="57"/>
      <c r="BF95" s="57"/>
      <c r="BG95" s="57"/>
      <c r="BH95" s="57"/>
      <c r="BI95" s="57"/>
      <c r="BJ95" s="57"/>
      <c r="BK95" s="57"/>
      <c r="BL95" s="57"/>
      <c r="BM95" s="57"/>
      <c r="BN95" s="57"/>
      <c r="BO95" s="57"/>
      <c r="BP95" s="57"/>
      <c r="BQ95" s="57"/>
      <c r="BR95" s="57"/>
      <c r="BS95" s="57"/>
      <c r="BT95" s="57"/>
      <c r="BU95" s="57"/>
      <c r="BV95" s="57"/>
      <c r="BW95" s="57"/>
      <c r="BX95" s="57"/>
      <c r="BY95" s="57"/>
      <c r="BZ95" s="57"/>
      <c r="CA95" s="57"/>
      <c r="CB95" s="57"/>
      <c r="CC95" s="57"/>
    </row>
    <row r="96" spans="1:81">
      <c r="A96" s="145" t="s">
        <v>262</v>
      </c>
      <c r="B96" s="145" t="s">
        <v>263</v>
      </c>
      <c r="C96" s="145"/>
      <c r="D96" s="145"/>
      <c r="E96" s="145" t="s">
        <v>309</v>
      </c>
      <c r="F96" s="166">
        <v>352.45499999999998</v>
      </c>
      <c r="G96" s="167">
        <v>352.75299999999999</v>
      </c>
      <c r="H96" s="167">
        <v>353.31599999999997</v>
      </c>
      <c r="I96" s="167">
        <v>353.8</v>
      </c>
      <c r="J96" s="167">
        <v>354.11200000000002</v>
      </c>
      <c r="K96" s="167">
        <v>354.45699999999999</v>
      </c>
      <c r="L96" s="167">
        <v>355.15</v>
      </c>
      <c r="M96" s="167">
        <v>355.68799999999999</v>
      </c>
      <c r="N96" s="167">
        <v>357.00599999999997</v>
      </c>
      <c r="O96" s="167">
        <v>358.30399999999997</v>
      </c>
      <c r="P96" s="167">
        <v>358.01799999999997</v>
      </c>
      <c r="Q96" s="167">
        <v>357.17700000000002</v>
      </c>
      <c r="R96" s="167">
        <v>355.93200000000002</v>
      </c>
      <c r="S96" s="167">
        <v>354.46699999999998</v>
      </c>
      <c r="T96" s="167">
        <v>354.197</v>
      </c>
      <c r="U96" s="167">
        <v>353.82400000000001</v>
      </c>
      <c r="V96" s="167">
        <v>353.81799999999998</v>
      </c>
      <c r="W96" s="167">
        <v>354.33100000000002</v>
      </c>
      <c r="X96" s="167">
        <v>354.41800000000001</v>
      </c>
      <c r="Y96" s="167">
        <v>354.74400000000003</v>
      </c>
      <c r="Z96" s="167">
        <v>354.51799999999997</v>
      </c>
      <c r="AA96" s="167">
        <v>354.41500000000002</v>
      </c>
      <c r="AB96" s="167">
        <v>354.42399999999998</v>
      </c>
      <c r="AC96" s="167">
        <v>353.94099999999997</v>
      </c>
      <c r="AD96" s="167">
        <v>354.05500000000001</v>
      </c>
      <c r="AE96" s="167">
        <v>355.315</v>
      </c>
      <c r="AF96" s="167">
        <v>357.13400000000001</v>
      </c>
      <c r="AG96" s="167">
        <v>358.988</v>
      </c>
      <c r="AH96" s="167">
        <v>360.74900000000002</v>
      </c>
      <c r="AI96" s="167">
        <v>362.52199999999999</v>
      </c>
      <c r="AJ96" s="167">
        <v>364.87900000000002</v>
      </c>
      <c r="AK96" s="167">
        <v>367.15600000000001</v>
      </c>
      <c r="AL96" s="167">
        <v>371.10199999999998</v>
      </c>
      <c r="AM96" s="167">
        <v>373.94</v>
      </c>
      <c r="AN96" s="167">
        <v>374.84899999999999</v>
      </c>
      <c r="AO96" s="167">
        <v>376.19099999999997</v>
      </c>
      <c r="AP96" s="167">
        <v>376.05799999999999</v>
      </c>
      <c r="AQ96" s="167">
        <v>375.86900000000003</v>
      </c>
      <c r="AR96" s="167">
        <v>375.85599999999999</v>
      </c>
      <c r="AS96" s="167">
        <v>376.19900000000001</v>
      </c>
      <c r="AT96" s="167">
        <v>375.79500000000002</v>
      </c>
      <c r="AU96" s="167">
        <v>374.97800000000001</v>
      </c>
      <c r="AV96" s="167">
        <v>374.42599999999999</v>
      </c>
      <c r="AW96" s="167">
        <v>373.19900000000001</v>
      </c>
      <c r="AX96" s="147">
        <v>372.35899999999998</v>
      </c>
      <c r="AY96" s="147">
        <v>372.12299999999999</v>
      </c>
      <c r="AZ96" s="147">
        <v>371.48700000000002</v>
      </c>
      <c r="BA96" s="147">
        <v>370.726</v>
      </c>
      <c r="BB96" s="147">
        <v>370.113</v>
      </c>
      <c r="BC96" s="57"/>
      <c r="BD96" s="57"/>
      <c r="BE96" s="57"/>
      <c r="BF96" s="57"/>
      <c r="BG96" s="57"/>
      <c r="BH96" s="57"/>
      <c r="BI96" s="57"/>
      <c r="BJ96" s="57"/>
      <c r="BK96" s="57"/>
      <c r="BL96" s="57"/>
      <c r="BM96" s="57"/>
      <c r="BN96" s="57"/>
      <c r="BO96" s="57"/>
      <c r="BP96" s="57"/>
      <c r="BQ96" s="57"/>
      <c r="BR96" s="57"/>
      <c r="BS96" s="57"/>
      <c r="BT96" s="57"/>
      <c r="BU96" s="57"/>
      <c r="BV96" s="57"/>
      <c r="BW96" s="57"/>
      <c r="BX96" s="57"/>
      <c r="BY96" s="57"/>
      <c r="BZ96" s="57"/>
      <c r="CA96" s="57"/>
      <c r="CB96" s="57"/>
      <c r="CC96" s="57"/>
    </row>
    <row r="97" spans="1:81">
      <c r="A97" s="145" t="s">
        <v>264</v>
      </c>
      <c r="B97" s="145" t="s">
        <v>265</v>
      </c>
      <c r="C97" s="145"/>
      <c r="D97" s="145"/>
      <c r="E97" s="145" t="s">
        <v>309</v>
      </c>
      <c r="F97" s="166">
        <v>398.399</v>
      </c>
      <c r="G97" s="167">
        <v>397.89800000000002</v>
      </c>
      <c r="H97" s="167">
        <v>397.49599999999998</v>
      </c>
      <c r="I97" s="167">
        <v>397.286</v>
      </c>
      <c r="J97" s="167">
        <v>396.64800000000002</v>
      </c>
      <c r="K97" s="167">
        <v>396.34100000000001</v>
      </c>
      <c r="L97" s="167">
        <v>396.46300000000002</v>
      </c>
      <c r="M97" s="167">
        <v>396.53300000000002</v>
      </c>
      <c r="N97" s="167">
        <v>394.91300000000001</v>
      </c>
      <c r="O97" s="167">
        <v>393.79599999999999</v>
      </c>
      <c r="P97" s="167">
        <v>391.65800000000002</v>
      </c>
      <c r="Q97" s="167">
        <v>391.589</v>
      </c>
      <c r="R97" s="167">
        <v>389.43200000000002</v>
      </c>
      <c r="S97" s="167">
        <v>389.36599999999999</v>
      </c>
      <c r="T97" s="167">
        <v>388.05599999999998</v>
      </c>
      <c r="U97" s="167">
        <v>386.12799999999999</v>
      </c>
      <c r="V97" s="167">
        <v>385.065</v>
      </c>
      <c r="W97" s="167">
        <v>384.76799999999997</v>
      </c>
      <c r="X97" s="167">
        <v>384.459</v>
      </c>
      <c r="Y97" s="167">
        <v>384.28199999999998</v>
      </c>
      <c r="Z97" s="167">
        <v>383.90699999999998</v>
      </c>
      <c r="AA97" s="167">
        <v>383.70100000000002</v>
      </c>
      <c r="AB97" s="167">
        <v>382.94900000000001</v>
      </c>
      <c r="AC97" s="167">
        <v>381.791</v>
      </c>
      <c r="AD97" s="167">
        <v>381.154</v>
      </c>
      <c r="AE97" s="167">
        <v>381.02699999999999</v>
      </c>
      <c r="AF97" s="167">
        <v>380.95600000000002</v>
      </c>
      <c r="AG97" s="167">
        <v>380.87900000000002</v>
      </c>
      <c r="AH97" s="167">
        <v>380.63900000000001</v>
      </c>
      <c r="AI97" s="167">
        <v>380.392</v>
      </c>
      <c r="AJ97" s="167">
        <v>380.26600000000002</v>
      </c>
      <c r="AK97" s="167">
        <v>379.97500000000002</v>
      </c>
      <c r="AL97" s="167">
        <v>380.30399999999997</v>
      </c>
      <c r="AM97" s="167">
        <v>380.14499999999998</v>
      </c>
      <c r="AN97" s="167">
        <v>380.19200000000001</v>
      </c>
      <c r="AO97" s="167">
        <v>379.72399999999999</v>
      </c>
      <c r="AP97" s="167">
        <v>378.83</v>
      </c>
      <c r="AQ97" s="167">
        <v>377.28199999999998</v>
      </c>
      <c r="AR97" s="167">
        <v>375.226</v>
      </c>
      <c r="AS97" s="167">
        <v>373.56</v>
      </c>
      <c r="AT97" s="167">
        <v>372.01600000000002</v>
      </c>
      <c r="AU97" s="167">
        <v>369.64100000000002</v>
      </c>
      <c r="AV97" s="167">
        <v>367.673</v>
      </c>
      <c r="AW97" s="167">
        <v>366.11200000000002</v>
      </c>
      <c r="AX97" s="147">
        <v>364.49900000000002</v>
      </c>
      <c r="AY97" s="147">
        <v>362.39699999999999</v>
      </c>
      <c r="AZ97" s="147">
        <v>359.91500000000002</v>
      </c>
      <c r="BA97" s="147">
        <v>357.86399999999998</v>
      </c>
      <c r="BB97" s="147">
        <v>355.88400000000001</v>
      </c>
      <c r="BC97" s="57"/>
      <c r="BD97" s="57"/>
      <c r="BE97" s="57"/>
      <c r="BF97" s="57"/>
      <c r="BG97" s="57"/>
      <c r="BH97" s="57"/>
      <c r="BI97" s="57"/>
      <c r="BJ97" s="57"/>
      <c r="BK97" s="57"/>
      <c r="BL97" s="57"/>
      <c r="BM97" s="57"/>
      <c r="BN97" s="57"/>
      <c r="BO97" s="57"/>
      <c r="BP97" s="57"/>
      <c r="BQ97" s="57"/>
      <c r="BR97" s="57"/>
      <c r="BS97" s="57"/>
      <c r="BT97" s="57"/>
      <c r="BU97" s="57"/>
      <c r="BV97" s="57"/>
      <c r="BW97" s="57"/>
      <c r="BX97" s="57"/>
      <c r="BY97" s="57"/>
      <c r="BZ97" s="57"/>
      <c r="CA97" s="57"/>
      <c r="CB97" s="57"/>
      <c r="CC97" s="57"/>
    </row>
    <row r="98" spans="1:81">
      <c r="A98" s="145" t="s">
        <v>266</v>
      </c>
      <c r="B98" s="145" t="s">
        <v>267</v>
      </c>
      <c r="C98" s="145"/>
      <c r="D98" s="145"/>
      <c r="E98" s="145" t="s">
        <v>309</v>
      </c>
      <c r="F98" s="166">
        <v>299.93200000000002</v>
      </c>
      <c r="G98" s="167">
        <v>301.298</v>
      </c>
      <c r="H98" s="167">
        <v>302.71199999999999</v>
      </c>
      <c r="I98" s="167">
        <v>304.35199999999998</v>
      </c>
      <c r="J98" s="167">
        <v>305.63200000000001</v>
      </c>
      <c r="K98" s="167">
        <v>307.13</v>
      </c>
      <c r="L98" s="167">
        <v>309.09500000000003</v>
      </c>
      <c r="M98" s="167">
        <v>311.00200000000001</v>
      </c>
      <c r="N98" s="167">
        <v>312.67500000000001</v>
      </c>
      <c r="O98" s="167">
        <v>313.81400000000002</v>
      </c>
      <c r="P98" s="167">
        <v>315.52699999999999</v>
      </c>
      <c r="Q98" s="167">
        <v>317.11799999999999</v>
      </c>
      <c r="R98" s="167">
        <v>318.71100000000001</v>
      </c>
      <c r="S98" s="167">
        <v>319.77999999999997</v>
      </c>
      <c r="T98" s="167">
        <v>321.36799999999999</v>
      </c>
      <c r="U98" s="167">
        <v>323.11799999999999</v>
      </c>
      <c r="V98" s="167">
        <v>324.62299999999999</v>
      </c>
      <c r="W98" s="167">
        <v>326.24200000000002</v>
      </c>
      <c r="X98" s="167">
        <v>327.73899999999998</v>
      </c>
      <c r="Y98" s="167">
        <v>328.90699999999998</v>
      </c>
      <c r="Z98" s="167">
        <v>329.78399999999999</v>
      </c>
      <c r="AA98" s="167">
        <v>330.73</v>
      </c>
      <c r="AB98" s="167">
        <v>331.697</v>
      </c>
      <c r="AC98" s="167">
        <v>332.77300000000002</v>
      </c>
      <c r="AD98" s="167">
        <v>333.20600000000002</v>
      </c>
      <c r="AE98" s="167">
        <v>334.02600000000001</v>
      </c>
      <c r="AF98" s="167">
        <v>335.05599999999998</v>
      </c>
      <c r="AG98" s="167">
        <v>335.96300000000002</v>
      </c>
      <c r="AH98" s="167">
        <v>337.029</v>
      </c>
      <c r="AI98" s="167">
        <v>337.72399999999999</v>
      </c>
      <c r="AJ98" s="167">
        <v>338.983</v>
      </c>
      <c r="AK98" s="167">
        <v>340.08800000000002</v>
      </c>
      <c r="AL98" s="167">
        <v>341.41800000000001</v>
      </c>
      <c r="AM98" s="167">
        <v>342.35899999999998</v>
      </c>
      <c r="AN98" s="167">
        <v>343.37700000000001</v>
      </c>
      <c r="AO98" s="167">
        <v>342.51</v>
      </c>
      <c r="AP98" s="167">
        <v>342.46300000000002</v>
      </c>
      <c r="AQ98" s="167">
        <v>341.90199999999999</v>
      </c>
      <c r="AR98" s="167">
        <v>341.483</v>
      </c>
      <c r="AS98" s="167">
        <v>341.81400000000002</v>
      </c>
      <c r="AT98" s="167">
        <v>340.90300000000002</v>
      </c>
      <c r="AU98" s="167">
        <v>340.54399999999998</v>
      </c>
      <c r="AV98" s="167">
        <v>338.291</v>
      </c>
      <c r="AW98" s="167">
        <v>337.50400000000002</v>
      </c>
      <c r="AX98" s="147">
        <v>335.70699999999999</v>
      </c>
      <c r="AY98" s="147">
        <v>334.15600000000001</v>
      </c>
      <c r="AZ98" s="147">
        <v>332.62</v>
      </c>
      <c r="BA98" s="147">
        <v>331.017</v>
      </c>
      <c r="BB98" s="147">
        <v>329.32100000000003</v>
      </c>
      <c r="BC98" s="57"/>
      <c r="BD98" s="57"/>
      <c r="BE98" s="57"/>
      <c r="BF98" s="57"/>
      <c r="BG98" s="57"/>
      <c r="BH98" s="57"/>
      <c r="BI98" s="57"/>
      <c r="BJ98" s="57"/>
      <c r="BK98" s="57"/>
      <c r="BL98" s="57"/>
      <c r="BM98" s="57"/>
      <c r="BN98" s="57"/>
      <c r="BO98" s="57"/>
      <c r="BP98" s="57"/>
      <c r="BQ98" s="57"/>
      <c r="BR98" s="57"/>
      <c r="BS98" s="57"/>
      <c r="BT98" s="57"/>
      <c r="BU98" s="57"/>
      <c r="BV98" s="57"/>
      <c r="BW98" s="57"/>
      <c r="BX98" s="57"/>
      <c r="BY98" s="57"/>
      <c r="BZ98" s="57"/>
      <c r="CA98" s="57"/>
      <c r="CB98" s="57"/>
      <c r="CC98" s="57"/>
    </row>
    <row r="99" spans="1:81">
      <c r="A99" s="145" t="s">
        <v>268</v>
      </c>
      <c r="B99" s="145" t="s">
        <v>269</v>
      </c>
      <c r="C99" s="145"/>
      <c r="D99" s="145"/>
      <c r="E99" s="145" t="s">
        <v>309</v>
      </c>
      <c r="F99" s="166">
        <v>128.28</v>
      </c>
      <c r="G99" s="167">
        <v>128.71100000000001</v>
      </c>
      <c r="H99" s="167">
        <v>129.21299999999999</v>
      </c>
      <c r="I99" s="167">
        <v>129.846</v>
      </c>
      <c r="J99" s="167">
        <v>130.262</v>
      </c>
      <c r="K99" s="167">
        <v>130.77199999999999</v>
      </c>
      <c r="L99" s="167">
        <v>131.45599999999999</v>
      </c>
      <c r="M99" s="167">
        <v>132.142</v>
      </c>
      <c r="N99" s="167">
        <v>132.53299999999999</v>
      </c>
      <c r="O99" s="167">
        <v>132.952</v>
      </c>
      <c r="P99" s="167">
        <v>133.47</v>
      </c>
      <c r="Q99" s="167">
        <v>132.93799999999999</v>
      </c>
      <c r="R99" s="167">
        <v>132.79900000000001</v>
      </c>
      <c r="S99" s="167">
        <v>133.709</v>
      </c>
      <c r="T99" s="167">
        <v>133.958</v>
      </c>
      <c r="U99" s="167">
        <v>133.97800000000001</v>
      </c>
      <c r="V99" s="167">
        <v>134.43899999999999</v>
      </c>
      <c r="W99" s="167">
        <v>134.892</v>
      </c>
      <c r="X99" s="167">
        <v>135.51</v>
      </c>
      <c r="Y99" s="167">
        <v>136.13999999999999</v>
      </c>
      <c r="Z99" s="167">
        <v>136.59200000000001</v>
      </c>
      <c r="AA99" s="167">
        <v>136.97499999999999</v>
      </c>
      <c r="AB99" s="167">
        <v>137.155</v>
      </c>
      <c r="AC99" s="167">
        <v>137.23400000000001</v>
      </c>
      <c r="AD99" s="167">
        <v>137.39699999999999</v>
      </c>
      <c r="AE99" s="167">
        <v>137.898</v>
      </c>
      <c r="AF99" s="167">
        <v>138.51300000000001</v>
      </c>
      <c r="AG99" s="167">
        <v>139.03399999999999</v>
      </c>
      <c r="AH99" s="167">
        <v>139.55000000000001</v>
      </c>
      <c r="AI99" s="167">
        <v>140.15700000000001</v>
      </c>
      <c r="AJ99" s="167">
        <v>140.672</v>
      </c>
      <c r="AK99" s="167">
        <v>141.20099999999999</v>
      </c>
      <c r="AL99" s="167">
        <v>142.44399999999999</v>
      </c>
      <c r="AM99" s="167">
        <v>141.958</v>
      </c>
      <c r="AN99" s="167">
        <v>142.46100000000001</v>
      </c>
      <c r="AO99" s="167">
        <v>142.911</v>
      </c>
      <c r="AP99" s="167">
        <v>143.34800000000001</v>
      </c>
      <c r="AQ99" s="167">
        <v>143.94</v>
      </c>
      <c r="AR99" s="167">
        <v>144.31800000000001</v>
      </c>
      <c r="AS99" s="167">
        <v>144.334</v>
      </c>
      <c r="AT99" s="167">
        <v>144.483</v>
      </c>
      <c r="AU99" s="167">
        <v>144.089</v>
      </c>
      <c r="AV99" s="167">
        <v>142.62200000000001</v>
      </c>
      <c r="AW99" s="167">
        <v>141.852</v>
      </c>
      <c r="AX99" s="147">
        <v>141.31800000000001</v>
      </c>
      <c r="AY99" s="147">
        <v>140.12</v>
      </c>
      <c r="AZ99" s="147">
        <v>138.976</v>
      </c>
      <c r="BA99" s="147">
        <v>137.917</v>
      </c>
      <c r="BB99" s="147">
        <v>136.89099999999999</v>
      </c>
      <c r="BC99" s="57"/>
      <c r="BD99" s="397"/>
      <c r="BE99" s="57"/>
      <c r="BF99" s="57"/>
      <c r="BG99" s="57"/>
      <c r="BH99" s="57"/>
      <c r="BI99" s="57"/>
      <c r="BJ99" s="57"/>
      <c r="BK99" s="57"/>
      <c r="BL99" s="57"/>
      <c r="BM99" s="57"/>
      <c r="BN99" s="57"/>
      <c r="BO99" s="57"/>
      <c r="BP99" s="57"/>
      <c r="BQ99" s="57"/>
      <c r="BR99" s="57"/>
      <c r="BS99" s="57"/>
      <c r="BT99" s="57"/>
      <c r="BU99" s="57"/>
      <c r="BV99" s="57"/>
      <c r="BW99" s="57"/>
      <c r="BX99" s="57"/>
      <c r="BY99" s="57"/>
      <c r="BZ99" s="57"/>
      <c r="CA99" s="57"/>
      <c r="CB99" s="57"/>
      <c r="CC99" s="57"/>
    </row>
    <row r="100" spans="1:81">
      <c r="A100" s="145" t="s">
        <v>270</v>
      </c>
      <c r="B100" s="145" t="s">
        <v>271</v>
      </c>
      <c r="C100" s="145"/>
      <c r="D100" s="145"/>
      <c r="E100" s="145" t="s">
        <v>309</v>
      </c>
      <c r="F100" s="166">
        <v>918.577</v>
      </c>
      <c r="G100" s="167">
        <v>928.06899999999996</v>
      </c>
      <c r="H100" s="167">
        <v>937.49300000000005</v>
      </c>
      <c r="I100" s="167">
        <v>947.76900000000001</v>
      </c>
      <c r="J100" s="167">
        <v>956.94</v>
      </c>
      <c r="K100" s="167">
        <v>966.80899999999997</v>
      </c>
      <c r="L100" s="167">
        <v>977.28499999999997</v>
      </c>
      <c r="M100" s="167">
        <v>987.37099999999998</v>
      </c>
      <c r="N100" s="167">
        <v>995.37099999999998</v>
      </c>
      <c r="O100" s="167">
        <v>1004.049</v>
      </c>
      <c r="P100" s="167">
        <v>1014.761</v>
      </c>
      <c r="Q100" s="167">
        <v>1026.373</v>
      </c>
      <c r="R100" s="167">
        <v>1038.4000000000001</v>
      </c>
      <c r="S100" s="167">
        <v>1057.0920000000001</v>
      </c>
      <c r="T100" s="167">
        <v>1069.797</v>
      </c>
      <c r="U100" s="167">
        <v>1083.2449999999999</v>
      </c>
      <c r="V100" s="167">
        <v>1093.6579999999999</v>
      </c>
      <c r="W100" s="167">
        <v>1105.9739999999999</v>
      </c>
      <c r="X100" s="167">
        <v>1115.4000000000001</v>
      </c>
      <c r="Y100" s="167">
        <v>1122.1030000000001</v>
      </c>
      <c r="Z100" s="167">
        <v>1127.6469999999999</v>
      </c>
      <c r="AA100" s="167">
        <v>1131.3989999999999</v>
      </c>
      <c r="AB100" s="167">
        <v>1131.5139999999999</v>
      </c>
      <c r="AC100" s="167">
        <v>1133.653</v>
      </c>
      <c r="AD100" s="167">
        <v>1133.836</v>
      </c>
      <c r="AE100" s="167">
        <v>1142.3309999999999</v>
      </c>
      <c r="AF100" s="167">
        <v>1151.521</v>
      </c>
      <c r="AG100" s="167">
        <v>1160.665</v>
      </c>
      <c r="AH100" s="167">
        <v>1169.54</v>
      </c>
      <c r="AI100" s="167">
        <v>1178.2139999999999</v>
      </c>
      <c r="AJ100" s="167">
        <v>1188.3510000000001</v>
      </c>
      <c r="AK100" s="167">
        <v>1198.2729999999999</v>
      </c>
      <c r="AL100" s="167">
        <v>1201.9939999999999</v>
      </c>
      <c r="AM100" s="167">
        <v>1205.8499999999999</v>
      </c>
      <c r="AN100" s="167">
        <v>1208.0039999999999</v>
      </c>
      <c r="AO100" s="167">
        <v>1215.3399999999999</v>
      </c>
      <c r="AP100" s="167">
        <v>1225.191</v>
      </c>
      <c r="AQ100" s="167">
        <v>1237.5070000000001</v>
      </c>
      <c r="AR100" s="167">
        <v>1253.931</v>
      </c>
      <c r="AS100" s="167">
        <v>1268.2280000000001</v>
      </c>
      <c r="AT100" s="167">
        <v>1276.2329999999999</v>
      </c>
      <c r="AU100" s="167">
        <v>1287.33</v>
      </c>
      <c r="AV100" s="167">
        <v>1296.1300000000001</v>
      </c>
      <c r="AW100" s="167">
        <v>1296.6410000000001</v>
      </c>
      <c r="AX100" s="147">
        <v>1301.6590000000001</v>
      </c>
      <c r="AY100" s="147">
        <v>1306.1179999999999</v>
      </c>
      <c r="AZ100" s="147">
        <v>1308.8920000000001</v>
      </c>
      <c r="BA100" s="147">
        <v>1312.4190000000001</v>
      </c>
      <c r="BB100" s="147">
        <v>1316.0530000000001</v>
      </c>
      <c r="BC100" s="57"/>
      <c r="BD100" s="57"/>
      <c r="BE100" s="57"/>
      <c r="BF100" s="57"/>
      <c r="BG100" s="57"/>
      <c r="BH100" s="57"/>
      <c r="BI100" s="57"/>
      <c r="BJ100" s="57"/>
      <c r="BK100" s="57"/>
      <c r="BL100" s="57"/>
      <c r="BM100" s="57"/>
      <c r="BN100" s="57"/>
      <c r="BO100" s="57"/>
      <c r="BP100" s="57"/>
      <c r="BQ100" s="57"/>
      <c r="BR100" s="57"/>
      <c r="BS100" s="57"/>
      <c r="BT100" s="57"/>
      <c r="BU100" s="57"/>
      <c r="BV100" s="57"/>
      <c r="BW100" s="57"/>
      <c r="BX100" s="57"/>
      <c r="BY100" s="57"/>
      <c r="BZ100" s="57"/>
      <c r="CA100" s="57"/>
      <c r="CB100" s="57"/>
      <c r="CC100" s="57"/>
    </row>
    <row r="101" spans="1:81">
      <c r="A101" s="145" t="s">
        <v>272</v>
      </c>
      <c r="B101" s="145" t="s">
        <v>273</v>
      </c>
      <c r="C101" s="145"/>
      <c r="D101" s="145"/>
      <c r="E101" s="145" t="s">
        <v>309</v>
      </c>
      <c r="F101" s="166">
        <v>1440.056</v>
      </c>
      <c r="G101" s="167">
        <v>1430.5260000000001</v>
      </c>
      <c r="H101" s="167">
        <v>1423.0640000000001</v>
      </c>
      <c r="I101" s="167">
        <v>1416.2429999999999</v>
      </c>
      <c r="J101" s="167">
        <v>1407.75</v>
      </c>
      <c r="K101" s="167">
        <v>1400.547</v>
      </c>
      <c r="L101" s="167">
        <v>1394.6859999999999</v>
      </c>
      <c r="M101" s="167">
        <v>1389.403</v>
      </c>
      <c r="N101" s="167">
        <v>1385.8409999999999</v>
      </c>
      <c r="O101" s="167">
        <v>1384.675</v>
      </c>
      <c r="P101" s="167">
        <v>1386.2449999999999</v>
      </c>
      <c r="Q101" s="167">
        <v>1387.3409999999999</v>
      </c>
      <c r="R101" s="167">
        <v>1388.479</v>
      </c>
      <c r="S101" s="167">
        <v>1389.3820000000001</v>
      </c>
      <c r="T101" s="167">
        <v>1390.9770000000001</v>
      </c>
      <c r="U101" s="167">
        <v>1389.4159999999999</v>
      </c>
      <c r="V101" s="167">
        <v>1392.3689999999999</v>
      </c>
      <c r="W101" s="167">
        <v>1394.91</v>
      </c>
      <c r="X101" s="167">
        <v>1395.461</v>
      </c>
      <c r="Y101" s="167">
        <v>1399.1569999999999</v>
      </c>
      <c r="Z101" s="167">
        <v>1403.0809999999999</v>
      </c>
      <c r="AA101" s="167">
        <v>1406.9490000000001</v>
      </c>
      <c r="AB101" s="167">
        <v>1412.2919999999999</v>
      </c>
      <c r="AC101" s="167">
        <v>1419.11</v>
      </c>
      <c r="AD101" s="167">
        <v>1427.8879999999999</v>
      </c>
      <c r="AE101" s="167">
        <v>1442.087</v>
      </c>
      <c r="AF101" s="167">
        <v>1457.7380000000001</v>
      </c>
      <c r="AG101" s="167">
        <v>1473.08</v>
      </c>
      <c r="AH101" s="167">
        <v>1488.605</v>
      </c>
      <c r="AI101" s="167">
        <v>1503.568</v>
      </c>
      <c r="AJ101" s="167">
        <v>1520.106</v>
      </c>
      <c r="AK101" s="167">
        <v>1536.1</v>
      </c>
      <c r="AL101" s="167">
        <v>1544.4110000000001</v>
      </c>
      <c r="AM101" s="167">
        <v>1549.6189999999999</v>
      </c>
      <c r="AN101" s="167">
        <v>1561.7449999999999</v>
      </c>
      <c r="AO101" s="167">
        <v>1572.49</v>
      </c>
      <c r="AP101" s="167">
        <v>1581.6279999999999</v>
      </c>
      <c r="AQ101" s="167">
        <v>1586.434</v>
      </c>
      <c r="AR101" s="167">
        <v>1591.403</v>
      </c>
      <c r="AS101" s="167">
        <v>1597.77</v>
      </c>
      <c r="AT101" s="167">
        <v>1601.569</v>
      </c>
      <c r="AU101" s="167">
        <v>1603.268</v>
      </c>
      <c r="AV101" s="167">
        <v>1609.306</v>
      </c>
      <c r="AW101" s="167">
        <v>1619.12</v>
      </c>
      <c r="AX101" s="147">
        <v>1624.357</v>
      </c>
      <c r="AY101" s="147">
        <v>1626.213</v>
      </c>
      <c r="AZ101" s="147">
        <v>1631.17</v>
      </c>
      <c r="BA101" s="147">
        <v>1637.09</v>
      </c>
      <c r="BB101" s="147">
        <v>1642.002</v>
      </c>
      <c r="BC101" s="57"/>
      <c r="BD101" s="57"/>
      <c r="BE101" s="57"/>
      <c r="BF101" s="57"/>
      <c r="BG101" s="57"/>
      <c r="BH101" s="57"/>
      <c r="BI101" s="57"/>
      <c r="BJ101" s="57"/>
      <c r="BK101" s="57"/>
      <c r="BL101" s="57"/>
      <c r="BM101" s="57"/>
      <c r="BN101" s="57"/>
      <c r="BO101" s="57"/>
      <c r="BP101" s="57"/>
      <c r="BQ101" s="57"/>
      <c r="BR101" s="57"/>
      <c r="BS101" s="57"/>
      <c r="BT101" s="57"/>
      <c r="BU101" s="57"/>
      <c r="BV101" s="57"/>
      <c r="BW101" s="57"/>
      <c r="BX101" s="57"/>
      <c r="BY101" s="57"/>
      <c r="BZ101" s="57"/>
      <c r="CA101" s="57"/>
      <c r="CB101" s="57"/>
      <c r="CC101" s="57"/>
    </row>
    <row r="102" spans="1:81">
      <c r="A102" s="145" t="s">
        <v>274</v>
      </c>
      <c r="B102" s="145" t="s">
        <v>275</v>
      </c>
      <c r="C102" s="145"/>
      <c r="D102" s="145"/>
      <c r="E102" s="145" t="s">
        <v>309</v>
      </c>
      <c r="F102" s="166">
        <v>1321.4649999999999</v>
      </c>
      <c r="G102" s="167">
        <v>1319.6969999999999</v>
      </c>
      <c r="H102" s="167">
        <v>1319.1220000000001</v>
      </c>
      <c r="I102" s="167">
        <v>1319.7560000000001</v>
      </c>
      <c r="J102" s="167">
        <v>1319.1679999999999</v>
      </c>
      <c r="K102" s="167">
        <v>1319.56</v>
      </c>
      <c r="L102" s="167">
        <v>1321.8150000000001</v>
      </c>
      <c r="M102" s="167">
        <v>1324.8430000000001</v>
      </c>
      <c r="N102" s="167">
        <v>1331.7170000000001</v>
      </c>
      <c r="O102" s="167">
        <v>1333.36</v>
      </c>
      <c r="P102" s="167">
        <v>1340.2750000000001</v>
      </c>
      <c r="Q102" s="167">
        <v>1347.6559999999999</v>
      </c>
      <c r="R102" s="167">
        <v>1360.152</v>
      </c>
      <c r="S102" s="167">
        <v>1365.3720000000001</v>
      </c>
      <c r="T102" s="167">
        <v>1372.768</v>
      </c>
      <c r="U102" s="167">
        <v>1378.576</v>
      </c>
      <c r="V102" s="167">
        <v>1380.953</v>
      </c>
      <c r="W102" s="167">
        <v>1384.9079999999999</v>
      </c>
      <c r="X102" s="167">
        <v>1387.4269999999999</v>
      </c>
      <c r="Y102" s="167">
        <v>1389.787</v>
      </c>
      <c r="Z102" s="167">
        <v>1389.9760000000001</v>
      </c>
      <c r="AA102" s="167">
        <v>1389.6679999999999</v>
      </c>
      <c r="AB102" s="167">
        <v>1388.8040000000001</v>
      </c>
      <c r="AC102" s="167">
        <v>1386.0229999999999</v>
      </c>
      <c r="AD102" s="167">
        <v>1383.319</v>
      </c>
      <c r="AE102" s="167">
        <v>1396.942</v>
      </c>
      <c r="AF102" s="167">
        <v>1411.789</v>
      </c>
      <c r="AG102" s="167">
        <v>1427.204</v>
      </c>
      <c r="AH102" s="167">
        <v>1442.9290000000001</v>
      </c>
      <c r="AI102" s="167">
        <v>1458.0809999999999</v>
      </c>
      <c r="AJ102" s="167">
        <v>1474.92</v>
      </c>
      <c r="AK102" s="167">
        <v>1491.97</v>
      </c>
      <c r="AL102" s="167">
        <v>1502.34</v>
      </c>
      <c r="AM102" s="167">
        <v>1506.4659999999999</v>
      </c>
      <c r="AN102" s="167">
        <v>1515.9829999999999</v>
      </c>
      <c r="AO102" s="167">
        <v>1522.048</v>
      </c>
      <c r="AP102" s="167">
        <v>1529.9280000000001</v>
      </c>
      <c r="AQ102" s="167">
        <v>1538.7260000000001</v>
      </c>
      <c r="AR102" s="167">
        <v>1552.482</v>
      </c>
      <c r="AS102" s="167">
        <v>1571.028</v>
      </c>
      <c r="AT102" s="167">
        <v>1592.663</v>
      </c>
      <c r="AU102" s="167">
        <v>1606.66</v>
      </c>
      <c r="AV102" s="167">
        <v>1623.1110000000001</v>
      </c>
      <c r="AW102" s="167">
        <v>1632.6769999999999</v>
      </c>
      <c r="AX102" s="147">
        <v>1644.903</v>
      </c>
      <c r="AY102" s="147">
        <v>1655.422</v>
      </c>
      <c r="AZ102" s="147">
        <v>1664.856</v>
      </c>
      <c r="BA102" s="147">
        <v>1673.645</v>
      </c>
      <c r="BB102" s="147">
        <v>1682.806</v>
      </c>
      <c r="BC102" s="57"/>
      <c r="BD102" s="57"/>
      <c r="BE102" s="57"/>
      <c r="BF102" s="57"/>
      <c r="BG102" s="57"/>
      <c r="BH102" s="57"/>
      <c r="BI102" s="57"/>
      <c r="BJ102" s="57"/>
      <c r="BK102" s="57"/>
      <c r="BL102" s="57"/>
      <c r="BM102" s="57"/>
      <c r="BN102" s="57"/>
      <c r="BO102" s="57"/>
      <c r="BP102" s="57"/>
      <c r="BQ102" s="57"/>
      <c r="BR102" s="57"/>
      <c r="BS102" s="57"/>
      <c r="BT102" s="57"/>
      <c r="BU102" s="57"/>
      <c r="BV102" s="57"/>
      <c r="BW102" s="57"/>
      <c r="BX102" s="57"/>
      <c r="BY102" s="57"/>
      <c r="BZ102" s="57"/>
      <c r="CA102" s="57"/>
      <c r="CB102" s="57"/>
      <c r="CC102" s="57"/>
    </row>
    <row r="103" spans="1:81">
      <c r="A103" s="145" t="s">
        <v>276</v>
      </c>
      <c r="B103" s="145" t="s">
        <v>277</v>
      </c>
      <c r="C103" s="145"/>
      <c r="D103" s="145"/>
      <c r="E103" s="145" t="s">
        <v>309</v>
      </c>
      <c r="F103" s="166">
        <v>1214.712</v>
      </c>
      <c r="G103" s="167">
        <v>1210.395</v>
      </c>
      <c r="H103" s="167">
        <v>1207.213</v>
      </c>
      <c r="I103" s="167">
        <v>1204.6600000000001</v>
      </c>
      <c r="J103" s="167">
        <v>1200.664</v>
      </c>
      <c r="K103" s="167">
        <v>1197.53</v>
      </c>
      <c r="L103" s="167">
        <v>1195.3050000000001</v>
      </c>
      <c r="M103" s="167">
        <v>1193.3889999999999</v>
      </c>
      <c r="N103" s="167">
        <v>1198.174</v>
      </c>
      <c r="O103" s="167">
        <v>1199.08</v>
      </c>
      <c r="P103" s="167">
        <v>1198.807</v>
      </c>
      <c r="Q103" s="167">
        <v>1200.7339999999999</v>
      </c>
      <c r="R103" s="167">
        <v>1203.7339999999999</v>
      </c>
      <c r="S103" s="167">
        <v>1208.297</v>
      </c>
      <c r="T103" s="167">
        <v>1211.9849999999999</v>
      </c>
      <c r="U103" s="167">
        <v>1213.4459999999999</v>
      </c>
      <c r="V103" s="167">
        <v>1215.154</v>
      </c>
      <c r="W103" s="167">
        <v>1218.45</v>
      </c>
      <c r="X103" s="167">
        <v>1221.1579999999999</v>
      </c>
      <c r="Y103" s="167">
        <v>1222.2139999999999</v>
      </c>
      <c r="Z103" s="167">
        <v>1221.9179999999999</v>
      </c>
      <c r="AA103" s="167">
        <v>1221.145</v>
      </c>
      <c r="AB103" s="167">
        <v>1222.4290000000001</v>
      </c>
      <c r="AC103" s="167">
        <v>1225.473</v>
      </c>
      <c r="AD103" s="167">
        <v>1227.03</v>
      </c>
      <c r="AE103" s="167">
        <v>1236.443</v>
      </c>
      <c r="AF103" s="167">
        <v>1246.7239999999999</v>
      </c>
      <c r="AG103" s="167">
        <v>1256.5150000000001</v>
      </c>
      <c r="AH103" s="167">
        <v>1266.69</v>
      </c>
      <c r="AI103" s="167">
        <v>1276.1569999999999</v>
      </c>
      <c r="AJ103" s="167">
        <v>1287.3499999999999</v>
      </c>
      <c r="AK103" s="167">
        <v>1298.3399999999999</v>
      </c>
      <c r="AL103" s="167">
        <v>1302.8889999999999</v>
      </c>
      <c r="AM103" s="167">
        <v>1310.876</v>
      </c>
      <c r="AN103" s="167">
        <v>1318.537</v>
      </c>
      <c r="AO103" s="167">
        <v>1327.732</v>
      </c>
      <c r="AP103" s="167">
        <v>1333.702</v>
      </c>
      <c r="AQ103" s="167">
        <v>1341.8309999999999</v>
      </c>
      <c r="AR103" s="167">
        <v>1354.0050000000001</v>
      </c>
      <c r="AS103" s="167">
        <v>1365.039</v>
      </c>
      <c r="AT103" s="167">
        <v>1372.3889999999999</v>
      </c>
      <c r="AU103" s="167">
        <v>1378.1510000000001</v>
      </c>
      <c r="AV103" s="167">
        <v>1387.9259999999999</v>
      </c>
      <c r="AW103" s="167">
        <v>1396.913</v>
      </c>
      <c r="AX103" s="147">
        <v>1407.124</v>
      </c>
      <c r="AY103" s="147">
        <v>1407.972</v>
      </c>
      <c r="AZ103" s="147">
        <v>1413.7809999999999</v>
      </c>
      <c r="BA103" s="147">
        <v>1420.404</v>
      </c>
      <c r="BB103" s="147">
        <v>1426.748</v>
      </c>
      <c r="BC103" s="57"/>
      <c r="BD103" s="57"/>
      <c r="BE103" s="57"/>
      <c r="BF103" s="57"/>
      <c r="BG103" s="57"/>
      <c r="BH103" s="57"/>
      <c r="BI103" s="57"/>
      <c r="BJ103" s="57"/>
      <c r="BK103" s="57"/>
      <c r="BL103" s="57"/>
      <c r="BM103" s="57"/>
      <c r="BN103" s="57"/>
      <c r="BO103" s="57"/>
      <c r="BP103" s="57"/>
      <c r="BQ103" s="57"/>
      <c r="BR103" s="57"/>
      <c r="BS103" s="57"/>
      <c r="BT103" s="57"/>
      <c r="BU103" s="57"/>
      <c r="BV103" s="57"/>
      <c r="BW103" s="57"/>
      <c r="BX103" s="57"/>
      <c r="BY103" s="57"/>
      <c r="BZ103" s="57"/>
      <c r="CA103" s="57"/>
      <c r="CB103" s="57"/>
      <c r="CC103" s="57"/>
    </row>
    <row r="104" spans="1:81">
      <c r="A104" s="145" t="s">
        <v>278</v>
      </c>
      <c r="B104" s="145" t="s">
        <v>279</v>
      </c>
      <c r="C104" s="145"/>
      <c r="D104" s="145"/>
      <c r="E104" s="145" t="s">
        <v>309</v>
      </c>
      <c r="F104" s="166">
        <v>838.29499999999996</v>
      </c>
      <c r="G104" s="167">
        <v>849.03399999999999</v>
      </c>
      <c r="H104" s="167">
        <v>859.69100000000003</v>
      </c>
      <c r="I104" s="167">
        <v>871.52499999999998</v>
      </c>
      <c r="J104" s="167">
        <v>882.36500000000001</v>
      </c>
      <c r="K104" s="167">
        <v>893.76</v>
      </c>
      <c r="L104" s="167">
        <v>906.577</v>
      </c>
      <c r="M104" s="167">
        <v>919.60400000000004</v>
      </c>
      <c r="N104" s="167">
        <v>931.78899999999999</v>
      </c>
      <c r="O104" s="167">
        <v>943.81299999999999</v>
      </c>
      <c r="P104" s="167">
        <v>958.03</v>
      </c>
      <c r="Q104" s="167">
        <v>974.61599999999999</v>
      </c>
      <c r="R104" s="167">
        <v>993.428</v>
      </c>
      <c r="S104" s="167">
        <v>1012.643</v>
      </c>
      <c r="T104" s="167">
        <v>1029.7249999999999</v>
      </c>
      <c r="U104" s="167">
        <v>1047.5530000000001</v>
      </c>
      <c r="V104" s="167">
        <v>1057.3499999999999</v>
      </c>
      <c r="W104" s="167">
        <v>1067.6990000000001</v>
      </c>
      <c r="X104" s="167">
        <v>1076.5</v>
      </c>
      <c r="Y104" s="167">
        <v>1082.848</v>
      </c>
      <c r="Z104" s="167">
        <v>1090.9159999999999</v>
      </c>
      <c r="AA104" s="167">
        <v>1097.809</v>
      </c>
      <c r="AB104" s="167">
        <v>1100.05</v>
      </c>
      <c r="AC104" s="167">
        <v>1100.7819999999999</v>
      </c>
      <c r="AD104" s="167">
        <v>1104.5329999999999</v>
      </c>
      <c r="AE104" s="167">
        <v>1111.0719999999999</v>
      </c>
      <c r="AF104" s="167">
        <v>1118.3009999999999</v>
      </c>
      <c r="AG104" s="167">
        <v>1125.74</v>
      </c>
      <c r="AH104" s="167">
        <v>1133.0139999999999</v>
      </c>
      <c r="AI104" s="167">
        <v>1140.328</v>
      </c>
      <c r="AJ104" s="167">
        <v>1148.7639999999999</v>
      </c>
      <c r="AK104" s="167">
        <v>1157.0519999999999</v>
      </c>
      <c r="AL104" s="167">
        <v>1160.721</v>
      </c>
      <c r="AM104" s="167">
        <v>1165.3969999999999</v>
      </c>
      <c r="AN104" s="167">
        <v>1168.8920000000001</v>
      </c>
      <c r="AO104" s="167">
        <v>1171.1610000000001</v>
      </c>
      <c r="AP104" s="167">
        <v>1180.365</v>
      </c>
      <c r="AQ104" s="167">
        <v>1187.0809999999999</v>
      </c>
      <c r="AR104" s="167">
        <v>1194.681</v>
      </c>
      <c r="AS104" s="167">
        <v>1205.539</v>
      </c>
      <c r="AT104" s="167">
        <v>1215.3900000000001</v>
      </c>
      <c r="AU104" s="167">
        <v>1221.923</v>
      </c>
      <c r="AV104" s="167">
        <v>1228.6179999999999</v>
      </c>
      <c r="AW104" s="167">
        <v>1238.5809999999999</v>
      </c>
      <c r="AX104" s="147">
        <v>1249.674</v>
      </c>
      <c r="AY104" s="147">
        <v>1251.8040000000001</v>
      </c>
      <c r="AZ104" s="147">
        <v>1258.5170000000001</v>
      </c>
      <c r="BA104" s="147">
        <v>1266.471</v>
      </c>
      <c r="BB104" s="147">
        <v>1274.374</v>
      </c>
      <c r="BC104" s="57"/>
      <c r="BD104" s="57"/>
      <c r="BE104" s="57"/>
      <c r="BF104" s="57"/>
      <c r="BG104" s="57"/>
      <c r="BH104" s="57"/>
      <c r="BI104" s="57"/>
      <c r="BJ104" s="57"/>
      <c r="BK104" s="57"/>
      <c r="BL104" s="57"/>
      <c r="BM104" s="57"/>
      <c r="BN104" s="57"/>
      <c r="BO104" s="57"/>
      <c r="BP104" s="57"/>
      <c r="BQ104" s="57"/>
      <c r="BR104" s="57"/>
      <c r="BS104" s="57"/>
      <c r="BT104" s="57"/>
      <c r="BU104" s="57"/>
      <c r="BV104" s="57"/>
      <c r="BW104" s="57"/>
      <c r="BX104" s="57"/>
      <c r="BY104" s="57"/>
      <c r="BZ104" s="57"/>
      <c r="CA104" s="57"/>
      <c r="CB104" s="57"/>
      <c r="CC104" s="57"/>
    </row>
    <row r="105" spans="1:81">
      <c r="A105" s="168">
        <v>971</v>
      </c>
      <c r="B105" s="145" t="s">
        <v>280</v>
      </c>
      <c r="C105" s="145"/>
      <c r="D105" s="145"/>
      <c r="E105" s="145" t="s">
        <v>309</v>
      </c>
      <c r="F105" s="166"/>
      <c r="G105" s="167"/>
      <c r="H105" s="167"/>
      <c r="I105" s="167"/>
      <c r="J105" s="167"/>
      <c r="K105" s="167"/>
      <c r="L105" s="167"/>
      <c r="M105" s="167"/>
      <c r="N105" s="167"/>
      <c r="O105" s="167"/>
      <c r="P105" s="167"/>
      <c r="Q105" s="167"/>
      <c r="R105" s="167"/>
      <c r="S105" s="167"/>
      <c r="T105" s="167"/>
      <c r="U105" s="167">
        <v>351.84399999999999</v>
      </c>
      <c r="V105" s="167">
        <v>354.536</v>
      </c>
      <c r="W105" s="167">
        <v>357.48200000000003</v>
      </c>
      <c r="X105" s="167">
        <v>360.68099999999998</v>
      </c>
      <c r="Y105" s="167">
        <v>364.14</v>
      </c>
      <c r="Z105" s="167">
        <v>367.86700000000002</v>
      </c>
      <c r="AA105" s="167">
        <v>371.87299999999999</v>
      </c>
      <c r="AB105" s="167">
        <v>376.16399999999999</v>
      </c>
      <c r="AC105" s="167">
        <v>380.738</v>
      </c>
      <c r="AD105" s="167">
        <v>385.60899999999998</v>
      </c>
      <c r="AE105" s="167">
        <v>388.04500000000002</v>
      </c>
      <c r="AF105" s="167">
        <v>390.67200000000003</v>
      </c>
      <c r="AG105" s="167">
        <v>393.024</v>
      </c>
      <c r="AH105" s="167">
        <v>394.88099999999997</v>
      </c>
      <c r="AI105" s="167">
        <v>396.99200000000002</v>
      </c>
      <c r="AJ105" s="167">
        <v>399.178</v>
      </c>
      <c r="AK105" s="167">
        <v>400.73599999999999</v>
      </c>
      <c r="AL105" s="167">
        <v>400.584</v>
      </c>
      <c r="AM105" s="167">
        <v>401.78399999999999</v>
      </c>
      <c r="AN105" s="167">
        <v>401.55399999999997</v>
      </c>
      <c r="AO105" s="167">
        <v>403.35500000000002</v>
      </c>
      <c r="AP105" s="167">
        <v>404.63499999999999</v>
      </c>
      <c r="AQ105" s="167">
        <v>403.31400000000002</v>
      </c>
      <c r="AR105" s="167">
        <v>402.11900000000003</v>
      </c>
      <c r="AS105" s="167">
        <v>400.18599999999998</v>
      </c>
      <c r="AT105" s="167">
        <v>397.99</v>
      </c>
      <c r="AU105" s="167">
        <v>394.11</v>
      </c>
      <c r="AV105" s="167">
        <v>390.25299999999999</v>
      </c>
      <c r="AW105" s="167">
        <v>387.62900000000002</v>
      </c>
      <c r="AX105" s="147">
        <v>384.23899999999998</v>
      </c>
      <c r="AY105" s="147">
        <v>383.55900000000003</v>
      </c>
      <c r="AZ105" s="147">
        <v>381.60599999999999</v>
      </c>
      <c r="BA105" s="147">
        <v>378.476</v>
      </c>
      <c r="BB105" s="147">
        <v>375.84500000000003</v>
      </c>
      <c r="BC105" s="57"/>
      <c r="BD105" s="57"/>
      <c r="BE105" s="57"/>
      <c r="BF105" s="57"/>
      <c r="BG105" s="57"/>
      <c r="BH105" s="57"/>
      <c r="BI105" s="57"/>
      <c r="BJ105" s="57"/>
      <c r="BK105" s="57"/>
      <c r="BL105" s="57"/>
      <c r="BM105" s="57"/>
      <c r="BN105" s="57"/>
      <c r="BO105" s="57"/>
      <c r="BP105" s="57"/>
      <c r="BQ105" s="57"/>
      <c r="BR105" s="57"/>
      <c r="BS105" s="57"/>
      <c r="BT105" s="57"/>
      <c r="BU105" s="57"/>
      <c r="BV105" s="57"/>
      <c r="BW105" s="57"/>
      <c r="BX105" s="57"/>
      <c r="BY105" s="57"/>
      <c r="BZ105" s="57"/>
      <c r="CA105" s="57"/>
      <c r="CB105" s="57"/>
      <c r="CC105" s="57"/>
    </row>
    <row r="106" spans="1:81">
      <c r="A106" s="168">
        <v>972</v>
      </c>
      <c r="B106" s="145" t="s">
        <v>281</v>
      </c>
      <c r="C106" s="145"/>
      <c r="D106" s="145"/>
      <c r="E106" s="145" t="s">
        <v>309</v>
      </c>
      <c r="F106" s="145"/>
      <c r="G106" s="145"/>
      <c r="H106" s="145"/>
      <c r="I106" s="145"/>
      <c r="J106" s="145"/>
      <c r="K106" s="145"/>
      <c r="L106" s="145"/>
      <c r="M106" s="145"/>
      <c r="N106" s="145"/>
      <c r="O106" s="145"/>
      <c r="P106" s="145"/>
      <c r="Q106" s="145"/>
      <c r="R106" s="145"/>
      <c r="S106" s="145"/>
      <c r="T106" s="145"/>
      <c r="U106" s="167">
        <v>358.40600000000001</v>
      </c>
      <c r="V106" s="167">
        <v>359.774</v>
      </c>
      <c r="W106" s="167">
        <v>361.42</v>
      </c>
      <c r="X106" s="167">
        <v>363.34399999999999</v>
      </c>
      <c r="Y106" s="167">
        <v>365.55399999999997</v>
      </c>
      <c r="Z106" s="167">
        <v>368.04500000000002</v>
      </c>
      <c r="AA106" s="167">
        <v>370.81799999999998</v>
      </c>
      <c r="AB106" s="167">
        <v>373.87299999999999</v>
      </c>
      <c r="AC106" s="167">
        <v>377.221</v>
      </c>
      <c r="AD106" s="167">
        <v>380.863</v>
      </c>
      <c r="AE106" s="167">
        <v>383.57499999999999</v>
      </c>
      <c r="AF106" s="167">
        <v>386.54199999999997</v>
      </c>
      <c r="AG106" s="167">
        <v>389.30200000000002</v>
      </c>
      <c r="AH106" s="167">
        <v>391.67599999999999</v>
      </c>
      <c r="AI106" s="167">
        <v>393.85199999999998</v>
      </c>
      <c r="AJ106" s="167">
        <v>395.98200000000003</v>
      </c>
      <c r="AK106" s="167">
        <v>397.73200000000003</v>
      </c>
      <c r="AL106" s="167">
        <v>397.73</v>
      </c>
      <c r="AM106" s="167">
        <v>397.69299999999998</v>
      </c>
      <c r="AN106" s="167">
        <v>396.404</v>
      </c>
      <c r="AO106" s="167">
        <v>394.173</v>
      </c>
      <c r="AP106" s="167">
        <v>392.291</v>
      </c>
      <c r="AQ106" s="167">
        <v>388.36399999999998</v>
      </c>
      <c r="AR106" s="167">
        <v>385.55099999999999</v>
      </c>
      <c r="AS106" s="167">
        <v>383.911</v>
      </c>
      <c r="AT106" s="167">
        <v>380.87700000000001</v>
      </c>
      <c r="AU106" s="167">
        <v>376.48</v>
      </c>
      <c r="AV106" s="167">
        <v>372.59399999999999</v>
      </c>
      <c r="AW106" s="167">
        <v>368.78300000000002</v>
      </c>
      <c r="AX106" s="147">
        <v>364.50799999999998</v>
      </c>
      <c r="AY106" s="147">
        <v>361.22500000000002</v>
      </c>
      <c r="AZ106" s="147">
        <v>357.19099999999997</v>
      </c>
      <c r="BA106" s="147">
        <v>352.20499999999998</v>
      </c>
      <c r="BB106" s="147">
        <v>347.68599999999998</v>
      </c>
      <c r="BC106" s="57"/>
      <c r="BD106" s="57"/>
      <c r="BE106" s="57"/>
      <c r="BF106" s="57"/>
      <c r="BG106" s="57"/>
      <c r="BH106" s="57"/>
      <c r="BI106" s="57"/>
      <c r="BJ106" s="57"/>
      <c r="BK106" s="57"/>
      <c r="BL106" s="57"/>
      <c r="BM106" s="57"/>
      <c r="BN106" s="57"/>
      <c r="BO106" s="57"/>
      <c r="BP106" s="57"/>
      <c r="BQ106" s="57"/>
      <c r="BR106" s="57"/>
      <c r="BS106" s="57"/>
      <c r="BT106" s="57"/>
      <c r="BU106" s="57"/>
      <c r="BV106" s="57"/>
      <c r="BW106" s="57"/>
      <c r="BX106" s="57"/>
      <c r="BY106" s="57"/>
      <c r="BZ106" s="57"/>
      <c r="CA106" s="57"/>
      <c r="CB106" s="57"/>
      <c r="CC106" s="57"/>
    </row>
    <row r="107" spans="1:81">
      <c r="A107" s="168">
        <v>973</v>
      </c>
      <c r="B107" s="145" t="s">
        <v>25</v>
      </c>
      <c r="C107" s="145"/>
      <c r="D107" s="145"/>
      <c r="E107" s="145" t="s">
        <v>309</v>
      </c>
      <c r="F107" s="145"/>
      <c r="G107" s="145"/>
      <c r="H107" s="145"/>
      <c r="I107" s="145"/>
      <c r="J107" s="145"/>
      <c r="K107" s="145"/>
      <c r="L107" s="145"/>
      <c r="M107" s="145"/>
      <c r="N107" s="145"/>
      <c r="O107" s="145"/>
      <c r="P107" s="145"/>
      <c r="Q107" s="145"/>
      <c r="R107" s="145"/>
      <c r="S107" s="145"/>
      <c r="T107" s="145"/>
      <c r="U107" s="167">
        <v>113.351</v>
      </c>
      <c r="V107" s="167">
        <v>117.327</v>
      </c>
      <c r="W107" s="167">
        <v>121.46899999999999</v>
      </c>
      <c r="X107" s="167">
        <v>125.786</v>
      </c>
      <c r="Y107" s="167">
        <v>130.28200000000001</v>
      </c>
      <c r="Z107" s="167">
        <v>134.96799999999999</v>
      </c>
      <c r="AA107" s="167">
        <v>139.84800000000001</v>
      </c>
      <c r="AB107" s="167">
        <v>144.93700000000001</v>
      </c>
      <c r="AC107" s="167">
        <v>150.24199999999999</v>
      </c>
      <c r="AD107" s="167">
        <v>155.76</v>
      </c>
      <c r="AE107" s="167">
        <v>162.018</v>
      </c>
      <c r="AF107" s="167">
        <v>168.614</v>
      </c>
      <c r="AG107" s="167">
        <v>176.63800000000001</v>
      </c>
      <c r="AH107" s="167">
        <v>184.792</v>
      </c>
      <c r="AI107" s="167">
        <v>193.167</v>
      </c>
      <c r="AJ107" s="167">
        <v>199.20599999999999</v>
      </c>
      <c r="AK107" s="167">
        <v>205.95400000000001</v>
      </c>
      <c r="AL107" s="167">
        <v>213.03100000000001</v>
      </c>
      <c r="AM107" s="167">
        <v>219.26599999999999</v>
      </c>
      <c r="AN107" s="167">
        <v>224.46899999999999</v>
      </c>
      <c r="AO107" s="167">
        <v>229.04</v>
      </c>
      <c r="AP107" s="167">
        <v>237.54900000000001</v>
      </c>
      <c r="AQ107" s="167">
        <v>239.648</v>
      </c>
      <c r="AR107" s="167">
        <v>244.11799999999999</v>
      </c>
      <c r="AS107" s="167">
        <v>252.33799999999999</v>
      </c>
      <c r="AT107" s="167">
        <v>259.86500000000001</v>
      </c>
      <c r="AU107" s="167">
        <v>269.35199999999998</v>
      </c>
      <c r="AV107" s="167">
        <v>268.7</v>
      </c>
      <c r="AW107" s="167">
        <v>276.12799999999999</v>
      </c>
      <c r="AX107" s="147">
        <v>281.678</v>
      </c>
      <c r="AY107" s="147">
        <v>285.13299999999998</v>
      </c>
      <c r="AZ107" s="147">
        <v>290.714</v>
      </c>
      <c r="BA107" s="147">
        <v>296.05799999999999</v>
      </c>
      <c r="BB107" s="147">
        <v>301.09899999999999</v>
      </c>
      <c r="BC107" s="57"/>
      <c r="BD107" s="57"/>
      <c r="BE107" s="57"/>
      <c r="BF107" s="57"/>
      <c r="BG107" s="57"/>
      <c r="BH107" s="57"/>
      <c r="BI107" s="57"/>
      <c r="BJ107" s="57"/>
      <c r="BK107" s="57"/>
      <c r="BL107" s="57"/>
      <c r="BM107" s="57"/>
      <c r="BN107" s="57"/>
      <c r="BO107" s="57"/>
      <c r="BP107" s="57"/>
      <c r="BQ107" s="57"/>
      <c r="BR107" s="57"/>
      <c r="BS107" s="57"/>
      <c r="BT107" s="57"/>
      <c r="BU107" s="57"/>
      <c r="BV107" s="57"/>
      <c r="BW107" s="57"/>
      <c r="BX107" s="57"/>
      <c r="BY107" s="57"/>
      <c r="BZ107" s="57"/>
      <c r="CA107" s="57"/>
      <c r="CB107" s="57"/>
      <c r="CC107" s="57"/>
    </row>
    <row r="108" spans="1:81">
      <c r="A108" s="168">
        <v>974</v>
      </c>
      <c r="B108" s="145" t="s">
        <v>282</v>
      </c>
      <c r="C108" s="145"/>
      <c r="D108" s="145"/>
      <c r="E108" s="145" t="s">
        <v>309</v>
      </c>
      <c r="F108" s="145"/>
      <c r="G108" s="145"/>
      <c r="H108" s="145"/>
      <c r="I108" s="145"/>
      <c r="J108" s="145"/>
      <c r="K108" s="145"/>
      <c r="L108" s="145"/>
      <c r="M108" s="145"/>
      <c r="N108" s="145"/>
      <c r="O108" s="145"/>
      <c r="P108" s="145"/>
      <c r="Q108" s="145"/>
      <c r="R108" s="145"/>
      <c r="S108" s="145"/>
      <c r="T108" s="145"/>
      <c r="U108" s="167">
        <v>597.82799999999997</v>
      </c>
      <c r="V108" s="167">
        <v>607.83699999999999</v>
      </c>
      <c r="W108" s="167">
        <v>620.33299999999997</v>
      </c>
      <c r="X108" s="167">
        <v>633.03</v>
      </c>
      <c r="Y108" s="167">
        <v>645.09299999999996</v>
      </c>
      <c r="Z108" s="167">
        <v>657.16200000000003</v>
      </c>
      <c r="AA108" s="167">
        <v>668.91499999999996</v>
      </c>
      <c r="AB108" s="167">
        <v>680.18499999999995</v>
      </c>
      <c r="AC108" s="167">
        <v>692.18399999999997</v>
      </c>
      <c r="AD108" s="167">
        <v>703.82</v>
      </c>
      <c r="AE108" s="167">
        <v>716.31399999999996</v>
      </c>
      <c r="AF108" s="167">
        <v>729.01</v>
      </c>
      <c r="AG108" s="167">
        <v>740.20699999999999</v>
      </c>
      <c r="AH108" s="167">
        <v>750.84</v>
      </c>
      <c r="AI108" s="167">
        <v>761.63</v>
      </c>
      <c r="AJ108" s="167">
        <v>772.90700000000004</v>
      </c>
      <c r="AK108" s="167">
        <v>781.96199999999999</v>
      </c>
      <c r="AL108" s="167">
        <v>794.10699999999997</v>
      </c>
      <c r="AM108" s="167">
        <v>808.25</v>
      </c>
      <c r="AN108" s="167">
        <v>816.36400000000003</v>
      </c>
      <c r="AO108" s="167">
        <v>821.13599999999997</v>
      </c>
      <c r="AP108" s="167">
        <v>828.58100000000002</v>
      </c>
      <c r="AQ108" s="167">
        <v>833.94399999999996</v>
      </c>
      <c r="AR108" s="167">
        <v>835.10299999999995</v>
      </c>
      <c r="AS108" s="167">
        <v>842.76700000000005</v>
      </c>
      <c r="AT108" s="167">
        <v>850.72699999999998</v>
      </c>
      <c r="AU108" s="167">
        <v>852.92399999999998</v>
      </c>
      <c r="AV108" s="167">
        <v>853.65899999999999</v>
      </c>
      <c r="AW108" s="167">
        <v>855.96100000000001</v>
      </c>
      <c r="AX108" s="147">
        <v>861.21</v>
      </c>
      <c r="AY108" s="147">
        <v>863.08299999999997</v>
      </c>
      <c r="AZ108" s="147">
        <v>866.66899999999998</v>
      </c>
      <c r="BA108" s="147">
        <v>869.99300000000005</v>
      </c>
      <c r="BB108" s="147">
        <v>873.10199999999998</v>
      </c>
      <c r="BC108" s="57"/>
      <c r="BD108" s="57"/>
      <c r="BE108" s="57"/>
      <c r="BF108" s="57"/>
      <c r="BG108" s="57"/>
      <c r="BH108" s="57"/>
      <c r="BI108" s="57"/>
      <c r="BJ108" s="57"/>
      <c r="BK108" s="57"/>
      <c r="BL108" s="57"/>
      <c r="BM108" s="57"/>
      <c r="BN108" s="57"/>
      <c r="BO108" s="57"/>
      <c r="BP108" s="57"/>
      <c r="BQ108" s="57"/>
      <c r="BR108" s="57"/>
      <c r="BS108" s="57"/>
      <c r="BT108" s="57"/>
      <c r="BU108" s="57"/>
      <c r="BV108" s="57"/>
      <c r="BW108" s="57"/>
      <c r="BX108" s="57"/>
      <c r="BY108" s="57"/>
      <c r="BZ108" s="57"/>
      <c r="CA108" s="57"/>
      <c r="CB108" s="57"/>
      <c r="CC108" s="57"/>
    </row>
    <row r="109" spans="1:81">
      <c r="A109" s="168">
        <v>976</v>
      </c>
      <c r="B109" s="145" t="s">
        <v>283</v>
      </c>
      <c r="C109" s="145"/>
      <c r="D109" s="145"/>
      <c r="E109" s="145" t="s">
        <v>309</v>
      </c>
      <c r="F109" s="145"/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  <c r="R109" s="145"/>
      <c r="S109" s="145"/>
      <c r="T109" s="145"/>
      <c r="U109" s="167"/>
      <c r="V109" s="167"/>
      <c r="W109" s="167"/>
      <c r="X109" s="167"/>
      <c r="Y109" s="167"/>
      <c r="Z109" s="167"/>
      <c r="AA109" s="167"/>
      <c r="AB109" s="167"/>
      <c r="AC109" s="167"/>
      <c r="AD109" s="167"/>
      <c r="AE109" s="167"/>
      <c r="AF109" s="167"/>
      <c r="AG109" s="167"/>
      <c r="AH109" s="167"/>
      <c r="AI109" s="167"/>
      <c r="AJ109" s="167"/>
      <c r="AK109" s="167"/>
      <c r="AL109" s="167"/>
      <c r="AM109" s="167"/>
      <c r="AN109" s="167"/>
      <c r="AO109" s="167"/>
      <c r="AP109" s="167"/>
      <c r="AQ109" s="167"/>
      <c r="AR109" s="167"/>
      <c r="AS109" s="167">
        <v>223.71299999999999</v>
      </c>
      <c r="AT109" s="167">
        <v>232.18899999999999</v>
      </c>
      <c r="AU109" s="167">
        <v>240.98699999999999</v>
      </c>
      <c r="AV109" s="167">
        <v>250.143</v>
      </c>
      <c r="AW109" s="167">
        <v>259.62099999999998</v>
      </c>
      <c r="AX109" s="147">
        <v>269.57900000000001</v>
      </c>
      <c r="AY109" s="147">
        <v>279.69600000000003</v>
      </c>
      <c r="AZ109" s="147">
        <v>288.72500000000002</v>
      </c>
      <c r="BA109" s="147">
        <v>299.02199999999999</v>
      </c>
      <c r="BB109" s="147">
        <v>310.02199999999999</v>
      </c>
      <c r="BC109" s="57"/>
      <c r="BD109" s="57"/>
      <c r="BE109" s="57"/>
      <c r="BF109" s="57"/>
      <c r="BG109" s="57"/>
      <c r="BH109" s="57"/>
      <c r="BI109" s="57"/>
      <c r="BJ109" s="57"/>
      <c r="BK109" s="57"/>
      <c r="BL109" s="57"/>
      <c r="BM109" s="57"/>
      <c r="BN109" s="57"/>
      <c r="BO109" s="57"/>
      <c r="BP109" s="57"/>
      <c r="BQ109" s="57"/>
      <c r="BR109" s="57"/>
      <c r="BS109" s="57"/>
      <c r="BT109" s="57"/>
      <c r="BU109" s="57"/>
      <c r="BV109" s="57"/>
      <c r="BW109" s="57"/>
      <c r="BX109" s="57"/>
      <c r="BY109" s="57"/>
      <c r="BZ109" s="57"/>
      <c r="CA109" s="57"/>
      <c r="CB109" s="57"/>
      <c r="CC109" s="57"/>
    </row>
    <row r="110" spans="1:81">
      <c r="A110" s="140" t="s">
        <v>249</v>
      </c>
      <c r="B110" s="140"/>
      <c r="C110" s="140"/>
      <c r="D110" s="140"/>
      <c r="E110" s="140"/>
      <c r="F110" s="395">
        <f t="shared" ref="F110" si="64">SUM(F9:F109)</f>
        <v>52599.999999999985</v>
      </c>
      <c r="G110" s="395">
        <f t="shared" ref="G110" si="65">SUM(G9:G109)</f>
        <v>52798.337999999989</v>
      </c>
      <c r="H110" s="395">
        <f t="shared" ref="H110" si="66">SUM(H9:H109)</f>
        <v>53019.004999999983</v>
      </c>
      <c r="I110" s="395">
        <f t="shared" ref="I110" si="67">SUM(I9:I109)</f>
        <v>53271.566000000013</v>
      </c>
      <c r="J110" s="395">
        <f t="shared" ref="J110" si="68">SUM(J9:J109)</f>
        <v>53481.072999999989</v>
      </c>
      <c r="K110" s="395">
        <f t="shared" ref="K110" si="69">SUM(K9:K109)</f>
        <v>53731.386999999988</v>
      </c>
      <c r="L110" s="395">
        <f t="shared" ref="L110" si="70">SUM(L9:L109)</f>
        <v>54028.630000000012</v>
      </c>
      <c r="M110" s="395">
        <f t="shared" ref="M110" si="71">SUM(M9:M109)</f>
        <v>54334.999999999993</v>
      </c>
      <c r="N110" s="395">
        <f t="shared" ref="N110" si="72">SUM(N9:N109)</f>
        <v>54649.983999999997</v>
      </c>
      <c r="O110" s="395">
        <f t="shared" ref="O110" si="73">SUM(O9:O109)</f>
        <v>54894.853999999999</v>
      </c>
      <c r="P110" s="395">
        <f t="shared" ref="P110" si="74">SUM(P9:P109)</f>
        <v>55157.303</v>
      </c>
      <c r="Q110" s="395">
        <f t="shared" ref="Q110" si="75">SUM(Q9:Q109)</f>
        <v>55411.238000000019</v>
      </c>
      <c r="R110" s="395">
        <f t="shared" ref="R110" si="76">SUM(R9:R109)</f>
        <v>55681.779999999992</v>
      </c>
      <c r="S110" s="395">
        <f t="shared" ref="S110" si="77">SUM(S9:S109)</f>
        <v>55966.142000000007</v>
      </c>
      <c r="T110" s="395">
        <f t="shared" ref="T110" si="78">SUM(T9:T109)</f>
        <v>56269.810000000005</v>
      </c>
      <c r="U110" s="395">
        <f t="shared" ref="U110" si="79">SUM(U9:U109)</f>
        <v>57998.429000000018</v>
      </c>
      <c r="V110" s="395">
        <f t="shared" ref="V110" si="80">SUM(V9:V109)</f>
        <v>58280.135000000009</v>
      </c>
      <c r="W110" s="395">
        <f t="shared" ref="W110" si="81">SUM(W9:W109)</f>
        <v>58571.237000000001</v>
      </c>
      <c r="X110" s="395">
        <f t="shared" ref="X110" si="82">SUM(X9:X109)</f>
        <v>58852.002000000022</v>
      </c>
      <c r="Y110" s="395">
        <f t="shared" ref="Y110" si="83">SUM(Y9:Y109)</f>
        <v>59070.076999999997</v>
      </c>
      <c r="Z110" s="395">
        <f t="shared" ref="Z110" si="84">SUM(Z9:Z109)</f>
        <v>59280.576999999961</v>
      </c>
      <c r="AA110" s="395">
        <f t="shared" ref="AA110" si="85">SUM(AA9:AA109)</f>
        <v>59487.412999999979</v>
      </c>
      <c r="AB110" s="395">
        <f t="shared" ref="AB110" si="86">SUM(AB9:AB109)</f>
        <v>59691.177000000003</v>
      </c>
      <c r="AC110" s="395">
        <f t="shared" ref="AC110" si="87">SUM(AC9:AC109)</f>
        <v>59899.346999999994</v>
      </c>
      <c r="AD110" s="395">
        <f t="shared" ref="AD110" si="88">SUM(AD9:AD109)</f>
        <v>60122.665000000023</v>
      </c>
      <c r="AE110" s="395">
        <f t="shared" ref="AE110" si="89">SUM(AE9:AE109)</f>
        <v>60508.150000000009</v>
      </c>
      <c r="AF110" s="395">
        <f t="shared" ref="AF110" si="90">SUM(AF9:AF109)</f>
        <v>60941.41</v>
      </c>
      <c r="AG110" s="395">
        <f t="shared" ref="AG110" si="91">SUM(AG9:AG109)</f>
        <v>61385.070000000007</v>
      </c>
      <c r="AH110" s="395">
        <f t="shared" ref="AH110" si="92">SUM(AH9:AH109)</f>
        <v>61824.030000000006</v>
      </c>
      <c r="AI110" s="395">
        <f t="shared" ref="AI110" si="93">SUM(AI9:AI109)</f>
        <v>62251.061999999984</v>
      </c>
      <c r="AJ110" s="395">
        <f t="shared" ref="AJ110" si="94">SUM(AJ9:AJ109)</f>
        <v>62730.53700000004</v>
      </c>
      <c r="AK110" s="395">
        <f t="shared" ref="AK110" si="95">SUM(AK9:AK109)</f>
        <v>63186.116999999991</v>
      </c>
      <c r="AL110" s="395">
        <f t="shared" ref="AL110" si="96">SUM(AL9:AL109)</f>
        <v>63600.69</v>
      </c>
      <c r="AM110" s="395">
        <f t="shared" ref="AM110" si="97">SUM(AM9:AM109)</f>
        <v>63961.858999999997</v>
      </c>
      <c r="AN110" s="395">
        <f t="shared" ref="AN110" si="98">SUM(AN9:AN109)</f>
        <v>64304.500000000007</v>
      </c>
      <c r="AO110" s="395">
        <f t="shared" ref="AO110" si="99">SUM(AO9:AO109)</f>
        <v>64612.938999999998</v>
      </c>
      <c r="AP110" s="395">
        <f t="shared" ref="AP110" si="100">SUM(AP9:AP109)</f>
        <v>64933.399999999987</v>
      </c>
      <c r="AQ110" s="395">
        <f t="shared" ref="AQ110" si="101">SUM(AQ9:AQ109)</f>
        <v>65241.240999999973</v>
      </c>
      <c r="AR110" s="395">
        <f t="shared" ref="AR110" si="102">SUM(AR9:AR109)</f>
        <v>65564.755999999994</v>
      </c>
      <c r="AS110" s="395">
        <f t="shared" ref="AS110:AZ110" si="103">SUM(AS9:AS109)</f>
        <v>66130.873000000007</v>
      </c>
      <c r="AT110" s="395">
        <f t="shared" si="103"/>
        <v>66422.469000000012</v>
      </c>
      <c r="AU110" s="395">
        <f t="shared" si="103"/>
        <v>66602.64499999999</v>
      </c>
      <c r="AV110" s="395">
        <f t="shared" si="103"/>
        <v>66774.481999999989</v>
      </c>
      <c r="AW110" s="395">
        <f t="shared" si="103"/>
        <v>66992.159000000014</v>
      </c>
      <c r="AX110" s="395">
        <f t="shared" si="103"/>
        <v>67257.982000000033</v>
      </c>
      <c r="AY110" s="395">
        <f t="shared" si="103"/>
        <v>67441.849999999991</v>
      </c>
      <c r="AZ110" s="395">
        <f t="shared" si="103"/>
        <v>67635.124000000011</v>
      </c>
      <c r="BA110" s="395">
        <f>SUM(BA9:BA109)</f>
        <v>67842.591000000015</v>
      </c>
      <c r="BB110" s="395">
        <f>SUM(BB9:BB109)</f>
        <v>68042.591</v>
      </c>
    </row>
    <row r="111" spans="1:81">
      <c r="A111" s="140" t="s">
        <v>859</v>
      </c>
      <c r="B111" s="140"/>
      <c r="C111" s="140"/>
      <c r="D111" s="140"/>
      <c r="E111" s="140"/>
      <c r="F111" s="395"/>
      <c r="G111" s="395"/>
      <c r="H111" s="395"/>
      <c r="I111" s="395"/>
      <c r="J111" s="395"/>
      <c r="K111" s="395"/>
      <c r="L111" s="395"/>
      <c r="M111" s="395"/>
      <c r="N111" s="395"/>
      <c r="O111" s="395"/>
      <c r="P111" s="395"/>
      <c r="Q111" s="395"/>
      <c r="R111" s="395"/>
      <c r="S111" s="395"/>
      <c r="T111" s="395"/>
      <c r="U111" s="395"/>
      <c r="V111" s="395"/>
      <c r="W111" s="395"/>
      <c r="X111" s="395"/>
      <c r="Y111" s="395"/>
      <c r="Z111" s="395"/>
      <c r="AA111" s="395"/>
      <c r="AB111" s="395"/>
      <c r="AC111" s="395"/>
      <c r="AD111" s="395"/>
      <c r="AE111" s="395"/>
      <c r="AF111" s="395"/>
      <c r="AG111" s="395"/>
      <c r="AH111" s="395"/>
      <c r="AI111" s="395"/>
      <c r="AJ111" s="395"/>
      <c r="AK111" s="395"/>
      <c r="AL111" s="395"/>
      <c r="AM111" s="395"/>
      <c r="AN111" s="395"/>
      <c r="AO111" s="395"/>
      <c r="AP111" s="395"/>
      <c r="AQ111" s="395"/>
      <c r="AR111" s="395"/>
      <c r="AS111" s="395">
        <f>'Pop Régions 2070'!AR120</f>
        <v>66130.873000000007</v>
      </c>
      <c r="AT111" s="395">
        <f>'Pop Régions 2070'!AS120</f>
        <v>66422.468999999997</v>
      </c>
      <c r="AU111" s="395">
        <f>'Pop Régions 2070'!AT120</f>
        <v>66602.645000000004</v>
      </c>
      <c r="AV111" s="395">
        <f>'Pop Régions 2070'!AU120</f>
        <v>66774.481999999989</v>
      </c>
      <c r="AW111" s="395">
        <f>'Pop Régions 2070'!AV120</f>
        <v>66992.159</v>
      </c>
      <c r="AX111" s="395">
        <f>'Pop Régions 2070'!AW120</f>
        <v>67257.982000000004</v>
      </c>
      <c r="AY111" s="395">
        <f>'Pop Régions 2070'!AX120</f>
        <v>67441.849999999991</v>
      </c>
      <c r="AZ111" s="395">
        <f>'Pop Régions 2070'!AY120</f>
        <v>67635.124000000011</v>
      </c>
      <c r="BA111" s="395">
        <f>'Pop Régions 2070'!AZ120</f>
        <v>67842.591</v>
      </c>
      <c r="BB111" s="395">
        <f>'Pop Régions 2070'!BA120</f>
        <v>68042.591</v>
      </c>
    </row>
    <row r="112" spans="1:81">
      <c r="AS112" s="177"/>
      <c r="AT112" s="177"/>
      <c r="AU112" s="177"/>
      <c r="AV112" s="177"/>
      <c r="AW112" s="177"/>
      <c r="AX112" s="177"/>
      <c r="AY112" s="177"/>
      <c r="AZ112" s="177"/>
      <c r="BA112" s="177"/>
      <c r="BB112" s="177"/>
    </row>
    <row r="113" spans="1:101" ht="15.75">
      <c r="A113" s="150" t="s">
        <v>308</v>
      </c>
      <c r="AY113" s="410" t="s">
        <v>881</v>
      </c>
      <c r="AZ113" s="411"/>
      <c r="BA113" s="411"/>
      <c r="BB113" s="412"/>
      <c r="BC113" s="410" t="s">
        <v>858</v>
      </c>
      <c r="BD113" s="411"/>
      <c r="BE113" s="411"/>
      <c r="BF113" s="411"/>
      <c r="BG113" s="411"/>
      <c r="BH113" s="412"/>
    </row>
    <row r="114" spans="1:101">
      <c r="A114" s="169" t="str">
        <f>A433</f>
        <v>Départements</v>
      </c>
      <c r="B114" s="169"/>
      <c r="C114" s="169" t="str">
        <f t="shared" ref="C114:AH114" si="104">C433</f>
        <v>Source</v>
      </c>
      <c r="D114" s="169" t="str">
        <f t="shared" si="104"/>
        <v>Commentaire</v>
      </c>
      <c r="E114" s="169" t="str">
        <f t="shared" si="104"/>
        <v>Unité</v>
      </c>
      <c r="F114" s="169">
        <f t="shared" si="104"/>
        <v>1975</v>
      </c>
      <c r="G114" s="169">
        <f t="shared" si="104"/>
        <v>1976</v>
      </c>
      <c r="H114" s="169">
        <f t="shared" si="104"/>
        <v>1977</v>
      </c>
      <c r="I114" s="169">
        <f t="shared" si="104"/>
        <v>1978</v>
      </c>
      <c r="J114" s="169">
        <f t="shared" si="104"/>
        <v>1979</v>
      </c>
      <c r="K114" s="169">
        <f t="shared" si="104"/>
        <v>1980</v>
      </c>
      <c r="L114" s="169">
        <f t="shared" si="104"/>
        <v>1981</v>
      </c>
      <c r="M114" s="169">
        <f t="shared" si="104"/>
        <v>1982</v>
      </c>
      <c r="N114" s="169">
        <f t="shared" si="104"/>
        <v>1983</v>
      </c>
      <c r="O114" s="169">
        <f t="shared" si="104"/>
        <v>1984</v>
      </c>
      <c r="P114" s="169">
        <f t="shared" si="104"/>
        <v>1985</v>
      </c>
      <c r="Q114" s="169">
        <f t="shared" si="104"/>
        <v>1986</v>
      </c>
      <c r="R114" s="169">
        <f t="shared" si="104"/>
        <v>1987</v>
      </c>
      <c r="S114" s="169">
        <f t="shared" si="104"/>
        <v>1988</v>
      </c>
      <c r="T114" s="169">
        <f t="shared" si="104"/>
        <v>1989</v>
      </c>
      <c r="U114" s="169">
        <f t="shared" si="104"/>
        <v>1990</v>
      </c>
      <c r="V114" s="169">
        <f t="shared" si="104"/>
        <v>1991</v>
      </c>
      <c r="W114" s="169">
        <f t="shared" si="104"/>
        <v>1992</v>
      </c>
      <c r="X114" s="169">
        <f t="shared" si="104"/>
        <v>1993</v>
      </c>
      <c r="Y114" s="169">
        <f t="shared" si="104"/>
        <v>1994</v>
      </c>
      <c r="Z114" s="169">
        <f t="shared" si="104"/>
        <v>1995</v>
      </c>
      <c r="AA114" s="169">
        <f t="shared" si="104"/>
        <v>1996</v>
      </c>
      <c r="AB114" s="169">
        <f t="shared" si="104"/>
        <v>1997</v>
      </c>
      <c r="AC114" s="169">
        <f t="shared" si="104"/>
        <v>1998</v>
      </c>
      <c r="AD114" s="169">
        <f t="shared" si="104"/>
        <v>1999</v>
      </c>
      <c r="AE114" s="169">
        <f t="shared" si="104"/>
        <v>2000</v>
      </c>
      <c r="AF114" s="169">
        <f t="shared" si="104"/>
        <v>2001</v>
      </c>
      <c r="AG114" s="169">
        <f t="shared" si="104"/>
        <v>2002</v>
      </c>
      <c r="AH114" s="169">
        <f t="shared" si="104"/>
        <v>2003</v>
      </c>
      <c r="AI114" s="169">
        <f t="shared" ref="AI114:BM114" si="105">AI433</f>
        <v>2004</v>
      </c>
      <c r="AJ114" s="169">
        <f t="shared" si="105"/>
        <v>2005</v>
      </c>
      <c r="AK114" s="169">
        <f t="shared" si="105"/>
        <v>2006</v>
      </c>
      <c r="AL114" s="169">
        <f t="shared" si="105"/>
        <v>2007</v>
      </c>
      <c r="AM114" s="169">
        <f t="shared" si="105"/>
        <v>2008</v>
      </c>
      <c r="AN114" s="169">
        <f t="shared" si="105"/>
        <v>2009</v>
      </c>
      <c r="AO114" s="169">
        <f t="shared" si="105"/>
        <v>2010</v>
      </c>
      <c r="AP114" s="169">
        <f t="shared" si="105"/>
        <v>2011</v>
      </c>
      <c r="AQ114" s="169">
        <f t="shared" si="105"/>
        <v>2012</v>
      </c>
      <c r="AR114" s="169">
        <f t="shared" si="105"/>
        <v>2013</v>
      </c>
      <c r="AS114" s="169">
        <f t="shared" si="105"/>
        <v>2014</v>
      </c>
      <c r="AT114" s="169">
        <f t="shared" si="105"/>
        <v>2015</v>
      </c>
      <c r="AU114" s="169">
        <f t="shared" si="105"/>
        <v>2016</v>
      </c>
      <c r="AV114" s="169">
        <f t="shared" si="105"/>
        <v>2017</v>
      </c>
      <c r="AW114" s="169">
        <f t="shared" si="105"/>
        <v>2018</v>
      </c>
      <c r="AX114" s="169">
        <f t="shared" si="105"/>
        <v>2019</v>
      </c>
      <c r="AY114" s="169">
        <f t="shared" si="105"/>
        <v>2020</v>
      </c>
      <c r="AZ114" s="169">
        <f t="shared" si="105"/>
        <v>2021</v>
      </c>
      <c r="BA114" s="169">
        <f t="shared" si="105"/>
        <v>2022</v>
      </c>
      <c r="BB114" s="169">
        <f t="shared" si="105"/>
        <v>2023</v>
      </c>
      <c r="BC114" s="169">
        <f t="shared" si="105"/>
        <v>2024</v>
      </c>
      <c r="BD114" s="169">
        <f t="shared" si="105"/>
        <v>2025</v>
      </c>
      <c r="BE114" s="169">
        <f t="shared" si="105"/>
        <v>2026</v>
      </c>
      <c r="BF114" s="169">
        <f t="shared" si="105"/>
        <v>2027</v>
      </c>
      <c r="BG114" s="169">
        <f t="shared" si="105"/>
        <v>2028</v>
      </c>
      <c r="BH114" s="169">
        <f t="shared" si="105"/>
        <v>2029</v>
      </c>
      <c r="BI114" s="169">
        <f t="shared" si="105"/>
        <v>2030</v>
      </c>
      <c r="BJ114" s="169">
        <f t="shared" si="105"/>
        <v>2031</v>
      </c>
      <c r="BK114" s="169">
        <f t="shared" si="105"/>
        <v>2032</v>
      </c>
      <c r="BL114" s="169">
        <f t="shared" si="105"/>
        <v>2033</v>
      </c>
      <c r="BM114" s="169">
        <f t="shared" si="105"/>
        <v>2034</v>
      </c>
      <c r="BN114" s="169">
        <f t="shared" ref="BN114:CW114" si="106">BN433</f>
        <v>2035</v>
      </c>
      <c r="BO114" s="169">
        <f t="shared" si="106"/>
        <v>2036</v>
      </c>
      <c r="BP114" s="169">
        <f t="shared" si="106"/>
        <v>2037</v>
      </c>
      <c r="BQ114" s="169">
        <f t="shared" si="106"/>
        <v>2038</v>
      </c>
      <c r="BR114" s="169">
        <f t="shared" si="106"/>
        <v>2039</v>
      </c>
      <c r="BS114" s="169">
        <f t="shared" si="106"/>
        <v>2040</v>
      </c>
      <c r="BT114" s="169">
        <f t="shared" si="106"/>
        <v>2041</v>
      </c>
      <c r="BU114" s="169">
        <f t="shared" si="106"/>
        <v>2042</v>
      </c>
      <c r="BV114" s="169">
        <f t="shared" si="106"/>
        <v>2043</v>
      </c>
      <c r="BW114" s="169">
        <f t="shared" si="106"/>
        <v>2044</v>
      </c>
      <c r="BX114" s="169">
        <f t="shared" si="106"/>
        <v>2045</v>
      </c>
      <c r="BY114" s="169">
        <f t="shared" si="106"/>
        <v>2046</v>
      </c>
      <c r="BZ114" s="169">
        <f t="shared" si="106"/>
        <v>2047</v>
      </c>
      <c r="CA114" s="169">
        <f t="shared" si="106"/>
        <v>2048</v>
      </c>
      <c r="CB114" s="169">
        <f t="shared" si="106"/>
        <v>2049</v>
      </c>
      <c r="CC114" s="169">
        <f t="shared" ref="CC114:CQ114" si="107">CC433</f>
        <v>2050</v>
      </c>
      <c r="CD114" s="169">
        <f t="shared" si="106"/>
        <v>2051</v>
      </c>
      <c r="CE114" s="169">
        <f t="shared" si="107"/>
        <v>2052</v>
      </c>
      <c r="CF114" s="169">
        <f t="shared" si="106"/>
        <v>2053</v>
      </c>
      <c r="CG114" s="169">
        <f t="shared" si="107"/>
        <v>2054</v>
      </c>
      <c r="CH114" s="169">
        <f t="shared" si="106"/>
        <v>2055</v>
      </c>
      <c r="CI114" s="169">
        <f t="shared" si="107"/>
        <v>2056</v>
      </c>
      <c r="CJ114" s="169">
        <f t="shared" si="106"/>
        <v>2057</v>
      </c>
      <c r="CK114" s="169">
        <f t="shared" si="107"/>
        <v>2058</v>
      </c>
      <c r="CL114" s="169">
        <f t="shared" si="106"/>
        <v>2059</v>
      </c>
      <c r="CM114" s="169">
        <f t="shared" si="107"/>
        <v>2060</v>
      </c>
      <c r="CN114" s="169">
        <f t="shared" si="106"/>
        <v>2061</v>
      </c>
      <c r="CO114" s="169">
        <f t="shared" si="107"/>
        <v>2062</v>
      </c>
      <c r="CP114" s="169">
        <f t="shared" si="106"/>
        <v>2063</v>
      </c>
      <c r="CQ114" s="169">
        <f t="shared" si="107"/>
        <v>2064</v>
      </c>
      <c r="CR114" s="169">
        <f t="shared" si="106"/>
        <v>2065</v>
      </c>
      <c r="CS114" s="169">
        <f t="shared" si="106"/>
        <v>2066</v>
      </c>
      <c r="CT114" s="169">
        <f t="shared" si="106"/>
        <v>2067</v>
      </c>
      <c r="CU114" s="169">
        <f t="shared" si="106"/>
        <v>2068</v>
      </c>
      <c r="CV114" s="169">
        <f t="shared" si="106"/>
        <v>2069</v>
      </c>
      <c r="CW114" s="169">
        <f t="shared" si="106"/>
        <v>2070</v>
      </c>
    </row>
    <row r="115" spans="1:101">
      <c r="A115" s="170" t="str">
        <f>A9</f>
        <v>01</v>
      </c>
      <c r="B115" s="170" t="str">
        <f>B9</f>
        <v>Ain</v>
      </c>
      <c r="C115" s="145" t="str">
        <f t="shared" ref="C115" si="108">C434</f>
        <v>https://www.insee.fr/fr/statistiques/fichier/6652134/projections_scenario_central.xlsx</v>
      </c>
      <c r="D115" s="145"/>
      <c r="E115" s="145"/>
      <c r="F115" s="170">
        <f>F9</f>
        <v>376.27699999999999</v>
      </c>
      <c r="G115" s="170">
        <f t="shared" ref="G115:AU115" si="109">G9</f>
        <v>381.32600000000002</v>
      </c>
      <c r="H115" s="170">
        <f t="shared" si="109"/>
        <v>387.20699999999999</v>
      </c>
      <c r="I115" s="170">
        <f t="shared" si="109"/>
        <v>392.98</v>
      </c>
      <c r="J115" s="170">
        <f t="shared" si="109"/>
        <v>398.34300000000002</v>
      </c>
      <c r="K115" s="170">
        <f t="shared" si="109"/>
        <v>404.13900000000001</v>
      </c>
      <c r="L115" s="170">
        <f t="shared" si="109"/>
        <v>410.59800000000001</v>
      </c>
      <c r="M115" s="170">
        <f t="shared" si="109"/>
        <v>417.32299999999998</v>
      </c>
      <c r="N115" s="170">
        <f t="shared" si="109"/>
        <v>422.74299999999999</v>
      </c>
      <c r="O115" s="170">
        <f t="shared" si="109"/>
        <v>429.98</v>
      </c>
      <c r="P115" s="170">
        <f t="shared" si="109"/>
        <v>435.63</v>
      </c>
      <c r="Q115" s="170">
        <f t="shared" si="109"/>
        <v>442.44400000000002</v>
      </c>
      <c r="R115" s="170">
        <f t="shared" si="109"/>
        <v>449.31099999999998</v>
      </c>
      <c r="S115" s="170">
        <f t="shared" si="109"/>
        <v>456.28399999999999</v>
      </c>
      <c r="T115" s="170">
        <f t="shared" si="109"/>
        <v>462.78699999999998</v>
      </c>
      <c r="U115" s="170">
        <f t="shared" si="109"/>
        <v>470.65100000000001</v>
      </c>
      <c r="V115" s="170">
        <f t="shared" si="109"/>
        <v>476.98200000000003</v>
      </c>
      <c r="W115" s="170">
        <f t="shared" si="109"/>
        <v>482.55700000000002</v>
      </c>
      <c r="X115" s="170">
        <f t="shared" si="109"/>
        <v>488.24400000000003</v>
      </c>
      <c r="Y115" s="170">
        <f t="shared" si="109"/>
        <v>491.13499999999999</v>
      </c>
      <c r="Z115" s="170">
        <f t="shared" si="109"/>
        <v>495.12700000000001</v>
      </c>
      <c r="AA115" s="170">
        <f t="shared" si="109"/>
        <v>499.31</v>
      </c>
      <c r="AB115" s="170">
        <f t="shared" si="109"/>
        <v>504.20100000000002</v>
      </c>
      <c r="AC115" s="170">
        <f t="shared" si="109"/>
        <v>509.52</v>
      </c>
      <c r="AD115" s="170">
        <f t="shared" si="109"/>
        <v>514.33100000000002</v>
      </c>
      <c r="AE115" s="170">
        <f t="shared" si="109"/>
        <v>521.10299999999995</v>
      </c>
      <c r="AF115" s="170">
        <f t="shared" si="109"/>
        <v>528.19500000000005</v>
      </c>
      <c r="AG115" s="170">
        <f t="shared" si="109"/>
        <v>535.61599999999999</v>
      </c>
      <c r="AH115" s="170">
        <f t="shared" si="109"/>
        <v>543.13599999999997</v>
      </c>
      <c r="AI115" s="170">
        <f t="shared" si="109"/>
        <v>550.93899999999996</v>
      </c>
      <c r="AJ115" s="170">
        <f t="shared" si="109"/>
        <v>558.96799999999996</v>
      </c>
      <c r="AK115" s="170">
        <f t="shared" si="109"/>
        <v>566.74</v>
      </c>
      <c r="AL115" s="170">
        <f t="shared" si="109"/>
        <v>574.37699999999995</v>
      </c>
      <c r="AM115" s="170">
        <f t="shared" si="109"/>
        <v>581.35500000000002</v>
      </c>
      <c r="AN115" s="170">
        <f t="shared" si="109"/>
        <v>588.85299999999995</v>
      </c>
      <c r="AO115" s="170">
        <f t="shared" si="109"/>
        <v>597.34100000000001</v>
      </c>
      <c r="AP115" s="170">
        <f t="shared" si="109"/>
        <v>603.827</v>
      </c>
      <c r="AQ115" s="170">
        <f t="shared" si="109"/>
        <v>612.19100000000003</v>
      </c>
      <c r="AR115" s="170">
        <f t="shared" si="109"/>
        <v>619.49699999999996</v>
      </c>
      <c r="AS115" s="170">
        <f t="shared" si="109"/>
        <v>626.12699999999995</v>
      </c>
      <c r="AT115" s="170">
        <f t="shared" si="109"/>
        <v>631.87699999999995</v>
      </c>
      <c r="AU115" s="170">
        <f t="shared" si="109"/>
        <v>638.42499999999995</v>
      </c>
      <c r="AV115" s="170">
        <f t="shared" ref="AV115:BB130" si="110">AV9</f>
        <v>643.35</v>
      </c>
      <c r="AW115" s="170">
        <f t="shared" si="110"/>
        <v>647.63400000000001</v>
      </c>
      <c r="AX115" s="170">
        <f t="shared" si="110"/>
        <v>652.43200000000002</v>
      </c>
      <c r="AY115" s="170">
        <f t="shared" si="110"/>
        <v>657.85599999999999</v>
      </c>
      <c r="AZ115" s="170">
        <f t="shared" si="110"/>
        <v>662.03200000000004</v>
      </c>
      <c r="BA115" s="170">
        <f t="shared" si="110"/>
        <v>666.971</v>
      </c>
      <c r="BB115" s="170">
        <f t="shared" si="110"/>
        <v>671.93700000000001</v>
      </c>
      <c r="BC115" s="402">
        <f>BB115*BC434/BB434</f>
        <v>676.92910252600302</v>
      </c>
      <c r="BD115" s="401">
        <f t="shared" ref="BD115:CW115" si="111">BC115*BD434/BC434</f>
        <v>681.92120505200603</v>
      </c>
      <c r="BE115" s="401">
        <f t="shared" si="111"/>
        <v>685.91488707280837</v>
      </c>
      <c r="BF115" s="401">
        <f t="shared" si="111"/>
        <v>689.90856909361082</v>
      </c>
      <c r="BG115" s="401">
        <f t="shared" si="111"/>
        <v>693.90225111441316</v>
      </c>
      <c r="BH115" s="401">
        <f t="shared" si="111"/>
        <v>697.89593313521561</v>
      </c>
      <c r="BI115" s="401">
        <f t="shared" si="111"/>
        <v>700.8911946508174</v>
      </c>
      <c r="BJ115" s="401">
        <f t="shared" si="111"/>
        <v>704.88487667161985</v>
      </c>
      <c r="BK115" s="401">
        <f t="shared" si="111"/>
        <v>707.88013818722163</v>
      </c>
      <c r="BL115" s="401">
        <f t="shared" si="111"/>
        <v>710.87539970282342</v>
      </c>
      <c r="BM115" s="401">
        <f t="shared" si="111"/>
        <v>712.87224071322464</v>
      </c>
      <c r="BN115" s="401">
        <f t="shared" si="111"/>
        <v>715.86750222882642</v>
      </c>
      <c r="BO115" s="401">
        <f t="shared" si="111"/>
        <v>718.86276374442821</v>
      </c>
      <c r="BP115" s="401">
        <f t="shared" si="111"/>
        <v>720.85960475482943</v>
      </c>
      <c r="BQ115" s="401">
        <f t="shared" si="111"/>
        <v>723.85486627043122</v>
      </c>
      <c r="BR115" s="401">
        <f t="shared" si="111"/>
        <v>725.85170728083233</v>
      </c>
      <c r="BS115" s="401">
        <f t="shared" si="111"/>
        <v>728.84696879643411</v>
      </c>
      <c r="BT115" s="401">
        <f t="shared" si="111"/>
        <v>730.84380980683522</v>
      </c>
      <c r="BU115" s="401">
        <f t="shared" si="111"/>
        <v>732.84065081723634</v>
      </c>
      <c r="BV115" s="401">
        <f t="shared" si="111"/>
        <v>734.83749182763756</v>
      </c>
      <c r="BW115" s="401">
        <f t="shared" si="111"/>
        <v>736.83433283803879</v>
      </c>
      <c r="BX115" s="401">
        <f t="shared" si="111"/>
        <v>738.83117384844002</v>
      </c>
      <c r="BY115" s="401">
        <f t="shared" si="111"/>
        <v>740.82801485884124</v>
      </c>
      <c r="BZ115" s="401">
        <f t="shared" si="111"/>
        <v>742.82485586924247</v>
      </c>
      <c r="CA115" s="401">
        <f t="shared" si="111"/>
        <v>744.8216968796437</v>
      </c>
      <c r="CB115" s="401">
        <f t="shared" si="111"/>
        <v>745.82011738484437</v>
      </c>
      <c r="CC115" s="401">
        <f t="shared" si="111"/>
        <v>747.81695839524559</v>
      </c>
      <c r="CD115" s="401">
        <f t="shared" si="111"/>
        <v>748.81537890044626</v>
      </c>
      <c r="CE115" s="401">
        <f t="shared" si="111"/>
        <v>749.81379940564682</v>
      </c>
      <c r="CF115" s="401">
        <f t="shared" si="111"/>
        <v>750.81221991084738</v>
      </c>
      <c r="CG115" s="401">
        <f t="shared" si="111"/>
        <v>751.81064041604805</v>
      </c>
      <c r="CH115" s="401">
        <f t="shared" si="111"/>
        <v>751.81064041604805</v>
      </c>
      <c r="CI115" s="401">
        <f t="shared" si="111"/>
        <v>752.8090609212486</v>
      </c>
      <c r="CJ115" s="401">
        <f t="shared" si="111"/>
        <v>752.80906092124849</v>
      </c>
      <c r="CK115" s="401">
        <f t="shared" si="111"/>
        <v>752.80906092124849</v>
      </c>
      <c r="CL115" s="401">
        <f t="shared" si="111"/>
        <v>753.80748142644904</v>
      </c>
      <c r="CM115" s="401">
        <f t="shared" si="111"/>
        <v>753.80748142644893</v>
      </c>
      <c r="CN115" s="401">
        <f t="shared" si="111"/>
        <v>753.80748142644893</v>
      </c>
      <c r="CO115" s="401">
        <f t="shared" si="111"/>
        <v>752.80906092124826</v>
      </c>
      <c r="CP115" s="401">
        <f t="shared" si="111"/>
        <v>752.80906092124826</v>
      </c>
      <c r="CQ115" s="401">
        <f t="shared" si="111"/>
        <v>752.80906092124826</v>
      </c>
      <c r="CR115" s="401">
        <f t="shared" si="111"/>
        <v>752.80906092124826</v>
      </c>
      <c r="CS115" s="401">
        <f t="shared" si="111"/>
        <v>752.80906092124826</v>
      </c>
      <c r="CT115" s="401">
        <f t="shared" si="111"/>
        <v>752.80906092124826</v>
      </c>
      <c r="CU115" s="401">
        <f t="shared" si="111"/>
        <v>752.80906092124826</v>
      </c>
      <c r="CV115" s="401">
        <f t="shared" si="111"/>
        <v>752.80906092124826</v>
      </c>
      <c r="CW115" s="401">
        <f t="shared" si="111"/>
        <v>752.80906092124826</v>
      </c>
    </row>
    <row r="116" spans="1:101">
      <c r="A116" s="170" t="str">
        <f t="shared" ref="A116:B116" si="112">A10</f>
        <v>02</v>
      </c>
      <c r="B116" s="170" t="str">
        <f t="shared" si="112"/>
        <v>Aisne</v>
      </c>
      <c r="C116" s="145"/>
      <c r="D116" s="145"/>
      <c r="E116" s="145"/>
      <c r="F116" s="170">
        <f t="shared" ref="F116:AU116" si="113">F10</f>
        <v>534.43899999999996</v>
      </c>
      <c r="G116" s="170">
        <f t="shared" si="113"/>
        <v>534.27</v>
      </c>
      <c r="H116" s="170">
        <f t="shared" si="113"/>
        <v>533.93499999999995</v>
      </c>
      <c r="I116" s="170">
        <f t="shared" si="113"/>
        <v>533.91899999999998</v>
      </c>
      <c r="J116" s="170">
        <f t="shared" si="113"/>
        <v>533.39599999999996</v>
      </c>
      <c r="K116" s="170">
        <f t="shared" si="113"/>
        <v>533.20100000000002</v>
      </c>
      <c r="L116" s="170">
        <f t="shared" si="113"/>
        <v>533.97199999999998</v>
      </c>
      <c r="M116" s="170">
        <f t="shared" si="113"/>
        <v>534.48500000000001</v>
      </c>
      <c r="N116" s="170">
        <f t="shared" si="113"/>
        <v>534.97199999999998</v>
      </c>
      <c r="O116" s="170">
        <f t="shared" si="113"/>
        <v>535.86500000000001</v>
      </c>
      <c r="P116" s="170">
        <f t="shared" si="113"/>
        <v>534.80700000000002</v>
      </c>
      <c r="Q116" s="170">
        <f t="shared" si="113"/>
        <v>536.34100000000001</v>
      </c>
      <c r="R116" s="170">
        <f t="shared" si="113"/>
        <v>536.58600000000001</v>
      </c>
      <c r="S116" s="170">
        <f t="shared" si="113"/>
        <v>536.875</v>
      </c>
      <c r="T116" s="170">
        <f t="shared" si="113"/>
        <v>537.19600000000003</v>
      </c>
      <c r="U116" s="170">
        <f t="shared" si="113"/>
        <v>536.89599999999996</v>
      </c>
      <c r="V116" s="170">
        <f t="shared" si="113"/>
        <v>537.26300000000003</v>
      </c>
      <c r="W116" s="170">
        <f t="shared" si="113"/>
        <v>537.755</v>
      </c>
      <c r="X116" s="170">
        <f t="shared" si="113"/>
        <v>538.21900000000005</v>
      </c>
      <c r="Y116" s="170">
        <f t="shared" si="113"/>
        <v>537.92600000000004</v>
      </c>
      <c r="Z116" s="170">
        <f t="shared" si="113"/>
        <v>538.32399999999996</v>
      </c>
      <c r="AA116" s="170">
        <f t="shared" si="113"/>
        <v>538.01700000000005</v>
      </c>
      <c r="AB116" s="170">
        <f t="shared" si="113"/>
        <v>537.75099999999998</v>
      </c>
      <c r="AC116" s="170">
        <f t="shared" si="113"/>
        <v>536.62900000000002</v>
      </c>
      <c r="AD116" s="170">
        <f t="shared" si="113"/>
        <v>536.18100000000004</v>
      </c>
      <c r="AE116" s="170">
        <f t="shared" si="113"/>
        <v>536.26</v>
      </c>
      <c r="AF116" s="170">
        <f t="shared" si="113"/>
        <v>536.62599999999998</v>
      </c>
      <c r="AG116" s="170">
        <f t="shared" si="113"/>
        <v>536.78399999999999</v>
      </c>
      <c r="AH116" s="170">
        <f t="shared" si="113"/>
        <v>536.65099999999995</v>
      </c>
      <c r="AI116" s="170">
        <f t="shared" si="113"/>
        <v>536.46400000000006</v>
      </c>
      <c r="AJ116" s="170">
        <f t="shared" si="113"/>
        <v>536.798</v>
      </c>
      <c r="AK116" s="170">
        <f t="shared" si="113"/>
        <v>537.06100000000004</v>
      </c>
      <c r="AL116" s="170">
        <f t="shared" si="113"/>
        <v>537.82000000000005</v>
      </c>
      <c r="AM116" s="170">
        <f t="shared" si="113"/>
        <v>538.79</v>
      </c>
      <c r="AN116" s="170">
        <f t="shared" si="113"/>
        <v>539.87</v>
      </c>
      <c r="AO116" s="170">
        <f t="shared" si="113"/>
        <v>540.50800000000004</v>
      </c>
      <c r="AP116" s="170">
        <f t="shared" si="113"/>
        <v>541.30200000000002</v>
      </c>
      <c r="AQ116" s="170">
        <f t="shared" si="113"/>
        <v>540.88800000000003</v>
      </c>
      <c r="AR116" s="170">
        <f t="shared" si="113"/>
        <v>540.06700000000001</v>
      </c>
      <c r="AS116" s="170">
        <f t="shared" si="113"/>
        <v>539.78300000000002</v>
      </c>
      <c r="AT116" s="170">
        <f t="shared" si="113"/>
        <v>538.65899999999999</v>
      </c>
      <c r="AU116" s="170">
        <f t="shared" si="113"/>
        <v>536.13599999999997</v>
      </c>
      <c r="AV116" s="170">
        <f t="shared" si="110"/>
        <v>534.49</v>
      </c>
      <c r="AW116" s="170">
        <f t="shared" si="110"/>
        <v>533.31600000000003</v>
      </c>
      <c r="AX116" s="170">
        <f t="shared" si="110"/>
        <v>531.34500000000003</v>
      </c>
      <c r="AY116" s="170">
        <f t="shared" si="110"/>
        <v>529.37400000000002</v>
      </c>
      <c r="AZ116" s="170">
        <f t="shared" si="110"/>
        <v>526.98299999999995</v>
      </c>
      <c r="BA116" s="170">
        <f t="shared" si="110"/>
        <v>524.72299999999996</v>
      </c>
      <c r="BB116" s="170">
        <f t="shared" si="110"/>
        <v>522.79100000000005</v>
      </c>
      <c r="BC116" s="402">
        <f t="shared" ref="BC116:CW116" si="114">BB116*BC435/BB435</f>
        <v>520.79179923518166</v>
      </c>
      <c r="BD116" s="401">
        <f t="shared" si="114"/>
        <v>518.79259847036326</v>
      </c>
      <c r="BE116" s="401">
        <f t="shared" si="114"/>
        <v>516.79339770554486</v>
      </c>
      <c r="BF116" s="401">
        <f t="shared" si="114"/>
        <v>515.79379732313578</v>
      </c>
      <c r="BG116" s="401">
        <f t="shared" si="114"/>
        <v>513.79459655831738</v>
      </c>
      <c r="BH116" s="401">
        <f t="shared" si="114"/>
        <v>511.79539579349904</v>
      </c>
      <c r="BI116" s="401">
        <f t="shared" si="114"/>
        <v>509.7961950286807</v>
      </c>
      <c r="BJ116" s="401">
        <f t="shared" si="114"/>
        <v>507.79699426386236</v>
      </c>
      <c r="BK116" s="401">
        <f t="shared" si="114"/>
        <v>505.79779349904396</v>
      </c>
      <c r="BL116" s="401">
        <f t="shared" si="114"/>
        <v>503.79859273422556</v>
      </c>
      <c r="BM116" s="401">
        <f t="shared" si="114"/>
        <v>501.79939196940717</v>
      </c>
      <c r="BN116" s="401">
        <f t="shared" si="114"/>
        <v>499.80019120458877</v>
      </c>
      <c r="BO116" s="401">
        <f t="shared" si="114"/>
        <v>497.80099043977037</v>
      </c>
      <c r="BP116" s="401">
        <f t="shared" si="114"/>
        <v>496.80139005736117</v>
      </c>
      <c r="BQ116" s="401">
        <f t="shared" si="114"/>
        <v>494.80218929254283</v>
      </c>
      <c r="BR116" s="401">
        <f t="shared" si="114"/>
        <v>492.80298852772449</v>
      </c>
      <c r="BS116" s="401">
        <f t="shared" si="114"/>
        <v>490.8037877629061</v>
      </c>
      <c r="BT116" s="401">
        <f t="shared" si="114"/>
        <v>488.8045869980877</v>
      </c>
      <c r="BU116" s="401">
        <f t="shared" si="114"/>
        <v>486.8053862332693</v>
      </c>
      <c r="BV116" s="401">
        <f t="shared" si="114"/>
        <v>484.80618546845091</v>
      </c>
      <c r="BW116" s="401">
        <f t="shared" si="114"/>
        <v>482.80698470363251</v>
      </c>
      <c r="BX116" s="401">
        <f t="shared" si="114"/>
        <v>480.80778393881411</v>
      </c>
      <c r="BY116" s="401">
        <f t="shared" si="114"/>
        <v>478.80858317399577</v>
      </c>
      <c r="BZ116" s="401">
        <f t="shared" si="114"/>
        <v>476.80938240917743</v>
      </c>
      <c r="CA116" s="401">
        <f t="shared" si="114"/>
        <v>474.81018164435909</v>
      </c>
      <c r="CB116" s="401">
        <f t="shared" si="114"/>
        <v>472.81098087954069</v>
      </c>
      <c r="CC116" s="401">
        <f t="shared" si="114"/>
        <v>470.81178011472235</v>
      </c>
      <c r="CD116" s="401">
        <f t="shared" si="114"/>
        <v>468.81257934990401</v>
      </c>
      <c r="CE116" s="401">
        <f t="shared" si="114"/>
        <v>466.81337858508567</v>
      </c>
      <c r="CF116" s="401">
        <f t="shared" si="114"/>
        <v>464.81417782026733</v>
      </c>
      <c r="CG116" s="401">
        <f t="shared" si="114"/>
        <v>462.81497705544899</v>
      </c>
      <c r="CH116" s="401">
        <f t="shared" si="114"/>
        <v>460.81577629063059</v>
      </c>
      <c r="CI116" s="401">
        <f t="shared" si="114"/>
        <v>458.81657552581225</v>
      </c>
      <c r="CJ116" s="401">
        <f t="shared" si="114"/>
        <v>456.81737476099391</v>
      </c>
      <c r="CK116" s="401">
        <f t="shared" si="114"/>
        <v>454.81817399617557</v>
      </c>
      <c r="CL116" s="401">
        <f t="shared" si="114"/>
        <v>453.81857361376643</v>
      </c>
      <c r="CM116" s="401">
        <f t="shared" si="114"/>
        <v>451.81937284894803</v>
      </c>
      <c r="CN116" s="401">
        <f t="shared" si="114"/>
        <v>449.82017208412969</v>
      </c>
      <c r="CO116" s="401">
        <f t="shared" si="114"/>
        <v>447.8209713193113</v>
      </c>
      <c r="CP116" s="401">
        <f t="shared" si="114"/>
        <v>446.8213709369021</v>
      </c>
      <c r="CQ116" s="401">
        <f t="shared" si="114"/>
        <v>444.82217017208376</v>
      </c>
      <c r="CR116" s="401">
        <f t="shared" si="114"/>
        <v>442.82296940726542</v>
      </c>
      <c r="CS116" s="401">
        <f t="shared" si="114"/>
        <v>441.82336902485622</v>
      </c>
      <c r="CT116" s="401">
        <f t="shared" si="114"/>
        <v>439.82416826003788</v>
      </c>
      <c r="CU116" s="401">
        <f t="shared" si="114"/>
        <v>438.82456787762874</v>
      </c>
      <c r="CV116" s="401">
        <f t="shared" si="114"/>
        <v>437.82496749521954</v>
      </c>
      <c r="CW116" s="401">
        <f t="shared" si="114"/>
        <v>435.8257667304012</v>
      </c>
    </row>
    <row r="117" spans="1:101">
      <c r="A117" s="170" t="str">
        <f t="shared" ref="A117:B117" si="115">A11</f>
        <v>03</v>
      </c>
      <c r="B117" s="170" t="str">
        <f t="shared" si="115"/>
        <v>Allier</v>
      </c>
      <c r="C117" s="145"/>
      <c r="D117" s="145"/>
      <c r="E117" s="145"/>
      <c r="F117" s="170">
        <f t="shared" ref="F117:AU117" si="116">F11</f>
        <v>379.17200000000003</v>
      </c>
      <c r="G117" s="170">
        <f t="shared" si="116"/>
        <v>377.64499999999998</v>
      </c>
      <c r="H117" s="170">
        <f t="shared" si="116"/>
        <v>376.14800000000002</v>
      </c>
      <c r="I117" s="170">
        <f t="shared" si="116"/>
        <v>374.80799999999999</v>
      </c>
      <c r="J117" s="170">
        <f t="shared" si="116"/>
        <v>373.53199999999998</v>
      </c>
      <c r="K117" s="170">
        <f t="shared" si="116"/>
        <v>372.25200000000001</v>
      </c>
      <c r="L117" s="170">
        <f t="shared" si="116"/>
        <v>371.29300000000001</v>
      </c>
      <c r="M117" s="170">
        <f t="shared" si="116"/>
        <v>370.089</v>
      </c>
      <c r="N117" s="170">
        <f t="shared" si="116"/>
        <v>368.89600000000002</v>
      </c>
      <c r="O117" s="170">
        <f t="shared" si="116"/>
        <v>367.73500000000001</v>
      </c>
      <c r="P117" s="170">
        <f t="shared" si="116"/>
        <v>367.44799999999998</v>
      </c>
      <c r="Q117" s="170">
        <f t="shared" si="116"/>
        <v>365.78199999999998</v>
      </c>
      <c r="R117" s="170">
        <f t="shared" si="116"/>
        <v>364.17099999999999</v>
      </c>
      <c r="S117" s="170">
        <f t="shared" si="116"/>
        <v>361.10500000000002</v>
      </c>
      <c r="T117" s="170">
        <f t="shared" si="116"/>
        <v>359.68299999999999</v>
      </c>
      <c r="U117" s="170">
        <f t="shared" si="116"/>
        <v>357.952</v>
      </c>
      <c r="V117" s="170">
        <f t="shared" si="116"/>
        <v>356.43200000000002</v>
      </c>
      <c r="W117" s="170">
        <f t="shared" si="116"/>
        <v>355.19499999999999</v>
      </c>
      <c r="X117" s="170">
        <f t="shared" si="116"/>
        <v>353.82400000000001</v>
      </c>
      <c r="Y117" s="170">
        <f t="shared" si="116"/>
        <v>352.44099999999997</v>
      </c>
      <c r="Z117" s="170">
        <f t="shared" si="116"/>
        <v>351.05799999999999</v>
      </c>
      <c r="AA117" s="170">
        <f t="shared" si="116"/>
        <v>349.37599999999998</v>
      </c>
      <c r="AB117" s="170">
        <f t="shared" si="116"/>
        <v>348.2</v>
      </c>
      <c r="AC117" s="170">
        <f t="shared" si="116"/>
        <v>346.64</v>
      </c>
      <c r="AD117" s="170">
        <f t="shared" si="116"/>
        <v>345.072</v>
      </c>
      <c r="AE117" s="170">
        <f t="shared" si="116"/>
        <v>344.71</v>
      </c>
      <c r="AF117" s="170">
        <f t="shared" si="116"/>
        <v>344.55099999999999</v>
      </c>
      <c r="AG117" s="170">
        <f t="shared" si="116"/>
        <v>344.35500000000002</v>
      </c>
      <c r="AH117" s="170">
        <f t="shared" si="116"/>
        <v>344.005</v>
      </c>
      <c r="AI117" s="170">
        <f t="shared" si="116"/>
        <v>343.54700000000003</v>
      </c>
      <c r="AJ117" s="170">
        <f t="shared" si="116"/>
        <v>343.55799999999999</v>
      </c>
      <c r="AK117" s="170">
        <f t="shared" si="116"/>
        <v>343.30900000000003</v>
      </c>
      <c r="AL117" s="170">
        <f t="shared" si="116"/>
        <v>343.11399999999998</v>
      </c>
      <c r="AM117" s="170">
        <f t="shared" si="116"/>
        <v>342.80700000000002</v>
      </c>
      <c r="AN117" s="170">
        <f t="shared" si="116"/>
        <v>343.04599999999999</v>
      </c>
      <c r="AO117" s="170">
        <f t="shared" si="116"/>
        <v>342.90800000000002</v>
      </c>
      <c r="AP117" s="170">
        <f t="shared" si="116"/>
        <v>342.72899999999998</v>
      </c>
      <c r="AQ117" s="170">
        <f t="shared" si="116"/>
        <v>342.911</v>
      </c>
      <c r="AR117" s="170">
        <f t="shared" si="116"/>
        <v>343.43099999999998</v>
      </c>
      <c r="AS117" s="170">
        <f t="shared" si="116"/>
        <v>343.06200000000001</v>
      </c>
      <c r="AT117" s="170">
        <f t="shared" si="116"/>
        <v>341.613</v>
      </c>
      <c r="AU117" s="170">
        <f t="shared" si="116"/>
        <v>339.38400000000001</v>
      </c>
      <c r="AV117" s="170">
        <f t="shared" si="110"/>
        <v>337.988</v>
      </c>
      <c r="AW117" s="170">
        <f t="shared" si="110"/>
        <v>337.17099999999999</v>
      </c>
      <c r="AX117" s="170">
        <f t="shared" si="110"/>
        <v>335.97500000000002</v>
      </c>
      <c r="AY117" s="170">
        <f t="shared" si="110"/>
        <v>335.62799999999999</v>
      </c>
      <c r="AZ117" s="170">
        <f t="shared" si="110"/>
        <v>334.38099999999997</v>
      </c>
      <c r="BA117" s="170">
        <f t="shared" si="110"/>
        <v>333.5</v>
      </c>
      <c r="BB117" s="170">
        <f t="shared" si="110"/>
        <v>332.44299999999998</v>
      </c>
      <c r="BC117" s="402">
        <f t="shared" ref="BC117:CW117" si="117">BB117*BC436/BB436</f>
        <v>331.43864048338367</v>
      </c>
      <c r="BD117" s="401">
        <f t="shared" si="117"/>
        <v>330.43428096676735</v>
      </c>
      <c r="BE117" s="401">
        <f t="shared" si="117"/>
        <v>330.43428096676735</v>
      </c>
      <c r="BF117" s="401">
        <f t="shared" si="117"/>
        <v>329.42992145015103</v>
      </c>
      <c r="BG117" s="401">
        <f t="shared" si="117"/>
        <v>328.42556193353471</v>
      </c>
      <c r="BH117" s="401">
        <f t="shared" si="117"/>
        <v>327.42120241691839</v>
      </c>
      <c r="BI117" s="401">
        <f t="shared" si="117"/>
        <v>326.41684290030207</v>
      </c>
      <c r="BJ117" s="401">
        <f t="shared" si="117"/>
        <v>325.41248338368575</v>
      </c>
      <c r="BK117" s="401">
        <f t="shared" si="117"/>
        <v>324.40812386706943</v>
      </c>
      <c r="BL117" s="401">
        <f t="shared" si="117"/>
        <v>324.40812386706943</v>
      </c>
      <c r="BM117" s="401">
        <f t="shared" si="117"/>
        <v>323.40376435045312</v>
      </c>
      <c r="BN117" s="401">
        <f t="shared" si="117"/>
        <v>322.3994048338368</v>
      </c>
      <c r="BO117" s="401">
        <f t="shared" si="117"/>
        <v>321.39504531722048</v>
      </c>
      <c r="BP117" s="401">
        <f t="shared" si="117"/>
        <v>320.39068580060416</v>
      </c>
      <c r="BQ117" s="401">
        <f t="shared" si="117"/>
        <v>319.38632628398784</v>
      </c>
      <c r="BR117" s="401">
        <f t="shared" si="117"/>
        <v>319.38632628398784</v>
      </c>
      <c r="BS117" s="401">
        <f t="shared" si="117"/>
        <v>318.38196676737152</v>
      </c>
      <c r="BT117" s="401">
        <f t="shared" si="117"/>
        <v>317.3776072507552</v>
      </c>
      <c r="BU117" s="401">
        <f t="shared" si="117"/>
        <v>316.37324773413889</v>
      </c>
      <c r="BV117" s="401">
        <f t="shared" si="117"/>
        <v>315.36888821752257</v>
      </c>
      <c r="BW117" s="401">
        <f t="shared" si="117"/>
        <v>314.36452870090625</v>
      </c>
      <c r="BX117" s="401">
        <f t="shared" si="117"/>
        <v>313.36016918428993</v>
      </c>
      <c r="BY117" s="401">
        <f t="shared" si="117"/>
        <v>312.35580966767361</v>
      </c>
      <c r="BZ117" s="401">
        <f t="shared" si="117"/>
        <v>312.35580966767361</v>
      </c>
      <c r="CA117" s="401">
        <f t="shared" si="117"/>
        <v>311.35145015105729</v>
      </c>
      <c r="CB117" s="401">
        <f t="shared" si="117"/>
        <v>310.34709063444097</v>
      </c>
      <c r="CC117" s="401">
        <f t="shared" si="117"/>
        <v>309.34273111782466</v>
      </c>
      <c r="CD117" s="401">
        <f t="shared" si="117"/>
        <v>308.33837160120834</v>
      </c>
      <c r="CE117" s="401">
        <f t="shared" si="117"/>
        <v>307.33401208459202</v>
      </c>
      <c r="CF117" s="401">
        <f t="shared" si="117"/>
        <v>307.33401208459202</v>
      </c>
      <c r="CG117" s="401">
        <f t="shared" si="117"/>
        <v>306.3296525679757</v>
      </c>
      <c r="CH117" s="401">
        <f t="shared" si="117"/>
        <v>305.32529305135938</v>
      </c>
      <c r="CI117" s="401">
        <f t="shared" si="117"/>
        <v>304.32093353474306</v>
      </c>
      <c r="CJ117" s="401">
        <f t="shared" si="117"/>
        <v>303.31657401812674</v>
      </c>
      <c r="CK117" s="401">
        <f t="shared" si="117"/>
        <v>303.31657401812674</v>
      </c>
      <c r="CL117" s="401">
        <f t="shared" si="117"/>
        <v>302.31221450151043</v>
      </c>
      <c r="CM117" s="401">
        <f t="shared" si="117"/>
        <v>301.30785498489411</v>
      </c>
      <c r="CN117" s="401">
        <f t="shared" si="117"/>
        <v>301.30785498489411</v>
      </c>
      <c r="CO117" s="401">
        <f t="shared" si="117"/>
        <v>300.30349546827779</v>
      </c>
      <c r="CP117" s="401">
        <f t="shared" si="117"/>
        <v>299.29913595166147</v>
      </c>
      <c r="CQ117" s="401">
        <f t="shared" si="117"/>
        <v>299.29913595166147</v>
      </c>
      <c r="CR117" s="401">
        <f t="shared" si="117"/>
        <v>298.29477643504515</v>
      </c>
      <c r="CS117" s="401">
        <f t="shared" si="117"/>
        <v>298.29477643504515</v>
      </c>
      <c r="CT117" s="401">
        <f t="shared" si="117"/>
        <v>297.29041691842883</v>
      </c>
      <c r="CU117" s="401">
        <f t="shared" si="117"/>
        <v>297.29041691842883</v>
      </c>
      <c r="CV117" s="401">
        <f t="shared" si="117"/>
        <v>297.29041691842883</v>
      </c>
      <c r="CW117" s="401">
        <f t="shared" si="117"/>
        <v>296.28605740181251</v>
      </c>
    </row>
    <row r="118" spans="1:101">
      <c r="A118" s="170" t="str">
        <f t="shared" ref="A118:B118" si="118">A12</f>
        <v>04</v>
      </c>
      <c r="B118" s="170" t="str">
        <f t="shared" si="118"/>
        <v>Alpes-de-Haute-Provence</v>
      </c>
      <c r="C118" s="145"/>
      <c r="D118" s="145"/>
      <c r="E118" s="145"/>
      <c r="F118" s="170">
        <f t="shared" ref="F118:AU118" si="119">F12</f>
        <v>112.16800000000001</v>
      </c>
      <c r="G118" s="170">
        <f t="shared" si="119"/>
        <v>112.97499999999999</v>
      </c>
      <c r="H118" s="170">
        <f t="shared" si="119"/>
        <v>113.94499999999999</v>
      </c>
      <c r="I118" s="170">
        <f t="shared" si="119"/>
        <v>114.92700000000001</v>
      </c>
      <c r="J118" s="170">
        <f t="shared" si="119"/>
        <v>115.78100000000001</v>
      </c>
      <c r="K118" s="170">
        <f t="shared" si="119"/>
        <v>116.77</v>
      </c>
      <c r="L118" s="170">
        <f t="shared" si="119"/>
        <v>117.84099999999999</v>
      </c>
      <c r="M118" s="170">
        <f t="shared" si="119"/>
        <v>118.935</v>
      </c>
      <c r="N118" s="170">
        <f t="shared" si="119"/>
        <v>120.072</v>
      </c>
      <c r="O118" s="170">
        <f t="shared" si="119"/>
        <v>121.45</v>
      </c>
      <c r="P118" s="170">
        <f t="shared" si="119"/>
        <v>123.199</v>
      </c>
      <c r="Q118" s="170">
        <f t="shared" si="119"/>
        <v>125.268</v>
      </c>
      <c r="R118" s="170">
        <f t="shared" si="119"/>
        <v>127.026</v>
      </c>
      <c r="S118" s="170">
        <f t="shared" si="119"/>
        <v>127.578</v>
      </c>
      <c r="T118" s="170">
        <f t="shared" si="119"/>
        <v>129.15899999999999</v>
      </c>
      <c r="U118" s="170">
        <f t="shared" si="119"/>
        <v>130.911</v>
      </c>
      <c r="V118" s="170">
        <f t="shared" si="119"/>
        <v>131.857</v>
      </c>
      <c r="W118" s="170">
        <f t="shared" si="119"/>
        <v>132.739</v>
      </c>
      <c r="X118" s="170">
        <f t="shared" si="119"/>
        <v>134.04</v>
      </c>
      <c r="Y118" s="170">
        <f t="shared" si="119"/>
        <v>135.21600000000001</v>
      </c>
      <c r="Z118" s="170">
        <f t="shared" si="119"/>
        <v>136.392</v>
      </c>
      <c r="AA118" s="170">
        <f t="shared" si="119"/>
        <v>137.453</v>
      </c>
      <c r="AB118" s="170">
        <f t="shared" si="119"/>
        <v>138.37299999999999</v>
      </c>
      <c r="AC118" s="170">
        <f t="shared" si="119"/>
        <v>139.45400000000001</v>
      </c>
      <c r="AD118" s="170">
        <f t="shared" si="119"/>
        <v>139.51499999999999</v>
      </c>
      <c r="AE118" s="170">
        <f t="shared" si="119"/>
        <v>141.45400000000001</v>
      </c>
      <c r="AF118" s="170">
        <f t="shared" si="119"/>
        <v>143.57400000000001</v>
      </c>
      <c r="AG118" s="170">
        <f t="shared" si="119"/>
        <v>145.75</v>
      </c>
      <c r="AH118" s="170">
        <f t="shared" si="119"/>
        <v>147.97</v>
      </c>
      <c r="AI118" s="170">
        <f t="shared" si="119"/>
        <v>150.05099999999999</v>
      </c>
      <c r="AJ118" s="170">
        <f t="shared" si="119"/>
        <v>152.376</v>
      </c>
      <c r="AK118" s="170">
        <f t="shared" si="119"/>
        <v>154.501</v>
      </c>
      <c r="AL118" s="170">
        <f t="shared" si="119"/>
        <v>156.06700000000001</v>
      </c>
      <c r="AM118" s="170">
        <f t="shared" si="119"/>
        <v>157.965</v>
      </c>
      <c r="AN118" s="170">
        <f t="shared" si="119"/>
        <v>159.44999999999999</v>
      </c>
      <c r="AO118" s="170">
        <f t="shared" si="119"/>
        <v>160.149</v>
      </c>
      <c r="AP118" s="170">
        <f t="shared" si="119"/>
        <v>160.959</v>
      </c>
      <c r="AQ118" s="170">
        <f t="shared" si="119"/>
        <v>161.24100000000001</v>
      </c>
      <c r="AR118" s="170">
        <f t="shared" si="119"/>
        <v>161.916</v>
      </c>
      <c r="AS118" s="170">
        <f t="shared" si="119"/>
        <v>161.58799999999999</v>
      </c>
      <c r="AT118" s="170">
        <f t="shared" si="119"/>
        <v>161.79900000000001</v>
      </c>
      <c r="AU118" s="170">
        <f t="shared" si="119"/>
        <v>162.565</v>
      </c>
      <c r="AV118" s="170">
        <f t="shared" si="110"/>
        <v>163.91499999999999</v>
      </c>
      <c r="AW118" s="170">
        <f t="shared" si="110"/>
        <v>164.06800000000001</v>
      </c>
      <c r="AX118" s="170">
        <f t="shared" si="110"/>
        <v>164.30799999999999</v>
      </c>
      <c r="AY118" s="170">
        <f t="shared" si="110"/>
        <v>165.45099999999999</v>
      </c>
      <c r="AZ118" s="170">
        <f t="shared" si="110"/>
        <v>165.83</v>
      </c>
      <c r="BA118" s="170">
        <f t="shared" si="110"/>
        <v>166.19800000000001</v>
      </c>
      <c r="BB118" s="170">
        <f t="shared" si="110"/>
        <v>166.654</v>
      </c>
      <c r="BC118" s="402">
        <f t="shared" ref="BC118:CW118" si="120">BB118*BC437/BB437</f>
        <v>166.654</v>
      </c>
      <c r="BD118" s="401">
        <f t="shared" si="120"/>
        <v>167.66402424242423</v>
      </c>
      <c r="BE118" s="401">
        <f t="shared" si="120"/>
        <v>167.66402424242423</v>
      </c>
      <c r="BF118" s="401">
        <f t="shared" si="120"/>
        <v>167.66402424242423</v>
      </c>
      <c r="BG118" s="401">
        <f t="shared" si="120"/>
        <v>167.66402424242423</v>
      </c>
      <c r="BH118" s="401">
        <f t="shared" si="120"/>
        <v>167.66402424242423</v>
      </c>
      <c r="BI118" s="401">
        <f t="shared" si="120"/>
        <v>167.66402424242423</v>
      </c>
      <c r="BJ118" s="401">
        <f t="shared" si="120"/>
        <v>167.66402424242423</v>
      </c>
      <c r="BK118" s="401">
        <f t="shared" si="120"/>
        <v>167.66402424242423</v>
      </c>
      <c r="BL118" s="401">
        <f t="shared" si="120"/>
        <v>167.66402424242423</v>
      </c>
      <c r="BM118" s="401">
        <f t="shared" si="120"/>
        <v>167.66402424242423</v>
      </c>
      <c r="BN118" s="401">
        <f t="shared" si="120"/>
        <v>167.66402424242423</v>
      </c>
      <c r="BO118" s="401">
        <f t="shared" si="120"/>
        <v>167.66402424242423</v>
      </c>
      <c r="BP118" s="401">
        <f t="shared" si="120"/>
        <v>167.66402424242423</v>
      </c>
      <c r="BQ118" s="401">
        <f t="shared" si="120"/>
        <v>166.654</v>
      </c>
      <c r="BR118" s="401">
        <f t="shared" si="120"/>
        <v>166.654</v>
      </c>
      <c r="BS118" s="401">
        <f t="shared" si="120"/>
        <v>166.654</v>
      </c>
      <c r="BT118" s="401">
        <f t="shared" si="120"/>
        <v>166.654</v>
      </c>
      <c r="BU118" s="401">
        <f t="shared" si="120"/>
        <v>166.654</v>
      </c>
      <c r="BV118" s="401">
        <f t="shared" si="120"/>
        <v>166.654</v>
      </c>
      <c r="BW118" s="401">
        <f t="shared" si="120"/>
        <v>166.654</v>
      </c>
      <c r="BX118" s="401">
        <f t="shared" si="120"/>
        <v>165.64397575757576</v>
      </c>
      <c r="BY118" s="401">
        <f t="shared" si="120"/>
        <v>165.64397575757576</v>
      </c>
      <c r="BZ118" s="401">
        <f t="shared" si="120"/>
        <v>165.64397575757576</v>
      </c>
      <c r="CA118" s="401">
        <f t="shared" si="120"/>
        <v>165.64397575757576</v>
      </c>
      <c r="CB118" s="401">
        <f t="shared" si="120"/>
        <v>165.64397575757576</v>
      </c>
      <c r="CC118" s="401">
        <f t="shared" si="120"/>
        <v>165.64397575757576</v>
      </c>
      <c r="CD118" s="401">
        <f t="shared" si="120"/>
        <v>165.64397575757576</v>
      </c>
      <c r="CE118" s="401">
        <f t="shared" si="120"/>
        <v>164.63395151515152</v>
      </c>
      <c r="CF118" s="401">
        <f t="shared" si="120"/>
        <v>164.63395151515152</v>
      </c>
      <c r="CG118" s="401">
        <f t="shared" si="120"/>
        <v>164.63395151515152</v>
      </c>
      <c r="CH118" s="401">
        <f t="shared" si="120"/>
        <v>164.63395151515152</v>
      </c>
      <c r="CI118" s="401">
        <f t="shared" si="120"/>
        <v>164.63395151515152</v>
      </c>
      <c r="CJ118" s="401">
        <f t="shared" si="120"/>
        <v>163.62392727272729</v>
      </c>
      <c r="CK118" s="401">
        <f t="shared" si="120"/>
        <v>163.62392727272729</v>
      </c>
      <c r="CL118" s="401">
        <f t="shared" si="120"/>
        <v>163.62392727272729</v>
      </c>
      <c r="CM118" s="401">
        <f t="shared" si="120"/>
        <v>163.62392727272729</v>
      </c>
      <c r="CN118" s="401">
        <f t="shared" si="120"/>
        <v>162.61390303030305</v>
      </c>
      <c r="CO118" s="401">
        <f t="shared" si="120"/>
        <v>162.61390303030305</v>
      </c>
      <c r="CP118" s="401">
        <f t="shared" si="120"/>
        <v>162.61390303030305</v>
      </c>
      <c r="CQ118" s="401">
        <f t="shared" si="120"/>
        <v>162.61390303030305</v>
      </c>
      <c r="CR118" s="401">
        <f t="shared" si="120"/>
        <v>162.61390303030305</v>
      </c>
      <c r="CS118" s="401">
        <f t="shared" si="120"/>
        <v>161.60387878787881</v>
      </c>
      <c r="CT118" s="401">
        <f t="shared" si="120"/>
        <v>161.60387878787881</v>
      </c>
      <c r="CU118" s="401">
        <f t="shared" si="120"/>
        <v>161.60387878787881</v>
      </c>
      <c r="CV118" s="401">
        <f t="shared" si="120"/>
        <v>161.60387878787881</v>
      </c>
      <c r="CW118" s="401">
        <f t="shared" si="120"/>
        <v>161.60387878787881</v>
      </c>
    </row>
    <row r="119" spans="1:101">
      <c r="A119" s="170" t="str">
        <f t="shared" ref="A119:B119" si="121">A13</f>
        <v>05</v>
      </c>
      <c r="B119" s="170" t="str">
        <f t="shared" si="121"/>
        <v>Hautes-Alpes</v>
      </c>
      <c r="C119" s="145"/>
      <c r="D119" s="145"/>
      <c r="E119" s="145"/>
      <c r="F119" s="170">
        <f t="shared" ref="F119:AU119" si="122">F13</f>
        <v>97.406999999999996</v>
      </c>
      <c r="G119" s="170">
        <f t="shared" si="122"/>
        <v>98.349000000000004</v>
      </c>
      <c r="H119" s="170">
        <f t="shared" si="122"/>
        <v>99.433000000000007</v>
      </c>
      <c r="I119" s="170">
        <f t="shared" si="122"/>
        <v>100.572</v>
      </c>
      <c r="J119" s="170">
        <f t="shared" si="122"/>
        <v>101.664</v>
      </c>
      <c r="K119" s="170">
        <f t="shared" si="122"/>
        <v>102.738</v>
      </c>
      <c r="L119" s="170">
        <f t="shared" si="122"/>
        <v>103.93899999999999</v>
      </c>
      <c r="M119" s="170">
        <f t="shared" si="122"/>
        <v>105.136</v>
      </c>
      <c r="N119" s="170">
        <f t="shared" si="122"/>
        <v>105.622</v>
      </c>
      <c r="O119" s="170">
        <f t="shared" si="122"/>
        <v>107.188</v>
      </c>
      <c r="P119" s="170">
        <f t="shared" si="122"/>
        <v>107.937</v>
      </c>
      <c r="Q119" s="170">
        <f t="shared" si="122"/>
        <v>109.33199999999999</v>
      </c>
      <c r="R119" s="170">
        <f t="shared" si="122"/>
        <v>110.39</v>
      </c>
      <c r="S119" s="170">
        <f t="shared" si="122"/>
        <v>111.12</v>
      </c>
      <c r="T119" s="170">
        <f t="shared" si="122"/>
        <v>112.13800000000001</v>
      </c>
      <c r="U119" s="170">
        <f t="shared" si="122"/>
        <v>113.265</v>
      </c>
      <c r="V119" s="170">
        <f t="shared" si="122"/>
        <v>114.193</v>
      </c>
      <c r="W119" s="170">
        <f t="shared" si="122"/>
        <v>114.917</v>
      </c>
      <c r="X119" s="170">
        <f t="shared" si="122"/>
        <v>115.376</v>
      </c>
      <c r="Y119" s="170">
        <f t="shared" si="122"/>
        <v>116.68899999999999</v>
      </c>
      <c r="Z119" s="170">
        <f t="shared" si="122"/>
        <v>117.53</v>
      </c>
      <c r="AA119" s="170">
        <f t="shared" si="122"/>
        <v>118.526</v>
      </c>
      <c r="AB119" s="170">
        <f t="shared" si="122"/>
        <v>119.43300000000001</v>
      </c>
      <c r="AC119" s="170">
        <f t="shared" si="122"/>
        <v>120.97199999999999</v>
      </c>
      <c r="AD119" s="170">
        <f t="shared" si="122"/>
        <v>121.33799999999999</v>
      </c>
      <c r="AE119" s="170">
        <f t="shared" si="122"/>
        <v>122.542</v>
      </c>
      <c r="AF119" s="170">
        <f t="shared" si="122"/>
        <v>123.873</v>
      </c>
      <c r="AG119" s="170">
        <f t="shared" si="122"/>
        <v>125.28700000000001</v>
      </c>
      <c r="AH119" s="170">
        <f t="shared" si="122"/>
        <v>126.721</v>
      </c>
      <c r="AI119" s="170">
        <f t="shared" si="122"/>
        <v>128.06700000000001</v>
      </c>
      <c r="AJ119" s="170">
        <f t="shared" si="122"/>
        <v>129.453</v>
      </c>
      <c r="AK119" s="170">
        <f t="shared" si="122"/>
        <v>130.75200000000001</v>
      </c>
      <c r="AL119" s="170">
        <f t="shared" si="122"/>
        <v>132.482</v>
      </c>
      <c r="AM119" s="170">
        <f t="shared" si="122"/>
        <v>134.20500000000001</v>
      </c>
      <c r="AN119" s="170">
        <f t="shared" si="122"/>
        <v>135.83600000000001</v>
      </c>
      <c r="AO119" s="170">
        <f t="shared" si="122"/>
        <v>136.971</v>
      </c>
      <c r="AP119" s="170">
        <f t="shared" si="122"/>
        <v>138.60499999999999</v>
      </c>
      <c r="AQ119" s="170">
        <f t="shared" si="122"/>
        <v>139.554</v>
      </c>
      <c r="AR119" s="170">
        <f t="shared" si="122"/>
        <v>139.279</v>
      </c>
      <c r="AS119" s="170">
        <f t="shared" si="122"/>
        <v>139.88300000000001</v>
      </c>
      <c r="AT119" s="170">
        <f t="shared" si="122"/>
        <v>140.916</v>
      </c>
      <c r="AU119" s="170">
        <f t="shared" si="122"/>
        <v>141.107</v>
      </c>
      <c r="AV119" s="170">
        <f t="shared" si="110"/>
        <v>141.28399999999999</v>
      </c>
      <c r="AW119" s="170">
        <f t="shared" si="110"/>
        <v>140.69800000000001</v>
      </c>
      <c r="AX119" s="170">
        <f t="shared" si="110"/>
        <v>141.22</v>
      </c>
      <c r="AY119" s="170">
        <f t="shared" si="110"/>
        <v>140.60499999999999</v>
      </c>
      <c r="AZ119" s="170">
        <f t="shared" si="110"/>
        <v>140.22999999999999</v>
      </c>
      <c r="BA119" s="170">
        <f t="shared" si="110"/>
        <v>140.078</v>
      </c>
      <c r="BB119" s="170">
        <f t="shared" si="110"/>
        <v>139.94200000000001</v>
      </c>
      <c r="BC119" s="402">
        <f t="shared" ref="BC119:CW119" si="123">BB119*BC438/BB438</f>
        <v>139.94200000000001</v>
      </c>
      <c r="BD119" s="401">
        <f t="shared" si="123"/>
        <v>139.94200000000001</v>
      </c>
      <c r="BE119" s="401">
        <f t="shared" si="123"/>
        <v>139.94200000000001</v>
      </c>
      <c r="BF119" s="401">
        <f t="shared" si="123"/>
        <v>139.94200000000001</v>
      </c>
      <c r="BG119" s="401">
        <f t="shared" si="123"/>
        <v>139.94200000000001</v>
      </c>
      <c r="BH119" s="401">
        <f t="shared" si="123"/>
        <v>139.94200000000001</v>
      </c>
      <c r="BI119" s="401">
        <f t="shared" si="123"/>
        <v>139.94200000000001</v>
      </c>
      <c r="BJ119" s="401">
        <f t="shared" si="123"/>
        <v>138.94241428571431</v>
      </c>
      <c r="BK119" s="401">
        <f t="shared" si="123"/>
        <v>138.94241428571431</v>
      </c>
      <c r="BL119" s="401">
        <f t="shared" si="123"/>
        <v>138.94241428571431</v>
      </c>
      <c r="BM119" s="401">
        <f t="shared" si="123"/>
        <v>138.94241428571431</v>
      </c>
      <c r="BN119" s="401">
        <f t="shared" si="123"/>
        <v>137.94282857142861</v>
      </c>
      <c r="BO119" s="401">
        <f t="shared" si="123"/>
        <v>137.94282857142861</v>
      </c>
      <c r="BP119" s="401">
        <f t="shared" si="123"/>
        <v>137.94282857142861</v>
      </c>
      <c r="BQ119" s="401">
        <f t="shared" si="123"/>
        <v>137.94282857142861</v>
      </c>
      <c r="BR119" s="401">
        <f t="shared" si="123"/>
        <v>136.94324285714291</v>
      </c>
      <c r="BS119" s="401">
        <f t="shared" si="123"/>
        <v>136.94324285714291</v>
      </c>
      <c r="BT119" s="401">
        <f t="shared" si="123"/>
        <v>136.94324285714291</v>
      </c>
      <c r="BU119" s="401">
        <f t="shared" si="123"/>
        <v>136.94324285714291</v>
      </c>
      <c r="BV119" s="401">
        <f t="shared" si="123"/>
        <v>135.94365714285721</v>
      </c>
      <c r="BW119" s="401">
        <f t="shared" si="123"/>
        <v>135.94365714285721</v>
      </c>
      <c r="BX119" s="401">
        <f t="shared" si="123"/>
        <v>135.94365714285721</v>
      </c>
      <c r="BY119" s="401">
        <f t="shared" si="123"/>
        <v>134.94407142857148</v>
      </c>
      <c r="BZ119" s="401">
        <f t="shared" si="123"/>
        <v>134.94407142857148</v>
      </c>
      <c r="CA119" s="401">
        <f t="shared" si="123"/>
        <v>134.94407142857148</v>
      </c>
      <c r="CB119" s="401">
        <f t="shared" si="123"/>
        <v>133.94448571428575</v>
      </c>
      <c r="CC119" s="401">
        <f t="shared" si="123"/>
        <v>133.94448571428575</v>
      </c>
      <c r="CD119" s="401">
        <f t="shared" si="123"/>
        <v>133.94448571428575</v>
      </c>
      <c r="CE119" s="401">
        <f t="shared" si="123"/>
        <v>132.94490000000005</v>
      </c>
      <c r="CF119" s="401">
        <f t="shared" si="123"/>
        <v>132.94490000000005</v>
      </c>
      <c r="CG119" s="401">
        <f t="shared" si="123"/>
        <v>132.94490000000005</v>
      </c>
      <c r="CH119" s="401">
        <f t="shared" si="123"/>
        <v>131.94531428571435</v>
      </c>
      <c r="CI119" s="401">
        <f t="shared" si="123"/>
        <v>131.94531428571435</v>
      </c>
      <c r="CJ119" s="401">
        <f t="shared" si="123"/>
        <v>131.94531428571435</v>
      </c>
      <c r="CK119" s="401">
        <f t="shared" si="123"/>
        <v>130.94572857142862</v>
      </c>
      <c r="CL119" s="401">
        <f t="shared" si="123"/>
        <v>130.94572857142862</v>
      </c>
      <c r="CM119" s="401">
        <f t="shared" si="123"/>
        <v>129.94614285714292</v>
      </c>
      <c r="CN119" s="401">
        <f t="shared" si="123"/>
        <v>129.94614285714292</v>
      </c>
      <c r="CO119" s="401">
        <f t="shared" si="123"/>
        <v>129.94614285714292</v>
      </c>
      <c r="CP119" s="401">
        <f t="shared" si="123"/>
        <v>128.94655714285719</v>
      </c>
      <c r="CQ119" s="401">
        <f t="shared" si="123"/>
        <v>128.94655714285719</v>
      </c>
      <c r="CR119" s="401">
        <f t="shared" si="123"/>
        <v>128.94655714285719</v>
      </c>
      <c r="CS119" s="401">
        <f t="shared" si="123"/>
        <v>127.94697142857147</v>
      </c>
      <c r="CT119" s="401">
        <f t="shared" si="123"/>
        <v>127.94697142857147</v>
      </c>
      <c r="CU119" s="401">
        <f t="shared" si="123"/>
        <v>127.94697142857147</v>
      </c>
      <c r="CV119" s="401">
        <f t="shared" si="123"/>
        <v>127.94697142857147</v>
      </c>
      <c r="CW119" s="401">
        <f t="shared" si="123"/>
        <v>127.94697142857147</v>
      </c>
    </row>
    <row r="120" spans="1:101">
      <c r="A120" s="170" t="str">
        <f t="shared" ref="A120:B120" si="124">A14</f>
        <v>06</v>
      </c>
      <c r="B120" s="170" t="str">
        <f t="shared" si="124"/>
        <v>Alpes-Maritimes</v>
      </c>
      <c r="C120" s="145"/>
      <c r="D120" s="145"/>
      <c r="E120" s="145"/>
      <c r="F120" s="170">
        <f t="shared" ref="F120:AU120" si="125">F14</f>
        <v>815.83799999999997</v>
      </c>
      <c r="G120" s="170">
        <f t="shared" si="125"/>
        <v>823.53599999999994</v>
      </c>
      <c r="H120" s="170">
        <f t="shared" si="125"/>
        <v>832.61099999999999</v>
      </c>
      <c r="I120" s="170">
        <f t="shared" si="125"/>
        <v>841.87699999999995</v>
      </c>
      <c r="J120" s="170">
        <f t="shared" si="125"/>
        <v>850.60699999999997</v>
      </c>
      <c r="K120" s="170">
        <f t="shared" si="125"/>
        <v>860.09400000000005</v>
      </c>
      <c r="L120" s="170">
        <f t="shared" si="125"/>
        <v>870.09500000000003</v>
      </c>
      <c r="M120" s="170">
        <f t="shared" si="125"/>
        <v>880.81399999999996</v>
      </c>
      <c r="N120" s="170">
        <f t="shared" si="125"/>
        <v>893.11099999999999</v>
      </c>
      <c r="O120" s="170">
        <f t="shared" si="125"/>
        <v>901.11199999999997</v>
      </c>
      <c r="P120" s="170">
        <f t="shared" si="125"/>
        <v>908.66899999999998</v>
      </c>
      <c r="Q120" s="170">
        <f t="shared" si="125"/>
        <v>922.32100000000003</v>
      </c>
      <c r="R120" s="170">
        <f t="shared" si="125"/>
        <v>935.60900000000004</v>
      </c>
      <c r="S120" s="170">
        <f t="shared" si="125"/>
        <v>946.85199999999998</v>
      </c>
      <c r="T120" s="170">
        <f t="shared" si="125"/>
        <v>958.44100000000003</v>
      </c>
      <c r="U120" s="170">
        <f t="shared" si="125"/>
        <v>972.38</v>
      </c>
      <c r="V120" s="170">
        <f t="shared" si="125"/>
        <v>981.33100000000002</v>
      </c>
      <c r="W120" s="170">
        <f t="shared" si="125"/>
        <v>989.25099999999998</v>
      </c>
      <c r="X120" s="170">
        <f t="shared" si="125"/>
        <v>993.69500000000005</v>
      </c>
      <c r="Y120" s="170">
        <f t="shared" si="125"/>
        <v>998.779</v>
      </c>
      <c r="Z120" s="170">
        <f t="shared" si="125"/>
        <v>998.702</v>
      </c>
      <c r="AA120" s="170">
        <f t="shared" si="125"/>
        <v>1000.154</v>
      </c>
      <c r="AB120" s="170">
        <f t="shared" si="125"/>
        <v>1002.36</v>
      </c>
      <c r="AC120" s="170">
        <f t="shared" si="125"/>
        <v>1006.282</v>
      </c>
      <c r="AD120" s="170">
        <f t="shared" si="125"/>
        <v>1010.644</v>
      </c>
      <c r="AE120" s="170">
        <f t="shared" si="125"/>
        <v>1017.956</v>
      </c>
      <c r="AF120" s="170">
        <f t="shared" si="125"/>
        <v>1026.4549999999999</v>
      </c>
      <c r="AG120" s="170">
        <f t="shared" si="125"/>
        <v>1035.271</v>
      </c>
      <c r="AH120" s="170">
        <f t="shared" si="125"/>
        <v>1044.4290000000001</v>
      </c>
      <c r="AI120" s="170">
        <f t="shared" si="125"/>
        <v>1053.182</v>
      </c>
      <c r="AJ120" s="170">
        <f t="shared" si="125"/>
        <v>1063.5</v>
      </c>
      <c r="AK120" s="170">
        <f t="shared" si="125"/>
        <v>1073.184</v>
      </c>
      <c r="AL120" s="170">
        <f t="shared" si="125"/>
        <v>1082.4649999999999</v>
      </c>
      <c r="AM120" s="170">
        <f t="shared" si="125"/>
        <v>1084.4280000000001</v>
      </c>
      <c r="AN120" s="170">
        <f t="shared" si="125"/>
        <v>1079.0999999999999</v>
      </c>
      <c r="AO120" s="170">
        <f t="shared" si="125"/>
        <v>1078.729</v>
      </c>
      <c r="AP120" s="170">
        <f t="shared" si="125"/>
        <v>1081.2439999999999</v>
      </c>
      <c r="AQ120" s="170">
        <f t="shared" si="125"/>
        <v>1082.0139999999999</v>
      </c>
      <c r="AR120" s="170">
        <f t="shared" si="125"/>
        <v>1080.771</v>
      </c>
      <c r="AS120" s="170">
        <f t="shared" si="125"/>
        <v>1083.3119999999999</v>
      </c>
      <c r="AT120" s="170">
        <f t="shared" si="125"/>
        <v>1082.44</v>
      </c>
      <c r="AU120" s="170">
        <f t="shared" si="125"/>
        <v>1083.704</v>
      </c>
      <c r="AV120" s="170">
        <f t="shared" si="110"/>
        <v>1083.31</v>
      </c>
      <c r="AW120" s="170">
        <f t="shared" si="110"/>
        <v>1086.2190000000001</v>
      </c>
      <c r="AX120" s="170">
        <f t="shared" si="110"/>
        <v>1094.2829999999999</v>
      </c>
      <c r="AY120" s="170">
        <f t="shared" si="110"/>
        <v>1097.4100000000001</v>
      </c>
      <c r="AZ120" s="170">
        <f t="shared" si="110"/>
        <v>1102.251</v>
      </c>
      <c r="BA120" s="170">
        <f t="shared" si="110"/>
        <v>1106.2329999999999</v>
      </c>
      <c r="BB120" s="170">
        <f t="shared" si="110"/>
        <v>1110.328</v>
      </c>
      <c r="BC120" s="402">
        <f t="shared" ref="BC120:CW120" si="126">BB120*BC439/BB439</f>
        <v>1111.3447838827838</v>
      </c>
      <c r="BD120" s="401">
        <f t="shared" si="126"/>
        <v>1113.3783516483516</v>
      </c>
      <c r="BE120" s="401">
        <f t="shared" si="126"/>
        <v>1114.3951355311353</v>
      </c>
      <c r="BF120" s="401">
        <f t="shared" si="126"/>
        <v>1114.3951355311353</v>
      </c>
      <c r="BG120" s="401">
        <f t="shared" si="126"/>
        <v>1115.4119194139191</v>
      </c>
      <c r="BH120" s="401">
        <f t="shared" si="126"/>
        <v>1116.4287032967029</v>
      </c>
      <c r="BI120" s="401">
        <f t="shared" si="126"/>
        <v>1116.4287032967029</v>
      </c>
      <c r="BJ120" s="401">
        <f t="shared" si="126"/>
        <v>1117.4454871794867</v>
      </c>
      <c r="BK120" s="401">
        <f t="shared" si="126"/>
        <v>1117.4454871794867</v>
      </c>
      <c r="BL120" s="401">
        <f t="shared" si="126"/>
        <v>1117.4454871794867</v>
      </c>
      <c r="BM120" s="401">
        <f t="shared" si="126"/>
        <v>1117.4454871794867</v>
      </c>
      <c r="BN120" s="401">
        <f t="shared" si="126"/>
        <v>1117.4454871794867</v>
      </c>
      <c r="BO120" s="401">
        <f t="shared" si="126"/>
        <v>1117.4454871794867</v>
      </c>
      <c r="BP120" s="401">
        <f t="shared" si="126"/>
        <v>1117.4454871794867</v>
      </c>
      <c r="BQ120" s="401">
        <f t="shared" si="126"/>
        <v>1117.4454871794867</v>
      </c>
      <c r="BR120" s="401">
        <f t="shared" si="126"/>
        <v>1117.4454871794867</v>
      </c>
      <c r="BS120" s="401">
        <f t="shared" si="126"/>
        <v>1116.4287032967029</v>
      </c>
      <c r="BT120" s="401">
        <f t="shared" si="126"/>
        <v>1116.4287032967029</v>
      </c>
      <c r="BU120" s="401">
        <f t="shared" si="126"/>
        <v>1115.4119194139191</v>
      </c>
      <c r="BV120" s="401">
        <f t="shared" si="126"/>
        <v>1115.4119194139191</v>
      </c>
      <c r="BW120" s="401">
        <f t="shared" si="126"/>
        <v>1114.3951355311353</v>
      </c>
      <c r="BX120" s="401">
        <f t="shared" si="126"/>
        <v>1114.3951355311353</v>
      </c>
      <c r="BY120" s="401">
        <f t="shared" si="126"/>
        <v>1113.3783516483516</v>
      </c>
      <c r="BZ120" s="401">
        <f t="shared" si="126"/>
        <v>1113.3783516483516</v>
      </c>
      <c r="CA120" s="401">
        <f t="shared" si="126"/>
        <v>1113.3783516483516</v>
      </c>
      <c r="CB120" s="401">
        <f t="shared" si="126"/>
        <v>1112.3615677655678</v>
      </c>
      <c r="CC120" s="401">
        <f t="shared" si="126"/>
        <v>1112.3615677655678</v>
      </c>
      <c r="CD120" s="401">
        <f t="shared" si="126"/>
        <v>1111.344783882784</v>
      </c>
      <c r="CE120" s="401">
        <f t="shared" si="126"/>
        <v>1111.344783882784</v>
      </c>
      <c r="CF120" s="401">
        <f t="shared" si="126"/>
        <v>1110.3280000000002</v>
      </c>
      <c r="CG120" s="401">
        <f t="shared" si="126"/>
        <v>1110.3280000000002</v>
      </c>
      <c r="CH120" s="401">
        <f t="shared" si="126"/>
        <v>1109.3112161172164</v>
      </c>
      <c r="CI120" s="401">
        <f t="shared" si="126"/>
        <v>1108.2944322344326</v>
      </c>
      <c r="CJ120" s="401">
        <f t="shared" si="126"/>
        <v>1107.2776483516486</v>
      </c>
      <c r="CK120" s="401">
        <f t="shared" si="126"/>
        <v>1106.2608644688648</v>
      </c>
      <c r="CL120" s="401">
        <f t="shared" si="126"/>
        <v>1105.2440805860808</v>
      </c>
      <c r="CM120" s="401">
        <f t="shared" si="126"/>
        <v>1104.227296703297</v>
      </c>
      <c r="CN120" s="401">
        <f t="shared" si="126"/>
        <v>1103.210512820513</v>
      </c>
      <c r="CO120" s="401">
        <f t="shared" si="126"/>
        <v>1102.1937289377292</v>
      </c>
      <c r="CP120" s="401">
        <f t="shared" si="126"/>
        <v>1101.1769450549452</v>
      </c>
      <c r="CQ120" s="401">
        <f t="shared" si="126"/>
        <v>1100.1601611721612</v>
      </c>
      <c r="CR120" s="401">
        <f t="shared" si="126"/>
        <v>1099.1433772893774</v>
      </c>
      <c r="CS120" s="401">
        <f t="shared" si="126"/>
        <v>1098.1265934065934</v>
      </c>
      <c r="CT120" s="401">
        <f t="shared" si="126"/>
        <v>1098.1265934065934</v>
      </c>
      <c r="CU120" s="401">
        <f t="shared" si="126"/>
        <v>1097.1098095238094</v>
      </c>
      <c r="CV120" s="401">
        <f t="shared" si="126"/>
        <v>1096.0930256410256</v>
      </c>
      <c r="CW120" s="401">
        <f t="shared" si="126"/>
        <v>1095.0762417582416</v>
      </c>
    </row>
    <row r="121" spans="1:101">
      <c r="A121" s="170" t="str">
        <f t="shared" ref="A121:B121" si="127">A15</f>
        <v>07</v>
      </c>
      <c r="B121" s="170" t="str">
        <f t="shared" si="127"/>
        <v>Ardèche</v>
      </c>
      <c r="C121" s="145"/>
      <c r="D121" s="145"/>
      <c r="E121" s="145"/>
      <c r="F121" s="170">
        <f t="shared" ref="F121:AU121" si="128">F15</f>
        <v>257.41899999999998</v>
      </c>
      <c r="G121" s="170">
        <f t="shared" si="128"/>
        <v>258.56</v>
      </c>
      <c r="H121" s="170">
        <f t="shared" si="128"/>
        <v>259.976</v>
      </c>
      <c r="I121" s="170">
        <f t="shared" si="128"/>
        <v>261.44</v>
      </c>
      <c r="J121" s="170">
        <f t="shared" si="128"/>
        <v>262.858</v>
      </c>
      <c r="K121" s="170">
        <f t="shared" si="128"/>
        <v>264.32600000000002</v>
      </c>
      <c r="L121" s="170">
        <f t="shared" si="128"/>
        <v>266.05099999999999</v>
      </c>
      <c r="M121" s="170">
        <f t="shared" si="128"/>
        <v>267.96899999999999</v>
      </c>
      <c r="N121" s="170">
        <f t="shared" si="128"/>
        <v>270.12200000000001</v>
      </c>
      <c r="O121" s="170">
        <f t="shared" si="128"/>
        <v>271.779</v>
      </c>
      <c r="P121" s="170">
        <f t="shared" si="128"/>
        <v>273.00599999999997</v>
      </c>
      <c r="Q121" s="170">
        <f t="shared" si="128"/>
        <v>274.30599999999998</v>
      </c>
      <c r="R121" s="170">
        <f t="shared" si="128"/>
        <v>275.73</v>
      </c>
      <c r="S121" s="170">
        <f t="shared" si="128"/>
        <v>276.32799999999997</v>
      </c>
      <c r="T121" s="170">
        <f t="shared" si="128"/>
        <v>276.66000000000003</v>
      </c>
      <c r="U121" s="170">
        <f t="shared" si="128"/>
        <v>277.65100000000001</v>
      </c>
      <c r="V121" s="170">
        <f t="shared" si="128"/>
        <v>278.68799999999999</v>
      </c>
      <c r="W121" s="170">
        <f t="shared" si="128"/>
        <v>279.43799999999999</v>
      </c>
      <c r="X121" s="170">
        <f t="shared" si="128"/>
        <v>280.26299999999998</v>
      </c>
      <c r="Y121" s="170">
        <f t="shared" si="128"/>
        <v>280.89699999999999</v>
      </c>
      <c r="Z121" s="170">
        <f t="shared" si="128"/>
        <v>281.48700000000002</v>
      </c>
      <c r="AA121" s="170">
        <f t="shared" si="128"/>
        <v>282.83800000000002</v>
      </c>
      <c r="AB121" s="170">
        <f t="shared" si="128"/>
        <v>283.81099999999998</v>
      </c>
      <c r="AC121" s="170">
        <f t="shared" si="128"/>
        <v>285.18099999999998</v>
      </c>
      <c r="AD121" s="170">
        <f t="shared" si="128"/>
        <v>285.88900000000001</v>
      </c>
      <c r="AE121" s="170">
        <f t="shared" si="128"/>
        <v>288.38600000000002</v>
      </c>
      <c r="AF121" s="170">
        <f t="shared" si="128"/>
        <v>291.07900000000001</v>
      </c>
      <c r="AG121" s="170">
        <f t="shared" si="128"/>
        <v>293.92200000000003</v>
      </c>
      <c r="AH121" s="170">
        <f t="shared" si="128"/>
        <v>296.95999999999998</v>
      </c>
      <c r="AI121" s="170">
        <f t="shared" si="128"/>
        <v>300.02100000000002</v>
      </c>
      <c r="AJ121" s="170">
        <f t="shared" si="128"/>
        <v>303.11700000000002</v>
      </c>
      <c r="AK121" s="170">
        <f t="shared" si="128"/>
        <v>306.238</v>
      </c>
      <c r="AL121" s="170">
        <f t="shared" si="128"/>
        <v>309.45600000000002</v>
      </c>
      <c r="AM121" s="170">
        <f t="shared" si="128"/>
        <v>311.452</v>
      </c>
      <c r="AN121" s="170">
        <f t="shared" si="128"/>
        <v>313.57799999999997</v>
      </c>
      <c r="AO121" s="170">
        <f t="shared" si="128"/>
        <v>315.08999999999997</v>
      </c>
      <c r="AP121" s="170">
        <f t="shared" si="128"/>
        <v>317.27699999999999</v>
      </c>
      <c r="AQ121" s="170">
        <f t="shared" si="128"/>
        <v>318.40699999999998</v>
      </c>
      <c r="AR121" s="170">
        <f t="shared" si="128"/>
        <v>320.37900000000002</v>
      </c>
      <c r="AS121" s="170">
        <f t="shared" si="128"/>
        <v>322.38099999999997</v>
      </c>
      <c r="AT121" s="170">
        <f t="shared" si="128"/>
        <v>324.209</v>
      </c>
      <c r="AU121" s="170">
        <f t="shared" si="128"/>
        <v>325.15699999999998</v>
      </c>
      <c r="AV121" s="170">
        <f t="shared" si="110"/>
        <v>325.71199999999999</v>
      </c>
      <c r="AW121" s="170">
        <f t="shared" si="110"/>
        <v>326.60599999999999</v>
      </c>
      <c r="AX121" s="170">
        <f t="shared" si="110"/>
        <v>328.27800000000002</v>
      </c>
      <c r="AY121" s="170">
        <f t="shared" si="110"/>
        <v>329.32499999999999</v>
      </c>
      <c r="AZ121" s="170">
        <f t="shared" si="110"/>
        <v>330.012</v>
      </c>
      <c r="BA121" s="170">
        <f t="shared" si="110"/>
        <v>331.214</v>
      </c>
      <c r="BB121" s="170">
        <f t="shared" si="110"/>
        <v>332.23</v>
      </c>
      <c r="BC121" s="402">
        <f t="shared" ref="BC121:CW121" si="129">BB121*BC440/BB440</f>
        <v>332.23</v>
      </c>
      <c r="BD121" s="401">
        <f t="shared" si="129"/>
        <v>333.23675757575757</v>
      </c>
      <c r="BE121" s="401">
        <f t="shared" si="129"/>
        <v>334.24351515151511</v>
      </c>
      <c r="BF121" s="401">
        <f t="shared" si="129"/>
        <v>334.24351515151511</v>
      </c>
      <c r="BG121" s="401">
        <f t="shared" si="129"/>
        <v>335.25027272727266</v>
      </c>
      <c r="BH121" s="401">
        <f t="shared" si="129"/>
        <v>335.25027272727266</v>
      </c>
      <c r="BI121" s="401">
        <f t="shared" si="129"/>
        <v>336.25703030303026</v>
      </c>
      <c r="BJ121" s="401">
        <f t="shared" si="129"/>
        <v>336.25703030303026</v>
      </c>
      <c r="BK121" s="401">
        <f t="shared" si="129"/>
        <v>337.26378787878781</v>
      </c>
      <c r="BL121" s="401">
        <f t="shared" si="129"/>
        <v>337.26378787878781</v>
      </c>
      <c r="BM121" s="401">
        <f t="shared" si="129"/>
        <v>338.27054545454541</v>
      </c>
      <c r="BN121" s="401">
        <f t="shared" si="129"/>
        <v>338.27054545454541</v>
      </c>
      <c r="BO121" s="401">
        <f t="shared" si="129"/>
        <v>338.27054545454541</v>
      </c>
      <c r="BP121" s="401">
        <f t="shared" si="129"/>
        <v>339.27730303030302</v>
      </c>
      <c r="BQ121" s="401">
        <f t="shared" si="129"/>
        <v>339.27730303030302</v>
      </c>
      <c r="BR121" s="401">
        <f t="shared" si="129"/>
        <v>339.27730303030302</v>
      </c>
      <c r="BS121" s="401">
        <f t="shared" si="129"/>
        <v>340.28406060606062</v>
      </c>
      <c r="BT121" s="401">
        <f t="shared" si="129"/>
        <v>340.28406060606062</v>
      </c>
      <c r="BU121" s="401">
        <f t="shared" si="129"/>
        <v>340.28406060606062</v>
      </c>
      <c r="BV121" s="401">
        <f t="shared" si="129"/>
        <v>340.28406060606062</v>
      </c>
      <c r="BW121" s="401">
        <f t="shared" si="129"/>
        <v>340.28406060606062</v>
      </c>
      <c r="BX121" s="401">
        <f t="shared" si="129"/>
        <v>340.28406060606062</v>
      </c>
      <c r="BY121" s="401">
        <f t="shared" si="129"/>
        <v>340.28406060606062</v>
      </c>
      <c r="BZ121" s="401">
        <f t="shared" si="129"/>
        <v>341.29081818181817</v>
      </c>
      <c r="CA121" s="401">
        <f t="shared" si="129"/>
        <v>341.29081818181817</v>
      </c>
      <c r="CB121" s="401">
        <f t="shared" si="129"/>
        <v>341.29081818181817</v>
      </c>
      <c r="CC121" s="401">
        <f t="shared" si="129"/>
        <v>341.29081818181817</v>
      </c>
      <c r="CD121" s="401">
        <f t="shared" si="129"/>
        <v>340.28406060606056</v>
      </c>
      <c r="CE121" s="401">
        <f t="shared" si="129"/>
        <v>340.28406060606056</v>
      </c>
      <c r="CF121" s="401">
        <f t="shared" si="129"/>
        <v>340.28406060606056</v>
      </c>
      <c r="CG121" s="401">
        <f t="shared" si="129"/>
        <v>340.28406060606056</v>
      </c>
      <c r="CH121" s="401">
        <f t="shared" si="129"/>
        <v>340.28406060606056</v>
      </c>
      <c r="CI121" s="401">
        <f t="shared" si="129"/>
        <v>339.27730303030296</v>
      </c>
      <c r="CJ121" s="401">
        <f t="shared" si="129"/>
        <v>339.27730303030296</v>
      </c>
      <c r="CK121" s="401">
        <f t="shared" si="129"/>
        <v>339.27730303030296</v>
      </c>
      <c r="CL121" s="401">
        <f t="shared" si="129"/>
        <v>339.27730303030296</v>
      </c>
      <c r="CM121" s="401">
        <f t="shared" si="129"/>
        <v>338.27054545454536</v>
      </c>
      <c r="CN121" s="401">
        <f t="shared" si="129"/>
        <v>338.27054545454536</v>
      </c>
      <c r="CO121" s="401">
        <f t="shared" si="129"/>
        <v>338.27054545454536</v>
      </c>
      <c r="CP121" s="401">
        <f t="shared" si="129"/>
        <v>337.26378787878775</v>
      </c>
      <c r="CQ121" s="401">
        <f t="shared" si="129"/>
        <v>337.26378787878775</v>
      </c>
      <c r="CR121" s="401">
        <f t="shared" si="129"/>
        <v>337.26378787878775</v>
      </c>
      <c r="CS121" s="401">
        <f t="shared" si="129"/>
        <v>337.26378787878775</v>
      </c>
      <c r="CT121" s="401">
        <f t="shared" si="129"/>
        <v>336.25703030303015</v>
      </c>
      <c r="CU121" s="401">
        <f t="shared" si="129"/>
        <v>336.25703030303015</v>
      </c>
      <c r="CV121" s="401">
        <f t="shared" si="129"/>
        <v>336.25703030303015</v>
      </c>
      <c r="CW121" s="401">
        <f t="shared" si="129"/>
        <v>336.25703030303015</v>
      </c>
    </row>
    <row r="122" spans="1:101">
      <c r="A122" s="170" t="str">
        <f t="shared" ref="A122:B122" si="130">A16</f>
        <v>08</v>
      </c>
      <c r="B122" s="170" t="str">
        <f t="shared" si="130"/>
        <v>Ardennes</v>
      </c>
      <c r="C122" s="145"/>
      <c r="D122" s="145"/>
      <c r="E122" s="145"/>
      <c r="F122" s="170">
        <f t="shared" ref="F122:AU122" si="131">F16</f>
        <v>309.80399999999997</v>
      </c>
      <c r="G122" s="170">
        <f t="shared" si="131"/>
        <v>308.495</v>
      </c>
      <c r="H122" s="170">
        <f t="shared" si="131"/>
        <v>307.46899999999999</v>
      </c>
      <c r="I122" s="170">
        <f t="shared" si="131"/>
        <v>306.67399999999998</v>
      </c>
      <c r="J122" s="170">
        <f t="shared" si="131"/>
        <v>305.35199999999998</v>
      </c>
      <c r="K122" s="170">
        <f t="shared" si="131"/>
        <v>304.27199999999999</v>
      </c>
      <c r="L122" s="170">
        <f t="shared" si="131"/>
        <v>303.47500000000002</v>
      </c>
      <c r="M122" s="170">
        <f t="shared" si="131"/>
        <v>302.786</v>
      </c>
      <c r="N122" s="170">
        <f t="shared" si="131"/>
        <v>302.02600000000001</v>
      </c>
      <c r="O122" s="170">
        <f t="shared" si="131"/>
        <v>301.45400000000001</v>
      </c>
      <c r="P122" s="170">
        <f t="shared" si="131"/>
        <v>301.09899999999999</v>
      </c>
      <c r="Q122" s="170">
        <f t="shared" si="131"/>
        <v>300.95699999999999</v>
      </c>
      <c r="R122" s="170">
        <f t="shared" si="131"/>
        <v>299.69299999999998</v>
      </c>
      <c r="S122" s="170">
        <f t="shared" si="131"/>
        <v>298.49400000000003</v>
      </c>
      <c r="T122" s="170">
        <f t="shared" si="131"/>
        <v>297.75799999999998</v>
      </c>
      <c r="U122" s="170">
        <f t="shared" si="131"/>
        <v>296.14999999999998</v>
      </c>
      <c r="V122" s="170">
        <f t="shared" si="131"/>
        <v>295.67599999999999</v>
      </c>
      <c r="W122" s="170">
        <f t="shared" si="131"/>
        <v>294.625</v>
      </c>
      <c r="X122" s="170">
        <f t="shared" si="131"/>
        <v>294.60399999999998</v>
      </c>
      <c r="Y122" s="170">
        <f t="shared" si="131"/>
        <v>294.26</v>
      </c>
      <c r="Z122" s="170">
        <f t="shared" si="131"/>
        <v>293.36799999999999</v>
      </c>
      <c r="AA122" s="170">
        <f t="shared" si="131"/>
        <v>292.822</v>
      </c>
      <c r="AB122" s="170">
        <f t="shared" si="131"/>
        <v>292.17500000000001</v>
      </c>
      <c r="AC122" s="170">
        <f t="shared" si="131"/>
        <v>291.32900000000001</v>
      </c>
      <c r="AD122" s="170">
        <f t="shared" si="131"/>
        <v>290.452</v>
      </c>
      <c r="AE122" s="170">
        <f t="shared" si="131"/>
        <v>289.60899999999998</v>
      </c>
      <c r="AF122" s="170">
        <f t="shared" si="131"/>
        <v>289.041</v>
      </c>
      <c r="AG122" s="170">
        <f t="shared" si="131"/>
        <v>288.52</v>
      </c>
      <c r="AH122" s="170">
        <f t="shared" si="131"/>
        <v>287.82</v>
      </c>
      <c r="AI122" s="170">
        <f t="shared" si="131"/>
        <v>287.13600000000002</v>
      </c>
      <c r="AJ122" s="170">
        <f t="shared" si="131"/>
        <v>286.42500000000001</v>
      </c>
      <c r="AK122" s="170">
        <f t="shared" si="131"/>
        <v>285.65300000000002</v>
      </c>
      <c r="AL122" s="170">
        <f t="shared" si="131"/>
        <v>284.74900000000002</v>
      </c>
      <c r="AM122" s="170">
        <f t="shared" si="131"/>
        <v>284.197</v>
      </c>
      <c r="AN122" s="170">
        <f t="shared" si="131"/>
        <v>283.29599999999999</v>
      </c>
      <c r="AO122" s="170">
        <f t="shared" si="131"/>
        <v>283.25</v>
      </c>
      <c r="AP122" s="170">
        <f t="shared" si="131"/>
        <v>283.11</v>
      </c>
      <c r="AQ122" s="170">
        <f t="shared" si="131"/>
        <v>282.77800000000002</v>
      </c>
      <c r="AR122" s="170">
        <f t="shared" si="131"/>
        <v>280.90699999999998</v>
      </c>
      <c r="AS122" s="170">
        <f t="shared" si="131"/>
        <v>279.71499999999997</v>
      </c>
      <c r="AT122" s="170">
        <f t="shared" si="131"/>
        <v>277.75200000000001</v>
      </c>
      <c r="AU122" s="170">
        <f t="shared" si="131"/>
        <v>275.37099999999998</v>
      </c>
      <c r="AV122" s="170">
        <f t="shared" si="110"/>
        <v>273.57900000000001</v>
      </c>
      <c r="AW122" s="170">
        <f t="shared" si="110"/>
        <v>271.84500000000003</v>
      </c>
      <c r="AX122" s="170">
        <f t="shared" si="110"/>
        <v>270.58199999999999</v>
      </c>
      <c r="AY122" s="170">
        <f t="shared" si="110"/>
        <v>269.70100000000002</v>
      </c>
      <c r="AZ122" s="170">
        <f t="shared" si="110"/>
        <v>268.21600000000001</v>
      </c>
      <c r="BA122" s="170">
        <f t="shared" si="110"/>
        <v>266.69</v>
      </c>
      <c r="BB122" s="170">
        <f t="shared" si="110"/>
        <v>265.41699999999997</v>
      </c>
      <c r="BC122" s="402">
        <f t="shared" ref="BC122:CW122" si="132">BB122*BC441/BB441</f>
        <v>264.40395801526716</v>
      </c>
      <c r="BD122" s="401">
        <f t="shared" si="132"/>
        <v>262.37787404580149</v>
      </c>
      <c r="BE122" s="401">
        <f t="shared" si="132"/>
        <v>260.35179007633587</v>
      </c>
      <c r="BF122" s="401">
        <f t="shared" si="132"/>
        <v>258.3257061068702</v>
      </c>
      <c r="BG122" s="401">
        <f t="shared" si="132"/>
        <v>256.29962213740453</v>
      </c>
      <c r="BH122" s="401">
        <f t="shared" si="132"/>
        <v>255.28658015267169</v>
      </c>
      <c r="BI122" s="401">
        <f t="shared" si="132"/>
        <v>253.26049618320604</v>
      </c>
      <c r="BJ122" s="401">
        <f t="shared" si="132"/>
        <v>251.2344122137404</v>
      </c>
      <c r="BK122" s="401">
        <f t="shared" si="132"/>
        <v>249.20832824427475</v>
      </c>
      <c r="BL122" s="401">
        <f t="shared" si="132"/>
        <v>248.19528625954192</v>
      </c>
      <c r="BM122" s="401">
        <f t="shared" si="132"/>
        <v>246.16920229007627</v>
      </c>
      <c r="BN122" s="401">
        <f t="shared" si="132"/>
        <v>244.14311832061063</v>
      </c>
      <c r="BO122" s="401">
        <f t="shared" si="132"/>
        <v>243.13007633587782</v>
      </c>
      <c r="BP122" s="401">
        <f t="shared" si="132"/>
        <v>241.10399236641217</v>
      </c>
      <c r="BQ122" s="401">
        <f t="shared" si="132"/>
        <v>239.07790839694653</v>
      </c>
      <c r="BR122" s="401">
        <f t="shared" si="132"/>
        <v>238.06486641221372</v>
      </c>
      <c r="BS122" s="401">
        <f t="shared" si="132"/>
        <v>236.03878244274807</v>
      </c>
      <c r="BT122" s="401">
        <f t="shared" si="132"/>
        <v>234.0126984732824</v>
      </c>
      <c r="BU122" s="401">
        <f t="shared" si="132"/>
        <v>232.99965648854959</v>
      </c>
      <c r="BV122" s="401">
        <f t="shared" si="132"/>
        <v>230.97357251908394</v>
      </c>
      <c r="BW122" s="401">
        <f t="shared" si="132"/>
        <v>228.9474885496183</v>
      </c>
      <c r="BX122" s="401">
        <f t="shared" si="132"/>
        <v>227.93444656488546</v>
      </c>
      <c r="BY122" s="401">
        <f t="shared" si="132"/>
        <v>225.90836259541982</v>
      </c>
      <c r="BZ122" s="401">
        <f t="shared" si="132"/>
        <v>223.88227862595417</v>
      </c>
      <c r="CA122" s="401">
        <f t="shared" si="132"/>
        <v>222.86923664122133</v>
      </c>
      <c r="CB122" s="401">
        <f t="shared" si="132"/>
        <v>220.84315267175569</v>
      </c>
      <c r="CC122" s="401">
        <f t="shared" si="132"/>
        <v>219.83011068702285</v>
      </c>
      <c r="CD122" s="401">
        <f t="shared" si="132"/>
        <v>217.80402671755721</v>
      </c>
      <c r="CE122" s="401">
        <f t="shared" si="132"/>
        <v>215.77794274809156</v>
      </c>
      <c r="CF122" s="401">
        <f t="shared" si="132"/>
        <v>214.76490076335872</v>
      </c>
      <c r="CG122" s="401">
        <f t="shared" si="132"/>
        <v>212.73881679389308</v>
      </c>
      <c r="CH122" s="401">
        <f t="shared" si="132"/>
        <v>211.72577480916024</v>
      </c>
      <c r="CI122" s="401">
        <f t="shared" si="132"/>
        <v>209.6996908396946</v>
      </c>
      <c r="CJ122" s="401">
        <f t="shared" si="132"/>
        <v>208.68664885496176</v>
      </c>
      <c r="CK122" s="401">
        <f t="shared" si="132"/>
        <v>207.67360687022895</v>
      </c>
      <c r="CL122" s="401">
        <f t="shared" si="132"/>
        <v>205.64752290076331</v>
      </c>
      <c r="CM122" s="401">
        <f t="shared" si="132"/>
        <v>204.6344809160305</v>
      </c>
      <c r="CN122" s="401">
        <f t="shared" si="132"/>
        <v>203.62143893129769</v>
      </c>
      <c r="CO122" s="401">
        <f t="shared" si="132"/>
        <v>201.59535496183204</v>
      </c>
      <c r="CP122" s="401">
        <f t="shared" si="132"/>
        <v>200.58231297709924</v>
      </c>
      <c r="CQ122" s="401">
        <f t="shared" si="132"/>
        <v>199.56927099236643</v>
      </c>
      <c r="CR122" s="401">
        <f t="shared" si="132"/>
        <v>198.55622900763359</v>
      </c>
      <c r="CS122" s="401">
        <f t="shared" si="132"/>
        <v>197.54318702290075</v>
      </c>
      <c r="CT122" s="401">
        <f t="shared" si="132"/>
        <v>196.53014503816794</v>
      </c>
      <c r="CU122" s="401">
        <f t="shared" si="132"/>
        <v>195.51710305343514</v>
      </c>
      <c r="CV122" s="401">
        <f t="shared" si="132"/>
        <v>194.50406106870233</v>
      </c>
      <c r="CW122" s="401">
        <f t="shared" si="132"/>
        <v>193.49101908396949</v>
      </c>
    </row>
    <row r="123" spans="1:101">
      <c r="A123" s="170" t="str">
        <f t="shared" ref="A123:B123" si="133">A17</f>
        <v>09</v>
      </c>
      <c r="B123" s="170" t="str">
        <f t="shared" si="133"/>
        <v>Ariège</v>
      </c>
      <c r="C123" s="145"/>
      <c r="D123" s="145"/>
      <c r="E123" s="145"/>
      <c r="F123" s="170">
        <f t="shared" ref="F123:AU123" si="134">F17</f>
        <v>138.09299999999999</v>
      </c>
      <c r="G123" s="170">
        <f t="shared" si="134"/>
        <v>137.54499999999999</v>
      </c>
      <c r="H123" s="170">
        <f t="shared" si="134"/>
        <v>137.24100000000001</v>
      </c>
      <c r="I123" s="170">
        <f t="shared" si="134"/>
        <v>136.898</v>
      </c>
      <c r="J123" s="170">
        <f t="shared" si="134"/>
        <v>136.535</v>
      </c>
      <c r="K123" s="170">
        <f t="shared" si="134"/>
        <v>136.15299999999999</v>
      </c>
      <c r="L123" s="170">
        <f t="shared" si="134"/>
        <v>135.99100000000001</v>
      </c>
      <c r="M123" s="170">
        <f t="shared" si="134"/>
        <v>135.73400000000001</v>
      </c>
      <c r="N123" s="170">
        <f t="shared" si="134"/>
        <v>136.45599999999999</v>
      </c>
      <c r="O123" s="170">
        <f t="shared" si="134"/>
        <v>136.80600000000001</v>
      </c>
      <c r="P123" s="170">
        <f t="shared" si="134"/>
        <v>136.941</v>
      </c>
      <c r="Q123" s="170">
        <f t="shared" si="134"/>
        <v>136.67599999999999</v>
      </c>
      <c r="R123" s="170">
        <f t="shared" si="134"/>
        <v>136.46100000000001</v>
      </c>
      <c r="S123" s="170">
        <f t="shared" si="134"/>
        <v>136.25399999999999</v>
      </c>
      <c r="T123" s="170">
        <f t="shared" si="134"/>
        <v>136.459</v>
      </c>
      <c r="U123" s="170">
        <f t="shared" si="134"/>
        <v>136.68100000000001</v>
      </c>
      <c r="V123" s="170">
        <f t="shared" si="134"/>
        <v>136.77199999999999</v>
      </c>
      <c r="W123" s="170">
        <f t="shared" si="134"/>
        <v>136.87</v>
      </c>
      <c r="X123" s="170">
        <f t="shared" si="134"/>
        <v>136.63200000000001</v>
      </c>
      <c r="Y123" s="170">
        <f t="shared" si="134"/>
        <v>136.613</v>
      </c>
      <c r="Z123" s="170">
        <f t="shared" si="134"/>
        <v>136.49600000000001</v>
      </c>
      <c r="AA123" s="170">
        <f t="shared" si="134"/>
        <v>136.21899999999999</v>
      </c>
      <c r="AB123" s="170">
        <f t="shared" si="134"/>
        <v>136.54400000000001</v>
      </c>
      <c r="AC123" s="170">
        <f t="shared" si="134"/>
        <v>136.732</v>
      </c>
      <c r="AD123" s="170">
        <f t="shared" si="134"/>
        <v>137.20099999999999</v>
      </c>
      <c r="AE123" s="170">
        <f t="shared" si="134"/>
        <v>138.19900000000001</v>
      </c>
      <c r="AF123" s="170">
        <f t="shared" si="134"/>
        <v>139.38800000000001</v>
      </c>
      <c r="AG123" s="170">
        <f t="shared" si="134"/>
        <v>140.68100000000001</v>
      </c>
      <c r="AH123" s="170">
        <f t="shared" si="134"/>
        <v>142.04300000000001</v>
      </c>
      <c r="AI123" s="170">
        <f t="shared" si="134"/>
        <v>143.37100000000001</v>
      </c>
      <c r="AJ123" s="170">
        <f t="shared" si="134"/>
        <v>144.88800000000001</v>
      </c>
      <c r="AK123" s="170">
        <f t="shared" si="134"/>
        <v>146.28899999999999</v>
      </c>
      <c r="AL123" s="170">
        <f t="shared" si="134"/>
        <v>148.56800000000001</v>
      </c>
      <c r="AM123" s="170">
        <f t="shared" si="134"/>
        <v>150.20099999999999</v>
      </c>
      <c r="AN123" s="170">
        <f t="shared" si="134"/>
        <v>151.11699999999999</v>
      </c>
      <c r="AO123" s="170">
        <f t="shared" si="134"/>
        <v>152.03800000000001</v>
      </c>
      <c r="AP123" s="170">
        <f t="shared" si="134"/>
        <v>152.286</v>
      </c>
      <c r="AQ123" s="170">
        <f t="shared" si="134"/>
        <v>152.36600000000001</v>
      </c>
      <c r="AR123" s="170">
        <f t="shared" si="134"/>
        <v>152.684</v>
      </c>
      <c r="AS123" s="170">
        <f t="shared" si="134"/>
        <v>152.57400000000001</v>
      </c>
      <c r="AT123" s="170">
        <f t="shared" si="134"/>
        <v>152.499</v>
      </c>
      <c r="AU123" s="170">
        <f t="shared" si="134"/>
        <v>153.06700000000001</v>
      </c>
      <c r="AV123" s="170">
        <f t="shared" si="110"/>
        <v>153.15299999999999</v>
      </c>
      <c r="AW123" s="170">
        <f t="shared" si="110"/>
        <v>153.066</v>
      </c>
      <c r="AX123" s="170">
        <f t="shared" si="110"/>
        <v>153.28700000000001</v>
      </c>
      <c r="AY123" s="170">
        <f t="shared" si="110"/>
        <v>153.95400000000001</v>
      </c>
      <c r="AZ123" s="170">
        <f t="shared" si="110"/>
        <v>154.22200000000001</v>
      </c>
      <c r="BA123" s="170">
        <f t="shared" si="110"/>
        <v>154.42400000000001</v>
      </c>
      <c r="BB123" s="170">
        <f t="shared" si="110"/>
        <v>154.58099999999999</v>
      </c>
      <c r="BC123" s="402">
        <f t="shared" ref="BC123:CW123" si="135">BB123*BC442/BB442</f>
        <v>154.58099999999999</v>
      </c>
      <c r="BD123" s="401">
        <f t="shared" si="135"/>
        <v>154.58099999999999</v>
      </c>
      <c r="BE123" s="401">
        <f t="shared" si="135"/>
        <v>154.58099999999999</v>
      </c>
      <c r="BF123" s="401">
        <f t="shared" si="135"/>
        <v>154.58099999999999</v>
      </c>
      <c r="BG123" s="401">
        <f t="shared" si="135"/>
        <v>155.59133333333332</v>
      </c>
      <c r="BH123" s="401">
        <f t="shared" si="135"/>
        <v>155.59133333333332</v>
      </c>
      <c r="BI123" s="401">
        <f t="shared" si="135"/>
        <v>155.59133333333332</v>
      </c>
      <c r="BJ123" s="401">
        <f t="shared" si="135"/>
        <v>155.59133333333332</v>
      </c>
      <c r="BK123" s="401">
        <f t="shared" si="135"/>
        <v>155.59133333333332</v>
      </c>
      <c r="BL123" s="401">
        <f t="shared" si="135"/>
        <v>155.59133333333332</v>
      </c>
      <c r="BM123" s="401">
        <f t="shared" si="135"/>
        <v>155.59133333333332</v>
      </c>
      <c r="BN123" s="401">
        <f t="shared" si="135"/>
        <v>155.59133333333332</v>
      </c>
      <c r="BO123" s="401">
        <f t="shared" si="135"/>
        <v>155.59133333333332</v>
      </c>
      <c r="BP123" s="401">
        <f t="shared" si="135"/>
        <v>155.59133333333332</v>
      </c>
      <c r="BQ123" s="401">
        <f t="shared" si="135"/>
        <v>155.59133333333332</v>
      </c>
      <c r="BR123" s="401">
        <f t="shared" si="135"/>
        <v>156.60166666666666</v>
      </c>
      <c r="BS123" s="401">
        <f t="shared" si="135"/>
        <v>156.60166666666666</v>
      </c>
      <c r="BT123" s="401">
        <f t="shared" si="135"/>
        <v>156.60166666666666</v>
      </c>
      <c r="BU123" s="401">
        <f t="shared" si="135"/>
        <v>156.60166666666666</v>
      </c>
      <c r="BV123" s="401">
        <f t="shared" si="135"/>
        <v>156.60166666666666</v>
      </c>
      <c r="BW123" s="401">
        <f t="shared" si="135"/>
        <v>156.60166666666666</v>
      </c>
      <c r="BX123" s="401">
        <f t="shared" si="135"/>
        <v>156.60166666666666</v>
      </c>
      <c r="BY123" s="401">
        <f t="shared" si="135"/>
        <v>156.60166666666666</v>
      </c>
      <c r="BZ123" s="401">
        <f t="shared" si="135"/>
        <v>156.60166666666666</v>
      </c>
      <c r="CA123" s="401">
        <f t="shared" si="135"/>
        <v>156.60166666666666</v>
      </c>
      <c r="CB123" s="401">
        <f t="shared" si="135"/>
        <v>156.60166666666666</v>
      </c>
      <c r="CC123" s="401">
        <f t="shared" si="135"/>
        <v>156.60166666666666</v>
      </c>
      <c r="CD123" s="401">
        <f t="shared" si="135"/>
        <v>156.60166666666666</v>
      </c>
      <c r="CE123" s="401">
        <f t="shared" si="135"/>
        <v>156.60166666666666</v>
      </c>
      <c r="CF123" s="401">
        <f t="shared" si="135"/>
        <v>156.60166666666666</v>
      </c>
      <c r="CG123" s="401">
        <f t="shared" si="135"/>
        <v>156.60166666666666</v>
      </c>
      <c r="CH123" s="401">
        <f t="shared" si="135"/>
        <v>156.60166666666666</v>
      </c>
      <c r="CI123" s="401">
        <f t="shared" si="135"/>
        <v>156.60166666666666</v>
      </c>
      <c r="CJ123" s="401">
        <f t="shared" si="135"/>
        <v>156.60166666666666</v>
      </c>
      <c r="CK123" s="401">
        <f t="shared" si="135"/>
        <v>156.60166666666666</v>
      </c>
      <c r="CL123" s="401">
        <f t="shared" si="135"/>
        <v>156.60166666666666</v>
      </c>
      <c r="CM123" s="401">
        <f t="shared" si="135"/>
        <v>156.60166666666666</v>
      </c>
      <c r="CN123" s="401">
        <f t="shared" si="135"/>
        <v>156.60166666666666</v>
      </c>
      <c r="CO123" s="401">
        <f t="shared" si="135"/>
        <v>156.60166666666666</v>
      </c>
      <c r="CP123" s="401">
        <f t="shared" si="135"/>
        <v>156.60166666666666</v>
      </c>
      <c r="CQ123" s="401">
        <f t="shared" si="135"/>
        <v>156.60166666666666</v>
      </c>
      <c r="CR123" s="401">
        <f t="shared" si="135"/>
        <v>156.60166666666666</v>
      </c>
      <c r="CS123" s="401">
        <f t="shared" si="135"/>
        <v>156.60166666666666</v>
      </c>
      <c r="CT123" s="401">
        <f t="shared" si="135"/>
        <v>156.60166666666666</v>
      </c>
      <c r="CU123" s="401">
        <f t="shared" si="135"/>
        <v>156.60166666666666</v>
      </c>
      <c r="CV123" s="401">
        <f t="shared" si="135"/>
        <v>156.60166666666666</v>
      </c>
      <c r="CW123" s="401">
        <f t="shared" si="135"/>
        <v>157.61199999999999</v>
      </c>
    </row>
    <row r="124" spans="1:101">
      <c r="A124" s="170" t="str">
        <f t="shared" ref="A124:B124" si="136">A18</f>
        <v>10</v>
      </c>
      <c r="B124" s="170" t="str">
        <f t="shared" si="136"/>
        <v>Aube</v>
      </c>
      <c r="C124" s="145"/>
      <c r="D124" s="145"/>
      <c r="E124" s="145"/>
      <c r="F124" s="170">
        <f t="shared" ref="F124:AU124" si="137">F18</f>
        <v>285.06200000000001</v>
      </c>
      <c r="G124" s="170">
        <f t="shared" si="137"/>
        <v>285.68900000000002</v>
      </c>
      <c r="H124" s="170">
        <f t="shared" si="137"/>
        <v>286.209</v>
      </c>
      <c r="I124" s="170">
        <f t="shared" si="137"/>
        <v>286.73399999999998</v>
      </c>
      <c r="J124" s="170">
        <f t="shared" si="137"/>
        <v>287.238</v>
      </c>
      <c r="K124" s="170">
        <f t="shared" si="137"/>
        <v>287.86700000000002</v>
      </c>
      <c r="L124" s="170">
        <f t="shared" si="137"/>
        <v>288.67099999999999</v>
      </c>
      <c r="M124" s="170">
        <f t="shared" si="137"/>
        <v>289.47899999999998</v>
      </c>
      <c r="N124" s="170">
        <f t="shared" si="137"/>
        <v>289.12799999999999</v>
      </c>
      <c r="O124" s="170">
        <f t="shared" si="137"/>
        <v>291.23</v>
      </c>
      <c r="P124" s="170">
        <f t="shared" si="137"/>
        <v>290.85199999999998</v>
      </c>
      <c r="Q124" s="170">
        <f t="shared" si="137"/>
        <v>291.04599999999999</v>
      </c>
      <c r="R124" s="170">
        <f t="shared" si="137"/>
        <v>290.78199999999998</v>
      </c>
      <c r="S124" s="170">
        <f t="shared" si="137"/>
        <v>289.36900000000003</v>
      </c>
      <c r="T124" s="170">
        <f t="shared" si="137"/>
        <v>289.404</v>
      </c>
      <c r="U124" s="170">
        <f t="shared" si="137"/>
        <v>289.13799999999998</v>
      </c>
      <c r="V124" s="170">
        <f t="shared" si="137"/>
        <v>290.11799999999999</v>
      </c>
      <c r="W124" s="170">
        <f t="shared" si="137"/>
        <v>290.73099999999999</v>
      </c>
      <c r="X124" s="170">
        <f t="shared" si="137"/>
        <v>291.35899999999998</v>
      </c>
      <c r="Y124" s="170">
        <f t="shared" si="137"/>
        <v>291.96800000000002</v>
      </c>
      <c r="Z124" s="170">
        <f t="shared" si="137"/>
        <v>292.57499999999999</v>
      </c>
      <c r="AA124" s="170">
        <f t="shared" si="137"/>
        <v>292.38099999999997</v>
      </c>
      <c r="AB124" s="170">
        <f t="shared" si="137"/>
        <v>292.71199999999999</v>
      </c>
      <c r="AC124" s="170">
        <f t="shared" si="137"/>
        <v>292.67599999999999</v>
      </c>
      <c r="AD124" s="170">
        <f t="shared" si="137"/>
        <v>292.31700000000001</v>
      </c>
      <c r="AE124" s="170">
        <f t="shared" si="137"/>
        <v>293.185</v>
      </c>
      <c r="AF124" s="170">
        <f t="shared" si="137"/>
        <v>294.31</v>
      </c>
      <c r="AG124" s="170">
        <f t="shared" si="137"/>
        <v>295.41899999999998</v>
      </c>
      <c r="AH124" s="170">
        <f t="shared" si="137"/>
        <v>296.29399999999998</v>
      </c>
      <c r="AI124" s="170">
        <f t="shared" si="137"/>
        <v>297.154</v>
      </c>
      <c r="AJ124" s="170">
        <f t="shared" si="137"/>
        <v>298.483</v>
      </c>
      <c r="AK124" s="170">
        <f t="shared" si="137"/>
        <v>299.70400000000001</v>
      </c>
      <c r="AL124" s="170">
        <f t="shared" si="137"/>
        <v>300.83999999999997</v>
      </c>
      <c r="AM124" s="170">
        <f t="shared" si="137"/>
        <v>301.327</v>
      </c>
      <c r="AN124" s="170">
        <f t="shared" si="137"/>
        <v>303.298</v>
      </c>
      <c r="AO124" s="170">
        <f t="shared" si="137"/>
        <v>303.327</v>
      </c>
      <c r="AP124" s="170">
        <f t="shared" si="137"/>
        <v>303.99700000000001</v>
      </c>
      <c r="AQ124" s="170">
        <f t="shared" si="137"/>
        <v>305.60599999999999</v>
      </c>
      <c r="AR124" s="170">
        <f t="shared" si="137"/>
        <v>306.58100000000002</v>
      </c>
      <c r="AS124" s="170">
        <f t="shared" si="137"/>
        <v>308.09399999999999</v>
      </c>
      <c r="AT124" s="170">
        <f t="shared" si="137"/>
        <v>309.05599999999998</v>
      </c>
      <c r="AU124" s="170">
        <f t="shared" si="137"/>
        <v>308.91000000000003</v>
      </c>
      <c r="AV124" s="170">
        <f t="shared" si="110"/>
        <v>310.02</v>
      </c>
      <c r="AW124" s="170">
        <f t="shared" si="110"/>
        <v>310.02</v>
      </c>
      <c r="AX124" s="170">
        <f t="shared" si="110"/>
        <v>310.24200000000002</v>
      </c>
      <c r="AY124" s="170">
        <f t="shared" si="110"/>
        <v>311.435</v>
      </c>
      <c r="AZ124" s="170">
        <f t="shared" si="110"/>
        <v>311.83100000000002</v>
      </c>
      <c r="BA124" s="170">
        <f t="shared" si="110"/>
        <v>312.18299999999999</v>
      </c>
      <c r="BB124" s="170">
        <f t="shared" si="110"/>
        <v>312.71300000000002</v>
      </c>
      <c r="BC124" s="402">
        <f t="shared" ref="BC124:CW124" si="138">BB124*BC443/BB443</f>
        <v>313.72175161290323</v>
      </c>
      <c r="BD124" s="401">
        <f t="shared" si="138"/>
        <v>313.72175161290323</v>
      </c>
      <c r="BE124" s="401">
        <f t="shared" si="138"/>
        <v>313.72175161290323</v>
      </c>
      <c r="BF124" s="401">
        <f t="shared" si="138"/>
        <v>312.71300000000002</v>
      </c>
      <c r="BG124" s="401">
        <f t="shared" si="138"/>
        <v>312.71300000000002</v>
      </c>
      <c r="BH124" s="401">
        <f t="shared" si="138"/>
        <v>312.71300000000002</v>
      </c>
      <c r="BI124" s="401">
        <f t="shared" si="138"/>
        <v>312.71300000000002</v>
      </c>
      <c r="BJ124" s="401">
        <f t="shared" si="138"/>
        <v>312.71300000000002</v>
      </c>
      <c r="BK124" s="401">
        <f t="shared" si="138"/>
        <v>311.70424838709681</v>
      </c>
      <c r="BL124" s="401">
        <f t="shared" si="138"/>
        <v>311.70424838709681</v>
      </c>
      <c r="BM124" s="401">
        <f t="shared" si="138"/>
        <v>311.70424838709681</v>
      </c>
      <c r="BN124" s="401">
        <f t="shared" si="138"/>
        <v>311.70424838709681</v>
      </c>
      <c r="BO124" s="401">
        <f t="shared" si="138"/>
        <v>310.6954967741936</v>
      </c>
      <c r="BP124" s="401">
        <f t="shared" si="138"/>
        <v>310.6954967741936</v>
      </c>
      <c r="BQ124" s="401">
        <f t="shared" si="138"/>
        <v>310.6954967741936</v>
      </c>
      <c r="BR124" s="401">
        <f t="shared" si="138"/>
        <v>309.68674516129039</v>
      </c>
      <c r="BS124" s="401">
        <f t="shared" si="138"/>
        <v>309.68674516129039</v>
      </c>
      <c r="BT124" s="401">
        <f t="shared" si="138"/>
        <v>308.67799354838718</v>
      </c>
      <c r="BU124" s="401">
        <f t="shared" si="138"/>
        <v>308.67799354838718</v>
      </c>
      <c r="BV124" s="401">
        <f t="shared" si="138"/>
        <v>307.66924193548397</v>
      </c>
      <c r="BW124" s="401">
        <f t="shared" si="138"/>
        <v>307.66924193548397</v>
      </c>
      <c r="BX124" s="401">
        <f t="shared" si="138"/>
        <v>306.66049032258076</v>
      </c>
      <c r="BY124" s="401">
        <f t="shared" si="138"/>
        <v>305.65173870967755</v>
      </c>
      <c r="BZ124" s="401">
        <f t="shared" si="138"/>
        <v>305.65173870967755</v>
      </c>
      <c r="CA124" s="401">
        <f t="shared" si="138"/>
        <v>304.64298709677428</v>
      </c>
      <c r="CB124" s="401">
        <f t="shared" si="138"/>
        <v>304.64298709677428</v>
      </c>
      <c r="CC124" s="401">
        <f t="shared" si="138"/>
        <v>303.63423548387107</v>
      </c>
      <c r="CD124" s="401">
        <f t="shared" si="138"/>
        <v>302.62548387096786</v>
      </c>
      <c r="CE124" s="401">
        <f t="shared" si="138"/>
        <v>302.62548387096786</v>
      </c>
      <c r="CF124" s="401">
        <f t="shared" si="138"/>
        <v>301.61673225806464</v>
      </c>
      <c r="CG124" s="401">
        <f t="shared" si="138"/>
        <v>300.60798064516138</v>
      </c>
      <c r="CH124" s="401">
        <f t="shared" si="138"/>
        <v>299.59922903225811</v>
      </c>
      <c r="CI124" s="401">
        <f t="shared" si="138"/>
        <v>299.59922903225811</v>
      </c>
      <c r="CJ124" s="401">
        <f t="shared" si="138"/>
        <v>298.5904774193549</v>
      </c>
      <c r="CK124" s="401">
        <f t="shared" si="138"/>
        <v>297.58172580645169</v>
      </c>
      <c r="CL124" s="401">
        <f t="shared" si="138"/>
        <v>297.58172580645169</v>
      </c>
      <c r="CM124" s="401">
        <f t="shared" si="138"/>
        <v>296.57297419354848</v>
      </c>
      <c r="CN124" s="401">
        <f t="shared" si="138"/>
        <v>295.56422258064526</v>
      </c>
      <c r="CO124" s="401">
        <f t="shared" si="138"/>
        <v>295.56422258064526</v>
      </c>
      <c r="CP124" s="401">
        <f t="shared" si="138"/>
        <v>294.55547096774205</v>
      </c>
      <c r="CQ124" s="401">
        <f t="shared" si="138"/>
        <v>293.54671935483884</v>
      </c>
      <c r="CR124" s="401">
        <f t="shared" si="138"/>
        <v>293.54671935483884</v>
      </c>
      <c r="CS124" s="401">
        <f t="shared" si="138"/>
        <v>292.53796774193563</v>
      </c>
      <c r="CT124" s="401">
        <f t="shared" si="138"/>
        <v>291.52921612903242</v>
      </c>
      <c r="CU124" s="401">
        <f t="shared" si="138"/>
        <v>291.52921612903242</v>
      </c>
      <c r="CV124" s="401">
        <f t="shared" si="138"/>
        <v>290.52046451612921</v>
      </c>
      <c r="CW124" s="401">
        <f t="shared" si="138"/>
        <v>290.52046451612921</v>
      </c>
    </row>
    <row r="125" spans="1:101">
      <c r="A125" s="170" t="str">
        <f t="shared" ref="A125:B125" si="139">A19</f>
        <v>11</v>
      </c>
      <c r="B125" s="170" t="str">
        <f t="shared" si="139"/>
        <v>Aude</v>
      </c>
      <c r="C125" s="145"/>
      <c r="D125" s="145"/>
      <c r="E125" s="145"/>
      <c r="F125" s="170">
        <f t="shared" ref="F125:AU125" si="140">F19</f>
        <v>272.91500000000002</v>
      </c>
      <c r="G125" s="170">
        <f t="shared" si="140"/>
        <v>273.721</v>
      </c>
      <c r="H125" s="170">
        <f t="shared" si="140"/>
        <v>274.608</v>
      </c>
      <c r="I125" s="170">
        <f t="shared" si="140"/>
        <v>275.78300000000002</v>
      </c>
      <c r="J125" s="170">
        <f t="shared" si="140"/>
        <v>276.57799999999997</v>
      </c>
      <c r="K125" s="170">
        <f t="shared" si="140"/>
        <v>277.75200000000001</v>
      </c>
      <c r="L125" s="170">
        <f t="shared" si="140"/>
        <v>279.19099999999997</v>
      </c>
      <c r="M125" s="170">
        <f t="shared" si="140"/>
        <v>280.59100000000001</v>
      </c>
      <c r="N125" s="170">
        <f t="shared" si="140"/>
        <v>283.18299999999999</v>
      </c>
      <c r="O125" s="170">
        <f t="shared" si="140"/>
        <v>284.99700000000001</v>
      </c>
      <c r="P125" s="170">
        <f t="shared" si="140"/>
        <v>286.22199999999998</v>
      </c>
      <c r="Q125" s="170">
        <f t="shared" si="140"/>
        <v>287.59699999999998</v>
      </c>
      <c r="R125" s="170">
        <f t="shared" si="140"/>
        <v>289.08600000000001</v>
      </c>
      <c r="S125" s="170">
        <f t="shared" si="140"/>
        <v>293.52600000000001</v>
      </c>
      <c r="T125" s="170">
        <f t="shared" si="140"/>
        <v>295.91500000000002</v>
      </c>
      <c r="U125" s="170">
        <f t="shared" si="140"/>
        <v>298.91699999999997</v>
      </c>
      <c r="V125" s="170">
        <f t="shared" si="140"/>
        <v>300.61500000000001</v>
      </c>
      <c r="W125" s="170">
        <f t="shared" si="140"/>
        <v>301.04500000000002</v>
      </c>
      <c r="X125" s="170">
        <f t="shared" si="140"/>
        <v>301.69299999999998</v>
      </c>
      <c r="Y125" s="170">
        <f t="shared" si="140"/>
        <v>302.56900000000002</v>
      </c>
      <c r="Z125" s="170">
        <f t="shared" si="140"/>
        <v>303.404</v>
      </c>
      <c r="AA125" s="170">
        <f t="shared" si="140"/>
        <v>304.52999999999997</v>
      </c>
      <c r="AB125" s="170">
        <f t="shared" si="140"/>
        <v>305.60399999999998</v>
      </c>
      <c r="AC125" s="170">
        <f t="shared" si="140"/>
        <v>308.125</v>
      </c>
      <c r="AD125" s="170">
        <f t="shared" si="140"/>
        <v>309.46300000000002</v>
      </c>
      <c r="AE125" s="170">
        <f t="shared" si="140"/>
        <v>313.34100000000001</v>
      </c>
      <c r="AF125" s="170">
        <f t="shared" si="140"/>
        <v>317.54899999999998</v>
      </c>
      <c r="AG125" s="170">
        <f t="shared" si="140"/>
        <v>321.97199999999998</v>
      </c>
      <c r="AH125" s="170">
        <f t="shared" si="140"/>
        <v>326.49099999999999</v>
      </c>
      <c r="AI125" s="170">
        <f t="shared" si="140"/>
        <v>331.267</v>
      </c>
      <c r="AJ125" s="170">
        <f t="shared" si="140"/>
        <v>336.23700000000002</v>
      </c>
      <c r="AK125" s="170">
        <f t="shared" si="140"/>
        <v>341.02199999999999</v>
      </c>
      <c r="AL125" s="170">
        <f t="shared" si="140"/>
        <v>345.779</v>
      </c>
      <c r="AM125" s="170">
        <f t="shared" si="140"/>
        <v>349.23700000000002</v>
      </c>
      <c r="AN125" s="170">
        <f t="shared" si="140"/>
        <v>353.98</v>
      </c>
      <c r="AO125" s="170">
        <f t="shared" si="140"/>
        <v>356.46699999999998</v>
      </c>
      <c r="AP125" s="170">
        <f t="shared" si="140"/>
        <v>359.96699999999998</v>
      </c>
      <c r="AQ125" s="170">
        <f t="shared" si="140"/>
        <v>362.339</v>
      </c>
      <c r="AR125" s="170">
        <f t="shared" si="140"/>
        <v>364.87700000000001</v>
      </c>
      <c r="AS125" s="170">
        <f t="shared" si="140"/>
        <v>365.47800000000001</v>
      </c>
      <c r="AT125" s="170">
        <f t="shared" si="140"/>
        <v>366.95699999999999</v>
      </c>
      <c r="AU125" s="170">
        <f t="shared" si="140"/>
        <v>368.02499999999998</v>
      </c>
      <c r="AV125" s="170">
        <f t="shared" si="110"/>
        <v>370.26</v>
      </c>
      <c r="AW125" s="170">
        <f t="shared" si="110"/>
        <v>372.80599999999998</v>
      </c>
      <c r="AX125" s="170">
        <f t="shared" si="110"/>
        <v>374.07</v>
      </c>
      <c r="AY125" s="170">
        <f t="shared" si="110"/>
        <v>375.21699999999998</v>
      </c>
      <c r="AZ125" s="170">
        <f t="shared" si="110"/>
        <v>376.88499999999999</v>
      </c>
      <c r="BA125" s="170">
        <f t="shared" si="110"/>
        <v>378.33</v>
      </c>
      <c r="BB125" s="170">
        <f t="shared" si="110"/>
        <v>379.77499999999998</v>
      </c>
      <c r="BC125" s="402">
        <f t="shared" ref="BC125:CW125" si="141">BB125*BC444/BB444</f>
        <v>380.77969576719579</v>
      </c>
      <c r="BD125" s="401">
        <f t="shared" si="141"/>
        <v>381.78439153439155</v>
      </c>
      <c r="BE125" s="401">
        <f t="shared" si="141"/>
        <v>382.7890873015873</v>
      </c>
      <c r="BF125" s="401">
        <f t="shared" si="141"/>
        <v>383.79378306878306</v>
      </c>
      <c r="BG125" s="401">
        <f t="shared" si="141"/>
        <v>384.79847883597881</v>
      </c>
      <c r="BH125" s="401">
        <f t="shared" si="141"/>
        <v>385.80317460317457</v>
      </c>
      <c r="BI125" s="401">
        <f t="shared" si="141"/>
        <v>386.80787037037038</v>
      </c>
      <c r="BJ125" s="401">
        <f t="shared" si="141"/>
        <v>387.81256613756619</v>
      </c>
      <c r="BK125" s="401">
        <f t="shared" si="141"/>
        <v>388.81726190476195</v>
      </c>
      <c r="BL125" s="401">
        <f t="shared" si="141"/>
        <v>388.81726190476195</v>
      </c>
      <c r="BM125" s="401">
        <f t="shared" si="141"/>
        <v>389.82195767195776</v>
      </c>
      <c r="BN125" s="401">
        <f t="shared" si="141"/>
        <v>390.82665343915352</v>
      </c>
      <c r="BO125" s="401">
        <f t="shared" si="141"/>
        <v>390.82665343915352</v>
      </c>
      <c r="BP125" s="401">
        <f t="shared" si="141"/>
        <v>391.83134920634933</v>
      </c>
      <c r="BQ125" s="401">
        <f t="shared" si="141"/>
        <v>391.83134920634933</v>
      </c>
      <c r="BR125" s="401">
        <f t="shared" si="141"/>
        <v>392.83604497354514</v>
      </c>
      <c r="BS125" s="401">
        <f t="shared" si="141"/>
        <v>392.83604497354514</v>
      </c>
      <c r="BT125" s="401">
        <f t="shared" si="141"/>
        <v>393.8407407407409</v>
      </c>
      <c r="BU125" s="401">
        <f t="shared" si="141"/>
        <v>393.8407407407409</v>
      </c>
      <c r="BV125" s="401">
        <f t="shared" si="141"/>
        <v>394.84543650793665</v>
      </c>
      <c r="BW125" s="401">
        <f t="shared" si="141"/>
        <v>394.84543650793665</v>
      </c>
      <c r="BX125" s="401">
        <f t="shared" si="141"/>
        <v>394.84543650793665</v>
      </c>
      <c r="BY125" s="401">
        <f t="shared" si="141"/>
        <v>394.84543650793665</v>
      </c>
      <c r="BZ125" s="401">
        <f t="shared" si="141"/>
        <v>395.85013227513241</v>
      </c>
      <c r="CA125" s="401">
        <f t="shared" si="141"/>
        <v>395.85013227513235</v>
      </c>
      <c r="CB125" s="401">
        <f t="shared" si="141"/>
        <v>395.85013227513235</v>
      </c>
      <c r="CC125" s="401">
        <f t="shared" si="141"/>
        <v>395.85013227513235</v>
      </c>
      <c r="CD125" s="401">
        <f t="shared" si="141"/>
        <v>396.85482804232811</v>
      </c>
      <c r="CE125" s="401">
        <f t="shared" si="141"/>
        <v>396.85482804232811</v>
      </c>
      <c r="CF125" s="401">
        <f t="shared" si="141"/>
        <v>396.85482804232811</v>
      </c>
      <c r="CG125" s="401">
        <f t="shared" si="141"/>
        <v>396.85482804232811</v>
      </c>
      <c r="CH125" s="401">
        <f t="shared" si="141"/>
        <v>396.85482804232811</v>
      </c>
      <c r="CI125" s="401">
        <f t="shared" si="141"/>
        <v>396.85482804232811</v>
      </c>
      <c r="CJ125" s="401">
        <f t="shared" si="141"/>
        <v>396.85482804232811</v>
      </c>
      <c r="CK125" s="401">
        <f t="shared" si="141"/>
        <v>396.85482804232811</v>
      </c>
      <c r="CL125" s="401">
        <f t="shared" si="141"/>
        <v>396.85482804232811</v>
      </c>
      <c r="CM125" s="401">
        <f t="shared" si="141"/>
        <v>396.85482804232811</v>
      </c>
      <c r="CN125" s="401">
        <f t="shared" si="141"/>
        <v>396.85482804232811</v>
      </c>
      <c r="CO125" s="401">
        <f t="shared" si="141"/>
        <v>396.85482804232811</v>
      </c>
      <c r="CP125" s="401">
        <f t="shared" si="141"/>
        <v>396.85482804232811</v>
      </c>
      <c r="CQ125" s="401">
        <f t="shared" si="141"/>
        <v>396.85482804232811</v>
      </c>
      <c r="CR125" s="401">
        <f t="shared" si="141"/>
        <v>395.8501322751323</v>
      </c>
      <c r="CS125" s="401">
        <f t="shared" si="141"/>
        <v>395.8501322751323</v>
      </c>
      <c r="CT125" s="401">
        <f t="shared" si="141"/>
        <v>396.85482804232811</v>
      </c>
      <c r="CU125" s="401">
        <f t="shared" si="141"/>
        <v>396.85482804232811</v>
      </c>
      <c r="CV125" s="401">
        <f t="shared" si="141"/>
        <v>396.85482804232811</v>
      </c>
      <c r="CW125" s="401">
        <f t="shared" si="141"/>
        <v>396.85482804232811</v>
      </c>
    </row>
    <row r="126" spans="1:101">
      <c r="A126" s="170" t="str">
        <f t="shared" ref="A126:B126" si="142">A20</f>
        <v>12</v>
      </c>
      <c r="B126" s="170" t="str">
        <f t="shared" si="142"/>
        <v>Aveyron</v>
      </c>
      <c r="C126" s="145"/>
      <c r="D126" s="145"/>
      <c r="E126" s="145"/>
      <c r="F126" s="170">
        <f t="shared" ref="F126:AU126" si="143">F20</f>
        <v>278.84399999999999</v>
      </c>
      <c r="G126" s="170">
        <f t="shared" si="143"/>
        <v>278.66899999999998</v>
      </c>
      <c r="H126" s="170">
        <f t="shared" si="143"/>
        <v>278.584</v>
      </c>
      <c r="I126" s="170">
        <f t="shared" si="143"/>
        <v>278.59399999999999</v>
      </c>
      <c r="J126" s="170">
        <f t="shared" si="143"/>
        <v>278.50299999999999</v>
      </c>
      <c r="K126" s="170">
        <f t="shared" si="143"/>
        <v>278.46499999999997</v>
      </c>
      <c r="L126" s="170">
        <f t="shared" si="143"/>
        <v>278.72899999999998</v>
      </c>
      <c r="M126" s="170">
        <f t="shared" si="143"/>
        <v>278.86599999999999</v>
      </c>
      <c r="N126" s="170">
        <f t="shared" si="143"/>
        <v>278.548</v>
      </c>
      <c r="O126" s="170">
        <f t="shared" si="143"/>
        <v>278.40899999999999</v>
      </c>
      <c r="P126" s="170">
        <f t="shared" si="143"/>
        <v>277.97699999999998</v>
      </c>
      <c r="Q126" s="170">
        <f t="shared" si="143"/>
        <v>276.21199999999999</v>
      </c>
      <c r="R126" s="170">
        <f t="shared" si="143"/>
        <v>273.67599999999999</v>
      </c>
      <c r="S126" s="170">
        <f t="shared" si="143"/>
        <v>272.60000000000002</v>
      </c>
      <c r="T126" s="170">
        <f t="shared" si="143"/>
        <v>271.58600000000001</v>
      </c>
      <c r="U126" s="170">
        <f t="shared" si="143"/>
        <v>270.40800000000002</v>
      </c>
      <c r="V126" s="170">
        <f t="shared" si="143"/>
        <v>269.11399999999998</v>
      </c>
      <c r="W126" s="170">
        <f t="shared" si="143"/>
        <v>268.53500000000003</v>
      </c>
      <c r="X126" s="170">
        <f t="shared" si="143"/>
        <v>267.72800000000001</v>
      </c>
      <c r="Y126" s="170">
        <f t="shared" si="143"/>
        <v>267.02499999999998</v>
      </c>
      <c r="Z126" s="170">
        <f t="shared" si="143"/>
        <v>266.47300000000001</v>
      </c>
      <c r="AA126" s="170">
        <f t="shared" si="143"/>
        <v>265.49200000000002</v>
      </c>
      <c r="AB126" s="170">
        <f t="shared" si="143"/>
        <v>265.02699999999999</v>
      </c>
      <c r="AC126" s="170">
        <f t="shared" si="143"/>
        <v>264.41899999999998</v>
      </c>
      <c r="AD126" s="170">
        <f t="shared" si="143"/>
        <v>264.048</v>
      </c>
      <c r="AE126" s="170">
        <f t="shared" si="143"/>
        <v>265.065</v>
      </c>
      <c r="AF126" s="170">
        <f t="shared" si="143"/>
        <v>266.36900000000003</v>
      </c>
      <c r="AG126" s="170">
        <f t="shared" si="143"/>
        <v>267.76600000000002</v>
      </c>
      <c r="AH126" s="170">
        <f t="shared" si="143"/>
        <v>269.11399999999998</v>
      </c>
      <c r="AI126" s="170">
        <f t="shared" si="143"/>
        <v>270.27499999999998</v>
      </c>
      <c r="AJ126" s="170">
        <f t="shared" si="143"/>
        <v>271.97899999999998</v>
      </c>
      <c r="AK126" s="170">
        <f t="shared" si="143"/>
        <v>273.37700000000001</v>
      </c>
      <c r="AL126" s="170">
        <f t="shared" si="143"/>
        <v>274.42500000000001</v>
      </c>
      <c r="AM126" s="170">
        <f t="shared" si="143"/>
        <v>275.88900000000001</v>
      </c>
      <c r="AN126" s="170">
        <f t="shared" si="143"/>
        <v>277.048</v>
      </c>
      <c r="AO126" s="170">
        <f t="shared" si="143"/>
        <v>276.80500000000001</v>
      </c>
      <c r="AP126" s="170">
        <f t="shared" si="143"/>
        <v>275.81299999999999</v>
      </c>
      <c r="AQ126" s="170">
        <f t="shared" si="143"/>
        <v>276.22899999999998</v>
      </c>
      <c r="AR126" s="170">
        <f t="shared" si="143"/>
        <v>277.74</v>
      </c>
      <c r="AS126" s="170">
        <f t="shared" si="143"/>
        <v>278.64400000000001</v>
      </c>
      <c r="AT126" s="170">
        <f t="shared" si="143"/>
        <v>279.16899999999998</v>
      </c>
      <c r="AU126" s="170">
        <f t="shared" si="143"/>
        <v>278.697</v>
      </c>
      <c r="AV126" s="170">
        <f t="shared" si="110"/>
        <v>279.20600000000002</v>
      </c>
      <c r="AW126" s="170">
        <f t="shared" si="110"/>
        <v>279.274</v>
      </c>
      <c r="AX126" s="170">
        <f t="shared" si="110"/>
        <v>279.59500000000003</v>
      </c>
      <c r="AY126" s="170">
        <f t="shared" si="110"/>
        <v>279.55399999999997</v>
      </c>
      <c r="AZ126" s="170">
        <f t="shared" si="110"/>
        <v>279.57100000000003</v>
      </c>
      <c r="BA126" s="170">
        <f t="shared" si="110"/>
        <v>279.63900000000001</v>
      </c>
      <c r="BB126" s="170">
        <f t="shared" si="110"/>
        <v>279.50400000000002</v>
      </c>
      <c r="BC126" s="402">
        <f t="shared" ref="BC126:CW126" si="144">BB126*BC445/BB445</f>
        <v>279.50400000000002</v>
      </c>
      <c r="BD126" s="401">
        <f t="shared" si="144"/>
        <v>280.50222857142859</v>
      </c>
      <c r="BE126" s="401">
        <f t="shared" si="144"/>
        <v>280.50222857142859</v>
      </c>
      <c r="BF126" s="401">
        <f t="shared" si="144"/>
        <v>280.50222857142859</v>
      </c>
      <c r="BG126" s="401">
        <f t="shared" si="144"/>
        <v>280.50222857142859</v>
      </c>
      <c r="BH126" s="401">
        <f t="shared" si="144"/>
        <v>281.50045714285716</v>
      </c>
      <c r="BI126" s="401">
        <f t="shared" si="144"/>
        <v>281.50045714285716</v>
      </c>
      <c r="BJ126" s="401">
        <f t="shared" si="144"/>
        <v>281.50045714285716</v>
      </c>
      <c r="BK126" s="401">
        <f t="shared" si="144"/>
        <v>281.50045714285716</v>
      </c>
      <c r="BL126" s="401">
        <f t="shared" si="144"/>
        <v>281.50045714285716</v>
      </c>
      <c r="BM126" s="401">
        <f t="shared" si="144"/>
        <v>282.49868571428573</v>
      </c>
      <c r="BN126" s="401">
        <f t="shared" si="144"/>
        <v>282.49868571428573</v>
      </c>
      <c r="BO126" s="401">
        <f t="shared" si="144"/>
        <v>282.49868571428573</v>
      </c>
      <c r="BP126" s="401">
        <f t="shared" si="144"/>
        <v>282.49868571428573</v>
      </c>
      <c r="BQ126" s="401">
        <f t="shared" si="144"/>
        <v>282.49868571428573</v>
      </c>
      <c r="BR126" s="401">
        <f t="shared" si="144"/>
        <v>282.49868571428573</v>
      </c>
      <c r="BS126" s="401">
        <f t="shared" si="144"/>
        <v>282.49868571428573</v>
      </c>
      <c r="BT126" s="401">
        <f t="shared" si="144"/>
        <v>282.49868571428573</v>
      </c>
      <c r="BU126" s="401">
        <f t="shared" si="144"/>
        <v>282.49868571428573</v>
      </c>
      <c r="BV126" s="401">
        <f t="shared" si="144"/>
        <v>282.49868571428573</v>
      </c>
      <c r="BW126" s="401">
        <f t="shared" si="144"/>
        <v>282.49868571428573</v>
      </c>
      <c r="BX126" s="401">
        <f t="shared" si="144"/>
        <v>282.49868571428573</v>
      </c>
      <c r="BY126" s="401">
        <f t="shared" si="144"/>
        <v>282.49868571428573</v>
      </c>
      <c r="BZ126" s="401">
        <f t="shared" si="144"/>
        <v>282.49868571428573</v>
      </c>
      <c r="CA126" s="401">
        <f t="shared" si="144"/>
        <v>281.50045714285716</v>
      </c>
      <c r="CB126" s="401">
        <f t="shared" si="144"/>
        <v>281.50045714285716</v>
      </c>
      <c r="CC126" s="401">
        <f t="shared" si="144"/>
        <v>281.50045714285716</v>
      </c>
      <c r="CD126" s="401">
        <f t="shared" si="144"/>
        <v>281.50045714285716</v>
      </c>
      <c r="CE126" s="401">
        <f t="shared" si="144"/>
        <v>280.50222857142859</v>
      </c>
      <c r="CF126" s="401">
        <f t="shared" si="144"/>
        <v>280.50222857142859</v>
      </c>
      <c r="CG126" s="401">
        <f t="shared" si="144"/>
        <v>280.50222857142859</v>
      </c>
      <c r="CH126" s="401">
        <f t="shared" si="144"/>
        <v>280.50222857142859</v>
      </c>
      <c r="CI126" s="401">
        <f t="shared" si="144"/>
        <v>279.50400000000002</v>
      </c>
      <c r="CJ126" s="401">
        <f t="shared" si="144"/>
        <v>279.50400000000002</v>
      </c>
      <c r="CK126" s="401">
        <f t="shared" si="144"/>
        <v>278.50577142857145</v>
      </c>
      <c r="CL126" s="401">
        <f t="shared" si="144"/>
        <v>278.50577142857145</v>
      </c>
      <c r="CM126" s="401">
        <f t="shared" si="144"/>
        <v>278.50577142857145</v>
      </c>
      <c r="CN126" s="401">
        <f t="shared" si="144"/>
        <v>277.50754285714288</v>
      </c>
      <c r="CO126" s="401">
        <f t="shared" si="144"/>
        <v>277.50754285714288</v>
      </c>
      <c r="CP126" s="401">
        <f t="shared" si="144"/>
        <v>277.50754285714288</v>
      </c>
      <c r="CQ126" s="401">
        <f t="shared" si="144"/>
        <v>276.50931428571431</v>
      </c>
      <c r="CR126" s="401">
        <f t="shared" si="144"/>
        <v>276.50931428571431</v>
      </c>
      <c r="CS126" s="401">
        <f t="shared" si="144"/>
        <v>276.50931428571431</v>
      </c>
      <c r="CT126" s="401">
        <f t="shared" si="144"/>
        <v>276.50931428571431</v>
      </c>
      <c r="CU126" s="401">
        <f t="shared" si="144"/>
        <v>276.50931428571431</v>
      </c>
      <c r="CV126" s="401">
        <f t="shared" si="144"/>
        <v>275.51108571428574</v>
      </c>
      <c r="CW126" s="401">
        <f t="shared" si="144"/>
        <v>275.51108571428574</v>
      </c>
    </row>
    <row r="127" spans="1:101">
      <c r="A127" s="170" t="str">
        <f t="shared" ref="A127:B127" si="145">A21</f>
        <v>13</v>
      </c>
      <c r="B127" s="170" t="str">
        <f t="shared" si="145"/>
        <v>Bouches-du-Rhône</v>
      </c>
      <c r="C127" s="145"/>
      <c r="D127" s="145"/>
      <c r="E127" s="145"/>
      <c r="F127" s="170">
        <f t="shared" ref="F127:AU127" si="146">F21</f>
        <v>1631.982</v>
      </c>
      <c r="G127" s="170">
        <f t="shared" si="146"/>
        <v>1643.806</v>
      </c>
      <c r="H127" s="170">
        <f t="shared" si="146"/>
        <v>1656.202</v>
      </c>
      <c r="I127" s="170">
        <f t="shared" si="146"/>
        <v>1669.5170000000001</v>
      </c>
      <c r="J127" s="170">
        <f t="shared" si="146"/>
        <v>1682.1479999999999</v>
      </c>
      <c r="K127" s="170">
        <f t="shared" si="146"/>
        <v>1695.44</v>
      </c>
      <c r="L127" s="170">
        <f t="shared" si="146"/>
        <v>1710.194</v>
      </c>
      <c r="M127" s="170">
        <f t="shared" si="146"/>
        <v>1724.6969999999999</v>
      </c>
      <c r="N127" s="170">
        <f t="shared" si="146"/>
        <v>1729.336</v>
      </c>
      <c r="O127" s="170">
        <f t="shared" si="146"/>
        <v>1732.8050000000001</v>
      </c>
      <c r="P127" s="170">
        <f t="shared" si="146"/>
        <v>1735.7629999999999</v>
      </c>
      <c r="Q127" s="170">
        <f t="shared" si="146"/>
        <v>1737.2439999999999</v>
      </c>
      <c r="R127" s="170">
        <f t="shared" si="146"/>
        <v>1742.242</v>
      </c>
      <c r="S127" s="170">
        <f t="shared" si="146"/>
        <v>1750.7670000000001</v>
      </c>
      <c r="T127" s="170">
        <f t="shared" si="146"/>
        <v>1755.288</v>
      </c>
      <c r="U127" s="170">
        <f t="shared" si="146"/>
        <v>1758.0640000000001</v>
      </c>
      <c r="V127" s="170">
        <f t="shared" si="146"/>
        <v>1768.0540000000001</v>
      </c>
      <c r="W127" s="170">
        <f t="shared" si="146"/>
        <v>1777.3510000000001</v>
      </c>
      <c r="X127" s="170">
        <f t="shared" si="146"/>
        <v>1788.0250000000001</v>
      </c>
      <c r="Y127" s="170">
        <f t="shared" si="146"/>
        <v>1794.222</v>
      </c>
      <c r="Z127" s="170">
        <f t="shared" si="146"/>
        <v>1802.202</v>
      </c>
      <c r="AA127" s="170">
        <f t="shared" si="146"/>
        <v>1809.2260000000001</v>
      </c>
      <c r="AB127" s="170">
        <f t="shared" si="146"/>
        <v>1815.271</v>
      </c>
      <c r="AC127" s="170">
        <f t="shared" si="146"/>
        <v>1824.39</v>
      </c>
      <c r="AD127" s="170">
        <f t="shared" si="146"/>
        <v>1833.982</v>
      </c>
      <c r="AE127" s="170">
        <f t="shared" si="146"/>
        <v>1846.8779999999999</v>
      </c>
      <c r="AF127" s="170">
        <f t="shared" si="146"/>
        <v>1860.9480000000001</v>
      </c>
      <c r="AG127" s="170">
        <f t="shared" si="146"/>
        <v>1876.31</v>
      </c>
      <c r="AH127" s="170">
        <f t="shared" si="146"/>
        <v>1891.3440000000001</v>
      </c>
      <c r="AI127" s="170">
        <f t="shared" si="146"/>
        <v>1905.6890000000001</v>
      </c>
      <c r="AJ127" s="170">
        <f t="shared" si="146"/>
        <v>1921.8209999999999</v>
      </c>
      <c r="AK127" s="170">
        <f t="shared" si="146"/>
        <v>1937.405</v>
      </c>
      <c r="AL127" s="170">
        <f t="shared" si="146"/>
        <v>1958.9259999999999</v>
      </c>
      <c r="AM127" s="170">
        <f t="shared" si="146"/>
        <v>1966.0050000000001</v>
      </c>
      <c r="AN127" s="170">
        <f t="shared" si="146"/>
        <v>1967.299</v>
      </c>
      <c r="AO127" s="170">
        <f t="shared" si="146"/>
        <v>1972.018</v>
      </c>
      <c r="AP127" s="170">
        <f t="shared" si="146"/>
        <v>1975.896</v>
      </c>
      <c r="AQ127" s="170">
        <f t="shared" si="146"/>
        <v>1984.7840000000001</v>
      </c>
      <c r="AR127" s="170">
        <f t="shared" si="146"/>
        <v>1993.1769999999999</v>
      </c>
      <c r="AS127" s="170">
        <f t="shared" si="146"/>
        <v>2006.069</v>
      </c>
      <c r="AT127" s="170">
        <f t="shared" si="146"/>
        <v>2016.6220000000001</v>
      </c>
      <c r="AU127" s="170">
        <f t="shared" si="146"/>
        <v>2019.7170000000001</v>
      </c>
      <c r="AV127" s="170">
        <f t="shared" si="110"/>
        <v>2024.162</v>
      </c>
      <c r="AW127" s="170">
        <f t="shared" si="110"/>
        <v>2034.357</v>
      </c>
      <c r="AX127" s="170">
        <f t="shared" si="110"/>
        <v>2043.11</v>
      </c>
      <c r="AY127" s="170">
        <f t="shared" si="110"/>
        <v>2048.0700000000002</v>
      </c>
      <c r="AZ127" s="170">
        <f t="shared" si="110"/>
        <v>2055.002</v>
      </c>
      <c r="BA127" s="170">
        <f t="shared" si="110"/>
        <v>2061.9189999999999</v>
      </c>
      <c r="BB127" s="170">
        <f t="shared" si="110"/>
        <v>2069.1179999999999</v>
      </c>
      <c r="BC127" s="402">
        <f t="shared" ref="BC127:CW127" si="147">BB127*BC446/BB446</f>
        <v>2074.1548013631941</v>
      </c>
      <c r="BD127" s="401">
        <f t="shared" si="147"/>
        <v>2078.184242453749</v>
      </c>
      <c r="BE127" s="401">
        <f t="shared" si="147"/>
        <v>2082.2136835443043</v>
      </c>
      <c r="BF127" s="401">
        <f t="shared" si="147"/>
        <v>2086.2431246348592</v>
      </c>
      <c r="BG127" s="401">
        <f t="shared" si="147"/>
        <v>2090.2725657254141</v>
      </c>
      <c r="BH127" s="401">
        <f t="shared" si="147"/>
        <v>2093.2946465433301</v>
      </c>
      <c r="BI127" s="401">
        <f t="shared" si="147"/>
        <v>2096.3167273612466</v>
      </c>
      <c r="BJ127" s="401">
        <f t="shared" si="147"/>
        <v>2099.3388081791632</v>
      </c>
      <c r="BK127" s="401">
        <f t="shared" si="147"/>
        <v>2102.3608889970797</v>
      </c>
      <c r="BL127" s="401">
        <f t="shared" si="147"/>
        <v>2105.3829698149957</v>
      </c>
      <c r="BM127" s="401">
        <f t="shared" si="147"/>
        <v>2107.3976903602729</v>
      </c>
      <c r="BN127" s="401">
        <f t="shared" si="147"/>
        <v>2109.4124109055506</v>
      </c>
      <c r="BO127" s="401">
        <f t="shared" si="147"/>
        <v>2111.4271314508278</v>
      </c>
      <c r="BP127" s="401">
        <f t="shared" si="147"/>
        <v>2113.4418519961055</v>
      </c>
      <c r="BQ127" s="401">
        <f t="shared" si="147"/>
        <v>2114.4492122687443</v>
      </c>
      <c r="BR127" s="401">
        <f t="shared" si="147"/>
        <v>2116.463932814022</v>
      </c>
      <c r="BS127" s="401">
        <f t="shared" si="147"/>
        <v>2117.4712930866608</v>
      </c>
      <c r="BT127" s="401">
        <f t="shared" si="147"/>
        <v>2118.4786533592996</v>
      </c>
      <c r="BU127" s="401">
        <f t="shared" si="147"/>
        <v>2119.486013631938</v>
      </c>
      <c r="BV127" s="401">
        <f t="shared" si="147"/>
        <v>2120.4933739045769</v>
      </c>
      <c r="BW127" s="401">
        <f t="shared" si="147"/>
        <v>2120.4933739045769</v>
      </c>
      <c r="BX127" s="401">
        <f t="shared" si="147"/>
        <v>2121.5007341772152</v>
      </c>
      <c r="BY127" s="401">
        <f t="shared" si="147"/>
        <v>2122.5080944498541</v>
      </c>
      <c r="BZ127" s="401">
        <f t="shared" si="147"/>
        <v>2122.5080944498541</v>
      </c>
      <c r="CA127" s="401">
        <f t="shared" si="147"/>
        <v>2122.5080944498541</v>
      </c>
      <c r="CB127" s="401">
        <f t="shared" si="147"/>
        <v>2123.5154547224929</v>
      </c>
      <c r="CC127" s="401">
        <f t="shared" si="147"/>
        <v>2123.5154547224929</v>
      </c>
      <c r="CD127" s="401">
        <f t="shared" si="147"/>
        <v>2123.5154547224929</v>
      </c>
      <c r="CE127" s="401">
        <f t="shared" si="147"/>
        <v>2123.5154547224929</v>
      </c>
      <c r="CF127" s="401">
        <f t="shared" si="147"/>
        <v>2122.5080944498541</v>
      </c>
      <c r="CG127" s="401">
        <f t="shared" si="147"/>
        <v>2122.5080944498541</v>
      </c>
      <c r="CH127" s="401">
        <f t="shared" si="147"/>
        <v>2121.5007341772152</v>
      </c>
      <c r="CI127" s="401">
        <f t="shared" si="147"/>
        <v>2121.5007341772152</v>
      </c>
      <c r="CJ127" s="401">
        <f t="shared" si="147"/>
        <v>2120.4933739045769</v>
      </c>
      <c r="CK127" s="401">
        <f t="shared" si="147"/>
        <v>2119.486013631938</v>
      </c>
      <c r="CL127" s="401">
        <f t="shared" si="147"/>
        <v>2117.4712930866604</v>
      </c>
      <c r="CM127" s="401">
        <f t="shared" si="147"/>
        <v>2116.4639328140215</v>
      </c>
      <c r="CN127" s="401">
        <f t="shared" si="147"/>
        <v>2115.4565725413827</v>
      </c>
      <c r="CO127" s="401">
        <f t="shared" si="147"/>
        <v>2114.4492122687438</v>
      </c>
      <c r="CP127" s="401">
        <f t="shared" si="147"/>
        <v>2112.4344917234662</v>
      </c>
      <c r="CQ127" s="401">
        <f t="shared" si="147"/>
        <v>2111.4271314508273</v>
      </c>
      <c r="CR127" s="401">
        <f t="shared" si="147"/>
        <v>2110.419771178189</v>
      </c>
      <c r="CS127" s="401">
        <f t="shared" si="147"/>
        <v>2109.4124109055501</v>
      </c>
      <c r="CT127" s="401">
        <f t="shared" si="147"/>
        <v>2108.4050506329113</v>
      </c>
      <c r="CU127" s="401">
        <f t="shared" si="147"/>
        <v>2107.3976903602725</v>
      </c>
      <c r="CV127" s="401">
        <f t="shared" si="147"/>
        <v>2106.3903300876341</v>
      </c>
      <c r="CW127" s="401">
        <f t="shared" si="147"/>
        <v>2105.3829698149952</v>
      </c>
    </row>
    <row r="128" spans="1:101">
      <c r="A128" s="170" t="str">
        <f t="shared" ref="A128:B128" si="148">A22</f>
        <v>14</v>
      </c>
      <c r="B128" s="170" t="str">
        <f t="shared" si="148"/>
        <v>Calvados</v>
      </c>
      <c r="C128" s="145"/>
      <c r="D128" s="145"/>
      <c r="E128" s="145"/>
      <c r="F128" s="170">
        <f t="shared" ref="F128:AU128" si="149">F22</f>
        <v>560.87800000000004</v>
      </c>
      <c r="G128" s="170">
        <f t="shared" si="149"/>
        <v>564.49400000000003</v>
      </c>
      <c r="H128" s="170">
        <f t="shared" si="149"/>
        <v>568.30799999999999</v>
      </c>
      <c r="I128" s="170">
        <f t="shared" si="149"/>
        <v>572.29499999999996</v>
      </c>
      <c r="J128" s="170">
        <f t="shared" si="149"/>
        <v>576.06600000000003</v>
      </c>
      <c r="K128" s="170">
        <f t="shared" si="149"/>
        <v>580.16600000000005</v>
      </c>
      <c r="L128" s="170">
        <f t="shared" si="149"/>
        <v>584.83799999999997</v>
      </c>
      <c r="M128" s="170">
        <f t="shared" si="149"/>
        <v>589.26199999999994</v>
      </c>
      <c r="N128" s="170">
        <f t="shared" si="149"/>
        <v>595.30899999999997</v>
      </c>
      <c r="O128" s="170">
        <f t="shared" si="149"/>
        <v>599.76400000000001</v>
      </c>
      <c r="P128" s="170">
        <f t="shared" si="149"/>
        <v>603.22199999999998</v>
      </c>
      <c r="Q128" s="170">
        <f t="shared" si="149"/>
        <v>605.67200000000003</v>
      </c>
      <c r="R128" s="170">
        <f t="shared" si="149"/>
        <v>607.83600000000001</v>
      </c>
      <c r="S128" s="170">
        <f t="shared" si="149"/>
        <v>611.43399999999997</v>
      </c>
      <c r="T128" s="170">
        <f t="shared" si="149"/>
        <v>614.91499999999996</v>
      </c>
      <c r="U128" s="170">
        <f t="shared" si="149"/>
        <v>618.11699999999996</v>
      </c>
      <c r="V128" s="170">
        <f t="shared" si="149"/>
        <v>621.78</v>
      </c>
      <c r="W128" s="170">
        <f t="shared" si="149"/>
        <v>625.07899999999995</v>
      </c>
      <c r="X128" s="170">
        <f t="shared" si="149"/>
        <v>628.68700000000001</v>
      </c>
      <c r="Y128" s="170">
        <f t="shared" si="149"/>
        <v>631.18200000000002</v>
      </c>
      <c r="Z128" s="170">
        <f t="shared" si="149"/>
        <v>633.73800000000006</v>
      </c>
      <c r="AA128" s="170">
        <f t="shared" si="149"/>
        <v>637.66899999999998</v>
      </c>
      <c r="AB128" s="170">
        <f t="shared" si="149"/>
        <v>641.86800000000005</v>
      </c>
      <c r="AC128" s="170">
        <f t="shared" si="149"/>
        <v>644.51300000000003</v>
      </c>
      <c r="AD128" s="170">
        <f t="shared" si="149"/>
        <v>647.95100000000002</v>
      </c>
      <c r="AE128" s="170">
        <f t="shared" si="149"/>
        <v>651.19299999999998</v>
      </c>
      <c r="AF128" s="170">
        <f t="shared" si="149"/>
        <v>654.68399999999997</v>
      </c>
      <c r="AG128" s="170">
        <f t="shared" si="149"/>
        <v>658.18899999999996</v>
      </c>
      <c r="AH128" s="170">
        <f t="shared" si="149"/>
        <v>661.49800000000005</v>
      </c>
      <c r="AI128" s="170">
        <f t="shared" si="149"/>
        <v>664.76900000000001</v>
      </c>
      <c r="AJ128" s="170">
        <f t="shared" si="149"/>
        <v>668.21</v>
      </c>
      <c r="AK128" s="170">
        <f t="shared" si="149"/>
        <v>671.351</v>
      </c>
      <c r="AL128" s="170">
        <f t="shared" si="149"/>
        <v>673.66700000000003</v>
      </c>
      <c r="AM128" s="170">
        <f t="shared" si="149"/>
        <v>678.20600000000002</v>
      </c>
      <c r="AN128" s="170">
        <f t="shared" si="149"/>
        <v>680.90800000000002</v>
      </c>
      <c r="AO128" s="170">
        <f t="shared" si="149"/>
        <v>683.10500000000002</v>
      </c>
      <c r="AP128" s="170">
        <f t="shared" si="149"/>
        <v>685.26199999999994</v>
      </c>
      <c r="AQ128" s="170">
        <f t="shared" si="149"/>
        <v>687.85400000000004</v>
      </c>
      <c r="AR128" s="170">
        <f t="shared" si="149"/>
        <v>689.94500000000005</v>
      </c>
      <c r="AS128" s="170">
        <f t="shared" si="149"/>
        <v>691.67</v>
      </c>
      <c r="AT128" s="170">
        <f t="shared" si="149"/>
        <v>693.57899999999995</v>
      </c>
      <c r="AU128" s="170">
        <f t="shared" si="149"/>
        <v>693.67899999999997</v>
      </c>
      <c r="AV128" s="170">
        <f t="shared" si="110"/>
        <v>694.00199999999995</v>
      </c>
      <c r="AW128" s="170">
        <f t="shared" si="110"/>
        <v>694.05600000000004</v>
      </c>
      <c r="AX128" s="170">
        <f t="shared" si="110"/>
        <v>694.90499999999997</v>
      </c>
      <c r="AY128" s="170">
        <f t="shared" si="110"/>
        <v>697.54700000000003</v>
      </c>
      <c r="AZ128" s="170">
        <f t="shared" si="110"/>
        <v>698.67</v>
      </c>
      <c r="BA128" s="170">
        <f t="shared" si="110"/>
        <v>699.79100000000005</v>
      </c>
      <c r="BB128" s="170">
        <f t="shared" si="110"/>
        <v>700.59500000000003</v>
      </c>
      <c r="BC128" s="402">
        <f t="shared" ref="BC128:CW128" si="150">BB128*BC447/BB447</f>
        <v>700.59500000000003</v>
      </c>
      <c r="BD128" s="401">
        <f t="shared" si="150"/>
        <v>701.60305035971226</v>
      </c>
      <c r="BE128" s="401">
        <f t="shared" si="150"/>
        <v>701.60305035971226</v>
      </c>
      <c r="BF128" s="401">
        <f t="shared" si="150"/>
        <v>701.60305035971226</v>
      </c>
      <c r="BG128" s="401">
        <f t="shared" si="150"/>
        <v>701.60305035971226</v>
      </c>
      <c r="BH128" s="401">
        <f t="shared" si="150"/>
        <v>701.60305035971226</v>
      </c>
      <c r="BI128" s="401">
        <f t="shared" si="150"/>
        <v>701.60305035971226</v>
      </c>
      <c r="BJ128" s="401">
        <f t="shared" si="150"/>
        <v>701.60305035971226</v>
      </c>
      <c r="BK128" s="401">
        <f t="shared" si="150"/>
        <v>700.59500000000003</v>
      </c>
      <c r="BL128" s="401">
        <f t="shared" si="150"/>
        <v>700.59500000000003</v>
      </c>
      <c r="BM128" s="401">
        <f t="shared" si="150"/>
        <v>699.5869496402878</v>
      </c>
      <c r="BN128" s="401">
        <f t="shared" si="150"/>
        <v>699.5869496402878</v>
      </c>
      <c r="BO128" s="401">
        <f t="shared" si="150"/>
        <v>698.57889928057557</v>
      </c>
      <c r="BP128" s="401">
        <f t="shared" si="150"/>
        <v>697.57084892086334</v>
      </c>
      <c r="BQ128" s="401">
        <f t="shared" si="150"/>
        <v>696.56279856115111</v>
      </c>
      <c r="BR128" s="401">
        <f t="shared" si="150"/>
        <v>695.55474820143888</v>
      </c>
      <c r="BS128" s="401">
        <f t="shared" si="150"/>
        <v>694.54669784172665</v>
      </c>
      <c r="BT128" s="401">
        <f t="shared" si="150"/>
        <v>692.5305971223022</v>
      </c>
      <c r="BU128" s="401">
        <f t="shared" si="150"/>
        <v>691.52254676258997</v>
      </c>
      <c r="BV128" s="401">
        <f t="shared" si="150"/>
        <v>690.51449640287774</v>
      </c>
      <c r="BW128" s="401">
        <f t="shared" si="150"/>
        <v>688.49839568345328</v>
      </c>
      <c r="BX128" s="401">
        <f t="shared" si="150"/>
        <v>686.48229496402882</v>
      </c>
      <c r="BY128" s="401">
        <f t="shared" si="150"/>
        <v>685.4742446043166</v>
      </c>
      <c r="BZ128" s="401">
        <f t="shared" si="150"/>
        <v>683.45814388489214</v>
      </c>
      <c r="CA128" s="401">
        <f t="shared" si="150"/>
        <v>681.44204316546768</v>
      </c>
      <c r="CB128" s="401">
        <f t="shared" si="150"/>
        <v>680.43399280575545</v>
      </c>
      <c r="CC128" s="401">
        <f t="shared" si="150"/>
        <v>678.41789208633099</v>
      </c>
      <c r="CD128" s="401">
        <f t="shared" si="150"/>
        <v>676.40179136690654</v>
      </c>
      <c r="CE128" s="401">
        <f t="shared" si="150"/>
        <v>674.38569064748208</v>
      </c>
      <c r="CF128" s="401">
        <f t="shared" si="150"/>
        <v>672.36958992805762</v>
      </c>
      <c r="CG128" s="401">
        <f t="shared" si="150"/>
        <v>670.35348920863316</v>
      </c>
      <c r="CH128" s="401">
        <f t="shared" si="150"/>
        <v>668.33738848920871</v>
      </c>
      <c r="CI128" s="401">
        <f t="shared" si="150"/>
        <v>666.32128776978425</v>
      </c>
      <c r="CJ128" s="401">
        <f t="shared" si="150"/>
        <v>664.30518705035979</v>
      </c>
      <c r="CK128" s="401">
        <f t="shared" si="150"/>
        <v>662.28908633093533</v>
      </c>
      <c r="CL128" s="401">
        <f t="shared" si="150"/>
        <v>660.27298561151088</v>
      </c>
      <c r="CM128" s="401">
        <f t="shared" si="150"/>
        <v>658.25688489208642</v>
      </c>
      <c r="CN128" s="401">
        <f t="shared" si="150"/>
        <v>656.24078417266196</v>
      </c>
      <c r="CO128" s="401">
        <f t="shared" si="150"/>
        <v>654.2246834532375</v>
      </c>
      <c r="CP128" s="401">
        <f t="shared" si="150"/>
        <v>653.21663309352527</v>
      </c>
      <c r="CQ128" s="401">
        <f t="shared" si="150"/>
        <v>651.20053237410082</v>
      </c>
      <c r="CR128" s="401">
        <f t="shared" si="150"/>
        <v>649.18443165467636</v>
      </c>
      <c r="CS128" s="401">
        <f t="shared" si="150"/>
        <v>647.1683309352519</v>
      </c>
      <c r="CT128" s="401">
        <f t="shared" si="150"/>
        <v>645.15223021582744</v>
      </c>
      <c r="CU128" s="401">
        <f t="shared" si="150"/>
        <v>643.13612949640299</v>
      </c>
      <c r="CV128" s="401">
        <f t="shared" si="150"/>
        <v>642.12807913669076</v>
      </c>
      <c r="CW128" s="401">
        <f t="shared" si="150"/>
        <v>640.1119784172663</v>
      </c>
    </row>
    <row r="129" spans="1:101">
      <c r="A129" s="170" t="str">
        <f t="shared" ref="A129:B129" si="151">A23</f>
        <v>15</v>
      </c>
      <c r="B129" s="170" t="str">
        <f t="shared" si="151"/>
        <v>Cantal</v>
      </c>
      <c r="C129" s="145"/>
      <c r="D129" s="145"/>
      <c r="E129" s="145"/>
      <c r="F129" s="170">
        <f t="shared" ref="F129:AU129" si="152">F23</f>
        <v>166.827</v>
      </c>
      <c r="G129" s="170">
        <f t="shared" si="152"/>
        <v>166.30600000000001</v>
      </c>
      <c r="H129" s="170">
        <f t="shared" si="152"/>
        <v>165.65899999999999</v>
      </c>
      <c r="I129" s="170">
        <f t="shared" si="152"/>
        <v>165.30699999999999</v>
      </c>
      <c r="J129" s="170">
        <f t="shared" si="152"/>
        <v>164.63399999999999</v>
      </c>
      <c r="K129" s="170">
        <f t="shared" si="152"/>
        <v>164.143</v>
      </c>
      <c r="L129" s="170">
        <f t="shared" si="152"/>
        <v>163.60599999999999</v>
      </c>
      <c r="M129" s="170">
        <f t="shared" si="152"/>
        <v>163.16900000000001</v>
      </c>
      <c r="N129" s="170">
        <f t="shared" si="152"/>
        <v>162.18899999999999</v>
      </c>
      <c r="O129" s="170">
        <f t="shared" si="152"/>
        <v>161.55500000000001</v>
      </c>
      <c r="P129" s="170">
        <f t="shared" si="152"/>
        <v>160.97999999999999</v>
      </c>
      <c r="Q129" s="170">
        <f t="shared" si="152"/>
        <v>160.63900000000001</v>
      </c>
      <c r="R129" s="170">
        <f t="shared" si="152"/>
        <v>160.38800000000001</v>
      </c>
      <c r="S129" s="170">
        <f t="shared" si="152"/>
        <v>160.06399999999999</v>
      </c>
      <c r="T129" s="170">
        <f t="shared" si="152"/>
        <v>159.458</v>
      </c>
      <c r="U129" s="170">
        <f t="shared" si="152"/>
        <v>158.84</v>
      </c>
      <c r="V129" s="170">
        <f t="shared" si="152"/>
        <v>158.30500000000001</v>
      </c>
      <c r="W129" s="170">
        <f t="shared" si="152"/>
        <v>157.22</v>
      </c>
      <c r="X129" s="170">
        <f t="shared" si="152"/>
        <v>156.44900000000001</v>
      </c>
      <c r="Y129" s="170">
        <f t="shared" si="152"/>
        <v>155.57400000000001</v>
      </c>
      <c r="Z129" s="170">
        <f t="shared" si="152"/>
        <v>154.63</v>
      </c>
      <c r="AA129" s="170">
        <f t="shared" si="152"/>
        <v>153.77699999999999</v>
      </c>
      <c r="AB129" s="170">
        <f t="shared" si="152"/>
        <v>152.74</v>
      </c>
      <c r="AC129" s="170">
        <f t="shared" si="152"/>
        <v>151.84100000000001</v>
      </c>
      <c r="AD129" s="170">
        <f t="shared" si="152"/>
        <v>150.977</v>
      </c>
      <c r="AE129" s="170">
        <f t="shared" si="152"/>
        <v>150.63999999999999</v>
      </c>
      <c r="AF129" s="170">
        <f t="shared" si="152"/>
        <v>150.45699999999999</v>
      </c>
      <c r="AG129" s="170">
        <f t="shared" si="152"/>
        <v>150.18100000000001</v>
      </c>
      <c r="AH129" s="170">
        <f t="shared" si="152"/>
        <v>150.11799999999999</v>
      </c>
      <c r="AI129" s="170">
        <f t="shared" si="152"/>
        <v>149.94399999999999</v>
      </c>
      <c r="AJ129" s="170">
        <f t="shared" si="152"/>
        <v>149.83000000000001</v>
      </c>
      <c r="AK129" s="170">
        <f t="shared" si="152"/>
        <v>149.68199999999999</v>
      </c>
      <c r="AL129" s="170">
        <f t="shared" si="152"/>
        <v>149.05699999999999</v>
      </c>
      <c r="AM129" s="170">
        <f t="shared" si="152"/>
        <v>148.73699999999999</v>
      </c>
      <c r="AN129" s="170">
        <f t="shared" si="152"/>
        <v>148.38</v>
      </c>
      <c r="AO129" s="170">
        <f t="shared" si="152"/>
        <v>148.16200000000001</v>
      </c>
      <c r="AP129" s="170">
        <f t="shared" si="152"/>
        <v>147.577</v>
      </c>
      <c r="AQ129" s="170">
        <f t="shared" si="152"/>
        <v>147.41499999999999</v>
      </c>
      <c r="AR129" s="170">
        <f t="shared" si="152"/>
        <v>147.035</v>
      </c>
      <c r="AS129" s="170">
        <f t="shared" si="152"/>
        <v>146.61799999999999</v>
      </c>
      <c r="AT129" s="170">
        <f t="shared" si="152"/>
        <v>146.21899999999999</v>
      </c>
      <c r="AU129" s="170">
        <f t="shared" si="152"/>
        <v>145.96899999999999</v>
      </c>
      <c r="AV129" s="170">
        <f t="shared" si="110"/>
        <v>145.143</v>
      </c>
      <c r="AW129" s="170">
        <f t="shared" si="110"/>
        <v>144.76499999999999</v>
      </c>
      <c r="AX129" s="170">
        <f t="shared" si="110"/>
        <v>144.69200000000001</v>
      </c>
      <c r="AY129" s="170">
        <f t="shared" si="110"/>
        <v>144.37899999999999</v>
      </c>
      <c r="AZ129" s="170">
        <f t="shared" si="110"/>
        <v>144.12299999999999</v>
      </c>
      <c r="BA129" s="170">
        <f t="shared" si="110"/>
        <v>143.803</v>
      </c>
      <c r="BB129" s="170">
        <f t="shared" si="110"/>
        <v>143.63900000000001</v>
      </c>
      <c r="BC129" s="402">
        <f t="shared" ref="BC129:CW129" si="153">BB129*BC448/BB448</f>
        <v>143.63900000000001</v>
      </c>
      <c r="BD129" s="401">
        <f t="shared" si="153"/>
        <v>143.63900000000001</v>
      </c>
      <c r="BE129" s="401">
        <f t="shared" si="153"/>
        <v>142.63453146853146</v>
      </c>
      <c r="BF129" s="401">
        <f t="shared" si="153"/>
        <v>142.63453146853146</v>
      </c>
      <c r="BG129" s="401">
        <f t="shared" si="153"/>
        <v>142.63453146853146</v>
      </c>
      <c r="BH129" s="401">
        <f t="shared" si="153"/>
        <v>142.63453146853146</v>
      </c>
      <c r="BI129" s="401">
        <f t="shared" si="153"/>
        <v>141.63006293706292</v>
      </c>
      <c r="BJ129" s="401">
        <f t="shared" si="153"/>
        <v>141.63006293706292</v>
      </c>
      <c r="BK129" s="401">
        <f t="shared" si="153"/>
        <v>141.63006293706292</v>
      </c>
      <c r="BL129" s="401">
        <f t="shared" si="153"/>
        <v>141.63006293706292</v>
      </c>
      <c r="BM129" s="401">
        <f t="shared" si="153"/>
        <v>140.62559440559437</v>
      </c>
      <c r="BN129" s="401">
        <f t="shared" si="153"/>
        <v>140.62559440559437</v>
      </c>
      <c r="BO129" s="401">
        <f t="shared" si="153"/>
        <v>140.62559440559437</v>
      </c>
      <c r="BP129" s="401">
        <f t="shared" si="153"/>
        <v>140.62559440559437</v>
      </c>
      <c r="BQ129" s="401">
        <f t="shared" si="153"/>
        <v>139.62112587412582</v>
      </c>
      <c r="BR129" s="401">
        <f t="shared" si="153"/>
        <v>139.62112587412582</v>
      </c>
      <c r="BS129" s="401">
        <f t="shared" si="153"/>
        <v>139.62112587412582</v>
      </c>
      <c r="BT129" s="401">
        <f t="shared" si="153"/>
        <v>138.61665734265731</v>
      </c>
      <c r="BU129" s="401">
        <f t="shared" si="153"/>
        <v>138.61665734265731</v>
      </c>
      <c r="BV129" s="401">
        <f t="shared" si="153"/>
        <v>138.61665734265731</v>
      </c>
      <c r="BW129" s="401">
        <f t="shared" si="153"/>
        <v>137.61218881118879</v>
      </c>
      <c r="BX129" s="401">
        <f t="shared" si="153"/>
        <v>137.61218881118879</v>
      </c>
      <c r="BY129" s="401">
        <f t="shared" si="153"/>
        <v>137.61218881118879</v>
      </c>
      <c r="BZ129" s="401">
        <f t="shared" si="153"/>
        <v>136.60772027972027</v>
      </c>
      <c r="CA129" s="401">
        <f t="shared" si="153"/>
        <v>136.60772027972027</v>
      </c>
      <c r="CB129" s="401">
        <f t="shared" si="153"/>
        <v>136.60772027972027</v>
      </c>
      <c r="CC129" s="401">
        <f t="shared" si="153"/>
        <v>135.60325174825175</v>
      </c>
      <c r="CD129" s="401">
        <f t="shared" si="153"/>
        <v>135.60325174825175</v>
      </c>
      <c r="CE129" s="401">
        <f t="shared" si="153"/>
        <v>135.60325174825175</v>
      </c>
      <c r="CF129" s="401">
        <f t="shared" si="153"/>
        <v>134.5987832167832</v>
      </c>
      <c r="CG129" s="401">
        <f t="shared" si="153"/>
        <v>134.5987832167832</v>
      </c>
      <c r="CH129" s="401">
        <f t="shared" si="153"/>
        <v>134.5987832167832</v>
      </c>
      <c r="CI129" s="401">
        <f t="shared" si="153"/>
        <v>133.59431468531469</v>
      </c>
      <c r="CJ129" s="401">
        <f t="shared" si="153"/>
        <v>133.59431468531469</v>
      </c>
      <c r="CK129" s="401">
        <f t="shared" si="153"/>
        <v>133.59431468531469</v>
      </c>
      <c r="CL129" s="401">
        <f t="shared" si="153"/>
        <v>132.58984615384617</v>
      </c>
      <c r="CM129" s="401">
        <f t="shared" si="153"/>
        <v>132.58984615384617</v>
      </c>
      <c r="CN129" s="401">
        <f t="shared" si="153"/>
        <v>132.58984615384617</v>
      </c>
      <c r="CO129" s="401">
        <f t="shared" si="153"/>
        <v>131.58537762237765</v>
      </c>
      <c r="CP129" s="401">
        <f t="shared" si="153"/>
        <v>131.58537762237765</v>
      </c>
      <c r="CQ129" s="401">
        <f t="shared" si="153"/>
        <v>131.58537762237765</v>
      </c>
      <c r="CR129" s="401">
        <f t="shared" si="153"/>
        <v>130.5809090909091</v>
      </c>
      <c r="CS129" s="401">
        <f t="shared" si="153"/>
        <v>130.5809090909091</v>
      </c>
      <c r="CT129" s="401">
        <f t="shared" si="153"/>
        <v>130.5809090909091</v>
      </c>
      <c r="CU129" s="401">
        <f t="shared" si="153"/>
        <v>130.5809090909091</v>
      </c>
      <c r="CV129" s="401">
        <f t="shared" si="153"/>
        <v>130.5809090909091</v>
      </c>
      <c r="CW129" s="401">
        <f t="shared" si="153"/>
        <v>130.5809090909091</v>
      </c>
    </row>
    <row r="130" spans="1:101">
      <c r="A130" s="170" t="str">
        <f t="shared" ref="A130:B130" si="154">A24</f>
        <v>16</v>
      </c>
      <c r="B130" s="170" t="str">
        <f t="shared" si="154"/>
        <v>Charente</v>
      </c>
      <c r="C130" s="145"/>
      <c r="D130" s="145"/>
      <c r="E130" s="145"/>
      <c r="F130" s="170">
        <f t="shared" ref="F130:AU130" si="155">F24</f>
        <v>337.541</v>
      </c>
      <c r="G130" s="170">
        <f t="shared" si="155"/>
        <v>337.85199999999998</v>
      </c>
      <c r="H130" s="170">
        <f t="shared" si="155"/>
        <v>338.27199999999999</v>
      </c>
      <c r="I130" s="170">
        <f t="shared" si="155"/>
        <v>338.96499999999997</v>
      </c>
      <c r="J130" s="170">
        <f t="shared" si="155"/>
        <v>339.339</v>
      </c>
      <c r="K130" s="170">
        <f t="shared" si="155"/>
        <v>339.74400000000003</v>
      </c>
      <c r="L130" s="170">
        <f t="shared" si="155"/>
        <v>340.46899999999999</v>
      </c>
      <c r="M130" s="170">
        <f t="shared" si="155"/>
        <v>341.01900000000001</v>
      </c>
      <c r="N130" s="170">
        <f t="shared" si="155"/>
        <v>341.01799999999997</v>
      </c>
      <c r="O130" s="170">
        <f t="shared" si="155"/>
        <v>340.77300000000002</v>
      </c>
      <c r="P130" s="170">
        <f t="shared" si="155"/>
        <v>340.83800000000002</v>
      </c>
      <c r="Q130" s="170">
        <f t="shared" si="155"/>
        <v>340.98700000000002</v>
      </c>
      <c r="R130" s="170">
        <f t="shared" si="155"/>
        <v>341.08800000000002</v>
      </c>
      <c r="S130" s="170">
        <f t="shared" si="155"/>
        <v>342.096</v>
      </c>
      <c r="T130" s="170">
        <f t="shared" si="155"/>
        <v>342.16</v>
      </c>
      <c r="U130" s="170">
        <f t="shared" si="155"/>
        <v>342.041</v>
      </c>
      <c r="V130" s="170">
        <f t="shared" si="155"/>
        <v>342.24400000000003</v>
      </c>
      <c r="W130" s="170">
        <f t="shared" si="155"/>
        <v>342.24200000000002</v>
      </c>
      <c r="X130" s="170">
        <f t="shared" si="155"/>
        <v>342.38099999999997</v>
      </c>
      <c r="Y130" s="170">
        <f t="shared" si="155"/>
        <v>341.75</v>
      </c>
      <c r="Z130" s="170">
        <f t="shared" si="155"/>
        <v>341.37099999999998</v>
      </c>
      <c r="AA130" s="170">
        <f t="shared" si="155"/>
        <v>340.786</v>
      </c>
      <c r="AB130" s="170">
        <f t="shared" si="155"/>
        <v>340.43099999999998</v>
      </c>
      <c r="AC130" s="170">
        <f t="shared" si="155"/>
        <v>339.93200000000002</v>
      </c>
      <c r="AD130" s="170">
        <f t="shared" si="155"/>
        <v>339.82799999999997</v>
      </c>
      <c r="AE130" s="170">
        <f t="shared" si="155"/>
        <v>340.76100000000002</v>
      </c>
      <c r="AF130" s="170">
        <f t="shared" si="155"/>
        <v>341.959</v>
      </c>
      <c r="AG130" s="170">
        <f t="shared" si="155"/>
        <v>343.012</v>
      </c>
      <c r="AH130" s="170">
        <f t="shared" si="155"/>
        <v>343.89400000000001</v>
      </c>
      <c r="AI130" s="170">
        <f t="shared" si="155"/>
        <v>344.70800000000003</v>
      </c>
      <c r="AJ130" s="170">
        <f t="shared" si="155"/>
        <v>345.911</v>
      </c>
      <c r="AK130" s="170">
        <f t="shared" si="155"/>
        <v>347.03699999999998</v>
      </c>
      <c r="AL130" s="170">
        <f t="shared" si="155"/>
        <v>349.53500000000003</v>
      </c>
      <c r="AM130" s="170">
        <f t="shared" si="155"/>
        <v>351.58100000000002</v>
      </c>
      <c r="AN130" s="170">
        <f t="shared" si="155"/>
        <v>351.56299999999999</v>
      </c>
      <c r="AO130" s="170">
        <f t="shared" si="155"/>
        <v>351.577</v>
      </c>
      <c r="AP130" s="170">
        <f t="shared" si="155"/>
        <v>352.70499999999998</v>
      </c>
      <c r="AQ130" s="170">
        <f t="shared" si="155"/>
        <v>353.65699999999998</v>
      </c>
      <c r="AR130" s="170">
        <f t="shared" si="155"/>
        <v>353.48200000000003</v>
      </c>
      <c r="AS130" s="170">
        <f t="shared" si="155"/>
        <v>353.85300000000001</v>
      </c>
      <c r="AT130" s="170">
        <f t="shared" si="155"/>
        <v>353.613</v>
      </c>
      <c r="AU130" s="170">
        <f t="shared" si="155"/>
        <v>353.28800000000001</v>
      </c>
      <c r="AV130" s="170">
        <f t="shared" si="110"/>
        <v>352.33499999999998</v>
      </c>
      <c r="AW130" s="170">
        <f t="shared" si="110"/>
        <v>351.77800000000002</v>
      </c>
      <c r="AX130" s="170">
        <f t="shared" si="110"/>
        <v>352.01499999999999</v>
      </c>
      <c r="AY130" s="170">
        <f t="shared" si="110"/>
        <v>351.71800000000002</v>
      </c>
      <c r="AZ130" s="170">
        <f t="shared" si="110"/>
        <v>351.57600000000002</v>
      </c>
      <c r="BA130" s="170">
        <f t="shared" si="110"/>
        <v>351.28300000000002</v>
      </c>
      <c r="BB130" s="170">
        <f t="shared" si="110"/>
        <v>351.036</v>
      </c>
      <c r="BC130" s="402">
        <f t="shared" ref="BC130:CW130" si="156">BB130*BC449/BB449</f>
        <v>350.02727586206896</v>
      </c>
      <c r="BD130" s="401">
        <f t="shared" si="156"/>
        <v>350.02727586206896</v>
      </c>
      <c r="BE130" s="401">
        <f t="shared" si="156"/>
        <v>349.01855172413792</v>
      </c>
      <c r="BF130" s="401">
        <f t="shared" si="156"/>
        <v>349.01855172413792</v>
      </c>
      <c r="BG130" s="401">
        <f t="shared" si="156"/>
        <v>348.00982758620688</v>
      </c>
      <c r="BH130" s="401">
        <f t="shared" si="156"/>
        <v>348.00982758620688</v>
      </c>
      <c r="BI130" s="401">
        <f t="shared" si="156"/>
        <v>347.00110344827584</v>
      </c>
      <c r="BJ130" s="401">
        <f t="shared" si="156"/>
        <v>345.9923793103448</v>
      </c>
      <c r="BK130" s="401">
        <f t="shared" si="156"/>
        <v>345.9923793103448</v>
      </c>
      <c r="BL130" s="401">
        <f t="shared" si="156"/>
        <v>344.98365517241376</v>
      </c>
      <c r="BM130" s="401">
        <f t="shared" si="156"/>
        <v>343.97493103448272</v>
      </c>
      <c r="BN130" s="401">
        <f t="shared" si="156"/>
        <v>343.97493103448272</v>
      </c>
      <c r="BO130" s="401">
        <f t="shared" si="156"/>
        <v>342.96620689655168</v>
      </c>
      <c r="BP130" s="401">
        <f t="shared" si="156"/>
        <v>341.95748275862064</v>
      </c>
      <c r="BQ130" s="401">
        <f t="shared" si="156"/>
        <v>341.95748275862064</v>
      </c>
      <c r="BR130" s="401">
        <f t="shared" si="156"/>
        <v>340.9487586206896</v>
      </c>
      <c r="BS130" s="401">
        <f t="shared" si="156"/>
        <v>339.94003448275856</v>
      </c>
      <c r="BT130" s="401">
        <f t="shared" si="156"/>
        <v>338.93131034482752</v>
      </c>
      <c r="BU130" s="401">
        <f t="shared" si="156"/>
        <v>338.93131034482752</v>
      </c>
      <c r="BV130" s="401">
        <f t="shared" si="156"/>
        <v>337.92258620689648</v>
      </c>
      <c r="BW130" s="401">
        <f t="shared" si="156"/>
        <v>336.91386206896544</v>
      </c>
      <c r="BX130" s="401">
        <f t="shared" si="156"/>
        <v>335.9051379310344</v>
      </c>
      <c r="BY130" s="401">
        <f t="shared" si="156"/>
        <v>334.89641379310336</v>
      </c>
      <c r="BZ130" s="401">
        <f t="shared" si="156"/>
        <v>333.88768965517232</v>
      </c>
      <c r="CA130" s="401">
        <f t="shared" si="156"/>
        <v>332.87896551724128</v>
      </c>
      <c r="CB130" s="401">
        <f t="shared" si="156"/>
        <v>331.87024137931024</v>
      </c>
      <c r="CC130" s="401">
        <f t="shared" si="156"/>
        <v>330.8615172413792</v>
      </c>
      <c r="CD130" s="401">
        <f t="shared" si="156"/>
        <v>329.85279310344816</v>
      </c>
      <c r="CE130" s="401">
        <f t="shared" si="156"/>
        <v>328.84406896551712</v>
      </c>
      <c r="CF130" s="401">
        <f t="shared" si="156"/>
        <v>327.83534482758608</v>
      </c>
      <c r="CG130" s="401">
        <f t="shared" si="156"/>
        <v>326.82662068965504</v>
      </c>
      <c r="CH130" s="401">
        <f t="shared" si="156"/>
        <v>326.82662068965504</v>
      </c>
      <c r="CI130" s="401">
        <f t="shared" si="156"/>
        <v>325.817896551724</v>
      </c>
      <c r="CJ130" s="401">
        <f t="shared" si="156"/>
        <v>324.80917241379296</v>
      </c>
      <c r="CK130" s="401">
        <f t="shared" si="156"/>
        <v>323.80044827586192</v>
      </c>
      <c r="CL130" s="401">
        <f t="shared" si="156"/>
        <v>322.79172413793088</v>
      </c>
      <c r="CM130" s="401">
        <f t="shared" si="156"/>
        <v>321.78299999999984</v>
      </c>
      <c r="CN130" s="401">
        <f t="shared" si="156"/>
        <v>320.77427586206881</v>
      </c>
      <c r="CO130" s="401">
        <f t="shared" si="156"/>
        <v>319.76555172413777</v>
      </c>
      <c r="CP130" s="401">
        <f t="shared" si="156"/>
        <v>318.75682758620673</v>
      </c>
      <c r="CQ130" s="401">
        <f t="shared" si="156"/>
        <v>318.75682758620673</v>
      </c>
      <c r="CR130" s="401">
        <f t="shared" si="156"/>
        <v>317.74810344827569</v>
      </c>
      <c r="CS130" s="401">
        <f t="shared" si="156"/>
        <v>316.73937931034465</v>
      </c>
      <c r="CT130" s="401">
        <f t="shared" si="156"/>
        <v>316.73937931034465</v>
      </c>
      <c r="CU130" s="401">
        <f t="shared" si="156"/>
        <v>315.73065517241361</v>
      </c>
      <c r="CV130" s="401">
        <f t="shared" si="156"/>
        <v>314.72193103448257</v>
      </c>
      <c r="CW130" s="401">
        <f t="shared" si="156"/>
        <v>314.72193103448257</v>
      </c>
    </row>
    <row r="131" spans="1:101">
      <c r="A131" s="170" t="str">
        <f t="shared" ref="A131:B131" si="157">A25</f>
        <v>17</v>
      </c>
      <c r="B131" s="170" t="str">
        <f t="shared" si="157"/>
        <v>Charente-Maritime</v>
      </c>
      <c r="C131" s="145"/>
      <c r="D131" s="145"/>
      <c r="E131" s="145"/>
      <c r="F131" s="170">
        <f t="shared" ref="F131:BB146" si="158">F25</f>
        <v>498.197</v>
      </c>
      <c r="G131" s="170">
        <f t="shared" si="158"/>
        <v>500.05599999999998</v>
      </c>
      <c r="H131" s="170">
        <f t="shared" si="158"/>
        <v>501.92099999999999</v>
      </c>
      <c r="I131" s="170">
        <f t="shared" si="158"/>
        <v>504.08100000000002</v>
      </c>
      <c r="J131" s="170">
        <f t="shared" si="158"/>
        <v>505.99599999999998</v>
      </c>
      <c r="K131" s="170">
        <f t="shared" si="158"/>
        <v>508.32799999999997</v>
      </c>
      <c r="L131" s="170">
        <f t="shared" si="158"/>
        <v>510.85199999999998</v>
      </c>
      <c r="M131" s="170">
        <f t="shared" si="158"/>
        <v>513.30600000000004</v>
      </c>
      <c r="N131" s="170">
        <f t="shared" si="158"/>
        <v>515.18700000000001</v>
      </c>
      <c r="O131" s="170">
        <f t="shared" si="158"/>
        <v>516.38599999999997</v>
      </c>
      <c r="P131" s="170">
        <f t="shared" si="158"/>
        <v>517.88099999999997</v>
      </c>
      <c r="Q131" s="170">
        <f t="shared" si="158"/>
        <v>519.54399999999998</v>
      </c>
      <c r="R131" s="170">
        <f t="shared" si="158"/>
        <v>521.21</v>
      </c>
      <c r="S131" s="170">
        <f t="shared" si="158"/>
        <v>523.76099999999997</v>
      </c>
      <c r="T131" s="170">
        <f t="shared" si="158"/>
        <v>525.44799999999998</v>
      </c>
      <c r="U131" s="170">
        <f t="shared" si="158"/>
        <v>527.18600000000004</v>
      </c>
      <c r="V131" s="170">
        <f t="shared" si="158"/>
        <v>530.63199999999995</v>
      </c>
      <c r="W131" s="170">
        <f t="shared" si="158"/>
        <v>533.43100000000004</v>
      </c>
      <c r="X131" s="170">
        <f t="shared" si="158"/>
        <v>535.89300000000003</v>
      </c>
      <c r="Y131" s="170">
        <f t="shared" si="158"/>
        <v>538.26</v>
      </c>
      <c r="Z131" s="170">
        <f t="shared" si="158"/>
        <v>540.779</v>
      </c>
      <c r="AA131" s="170">
        <f t="shared" si="158"/>
        <v>543.83500000000004</v>
      </c>
      <c r="AB131" s="170">
        <f t="shared" si="158"/>
        <v>547.04100000000005</v>
      </c>
      <c r="AC131" s="170">
        <f t="shared" si="158"/>
        <v>552.64099999999996</v>
      </c>
      <c r="AD131" s="170">
        <f t="shared" si="158"/>
        <v>556.41899999999998</v>
      </c>
      <c r="AE131" s="170">
        <f t="shared" si="158"/>
        <v>561.74199999999996</v>
      </c>
      <c r="AF131" s="170">
        <f t="shared" si="158"/>
        <v>567.61699999999996</v>
      </c>
      <c r="AG131" s="170">
        <f t="shared" si="158"/>
        <v>573.81700000000001</v>
      </c>
      <c r="AH131" s="170">
        <f t="shared" si="158"/>
        <v>579.87699999999995</v>
      </c>
      <c r="AI131" s="170">
        <f t="shared" si="158"/>
        <v>586.08199999999999</v>
      </c>
      <c r="AJ131" s="170">
        <f t="shared" si="158"/>
        <v>592.64</v>
      </c>
      <c r="AK131" s="170">
        <f t="shared" si="158"/>
        <v>598.91499999999996</v>
      </c>
      <c r="AL131" s="170">
        <f t="shared" si="158"/>
        <v>605.41</v>
      </c>
      <c r="AM131" s="170">
        <f t="shared" si="158"/>
        <v>611.71400000000006</v>
      </c>
      <c r="AN131" s="170">
        <f t="shared" si="158"/>
        <v>616.60699999999997</v>
      </c>
      <c r="AO131" s="170">
        <f t="shared" si="158"/>
        <v>622.32299999999998</v>
      </c>
      <c r="AP131" s="170">
        <f t="shared" si="158"/>
        <v>625.68200000000002</v>
      </c>
      <c r="AQ131" s="170">
        <f t="shared" si="158"/>
        <v>628.73299999999995</v>
      </c>
      <c r="AR131" s="170">
        <f t="shared" si="158"/>
        <v>633.41700000000003</v>
      </c>
      <c r="AS131" s="170">
        <f t="shared" si="158"/>
        <v>637.08900000000006</v>
      </c>
      <c r="AT131" s="170">
        <f t="shared" si="158"/>
        <v>639.93799999999999</v>
      </c>
      <c r="AU131" s="170">
        <f t="shared" si="158"/>
        <v>642.19100000000003</v>
      </c>
      <c r="AV131" s="170">
        <f t="shared" si="158"/>
        <v>644.303</v>
      </c>
      <c r="AW131" s="170">
        <f t="shared" si="158"/>
        <v>646.93200000000002</v>
      </c>
      <c r="AX131" s="170">
        <f t="shared" si="158"/>
        <v>651.35799999999995</v>
      </c>
      <c r="AY131" s="170">
        <f t="shared" si="158"/>
        <v>655.70899999999995</v>
      </c>
      <c r="AZ131" s="170">
        <f t="shared" si="158"/>
        <v>659.37900000000002</v>
      </c>
      <c r="BA131" s="170">
        <f t="shared" si="158"/>
        <v>662.822</v>
      </c>
      <c r="BB131" s="170">
        <f t="shared" si="158"/>
        <v>665.904</v>
      </c>
      <c r="BC131" s="402">
        <f t="shared" ref="BC131:CW131" si="159">BB131*BC450/BB450</f>
        <v>668.90356756756762</v>
      </c>
      <c r="BD131" s="401">
        <f t="shared" si="159"/>
        <v>672.90299099099104</v>
      </c>
      <c r="BE131" s="401">
        <f t="shared" si="159"/>
        <v>675.90255855855855</v>
      </c>
      <c r="BF131" s="401">
        <f t="shared" si="159"/>
        <v>679.90198198198198</v>
      </c>
      <c r="BG131" s="401">
        <f t="shared" si="159"/>
        <v>682.9015495495496</v>
      </c>
      <c r="BH131" s="401">
        <f t="shared" si="159"/>
        <v>685.90111711711711</v>
      </c>
      <c r="BI131" s="401">
        <f t="shared" si="159"/>
        <v>688.90068468468473</v>
      </c>
      <c r="BJ131" s="401">
        <f t="shared" si="159"/>
        <v>691.90025225225236</v>
      </c>
      <c r="BK131" s="401">
        <f t="shared" si="159"/>
        <v>693.89996396396407</v>
      </c>
      <c r="BL131" s="401">
        <f t="shared" si="159"/>
        <v>696.89953153153158</v>
      </c>
      <c r="BM131" s="401">
        <f t="shared" si="159"/>
        <v>698.89924324324329</v>
      </c>
      <c r="BN131" s="401">
        <f t="shared" si="159"/>
        <v>700.898954954955</v>
      </c>
      <c r="BO131" s="401">
        <f t="shared" si="159"/>
        <v>702.89866666666671</v>
      </c>
      <c r="BP131" s="401">
        <f t="shared" si="159"/>
        <v>704.89837837837842</v>
      </c>
      <c r="BQ131" s="401">
        <f t="shared" si="159"/>
        <v>705.89823423423422</v>
      </c>
      <c r="BR131" s="401">
        <f t="shared" si="159"/>
        <v>707.89794594594593</v>
      </c>
      <c r="BS131" s="401">
        <f t="shared" si="159"/>
        <v>708.89780180180185</v>
      </c>
      <c r="BT131" s="401">
        <f t="shared" si="159"/>
        <v>709.89765765765776</v>
      </c>
      <c r="BU131" s="401">
        <f t="shared" si="159"/>
        <v>711.89736936936947</v>
      </c>
      <c r="BV131" s="401">
        <f t="shared" si="159"/>
        <v>712.89722522522538</v>
      </c>
      <c r="BW131" s="401">
        <f t="shared" si="159"/>
        <v>712.89722522522538</v>
      </c>
      <c r="BX131" s="401">
        <f t="shared" si="159"/>
        <v>713.89708108108118</v>
      </c>
      <c r="BY131" s="401">
        <f t="shared" si="159"/>
        <v>714.89693693693698</v>
      </c>
      <c r="BZ131" s="401">
        <f t="shared" si="159"/>
        <v>715.89679279279278</v>
      </c>
      <c r="CA131" s="401">
        <f t="shared" si="159"/>
        <v>715.89679279279278</v>
      </c>
      <c r="CB131" s="401">
        <f t="shared" si="159"/>
        <v>716.89664864864858</v>
      </c>
      <c r="CC131" s="401">
        <f t="shared" si="159"/>
        <v>716.89664864864858</v>
      </c>
      <c r="CD131" s="401">
        <f t="shared" si="159"/>
        <v>716.89664864864858</v>
      </c>
      <c r="CE131" s="401">
        <f t="shared" si="159"/>
        <v>717.89650450450438</v>
      </c>
      <c r="CF131" s="401">
        <f t="shared" si="159"/>
        <v>717.89650450450438</v>
      </c>
      <c r="CG131" s="401">
        <f t="shared" si="159"/>
        <v>717.89650450450438</v>
      </c>
      <c r="CH131" s="401">
        <f t="shared" si="159"/>
        <v>717.89650450450438</v>
      </c>
      <c r="CI131" s="401">
        <f t="shared" si="159"/>
        <v>717.89650450450438</v>
      </c>
      <c r="CJ131" s="401">
        <f t="shared" si="159"/>
        <v>717.89650450450438</v>
      </c>
      <c r="CK131" s="401">
        <f t="shared" si="159"/>
        <v>717.89650450450438</v>
      </c>
      <c r="CL131" s="401">
        <f t="shared" si="159"/>
        <v>716.89664864864858</v>
      </c>
      <c r="CM131" s="401">
        <f t="shared" si="159"/>
        <v>716.89664864864858</v>
      </c>
      <c r="CN131" s="401">
        <f t="shared" si="159"/>
        <v>716.89664864864858</v>
      </c>
      <c r="CO131" s="401">
        <f t="shared" si="159"/>
        <v>716.89664864864858</v>
      </c>
      <c r="CP131" s="401">
        <f t="shared" si="159"/>
        <v>715.89679279279278</v>
      </c>
      <c r="CQ131" s="401">
        <f t="shared" si="159"/>
        <v>715.89679279279278</v>
      </c>
      <c r="CR131" s="401">
        <f t="shared" si="159"/>
        <v>715.89679279279278</v>
      </c>
      <c r="CS131" s="401">
        <f t="shared" si="159"/>
        <v>714.89693693693698</v>
      </c>
      <c r="CT131" s="401">
        <f t="shared" si="159"/>
        <v>714.89693693693698</v>
      </c>
      <c r="CU131" s="401">
        <f t="shared" si="159"/>
        <v>714.89693693693698</v>
      </c>
      <c r="CV131" s="401">
        <f t="shared" si="159"/>
        <v>714.89693693693698</v>
      </c>
      <c r="CW131" s="401">
        <f t="shared" si="159"/>
        <v>714.89693693693698</v>
      </c>
    </row>
    <row r="132" spans="1:101">
      <c r="A132" s="170" t="str">
        <f t="shared" ref="A132:B132" si="160">A26</f>
        <v>18</v>
      </c>
      <c r="B132" s="170" t="str">
        <f t="shared" si="160"/>
        <v>Cher</v>
      </c>
      <c r="C132" s="145"/>
      <c r="D132" s="145"/>
      <c r="E132" s="145"/>
      <c r="F132" s="170">
        <f t="shared" ref="F132:AU132" si="161">F26</f>
        <v>316.53100000000001</v>
      </c>
      <c r="G132" s="170">
        <f t="shared" si="161"/>
        <v>317.024</v>
      </c>
      <c r="H132" s="170">
        <f t="shared" si="161"/>
        <v>317.351</v>
      </c>
      <c r="I132" s="170">
        <f t="shared" si="161"/>
        <v>317.83100000000002</v>
      </c>
      <c r="J132" s="170">
        <f t="shared" si="161"/>
        <v>318.09800000000001</v>
      </c>
      <c r="K132" s="170">
        <f t="shared" si="161"/>
        <v>318.54199999999997</v>
      </c>
      <c r="L132" s="170">
        <f t="shared" si="161"/>
        <v>319.23899999999998</v>
      </c>
      <c r="M132" s="170">
        <f t="shared" si="161"/>
        <v>319.97800000000001</v>
      </c>
      <c r="N132" s="170">
        <f t="shared" si="161"/>
        <v>321.74200000000002</v>
      </c>
      <c r="O132" s="170">
        <f t="shared" si="161"/>
        <v>321.81700000000001</v>
      </c>
      <c r="P132" s="170">
        <f t="shared" si="161"/>
        <v>321.46499999999997</v>
      </c>
      <c r="Q132" s="170">
        <f t="shared" si="161"/>
        <v>321.22500000000002</v>
      </c>
      <c r="R132" s="170">
        <f t="shared" si="161"/>
        <v>320.96199999999999</v>
      </c>
      <c r="S132" s="170">
        <f t="shared" si="161"/>
        <v>321.137</v>
      </c>
      <c r="T132" s="170">
        <f t="shared" si="161"/>
        <v>321.47899999999998</v>
      </c>
      <c r="U132" s="170">
        <f t="shared" si="161"/>
        <v>321.48700000000002</v>
      </c>
      <c r="V132" s="170">
        <f t="shared" si="161"/>
        <v>321.274</v>
      </c>
      <c r="W132" s="170">
        <f t="shared" si="161"/>
        <v>321.04199999999997</v>
      </c>
      <c r="X132" s="170">
        <f t="shared" si="161"/>
        <v>320.25700000000001</v>
      </c>
      <c r="Y132" s="170">
        <f t="shared" si="161"/>
        <v>319.29399999999998</v>
      </c>
      <c r="Z132" s="170">
        <f t="shared" si="161"/>
        <v>318.25</v>
      </c>
      <c r="AA132" s="170">
        <f t="shared" si="161"/>
        <v>316.91300000000001</v>
      </c>
      <c r="AB132" s="170">
        <f t="shared" si="161"/>
        <v>316.12099999999998</v>
      </c>
      <c r="AC132" s="170">
        <f t="shared" si="161"/>
        <v>315.255</v>
      </c>
      <c r="AD132" s="170">
        <f t="shared" si="161"/>
        <v>314.60300000000001</v>
      </c>
      <c r="AE132" s="170">
        <f t="shared" si="161"/>
        <v>314.584</v>
      </c>
      <c r="AF132" s="170">
        <f t="shared" si="161"/>
        <v>314.63600000000002</v>
      </c>
      <c r="AG132" s="170">
        <f t="shared" si="161"/>
        <v>314.887</v>
      </c>
      <c r="AH132" s="170">
        <f t="shared" si="161"/>
        <v>314.78100000000001</v>
      </c>
      <c r="AI132" s="170">
        <f t="shared" si="161"/>
        <v>314.49</v>
      </c>
      <c r="AJ132" s="170">
        <f t="shared" si="161"/>
        <v>314.642</v>
      </c>
      <c r="AK132" s="170">
        <f t="shared" si="161"/>
        <v>314.67500000000001</v>
      </c>
      <c r="AL132" s="170">
        <f t="shared" si="161"/>
        <v>314.59899999999999</v>
      </c>
      <c r="AM132" s="170">
        <f t="shared" si="161"/>
        <v>313.25099999999998</v>
      </c>
      <c r="AN132" s="170">
        <f t="shared" si="161"/>
        <v>311.02199999999999</v>
      </c>
      <c r="AO132" s="170">
        <f t="shared" si="161"/>
        <v>311.25700000000001</v>
      </c>
      <c r="AP132" s="170">
        <f t="shared" si="161"/>
        <v>311.69400000000002</v>
      </c>
      <c r="AQ132" s="170">
        <f t="shared" si="161"/>
        <v>311.89699999999999</v>
      </c>
      <c r="AR132" s="170">
        <f t="shared" si="161"/>
        <v>311.64999999999998</v>
      </c>
      <c r="AS132" s="170">
        <f t="shared" si="161"/>
        <v>310.27</v>
      </c>
      <c r="AT132" s="170">
        <f t="shared" si="161"/>
        <v>308.99200000000002</v>
      </c>
      <c r="AU132" s="170">
        <f t="shared" si="161"/>
        <v>307.11</v>
      </c>
      <c r="AV132" s="170">
        <f t="shared" si="158"/>
        <v>304.25599999999997</v>
      </c>
      <c r="AW132" s="170">
        <f t="shared" si="158"/>
        <v>303.40800000000002</v>
      </c>
      <c r="AX132" s="170">
        <f t="shared" si="158"/>
        <v>302.30599999999998</v>
      </c>
      <c r="AY132" s="170">
        <f t="shared" si="158"/>
        <v>300.93299999999999</v>
      </c>
      <c r="AZ132" s="170">
        <f t="shared" si="158"/>
        <v>299.54599999999999</v>
      </c>
      <c r="BA132" s="170">
        <f t="shared" si="158"/>
        <v>298.24900000000002</v>
      </c>
      <c r="BB132" s="170">
        <f t="shared" si="158"/>
        <v>297.274</v>
      </c>
      <c r="BC132" s="402">
        <f t="shared" ref="BC132:CW132" si="162">BB132*BC451/BB451</f>
        <v>296.26969594594595</v>
      </c>
      <c r="BD132" s="401">
        <f t="shared" si="162"/>
        <v>295.26539189189191</v>
      </c>
      <c r="BE132" s="401">
        <f t="shared" si="162"/>
        <v>293.25678378378376</v>
      </c>
      <c r="BF132" s="401">
        <f t="shared" si="162"/>
        <v>292.25247972972971</v>
      </c>
      <c r="BG132" s="401">
        <f t="shared" si="162"/>
        <v>291.24817567567567</v>
      </c>
      <c r="BH132" s="401">
        <f t="shared" si="162"/>
        <v>290.24387162162162</v>
      </c>
      <c r="BI132" s="401">
        <f t="shared" si="162"/>
        <v>288.23526351351353</v>
      </c>
      <c r="BJ132" s="401">
        <f t="shared" si="162"/>
        <v>287.23095945945948</v>
      </c>
      <c r="BK132" s="401">
        <f t="shared" si="162"/>
        <v>286.22665540540544</v>
      </c>
      <c r="BL132" s="401">
        <f t="shared" si="162"/>
        <v>285.22235135135139</v>
      </c>
      <c r="BM132" s="401">
        <f t="shared" si="162"/>
        <v>284.21804729729735</v>
      </c>
      <c r="BN132" s="401">
        <f t="shared" si="162"/>
        <v>283.2137432432433</v>
      </c>
      <c r="BO132" s="401">
        <f t="shared" si="162"/>
        <v>281.20513513513521</v>
      </c>
      <c r="BP132" s="401">
        <f t="shared" si="162"/>
        <v>280.20083108108116</v>
      </c>
      <c r="BQ132" s="401">
        <f t="shared" si="162"/>
        <v>279.19652702702712</v>
      </c>
      <c r="BR132" s="401">
        <f t="shared" si="162"/>
        <v>278.19222297297301</v>
      </c>
      <c r="BS132" s="401">
        <f t="shared" si="162"/>
        <v>277.18791891891897</v>
      </c>
      <c r="BT132" s="401">
        <f t="shared" si="162"/>
        <v>276.18361486486492</v>
      </c>
      <c r="BU132" s="401">
        <f t="shared" si="162"/>
        <v>275.17931081081082</v>
      </c>
      <c r="BV132" s="401">
        <f t="shared" si="162"/>
        <v>274.17500675675672</v>
      </c>
      <c r="BW132" s="401">
        <f t="shared" si="162"/>
        <v>273.17070270270267</v>
      </c>
      <c r="BX132" s="401">
        <f t="shared" si="162"/>
        <v>272.16639864864862</v>
      </c>
      <c r="BY132" s="401">
        <f t="shared" si="162"/>
        <v>271.16209459459458</v>
      </c>
      <c r="BZ132" s="401">
        <f t="shared" si="162"/>
        <v>270.15779054054053</v>
      </c>
      <c r="CA132" s="401">
        <f t="shared" si="162"/>
        <v>269.15348648648649</v>
      </c>
      <c r="CB132" s="401">
        <f t="shared" si="162"/>
        <v>268.14918243243238</v>
      </c>
      <c r="CC132" s="401">
        <f t="shared" si="162"/>
        <v>267.14487837837834</v>
      </c>
      <c r="CD132" s="401">
        <f t="shared" si="162"/>
        <v>266.14057432432429</v>
      </c>
      <c r="CE132" s="401">
        <f t="shared" si="162"/>
        <v>265.13627027027024</v>
      </c>
      <c r="CF132" s="401">
        <f t="shared" si="162"/>
        <v>264.1319662162162</v>
      </c>
      <c r="CG132" s="401">
        <f t="shared" si="162"/>
        <v>263.12766216216215</v>
      </c>
      <c r="CH132" s="401">
        <f t="shared" si="162"/>
        <v>262.12335810810811</v>
      </c>
      <c r="CI132" s="401">
        <f t="shared" si="162"/>
        <v>261.11905405405406</v>
      </c>
      <c r="CJ132" s="401">
        <f t="shared" si="162"/>
        <v>260.11475000000002</v>
      </c>
      <c r="CK132" s="401">
        <f t="shared" si="162"/>
        <v>259.11044594594597</v>
      </c>
      <c r="CL132" s="401">
        <f t="shared" si="162"/>
        <v>258.10614189189192</v>
      </c>
      <c r="CM132" s="401">
        <f t="shared" si="162"/>
        <v>257.10183783783788</v>
      </c>
      <c r="CN132" s="401">
        <f t="shared" si="162"/>
        <v>257.10183783783788</v>
      </c>
      <c r="CO132" s="401">
        <f t="shared" si="162"/>
        <v>256.09753378378383</v>
      </c>
      <c r="CP132" s="401">
        <f t="shared" si="162"/>
        <v>255.09322972972979</v>
      </c>
      <c r="CQ132" s="401">
        <f t="shared" si="162"/>
        <v>254.08892567567571</v>
      </c>
      <c r="CR132" s="401">
        <f t="shared" si="162"/>
        <v>254.08892567567571</v>
      </c>
      <c r="CS132" s="401">
        <f t="shared" si="162"/>
        <v>253.08462162162164</v>
      </c>
      <c r="CT132" s="401">
        <f t="shared" si="162"/>
        <v>252.08031756756759</v>
      </c>
      <c r="CU132" s="401">
        <f t="shared" si="162"/>
        <v>252.08031756756759</v>
      </c>
      <c r="CV132" s="401">
        <f t="shared" si="162"/>
        <v>251.07601351351354</v>
      </c>
      <c r="CW132" s="401">
        <f t="shared" si="162"/>
        <v>251.07601351351354</v>
      </c>
    </row>
    <row r="133" spans="1:101">
      <c r="A133" s="170" t="str">
        <f t="shared" ref="A133:B133" si="163">A27</f>
        <v>19</v>
      </c>
      <c r="B133" s="170" t="str">
        <f t="shared" si="163"/>
        <v>Corrèze</v>
      </c>
      <c r="C133" s="145"/>
      <c r="D133" s="145"/>
      <c r="E133" s="145"/>
      <c r="F133" s="170">
        <f t="shared" ref="F133:AU133" si="164">F27</f>
        <v>240.71899999999999</v>
      </c>
      <c r="G133" s="170">
        <f t="shared" si="164"/>
        <v>240.744</v>
      </c>
      <c r="H133" s="170">
        <f t="shared" si="164"/>
        <v>241.02799999999999</v>
      </c>
      <c r="I133" s="170">
        <f t="shared" si="164"/>
        <v>241.215</v>
      </c>
      <c r="J133" s="170">
        <f t="shared" si="164"/>
        <v>241.17099999999999</v>
      </c>
      <c r="K133" s="170">
        <f t="shared" si="164"/>
        <v>241.36799999999999</v>
      </c>
      <c r="L133" s="170">
        <f t="shared" si="164"/>
        <v>241.667</v>
      </c>
      <c r="M133" s="170">
        <f t="shared" si="164"/>
        <v>241.821</v>
      </c>
      <c r="N133" s="170">
        <f t="shared" si="164"/>
        <v>241.053</v>
      </c>
      <c r="O133" s="170">
        <f t="shared" si="164"/>
        <v>240.65</v>
      </c>
      <c r="P133" s="170">
        <f t="shared" si="164"/>
        <v>240.928</v>
      </c>
      <c r="Q133" s="170">
        <f t="shared" si="164"/>
        <v>240.55799999999999</v>
      </c>
      <c r="R133" s="170">
        <f t="shared" si="164"/>
        <v>239.96199999999999</v>
      </c>
      <c r="S133" s="170">
        <f t="shared" si="164"/>
        <v>239.07</v>
      </c>
      <c r="T133" s="170">
        <f t="shared" si="164"/>
        <v>238.58699999999999</v>
      </c>
      <c r="U133" s="170">
        <f t="shared" si="164"/>
        <v>238.05099999999999</v>
      </c>
      <c r="V133" s="170">
        <f t="shared" si="164"/>
        <v>237.51</v>
      </c>
      <c r="W133" s="170">
        <f t="shared" si="164"/>
        <v>236.94200000000001</v>
      </c>
      <c r="X133" s="170">
        <f t="shared" si="164"/>
        <v>236.30799999999999</v>
      </c>
      <c r="Y133" s="170">
        <f t="shared" si="164"/>
        <v>235.827</v>
      </c>
      <c r="Z133" s="170">
        <f t="shared" si="164"/>
        <v>235.422</v>
      </c>
      <c r="AA133" s="170">
        <f t="shared" si="164"/>
        <v>234.541</v>
      </c>
      <c r="AB133" s="170">
        <f t="shared" si="164"/>
        <v>233.767</v>
      </c>
      <c r="AC133" s="170">
        <f t="shared" si="164"/>
        <v>233.34700000000001</v>
      </c>
      <c r="AD133" s="170">
        <f t="shared" si="164"/>
        <v>232.81899999999999</v>
      </c>
      <c r="AE133" s="170">
        <f t="shared" si="164"/>
        <v>233.631</v>
      </c>
      <c r="AF133" s="170">
        <f t="shared" si="164"/>
        <v>234.56700000000001</v>
      </c>
      <c r="AG133" s="170">
        <f t="shared" si="164"/>
        <v>235.77500000000001</v>
      </c>
      <c r="AH133" s="170">
        <f t="shared" si="164"/>
        <v>236.80500000000001</v>
      </c>
      <c r="AI133" s="170">
        <f t="shared" si="164"/>
        <v>237.82300000000001</v>
      </c>
      <c r="AJ133" s="170">
        <f t="shared" si="164"/>
        <v>239.185</v>
      </c>
      <c r="AK133" s="170">
        <f t="shared" si="164"/>
        <v>240.363</v>
      </c>
      <c r="AL133" s="170">
        <f t="shared" si="164"/>
        <v>242.03800000000001</v>
      </c>
      <c r="AM133" s="170">
        <f t="shared" si="164"/>
        <v>242.89599999999999</v>
      </c>
      <c r="AN133" s="170">
        <f t="shared" si="164"/>
        <v>243.352</v>
      </c>
      <c r="AO133" s="170">
        <f t="shared" si="164"/>
        <v>243.55099999999999</v>
      </c>
      <c r="AP133" s="170">
        <f t="shared" si="164"/>
        <v>242.45400000000001</v>
      </c>
      <c r="AQ133" s="170">
        <f t="shared" si="164"/>
        <v>241.24700000000001</v>
      </c>
      <c r="AR133" s="170">
        <f t="shared" si="164"/>
        <v>240.78100000000001</v>
      </c>
      <c r="AS133" s="170">
        <f t="shared" si="164"/>
        <v>241.34</v>
      </c>
      <c r="AT133" s="170">
        <f t="shared" si="164"/>
        <v>241.87100000000001</v>
      </c>
      <c r="AU133" s="170">
        <f t="shared" si="164"/>
        <v>241.535</v>
      </c>
      <c r="AV133" s="170">
        <f t="shared" si="158"/>
        <v>241.464</v>
      </c>
      <c r="AW133" s="170">
        <f t="shared" si="158"/>
        <v>240.583</v>
      </c>
      <c r="AX133" s="170">
        <f t="shared" si="158"/>
        <v>240.07300000000001</v>
      </c>
      <c r="AY133" s="170">
        <f t="shared" si="158"/>
        <v>239.19</v>
      </c>
      <c r="AZ133" s="170">
        <f t="shared" si="158"/>
        <v>238.57599999999999</v>
      </c>
      <c r="BA133" s="170">
        <f t="shared" si="158"/>
        <v>237.79</v>
      </c>
      <c r="BB133" s="170">
        <f t="shared" si="158"/>
        <v>237.077</v>
      </c>
      <c r="BC133" s="402">
        <f t="shared" ref="BC133:CW133" si="165">BB133*BC452/BB452</f>
        <v>237.077</v>
      </c>
      <c r="BD133" s="401">
        <f t="shared" si="165"/>
        <v>237.077</v>
      </c>
      <c r="BE133" s="401">
        <f t="shared" si="165"/>
        <v>237.077</v>
      </c>
      <c r="BF133" s="401">
        <f t="shared" si="165"/>
        <v>237.077</v>
      </c>
      <c r="BG133" s="401">
        <f t="shared" si="165"/>
        <v>237.077</v>
      </c>
      <c r="BH133" s="401">
        <f t="shared" si="165"/>
        <v>236.08504602510462</v>
      </c>
      <c r="BI133" s="401">
        <f t="shared" si="165"/>
        <v>236.08504602510462</v>
      </c>
      <c r="BJ133" s="401">
        <f t="shared" si="165"/>
        <v>236.08504602510462</v>
      </c>
      <c r="BK133" s="401">
        <f t="shared" si="165"/>
        <v>236.08504602510462</v>
      </c>
      <c r="BL133" s="401">
        <f t="shared" si="165"/>
        <v>236.08504602510462</v>
      </c>
      <c r="BM133" s="401">
        <f t="shared" si="165"/>
        <v>235.09309205020924</v>
      </c>
      <c r="BN133" s="401">
        <f t="shared" si="165"/>
        <v>235.09309205020924</v>
      </c>
      <c r="BO133" s="401">
        <f t="shared" si="165"/>
        <v>235.09309205020924</v>
      </c>
      <c r="BP133" s="401">
        <f t="shared" si="165"/>
        <v>234.10113807531386</v>
      </c>
      <c r="BQ133" s="401">
        <f t="shared" si="165"/>
        <v>234.10113807531386</v>
      </c>
      <c r="BR133" s="401">
        <f t="shared" si="165"/>
        <v>234.10113807531386</v>
      </c>
      <c r="BS133" s="401">
        <f t="shared" si="165"/>
        <v>233.10918410041847</v>
      </c>
      <c r="BT133" s="401">
        <f t="shared" si="165"/>
        <v>233.10918410041847</v>
      </c>
      <c r="BU133" s="401">
        <f t="shared" si="165"/>
        <v>233.10918410041847</v>
      </c>
      <c r="BV133" s="401">
        <f t="shared" si="165"/>
        <v>232.11723012552306</v>
      </c>
      <c r="BW133" s="401">
        <f t="shared" si="165"/>
        <v>232.11723012552306</v>
      </c>
      <c r="BX133" s="401">
        <f t="shared" si="165"/>
        <v>231.12527615062768</v>
      </c>
      <c r="BY133" s="401">
        <f t="shared" si="165"/>
        <v>231.12527615062768</v>
      </c>
      <c r="BZ133" s="401">
        <f t="shared" si="165"/>
        <v>230.1333221757323</v>
      </c>
      <c r="CA133" s="401">
        <f t="shared" si="165"/>
        <v>230.1333221757323</v>
      </c>
      <c r="CB133" s="401">
        <f t="shared" si="165"/>
        <v>229.14136820083692</v>
      </c>
      <c r="CC133" s="401">
        <f t="shared" si="165"/>
        <v>229.14136820083692</v>
      </c>
      <c r="CD133" s="401">
        <f t="shared" si="165"/>
        <v>228.14941422594154</v>
      </c>
      <c r="CE133" s="401">
        <f t="shared" si="165"/>
        <v>228.14941422594154</v>
      </c>
      <c r="CF133" s="401">
        <f t="shared" si="165"/>
        <v>227.15746025104616</v>
      </c>
      <c r="CG133" s="401">
        <f t="shared" si="165"/>
        <v>227.15746025104616</v>
      </c>
      <c r="CH133" s="401">
        <f t="shared" si="165"/>
        <v>226.16550627615078</v>
      </c>
      <c r="CI133" s="401">
        <f t="shared" si="165"/>
        <v>226.16550627615078</v>
      </c>
      <c r="CJ133" s="401">
        <f t="shared" si="165"/>
        <v>225.1735523012554</v>
      </c>
      <c r="CK133" s="401">
        <f t="shared" si="165"/>
        <v>225.1735523012554</v>
      </c>
      <c r="CL133" s="401">
        <f t="shared" si="165"/>
        <v>224.18159832635999</v>
      </c>
      <c r="CM133" s="401">
        <f t="shared" si="165"/>
        <v>224.18159832635996</v>
      </c>
      <c r="CN133" s="401">
        <f t="shared" si="165"/>
        <v>223.18964435146455</v>
      </c>
      <c r="CO133" s="401">
        <f t="shared" si="165"/>
        <v>223.18964435146455</v>
      </c>
      <c r="CP133" s="401">
        <f t="shared" si="165"/>
        <v>222.19769037656917</v>
      </c>
      <c r="CQ133" s="401">
        <f t="shared" si="165"/>
        <v>222.19769037656917</v>
      </c>
      <c r="CR133" s="401">
        <f t="shared" si="165"/>
        <v>221.20573640167376</v>
      </c>
      <c r="CS133" s="401">
        <f t="shared" si="165"/>
        <v>221.20573640167373</v>
      </c>
      <c r="CT133" s="401">
        <f t="shared" si="165"/>
        <v>221.20573640167373</v>
      </c>
      <c r="CU133" s="401">
        <f t="shared" si="165"/>
        <v>220.21378242677832</v>
      </c>
      <c r="CV133" s="401">
        <f t="shared" si="165"/>
        <v>220.21378242677832</v>
      </c>
      <c r="CW133" s="401">
        <f t="shared" si="165"/>
        <v>220.21378242677832</v>
      </c>
    </row>
    <row r="134" spans="1:101">
      <c r="A134" s="170" t="str">
        <f t="shared" ref="A134:B134" si="166">A28</f>
        <v>2A</v>
      </c>
      <c r="B134" s="170" t="str">
        <f t="shared" si="166"/>
        <v>Corse-du-Sud</v>
      </c>
      <c r="C134" s="145"/>
      <c r="D134" s="145"/>
      <c r="E134" s="145"/>
      <c r="F134" s="170">
        <f t="shared" ref="F134:AU134" si="167">F28</f>
        <v>101.496</v>
      </c>
      <c r="G134" s="170">
        <f t="shared" si="167"/>
        <v>102.35</v>
      </c>
      <c r="H134" s="170">
        <f t="shared" si="167"/>
        <v>103.34</v>
      </c>
      <c r="I134" s="170">
        <f t="shared" si="167"/>
        <v>104.333</v>
      </c>
      <c r="J134" s="170">
        <f t="shared" si="167"/>
        <v>105.09099999999999</v>
      </c>
      <c r="K134" s="170">
        <f t="shared" si="167"/>
        <v>106.18600000000001</v>
      </c>
      <c r="L134" s="170">
        <f t="shared" si="167"/>
        <v>107.38800000000001</v>
      </c>
      <c r="M134" s="170">
        <f t="shared" si="167"/>
        <v>108.60299999999999</v>
      </c>
      <c r="N134" s="170">
        <f t="shared" si="167"/>
        <v>109.76</v>
      </c>
      <c r="O134" s="170">
        <f t="shared" si="167"/>
        <v>111.14400000000001</v>
      </c>
      <c r="P134" s="170">
        <f t="shared" si="167"/>
        <v>112.24299999999999</v>
      </c>
      <c r="Q134" s="170">
        <f t="shared" si="167"/>
        <v>113.35299999999999</v>
      </c>
      <c r="R134" s="170">
        <f t="shared" si="167"/>
        <v>114.30200000000001</v>
      </c>
      <c r="S134" s="170">
        <f t="shared" si="167"/>
        <v>115.58</v>
      </c>
      <c r="T134" s="170">
        <f t="shared" si="167"/>
        <v>116.75</v>
      </c>
      <c r="U134" s="170">
        <f t="shared" si="167"/>
        <v>118.452</v>
      </c>
      <c r="V134" s="170">
        <f t="shared" si="167"/>
        <v>118.863</v>
      </c>
      <c r="W134" s="170">
        <f t="shared" si="167"/>
        <v>119.07599999999999</v>
      </c>
      <c r="X134" s="170">
        <f t="shared" si="167"/>
        <v>119.59399999999999</v>
      </c>
      <c r="Y134" s="170">
        <f t="shared" si="167"/>
        <v>119.67700000000001</v>
      </c>
      <c r="Z134" s="170">
        <f t="shared" si="167"/>
        <v>119.753</v>
      </c>
      <c r="AA134" s="170">
        <f t="shared" si="167"/>
        <v>119.16500000000001</v>
      </c>
      <c r="AB134" s="170">
        <f t="shared" si="167"/>
        <v>118.712</v>
      </c>
      <c r="AC134" s="170">
        <f t="shared" si="167"/>
        <v>118.46299999999999</v>
      </c>
      <c r="AD134" s="170">
        <f t="shared" si="167"/>
        <v>118.46599999999999</v>
      </c>
      <c r="AE134" s="170">
        <f t="shared" si="167"/>
        <v>120.753</v>
      </c>
      <c r="AF134" s="170">
        <f t="shared" si="167"/>
        <v>123.185</v>
      </c>
      <c r="AG134" s="170">
        <f t="shared" si="167"/>
        <v>125.66200000000001</v>
      </c>
      <c r="AH134" s="170">
        <f t="shared" si="167"/>
        <v>128.09800000000001</v>
      </c>
      <c r="AI134" s="170">
        <f t="shared" si="167"/>
        <v>130.613</v>
      </c>
      <c r="AJ134" s="170">
        <f t="shared" si="167"/>
        <v>133.12799999999999</v>
      </c>
      <c r="AK134" s="170">
        <f t="shared" si="167"/>
        <v>135.71799999999999</v>
      </c>
      <c r="AL134" s="170">
        <f t="shared" si="167"/>
        <v>139.36199999999999</v>
      </c>
      <c r="AM134" s="170">
        <f t="shared" si="167"/>
        <v>140.953</v>
      </c>
      <c r="AN134" s="170">
        <f t="shared" si="167"/>
        <v>141.33000000000001</v>
      </c>
      <c r="AO134" s="170">
        <f t="shared" si="167"/>
        <v>143.6</v>
      </c>
      <c r="AP134" s="170">
        <f t="shared" si="167"/>
        <v>145.846</v>
      </c>
      <c r="AQ134" s="170">
        <f t="shared" si="167"/>
        <v>145.429</v>
      </c>
      <c r="AR134" s="170">
        <f t="shared" si="167"/>
        <v>149.23400000000001</v>
      </c>
      <c r="AS134" s="170">
        <f t="shared" si="167"/>
        <v>151.65199999999999</v>
      </c>
      <c r="AT134" s="170">
        <f t="shared" si="167"/>
        <v>152.72999999999999</v>
      </c>
      <c r="AU134" s="170">
        <f t="shared" si="167"/>
        <v>154.303</v>
      </c>
      <c r="AV134" s="170">
        <f t="shared" si="158"/>
        <v>157.249</v>
      </c>
      <c r="AW134" s="170">
        <f t="shared" si="158"/>
        <v>157.85300000000001</v>
      </c>
      <c r="AX134" s="170">
        <f t="shared" si="158"/>
        <v>158.50700000000001</v>
      </c>
      <c r="AY134" s="170">
        <f t="shared" si="158"/>
        <v>160.81399999999999</v>
      </c>
      <c r="AZ134" s="170">
        <f t="shared" si="158"/>
        <v>161.87200000000001</v>
      </c>
      <c r="BA134" s="170">
        <f t="shared" si="158"/>
        <v>162.92400000000001</v>
      </c>
      <c r="BB134" s="170">
        <f t="shared" si="158"/>
        <v>163.95500000000001</v>
      </c>
      <c r="BC134" s="402">
        <f t="shared" ref="BC134:CW134" si="168">BB134*BC453/BB453</f>
        <v>164.26203183520599</v>
      </c>
      <c r="BD134" s="401">
        <f t="shared" si="168"/>
        <v>164.26203183520599</v>
      </c>
      <c r="BE134" s="401">
        <f t="shared" si="168"/>
        <v>164.26203183520599</v>
      </c>
      <c r="BF134" s="401">
        <f t="shared" si="168"/>
        <v>164.56906367041199</v>
      </c>
      <c r="BG134" s="401">
        <f t="shared" si="168"/>
        <v>164.56906367041199</v>
      </c>
      <c r="BH134" s="401">
        <f t="shared" si="168"/>
        <v>164.56906367041199</v>
      </c>
      <c r="BI134" s="401">
        <f t="shared" si="168"/>
        <v>164.87609550561797</v>
      </c>
      <c r="BJ134" s="401">
        <f t="shared" si="168"/>
        <v>164.87609550561797</v>
      </c>
      <c r="BK134" s="401">
        <f t="shared" si="168"/>
        <v>164.87609550561797</v>
      </c>
      <c r="BL134" s="401">
        <f t="shared" si="168"/>
        <v>164.87609550561797</v>
      </c>
      <c r="BM134" s="401">
        <f t="shared" si="168"/>
        <v>164.87609550561797</v>
      </c>
      <c r="BN134" s="401">
        <f t="shared" si="168"/>
        <v>164.56906367041199</v>
      </c>
      <c r="BO134" s="401">
        <f t="shared" si="168"/>
        <v>164.56906367041199</v>
      </c>
      <c r="BP134" s="401">
        <f t="shared" si="168"/>
        <v>164.26203183520599</v>
      </c>
      <c r="BQ134" s="401">
        <f t="shared" si="168"/>
        <v>164.26203183520599</v>
      </c>
      <c r="BR134" s="401">
        <f t="shared" si="168"/>
        <v>163.95500000000001</v>
      </c>
      <c r="BS134" s="401">
        <f t="shared" si="168"/>
        <v>163.64796816479401</v>
      </c>
      <c r="BT134" s="401">
        <f t="shared" si="168"/>
        <v>163.64796816479401</v>
      </c>
      <c r="BU134" s="401">
        <f t="shared" si="168"/>
        <v>163.34093632958803</v>
      </c>
      <c r="BV134" s="401">
        <f t="shared" si="168"/>
        <v>163.03390449438203</v>
      </c>
      <c r="BW134" s="401">
        <f t="shared" si="168"/>
        <v>162.41984082397005</v>
      </c>
      <c r="BX134" s="401">
        <f t="shared" si="168"/>
        <v>162.11280898876404</v>
      </c>
      <c r="BY134" s="401">
        <f t="shared" si="168"/>
        <v>161.80577715355807</v>
      </c>
      <c r="BZ134" s="401">
        <f t="shared" si="168"/>
        <v>161.49874531835209</v>
      </c>
      <c r="CA134" s="401">
        <f t="shared" si="168"/>
        <v>161.19171348314609</v>
      </c>
      <c r="CB134" s="401">
        <f t="shared" si="168"/>
        <v>160.88468164794008</v>
      </c>
      <c r="CC134" s="401">
        <f t="shared" si="168"/>
        <v>160.57764981273408</v>
      </c>
      <c r="CD134" s="401">
        <f t="shared" si="168"/>
        <v>159.9635861423221</v>
      </c>
      <c r="CE134" s="401">
        <f t="shared" si="168"/>
        <v>159.6565543071161</v>
      </c>
      <c r="CF134" s="401">
        <f t="shared" si="168"/>
        <v>159.34952247191009</v>
      </c>
      <c r="CG134" s="401">
        <f t="shared" si="168"/>
        <v>158.73545880149811</v>
      </c>
      <c r="CH134" s="401">
        <f t="shared" si="168"/>
        <v>158.42842696629211</v>
      </c>
      <c r="CI134" s="401">
        <f t="shared" si="168"/>
        <v>158.12139513108613</v>
      </c>
      <c r="CJ134" s="401">
        <f t="shared" si="168"/>
        <v>157.81436329588013</v>
      </c>
      <c r="CK134" s="401">
        <f t="shared" si="168"/>
        <v>157.20029962546815</v>
      </c>
      <c r="CL134" s="401">
        <f t="shared" si="168"/>
        <v>156.89326779026214</v>
      </c>
      <c r="CM134" s="401">
        <f t="shared" si="168"/>
        <v>156.58623595505614</v>
      </c>
      <c r="CN134" s="401">
        <f t="shared" si="168"/>
        <v>155.97217228464416</v>
      </c>
      <c r="CO134" s="401">
        <f t="shared" si="168"/>
        <v>155.66514044943816</v>
      </c>
      <c r="CP134" s="401">
        <f t="shared" si="168"/>
        <v>155.35810861423215</v>
      </c>
      <c r="CQ134" s="401">
        <f t="shared" si="168"/>
        <v>154.74404494382014</v>
      </c>
      <c r="CR134" s="401">
        <f t="shared" si="168"/>
        <v>154.43701310861417</v>
      </c>
      <c r="CS134" s="401">
        <f t="shared" si="168"/>
        <v>154.12998127340819</v>
      </c>
      <c r="CT134" s="401">
        <f t="shared" si="168"/>
        <v>153.82294943820219</v>
      </c>
      <c r="CU134" s="401">
        <f t="shared" si="168"/>
        <v>153.51591760299621</v>
      </c>
      <c r="CV134" s="401">
        <f t="shared" si="168"/>
        <v>152.90185393258423</v>
      </c>
      <c r="CW134" s="401">
        <f t="shared" si="168"/>
        <v>152.59482209737826</v>
      </c>
    </row>
    <row r="135" spans="1:101">
      <c r="A135" s="170" t="str">
        <f t="shared" ref="A135:B135" si="169">A29</f>
        <v>2B</v>
      </c>
      <c r="B135" s="170" t="str">
        <f t="shared" si="169"/>
        <v>Haute-Corse</v>
      </c>
      <c r="C135" s="145"/>
      <c r="D135" s="145"/>
      <c r="E135" s="145"/>
      <c r="F135" s="170">
        <f t="shared" ref="F135:AU135" si="170">F29</f>
        <v>125.495</v>
      </c>
      <c r="G135" s="170">
        <f t="shared" si="170"/>
        <v>126.26</v>
      </c>
      <c r="H135" s="170">
        <f t="shared" si="170"/>
        <v>127.099</v>
      </c>
      <c r="I135" s="170">
        <f t="shared" si="170"/>
        <v>128.02199999999999</v>
      </c>
      <c r="J135" s="170">
        <f t="shared" si="170"/>
        <v>128.714</v>
      </c>
      <c r="K135" s="170">
        <f t="shared" si="170"/>
        <v>129.547</v>
      </c>
      <c r="L135" s="170">
        <f t="shared" si="170"/>
        <v>130.48699999999999</v>
      </c>
      <c r="M135" s="170">
        <f t="shared" si="170"/>
        <v>131.572</v>
      </c>
      <c r="N135" s="170">
        <f t="shared" si="170"/>
        <v>131.66900000000001</v>
      </c>
      <c r="O135" s="170">
        <f t="shared" si="170"/>
        <v>132.18199999999999</v>
      </c>
      <c r="P135" s="170">
        <f t="shared" si="170"/>
        <v>132.21199999999999</v>
      </c>
      <c r="Q135" s="170">
        <f t="shared" si="170"/>
        <v>132.018</v>
      </c>
      <c r="R135" s="170">
        <f t="shared" si="170"/>
        <v>131.61099999999999</v>
      </c>
      <c r="S135" s="170">
        <f t="shared" si="170"/>
        <v>131.595</v>
      </c>
      <c r="T135" s="170">
        <f t="shared" si="170"/>
        <v>131.60400000000001</v>
      </c>
      <c r="U135" s="170">
        <f t="shared" si="170"/>
        <v>131.19300000000001</v>
      </c>
      <c r="V135" s="170">
        <f t="shared" si="170"/>
        <v>132.79599999999999</v>
      </c>
      <c r="W135" s="170">
        <f t="shared" si="170"/>
        <v>132.62200000000001</v>
      </c>
      <c r="X135" s="170">
        <f t="shared" si="170"/>
        <v>134.001</v>
      </c>
      <c r="Y135" s="170">
        <f t="shared" si="170"/>
        <v>137.30000000000001</v>
      </c>
      <c r="Z135" s="170">
        <f t="shared" si="170"/>
        <v>138.66300000000001</v>
      </c>
      <c r="AA135" s="170">
        <f t="shared" si="170"/>
        <v>140.00299999999999</v>
      </c>
      <c r="AB135" s="170">
        <f t="shared" si="170"/>
        <v>140.38499999999999</v>
      </c>
      <c r="AC135" s="170">
        <f t="shared" si="170"/>
        <v>141.00299999999999</v>
      </c>
      <c r="AD135" s="170">
        <f t="shared" si="170"/>
        <v>141.68600000000001</v>
      </c>
      <c r="AE135" s="170">
        <f t="shared" si="170"/>
        <v>143.786</v>
      </c>
      <c r="AF135" s="170">
        <f t="shared" si="170"/>
        <v>146.08799999999999</v>
      </c>
      <c r="AG135" s="170">
        <f t="shared" si="170"/>
        <v>148.43100000000001</v>
      </c>
      <c r="AH135" s="170">
        <f t="shared" si="170"/>
        <v>150.929</v>
      </c>
      <c r="AI135" s="170">
        <f t="shared" si="170"/>
        <v>153.35900000000001</v>
      </c>
      <c r="AJ135" s="170">
        <f t="shared" si="170"/>
        <v>155.964</v>
      </c>
      <c r="AK135" s="170">
        <f t="shared" si="170"/>
        <v>158.4</v>
      </c>
      <c r="AL135" s="170">
        <f t="shared" si="170"/>
        <v>159.84700000000001</v>
      </c>
      <c r="AM135" s="170">
        <f t="shared" si="170"/>
        <v>162.01300000000001</v>
      </c>
      <c r="AN135" s="170">
        <f t="shared" si="170"/>
        <v>164.34399999999999</v>
      </c>
      <c r="AO135" s="170">
        <f t="shared" si="170"/>
        <v>166.09299999999999</v>
      </c>
      <c r="AP135" s="170">
        <f t="shared" si="170"/>
        <v>168.64</v>
      </c>
      <c r="AQ135" s="170">
        <f t="shared" si="170"/>
        <v>170.828</v>
      </c>
      <c r="AR135" s="170">
        <f t="shared" si="170"/>
        <v>170.97399999999999</v>
      </c>
      <c r="AS135" s="170">
        <f t="shared" si="170"/>
        <v>172.56</v>
      </c>
      <c r="AT135" s="170">
        <f t="shared" si="170"/>
        <v>174.553</v>
      </c>
      <c r="AU135" s="170">
        <f t="shared" si="170"/>
        <v>176.15199999999999</v>
      </c>
      <c r="AV135" s="170">
        <f t="shared" si="158"/>
        <v>177.68899999999999</v>
      </c>
      <c r="AW135" s="170">
        <f t="shared" si="158"/>
        <v>180.70099999999999</v>
      </c>
      <c r="AX135" s="170">
        <f t="shared" si="158"/>
        <v>181.93299999999999</v>
      </c>
      <c r="AY135" s="170">
        <f t="shared" si="158"/>
        <v>182.887</v>
      </c>
      <c r="AZ135" s="170">
        <f t="shared" si="158"/>
        <v>184.48500000000001</v>
      </c>
      <c r="BA135" s="170">
        <f t="shared" si="158"/>
        <v>185.90600000000001</v>
      </c>
      <c r="BB135" s="170">
        <f t="shared" si="158"/>
        <v>187.3</v>
      </c>
      <c r="BC135" s="402">
        <f t="shared" ref="BC135:CW135" si="171">BB135*BC454/BB454</f>
        <v>187.3</v>
      </c>
      <c r="BD135" s="401">
        <f t="shared" si="171"/>
        <v>187.61112956810632</v>
      </c>
      <c r="BE135" s="401">
        <f t="shared" si="171"/>
        <v>187.61112956810632</v>
      </c>
      <c r="BF135" s="401">
        <f t="shared" si="171"/>
        <v>187.92225913621263</v>
      </c>
      <c r="BG135" s="401">
        <f t="shared" si="171"/>
        <v>187.92225913621263</v>
      </c>
      <c r="BH135" s="401">
        <f t="shared" si="171"/>
        <v>187.92225913621263</v>
      </c>
      <c r="BI135" s="401">
        <f t="shared" si="171"/>
        <v>188.23338870431894</v>
      </c>
      <c r="BJ135" s="401">
        <f t="shared" si="171"/>
        <v>188.23338870431894</v>
      </c>
      <c r="BK135" s="401">
        <f t="shared" si="171"/>
        <v>188.23338870431894</v>
      </c>
      <c r="BL135" s="401">
        <f t="shared" si="171"/>
        <v>188.54451827242525</v>
      </c>
      <c r="BM135" s="401">
        <f t="shared" si="171"/>
        <v>188.54451827242525</v>
      </c>
      <c r="BN135" s="401">
        <f t="shared" si="171"/>
        <v>188.54451827242525</v>
      </c>
      <c r="BO135" s="401">
        <f t="shared" si="171"/>
        <v>188.85564784053156</v>
      </c>
      <c r="BP135" s="401">
        <f t="shared" si="171"/>
        <v>188.85564784053156</v>
      </c>
      <c r="BQ135" s="401">
        <f t="shared" si="171"/>
        <v>188.85564784053156</v>
      </c>
      <c r="BR135" s="401">
        <f t="shared" si="171"/>
        <v>188.85564784053156</v>
      </c>
      <c r="BS135" s="401">
        <f t="shared" si="171"/>
        <v>188.85564784053156</v>
      </c>
      <c r="BT135" s="401">
        <f t="shared" si="171"/>
        <v>188.85564784053156</v>
      </c>
      <c r="BU135" s="401">
        <f t="shared" si="171"/>
        <v>188.85564784053156</v>
      </c>
      <c r="BV135" s="401">
        <f t="shared" si="171"/>
        <v>188.85564784053156</v>
      </c>
      <c r="BW135" s="401">
        <f t="shared" si="171"/>
        <v>188.85564784053156</v>
      </c>
      <c r="BX135" s="401">
        <f t="shared" si="171"/>
        <v>188.54451827242525</v>
      </c>
      <c r="BY135" s="401">
        <f t="shared" si="171"/>
        <v>188.54451827242525</v>
      </c>
      <c r="BZ135" s="401">
        <f t="shared" si="171"/>
        <v>188.54451827242525</v>
      </c>
      <c r="CA135" s="401">
        <f t="shared" si="171"/>
        <v>188.23338870431894</v>
      </c>
      <c r="CB135" s="401">
        <f t="shared" si="171"/>
        <v>188.23338870431894</v>
      </c>
      <c r="CC135" s="401">
        <f t="shared" si="171"/>
        <v>187.92225913621263</v>
      </c>
      <c r="CD135" s="401">
        <f t="shared" si="171"/>
        <v>187.92225913621263</v>
      </c>
      <c r="CE135" s="401">
        <f t="shared" si="171"/>
        <v>187.61112956810632</v>
      </c>
      <c r="CF135" s="401">
        <f t="shared" si="171"/>
        <v>187.61112956810632</v>
      </c>
      <c r="CG135" s="401">
        <f t="shared" si="171"/>
        <v>187.3</v>
      </c>
      <c r="CH135" s="401">
        <f t="shared" si="171"/>
        <v>186.9888704318937</v>
      </c>
      <c r="CI135" s="401">
        <f t="shared" si="171"/>
        <v>186.9888704318937</v>
      </c>
      <c r="CJ135" s="401">
        <f t="shared" si="171"/>
        <v>186.67774086378736</v>
      </c>
      <c r="CK135" s="401">
        <f t="shared" si="171"/>
        <v>186.36661129568105</v>
      </c>
      <c r="CL135" s="401">
        <f t="shared" si="171"/>
        <v>186.05548172757474</v>
      </c>
      <c r="CM135" s="401">
        <f t="shared" si="171"/>
        <v>185.74435215946843</v>
      </c>
      <c r="CN135" s="401">
        <f t="shared" si="171"/>
        <v>185.43322259136212</v>
      </c>
      <c r="CO135" s="401">
        <f t="shared" si="171"/>
        <v>185.43322259136212</v>
      </c>
      <c r="CP135" s="401">
        <f t="shared" si="171"/>
        <v>185.12209302325581</v>
      </c>
      <c r="CQ135" s="401">
        <f t="shared" si="171"/>
        <v>184.8109634551495</v>
      </c>
      <c r="CR135" s="401">
        <f t="shared" si="171"/>
        <v>184.8109634551495</v>
      </c>
      <c r="CS135" s="401">
        <f t="shared" si="171"/>
        <v>184.4998338870432</v>
      </c>
      <c r="CT135" s="401">
        <f t="shared" si="171"/>
        <v>184.18870431893689</v>
      </c>
      <c r="CU135" s="401">
        <f t="shared" si="171"/>
        <v>184.18870431893689</v>
      </c>
      <c r="CV135" s="401">
        <f t="shared" si="171"/>
        <v>184.18870431893689</v>
      </c>
      <c r="CW135" s="401">
        <f t="shared" si="171"/>
        <v>183.87757475083058</v>
      </c>
    </row>
    <row r="136" spans="1:101">
      <c r="A136" s="170" t="str">
        <f t="shared" ref="A136:B136" si="172">A30</f>
        <v>21</v>
      </c>
      <c r="B136" s="170" t="str">
        <f t="shared" si="172"/>
        <v>Côte-d'Or</v>
      </c>
      <c r="C136" s="145"/>
      <c r="D136" s="145"/>
      <c r="E136" s="145"/>
      <c r="F136" s="170">
        <f t="shared" ref="F136:AU136" si="173">F30</f>
        <v>455.93400000000003</v>
      </c>
      <c r="G136" s="170">
        <f t="shared" si="173"/>
        <v>458.18</v>
      </c>
      <c r="H136" s="170">
        <f t="shared" si="173"/>
        <v>460.30799999999999</v>
      </c>
      <c r="I136" s="170">
        <f t="shared" si="173"/>
        <v>463.01799999999997</v>
      </c>
      <c r="J136" s="170">
        <f t="shared" si="173"/>
        <v>465.375</v>
      </c>
      <c r="K136" s="170">
        <f t="shared" si="173"/>
        <v>467.99799999999999</v>
      </c>
      <c r="L136" s="170">
        <f t="shared" si="173"/>
        <v>470.84500000000003</v>
      </c>
      <c r="M136" s="170">
        <f t="shared" si="173"/>
        <v>473.61399999999998</v>
      </c>
      <c r="N136" s="170">
        <f t="shared" si="173"/>
        <v>475.971</v>
      </c>
      <c r="O136" s="170">
        <f t="shared" si="173"/>
        <v>478.33499999999998</v>
      </c>
      <c r="P136" s="170">
        <f t="shared" si="173"/>
        <v>481.03199999999998</v>
      </c>
      <c r="Q136" s="170">
        <f t="shared" si="173"/>
        <v>483.85</v>
      </c>
      <c r="R136" s="170">
        <f t="shared" si="173"/>
        <v>486.81400000000002</v>
      </c>
      <c r="S136" s="170">
        <f t="shared" si="173"/>
        <v>489.02800000000002</v>
      </c>
      <c r="T136" s="170">
        <f t="shared" si="173"/>
        <v>491.43700000000001</v>
      </c>
      <c r="U136" s="170">
        <f t="shared" si="173"/>
        <v>493.471</v>
      </c>
      <c r="V136" s="170">
        <f t="shared" si="173"/>
        <v>495.53100000000001</v>
      </c>
      <c r="W136" s="170">
        <f t="shared" si="173"/>
        <v>497.56299999999999</v>
      </c>
      <c r="X136" s="170">
        <f t="shared" si="173"/>
        <v>499.51900000000001</v>
      </c>
      <c r="Y136" s="170">
        <f t="shared" si="173"/>
        <v>500.92899999999997</v>
      </c>
      <c r="Z136" s="170">
        <f t="shared" si="173"/>
        <v>502.767</v>
      </c>
      <c r="AA136" s="170">
        <f t="shared" si="173"/>
        <v>504.02199999999999</v>
      </c>
      <c r="AB136" s="170">
        <f t="shared" si="173"/>
        <v>505.71600000000001</v>
      </c>
      <c r="AC136" s="170">
        <f t="shared" si="173"/>
        <v>506.21199999999999</v>
      </c>
      <c r="AD136" s="170">
        <f t="shared" si="173"/>
        <v>506.69900000000001</v>
      </c>
      <c r="AE136" s="170">
        <f t="shared" si="173"/>
        <v>508.01499999999999</v>
      </c>
      <c r="AF136" s="170">
        <f t="shared" si="173"/>
        <v>509.714</v>
      </c>
      <c r="AG136" s="170">
        <f t="shared" si="173"/>
        <v>511.197</v>
      </c>
      <c r="AH136" s="170">
        <f t="shared" si="173"/>
        <v>512.59100000000001</v>
      </c>
      <c r="AI136" s="170">
        <f t="shared" si="173"/>
        <v>514.02200000000005</v>
      </c>
      <c r="AJ136" s="170">
        <f t="shared" si="173"/>
        <v>515.82899999999995</v>
      </c>
      <c r="AK136" s="170">
        <f t="shared" si="173"/>
        <v>517.16800000000001</v>
      </c>
      <c r="AL136" s="170">
        <f t="shared" si="173"/>
        <v>519.14300000000003</v>
      </c>
      <c r="AM136" s="170">
        <f t="shared" si="173"/>
        <v>521.60799999999995</v>
      </c>
      <c r="AN136" s="170">
        <f t="shared" si="173"/>
        <v>524.14400000000001</v>
      </c>
      <c r="AO136" s="170">
        <f t="shared" si="173"/>
        <v>524.35799999999995</v>
      </c>
      <c r="AP136" s="170">
        <f t="shared" si="173"/>
        <v>525.93100000000004</v>
      </c>
      <c r="AQ136" s="170">
        <f t="shared" si="173"/>
        <v>527.40300000000002</v>
      </c>
      <c r="AR136" s="170">
        <f t="shared" si="173"/>
        <v>529.76099999999997</v>
      </c>
      <c r="AS136" s="170">
        <f t="shared" si="173"/>
        <v>531.38</v>
      </c>
      <c r="AT136" s="170">
        <f t="shared" si="173"/>
        <v>533.14700000000005</v>
      </c>
      <c r="AU136" s="170">
        <f t="shared" si="173"/>
        <v>533.21299999999997</v>
      </c>
      <c r="AV136" s="170">
        <f t="shared" si="158"/>
        <v>533.81899999999996</v>
      </c>
      <c r="AW136" s="170">
        <f t="shared" si="158"/>
        <v>533.22</v>
      </c>
      <c r="AX136" s="170">
        <f t="shared" si="158"/>
        <v>534.12400000000002</v>
      </c>
      <c r="AY136" s="170">
        <f t="shared" si="158"/>
        <v>535.07799999999997</v>
      </c>
      <c r="AZ136" s="170">
        <f t="shared" si="158"/>
        <v>535.27499999999998</v>
      </c>
      <c r="BA136" s="170">
        <f t="shared" si="158"/>
        <v>535.78599999999994</v>
      </c>
      <c r="BB136" s="170">
        <f t="shared" si="158"/>
        <v>536.16600000000005</v>
      </c>
      <c r="BC136" s="402">
        <f t="shared" ref="BC136:CW136" si="174">BB136*BC455/BB455</f>
        <v>536.16600000000005</v>
      </c>
      <c r="BD136" s="401">
        <f t="shared" si="174"/>
        <v>531.42116814159294</v>
      </c>
      <c r="BE136" s="401">
        <f t="shared" si="174"/>
        <v>526.67633628318583</v>
      </c>
      <c r="BF136" s="401">
        <f t="shared" si="174"/>
        <v>526.67633628318583</v>
      </c>
      <c r="BG136" s="401">
        <f t="shared" si="174"/>
        <v>521.93150442477872</v>
      </c>
      <c r="BH136" s="401">
        <f t="shared" si="174"/>
        <v>521.93150442477872</v>
      </c>
      <c r="BI136" s="401">
        <f t="shared" si="174"/>
        <v>517.18667256637161</v>
      </c>
      <c r="BJ136" s="401">
        <f t="shared" si="174"/>
        <v>517.18667256637161</v>
      </c>
      <c r="BK136" s="401">
        <f t="shared" si="174"/>
        <v>512.4418407079645</v>
      </c>
      <c r="BL136" s="401">
        <f t="shared" si="174"/>
        <v>507.69700884955745</v>
      </c>
      <c r="BM136" s="401">
        <f t="shared" si="174"/>
        <v>507.69700884955745</v>
      </c>
      <c r="BN136" s="401">
        <f t="shared" si="174"/>
        <v>502.95217699115034</v>
      </c>
      <c r="BO136" s="401">
        <f t="shared" si="174"/>
        <v>502.95217699115034</v>
      </c>
      <c r="BP136" s="401">
        <f t="shared" si="174"/>
        <v>498.20734513274323</v>
      </c>
      <c r="BQ136" s="401">
        <f t="shared" si="174"/>
        <v>498.20734513274323</v>
      </c>
      <c r="BR136" s="401">
        <f t="shared" si="174"/>
        <v>493.46251327433612</v>
      </c>
      <c r="BS136" s="401">
        <f t="shared" si="174"/>
        <v>493.46251327433612</v>
      </c>
      <c r="BT136" s="401">
        <f t="shared" si="174"/>
        <v>488.71768141592901</v>
      </c>
      <c r="BU136" s="401">
        <f t="shared" si="174"/>
        <v>488.71768141592901</v>
      </c>
      <c r="BV136" s="401">
        <f t="shared" si="174"/>
        <v>483.97284955752195</v>
      </c>
      <c r="BW136" s="401">
        <f t="shared" si="174"/>
        <v>483.97284955752201</v>
      </c>
      <c r="BX136" s="401">
        <f t="shared" si="174"/>
        <v>479.22801769911496</v>
      </c>
      <c r="BY136" s="401">
        <f t="shared" si="174"/>
        <v>479.22801769911496</v>
      </c>
      <c r="BZ136" s="401">
        <f t="shared" si="174"/>
        <v>474.48318584070785</v>
      </c>
      <c r="CA136" s="401">
        <f t="shared" si="174"/>
        <v>474.4831858407079</v>
      </c>
      <c r="CB136" s="401">
        <f t="shared" si="174"/>
        <v>469.73835398230085</v>
      </c>
      <c r="CC136" s="401">
        <f t="shared" si="174"/>
        <v>469.73835398230085</v>
      </c>
      <c r="CD136" s="401">
        <f t="shared" si="174"/>
        <v>464.9935221238938</v>
      </c>
      <c r="CE136" s="401">
        <f t="shared" si="174"/>
        <v>464.9935221238938</v>
      </c>
      <c r="CF136" s="401">
        <f t="shared" si="174"/>
        <v>464.9935221238938</v>
      </c>
      <c r="CG136" s="401">
        <f t="shared" si="174"/>
        <v>460.24869026548669</v>
      </c>
      <c r="CH136" s="401">
        <f t="shared" si="174"/>
        <v>460.24869026548669</v>
      </c>
      <c r="CI136" s="401">
        <f t="shared" si="174"/>
        <v>455.50385840707963</v>
      </c>
      <c r="CJ136" s="401">
        <f t="shared" si="174"/>
        <v>455.50385840707963</v>
      </c>
      <c r="CK136" s="401">
        <f t="shared" si="174"/>
        <v>455.50385840707963</v>
      </c>
      <c r="CL136" s="401">
        <f t="shared" si="174"/>
        <v>450.75902654867258</v>
      </c>
      <c r="CM136" s="401">
        <f t="shared" si="174"/>
        <v>450.75902654867258</v>
      </c>
      <c r="CN136" s="401">
        <f t="shared" si="174"/>
        <v>450.75902654867258</v>
      </c>
      <c r="CO136" s="401">
        <f t="shared" si="174"/>
        <v>446.01419469026547</v>
      </c>
      <c r="CP136" s="401">
        <f t="shared" si="174"/>
        <v>446.01419469026547</v>
      </c>
      <c r="CQ136" s="401">
        <f t="shared" si="174"/>
        <v>446.01419469026547</v>
      </c>
      <c r="CR136" s="401">
        <f t="shared" si="174"/>
        <v>441.26936283185842</v>
      </c>
      <c r="CS136" s="401">
        <f t="shared" si="174"/>
        <v>441.26936283185836</v>
      </c>
      <c r="CT136" s="401">
        <f t="shared" si="174"/>
        <v>441.26936283185836</v>
      </c>
      <c r="CU136" s="401">
        <f t="shared" si="174"/>
        <v>441.26936283185836</v>
      </c>
      <c r="CV136" s="401">
        <f t="shared" si="174"/>
        <v>436.52453097345131</v>
      </c>
      <c r="CW136" s="401">
        <f t="shared" si="174"/>
        <v>436.52453097345131</v>
      </c>
    </row>
    <row r="137" spans="1:101">
      <c r="A137" s="170" t="str">
        <f t="shared" ref="A137:B137" si="175">A31</f>
        <v>22</v>
      </c>
      <c r="B137" s="170" t="str">
        <f t="shared" si="175"/>
        <v>Côtes-d'Armor</v>
      </c>
      <c r="C137" s="145"/>
      <c r="D137" s="145"/>
      <c r="E137" s="145"/>
      <c r="F137" s="170">
        <f t="shared" ref="F137:AU137" si="176">F31</f>
        <v>525.93200000000002</v>
      </c>
      <c r="G137" s="170">
        <f t="shared" si="176"/>
        <v>527.60799999999995</v>
      </c>
      <c r="H137" s="170">
        <f t="shared" si="176"/>
        <v>529.34900000000005</v>
      </c>
      <c r="I137" s="170">
        <f t="shared" si="176"/>
        <v>531.24</v>
      </c>
      <c r="J137" s="170">
        <f t="shared" si="176"/>
        <v>532.87900000000002</v>
      </c>
      <c r="K137" s="170">
        <f t="shared" si="176"/>
        <v>534.73299999999995</v>
      </c>
      <c r="L137" s="170">
        <f t="shared" si="176"/>
        <v>536.70799999999997</v>
      </c>
      <c r="M137" s="170">
        <f t="shared" si="176"/>
        <v>538.947</v>
      </c>
      <c r="N137" s="170">
        <f t="shared" si="176"/>
        <v>539.399</v>
      </c>
      <c r="O137" s="170">
        <f t="shared" si="176"/>
        <v>538.923</v>
      </c>
      <c r="P137" s="170">
        <f t="shared" si="176"/>
        <v>538.673</v>
      </c>
      <c r="Q137" s="170">
        <f t="shared" si="176"/>
        <v>538.64700000000005</v>
      </c>
      <c r="R137" s="170">
        <f t="shared" si="176"/>
        <v>538.447</v>
      </c>
      <c r="S137" s="170">
        <f t="shared" si="176"/>
        <v>538.62599999999998</v>
      </c>
      <c r="T137" s="170">
        <f t="shared" si="176"/>
        <v>538.78700000000003</v>
      </c>
      <c r="U137" s="170">
        <f t="shared" si="176"/>
        <v>538.44299999999998</v>
      </c>
      <c r="V137" s="170">
        <f t="shared" si="176"/>
        <v>538.21299999999997</v>
      </c>
      <c r="W137" s="170">
        <f t="shared" si="176"/>
        <v>537.25400000000002</v>
      </c>
      <c r="X137" s="170">
        <f t="shared" si="176"/>
        <v>537.43499999999995</v>
      </c>
      <c r="Y137" s="170">
        <f t="shared" si="176"/>
        <v>536.79300000000001</v>
      </c>
      <c r="Z137" s="170">
        <f t="shared" si="176"/>
        <v>537.00900000000001</v>
      </c>
      <c r="AA137" s="170">
        <f t="shared" si="176"/>
        <v>536.85599999999999</v>
      </c>
      <c r="AB137" s="170">
        <f t="shared" si="176"/>
        <v>539.32399999999996</v>
      </c>
      <c r="AC137" s="170">
        <f t="shared" si="176"/>
        <v>541.39099999999996</v>
      </c>
      <c r="AD137" s="170">
        <f t="shared" si="176"/>
        <v>542.39800000000002</v>
      </c>
      <c r="AE137" s="170">
        <f t="shared" si="176"/>
        <v>545.65599999999995</v>
      </c>
      <c r="AF137" s="170">
        <f t="shared" si="176"/>
        <v>549.50300000000004</v>
      </c>
      <c r="AG137" s="170">
        <f t="shared" si="176"/>
        <v>553.55600000000004</v>
      </c>
      <c r="AH137" s="170">
        <f t="shared" si="176"/>
        <v>557.83100000000002</v>
      </c>
      <c r="AI137" s="170">
        <f t="shared" si="176"/>
        <v>562.226</v>
      </c>
      <c r="AJ137" s="170">
        <f t="shared" si="176"/>
        <v>566.68799999999999</v>
      </c>
      <c r="AK137" s="170">
        <f t="shared" si="176"/>
        <v>570.86099999999999</v>
      </c>
      <c r="AL137" s="170">
        <f t="shared" si="176"/>
        <v>576.04899999999998</v>
      </c>
      <c r="AM137" s="170">
        <f t="shared" si="176"/>
        <v>581.57000000000005</v>
      </c>
      <c r="AN137" s="170">
        <f t="shared" si="176"/>
        <v>587.51900000000001</v>
      </c>
      <c r="AO137" s="170">
        <f t="shared" si="176"/>
        <v>591.64099999999996</v>
      </c>
      <c r="AP137" s="170">
        <f t="shared" si="176"/>
        <v>594.375</v>
      </c>
      <c r="AQ137" s="170">
        <f t="shared" si="176"/>
        <v>595.53099999999995</v>
      </c>
      <c r="AR137" s="170">
        <f t="shared" si="176"/>
        <v>597.08500000000004</v>
      </c>
      <c r="AS137" s="170">
        <f t="shared" si="176"/>
        <v>597.39700000000005</v>
      </c>
      <c r="AT137" s="170">
        <f t="shared" si="176"/>
        <v>598.35699999999997</v>
      </c>
      <c r="AU137" s="170">
        <f t="shared" si="176"/>
        <v>598.95299999999997</v>
      </c>
      <c r="AV137" s="170">
        <f t="shared" si="158"/>
        <v>598.81399999999996</v>
      </c>
      <c r="AW137" s="170">
        <f t="shared" si="158"/>
        <v>599.58399999999995</v>
      </c>
      <c r="AX137" s="170">
        <f t="shared" si="158"/>
        <v>600.58199999999999</v>
      </c>
      <c r="AY137" s="170">
        <f t="shared" si="158"/>
        <v>603.64</v>
      </c>
      <c r="AZ137" s="170">
        <f t="shared" si="158"/>
        <v>605.21100000000001</v>
      </c>
      <c r="BA137" s="170">
        <f t="shared" si="158"/>
        <v>606.86800000000005</v>
      </c>
      <c r="BB137" s="170">
        <f t="shared" si="158"/>
        <v>607.83399999999995</v>
      </c>
      <c r="BC137" s="402">
        <f t="shared" ref="BC137:CW137" si="177">BB137*BC456/BB456</f>
        <v>607.83399999999995</v>
      </c>
      <c r="BD137" s="401">
        <f t="shared" si="177"/>
        <v>606.34785330073339</v>
      </c>
      <c r="BE137" s="401">
        <f t="shared" si="177"/>
        <v>606.34785330073339</v>
      </c>
      <c r="BF137" s="401">
        <f t="shared" si="177"/>
        <v>604.86170660146684</v>
      </c>
      <c r="BG137" s="401">
        <f t="shared" si="177"/>
        <v>604.86170660146684</v>
      </c>
      <c r="BH137" s="401">
        <f t="shared" si="177"/>
        <v>603.37555990220039</v>
      </c>
      <c r="BI137" s="401">
        <f t="shared" si="177"/>
        <v>603.37555990220039</v>
      </c>
      <c r="BJ137" s="401">
        <f t="shared" si="177"/>
        <v>601.88941320293384</v>
      </c>
      <c r="BK137" s="401">
        <f t="shared" si="177"/>
        <v>600.40326650366728</v>
      </c>
      <c r="BL137" s="401">
        <f t="shared" si="177"/>
        <v>600.40326650366728</v>
      </c>
      <c r="BM137" s="401">
        <f t="shared" si="177"/>
        <v>598.91711980440073</v>
      </c>
      <c r="BN137" s="401">
        <f t="shared" si="177"/>
        <v>597.43097310513429</v>
      </c>
      <c r="BO137" s="401">
        <f t="shared" si="177"/>
        <v>597.43097310513429</v>
      </c>
      <c r="BP137" s="401">
        <f t="shared" si="177"/>
        <v>595.94482640586773</v>
      </c>
      <c r="BQ137" s="401">
        <f t="shared" si="177"/>
        <v>594.45867970660117</v>
      </c>
      <c r="BR137" s="401">
        <f t="shared" si="177"/>
        <v>592.97253300733462</v>
      </c>
      <c r="BS137" s="401">
        <f t="shared" si="177"/>
        <v>591.48638630806806</v>
      </c>
      <c r="BT137" s="401">
        <f t="shared" si="177"/>
        <v>590.00023960880151</v>
      </c>
      <c r="BU137" s="401">
        <f t="shared" si="177"/>
        <v>588.51409290953495</v>
      </c>
      <c r="BV137" s="401">
        <f t="shared" si="177"/>
        <v>588.51409290953495</v>
      </c>
      <c r="BW137" s="401">
        <f t="shared" si="177"/>
        <v>587.02794621026851</v>
      </c>
      <c r="BX137" s="401">
        <f t="shared" si="177"/>
        <v>585.54179951100195</v>
      </c>
      <c r="BY137" s="401">
        <f t="shared" si="177"/>
        <v>584.0556528117354</v>
      </c>
      <c r="BZ137" s="401">
        <f t="shared" si="177"/>
        <v>582.56950611246884</v>
      </c>
      <c r="CA137" s="401">
        <f t="shared" si="177"/>
        <v>581.0833594132024</v>
      </c>
      <c r="CB137" s="401">
        <f t="shared" si="177"/>
        <v>579.59721271393585</v>
      </c>
      <c r="CC137" s="401">
        <f t="shared" si="177"/>
        <v>578.1110660146694</v>
      </c>
      <c r="CD137" s="401">
        <f t="shared" si="177"/>
        <v>576.62491931540285</v>
      </c>
      <c r="CE137" s="401">
        <f t="shared" si="177"/>
        <v>575.13877261613629</v>
      </c>
      <c r="CF137" s="401">
        <f t="shared" si="177"/>
        <v>573.65262591686974</v>
      </c>
      <c r="CG137" s="401">
        <f t="shared" si="177"/>
        <v>572.1664792176033</v>
      </c>
      <c r="CH137" s="401">
        <f t="shared" si="177"/>
        <v>570.68033251833674</v>
      </c>
      <c r="CI137" s="401">
        <f t="shared" si="177"/>
        <v>569.19418581907019</v>
      </c>
      <c r="CJ137" s="401">
        <f t="shared" si="177"/>
        <v>567.70803911980363</v>
      </c>
      <c r="CK137" s="401">
        <f t="shared" si="177"/>
        <v>566.22189242053707</v>
      </c>
      <c r="CL137" s="401">
        <f t="shared" si="177"/>
        <v>564.73574572127063</v>
      </c>
      <c r="CM137" s="401">
        <f t="shared" si="177"/>
        <v>563.24959902200419</v>
      </c>
      <c r="CN137" s="401">
        <f t="shared" si="177"/>
        <v>561.76345232273775</v>
      </c>
      <c r="CO137" s="401">
        <f t="shared" si="177"/>
        <v>560.27730562347119</v>
      </c>
      <c r="CP137" s="401">
        <f t="shared" si="177"/>
        <v>558.79115892420464</v>
      </c>
      <c r="CQ137" s="401">
        <f t="shared" si="177"/>
        <v>557.30501222493808</v>
      </c>
      <c r="CR137" s="401">
        <f t="shared" si="177"/>
        <v>557.30501222493808</v>
      </c>
      <c r="CS137" s="401">
        <f t="shared" si="177"/>
        <v>555.81886552567164</v>
      </c>
      <c r="CT137" s="401">
        <f t="shared" si="177"/>
        <v>554.33271882640508</v>
      </c>
      <c r="CU137" s="401">
        <f t="shared" si="177"/>
        <v>554.33271882640508</v>
      </c>
      <c r="CV137" s="401">
        <f t="shared" si="177"/>
        <v>552.84657212713864</v>
      </c>
      <c r="CW137" s="401">
        <f t="shared" si="177"/>
        <v>552.84657212713864</v>
      </c>
    </row>
    <row r="138" spans="1:101">
      <c r="A138" s="170" t="str">
        <f t="shared" ref="A138:B138" si="178">A32</f>
        <v>23</v>
      </c>
      <c r="B138" s="170" t="str">
        <f t="shared" si="178"/>
        <v>Creuse</v>
      </c>
      <c r="C138" s="145"/>
      <c r="D138" s="145"/>
      <c r="E138" s="145"/>
      <c r="F138" s="170">
        <f t="shared" ref="F138:AU138" si="179">F32</f>
        <v>146.648</v>
      </c>
      <c r="G138" s="170">
        <f t="shared" si="179"/>
        <v>145.63</v>
      </c>
      <c r="H138" s="170">
        <f t="shared" si="179"/>
        <v>144.62700000000001</v>
      </c>
      <c r="I138" s="170">
        <f t="shared" si="179"/>
        <v>143.81299999999999</v>
      </c>
      <c r="J138" s="170">
        <f t="shared" si="179"/>
        <v>142.81399999999999</v>
      </c>
      <c r="K138" s="170">
        <f t="shared" si="179"/>
        <v>141.833</v>
      </c>
      <c r="L138" s="170">
        <f t="shared" si="179"/>
        <v>141.02699999999999</v>
      </c>
      <c r="M138" s="170">
        <f t="shared" si="179"/>
        <v>140.01599999999999</v>
      </c>
      <c r="N138" s="170">
        <f t="shared" si="179"/>
        <v>139.32</v>
      </c>
      <c r="O138" s="170">
        <f t="shared" si="179"/>
        <v>137.40299999999999</v>
      </c>
      <c r="P138" s="170">
        <f t="shared" si="179"/>
        <v>136.60599999999999</v>
      </c>
      <c r="Q138" s="170">
        <f t="shared" si="179"/>
        <v>135.50299999999999</v>
      </c>
      <c r="R138" s="170">
        <f t="shared" si="179"/>
        <v>134.97</v>
      </c>
      <c r="S138" s="170">
        <f t="shared" si="179"/>
        <v>133.68</v>
      </c>
      <c r="T138" s="170">
        <f t="shared" si="179"/>
        <v>132.654</v>
      </c>
      <c r="U138" s="170">
        <f t="shared" si="179"/>
        <v>131.58500000000001</v>
      </c>
      <c r="V138" s="170">
        <f t="shared" si="179"/>
        <v>130.554</v>
      </c>
      <c r="W138" s="170">
        <f t="shared" si="179"/>
        <v>129.648</v>
      </c>
      <c r="X138" s="170">
        <f t="shared" si="179"/>
        <v>128.976</v>
      </c>
      <c r="Y138" s="170">
        <f t="shared" si="179"/>
        <v>127.959</v>
      </c>
      <c r="Z138" s="170">
        <f t="shared" si="179"/>
        <v>127.002</v>
      </c>
      <c r="AA138" s="170">
        <f t="shared" si="179"/>
        <v>126.35899999999999</v>
      </c>
      <c r="AB138" s="170">
        <f t="shared" si="179"/>
        <v>125.85599999999999</v>
      </c>
      <c r="AC138" s="170">
        <f t="shared" si="179"/>
        <v>125.31399999999999</v>
      </c>
      <c r="AD138" s="170">
        <f t="shared" si="179"/>
        <v>124.59699999999999</v>
      </c>
      <c r="AE138" s="170">
        <f t="shared" si="179"/>
        <v>124.303</v>
      </c>
      <c r="AF138" s="170">
        <f t="shared" si="179"/>
        <v>124.095</v>
      </c>
      <c r="AG138" s="170">
        <f t="shared" si="179"/>
        <v>123.953</v>
      </c>
      <c r="AH138" s="170">
        <f t="shared" si="179"/>
        <v>123.797</v>
      </c>
      <c r="AI138" s="170">
        <f t="shared" si="179"/>
        <v>123.56100000000001</v>
      </c>
      <c r="AJ138" s="170">
        <f t="shared" si="179"/>
        <v>123.423</v>
      </c>
      <c r="AK138" s="170">
        <f t="shared" si="179"/>
        <v>123.401</v>
      </c>
      <c r="AL138" s="170">
        <f t="shared" si="179"/>
        <v>123.861</v>
      </c>
      <c r="AM138" s="170">
        <f t="shared" si="179"/>
        <v>123.907</v>
      </c>
      <c r="AN138" s="170">
        <f t="shared" si="179"/>
        <v>123.584</v>
      </c>
      <c r="AO138" s="170">
        <f t="shared" si="179"/>
        <v>123.029</v>
      </c>
      <c r="AP138" s="170">
        <f t="shared" si="179"/>
        <v>122.56</v>
      </c>
      <c r="AQ138" s="170">
        <f t="shared" si="179"/>
        <v>121.517</v>
      </c>
      <c r="AR138" s="170">
        <f t="shared" si="179"/>
        <v>120.872</v>
      </c>
      <c r="AS138" s="170">
        <f t="shared" si="179"/>
        <v>120.581</v>
      </c>
      <c r="AT138" s="170">
        <f t="shared" si="179"/>
        <v>120.36499999999999</v>
      </c>
      <c r="AU138" s="170">
        <f t="shared" si="179"/>
        <v>119.502</v>
      </c>
      <c r="AV138" s="170">
        <f t="shared" si="158"/>
        <v>118.63800000000001</v>
      </c>
      <c r="AW138" s="170">
        <f t="shared" si="158"/>
        <v>117.503</v>
      </c>
      <c r="AX138" s="170">
        <f t="shared" si="158"/>
        <v>116.617</v>
      </c>
      <c r="AY138" s="170">
        <f t="shared" si="158"/>
        <v>115.995</v>
      </c>
      <c r="AZ138" s="170">
        <f t="shared" si="158"/>
        <v>115.05</v>
      </c>
      <c r="BA138" s="170">
        <f t="shared" si="158"/>
        <v>114.142</v>
      </c>
      <c r="BB138" s="170">
        <f t="shared" si="158"/>
        <v>113.10599999999999</v>
      </c>
      <c r="BC138" s="402">
        <f t="shared" ref="BC138:CW138" si="180">BB138*BC457/BB457</f>
        <v>113.31391544117646</v>
      </c>
      <c r="BD138" s="401">
        <f t="shared" si="180"/>
        <v>113.31391544117646</v>
      </c>
      <c r="BE138" s="401">
        <f t="shared" si="180"/>
        <v>113.31391544117646</v>
      </c>
      <c r="BF138" s="401">
        <f t="shared" si="180"/>
        <v>113.31391544117646</v>
      </c>
      <c r="BG138" s="401">
        <f t="shared" si="180"/>
        <v>113.31391544117646</v>
      </c>
      <c r="BH138" s="401">
        <f t="shared" si="180"/>
        <v>113.31391544117646</v>
      </c>
      <c r="BI138" s="401">
        <f t="shared" si="180"/>
        <v>113.31391544117646</v>
      </c>
      <c r="BJ138" s="401">
        <f t="shared" si="180"/>
        <v>113.31391544117646</v>
      </c>
      <c r="BK138" s="401">
        <f t="shared" si="180"/>
        <v>113.10599999999999</v>
      </c>
      <c r="BL138" s="401">
        <f t="shared" si="180"/>
        <v>113.10599999999999</v>
      </c>
      <c r="BM138" s="401">
        <f t="shared" si="180"/>
        <v>112.89808455882353</v>
      </c>
      <c r="BN138" s="401">
        <f t="shared" si="180"/>
        <v>112.89808455882353</v>
      </c>
      <c r="BO138" s="401">
        <f t="shared" si="180"/>
        <v>112.69016911764706</v>
      </c>
      <c r="BP138" s="401">
        <f t="shared" si="180"/>
        <v>112.48225367647059</v>
      </c>
      <c r="BQ138" s="401">
        <f t="shared" si="180"/>
        <v>112.27433823529412</v>
      </c>
      <c r="BR138" s="401">
        <f t="shared" si="180"/>
        <v>112.06642279411766</v>
      </c>
      <c r="BS138" s="401">
        <f t="shared" si="180"/>
        <v>111.85850735294119</v>
      </c>
      <c r="BT138" s="401">
        <f t="shared" si="180"/>
        <v>111.65059191176471</v>
      </c>
      <c r="BU138" s="401">
        <f t="shared" si="180"/>
        <v>111.44267647058824</v>
      </c>
      <c r="BV138" s="401">
        <f t="shared" si="180"/>
        <v>111.23476102941177</v>
      </c>
      <c r="BW138" s="401">
        <f t="shared" si="180"/>
        <v>111.0268455882353</v>
      </c>
      <c r="BX138" s="401">
        <f t="shared" si="180"/>
        <v>110.81893014705882</v>
      </c>
      <c r="BY138" s="401">
        <f t="shared" si="180"/>
        <v>110.61101470588235</v>
      </c>
      <c r="BZ138" s="401">
        <f t="shared" si="180"/>
        <v>110.19518382352942</v>
      </c>
      <c r="CA138" s="401">
        <f t="shared" si="180"/>
        <v>109.98726838235295</v>
      </c>
      <c r="CB138" s="401">
        <f t="shared" si="180"/>
        <v>109.77935294117647</v>
      </c>
      <c r="CC138" s="401">
        <f t="shared" si="180"/>
        <v>109.36352205882353</v>
      </c>
      <c r="CD138" s="401">
        <f t="shared" si="180"/>
        <v>109.15560661764707</v>
      </c>
      <c r="CE138" s="401">
        <f t="shared" si="180"/>
        <v>108.73977573529413</v>
      </c>
      <c r="CF138" s="401">
        <f t="shared" si="180"/>
        <v>108.53186029411766</v>
      </c>
      <c r="CG138" s="401">
        <f t="shared" si="180"/>
        <v>108.11602941176473</v>
      </c>
      <c r="CH138" s="401">
        <f t="shared" si="180"/>
        <v>107.90811397058825</v>
      </c>
      <c r="CI138" s="401">
        <f t="shared" si="180"/>
        <v>107.49228308823531</v>
      </c>
      <c r="CJ138" s="401">
        <f t="shared" si="180"/>
        <v>107.28436764705884</v>
      </c>
      <c r="CK138" s="401">
        <f t="shared" si="180"/>
        <v>106.86853676470589</v>
      </c>
      <c r="CL138" s="401">
        <f t="shared" si="180"/>
        <v>106.66062132352943</v>
      </c>
      <c r="CM138" s="401">
        <f t="shared" si="180"/>
        <v>106.24479044117649</v>
      </c>
      <c r="CN138" s="401">
        <f t="shared" si="180"/>
        <v>105.82895955882354</v>
      </c>
      <c r="CO138" s="401">
        <f t="shared" si="180"/>
        <v>105.62104411764707</v>
      </c>
      <c r="CP138" s="401">
        <f t="shared" si="180"/>
        <v>105.20521323529414</v>
      </c>
      <c r="CQ138" s="401">
        <f t="shared" si="180"/>
        <v>104.7893823529412</v>
      </c>
      <c r="CR138" s="401">
        <f t="shared" si="180"/>
        <v>104.58146691176472</v>
      </c>
      <c r="CS138" s="401">
        <f t="shared" si="180"/>
        <v>104.16563602941179</v>
      </c>
      <c r="CT138" s="401">
        <f t="shared" si="180"/>
        <v>103.95772058823532</v>
      </c>
      <c r="CU138" s="401">
        <f t="shared" si="180"/>
        <v>103.54188970588238</v>
      </c>
      <c r="CV138" s="401">
        <f t="shared" si="180"/>
        <v>103.33397426470592</v>
      </c>
      <c r="CW138" s="401">
        <f t="shared" si="180"/>
        <v>102.91814338235298</v>
      </c>
    </row>
    <row r="139" spans="1:101">
      <c r="A139" s="170" t="str">
        <f t="shared" ref="A139:B139" si="181">A33</f>
        <v>24</v>
      </c>
      <c r="B139" s="170" t="str">
        <f t="shared" si="181"/>
        <v>Dordogne</v>
      </c>
      <c r="C139" s="145"/>
      <c r="D139" s="145"/>
      <c r="E139" s="145"/>
      <c r="F139" s="170">
        <f t="shared" ref="F139:AU139" si="182">F33</f>
        <v>373.709</v>
      </c>
      <c r="G139" s="170">
        <f t="shared" si="182"/>
        <v>373.87099999999998</v>
      </c>
      <c r="H139" s="170">
        <f t="shared" si="182"/>
        <v>374.27800000000002</v>
      </c>
      <c r="I139" s="170">
        <f t="shared" si="182"/>
        <v>374.971</v>
      </c>
      <c r="J139" s="170">
        <f t="shared" si="182"/>
        <v>375.30799999999999</v>
      </c>
      <c r="K139" s="170">
        <f t="shared" si="182"/>
        <v>375.90300000000002</v>
      </c>
      <c r="L139" s="170">
        <f t="shared" si="182"/>
        <v>376.685</v>
      </c>
      <c r="M139" s="170">
        <f t="shared" si="182"/>
        <v>377.52199999999999</v>
      </c>
      <c r="N139" s="170">
        <f t="shared" si="182"/>
        <v>379.39299999999997</v>
      </c>
      <c r="O139" s="170">
        <f t="shared" si="182"/>
        <v>381.52800000000002</v>
      </c>
      <c r="P139" s="170">
        <f t="shared" si="182"/>
        <v>382.43299999999999</v>
      </c>
      <c r="Q139" s="170">
        <f t="shared" si="182"/>
        <v>383.66800000000001</v>
      </c>
      <c r="R139" s="170">
        <f t="shared" si="182"/>
        <v>383.64800000000002</v>
      </c>
      <c r="S139" s="170">
        <f t="shared" si="182"/>
        <v>384.15800000000002</v>
      </c>
      <c r="T139" s="170">
        <f t="shared" si="182"/>
        <v>385.32900000000001</v>
      </c>
      <c r="U139" s="170">
        <f t="shared" si="182"/>
        <v>386.69</v>
      </c>
      <c r="V139" s="170">
        <f t="shared" si="182"/>
        <v>387.13900000000001</v>
      </c>
      <c r="W139" s="170">
        <f t="shared" si="182"/>
        <v>387.06599999999997</v>
      </c>
      <c r="X139" s="170">
        <f t="shared" si="182"/>
        <v>387.22699999999998</v>
      </c>
      <c r="Y139" s="170">
        <f t="shared" si="182"/>
        <v>387.11399999999998</v>
      </c>
      <c r="Z139" s="170">
        <f t="shared" si="182"/>
        <v>386.94099999999997</v>
      </c>
      <c r="AA139" s="170">
        <f t="shared" si="182"/>
        <v>386.685</v>
      </c>
      <c r="AB139" s="170">
        <f t="shared" si="182"/>
        <v>387.39299999999997</v>
      </c>
      <c r="AC139" s="170">
        <f t="shared" si="182"/>
        <v>388.05</v>
      </c>
      <c r="AD139" s="170">
        <f t="shared" si="182"/>
        <v>388.40699999999998</v>
      </c>
      <c r="AE139" s="170">
        <f t="shared" si="182"/>
        <v>390.27199999999999</v>
      </c>
      <c r="AF139" s="170">
        <f t="shared" si="182"/>
        <v>392.49299999999999</v>
      </c>
      <c r="AG139" s="170">
        <f t="shared" si="182"/>
        <v>394.74700000000001</v>
      </c>
      <c r="AH139" s="170">
        <f t="shared" si="182"/>
        <v>396.90499999999997</v>
      </c>
      <c r="AI139" s="170">
        <f t="shared" si="182"/>
        <v>398.99400000000003</v>
      </c>
      <c r="AJ139" s="170">
        <f t="shared" si="182"/>
        <v>401.60700000000003</v>
      </c>
      <c r="AK139" s="170">
        <f t="shared" si="182"/>
        <v>404.05200000000002</v>
      </c>
      <c r="AL139" s="170">
        <f t="shared" si="182"/>
        <v>406.79300000000001</v>
      </c>
      <c r="AM139" s="170">
        <f t="shared" si="182"/>
        <v>409.38799999999998</v>
      </c>
      <c r="AN139" s="170">
        <f t="shared" si="182"/>
        <v>412.08199999999999</v>
      </c>
      <c r="AO139" s="170">
        <f t="shared" si="182"/>
        <v>414.149</v>
      </c>
      <c r="AP139" s="170">
        <f t="shared" si="182"/>
        <v>415.16800000000001</v>
      </c>
      <c r="AQ139" s="170">
        <f t="shared" si="182"/>
        <v>416.38400000000001</v>
      </c>
      <c r="AR139" s="170">
        <f t="shared" si="182"/>
        <v>416.90899999999999</v>
      </c>
      <c r="AS139" s="170">
        <f t="shared" si="182"/>
        <v>416.35</v>
      </c>
      <c r="AT139" s="170">
        <f t="shared" si="182"/>
        <v>415.41699999999997</v>
      </c>
      <c r="AU139" s="170">
        <f t="shared" si="182"/>
        <v>414.78899999999999</v>
      </c>
      <c r="AV139" s="170">
        <f t="shared" si="158"/>
        <v>413.60599999999999</v>
      </c>
      <c r="AW139" s="170">
        <f t="shared" si="158"/>
        <v>413.41800000000001</v>
      </c>
      <c r="AX139" s="170">
        <f t="shared" si="158"/>
        <v>413.22300000000001</v>
      </c>
      <c r="AY139" s="170">
        <f t="shared" si="158"/>
        <v>412.80700000000002</v>
      </c>
      <c r="AZ139" s="170">
        <f t="shared" si="158"/>
        <v>412.68599999999998</v>
      </c>
      <c r="BA139" s="170">
        <f t="shared" si="158"/>
        <v>411.988</v>
      </c>
      <c r="BB139" s="170">
        <f t="shared" si="158"/>
        <v>411.38200000000001</v>
      </c>
      <c r="BC139" s="402">
        <f t="shared" ref="BC139:CW139" si="183">BB139*BC458/BB458</f>
        <v>413.71497920604918</v>
      </c>
      <c r="BD139" s="401">
        <f t="shared" si="183"/>
        <v>415.27029867674861</v>
      </c>
      <c r="BE139" s="401">
        <f t="shared" si="183"/>
        <v>416.82561814744804</v>
      </c>
      <c r="BF139" s="401">
        <f t="shared" si="183"/>
        <v>419.15859735349721</v>
      </c>
      <c r="BG139" s="401">
        <f t="shared" si="183"/>
        <v>420.71391682419664</v>
      </c>
      <c r="BH139" s="401">
        <f t="shared" si="183"/>
        <v>421.49157655954633</v>
      </c>
      <c r="BI139" s="401">
        <f t="shared" si="183"/>
        <v>423.04689603024576</v>
      </c>
      <c r="BJ139" s="401">
        <f t="shared" si="183"/>
        <v>424.60221550094519</v>
      </c>
      <c r="BK139" s="401">
        <f t="shared" si="183"/>
        <v>426.15753497164462</v>
      </c>
      <c r="BL139" s="401">
        <f t="shared" si="183"/>
        <v>426.93519470699431</v>
      </c>
      <c r="BM139" s="401">
        <f t="shared" si="183"/>
        <v>428.49051417769374</v>
      </c>
      <c r="BN139" s="401">
        <f t="shared" si="183"/>
        <v>429.26817391304343</v>
      </c>
      <c r="BO139" s="401">
        <f t="shared" si="183"/>
        <v>430.82349338374286</v>
      </c>
      <c r="BP139" s="401">
        <f t="shared" si="183"/>
        <v>431.6011531190926</v>
      </c>
      <c r="BQ139" s="401">
        <f t="shared" si="183"/>
        <v>433.15647258979203</v>
      </c>
      <c r="BR139" s="401">
        <f t="shared" si="183"/>
        <v>433.93413232514177</v>
      </c>
      <c r="BS139" s="401">
        <f t="shared" si="183"/>
        <v>434.71179206049146</v>
      </c>
      <c r="BT139" s="401">
        <f t="shared" si="183"/>
        <v>435.48945179584121</v>
      </c>
      <c r="BU139" s="401">
        <f t="shared" si="183"/>
        <v>436.26711153119095</v>
      </c>
      <c r="BV139" s="401">
        <f t="shared" si="183"/>
        <v>437.04477126654069</v>
      </c>
      <c r="BW139" s="401">
        <f t="shared" si="183"/>
        <v>437.82243100189044</v>
      </c>
      <c r="BX139" s="401">
        <f t="shared" si="183"/>
        <v>438.60009073724018</v>
      </c>
      <c r="BY139" s="401">
        <f t="shared" si="183"/>
        <v>439.37775047258992</v>
      </c>
      <c r="BZ139" s="401">
        <f t="shared" si="183"/>
        <v>440.15541020793961</v>
      </c>
      <c r="CA139" s="401">
        <f t="shared" si="183"/>
        <v>440.93306994328935</v>
      </c>
      <c r="CB139" s="401">
        <f t="shared" si="183"/>
        <v>440.93306994328935</v>
      </c>
      <c r="CC139" s="401">
        <f t="shared" si="183"/>
        <v>441.71072967863904</v>
      </c>
      <c r="CD139" s="401">
        <f t="shared" si="183"/>
        <v>441.71072967863904</v>
      </c>
      <c r="CE139" s="401">
        <f t="shared" si="183"/>
        <v>442.48838941398873</v>
      </c>
      <c r="CF139" s="401">
        <f t="shared" si="183"/>
        <v>442.48838941398873</v>
      </c>
      <c r="CG139" s="401">
        <f t="shared" si="183"/>
        <v>442.48838941398873</v>
      </c>
      <c r="CH139" s="401">
        <f t="shared" si="183"/>
        <v>443.26604914933847</v>
      </c>
      <c r="CI139" s="401">
        <f t="shared" si="183"/>
        <v>443.26604914933847</v>
      </c>
      <c r="CJ139" s="401">
        <f t="shared" si="183"/>
        <v>443.26604914933847</v>
      </c>
      <c r="CK139" s="401">
        <f t="shared" si="183"/>
        <v>442.48838941398873</v>
      </c>
      <c r="CL139" s="401">
        <f t="shared" si="183"/>
        <v>442.48838941398873</v>
      </c>
      <c r="CM139" s="401">
        <f t="shared" si="183"/>
        <v>442.48838941398873</v>
      </c>
      <c r="CN139" s="401">
        <f t="shared" si="183"/>
        <v>442.48838941398873</v>
      </c>
      <c r="CO139" s="401">
        <f t="shared" si="183"/>
        <v>442.48838941398873</v>
      </c>
      <c r="CP139" s="401">
        <f t="shared" si="183"/>
        <v>442.48838941398873</v>
      </c>
      <c r="CQ139" s="401">
        <f t="shared" si="183"/>
        <v>441.71072967863904</v>
      </c>
      <c r="CR139" s="401">
        <f t="shared" si="183"/>
        <v>441.71072967863904</v>
      </c>
      <c r="CS139" s="401">
        <f t="shared" si="183"/>
        <v>441.71072967863904</v>
      </c>
      <c r="CT139" s="401">
        <f t="shared" si="183"/>
        <v>441.71072967863904</v>
      </c>
      <c r="CU139" s="401">
        <f t="shared" si="183"/>
        <v>441.71072967863904</v>
      </c>
      <c r="CV139" s="401">
        <f t="shared" si="183"/>
        <v>441.71072967863904</v>
      </c>
      <c r="CW139" s="401">
        <f t="shared" si="183"/>
        <v>441.71072967863904</v>
      </c>
    </row>
    <row r="140" spans="1:101">
      <c r="A140" s="170" t="str">
        <f t="shared" ref="A140:B140" si="184">A34</f>
        <v>25</v>
      </c>
      <c r="B140" s="170" t="str">
        <f t="shared" si="184"/>
        <v>Doubs</v>
      </c>
      <c r="C140" s="145"/>
      <c r="D140" s="145"/>
      <c r="E140" s="145"/>
      <c r="F140" s="170">
        <f t="shared" ref="F140:AU140" si="185">F34</f>
        <v>470.68700000000001</v>
      </c>
      <c r="G140" s="170">
        <f t="shared" si="185"/>
        <v>471.38099999999997</v>
      </c>
      <c r="H140" s="170">
        <f t="shared" si="185"/>
        <v>472.52699999999999</v>
      </c>
      <c r="I140" s="170">
        <f t="shared" si="185"/>
        <v>473.541</v>
      </c>
      <c r="J140" s="170">
        <f t="shared" si="185"/>
        <v>473.90600000000001</v>
      </c>
      <c r="K140" s="170">
        <f t="shared" si="185"/>
        <v>474.89299999999997</v>
      </c>
      <c r="L140" s="170">
        <f t="shared" si="185"/>
        <v>476.14499999999998</v>
      </c>
      <c r="M140" s="170">
        <f t="shared" si="185"/>
        <v>477.255</v>
      </c>
      <c r="N140" s="170">
        <f t="shared" si="185"/>
        <v>479.89100000000002</v>
      </c>
      <c r="O140" s="170">
        <f t="shared" si="185"/>
        <v>483.202</v>
      </c>
      <c r="P140" s="170">
        <f t="shared" si="185"/>
        <v>484.21100000000001</v>
      </c>
      <c r="Q140" s="170">
        <f t="shared" si="185"/>
        <v>482.06299999999999</v>
      </c>
      <c r="R140" s="170">
        <f t="shared" si="185"/>
        <v>482.36099999999999</v>
      </c>
      <c r="S140" s="170">
        <f t="shared" si="185"/>
        <v>484.06799999999998</v>
      </c>
      <c r="T140" s="170">
        <f t="shared" si="185"/>
        <v>484.69499999999999</v>
      </c>
      <c r="U140" s="170">
        <f t="shared" si="185"/>
        <v>484.26400000000001</v>
      </c>
      <c r="V140" s="170">
        <f t="shared" si="185"/>
        <v>486.50700000000001</v>
      </c>
      <c r="W140" s="170">
        <f t="shared" si="185"/>
        <v>488.95600000000002</v>
      </c>
      <c r="X140" s="170">
        <f t="shared" si="185"/>
        <v>491.10899999999998</v>
      </c>
      <c r="Y140" s="170">
        <f t="shared" si="185"/>
        <v>492.81200000000001</v>
      </c>
      <c r="Z140" s="170">
        <f t="shared" si="185"/>
        <v>495.06299999999999</v>
      </c>
      <c r="AA140" s="170">
        <f t="shared" si="185"/>
        <v>496.84800000000001</v>
      </c>
      <c r="AB140" s="170">
        <f t="shared" si="185"/>
        <v>497.71899999999999</v>
      </c>
      <c r="AC140" s="170">
        <f t="shared" si="185"/>
        <v>498.613</v>
      </c>
      <c r="AD140" s="170">
        <f t="shared" si="185"/>
        <v>499.22300000000001</v>
      </c>
      <c r="AE140" s="170">
        <f t="shared" si="185"/>
        <v>501.423</v>
      </c>
      <c r="AF140" s="170">
        <f t="shared" si="185"/>
        <v>503.92899999999997</v>
      </c>
      <c r="AG140" s="170">
        <f t="shared" si="185"/>
        <v>506.24099999999999</v>
      </c>
      <c r="AH140" s="170">
        <f t="shared" si="185"/>
        <v>508.53199999999998</v>
      </c>
      <c r="AI140" s="170">
        <f t="shared" si="185"/>
        <v>510.79399999999998</v>
      </c>
      <c r="AJ140" s="170">
        <f t="shared" si="185"/>
        <v>513.57100000000003</v>
      </c>
      <c r="AK140" s="170">
        <f t="shared" si="185"/>
        <v>516.15700000000004</v>
      </c>
      <c r="AL140" s="170">
        <f t="shared" si="185"/>
        <v>520.13300000000004</v>
      </c>
      <c r="AM140" s="170">
        <f t="shared" si="185"/>
        <v>522.68499999999995</v>
      </c>
      <c r="AN140" s="170">
        <f t="shared" si="185"/>
        <v>525.27599999999995</v>
      </c>
      <c r="AO140" s="170">
        <f t="shared" si="185"/>
        <v>527.77</v>
      </c>
      <c r="AP140" s="170">
        <f t="shared" si="185"/>
        <v>529.10299999999995</v>
      </c>
      <c r="AQ140" s="170">
        <f t="shared" si="185"/>
        <v>531.06200000000001</v>
      </c>
      <c r="AR140" s="170">
        <f t="shared" si="185"/>
        <v>533.32000000000005</v>
      </c>
      <c r="AS140" s="170">
        <f t="shared" si="185"/>
        <v>534.71</v>
      </c>
      <c r="AT140" s="170">
        <f t="shared" si="185"/>
        <v>536.95899999999995</v>
      </c>
      <c r="AU140" s="170">
        <f t="shared" si="185"/>
        <v>538.54899999999998</v>
      </c>
      <c r="AV140" s="170">
        <f t="shared" si="158"/>
        <v>539.06700000000001</v>
      </c>
      <c r="AW140" s="170">
        <f t="shared" si="158"/>
        <v>541.45399999999995</v>
      </c>
      <c r="AX140" s="170">
        <f t="shared" si="158"/>
        <v>543.97400000000005</v>
      </c>
      <c r="AY140" s="170">
        <f t="shared" si="158"/>
        <v>545.20899999999995</v>
      </c>
      <c r="AZ140" s="170">
        <f t="shared" si="158"/>
        <v>546.63</v>
      </c>
      <c r="BA140" s="170">
        <f t="shared" si="158"/>
        <v>548.45799999999997</v>
      </c>
      <c r="BB140" s="170">
        <f t="shared" si="158"/>
        <v>550.11199999999997</v>
      </c>
      <c r="BC140" s="402">
        <f t="shared" ref="BC140:CW140" si="186">BB140*BC459/BB459</f>
        <v>548.23768313458254</v>
      </c>
      <c r="BD140" s="401">
        <f t="shared" si="186"/>
        <v>545.42620783645646</v>
      </c>
      <c r="BE140" s="401">
        <f t="shared" si="186"/>
        <v>543.55189097103903</v>
      </c>
      <c r="BF140" s="401">
        <f t="shared" si="186"/>
        <v>541.67757410562172</v>
      </c>
      <c r="BG140" s="401">
        <f t="shared" si="186"/>
        <v>538.86609880749563</v>
      </c>
      <c r="BH140" s="401">
        <f t="shared" si="186"/>
        <v>536.05462350936966</v>
      </c>
      <c r="BI140" s="401">
        <f t="shared" si="186"/>
        <v>534.18030664395235</v>
      </c>
      <c r="BJ140" s="401">
        <f t="shared" si="186"/>
        <v>531.36883134582627</v>
      </c>
      <c r="BK140" s="401">
        <f t="shared" si="186"/>
        <v>529.49451448040884</v>
      </c>
      <c r="BL140" s="401">
        <f t="shared" si="186"/>
        <v>526.68303918228276</v>
      </c>
      <c r="BM140" s="401">
        <f t="shared" si="186"/>
        <v>523.87156388415667</v>
      </c>
      <c r="BN140" s="401">
        <f t="shared" si="186"/>
        <v>521.99724701873924</v>
      </c>
      <c r="BO140" s="401">
        <f t="shared" si="186"/>
        <v>519.18577172061316</v>
      </c>
      <c r="BP140" s="401">
        <f t="shared" si="186"/>
        <v>517.31145485519585</v>
      </c>
      <c r="BQ140" s="401">
        <f t="shared" si="186"/>
        <v>514.49997955706976</v>
      </c>
      <c r="BR140" s="401">
        <f t="shared" si="186"/>
        <v>512.62566269165245</v>
      </c>
      <c r="BS140" s="401">
        <f t="shared" si="186"/>
        <v>510.75134582623514</v>
      </c>
      <c r="BT140" s="401">
        <f t="shared" si="186"/>
        <v>507.93987052810905</v>
      </c>
      <c r="BU140" s="401">
        <f t="shared" si="186"/>
        <v>506.06555366269168</v>
      </c>
      <c r="BV140" s="401">
        <f t="shared" si="186"/>
        <v>504.19123679727426</v>
      </c>
      <c r="BW140" s="401">
        <f t="shared" si="186"/>
        <v>501.37976149914817</v>
      </c>
      <c r="BX140" s="401">
        <f t="shared" si="186"/>
        <v>499.5054446337308</v>
      </c>
      <c r="BY140" s="401">
        <f t="shared" si="186"/>
        <v>496.69396933560466</v>
      </c>
      <c r="BZ140" s="401">
        <f t="shared" si="186"/>
        <v>494.81965247018729</v>
      </c>
      <c r="CA140" s="401">
        <f t="shared" si="186"/>
        <v>492.94533560476987</v>
      </c>
      <c r="CB140" s="401">
        <f t="shared" si="186"/>
        <v>490.13386030664378</v>
      </c>
      <c r="CC140" s="401">
        <f t="shared" si="186"/>
        <v>488.25954344122641</v>
      </c>
      <c r="CD140" s="401">
        <f t="shared" si="186"/>
        <v>485.44806814310033</v>
      </c>
      <c r="CE140" s="401">
        <f t="shared" si="186"/>
        <v>483.57375127768296</v>
      </c>
      <c r="CF140" s="401">
        <f t="shared" si="186"/>
        <v>480.76227597955688</v>
      </c>
      <c r="CG140" s="401">
        <f t="shared" si="186"/>
        <v>478.88795911413951</v>
      </c>
      <c r="CH140" s="401">
        <f t="shared" si="186"/>
        <v>476.07648381601348</v>
      </c>
      <c r="CI140" s="401">
        <f t="shared" si="186"/>
        <v>473.26500851788745</v>
      </c>
      <c r="CJ140" s="401">
        <f t="shared" si="186"/>
        <v>471.39069165247008</v>
      </c>
      <c r="CK140" s="401">
        <f t="shared" si="186"/>
        <v>468.57921635434406</v>
      </c>
      <c r="CL140" s="401">
        <f t="shared" si="186"/>
        <v>466.70489948892669</v>
      </c>
      <c r="CM140" s="401">
        <f t="shared" si="186"/>
        <v>463.89342419080066</v>
      </c>
      <c r="CN140" s="401">
        <f t="shared" si="186"/>
        <v>462.01910732538323</v>
      </c>
      <c r="CO140" s="401">
        <f t="shared" si="186"/>
        <v>459.20763202725715</v>
      </c>
      <c r="CP140" s="401">
        <f t="shared" si="186"/>
        <v>457.33331516183978</v>
      </c>
      <c r="CQ140" s="401">
        <f t="shared" si="186"/>
        <v>454.52183986371375</v>
      </c>
      <c r="CR140" s="401">
        <f t="shared" si="186"/>
        <v>452.64752299829638</v>
      </c>
      <c r="CS140" s="401">
        <f t="shared" si="186"/>
        <v>450.77320613287895</v>
      </c>
      <c r="CT140" s="401">
        <f t="shared" si="186"/>
        <v>448.89888926746158</v>
      </c>
      <c r="CU140" s="401">
        <f t="shared" si="186"/>
        <v>447.02457240204421</v>
      </c>
      <c r="CV140" s="401">
        <f t="shared" si="186"/>
        <v>445.15025553662679</v>
      </c>
      <c r="CW140" s="401">
        <f t="shared" si="186"/>
        <v>443.27593867120942</v>
      </c>
    </row>
    <row r="141" spans="1:101">
      <c r="A141" s="170" t="str">
        <f t="shared" ref="A141:B141" si="187">A35</f>
        <v>26</v>
      </c>
      <c r="B141" s="170" t="str">
        <f t="shared" si="187"/>
        <v>Drôme</v>
      </c>
      <c r="C141" s="145"/>
      <c r="D141" s="145"/>
      <c r="E141" s="145"/>
      <c r="F141" s="170">
        <f t="shared" ref="F141:AU141" si="188">F35</f>
        <v>361.976</v>
      </c>
      <c r="G141" s="170">
        <f t="shared" si="188"/>
        <v>365.15100000000001</v>
      </c>
      <c r="H141" s="170">
        <f t="shared" si="188"/>
        <v>368.56099999999998</v>
      </c>
      <c r="I141" s="170">
        <f t="shared" si="188"/>
        <v>372.33300000000003</v>
      </c>
      <c r="J141" s="170">
        <f t="shared" si="188"/>
        <v>376.06700000000001</v>
      </c>
      <c r="K141" s="170">
        <f t="shared" si="188"/>
        <v>380.17200000000003</v>
      </c>
      <c r="L141" s="170">
        <f t="shared" si="188"/>
        <v>384.65699999999998</v>
      </c>
      <c r="M141" s="170">
        <f t="shared" si="188"/>
        <v>389.18799999999999</v>
      </c>
      <c r="N141" s="170">
        <f t="shared" si="188"/>
        <v>393.72300000000001</v>
      </c>
      <c r="O141" s="170">
        <f t="shared" si="188"/>
        <v>397.673</v>
      </c>
      <c r="P141" s="170">
        <f t="shared" si="188"/>
        <v>400.84800000000001</v>
      </c>
      <c r="Q141" s="170">
        <f t="shared" si="188"/>
        <v>403.839</v>
      </c>
      <c r="R141" s="170">
        <f t="shared" si="188"/>
        <v>407.06700000000001</v>
      </c>
      <c r="S141" s="170">
        <f t="shared" si="188"/>
        <v>409.38299999999998</v>
      </c>
      <c r="T141" s="170">
        <f t="shared" si="188"/>
        <v>411.07600000000002</v>
      </c>
      <c r="U141" s="170">
        <f t="shared" si="188"/>
        <v>413.82900000000001</v>
      </c>
      <c r="V141" s="170">
        <f t="shared" si="188"/>
        <v>417.01900000000001</v>
      </c>
      <c r="W141" s="170">
        <f t="shared" si="188"/>
        <v>419.44499999999999</v>
      </c>
      <c r="X141" s="170">
        <f t="shared" si="188"/>
        <v>422.57499999999999</v>
      </c>
      <c r="Y141" s="170">
        <f t="shared" si="188"/>
        <v>424.62599999999998</v>
      </c>
      <c r="Z141" s="170">
        <f t="shared" si="188"/>
        <v>427.50799999999998</v>
      </c>
      <c r="AA141" s="170">
        <f t="shared" si="188"/>
        <v>429.21100000000001</v>
      </c>
      <c r="AB141" s="170">
        <f t="shared" si="188"/>
        <v>432.25099999999998</v>
      </c>
      <c r="AC141" s="170">
        <f t="shared" si="188"/>
        <v>435.25599999999997</v>
      </c>
      <c r="AD141" s="170">
        <f t="shared" si="188"/>
        <v>437.654</v>
      </c>
      <c r="AE141" s="170">
        <f t="shared" si="188"/>
        <v>441.48</v>
      </c>
      <c r="AF141" s="170">
        <f t="shared" si="188"/>
        <v>445.86200000000002</v>
      </c>
      <c r="AG141" s="170">
        <f t="shared" si="188"/>
        <v>450.214</v>
      </c>
      <c r="AH141" s="170">
        <f t="shared" si="188"/>
        <v>454.702</v>
      </c>
      <c r="AI141" s="170">
        <f t="shared" si="188"/>
        <v>459.07600000000002</v>
      </c>
      <c r="AJ141" s="170">
        <f t="shared" si="188"/>
        <v>463.976</v>
      </c>
      <c r="AK141" s="170">
        <f t="shared" si="188"/>
        <v>468.608</v>
      </c>
      <c r="AL141" s="170">
        <f t="shared" si="188"/>
        <v>473.428</v>
      </c>
      <c r="AM141" s="170">
        <f t="shared" si="188"/>
        <v>478.06900000000002</v>
      </c>
      <c r="AN141" s="170">
        <f t="shared" si="188"/>
        <v>482.98399999999998</v>
      </c>
      <c r="AO141" s="170">
        <f t="shared" si="188"/>
        <v>484.71499999999997</v>
      </c>
      <c r="AP141" s="170">
        <f t="shared" si="188"/>
        <v>487.99299999999999</v>
      </c>
      <c r="AQ141" s="170">
        <f t="shared" si="188"/>
        <v>491.334</v>
      </c>
      <c r="AR141" s="170">
        <f t="shared" si="188"/>
        <v>494.71199999999999</v>
      </c>
      <c r="AS141" s="170">
        <f t="shared" si="188"/>
        <v>499.15899999999999</v>
      </c>
      <c r="AT141" s="170">
        <f t="shared" si="188"/>
        <v>504.637</v>
      </c>
      <c r="AU141" s="170">
        <f t="shared" si="188"/>
        <v>508.00599999999997</v>
      </c>
      <c r="AV141" s="170">
        <f t="shared" si="158"/>
        <v>511.553</v>
      </c>
      <c r="AW141" s="170">
        <f t="shared" si="158"/>
        <v>514.73199999999997</v>
      </c>
      <c r="AX141" s="170">
        <f t="shared" si="158"/>
        <v>516.76199999999994</v>
      </c>
      <c r="AY141" s="170">
        <f t="shared" si="158"/>
        <v>517.70899999999995</v>
      </c>
      <c r="AZ141" s="170">
        <f t="shared" si="158"/>
        <v>519.42100000000005</v>
      </c>
      <c r="BA141" s="170">
        <f t="shared" si="158"/>
        <v>521.31899999999996</v>
      </c>
      <c r="BB141" s="170">
        <f t="shared" si="158"/>
        <v>523.18499999999995</v>
      </c>
      <c r="BC141" s="402">
        <f t="shared" ref="BC141:CW141" si="189">BB141*BC460/BB460</f>
        <v>521.95974238875874</v>
      </c>
      <c r="BD141" s="401">
        <f t="shared" si="189"/>
        <v>520.73448477751754</v>
      </c>
      <c r="BE141" s="401">
        <f t="shared" si="189"/>
        <v>519.50922716627633</v>
      </c>
      <c r="BF141" s="401">
        <f t="shared" si="189"/>
        <v>517.05871194379392</v>
      </c>
      <c r="BG141" s="401">
        <f t="shared" si="189"/>
        <v>515.83345433255272</v>
      </c>
      <c r="BH141" s="401">
        <f t="shared" si="189"/>
        <v>514.60819672131151</v>
      </c>
      <c r="BI141" s="401">
        <f t="shared" si="189"/>
        <v>513.38293911007031</v>
      </c>
      <c r="BJ141" s="401">
        <f t="shared" si="189"/>
        <v>510.93242388758785</v>
      </c>
      <c r="BK141" s="401">
        <f t="shared" si="189"/>
        <v>509.70716627634664</v>
      </c>
      <c r="BL141" s="401">
        <f t="shared" si="189"/>
        <v>508.48190866510538</v>
      </c>
      <c r="BM141" s="401">
        <f t="shared" si="189"/>
        <v>507.25665105386412</v>
      </c>
      <c r="BN141" s="401">
        <f t="shared" si="189"/>
        <v>506.03139344262286</v>
      </c>
      <c r="BO141" s="401">
        <f t="shared" si="189"/>
        <v>504.80613583138165</v>
      </c>
      <c r="BP141" s="401">
        <f t="shared" si="189"/>
        <v>502.35562060889924</v>
      </c>
      <c r="BQ141" s="401">
        <f t="shared" si="189"/>
        <v>501.13036299765804</v>
      </c>
      <c r="BR141" s="401">
        <f t="shared" si="189"/>
        <v>499.90510538641684</v>
      </c>
      <c r="BS141" s="401">
        <f t="shared" si="189"/>
        <v>498.67984777517557</v>
      </c>
      <c r="BT141" s="401">
        <f t="shared" si="189"/>
        <v>497.45459016393431</v>
      </c>
      <c r="BU141" s="401">
        <f t="shared" si="189"/>
        <v>496.22933255269311</v>
      </c>
      <c r="BV141" s="401">
        <f t="shared" si="189"/>
        <v>495.0040749414519</v>
      </c>
      <c r="BW141" s="401">
        <f t="shared" si="189"/>
        <v>493.77881733021064</v>
      </c>
      <c r="BX141" s="401">
        <f t="shared" si="189"/>
        <v>492.55355971896944</v>
      </c>
      <c r="BY141" s="401">
        <f t="shared" si="189"/>
        <v>491.32830210772818</v>
      </c>
      <c r="BZ141" s="401">
        <f t="shared" si="189"/>
        <v>490.10304449648692</v>
      </c>
      <c r="CA141" s="401">
        <f t="shared" si="189"/>
        <v>488.87778688524571</v>
      </c>
      <c r="CB141" s="401">
        <f t="shared" si="189"/>
        <v>487.65252927400451</v>
      </c>
      <c r="CC141" s="401">
        <f t="shared" si="189"/>
        <v>486.4272716627633</v>
      </c>
      <c r="CD141" s="401">
        <f t="shared" si="189"/>
        <v>483.97675644028089</v>
      </c>
      <c r="CE141" s="401">
        <f t="shared" si="189"/>
        <v>482.75149882903963</v>
      </c>
      <c r="CF141" s="401">
        <f t="shared" si="189"/>
        <v>481.52624121779837</v>
      </c>
      <c r="CG141" s="401">
        <f t="shared" si="189"/>
        <v>480.30098360655717</v>
      </c>
      <c r="CH141" s="401">
        <f t="shared" si="189"/>
        <v>479.07572599531591</v>
      </c>
      <c r="CI141" s="401">
        <f t="shared" si="189"/>
        <v>477.85046838407465</v>
      </c>
      <c r="CJ141" s="401">
        <f t="shared" si="189"/>
        <v>475.39995316159218</v>
      </c>
      <c r="CK141" s="401">
        <f t="shared" si="189"/>
        <v>474.17469555035098</v>
      </c>
      <c r="CL141" s="401">
        <f t="shared" si="189"/>
        <v>472.94943793910977</v>
      </c>
      <c r="CM141" s="401">
        <f t="shared" si="189"/>
        <v>471.72418032786857</v>
      </c>
      <c r="CN141" s="401">
        <f t="shared" si="189"/>
        <v>469.27366510538616</v>
      </c>
      <c r="CO141" s="401">
        <f t="shared" si="189"/>
        <v>468.0484074941449</v>
      </c>
      <c r="CP141" s="401">
        <f t="shared" si="189"/>
        <v>466.82314988290369</v>
      </c>
      <c r="CQ141" s="401">
        <f t="shared" si="189"/>
        <v>465.59789227166249</v>
      </c>
      <c r="CR141" s="401">
        <f t="shared" si="189"/>
        <v>464.37263466042128</v>
      </c>
      <c r="CS141" s="401">
        <f t="shared" si="189"/>
        <v>463.14737704918002</v>
      </c>
      <c r="CT141" s="401">
        <f t="shared" si="189"/>
        <v>461.92211943793882</v>
      </c>
      <c r="CU141" s="401">
        <f t="shared" si="189"/>
        <v>460.69686182669761</v>
      </c>
      <c r="CV141" s="401">
        <f t="shared" si="189"/>
        <v>459.47160421545635</v>
      </c>
      <c r="CW141" s="401">
        <f t="shared" si="189"/>
        <v>458.24634660421515</v>
      </c>
    </row>
    <row r="142" spans="1:101">
      <c r="A142" s="170" t="str">
        <f t="shared" ref="A142:B142" si="190">A36</f>
        <v>27</v>
      </c>
      <c r="B142" s="170" t="str">
        <f t="shared" si="190"/>
        <v>Eure</v>
      </c>
      <c r="C142" s="145"/>
      <c r="D142" s="145"/>
      <c r="E142" s="145"/>
      <c r="F142" s="170">
        <f t="shared" ref="F142:AU142" si="191">F36</f>
        <v>422.71899999999999</v>
      </c>
      <c r="G142" s="170">
        <f t="shared" si="191"/>
        <v>427.73899999999998</v>
      </c>
      <c r="H142" s="170">
        <f t="shared" si="191"/>
        <v>433.05900000000003</v>
      </c>
      <c r="I142" s="170">
        <f t="shared" si="191"/>
        <v>438.37299999999999</v>
      </c>
      <c r="J142" s="170">
        <f t="shared" si="191"/>
        <v>443.673</v>
      </c>
      <c r="K142" s="170">
        <f t="shared" si="191"/>
        <v>449.27300000000002</v>
      </c>
      <c r="L142" s="170">
        <f t="shared" si="191"/>
        <v>455.63400000000001</v>
      </c>
      <c r="M142" s="170">
        <f t="shared" si="191"/>
        <v>461.78100000000001</v>
      </c>
      <c r="N142" s="170">
        <f t="shared" si="191"/>
        <v>467.58499999999998</v>
      </c>
      <c r="O142" s="170">
        <f t="shared" si="191"/>
        <v>474.30200000000002</v>
      </c>
      <c r="P142" s="170">
        <f t="shared" si="191"/>
        <v>480.661</v>
      </c>
      <c r="Q142" s="170">
        <f t="shared" si="191"/>
        <v>487.17099999999999</v>
      </c>
      <c r="R142" s="170">
        <f t="shared" si="191"/>
        <v>491.09500000000003</v>
      </c>
      <c r="S142" s="170">
        <f t="shared" si="191"/>
        <v>499.72</v>
      </c>
      <c r="T142" s="170">
        <f t="shared" si="191"/>
        <v>506.37799999999999</v>
      </c>
      <c r="U142" s="170">
        <f t="shared" si="191"/>
        <v>513.46500000000003</v>
      </c>
      <c r="V142" s="170">
        <f t="shared" si="191"/>
        <v>517.47799999999995</v>
      </c>
      <c r="W142" s="170">
        <f t="shared" si="191"/>
        <v>522.47699999999998</v>
      </c>
      <c r="X142" s="170">
        <f t="shared" si="191"/>
        <v>525.82299999999998</v>
      </c>
      <c r="Y142" s="170">
        <f t="shared" si="191"/>
        <v>528.99099999999999</v>
      </c>
      <c r="Z142" s="170">
        <f t="shared" si="191"/>
        <v>531.67700000000002</v>
      </c>
      <c r="AA142" s="170">
        <f t="shared" si="191"/>
        <v>534.51300000000003</v>
      </c>
      <c r="AB142" s="170">
        <f t="shared" si="191"/>
        <v>537.18600000000004</v>
      </c>
      <c r="AC142" s="170">
        <f t="shared" si="191"/>
        <v>539.60799999999995</v>
      </c>
      <c r="AD142" s="170">
        <f t="shared" si="191"/>
        <v>540.91800000000001</v>
      </c>
      <c r="AE142" s="170">
        <f t="shared" si="191"/>
        <v>544.63499999999999</v>
      </c>
      <c r="AF142" s="170">
        <f t="shared" si="191"/>
        <v>548.50199999999995</v>
      </c>
      <c r="AG142" s="170">
        <f t="shared" si="191"/>
        <v>552.21100000000001</v>
      </c>
      <c r="AH142" s="170">
        <f t="shared" si="191"/>
        <v>555.822</v>
      </c>
      <c r="AI142" s="170">
        <f t="shared" si="191"/>
        <v>559.39300000000003</v>
      </c>
      <c r="AJ142" s="170">
        <f t="shared" si="191"/>
        <v>563.31600000000003</v>
      </c>
      <c r="AK142" s="170">
        <f t="shared" si="191"/>
        <v>567.221</v>
      </c>
      <c r="AL142" s="170">
        <f t="shared" si="191"/>
        <v>572.10500000000002</v>
      </c>
      <c r="AM142" s="170">
        <f t="shared" si="191"/>
        <v>577.08699999999999</v>
      </c>
      <c r="AN142" s="170">
        <f t="shared" si="191"/>
        <v>582.822</v>
      </c>
      <c r="AO142" s="170">
        <f t="shared" si="191"/>
        <v>586.54300000000001</v>
      </c>
      <c r="AP142" s="170">
        <f t="shared" si="191"/>
        <v>588.11099999999999</v>
      </c>
      <c r="AQ142" s="170">
        <f t="shared" si="191"/>
        <v>591.61599999999999</v>
      </c>
      <c r="AR142" s="170">
        <f t="shared" si="191"/>
        <v>595.04300000000001</v>
      </c>
      <c r="AS142" s="170">
        <f t="shared" si="191"/>
        <v>598.34699999999998</v>
      </c>
      <c r="AT142" s="170">
        <f t="shared" si="191"/>
        <v>601.94799999999998</v>
      </c>
      <c r="AU142" s="170">
        <f t="shared" si="191"/>
        <v>602.82500000000005</v>
      </c>
      <c r="AV142" s="170">
        <f t="shared" si="158"/>
        <v>601.84299999999996</v>
      </c>
      <c r="AW142" s="170">
        <f t="shared" si="158"/>
        <v>599.96199999999999</v>
      </c>
      <c r="AX142" s="170">
        <f t="shared" si="158"/>
        <v>599.50699999999995</v>
      </c>
      <c r="AY142" s="170">
        <f t="shared" si="158"/>
        <v>599.66800000000001</v>
      </c>
      <c r="AZ142" s="170">
        <f t="shared" si="158"/>
        <v>598.404</v>
      </c>
      <c r="BA142" s="170">
        <f t="shared" si="158"/>
        <v>597.42499999999995</v>
      </c>
      <c r="BB142" s="170">
        <f t="shared" si="158"/>
        <v>596.71</v>
      </c>
      <c r="BC142" s="402">
        <f t="shared" ref="BC142:CW142" si="192">BB142*BC461/BB461</f>
        <v>598.01002178649242</v>
      </c>
      <c r="BD142" s="401">
        <f t="shared" si="192"/>
        <v>598.66003267973861</v>
      </c>
      <c r="BE142" s="401">
        <f t="shared" si="192"/>
        <v>599.96005446623099</v>
      </c>
      <c r="BF142" s="401">
        <f t="shared" si="192"/>
        <v>600.61006535947718</v>
      </c>
      <c r="BG142" s="401">
        <f t="shared" si="192"/>
        <v>601.91008714596956</v>
      </c>
      <c r="BH142" s="401">
        <f t="shared" si="192"/>
        <v>602.56009803921575</v>
      </c>
      <c r="BI142" s="401">
        <f t="shared" si="192"/>
        <v>603.21010893246194</v>
      </c>
      <c r="BJ142" s="401">
        <f t="shared" si="192"/>
        <v>603.86011982570813</v>
      </c>
      <c r="BK142" s="401">
        <f t="shared" si="192"/>
        <v>605.1601416122005</v>
      </c>
      <c r="BL142" s="401">
        <f t="shared" si="192"/>
        <v>605.81015250544669</v>
      </c>
      <c r="BM142" s="401">
        <f t="shared" si="192"/>
        <v>606.46016339869288</v>
      </c>
      <c r="BN142" s="401">
        <f t="shared" si="192"/>
        <v>607.11017429193907</v>
      </c>
      <c r="BO142" s="401">
        <f t="shared" si="192"/>
        <v>607.76018518518526</v>
      </c>
      <c r="BP142" s="401">
        <f t="shared" si="192"/>
        <v>607.76018518518526</v>
      </c>
      <c r="BQ142" s="401">
        <f t="shared" si="192"/>
        <v>608.41019607843145</v>
      </c>
      <c r="BR142" s="401">
        <f t="shared" si="192"/>
        <v>608.41019607843145</v>
      </c>
      <c r="BS142" s="401">
        <f t="shared" si="192"/>
        <v>608.41019607843145</v>
      </c>
      <c r="BT142" s="401">
        <f t="shared" si="192"/>
        <v>609.06020697167764</v>
      </c>
      <c r="BU142" s="401">
        <f t="shared" si="192"/>
        <v>609.06020697167764</v>
      </c>
      <c r="BV142" s="401">
        <f t="shared" si="192"/>
        <v>608.41019607843145</v>
      </c>
      <c r="BW142" s="401">
        <f t="shared" si="192"/>
        <v>608.41019607843145</v>
      </c>
      <c r="BX142" s="401">
        <f t="shared" si="192"/>
        <v>608.41019607843145</v>
      </c>
      <c r="BY142" s="401">
        <f t="shared" si="192"/>
        <v>607.76018518518526</v>
      </c>
      <c r="BZ142" s="401">
        <f t="shared" si="192"/>
        <v>607.76018518518526</v>
      </c>
      <c r="CA142" s="401">
        <f t="shared" si="192"/>
        <v>607.11017429193907</v>
      </c>
      <c r="CB142" s="401">
        <f t="shared" si="192"/>
        <v>607.11017429193907</v>
      </c>
      <c r="CC142" s="401">
        <f t="shared" si="192"/>
        <v>606.46016339869288</v>
      </c>
      <c r="CD142" s="401">
        <f t="shared" si="192"/>
        <v>605.81015250544669</v>
      </c>
      <c r="CE142" s="401">
        <f t="shared" si="192"/>
        <v>605.1601416122005</v>
      </c>
      <c r="CF142" s="401">
        <f t="shared" si="192"/>
        <v>604.51013071895431</v>
      </c>
      <c r="CG142" s="401">
        <f t="shared" si="192"/>
        <v>603.86011982570813</v>
      </c>
      <c r="CH142" s="401">
        <f t="shared" si="192"/>
        <v>603.21010893246194</v>
      </c>
      <c r="CI142" s="401">
        <f t="shared" si="192"/>
        <v>602.56009803921575</v>
      </c>
      <c r="CJ142" s="401">
        <f t="shared" si="192"/>
        <v>601.91008714596956</v>
      </c>
      <c r="CK142" s="401">
        <f t="shared" si="192"/>
        <v>600.61006535947718</v>
      </c>
      <c r="CL142" s="401">
        <f t="shared" si="192"/>
        <v>599.96005446623099</v>
      </c>
      <c r="CM142" s="401">
        <f t="shared" si="192"/>
        <v>599.31004357298468</v>
      </c>
      <c r="CN142" s="401">
        <f t="shared" si="192"/>
        <v>598.66003267973849</v>
      </c>
      <c r="CO142" s="401">
        <f t="shared" si="192"/>
        <v>598.0100217864923</v>
      </c>
      <c r="CP142" s="401">
        <f t="shared" si="192"/>
        <v>596.70999999999992</v>
      </c>
      <c r="CQ142" s="401">
        <f t="shared" si="192"/>
        <v>596.05998910675373</v>
      </c>
      <c r="CR142" s="401">
        <f t="shared" si="192"/>
        <v>595.40997821350754</v>
      </c>
      <c r="CS142" s="401">
        <f t="shared" si="192"/>
        <v>594.75996732026135</v>
      </c>
      <c r="CT142" s="401">
        <f t="shared" si="192"/>
        <v>594.75996732026135</v>
      </c>
      <c r="CU142" s="401">
        <f t="shared" si="192"/>
        <v>594.10995642701516</v>
      </c>
      <c r="CV142" s="401">
        <f t="shared" si="192"/>
        <v>593.45994553376897</v>
      </c>
      <c r="CW142" s="401">
        <f t="shared" si="192"/>
        <v>593.45994553376897</v>
      </c>
    </row>
    <row r="143" spans="1:101">
      <c r="A143" s="170" t="str">
        <f t="shared" ref="A143:B143" si="193">A37</f>
        <v>28</v>
      </c>
      <c r="B143" s="170" t="str">
        <f t="shared" si="193"/>
        <v>Eure-et-Loir</v>
      </c>
      <c r="C143" s="145"/>
      <c r="D143" s="145"/>
      <c r="E143" s="145"/>
      <c r="F143" s="170">
        <f t="shared" ref="F143:AU143" si="194">F37</f>
        <v>334.93099999999998</v>
      </c>
      <c r="G143" s="170">
        <f t="shared" si="194"/>
        <v>338.37200000000001</v>
      </c>
      <c r="H143" s="170">
        <f t="shared" si="194"/>
        <v>342.02800000000002</v>
      </c>
      <c r="I143" s="170">
        <f t="shared" si="194"/>
        <v>346.04199999999997</v>
      </c>
      <c r="J143" s="170">
        <f t="shared" si="194"/>
        <v>349.75400000000002</v>
      </c>
      <c r="K143" s="170">
        <f t="shared" si="194"/>
        <v>353.86900000000003</v>
      </c>
      <c r="L143" s="170">
        <f t="shared" si="194"/>
        <v>358.04399999999998</v>
      </c>
      <c r="M143" s="170">
        <f t="shared" si="194"/>
        <v>362.55099999999999</v>
      </c>
      <c r="N143" s="170">
        <f t="shared" si="194"/>
        <v>366.75900000000001</v>
      </c>
      <c r="O143" s="170">
        <f t="shared" si="194"/>
        <v>371.233</v>
      </c>
      <c r="P143" s="170">
        <f t="shared" si="194"/>
        <v>375.79199999999997</v>
      </c>
      <c r="Q143" s="170">
        <f t="shared" si="194"/>
        <v>379.59899999999999</v>
      </c>
      <c r="R143" s="170">
        <f t="shared" si="194"/>
        <v>382.73700000000002</v>
      </c>
      <c r="S143" s="170">
        <f t="shared" si="194"/>
        <v>387.18400000000003</v>
      </c>
      <c r="T143" s="170">
        <f t="shared" si="194"/>
        <v>391.358</v>
      </c>
      <c r="U143" s="170">
        <f t="shared" si="194"/>
        <v>395.68299999999999</v>
      </c>
      <c r="V143" s="170">
        <f t="shared" si="194"/>
        <v>398.57499999999999</v>
      </c>
      <c r="W143" s="170">
        <f t="shared" si="194"/>
        <v>401.32299999999998</v>
      </c>
      <c r="X143" s="170">
        <f t="shared" si="194"/>
        <v>403.52800000000002</v>
      </c>
      <c r="Y143" s="170">
        <f t="shared" si="194"/>
        <v>405.29300000000001</v>
      </c>
      <c r="Z143" s="170">
        <f t="shared" si="194"/>
        <v>406.36799999999999</v>
      </c>
      <c r="AA143" s="170">
        <f t="shared" si="194"/>
        <v>406.96100000000001</v>
      </c>
      <c r="AB143" s="170">
        <f t="shared" si="194"/>
        <v>407.79300000000001</v>
      </c>
      <c r="AC143" s="170">
        <f t="shared" si="194"/>
        <v>408.21199999999999</v>
      </c>
      <c r="AD143" s="170">
        <f t="shared" si="194"/>
        <v>407.70699999999999</v>
      </c>
      <c r="AE143" s="170">
        <f t="shared" si="194"/>
        <v>409.34199999999998</v>
      </c>
      <c r="AF143" s="170">
        <f t="shared" si="194"/>
        <v>411.29199999999997</v>
      </c>
      <c r="AG143" s="170">
        <f t="shared" si="194"/>
        <v>413.125</v>
      </c>
      <c r="AH143" s="170">
        <f t="shared" si="194"/>
        <v>415.03199999999998</v>
      </c>
      <c r="AI143" s="170">
        <f t="shared" si="194"/>
        <v>416.80799999999999</v>
      </c>
      <c r="AJ143" s="170">
        <f t="shared" si="194"/>
        <v>418.96800000000002</v>
      </c>
      <c r="AK143" s="170">
        <f t="shared" si="194"/>
        <v>421.11399999999998</v>
      </c>
      <c r="AL143" s="170">
        <f t="shared" si="194"/>
        <v>422.411</v>
      </c>
      <c r="AM143" s="170">
        <f t="shared" si="194"/>
        <v>423.55900000000003</v>
      </c>
      <c r="AN143" s="170">
        <f t="shared" si="194"/>
        <v>425.50200000000001</v>
      </c>
      <c r="AO143" s="170">
        <f t="shared" si="194"/>
        <v>428.93299999999999</v>
      </c>
      <c r="AP143" s="170">
        <f t="shared" si="194"/>
        <v>430.416</v>
      </c>
      <c r="AQ143" s="170">
        <f t="shared" si="194"/>
        <v>432.10700000000003</v>
      </c>
      <c r="AR143" s="170">
        <f t="shared" si="194"/>
        <v>432.96699999999998</v>
      </c>
      <c r="AS143" s="170">
        <f t="shared" si="194"/>
        <v>433.762</v>
      </c>
      <c r="AT143" s="170">
        <f t="shared" si="194"/>
        <v>434.03500000000003</v>
      </c>
      <c r="AU143" s="170">
        <f t="shared" si="194"/>
        <v>433.92899999999997</v>
      </c>
      <c r="AV143" s="170">
        <f t="shared" si="158"/>
        <v>433.233</v>
      </c>
      <c r="AW143" s="170">
        <f t="shared" si="158"/>
        <v>431.99700000000001</v>
      </c>
      <c r="AX143" s="170">
        <f t="shared" si="158"/>
        <v>431.57499999999999</v>
      </c>
      <c r="AY143" s="170">
        <f t="shared" si="158"/>
        <v>431.44299999999998</v>
      </c>
      <c r="AZ143" s="170">
        <f t="shared" si="158"/>
        <v>430.512</v>
      </c>
      <c r="BA143" s="170">
        <f t="shared" si="158"/>
        <v>429.57</v>
      </c>
      <c r="BB143" s="170">
        <f t="shared" si="158"/>
        <v>428.99400000000003</v>
      </c>
      <c r="BC143" s="402">
        <f t="shared" ref="BC143:CW143" si="195">BB143*BC462/BB462</f>
        <v>428.99400000000003</v>
      </c>
      <c r="BD143" s="401">
        <f t="shared" si="195"/>
        <v>431.64211111111121</v>
      </c>
      <c r="BE143" s="401">
        <f t="shared" si="195"/>
        <v>434.29022222222233</v>
      </c>
      <c r="BF143" s="401">
        <f t="shared" si="195"/>
        <v>434.29022222222227</v>
      </c>
      <c r="BG143" s="401">
        <f t="shared" si="195"/>
        <v>434.29022222222227</v>
      </c>
      <c r="BH143" s="401">
        <f t="shared" si="195"/>
        <v>436.93833333333339</v>
      </c>
      <c r="BI143" s="401">
        <f t="shared" si="195"/>
        <v>436.93833333333339</v>
      </c>
      <c r="BJ143" s="401">
        <f t="shared" si="195"/>
        <v>436.93833333333339</v>
      </c>
      <c r="BK143" s="401">
        <f t="shared" si="195"/>
        <v>436.93833333333339</v>
      </c>
      <c r="BL143" s="401">
        <f t="shared" si="195"/>
        <v>439.58644444444445</v>
      </c>
      <c r="BM143" s="401">
        <f t="shared" si="195"/>
        <v>439.58644444444445</v>
      </c>
      <c r="BN143" s="401">
        <f t="shared" si="195"/>
        <v>439.58644444444445</v>
      </c>
      <c r="BO143" s="401">
        <f t="shared" si="195"/>
        <v>439.58644444444445</v>
      </c>
      <c r="BP143" s="401">
        <f t="shared" si="195"/>
        <v>439.58644444444445</v>
      </c>
      <c r="BQ143" s="401">
        <f t="shared" si="195"/>
        <v>439.58644444444445</v>
      </c>
      <c r="BR143" s="401">
        <f t="shared" si="195"/>
        <v>439.58644444444445</v>
      </c>
      <c r="BS143" s="401">
        <f t="shared" si="195"/>
        <v>439.58644444444445</v>
      </c>
      <c r="BT143" s="401">
        <f t="shared" si="195"/>
        <v>439.58644444444445</v>
      </c>
      <c r="BU143" s="401">
        <f t="shared" si="195"/>
        <v>439.58644444444445</v>
      </c>
      <c r="BV143" s="401">
        <f t="shared" si="195"/>
        <v>439.58644444444445</v>
      </c>
      <c r="BW143" s="401">
        <f t="shared" si="195"/>
        <v>439.58644444444445</v>
      </c>
      <c r="BX143" s="401">
        <f t="shared" si="195"/>
        <v>439.58644444444445</v>
      </c>
      <c r="BY143" s="401">
        <f t="shared" si="195"/>
        <v>442.23455555555557</v>
      </c>
      <c r="BZ143" s="401">
        <f t="shared" si="195"/>
        <v>442.23455555555557</v>
      </c>
      <c r="CA143" s="401">
        <f t="shared" si="195"/>
        <v>442.23455555555557</v>
      </c>
      <c r="CB143" s="401">
        <f t="shared" si="195"/>
        <v>442.23455555555557</v>
      </c>
      <c r="CC143" s="401">
        <f t="shared" si="195"/>
        <v>442.23455555555557</v>
      </c>
      <c r="CD143" s="401">
        <f t="shared" si="195"/>
        <v>442.23455555555557</v>
      </c>
      <c r="CE143" s="401">
        <f t="shared" si="195"/>
        <v>442.23455555555557</v>
      </c>
      <c r="CF143" s="401">
        <f t="shared" si="195"/>
        <v>442.23455555555557</v>
      </c>
      <c r="CG143" s="401">
        <f t="shared" si="195"/>
        <v>442.23455555555557</v>
      </c>
      <c r="CH143" s="401">
        <f t="shared" si="195"/>
        <v>442.23455555555557</v>
      </c>
      <c r="CI143" s="401">
        <f t="shared" si="195"/>
        <v>439.58644444444445</v>
      </c>
      <c r="CJ143" s="401">
        <f t="shared" si="195"/>
        <v>439.58644444444445</v>
      </c>
      <c r="CK143" s="401">
        <f t="shared" si="195"/>
        <v>439.58644444444445</v>
      </c>
      <c r="CL143" s="401">
        <f t="shared" si="195"/>
        <v>439.58644444444445</v>
      </c>
      <c r="CM143" s="401">
        <f t="shared" si="195"/>
        <v>439.58644444444445</v>
      </c>
      <c r="CN143" s="401">
        <f t="shared" si="195"/>
        <v>439.58644444444445</v>
      </c>
      <c r="CO143" s="401">
        <f t="shared" si="195"/>
        <v>436.93833333333333</v>
      </c>
      <c r="CP143" s="401">
        <f t="shared" si="195"/>
        <v>436.93833333333333</v>
      </c>
      <c r="CQ143" s="401">
        <f t="shared" si="195"/>
        <v>436.93833333333333</v>
      </c>
      <c r="CR143" s="401">
        <f t="shared" si="195"/>
        <v>436.93833333333333</v>
      </c>
      <c r="CS143" s="401">
        <f t="shared" si="195"/>
        <v>436.93833333333333</v>
      </c>
      <c r="CT143" s="401">
        <f t="shared" si="195"/>
        <v>434.29022222222227</v>
      </c>
      <c r="CU143" s="401">
        <f t="shared" si="195"/>
        <v>434.29022222222227</v>
      </c>
      <c r="CV143" s="401">
        <f t="shared" si="195"/>
        <v>434.29022222222227</v>
      </c>
      <c r="CW143" s="401">
        <f t="shared" si="195"/>
        <v>434.29022222222227</v>
      </c>
    </row>
    <row r="144" spans="1:101">
      <c r="A144" s="170" t="str">
        <f t="shared" ref="A144:B144" si="196">A38</f>
        <v>29</v>
      </c>
      <c r="B144" s="170" t="str">
        <f t="shared" si="196"/>
        <v>Finistère</v>
      </c>
      <c r="C144" s="145"/>
      <c r="D144" s="145"/>
      <c r="E144" s="145"/>
      <c r="F144" s="170">
        <f t="shared" ref="F144:AU144" si="197">F38</f>
        <v>804.48</v>
      </c>
      <c r="G144" s="170">
        <f t="shared" si="197"/>
        <v>807.44600000000003</v>
      </c>
      <c r="H144" s="170">
        <f t="shared" si="197"/>
        <v>810.27</v>
      </c>
      <c r="I144" s="170">
        <f t="shared" si="197"/>
        <v>813.91099999999994</v>
      </c>
      <c r="J144" s="170">
        <f t="shared" si="197"/>
        <v>817.02599999999995</v>
      </c>
      <c r="K144" s="170">
        <f t="shared" si="197"/>
        <v>820.43899999999996</v>
      </c>
      <c r="L144" s="170">
        <f t="shared" si="197"/>
        <v>824.57100000000003</v>
      </c>
      <c r="M144" s="170">
        <f t="shared" si="197"/>
        <v>828.75099999999998</v>
      </c>
      <c r="N144" s="170">
        <f t="shared" si="197"/>
        <v>830.21500000000003</v>
      </c>
      <c r="O144" s="170">
        <f t="shared" si="197"/>
        <v>830.83399999999995</v>
      </c>
      <c r="P144" s="170">
        <f t="shared" si="197"/>
        <v>832.03700000000003</v>
      </c>
      <c r="Q144" s="170">
        <f t="shared" si="197"/>
        <v>833.23</v>
      </c>
      <c r="R144" s="170">
        <f t="shared" si="197"/>
        <v>834.19100000000003</v>
      </c>
      <c r="S144" s="170">
        <f t="shared" si="197"/>
        <v>835.45699999999999</v>
      </c>
      <c r="T144" s="170">
        <f t="shared" si="197"/>
        <v>836.88900000000001</v>
      </c>
      <c r="U144" s="170">
        <f t="shared" si="197"/>
        <v>838.36599999999999</v>
      </c>
      <c r="V144" s="170">
        <f t="shared" si="197"/>
        <v>838.40099999999995</v>
      </c>
      <c r="W144" s="170">
        <f t="shared" si="197"/>
        <v>838.45699999999999</v>
      </c>
      <c r="X144" s="170">
        <f t="shared" si="197"/>
        <v>839.67200000000003</v>
      </c>
      <c r="Y144" s="170">
        <f t="shared" si="197"/>
        <v>840.56500000000005</v>
      </c>
      <c r="Z144" s="170">
        <f t="shared" si="197"/>
        <v>841.298</v>
      </c>
      <c r="AA144" s="170">
        <f t="shared" si="197"/>
        <v>844.11599999999999</v>
      </c>
      <c r="AB144" s="170">
        <f t="shared" si="197"/>
        <v>847.07500000000005</v>
      </c>
      <c r="AC144" s="170">
        <f t="shared" si="197"/>
        <v>849.779</v>
      </c>
      <c r="AD144" s="170">
        <f t="shared" si="197"/>
        <v>852.27300000000002</v>
      </c>
      <c r="AE144" s="170">
        <f t="shared" si="197"/>
        <v>855.92399999999998</v>
      </c>
      <c r="AF144" s="170">
        <f t="shared" si="197"/>
        <v>860.54</v>
      </c>
      <c r="AG144" s="170">
        <f t="shared" si="197"/>
        <v>865.00599999999997</v>
      </c>
      <c r="AH144" s="170">
        <f t="shared" si="197"/>
        <v>869.20500000000004</v>
      </c>
      <c r="AI144" s="170">
        <f t="shared" si="197"/>
        <v>873.56799999999998</v>
      </c>
      <c r="AJ144" s="170">
        <f t="shared" si="197"/>
        <v>878.53200000000004</v>
      </c>
      <c r="AK144" s="170">
        <f t="shared" si="197"/>
        <v>883.00099999999998</v>
      </c>
      <c r="AL144" s="170">
        <f t="shared" si="197"/>
        <v>885.90599999999995</v>
      </c>
      <c r="AM144" s="170">
        <f t="shared" si="197"/>
        <v>890.50900000000001</v>
      </c>
      <c r="AN144" s="170">
        <f t="shared" si="197"/>
        <v>893.91399999999999</v>
      </c>
      <c r="AO144" s="170">
        <f t="shared" si="197"/>
        <v>897.62800000000004</v>
      </c>
      <c r="AP144" s="170">
        <f t="shared" si="197"/>
        <v>899.87</v>
      </c>
      <c r="AQ144" s="170">
        <f t="shared" si="197"/>
        <v>901.29300000000001</v>
      </c>
      <c r="AR144" s="170">
        <f t="shared" si="197"/>
        <v>903.92100000000005</v>
      </c>
      <c r="AS144" s="170">
        <f t="shared" si="197"/>
        <v>905.85500000000002</v>
      </c>
      <c r="AT144" s="170">
        <f t="shared" si="197"/>
        <v>907.79600000000005</v>
      </c>
      <c r="AU144" s="170">
        <f t="shared" si="197"/>
        <v>908.24900000000002</v>
      </c>
      <c r="AV144" s="170">
        <f t="shared" si="158"/>
        <v>909.02800000000002</v>
      </c>
      <c r="AW144" s="170">
        <f t="shared" si="158"/>
        <v>911.73500000000001</v>
      </c>
      <c r="AX144" s="170">
        <f t="shared" si="158"/>
        <v>915.09</v>
      </c>
      <c r="AY144" s="170">
        <f t="shared" si="158"/>
        <v>917.17899999999997</v>
      </c>
      <c r="AZ144" s="170">
        <f t="shared" si="158"/>
        <v>920.279</v>
      </c>
      <c r="BA144" s="170">
        <f t="shared" si="158"/>
        <v>923.4</v>
      </c>
      <c r="BB144" s="170">
        <f t="shared" si="158"/>
        <v>926.06500000000005</v>
      </c>
      <c r="BC144" s="402">
        <f t="shared" ref="BC144:CW144" si="198">BB144*BC463/BB463</f>
        <v>931.01721925133688</v>
      </c>
      <c r="BD144" s="401">
        <f t="shared" si="198"/>
        <v>935.96943850267382</v>
      </c>
      <c r="BE144" s="401">
        <f t="shared" si="198"/>
        <v>940.92165775401065</v>
      </c>
      <c r="BF144" s="401">
        <f t="shared" si="198"/>
        <v>945.87387700534748</v>
      </c>
      <c r="BG144" s="401">
        <f t="shared" si="198"/>
        <v>950.82609625668442</v>
      </c>
      <c r="BH144" s="401">
        <f t="shared" si="198"/>
        <v>955.77831550802136</v>
      </c>
      <c r="BI144" s="401">
        <f t="shared" si="198"/>
        <v>960.73053475935831</v>
      </c>
      <c r="BJ144" s="401">
        <f t="shared" si="198"/>
        <v>965.68275401069525</v>
      </c>
      <c r="BK144" s="401">
        <f t="shared" si="198"/>
        <v>970.63497326203219</v>
      </c>
      <c r="BL144" s="401">
        <f t="shared" si="198"/>
        <v>975.58719251336913</v>
      </c>
      <c r="BM144" s="401">
        <f t="shared" si="198"/>
        <v>980.53941176470596</v>
      </c>
      <c r="BN144" s="401">
        <f t="shared" si="198"/>
        <v>980.53941176470596</v>
      </c>
      <c r="BO144" s="401">
        <f t="shared" si="198"/>
        <v>985.4916310160429</v>
      </c>
      <c r="BP144" s="401">
        <f t="shared" si="198"/>
        <v>990.44385026737984</v>
      </c>
      <c r="BQ144" s="401">
        <f t="shared" si="198"/>
        <v>990.44385026737984</v>
      </c>
      <c r="BR144" s="401">
        <f t="shared" si="198"/>
        <v>995.39606951871667</v>
      </c>
      <c r="BS144" s="401">
        <f t="shared" si="198"/>
        <v>995.39606951871679</v>
      </c>
      <c r="BT144" s="401">
        <f t="shared" si="198"/>
        <v>1000.3482887700537</v>
      </c>
      <c r="BU144" s="401">
        <f t="shared" si="198"/>
        <v>1005.3005080213906</v>
      </c>
      <c r="BV144" s="401">
        <f t="shared" si="198"/>
        <v>1005.3005080213906</v>
      </c>
      <c r="BW144" s="401">
        <f t="shared" si="198"/>
        <v>1005.3005080213906</v>
      </c>
      <c r="BX144" s="401">
        <f t="shared" si="198"/>
        <v>1010.2527272727275</v>
      </c>
      <c r="BY144" s="401">
        <f t="shared" si="198"/>
        <v>1010.2527272727274</v>
      </c>
      <c r="BZ144" s="401">
        <f t="shared" si="198"/>
        <v>1015.2049465240643</v>
      </c>
      <c r="CA144" s="401">
        <f t="shared" si="198"/>
        <v>1015.2049465240643</v>
      </c>
      <c r="CB144" s="401">
        <f t="shared" si="198"/>
        <v>1015.2049465240643</v>
      </c>
      <c r="CC144" s="401">
        <f t="shared" si="198"/>
        <v>1020.1571657754013</v>
      </c>
      <c r="CD144" s="401">
        <f t="shared" si="198"/>
        <v>1020.1571657754012</v>
      </c>
      <c r="CE144" s="401">
        <f t="shared" si="198"/>
        <v>1020.1571657754012</v>
      </c>
      <c r="CF144" s="401">
        <f t="shared" si="198"/>
        <v>1020.1571657754012</v>
      </c>
      <c r="CG144" s="401">
        <f t="shared" si="198"/>
        <v>1025.109385026738</v>
      </c>
      <c r="CH144" s="401">
        <f t="shared" si="198"/>
        <v>1025.109385026738</v>
      </c>
      <c r="CI144" s="401">
        <f t="shared" si="198"/>
        <v>1025.109385026738</v>
      </c>
      <c r="CJ144" s="401">
        <f t="shared" si="198"/>
        <v>1025.109385026738</v>
      </c>
      <c r="CK144" s="401">
        <f t="shared" si="198"/>
        <v>1025.109385026738</v>
      </c>
      <c r="CL144" s="401">
        <f t="shared" si="198"/>
        <v>1025.109385026738</v>
      </c>
      <c r="CM144" s="401">
        <f t="shared" si="198"/>
        <v>1025.109385026738</v>
      </c>
      <c r="CN144" s="401">
        <f t="shared" si="198"/>
        <v>1025.109385026738</v>
      </c>
      <c r="CO144" s="401">
        <f t="shared" si="198"/>
        <v>1025.109385026738</v>
      </c>
      <c r="CP144" s="401">
        <f t="shared" si="198"/>
        <v>1025.109385026738</v>
      </c>
      <c r="CQ144" s="401">
        <f t="shared" si="198"/>
        <v>1025.109385026738</v>
      </c>
      <c r="CR144" s="401">
        <f t="shared" si="198"/>
        <v>1025.109385026738</v>
      </c>
      <c r="CS144" s="401">
        <f t="shared" si="198"/>
        <v>1025.109385026738</v>
      </c>
      <c r="CT144" s="401">
        <f t="shared" si="198"/>
        <v>1025.109385026738</v>
      </c>
      <c r="CU144" s="401">
        <f t="shared" si="198"/>
        <v>1025.109385026738</v>
      </c>
      <c r="CV144" s="401">
        <f t="shared" si="198"/>
        <v>1025.109385026738</v>
      </c>
      <c r="CW144" s="401">
        <f t="shared" si="198"/>
        <v>1025.109385026738</v>
      </c>
    </row>
    <row r="145" spans="1:101">
      <c r="A145" s="170" t="str">
        <f t="shared" ref="A145:B145" si="199">A39</f>
        <v>30</v>
      </c>
      <c r="B145" s="170" t="str">
        <f t="shared" si="199"/>
        <v>Gard</v>
      </c>
      <c r="C145" s="145"/>
      <c r="D145" s="145"/>
      <c r="E145" s="145"/>
      <c r="F145" s="170">
        <f t="shared" ref="F145:AU145" si="200">F39</f>
        <v>494.90100000000001</v>
      </c>
      <c r="G145" s="170">
        <f t="shared" si="200"/>
        <v>499.279</v>
      </c>
      <c r="H145" s="170">
        <f t="shared" si="200"/>
        <v>503.58300000000003</v>
      </c>
      <c r="I145" s="170">
        <f t="shared" si="200"/>
        <v>508.339</v>
      </c>
      <c r="J145" s="170">
        <f t="shared" si="200"/>
        <v>512.81299999999999</v>
      </c>
      <c r="K145" s="170">
        <f t="shared" si="200"/>
        <v>517.92700000000002</v>
      </c>
      <c r="L145" s="170">
        <f t="shared" si="200"/>
        <v>523.66</v>
      </c>
      <c r="M145" s="170">
        <f t="shared" si="200"/>
        <v>529.56100000000004</v>
      </c>
      <c r="N145" s="170">
        <f t="shared" si="200"/>
        <v>537.76900000000001</v>
      </c>
      <c r="O145" s="170">
        <f t="shared" si="200"/>
        <v>544.76199999999994</v>
      </c>
      <c r="P145" s="170">
        <f t="shared" si="200"/>
        <v>551.53899999999999</v>
      </c>
      <c r="Q145" s="170">
        <f t="shared" si="200"/>
        <v>555.25900000000001</v>
      </c>
      <c r="R145" s="170">
        <f t="shared" si="200"/>
        <v>563.279</v>
      </c>
      <c r="S145" s="170">
        <f t="shared" si="200"/>
        <v>569.66700000000003</v>
      </c>
      <c r="T145" s="170">
        <f t="shared" si="200"/>
        <v>576.75300000000004</v>
      </c>
      <c r="U145" s="170">
        <f t="shared" si="200"/>
        <v>584.98199999999997</v>
      </c>
      <c r="V145" s="170">
        <f t="shared" si="200"/>
        <v>588.745</v>
      </c>
      <c r="W145" s="170">
        <f t="shared" si="200"/>
        <v>593.423</v>
      </c>
      <c r="X145" s="170">
        <f t="shared" si="200"/>
        <v>598.65499999999997</v>
      </c>
      <c r="Y145" s="170">
        <f t="shared" si="200"/>
        <v>602.89599999999996</v>
      </c>
      <c r="Z145" s="170">
        <f t="shared" si="200"/>
        <v>605.41300000000001</v>
      </c>
      <c r="AA145" s="170">
        <f t="shared" si="200"/>
        <v>608.97199999999998</v>
      </c>
      <c r="AB145" s="170">
        <f t="shared" si="200"/>
        <v>612.98099999999999</v>
      </c>
      <c r="AC145" s="170">
        <f t="shared" si="200"/>
        <v>618.15099999999995</v>
      </c>
      <c r="AD145" s="170">
        <f t="shared" si="200"/>
        <v>622.50900000000001</v>
      </c>
      <c r="AE145" s="170">
        <f t="shared" si="200"/>
        <v>630.05100000000004</v>
      </c>
      <c r="AF145" s="170">
        <f t="shared" si="200"/>
        <v>638.16600000000005</v>
      </c>
      <c r="AG145" s="170">
        <f t="shared" si="200"/>
        <v>646.976</v>
      </c>
      <c r="AH145" s="170">
        <f t="shared" si="200"/>
        <v>655.89200000000005</v>
      </c>
      <c r="AI145" s="170">
        <f t="shared" si="200"/>
        <v>664.62199999999996</v>
      </c>
      <c r="AJ145" s="170">
        <f t="shared" si="200"/>
        <v>674.06200000000001</v>
      </c>
      <c r="AK145" s="170">
        <f t="shared" si="200"/>
        <v>683.16899999999998</v>
      </c>
      <c r="AL145" s="170">
        <f t="shared" si="200"/>
        <v>689.84699999999998</v>
      </c>
      <c r="AM145" s="170">
        <f t="shared" si="200"/>
        <v>694.32299999999998</v>
      </c>
      <c r="AN145" s="170">
        <f t="shared" si="200"/>
        <v>701.88300000000004</v>
      </c>
      <c r="AO145" s="170">
        <f t="shared" si="200"/>
        <v>709.7</v>
      </c>
      <c r="AP145" s="170">
        <f t="shared" si="200"/>
        <v>718.35699999999997</v>
      </c>
      <c r="AQ145" s="170">
        <f t="shared" si="200"/>
        <v>725.61800000000005</v>
      </c>
      <c r="AR145" s="170">
        <f t="shared" si="200"/>
        <v>733.20100000000002</v>
      </c>
      <c r="AS145" s="170">
        <f t="shared" si="200"/>
        <v>736.029</v>
      </c>
      <c r="AT145" s="170">
        <f t="shared" si="200"/>
        <v>738.18899999999996</v>
      </c>
      <c r="AU145" s="170">
        <f t="shared" si="200"/>
        <v>742.00599999999997</v>
      </c>
      <c r="AV145" s="170">
        <f t="shared" si="158"/>
        <v>744.178</v>
      </c>
      <c r="AW145" s="170">
        <f t="shared" si="158"/>
        <v>745.45799999999997</v>
      </c>
      <c r="AX145" s="170">
        <f t="shared" si="158"/>
        <v>748.43700000000001</v>
      </c>
      <c r="AY145" s="170">
        <f t="shared" si="158"/>
        <v>751.45699999999999</v>
      </c>
      <c r="AZ145" s="170">
        <f t="shared" si="158"/>
        <v>753.50900000000001</v>
      </c>
      <c r="BA145" s="170">
        <f t="shared" si="158"/>
        <v>755.49699999999996</v>
      </c>
      <c r="BB145" s="170">
        <f t="shared" si="158"/>
        <v>757.43499999999995</v>
      </c>
      <c r="BC145" s="402">
        <f t="shared" ref="BC145:CW145" si="201">BB145*BC464/BB464</f>
        <v>759.449454787234</v>
      </c>
      <c r="BD145" s="401">
        <f t="shared" si="201"/>
        <v>760.45668218085098</v>
      </c>
      <c r="BE145" s="401">
        <f t="shared" si="201"/>
        <v>762.47113696808503</v>
      </c>
      <c r="BF145" s="401">
        <f t="shared" si="201"/>
        <v>763.47836436170212</v>
      </c>
      <c r="BG145" s="401">
        <f t="shared" si="201"/>
        <v>765.49281914893606</v>
      </c>
      <c r="BH145" s="401">
        <f t="shared" si="201"/>
        <v>766.50004654255315</v>
      </c>
      <c r="BI145" s="401">
        <f t="shared" si="201"/>
        <v>767.50727393617012</v>
      </c>
      <c r="BJ145" s="401">
        <f t="shared" si="201"/>
        <v>768.51450132978721</v>
      </c>
      <c r="BK145" s="401">
        <f t="shared" si="201"/>
        <v>769.52172872340418</v>
      </c>
      <c r="BL145" s="401">
        <f t="shared" si="201"/>
        <v>770.52895611702115</v>
      </c>
      <c r="BM145" s="401">
        <f t="shared" si="201"/>
        <v>771.53618351063824</v>
      </c>
      <c r="BN145" s="401">
        <f t="shared" si="201"/>
        <v>771.53618351063835</v>
      </c>
      <c r="BO145" s="401">
        <f t="shared" si="201"/>
        <v>772.54341090425532</v>
      </c>
      <c r="BP145" s="401">
        <f t="shared" si="201"/>
        <v>773.5506382978723</v>
      </c>
      <c r="BQ145" s="401">
        <f t="shared" si="201"/>
        <v>773.5506382978723</v>
      </c>
      <c r="BR145" s="401">
        <f t="shared" si="201"/>
        <v>774.55786569148938</v>
      </c>
      <c r="BS145" s="401">
        <f t="shared" si="201"/>
        <v>774.55786569148938</v>
      </c>
      <c r="BT145" s="401">
        <f t="shared" si="201"/>
        <v>775.56509308510635</v>
      </c>
      <c r="BU145" s="401">
        <f t="shared" si="201"/>
        <v>775.56509308510624</v>
      </c>
      <c r="BV145" s="401">
        <f t="shared" si="201"/>
        <v>775.56509308510624</v>
      </c>
      <c r="BW145" s="401">
        <f t="shared" si="201"/>
        <v>775.56509308510624</v>
      </c>
      <c r="BX145" s="401">
        <f t="shared" si="201"/>
        <v>775.56509308510624</v>
      </c>
      <c r="BY145" s="401">
        <f t="shared" si="201"/>
        <v>775.56509308510624</v>
      </c>
      <c r="BZ145" s="401">
        <f t="shared" si="201"/>
        <v>775.56509308510624</v>
      </c>
      <c r="CA145" s="401">
        <f t="shared" si="201"/>
        <v>775.56509308510624</v>
      </c>
      <c r="CB145" s="401">
        <f t="shared" si="201"/>
        <v>775.56509308510624</v>
      </c>
      <c r="CC145" s="401">
        <f t="shared" si="201"/>
        <v>775.56509308510624</v>
      </c>
      <c r="CD145" s="401">
        <f t="shared" si="201"/>
        <v>775.56509308510624</v>
      </c>
      <c r="CE145" s="401">
        <f t="shared" si="201"/>
        <v>775.56509308510624</v>
      </c>
      <c r="CF145" s="401">
        <f t="shared" si="201"/>
        <v>775.56509308510624</v>
      </c>
      <c r="CG145" s="401">
        <f t="shared" si="201"/>
        <v>774.55786569148916</v>
      </c>
      <c r="CH145" s="401">
        <f t="shared" si="201"/>
        <v>774.55786569148916</v>
      </c>
      <c r="CI145" s="401">
        <f t="shared" si="201"/>
        <v>773.55063829787218</v>
      </c>
      <c r="CJ145" s="401">
        <f t="shared" si="201"/>
        <v>773.5506382978723</v>
      </c>
      <c r="CK145" s="401">
        <f t="shared" si="201"/>
        <v>772.54341090425532</v>
      </c>
      <c r="CL145" s="401">
        <f t="shared" si="201"/>
        <v>772.54341090425532</v>
      </c>
      <c r="CM145" s="401">
        <f t="shared" si="201"/>
        <v>771.53618351063835</v>
      </c>
      <c r="CN145" s="401">
        <f t="shared" si="201"/>
        <v>771.53618351063835</v>
      </c>
      <c r="CO145" s="401">
        <f t="shared" si="201"/>
        <v>770.52895611702138</v>
      </c>
      <c r="CP145" s="401">
        <f t="shared" si="201"/>
        <v>770.52895611702138</v>
      </c>
      <c r="CQ145" s="401">
        <f t="shared" si="201"/>
        <v>769.52172872340429</v>
      </c>
      <c r="CR145" s="401">
        <f t="shared" si="201"/>
        <v>769.52172872340429</v>
      </c>
      <c r="CS145" s="401">
        <f t="shared" si="201"/>
        <v>768.51450132978721</v>
      </c>
      <c r="CT145" s="401">
        <f t="shared" si="201"/>
        <v>768.51450132978721</v>
      </c>
      <c r="CU145" s="401">
        <f t="shared" si="201"/>
        <v>768.51450132978721</v>
      </c>
      <c r="CV145" s="401">
        <f t="shared" si="201"/>
        <v>768.51450132978721</v>
      </c>
      <c r="CW145" s="401">
        <f t="shared" si="201"/>
        <v>768.51450132978721</v>
      </c>
    </row>
    <row r="146" spans="1:101">
      <c r="A146" s="170" t="str">
        <f t="shared" ref="A146:B146" si="202">A40</f>
        <v>31</v>
      </c>
      <c r="B146" s="170" t="str">
        <f t="shared" si="202"/>
        <v>Haute-Garonne</v>
      </c>
      <c r="C146" s="145"/>
      <c r="D146" s="145"/>
      <c r="E146" s="145"/>
      <c r="F146" s="170">
        <f t="shared" ref="F146:AU146" si="203">F40</f>
        <v>777.01900000000001</v>
      </c>
      <c r="G146" s="170">
        <f t="shared" si="203"/>
        <v>783.12300000000005</v>
      </c>
      <c r="H146" s="170">
        <f t="shared" si="203"/>
        <v>789.63599999999997</v>
      </c>
      <c r="I146" s="170">
        <f t="shared" si="203"/>
        <v>796.51300000000003</v>
      </c>
      <c r="J146" s="170">
        <f t="shared" si="203"/>
        <v>802.60599999999999</v>
      </c>
      <c r="K146" s="170">
        <f t="shared" si="203"/>
        <v>809.16700000000003</v>
      </c>
      <c r="L146" s="170">
        <f t="shared" si="203"/>
        <v>816.33500000000004</v>
      </c>
      <c r="M146" s="170">
        <f t="shared" si="203"/>
        <v>823.82899999999995</v>
      </c>
      <c r="N146" s="170">
        <f t="shared" si="203"/>
        <v>837.17700000000002</v>
      </c>
      <c r="O146" s="170">
        <f t="shared" si="203"/>
        <v>848.45799999999997</v>
      </c>
      <c r="P146" s="170">
        <f t="shared" si="203"/>
        <v>862.84400000000005</v>
      </c>
      <c r="Q146" s="170">
        <f t="shared" si="203"/>
        <v>872.27700000000004</v>
      </c>
      <c r="R146" s="170">
        <f t="shared" si="203"/>
        <v>884.78099999999995</v>
      </c>
      <c r="S146" s="170">
        <f t="shared" si="203"/>
        <v>897.12699999999995</v>
      </c>
      <c r="T146" s="170">
        <f t="shared" si="203"/>
        <v>910.49199999999996</v>
      </c>
      <c r="U146" s="170">
        <f t="shared" si="203"/>
        <v>925.11599999999999</v>
      </c>
      <c r="V146" s="170">
        <f t="shared" si="203"/>
        <v>938.87699999999995</v>
      </c>
      <c r="W146" s="170">
        <f t="shared" si="203"/>
        <v>955.12900000000002</v>
      </c>
      <c r="X146" s="170">
        <f t="shared" si="203"/>
        <v>970.74599999999998</v>
      </c>
      <c r="Y146" s="170">
        <f t="shared" si="203"/>
        <v>979.11</v>
      </c>
      <c r="Z146" s="170">
        <f t="shared" si="203"/>
        <v>991.13300000000004</v>
      </c>
      <c r="AA146" s="170">
        <f t="shared" si="203"/>
        <v>1004.1660000000001</v>
      </c>
      <c r="AB146" s="170">
        <f t="shared" si="203"/>
        <v>1016.846</v>
      </c>
      <c r="AC146" s="170">
        <f t="shared" si="203"/>
        <v>1029.4659999999999</v>
      </c>
      <c r="AD146" s="170">
        <f t="shared" si="203"/>
        <v>1044.2080000000001</v>
      </c>
      <c r="AE146" s="170">
        <f t="shared" si="203"/>
        <v>1062.5139999999999</v>
      </c>
      <c r="AF146" s="170">
        <f t="shared" si="203"/>
        <v>1082.1400000000001</v>
      </c>
      <c r="AG146" s="170">
        <f t="shared" si="203"/>
        <v>1102.414</v>
      </c>
      <c r="AH146" s="170">
        <f t="shared" si="203"/>
        <v>1122.778</v>
      </c>
      <c r="AI146" s="170">
        <f t="shared" si="203"/>
        <v>1143.7059999999999</v>
      </c>
      <c r="AJ146" s="170">
        <f t="shared" si="203"/>
        <v>1165.193</v>
      </c>
      <c r="AK146" s="170">
        <f t="shared" si="203"/>
        <v>1186.33</v>
      </c>
      <c r="AL146" s="170">
        <f t="shared" si="203"/>
        <v>1202.92</v>
      </c>
      <c r="AM146" s="170">
        <f t="shared" si="203"/>
        <v>1217.3440000000001</v>
      </c>
      <c r="AN146" s="170">
        <f t="shared" si="203"/>
        <v>1230.82</v>
      </c>
      <c r="AO146" s="170">
        <f t="shared" si="203"/>
        <v>1243.6410000000001</v>
      </c>
      <c r="AP146" s="170">
        <f t="shared" si="203"/>
        <v>1260.2260000000001</v>
      </c>
      <c r="AQ146" s="170">
        <f t="shared" si="203"/>
        <v>1279.3489999999999</v>
      </c>
      <c r="AR146" s="170">
        <f t="shared" si="203"/>
        <v>1298.5619999999999</v>
      </c>
      <c r="AS146" s="170">
        <f t="shared" si="203"/>
        <v>1317.6679999999999</v>
      </c>
      <c r="AT146" s="170">
        <f t="shared" si="203"/>
        <v>1335.1030000000001</v>
      </c>
      <c r="AU146" s="170">
        <f t="shared" si="203"/>
        <v>1348.183</v>
      </c>
      <c r="AV146" s="170">
        <f t="shared" si="158"/>
        <v>1362.672</v>
      </c>
      <c r="AW146" s="170">
        <f t="shared" si="158"/>
        <v>1380.672</v>
      </c>
      <c r="AX146" s="170">
        <f t="shared" si="158"/>
        <v>1400.039</v>
      </c>
      <c r="AY146" s="170">
        <f t="shared" si="158"/>
        <v>1415.7570000000001</v>
      </c>
      <c r="AZ146" s="170">
        <f t="shared" si="158"/>
        <v>1434.268</v>
      </c>
      <c r="BA146" s="170">
        <f t="shared" si="158"/>
        <v>1452.5409999999999</v>
      </c>
      <c r="BB146" s="170">
        <f t="shared" si="158"/>
        <v>1470.367</v>
      </c>
      <c r="BC146" s="402">
        <f t="shared" ref="BC146:CW146" si="204">BB146*BC465/BB465</f>
        <v>1484.5636468965517</v>
      </c>
      <c r="BD146" s="401">
        <f t="shared" si="204"/>
        <v>1498.7602937931033</v>
      </c>
      <c r="BE146" s="401">
        <f t="shared" si="204"/>
        <v>1511.9428944827587</v>
      </c>
      <c r="BF146" s="401">
        <f t="shared" si="204"/>
        <v>1526.1395413793105</v>
      </c>
      <c r="BG146" s="401">
        <f t="shared" si="204"/>
        <v>1539.3221420689656</v>
      </c>
      <c r="BH146" s="401">
        <f t="shared" si="204"/>
        <v>1552.5047427586208</v>
      </c>
      <c r="BI146" s="401">
        <f t="shared" si="204"/>
        <v>1564.6732972413795</v>
      </c>
      <c r="BJ146" s="401">
        <f t="shared" si="204"/>
        <v>1577.8558979310346</v>
      </c>
      <c r="BK146" s="401">
        <f t="shared" si="204"/>
        <v>1589.0104062068967</v>
      </c>
      <c r="BL146" s="401">
        <f t="shared" si="204"/>
        <v>1601.1789606896552</v>
      </c>
      <c r="BM146" s="401">
        <f t="shared" si="204"/>
        <v>1612.3334689655171</v>
      </c>
      <c r="BN146" s="401">
        <f t="shared" si="204"/>
        <v>1622.4739310344828</v>
      </c>
      <c r="BO146" s="401">
        <f t="shared" si="204"/>
        <v>1632.6143931034485</v>
      </c>
      <c r="BP146" s="401">
        <f t="shared" si="204"/>
        <v>1641.7408089655173</v>
      </c>
      <c r="BQ146" s="401">
        <f t="shared" si="204"/>
        <v>1650.8672248275861</v>
      </c>
      <c r="BR146" s="401">
        <f t="shared" si="204"/>
        <v>1658.9795944827586</v>
      </c>
      <c r="BS146" s="401">
        <f t="shared" si="204"/>
        <v>1667.0919641379307</v>
      </c>
      <c r="BT146" s="401">
        <f t="shared" si="204"/>
        <v>1675.2043337931032</v>
      </c>
      <c r="BU146" s="401">
        <f t="shared" si="204"/>
        <v>1682.3026572413792</v>
      </c>
      <c r="BV146" s="401">
        <f t="shared" si="204"/>
        <v>1689.4009806896549</v>
      </c>
      <c r="BW146" s="401">
        <f t="shared" si="204"/>
        <v>1696.4993041379309</v>
      </c>
      <c r="BX146" s="401">
        <f t="shared" si="204"/>
        <v>1702.5835813793103</v>
      </c>
      <c r="BY146" s="401">
        <f t="shared" si="204"/>
        <v>1708.6678586206895</v>
      </c>
      <c r="BZ146" s="401">
        <f t="shared" si="204"/>
        <v>1714.7521358620688</v>
      </c>
      <c r="CA146" s="401">
        <f t="shared" si="204"/>
        <v>1720.8364131034482</v>
      </c>
      <c r="CB146" s="401">
        <f t="shared" si="204"/>
        <v>1725.9066441379309</v>
      </c>
      <c r="CC146" s="401">
        <f t="shared" si="204"/>
        <v>1730.9768751724137</v>
      </c>
      <c r="CD146" s="401">
        <f t="shared" si="204"/>
        <v>1735.0330599999998</v>
      </c>
      <c r="CE146" s="401">
        <f t="shared" si="204"/>
        <v>1740.1032910344825</v>
      </c>
      <c r="CF146" s="401">
        <f t="shared" si="204"/>
        <v>1744.1594758620686</v>
      </c>
      <c r="CG146" s="401">
        <f t="shared" si="204"/>
        <v>1748.2156606896547</v>
      </c>
      <c r="CH146" s="401">
        <f t="shared" si="204"/>
        <v>1751.2577993103444</v>
      </c>
      <c r="CI146" s="401">
        <f t="shared" si="204"/>
        <v>1755.3139841379307</v>
      </c>
      <c r="CJ146" s="401">
        <f t="shared" si="204"/>
        <v>1758.3561227586204</v>
      </c>
      <c r="CK146" s="401">
        <f t="shared" si="204"/>
        <v>1760.3842151724134</v>
      </c>
      <c r="CL146" s="401">
        <f t="shared" si="204"/>
        <v>1763.4263537931031</v>
      </c>
      <c r="CM146" s="401">
        <f t="shared" si="204"/>
        <v>1765.4544462068961</v>
      </c>
      <c r="CN146" s="401">
        <f t="shared" si="204"/>
        <v>1767.4825386206892</v>
      </c>
      <c r="CO146" s="401">
        <f t="shared" si="204"/>
        <v>1769.5106310344822</v>
      </c>
      <c r="CP146" s="401">
        <f t="shared" si="204"/>
        <v>1771.5387234482755</v>
      </c>
      <c r="CQ146" s="401">
        <f t="shared" si="204"/>
        <v>1773.5668158620686</v>
      </c>
      <c r="CR146" s="401">
        <f t="shared" si="204"/>
        <v>1774.5808620689652</v>
      </c>
      <c r="CS146" s="401">
        <f t="shared" si="204"/>
        <v>1776.6089544827585</v>
      </c>
      <c r="CT146" s="401">
        <f t="shared" si="204"/>
        <v>1777.6230006896549</v>
      </c>
      <c r="CU146" s="401">
        <f t="shared" si="204"/>
        <v>1779.6510931034479</v>
      </c>
      <c r="CV146" s="401">
        <f t="shared" si="204"/>
        <v>1780.6651393103446</v>
      </c>
      <c r="CW146" s="401">
        <f t="shared" si="204"/>
        <v>1781.679185517241</v>
      </c>
    </row>
    <row r="147" spans="1:101">
      <c r="A147" s="170">
        <f t="shared" ref="A147:B147" si="205">A41</f>
        <v>32</v>
      </c>
      <c r="B147" s="170" t="str">
        <f t="shared" si="205"/>
        <v>Gers</v>
      </c>
      <c r="C147" s="145"/>
      <c r="D147" s="145"/>
      <c r="E147" s="145"/>
      <c r="F147" s="170">
        <f t="shared" ref="F147:BB162" si="206">F41</f>
        <v>175.68299999999999</v>
      </c>
      <c r="G147" s="170">
        <f t="shared" si="206"/>
        <v>175.596</v>
      </c>
      <c r="H147" s="170">
        <f t="shared" si="206"/>
        <v>175.38200000000001</v>
      </c>
      <c r="I147" s="170">
        <f t="shared" si="206"/>
        <v>175.21899999999999</v>
      </c>
      <c r="J147" s="170">
        <f t="shared" si="206"/>
        <v>174.9</v>
      </c>
      <c r="K147" s="170">
        <f t="shared" si="206"/>
        <v>174.715</v>
      </c>
      <c r="L147" s="170">
        <f t="shared" si="206"/>
        <v>174.59399999999999</v>
      </c>
      <c r="M147" s="170">
        <f t="shared" si="206"/>
        <v>174.45500000000001</v>
      </c>
      <c r="N147" s="170">
        <f t="shared" si="206"/>
        <v>173.44399999999999</v>
      </c>
      <c r="O147" s="170">
        <f t="shared" si="206"/>
        <v>174.87899999999999</v>
      </c>
      <c r="P147" s="170">
        <f t="shared" si="206"/>
        <v>174.398</v>
      </c>
      <c r="Q147" s="170">
        <f t="shared" si="206"/>
        <v>174.81399999999999</v>
      </c>
      <c r="R147" s="170">
        <f t="shared" si="206"/>
        <v>174.61099999999999</v>
      </c>
      <c r="S147" s="170">
        <f t="shared" si="206"/>
        <v>174.46100000000001</v>
      </c>
      <c r="T147" s="170">
        <f t="shared" si="206"/>
        <v>174.50800000000001</v>
      </c>
      <c r="U147" s="170">
        <f t="shared" si="206"/>
        <v>174.74600000000001</v>
      </c>
      <c r="V147" s="170">
        <f t="shared" si="206"/>
        <v>174.899</v>
      </c>
      <c r="W147" s="170">
        <f t="shared" si="206"/>
        <v>174.102</v>
      </c>
      <c r="X147" s="170">
        <f t="shared" si="206"/>
        <v>173.73500000000001</v>
      </c>
      <c r="Y147" s="170">
        <f t="shared" si="206"/>
        <v>173.19399999999999</v>
      </c>
      <c r="Z147" s="170">
        <f t="shared" si="206"/>
        <v>172.65</v>
      </c>
      <c r="AA147" s="170">
        <f t="shared" si="206"/>
        <v>172.56</v>
      </c>
      <c r="AB147" s="170">
        <f t="shared" si="206"/>
        <v>172.40100000000001</v>
      </c>
      <c r="AC147" s="170">
        <f t="shared" si="206"/>
        <v>172.58</v>
      </c>
      <c r="AD147" s="170">
        <f t="shared" si="206"/>
        <v>172.48400000000001</v>
      </c>
      <c r="AE147" s="170">
        <f t="shared" si="206"/>
        <v>173.52199999999999</v>
      </c>
      <c r="AF147" s="170">
        <f t="shared" si="206"/>
        <v>174.68100000000001</v>
      </c>
      <c r="AG147" s="170">
        <f t="shared" si="206"/>
        <v>176.04900000000001</v>
      </c>
      <c r="AH147" s="170">
        <f t="shared" si="206"/>
        <v>177.185</v>
      </c>
      <c r="AI147" s="170">
        <f t="shared" si="206"/>
        <v>178.51499999999999</v>
      </c>
      <c r="AJ147" s="170">
        <f t="shared" si="206"/>
        <v>179.995</v>
      </c>
      <c r="AK147" s="170">
        <f t="shared" si="206"/>
        <v>181.375</v>
      </c>
      <c r="AL147" s="170">
        <f t="shared" si="206"/>
        <v>183.61500000000001</v>
      </c>
      <c r="AM147" s="170">
        <f t="shared" si="206"/>
        <v>185.26599999999999</v>
      </c>
      <c r="AN147" s="170">
        <f t="shared" si="206"/>
        <v>187.18100000000001</v>
      </c>
      <c r="AO147" s="170">
        <f t="shared" si="206"/>
        <v>188.15899999999999</v>
      </c>
      <c r="AP147" s="170">
        <f t="shared" si="206"/>
        <v>188.893</v>
      </c>
      <c r="AQ147" s="170">
        <f t="shared" si="206"/>
        <v>189.53</v>
      </c>
      <c r="AR147" s="170">
        <f t="shared" si="206"/>
        <v>190.27600000000001</v>
      </c>
      <c r="AS147" s="170">
        <f t="shared" si="206"/>
        <v>190.625</v>
      </c>
      <c r="AT147" s="170">
        <f t="shared" si="206"/>
        <v>190.93199999999999</v>
      </c>
      <c r="AU147" s="170">
        <f t="shared" si="206"/>
        <v>190.66399999999999</v>
      </c>
      <c r="AV147" s="170">
        <f t="shared" si="206"/>
        <v>191.09100000000001</v>
      </c>
      <c r="AW147" s="170">
        <f t="shared" si="206"/>
        <v>191.28299999999999</v>
      </c>
      <c r="AX147" s="170">
        <f t="shared" si="206"/>
        <v>191.37700000000001</v>
      </c>
      <c r="AY147" s="170">
        <f t="shared" si="206"/>
        <v>191.81899999999999</v>
      </c>
      <c r="AZ147" s="170">
        <f t="shared" si="206"/>
        <v>192.15899999999999</v>
      </c>
      <c r="BA147" s="170">
        <f t="shared" si="206"/>
        <v>192.553</v>
      </c>
      <c r="BB147" s="170">
        <f t="shared" si="206"/>
        <v>192.82</v>
      </c>
      <c r="BC147" s="402">
        <f t="shared" ref="BC147:CW147" si="207">BB147*BC466/BB466</f>
        <v>192.82000000000002</v>
      </c>
      <c r="BD147" s="401">
        <f t="shared" si="207"/>
        <v>192.82000000000002</v>
      </c>
      <c r="BE147" s="401">
        <f t="shared" si="207"/>
        <v>193.82427083333334</v>
      </c>
      <c r="BF147" s="401">
        <f t="shared" si="207"/>
        <v>193.82427083333334</v>
      </c>
      <c r="BG147" s="401">
        <f t="shared" si="207"/>
        <v>193.82427083333334</v>
      </c>
      <c r="BH147" s="401">
        <f t="shared" si="207"/>
        <v>193.82427083333334</v>
      </c>
      <c r="BI147" s="401">
        <f t="shared" si="207"/>
        <v>193.82427083333334</v>
      </c>
      <c r="BJ147" s="401">
        <f t="shared" si="207"/>
        <v>193.82427083333334</v>
      </c>
      <c r="BK147" s="401">
        <f t="shared" si="207"/>
        <v>194.82854166666669</v>
      </c>
      <c r="BL147" s="401">
        <f t="shared" si="207"/>
        <v>194.82854166666669</v>
      </c>
      <c r="BM147" s="401">
        <f t="shared" si="207"/>
        <v>194.82854166666669</v>
      </c>
      <c r="BN147" s="401">
        <f t="shared" si="207"/>
        <v>194.82854166666669</v>
      </c>
      <c r="BO147" s="401">
        <f t="shared" si="207"/>
        <v>194.82854166666669</v>
      </c>
      <c r="BP147" s="401">
        <f t="shared" si="207"/>
        <v>195.83281250000002</v>
      </c>
      <c r="BQ147" s="401">
        <f t="shared" si="207"/>
        <v>195.83281249999999</v>
      </c>
      <c r="BR147" s="401">
        <f t="shared" si="207"/>
        <v>195.83281249999999</v>
      </c>
      <c r="BS147" s="401">
        <f t="shared" si="207"/>
        <v>195.83281249999999</v>
      </c>
      <c r="BT147" s="401">
        <f t="shared" si="207"/>
        <v>195.83281249999999</v>
      </c>
      <c r="BU147" s="401">
        <f t="shared" si="207"/>
        <v>195.83281249999999</v>
      </c>
      <c r="BV147" s="401">
        <f t="shared" si="207"/>
        <v>195.83281249999999</v>
      </c>
      <c r="BW147" s="401">
        <f t="shared" si="207"/>
        <v>195.83281249999999</v>
      </c>
      <c r="BX147" s="401">
        <f t="shared" si="207"/>
        <v>195.83281249999999</v>
      </c>
      <c r="BY147" s="401">
        <f t="shared" si="207"/>
        <v>195.83281249999999</v>
      </c>
      <c r="BZ147" s="401">
        <f t="shared" si="207"/>
        <v>195.83281249999999</v>
      </c>
      <c r="CA147" s="401">
        <f t="shared" si="207"/>
        <v>195.83281249999999</v>
      </c>
      <c r="CB147" s="401">
        <f t="shared" si="207"/>
        <v>195.83281249999999</v>
      </c>
      <c r="CC147" s="401">
        <f t="shared" si="207"/>
        <v>195.83281249999999</v>
      </c>
      <c r="CD147" s="401">
        <f t="shared" si="207"/>
        <v>195.83281249999999</v>
      </c>
      <c r="CE147" s="401">
        <f t="shared" si="207"/>
        <v>195.83281249999999</v>
      </c>
      <c r="CF147" s="401">
        <f t="shared" si="207"/>
        <v>195.83281249999999</v>
      </c>
      <c r="CG147" s="401">
        <f t="shared" si="207"/>
        <v>195.83281249999999</v>
      </c>
      <c r="CH147" s="401">
        <f t="shared" si="207"/>
        <v>195.83281249999999</v>
      </c>
      <c r="CI147" s="401">
        <f t="shared" si="207"/>
        <v>195.83281249999999</v>
      </c>
      <c r="CJ147" s="401">
        <f t="shared" si="207"/>
        <v>195.83281249999999</v>
      </c>
      <c r="CK147" s="401">
        <f t="shared" si="207"/>
        <v>195.83281249999999</v>
      </c>
      <c r="CL147" s="401">
        <f t="shared" si="207"/>
        <v>195.83281249999999</v>
      </c>
      <c r="CM147" s="401">
        <f t="shared" si="207"/>
        <v>194.82854166666664</v>
      </c>
      <c r="CN147" s="401">
        <f t="shared" si="207"/>
        <v>194.82854166666664</v>
      </c>
      <c r="CO147" s="401">
        <f t="shared" si="207"/>
        <v>194.82854166666664</v>
      </c>
      <c r="CP147" s="401">
        <f t="shared" si="207"/>
        <v>194.82854166666664</v>
      </c>
      <c r="CQ147" s="401">
        <f t="shared" si="207"/>
        <v>194.82854166666664</v>
      </c>
      <c r="CR147" s="401">
        <f t="shared" si="207"/>
        <v>194.82854166666664</v>
      </c>
      <c r="CS147" s="401">
        <f t="shared" si="207"/>
        <v>194.82854166666664</v>
      </c>
      <c r="CT147" s="401">
        <f t="shared" si="207"/>
        <v>194.82854166666664</v>
      </c>
      <c r="CU147" s="401">
        <f t="shared" si="207"/>
        <v>194.82854166666664</v>
      </c>
      <c r="CV147" s="401">
        <f t="shared" si="207"/>
        <v>194.82854166666664</v>
      </c>
      <c r="CW147" s="401">
        <f t="shared" si="207"/>
        <v>194.82854166666664</v>
      </c>
    </row>
    <row r="148" spans="1:101">
      <c r="A148" s="170" t="str">
        <f t="shared" ref="A148:B148" si="208">A42</f>
        <v>33</v>
      </c>
      <c r="B148" s="170" t="str">
        <f t="shared" si="208"/>
        <v>Gironde</v>
      </c>
      <c r="C148" s="145"/>
      <c r="D148" s="145"/>
      <c r="E148" s="145"/>
      <c r="F148" s="170">
        <f t="shared" ref="F148:AU148" si="209">F42</f>
        <v>1061.6949999999999</v>
      </c>
      <c r="G148" s="170">
        <f t="shared" si="209"/>
        <v>1069.68</v>
      </c>
      <c r="H148" s="170">
        <f t="shared" si="209"/>
        <v>1079.046</v>
      </c>
      <c r="I148" s="170">
        <f t="shared" si="209"/>
        <v>1088.355</v>
      </c>
      <c r="J148" s="170">
        <f t="shared" si="209"/>
        <v>1096.876</v>
      </c>
      <c r="K148" s="170">
        <f t="shared" si="209"/>
        <v>1106.5139999999999</v>
      </c>
      <c r="L148" s="170">
        <f t="shared" si="209"/>
        <v>1117.2280000000001</v>
      </c>
      <c r="M148" s="170">
        <f t="shared" si="209"/>
        <v>1127.934</v>
      </c>
      <c r="N148" s="170">
        <f t="shared" si="209"/>
        <v>1137.9280000000001</v>
      </c>
      <c r="O148" s="170">
        <f t="shared" si="209"/>
        <v>1146.298</v>
      </c>
      <c r="P148" s="170">
        <f t="shared" si="209"/>
        <v>1159.5150000000001</v>
      </c>
      <c r="Q148" s="170">
        <f t="shared" si="209"/>
        <v>1170.7329999999999</v>
      </c>
      <c r="R148" s="170">
        <f t="shared" si="209"/>
        <v>1180.145</v>
      </c>
      <c r="S148" s="170">
        <f t="shared" si="209"/>
        <v>1190.415</v>
      </c>
      <c r="T148" s="170">
        <f t="shared" si="209"/>
        <v>1201.2180000000001</v>
      </c>
      <c r="U148" s="170">
        <f t="shared" si="209"/>
        <v>1213.54</v>
      </c>
      <c r="V148" s="170">
        <f t="shared" si="209"/>
        <v>1223.9570000000001</v>
      </c>
      <c r="W148" s="170">
        <f t="shared" si="209"/>
        <v>1233.3779999999999</v>
      </c>
      <c r="X148" s="170">
        <f t="shared" si="209"/>
        <v>1243.0920000000001</v>
      </c>
      <c r="Y148" s="170">
        <f t="shared" si="209"/>
        <v>1249.2260000000001</v>
      </c>
      <c r="Z148" s="170">
        <f t="shared" si="209"/>
        <v>1256.4649999999999</v>
      </c>
      <c r="AA148" s="170">
        <f t="shared" si="209"/>
        <v>1263.4269999999999</v>
      </c>
      <c r="AB148" s="170">
        <f t="shared" si="209"/>
        <v>1270.1590000000001</v>
      </c>
      <c r="AC148" s="170">
        <f t="shared" si="209"/>
        <v>1276.453</v>
      </c>
      <c r="AD148" s="170">
        <f t="shared" si="209"/>
        <v>1286.0719999999999</v>
      </c>
      <c r="AE148" s="170">
        <f t="shared" si="209"/>
        <v>1299.777</v>
      </c>
      <c r="AF148" s="170">
        <f t="shared" si="209"/>
        <v>1314.6669999999999</v>
      </c>
      <c r="AG148" s="170">
        <f t="shared" si="209"/>
        <v>1330.095</v>
      </c>
      <c r="AH148" s="170">
        <f t="shared" si="209"/>
        <v>1345.768</v>
      </c>
      <c r="AI148" s="170">
        <f t="shared" si="209"/>
        <v>1361.2249999999999</v>
      </c>
      <c r="AJ148" s="170">
        <f t="shared" si="209"/>
        <v>1377.991</v>
      </c>
      <c r="AK148" s="170">
        <f t="shared" si="209"/>
        <v>1393.758</v>
      </c>
      <c r="AL148" s="170">
        <f t="shared" si="209"/>
        <v>1409.345</v>
      </c>
      <c r="AM148" s="170">
        <f t="shared" si="209"/>
        <v>1421.2760000000001</v>
      </c>
      <c r="AN148" s="170">
        <f t="shared" si="209"/>
        <v>1434.6610000000001</v>
      </c>
      <c r="AO148" s="170">
        <f t="shared" si="209"/>
        <v>1449.2449999999999</v>
      </c>
      <c r="AP148" s="170">
        <f t="shared" si="209"/>
        <v>1463.662</v>
      </c>
      <c r="AQ148" s="170">
        <f t="shared" si="209"/>
        <v>1483.712</v>
      </c>
      <c r="AR148" s="170">
        <f t="shared" si="209"/>
        <v>1505.5170000000001</v>
      </c>
      <c r="AS148" s="170">
        <f t="shared" si="209"/>
        <v>1526.0160000000001</v>
      </c>
      <c r="AT148" s="170">
        <f t="shared" si="209"/>
        <v>1548.4780000000001</v>
      </c>
      <c r="AU148" s="170">
        <f t="shared" si="209"/>
        <v>1566.6790000000001</v>
      </c>
      <c r="AV148" s="170">
        <f t="shared" si="206"/>
        <v>1583.384</v>
      </c>
      <c r="AW148" s="170">
        <f t="shared" si="206"/>
        <v>1601.845</v>
      </c>
      <c r="AX148" s="170">
        <f t="shared" si="206"/>
        <v>1623.749</v>
      </c>
      <c r="AY148" s="170">
        <f t="shared" si="206"/>
        <v>1636.3910000000001</v>
      </c>
      <c r="AZ148" s="170">
        <f t="shared" si="206"/>
        <v>1655.325</v>
      </c>
      <c r="BA148" s="170">
        <f t="shared" si="206"/>
        <v>1673.7550000000001</v>
      </c>
      <c r="BB148" s="170">
        <f t="shared" si="206"/>
        <v>1691.4369999999999</v>
      </c>
      <c r="BC148" s="402">
        <f t="shared" ref="BC148:CW148" si="210">BB148*BC467/BB467</f>
        <v>1707.4981228486645</v>
      </c>
      <c r="BD148" s="401">
        <f t="shared" si="210"/>
        <v>1723.5592456973291</v>
      </c>
      <c r="BE148" s="401">
        <f t="shared" si="210"/>
        <v>1739.6203685459936</v>
      </c>
      <c r="BF148" s="401">
        <f t="shared" si="210"/>
        <v>1755.6814913946585</v>
      </c>
      <c r="BG148" s="401">
        <f t="shared" si="210"/>
        <v>1770.7387940652816</v>
      </c>
      <c r="BH148" s="401">
        <f t="shared" si="210"/>
        <v>1784.792276557863</v>
      </c>
      <c r="BI148" s="401">
        <f t="shared" si="210"/>
        <v>1799.8495792284862</v>
      </c>
      <c r="BJ148" s="401">
        <f t="shared" si="210"/>
        <v>1813.9030617210678</v>
      </c>
      <c r="BK148" s="401">
        <f t="shared" si="210"/>
        <v>1826.9527240356078</v>
      </c>
      <c r="BL148" s="401">
        <f t="shared" si="210"/>
        <v>1840.0023863501478</v>
      </c>
      <c r="BM148" s="401">
        <f t="shared" si="210"/>
        <v>1852.0482284866464</v>
      </c>
      <c r="BN148" s="401">
        <f t="shared" si="210"/>
        <v>1864.0940706231449</v>
      </c>
      <c r="BO148" s="401">
        <f t="shared" si="210"/>
        <v>1876.1399127596435</v>
      </c>
      <c r="BP148" s="401">
        <f t="shared" si="210"/>
        <v>1887.1819347181004</v>
      </c>
      <c r="BQ148" s="401">
        <f t="shared" si="210"/>
        <v>1897.2201364985158</v>
      </c>
      <c r="BR148" s="401">
        <f t="shared" si="210"/>
        <v>1907.2583382789312</v>
      </c>
      <c r="BS148" s="401">
        <f t="shared" si="210"/>
        <v>1917.2965400593466</v>
      </c>
      <c r="BT148" s="401">
        <f t="shared" si="210"/>
        <v>1926.3309216617204</v>
      </c>
      <c r="BU148" s="401">
        <f t="shared" si="210"/>
        <v>1934.3614830860527</v>
      </c>
      <c r="BV148" s="401">
        <f t="shared" si="210"/>
        <v>1943.3958646884264</v>
      </c>
      <c r="BW148" s="401">
        <f t="shared" si="210"/>
        <v>1951.4264261127589</v>
      </c>
      <c r="BX148" s="401">
        <f t="shared" si="210"/>
        <v>1958.4531673590498</v>
      </c>
      <c r="BY148" s="401">
        <f t="shared" si="210"/>
        <v>1966.483728783382</v>
      </c>
      <c r="BZ148" s="401">
        <f t="shared" si="210"/>
        <v>1973.5104700296729</v>
      </c>
      <c r="CA148" s="401">
        <f t="shared" si="210"/>
        <v>1979.5333910979223</v>
      </c>
      <c r="CB148" s="401">
        <f t="shared" si="210"/>
        <v>1986.5601323442129</v>
      </c>
      <c r="CC148" s="401">
        <f t="shared" si="210"/>
        <v>1992.583053412462</v>
      </c>
      <c r="CD148" s="401">
        <f t="shared" si="210"/>
        <v>1998.6059744807112</v>
      </c>
      <c r="CE148" s="401">
        <f t="shared" si="210"/>
        <v>2004.6288955489604</v>
      </c>
      <c r="CF148" s="401">
        <f t="shared" si="210"/>
        <v>2009.6479964391681</v>
      </c>
      <c r="CG148" s="401">
        <f t="shared" si="210"/>
        <v>2014.6670973293758</v>
      </c>
      <c r="CH148" s="401">
        <f t="shared" si="210"/>
        <v>2018.6823780415421</v>
      </c>
      <c r="CI148" s="401">
        <f t="shared" si="210"/>
        <v>2022.6976587537081</v>
      </c>
      <c r="CJ148" s="401">
        <f t="shared" si="210"/>
        <v>2026.7129394658741</v>
      </c>
      <c r="CK148" s="401">
        <f t="shared" si="210"/>
        <v>2030.7282201780404</v>
      </c>
      <c r="CL148" s="401">
        <f t="shared" si="210"/>
        <v>2033.739680712165</v>
      </c>
      <c r="CM148" s="401">
        <f t="shared" si="210"/>
        <v>2036.7511412462895</v>
      </c>
      <c r="CN148" s="401">
        <f t="shared" si="210"/>
        <v>2038.7587816023724</v>
      </c>
      <c r="CO148" s="401">
        <f t="shared" si="210"/>
        <v>2041.770242136497</v>
      </c>
      <c r="CP148" s="401">
        <f t="shared" si="210"/>
        <v>2043.7778824925799</v>
      </c>
      <c r="CQ148" s="401">
        <f t="shared" si="210"/>
        <v>2045.785522848663</v>
      </c>
      <c r="CR148" s="401">
        <f t="shared" si="210"/>
        <v>2047.7931632047462</v>
      </c>
      <c r="CS148" s="401">
        <f t="shared" si="210"/>
        <v>2049.8008035608295</v>
      </c>
      <c r="CT148" s="401">
        <f t="shared" si="210"/>
        <v>2051.8084439169124</v>
      </c>
      <c r="CU148" s="401">
        <f t="shared" si="210"/>
        <v>2052.8122640949541</v>
      </c>
      <c r="CV148" s="401">
        <f t="shared" si="210"/>
        <v>2054.819904451037</v>
      </c>
      <c r="CW148" s="401">
        <f t="shared" si="210"/>
        <v>2055.8237246290787</v>
      </c>
    </row>
    <row r="149" spans="1:101">
      <c r="A149" s="170" t="str">
        <f t="shared" ref="A149:B149" si="211">A43</f>
        <v>34</v>
      </c>
      <c r="B149" s="170" t="str">
        <f t="shared" si="211"/>
        <v>Hérault</v>
      </c>
      <c r="C149" s="145"/>
      <c r="D149" s="145"/>
      <c r="E149" s="145"/>
      <c r="F149" s="170">
        <f t="shared" ref="F149:AU149" si="212">F43</f>
        <v>648.02700000000004</v>
      </c>
      <c r="G149" s="170">
        <f t="shared" si="212"/>
        <v>654.84900000000005</v>
      </c>
      <c r="H149" s="170">
        <f t="shared" si="212"/>
        <v>662.97500000000002</v>
      </c>
      <c r="I149" s="170">
        <f t="shared" si="212"/>
        <v>671.09</v>
      </c>
      <c r="J149" s="170">
        <f t="shared" si="212"/>
        <v>678.45299999999997</v>
      </c>
      <c r="K149" s="170">
        <f t="shared" si="212"/>
        <v>686.63300000000004</v>
      </c>
      <c r="L149" s="170">
        <f t="shared" si="212"/>
        <v>695.45399999999995</v>
      </c>
      <c r="M149" s="170">
        <f t="shared" si="212"/>
        <v>704.60500000000002</v>
      </c>
      <c r="N149" s="170">
        <f t="shared" si="212"/>
        <v>718.62</v>
      </c>
      <c r="O149" s="170">
        <f t="shared" si="212"/>
        <v>730.53099999999995</v>
      </c>
      <c r="P149" s="170">
        <f t="shared" si="212"/>
        <v>745.875</v>
      </c>
      <c r="Q149" s="170">
        <f t="shared" si="212"/>
        <v>752.72699999999998</v>
      </c>
      <c r="R149" s="170">
        <f t="shared" si="212"/>
        <v>762.10299999999995</v>
      </c>
      <c r="S149" s="170">
        <f t="shared" si="212"/>
        <v>769.01599999999996</v>
      </c>
      <c r="T149" s="170">
        <f t="shared" si="212"/>
        <v>780.75199999999995</v>
      </c>
      <c r="U149" s="170">
        <f t="shared" si="212"/>
        <v>794.64200000000005</v>
      </c>
      <c r="V149" s="170">
        <f t="shared" si="212"/>
        <v>805.88699999999994</v>
      </c>
      <c r="W149" s="170">
        <f t="shared" si="212"/>
        <v>817.31700000000001</v>
      </c>
      <c r="X149" s="170">
        <f t="shared" si="212"/>
        <v>829.197</v>
      </c>
      <c r="Y149" s="170">
        <f t="shared" si="212"/>
        <v>839.56799999999998</v>
      </c>
      <c r="Z149" s="170">
        <f t="shared" si="212"/>
        <v>850.03700000000003</v>
      </c>
      <c r="AA149" s="170">
        <f t="shared" si="212"/>
        <v>861.68100000000004</v>
      </c>
      <c r="AB149" s="170">
        <f t="shared" si="212"/>
        <v>872.27</v>
      </c>
      <c r="AC149" s="170">
        <f t="shared" si="212"/>
        <v>884.89</v>
      </c>
      <c r="AD149" s="170">
        <f t="shared" si="212"/>
        <v>894.53700000000003</v>
      </c>
      <c r="AE149" s="170">
        <f t="shared" si="212"/>
        <v>907.74699999999996</v>
      </c>
      <c r="AF149" s="170">
        <f t="shared" si="212"/>
        <v>921.52099999999996</v>
      </c>
      <c r="AG149" s="170">
        <f t="shared" si="212"/>
        <v>936.98699999999997</v>
      </c>
      <c r="AH149" s="170">
        <f t="shared" si="212"/>
        <v>952.86500000000001</v>
      </c>
      <c r="AI149" s="170">
        <f t="shared" si="212"/>
        <v>968.476</v>
      </c>
      <c r="AJ149" s="170">
        <f t="shared" si="212"/>
        <v>985.11300000000006</v>
      </c>
      <c r="AK149" s="170">
        <f t="shared" si="212"/>
        <v>1001.0410000000001</v>
      </c>
      <c r="AL149" s="170">
        <f t="shared" si="212"/>
        <v>1011.207</v>
      </c>
      <c r="AM149" s="170">
        <f t="shared" si="212"/>
        <v>1019.798</v>
      </c>
      <c r="AN149" s="170">
        <f t="shared" si="212"/>
        <v>1031.9739999999999</v>
      </c>
      <c r="AO149" s="170">
        <f t="shared" si="212"/>
        <v>1044.558</v>
      </c>
      <c r="AP149" s="170">
        <f t="shared" si="212"/>
        <v>1062.0360000000001</v>
      </c>
      <c r="AQ149" s="170">
        <f t="shared" si="212"/>
        <v>1077.627</v>
      </c>
      <c r="AR149" s="170">
        <f t="shared" si="212"/>
        <v>1092.3309999999999</v>
      </c>
      <c r="AS149" s="170">
        <f t="shared" si="212"/>
        <v>1107.3979999999999</v>
      </c>
      <c r="AT149" s="170">
        <f t="shared" si="212"/>
        <v>1120.19</v>
      </c>
      <c r="AU149" s="170">
        <f t="shared" si="212"/>
        <v>1132.481</v>
      </c>
      <c r="AV149" s="170">
        <f t="shared" si="206"/>
        <v>1144.8920000000001</v>
      </c>
      <c r="AW149" s="170">
        <f t="shared" si="206"/>
        <v>1159.22</v>
      </c>
      <c r="AX149" s="170">
        <f t="shared" si="206"/>
        <v>1175.623</v>
      </c>
      <c r="AY149" s="170">
        <f t="shared" si="206"/>
        <v>1188.973</v>
      </c>
      <c r="AZ149" s="170">
        <f t="shared" si="206"/>
        <v>1203.9079999999999</v>
      </c>
      <c r="BA149" s="170">
        <f t="shared" si="206"/>
        <v>1218.4739999999999</v>
      </c>
      <c r="BB149" s="170">
        <f t="shared" si="206"/>
        <v>1232.8050000000001</v>
      </c>
      <c r="BC149" s="402">
        <f t="shared" ref="BC149:CW149" si="213">BB149*BC468/BB468</f>
        <v>1244.9408982772766</v>
      </c>
      <c r="BD149" s="401">
        <f t="shared" si="213"/>
        <v>1256.0654716981132</v>
      </c>
      <c r="BE149" s="401">
        <f t="shared" si="213"/>
        <v>1267.1900451189499</v>
      </c>
      <c r="BF149" s="401">
        <f t="shared" si="213"/>
        <v>1278.3146185397866</v>
      </c>
      <c r="BG149" s="401">
        <f t="shared" si="213"/>
        <v>1289.4391919606235</v>
      </c>
      <c r="BH149" s="401">
        <f t="shared" si="213"/>
        <v>1299.5524405250205</v>
      </c>
      <c r="BI149" s="401">
        <f t="shared" si="213"/>
        <v>1310.6770139458572</v>
      </c>
      <c r="BJ149" s="401">
        <f t="shared" si="213"/>
        <v>1320.7902625102543</v>
      </c>
      <c r="BK149" s="401">
        <f t="shared" si="213"/>
        <v>1329.8921862182117</v>
      </c>
      <c r="BL149" s="401">
        <f t="shared" si="213"/>
        <v>1338.9941099261689</v>
      </c>
      <c r="BM149" s="401">
        <f t="shared" si="213"/>
        <v>1348.0960336341263</v>
      </c>
      <c r="BN149" s="401">
        <f t="shared" si="213"/>
        <v>1357.1979573420838</v>
      </c>
      <c r="BO149" s="401">
        <f t="shared" si="213"/>
        <v>1365.2885561936014</v>
      </c>
      <c r="BP149" s="401">
        <f t="shared" si="213"/>
        <v>1372.3678301886794</v>
      </c>
      <c r="BQ149" s="401">
        <f t="shared" si="213"/>
        <v>1380.458429040197</v>
      </c>
      <c r="BR149" s="401">
        <f t="shared" si="213"/>
        <v>1387.5377030352749</v>
      </c>
      <c r="BS149" s="401">
        <f t="shared" si="213"/>
        <v>1393.6056521739131</v>
      </c>
      <c r="BT149" s="401">
        <f t="shared" si="213"/>
        <v>1399.6736013125512</v>
      </c>
      <c r="BU149" s="401">
        <f t="shared" si="213"/>
        <v>1405.7415504511896</v>
      </c>
      <c r="BV149" s="401">
        <f t="shared" si="213"/>
        <v>1411.8094995898277</v>
      </c>
      <c r="BW149" s="401">
        <f t="shared" si="213"/>
        <v>1416.8661238720263</v>
      </c>
      <c r="BX149" s="401">
        <f t="shared" si="213"/>
        <v>1422.9340730106644</v>
      </c>
      <c r="BY149" s="401">
        <f t="shared" si="213"/>
        <v>1427.9906972928629</v>
      </c>
      <c r="BZ149" s="401">
        <f t="shared" si="213"/>
        <v>1432.0359967186216</v>
      </c>
      <c r="CA149" s="401">
        <f t="shared" si="213"/>
        <v>1437.0926210008201</v>
      </c>
      <c r="CB149" s="401">
        <f t="shared" si="213"/>
        <v>1441.1379204265791</v>
      </c>
      <c r="CC149" s="401">
        <f t="shared" si="213"/>
        <v>1446.1945447087776</v>
      </c>
      <c r="CD149" s="401">
        <f t="shared" si="213"/>
        <v>1450.2398441345365</v>
      </c>
      <c r="CE149" s="401">
        <f t="shared" si="213"/>
        <v>1453.2738187038556</v>
      </c>
      <c r="CF149" s="401">
        <f t="shared" si="213"/>
        <v>1457.3191181296145</v>
      </c>
      <c r="CG149" s="401">
        <f t="shared" si="213"/>
        <v>1460.3530926989336</v>
      </c>
      <c r="CH149" s="401">
        <f t="shared" si="213"/>
        <v>1464.3983921246922</v>
      </c>
      <c r="CI149" s="401">
        <f t="shared" si="213"/>
        <v>1467.4323666940115</v>
      </c>
      <c r="CJ149" s="401">
        <f t="shared" si="213"/>
        <v>1469.455016406891</v>
      </c>
      <c r="CK149" s="401">
        <f t="shared" si="213"/>
        <v>1472.4889909762101</v>
      </c>
      <c r="CL149" s="401">
        <f t="shared" si="213"/>
        <v>1474.5116406890895</v>
      </c>
      <c r="CM149" s="401">
        <f t="shared" si="213"/>
        <v>1477.5456152584086</v>
      </c>
      <c r="CN149" s="401">
        <f t="shared" si="213"/>
        <v>1479.568264971288</v>
      </c>
      <c r="CO149" s="401">
        <f t="shared" si="213"/>
        <v>1481.5909146841673</v>
      </c>
      <c r="CP149" s="401">
        <f t="shared" si="213"/>
        <v>1483.6135643970465</v>
      </c>
      <c r="CQ149" s="401">
        <f t="shared" si="213"/>
        <v>1485.6362141099257</v>
      </c>
      <c r="CR149" s="401">
        <f t="shared" si="213"/>
        <v>1486.6475389663656</v>
      </c>
      <c r="CS149" s="401">
        <f t="shared" si="213"/>
        <v>1488.6701886792448</v>
      </c>
      <c r="CT149" s="401">
        <f t="shared" si="213"/>
        <v>1490.6928383921243</v>
      </c>
      <c r="CU149" s="401">
        <f t="shared" si="213"/>
        <v>1492.7154881050037</v>
      </c>
      <c r="CV149" s="401">
        <f t="shared" si="213"/>
        <v>1493.7268129614436</v>
      </c>
      <c r="CW149" s="401">
        <f t="shared" si="213"/>
        <v>1495.749462674323</v>
      </c>
    </row>
    <row r="150" spans="1:101">
      <c r="A150" s="170" t="str">
        <f t="shared" ref="A150:B150" si="214">A44</f>
        <v>35</v>
      </c>
      <c r="B150" s="170" t="str">
        <f t="shared" si="214"/>
        <v>Ille-et-Vilaine</v>
      </c>
      <c r="C150" s="145"/>
      <c r="D150" s="145"/>
      <c r="E150" s="145"/>
      <c r="F150" s="170">
        <f t="shared" ref="F150:AU150" si="215">F44</f>
        <v>702.02800000000002</v>
      </c>
      <c r="G150" s="170">
        <f t="shared" si="215"/>
        <v>708.63199999999995</v>
      </c>
      <c r="H150" s="170">
        <f t="shared" si="215"/>
        <v>714.81399999999996</v>
      </c>
      <c r="I150" s="170">
        <f t="shared" si="215"/>
        <v>721.47299999999996</v>
      </c>
      <c r="J150" s="170">
        <f t="shared" si="215"/>
        <v>727.87099999999998</v>
      </c>
      <c r="K150" s="170">
        <f t="shared" si="215"/>
        <v>734.77800000000002</v>
      </c>
      <c r="L150" s="170">
        <f t="shared" si="215"/>
        <v>742.51700000000005</v>
      </c>
      <c r="M150" s="170">
        <f t="shared" si="215"/>
        <v>749.76700000000005</v>
      </c>
      <c r="N150" s="170">
        <f t="shared" si="215"/>
        <v>755.48900000000003</v>
      </c>
      <c r="O150" s="170">
        <f t="shared" si="215"/>
        <v>760.89400000000001</v>
      </c>
      <c r="P150" s="170">
        <f t="shared" si="215"/>
        <v>766.67200000000003</v>
      </c>
      <c r="Q150" s="170">
        <f t="shared" si="215"/>
        <v>772.42</v>
      </c>
      <c r="R150" s="170">
        <f t="shared" si="215"/>
        <v>778.54600000000005</v>
      </c>
      <c r="S150" s="170">
        <f t="shared" si="215"/>
        <v>784.75</v>
      </c>
      <c r="T150" s="170">
        <f t="shared" si="215"/>
        <v>791.255</v>
      </c>
      <c r="U150" s="170">
        <f t="shared" si="215"/>
        <v>797.78499999999997</v>
      </c>
      <c r="V150" s="170">
        <f t="shared" si="215"/>
        <v>805.12900000000002</v>
      </c>
      <c r="W150" s="170">
        <f t="shared" si="215"/>
        <v>812.30499999999995</v>
      </c>
      <c r="X150" s="170">
        <f t="shared" si="215"/>
        <v>819.45500000000004</v>
      </c>
      <c r="Y150" s="170">
        <f t="shared" si="215"/>
        <v>826.09699999999998</v>
      </c>
      <c r="Z150" s="170">
        <f t="shared" si="215"/>
        <v>832.85500000000002</v>
      </c>
      <c r="AA150" s="170">
        <f t="shared" si="215"/>
        <v>840.65</v>
      </c>
      <c r="AB150" s="170">
        <f t="shared" si="215"/>
        <v>848.726</v>
      </c>
      <c r="AC150" s="170">
        <f t="shared" si="215"/>
        <v>857.29499999999996</v>
      </c>
      <c r="AD150" s="170">
        <f t="shared" si="215"/>
        <v>866.11099999999999</v>
      </c>
      <c r="AE150" s="170">
        <f t="shared" si="215"/>
        <v>876.20100000000002</v>
      </c>
      <c r="AF150" s="170">
        <f t="shared" si="215"/>
        <v>887.423</v>
      </c>
      <c r="AG150" s="170">
        <f t="shared" si="215"/>
        <v>898.90899999999999</v>
      </c>
      <c r="AH150" s="170">
        <f t="shared" si="215"/>
        <v>910.36699999999996</v>
      </c>
      <c r="AI150" s="170">
        <f t="shared" si="215"/>
        <v>921.91099999999994</v>
      </c>
      <c r="AJ150" s="170">
        <f t="shared" si="215"/>
        <v>933.88499999999999</v>
      </c>
      <c r="AK150" s="170">
        <f t="shared" si="215"/>
        <v>945.851</v>
      </c>
      <c r="AL150" s="170">
        <f t="shared" si="215"/>
        <v>955.846</v>
      </c>
      <c r="AM150" s="170">
        <f t="shared" si="215"/>
        <v>967.58799999999997</v>
      </c>
      <c r="AN150" s="170">
        <f t="shared" si="215"/>
        <v>977.44899999999996</v>
      </c>
      <c r="AO150" s="170">
        <f t="shared" si="215"/>
        <v>988.14</v>
      </c>
      <c r="AP150" s="170">
        <f t="shared" si="215"/>
        <v>996.43899999999996</v>
      </c>
      <c r="AQ150" s="170">
        <f t="shared" si="215"/>
        <v>1007.901</v>
      </c>
      <c r="AR150" s="170">
        <f t="shared" si="215"/>
        <v>1019.923</v>
      </c>
      <c r="AS150" s="170">
        <f t="shared" si="215"/>
        <v>1032.24</v>
      </c>
      <c r="AT150" s="170">
        <f t="shared" si="215"/>
        <v>1042.884</v>
      </c>
      <c r="AU150" s="170">
        <f t="shared" si="215"/>
        <v>1051.779</v>
      </c>
      <c r="AV150" s="170">
        <f t="shared" si="206"/>
        <v>1060.1990000000001</v>
      </c>
      <c r="AW150" s="170">
        <f t="shared" si="206"/>
        <v>1069.2280000000001</v>
      </c>
      <c r="AX150" s="170">
        <f t="shared" si="206"/>
        <v>1079.498</v>
      </c>
      <c r="AY150" s="170">
        <f t="shared" si="206"/>
        <v>1088.855</v>
      </c>
      <c r="AZ150" s="170">
        <f t="shared" si="206"/>
        <v>1099.0740000000001</v>
      </c>
      <c r="BA150" s="170">
        <f t="shared" si="206"/>
        <v>1108.972</v>
      </c>
      <c r="BB150" s="170">
        <f t="shared" si="206"/>
        <v>1118.5999999999999</v>
      </c>
      <c r="BC150" s="402">
        <f t="shared" ref="BC150:CW150" si="216">BB150*BC469/BB469</f>
        <v>1127.645283018868</v>
      </c>
      <c r="BD150" s="401">
        <f t="shared" si="216"/>
        <v>1136.6905660377358</v>
      </c>
      <c r="BE150" s="401">
        <f t="shared" si="216"/>
        <v>1144.7308176100628</v>
      </c>
      <c r="BF150" s="401">
        <f t="shared" si="216"/>
        <v>1152.7710691823897</v>
      </c>
      <c r="BG150" s="401">
        <f t="shared" si="216"/>
        <v>1160.8113207547169</v>
      </c>
      <c r="BH150" s="401">
        <f t="shared" si="216"/>
        <v>1168.8515723270439</v>
      </c>
      <c r="BI150" s="401">
        <f t="shared" si="216"/>
        <v>1176.8918238993708</v>
      </c>
      <c r="BJ150" s="401">
        <f t="shared" si="216"/>
        <v>1183.9270440251571</v>
      </c>
      <c r="BK150" s="401">
        <f t="shared" si="216"/>
        <v>1190.9622641509432</v>
      </c>
      <c r="BL150" s="401">
        <f t="shared" si="216"/>
        <v>1197.9974842767294</v>
      </c>
      <c r="BM150" s="401">
        <f t="shared" si="216"/>
        <v>1205.0327044025157</v>
      </c>
      <c r="BN150" s="401">
        <f t="shared" si="216"/>
        <v>1211.0628930817609</v>
      </c>
      <c r="BO150" s="401">
        <f t="shared" si="216"/>
        <v>1217.0930817610063</v>
      </c>
      <c r="BP150" s="401">
        <f t="shared" si="216"/>
        <v>1223.1232704402516</v>
      </c>
      <c r="BQ150" s="401">
        <f t="shared" si="216"/>
        <v>1229.1534591194968</v>
      </c>
      <c r="BR150" s="401">
        <f t="shared" si="216"/>
        <v>1234.1786163522011</v>
      </c>
      <c r="BS150" s="401">
        <f t="shared" si="216"/>
        <v>1239.2037735849055</v>
      </c>
      <c r="BT150" s="401">
        <f t="shared" si="216"/>
        <v>1244.22893081761</v>
      </c>
      <c r="BU150" s="401">
        <f t="shared" si="216"/>
        <v>1249.2540880503143</v>
      </c>
      <c r="BV150" s="401">
        <f t="shared" si="216"/>
        <v>1253.2742138364779</v>
      </c>
      <c r="BW150" s="401">
        <f t="shared" si="216"/>
        <v>1257.2943396226415</v>
      </c>
      <c r="BX150" s="401">
        <f t="shared" si="216"/>
        <v>1261.3144654088048</v>
      </c>
      <c r="BY150" s="401">
        <f t="shared" si="216"/>
        <v>1265.3345911949684</v>
      </c>
      <c r="BZ150" s="401">
        <f t="shared" si="216"/>
        <v>1268.3496855345911</v>
      </c>
      <c r="CA150" s="401">
        <f t="shared" si="216"/>
        <v>1272.3698113207547</v>
      </c>
      <c r="CB150" s="401">
        <f t="shared" si="216"/>
        <v>1275.3849056603772</v>
      </c>
      <c r="CC150" s="401">
        <f t="shared" si="216"/>
        <v>1278.3999999999999</v>
      </c>
      <c r="CD150" s="401">
        <f t="shared" si="216"/>
        <v>1280.4100628930817</v>
      </c>
      <c r="CE150" s="401">
        <f t="shared" si="216"/>
        <v>1283.4251572327041</v>
      </c>
      <c r="CF150" s="401">
        <f t="shared" si="216"/>
        <v>1285.4352201257859</v>
      </c>
      <c r="CG150" s="401">
        <f t="shared" si="216"/>
        <v>1287.4452830188677</v>
      </c>
      <c r="CH150" s="401">
        <f t="shared" si="216"/>
        <v>1289.4553459119495</v>
      </c>
      <c r="CI150" s="401">
        <f t="shared" si="216"/>
        <v>1290.4603773584904</v>
      </c>
      <c r="CJ150" s="401">
        <f t="shared" si="216"/>
        <v>1291.4654088050313</v>
      </c>
      <c r="CK150" s="401">
        <f t="shared" si="216"/>
        <v>1292.4704402515722</v>
      </c>
      <c r="CL150" s="401">
        <f t="shared" si="216"/>
        <v>1293.4754716981131</v>
      </c>
      <c r="CM150" s="401">
        <f t="shared" si="216"/>
        <v>1294.480503144654</v>
      </c>
      <c r="CN150" s="401">
        <f t="shared" si="216"/>
        <v>1295.4855345911949</v>
      </c>
      <c r="CO150" s="401">
        <f t="shared" si="216"/>
        <v>1295.4855345911949</v>
      </c>
      <c r="CP150" s="401">
        <f t="shared" si="216"/>
        <v>1296.4905660377358</v>
      </c>
      <c r="CQ150" s="401">
        <f t="shared" si="216"/>
        <v>1296.4905660377358</v>
      </c>
      <c r="CR150" s="401">
        <f t="shared" si="216"/>
        <v>1296.4905660377358</v>
      </c>
      <c r="CS150" s="401">
        <f t="shared" si="216"/>
        <v>1296.4905660377358</v>
      </c>
      <c r="CT150" s="401">
        <f t="shared" si="216"/>
        <v>1297.4955974842767</v>
      </c>
      <c r="CU150" s="401">
        <f t="shared" si="216"/>
        <v>1297.4955974842767</v>
      </c>
      <c r="CV150" s="401">
        <f t="shared" si="216"/>
        <v>1297.4955974842767</v>
      </c>
      <c r="CW150" s="401">
        <f t="shared" si="216"/>
        <v>1297.4955974842767</v>
      </c>
    </row>
    <row r="151" spans="1:101">
      <c r="A151" s="170" t="str">
        <f t="shared" ref="A151:B151" si="217">A45</f>
        <v>36</v>
      </c>
      <c r="B151" s="170" t="str">
        <f t="shared" si="217"/>
        <v>Indre</v>
      </c>
      <c r="C151" s="145"/>
      <c r="D151" s="145"/>
      <c r="E151" s="145"/>
      <c r="F151" s="170">
        <f t="shared" ref="F151:AU151" si="218">F45</f>
        <v>248.928</v>
      </c>
      <c r="G151" s="170">
        <f t="shared" si="218"/>
        <v>248.07499999999999</v>
      </c>
      <c r="H151" s="170">
        <f t="shared" si="218"/>
        <v>247.38900000000001</v>
      </c>
      <c r="I151" s="170">
        <f t="shared" si="218"/>
        <v>246.75399999999999</v>
      </c>
      <c r="J151" s="170">
        <f t="shared" si="218"/>
        <v>245.904</v>
      </c>
      <c r="K151" s="170">
        <f t="shared" si="218"/>
        <v>245.018</v>
      </c>
      <c r="L151" s="170">
        <f t="shared" si="218"/>
        <v>244.16</v>
      </c>
      <c r="M151" s="170">
        <f t="shared" si="218"/>
        <v>243.39400000000001</v>
      </c>
      <c r="N151" s="170">
        <f t="shared" si="218"/>
        <v>243.387</v>
      </c>
      <c r="O151" s="170">
        <f t="shared" si="218"/>
        <v>242.82</v>
      </c>
      <c r="P151" s="170">
        <f t="shared" si="218"/>
        <v>241.93299999999999</v>
      </c>
      <c r="Q151" s="170">
        <f t="shared" si="218"/>
        <v>240.989</v>
      </c>
      <c r="R151" s="170">
        <f t="shared" si="218"/>
        <v>239.78899999999999</v>
      </c>
      <c r="S151" s="170">
        <f t="shared" si="218"/>
        <v>239.136</v>
      </c>
      <c r="T151" s="170">
        <f t="shared" si="218"/>
        <v>238.59</v>
      </c>
      <c r="U151" s="170">
        <f t="shared" si="218"/>
        <v>237.60900000000001</v>
      </c>
      <c r="V151" s="170">
        <f t="shared" si="218"/>
        <v>237.10900000000001</v>
      </c>
      <c r="W151" s="170">
        <f t="shared" si="218"/>
        <v>236.46700000000001</v>
      </c>
      <c r="X151" s="170">
        <f t="shared" si="218"/>
        <v>235.83099999999999</v>
      </c>
      <c r="Y151" s="170">
        <f t="shared" si="218"/>
        <v>234.577</v>
      </c>
      <c r="Z151" s="170">
        <f t="shared" si="218"/>
        <v>234.05600000000001</v>
      </c>
      <c r="AA151" s="170">
        <f t="shared" si="218"/>
        <v>233.375</v>
      </c>
      <c r="AB151" s="170">
        <f t="shared" si="218"/>
        <v>232.82900000000001</v>
      </c>
      <c r="AC151" s="170">
        <f t="shared" si="218"/>
        <v>232.25200000000001</v>
      </c>
      <c r="AD151" s="170">
        <f t="shared" si="218"/>
        <v>231.36500000000001</v>
      </c>
      <c r="AE151" s="170">
        <f t="shared" si="218"/>
        <v>231.441</v>
      </c>
      <c r="AF151" s="170">
        <f t="shared" si="218"/>
        <v>231.68100000000001</v>
      </c>
      <c r="AG151" s="170">
        <f t="shared" si="218"/>
        <v>231.86600000000001</v>
      </c>
      <c r="AH151" s="170">
        <f t="shared" si="218"/>
        <v>232.155</v>
      </c>
      <c r="AI151" s="170">
        <f t="shared" si="218"/>
        <v>232.21100000000001</v>
      </c>
      <c r="AJ151" s="170">
        <f t="shared" si="218"/>
        <v>232.61199999999999</v>
      </c>
      <c r="AK151" s="170">
        <f t="shared" si="218"/>
        <v>232.959</v>
      </c>
      <c r="AL151" s="170">
        <f t="shared" si="218"/>
        <v>232.79900000000001</v>
      </c>
      <c r="AM151" s="170">
        <f t="shared" si="218"/>
        <v>232.00399999999999</v>
      </c>
      <c r="AN151" s="170">
        <f t="shared" si="218"/>
        <v>232.268</v>
      </c>
      <c r="AO151" s="170">
        <f t="shared" si="218"/>
        <v>231.17599999999999</v>
      </c>
      <c r="AP151" s="170">
        <f t="shared" si="218"/>
        <v>230.17500000000001</v>
      </c>
      <c r="AQ151" s="170">
        <f t="shared" si="218"/>
        <v>228.69200000000001</v>
      </c>
      <c r="AR151" s="170">
        <f t="shared" si="218"/>
        <v>228.09100000000001</v>
      </c>
      <c r="AS151" s="170">
        <f t="shared" si="218"/>
        <v>226.17500000000001</v>
      </c>
      <c r="AT151" s="170">
        <f t="shared" si="218"/>
        <v>224.2</v>
      </c>
      <c r="AU151" s="170">
        <f t="shared" si="218"/>
        <v>223.505</v>
      </c>
      <c r="AV151" s="170">
        <f t="shared" si="206"/>
        <v>222.232</v>
      </c>
      <c r="AW151" s="170">
        <f t="shared" si="206"/>
        <v>220.595</v>
      </c>
      <c r="AX151" s="170">
        <f t="shared" si="206"/>
        <v>219.316</v>
      </c>
      <c r="AY151" s="170">
        <f t="shared" si="206"/>
        <v>218.70699999999999</v>
      </c>
      <c r="AZ151" s="170">
        <f t="shared" si="206"/>
        <v>217.37799999999999</v>
      </c>
      <c r="BA151" s="170">
        <f t="shared" si="206"/>
        <v>216.24100000000001</v>
      </c>
      <c r="BB151" s="170">
        <f t="shared" si="206"/>
        <v>214.91399999999999</v>
      </c>
      <c r="BC151" s="402">
        <f t="shared" ref="BC151:CW151" si="219">BB151*BC470/BB470</f>
        <v>213.9144</v>
      </c>
      <c r="BD151" s="401">
        <f t="shared" si="219"/>
        <v>212.91480000000001</v>
      </c>
      <c r="BE151" s="401">
        <f t="shared" si="219"/>
        <v>211.91520000000003</v>
      </c>
      <c r="BF151" s="401">
        <f t="shared" si="219"/>
        <v>210.91560000000004</v>
      </c>
      <c r="BG151" s="401">
        <f t="shared" si="219"/>
        <v>209.91600000000003</v>
      </c>
      <c r="BH151" s="401">
        <f t="shared" si="219"/>
        <v>208.91640000000001</v>
      </c>
      <c r="BI151" s="401">
        <f t="shared" si="219"/>
        <v>208.91640000000001</v>
      </c>
      <c r="BJ151" s="401">
        <f t="shared" si="219"/>
        <v>207.91679999999999</v>
      </c>
      <c r="BK151" s="401">
        <f t="shared" si="219"/>
        <v>206.91720000000001</v>
      </c>
      <c r="BL151" s="401">
        <f t="shared" si="219"/>
        <v>205.91760000000002</v>
      </c>
      <c r="BM151" s="401">
        <f t="shared" si="219"/>
        <v>205.91759999999999</v>
      </c>
      <c r="BN151" s="401">
        <f t="shared" si="219"/>
        <v>204.91800000000001</v>
      </c>
      <c r="BO151" s="401">
        <f t="shared" si="219"/>
        <v>203.91840000000002</v>
      </c>
      <c r="BP151" s="401">
        <f t="shared" si="219"/>
        <v>202.91880000000003</v>
      </c>
      <c r="BQ151" s="401">
        <f t="shared" si="219"/>
        <v>202.91880000000003</v>
      </c>
      <c r="BR151" s="401">
        <f t="shared" si="219"/>
        <v>201.91920000000005</v>
      </c>
      <c r="BS151" s="401">
        <f t="shared" si="219"/>
        <v>200.91960000000003</v>
      </c>
      <c r="BT151" s="401">
        <f t="shared" si="219"/>
        <v>199.92000000000002</v>
      </c>
      <c r="BU151" s="401">
        <f t="shared" si="219"/>
        <v>198.9204</v>
      </c>
      <c r="BV151" s="401">
        <f t="shared" si="219"/>
        <v>198.9204</v>
      </c>
      <c r="BW151" s="401">
        <f t="shared" si="219"/>
        <v>197.92080000000001</v>
      </c>
      <c r="BX151" s="401">
        <f t="shared" si="219"/>
        <v>196.92120000000003</v>
      </c>
      <c r="BY151" s="401">
        <f t="shared" si="219"/>
        <v>195.92160000000001</v>
      </c>
      <c r="BZ151" s="401">
        <f t="shared" si="219"/>
        <v>195.92160000000001</v>
      </c>
      <c r="CA151" s="401">
        <f t="shared" si="219"/>
        <v>194.922</v>
      </c>
      <c r="CB151" s="401">
        <f t="shared" si="219"/>
        <v>193.92240000000001</v>
      </c>
      <c r="CC151" s="401">
        <f t="shared" si="219"/>
        <v>192.92280000000002</v>
      </c>
      <c r="CD151" s="401">
        <f t="shared" si="219"/>
        <v>192.92280000000002</v>
      </c>
      <c r="CE151" s="401">
        <f t="shared" si="219"/>
        <v>191.92320000000001</v>
      </c>
      <c r="CF151" s="401">
        <f t="shared" si="219"/>
        <v>190.92359999999999</v>
      </c>
      <c r="CG151" s="401">
        <f t="shared" si="219"/>
        <v>189.92399999999998</v>
      </c>
      <c r="CH151" s="401">
        <f t="shared" si="219"/>
        <v>189.92399999999998</v>
      </c>
      <c r="CI151" s="401">
        <f t="shared" si="219"/>
        <v>188.92439999999999</v>
      </c>
      <c r="CJ151" s="401">
        <f t="shared" si="219"/>
        <v>187.9248</v>
      </c>
      <c r="CK151" s="401">
        <f t="shared" si="219"/>
        <v>187.92479999999998</v>
      </c>
      <c r="CL151" s="401">
        <f t="shared" si="219"/>
        <v>186.92519999999999</v>
      </c>
      <c r="CM151" s="401">
        <f t="shared" si="219"/>
        <v>185.92559999999997</v>
      </c>
      <c r="CN151" s="401">
        <f t="shared" si="219"/>
        <v>185.92559999999995</v>
      </c>
      <c r="CO151" s="401">
        <f t="shared" si="219"/>
        <v>184.92599999999996</v>
      </c>
      <c r="CP151" s="401">
        <f t="shared" si="219"/>
        <v>183.92639999999994</v>
      </c>
      <c r="CQ151" s="401">
        <f t="shared" si="219"/>
        <v>183.92639999999992</v>
      </c>
      <c r="CR151" s="401">
        <f t="shared" si="219"/>
        <v>182.9267999999999</v>
      </c>
      <c r="CS151" s="401">
        <f t="shared" si="219"/>
        <v>182.9267999999999</v>
      </c>
      <c r="CT151" s="401">
        <f t="shared" si="219"/>
        <v>182.9267999999999</v>
      </c>
      <c r="CU151" s="401">
        <f t="shared" si="219"/>
        <v>181.92719999999989</v>
      </c>
      <c r="CV151" s="401">
        <f t="shared" si="219"/>
        <v>181.92719999999991</v>
      </c>
      <c r="CW151" s="401">
        <f t="shared" si="219"/>
        <v>181.92719999999991</v>
      </c>
    </row>
    <row r="152" spans="1:101">
      <c r="A152" s="170" t="str">
        <f t="shared" ref="A152:B152" si="220">A46</f>
        <v>37</v>
      </c>
      <c r="B152" s="170" t="str">
        <f t="shared" si="220"/>
        <v>Indre-et-Loire</v>
      </c>
      <c r="C152" s="145"/>
      <c r="D152" s="145"/>
      <c r="E152" s="145"/>
      <c r="F152" s="170">
        <f t="shared" ref="F152:AU152" si="221">F46</f>
        <v>478.38600000000002</v>
      </c>
      <c r="G152" s="170">
        <f t="shared" si="221"/>
        <v>482.21199999999999</v>
      </c>
      <c r="H152" s="170">
        <f t="shared" si="221"/>
        <v>486.11</v>
      </c>
      <c r="I152" s="170">
        <f t="shared" si="221"/>
        <v>490.005</v>
      </c>
      <c r="J152" s="170">
        <f t="shared" si="221"/>
        <v>493.654</v>
      </c>
      <c r="K152" s="170">
        <f t="shared" si="221"/>
        <v>497.2</v>
      </c>
      <c r="L152" s="170">
        <f t="shared" si="221"/>
        <v>501.42099999999999</v>
      </c>
      <c r="M152" s="170">
        <f t="shared" si="221"/>
        <v>505.72800000000001</v>
      </c>
      <c r="N152" s="170">
        <f t="shared" si="221"/>
        <v>510.13400000000001</v>
      </c>
      <c r="O152" s="170">
        <f t="shared" si="221"/>
        <v>513.06700000000001</v>
      </c>
      <c r="P152" s="170">
        <f t="shared" si="221"/>
        <v>515.97299999999996</v>
      </c>
      <c r="Q152" s="170">
        <f t="shared" si="221"/>
        <v>519.48500000000001</v>
      </c>
      <c r="R152" s="170">
        <f t="shared" si="221"/>
        <v>522.33799999999997</v>
      </c>
      <c r="S152" s="170">
        <f t="shared" si="221"/>
        <v>523.26499999999999</v>
      </c>
      <c r="T152" s="170">
        <f t="shared" si="221"/>
        <v>526.28</v>
      </c>
      <c r="U152" s="170">
        <f t="shared" si="221"/>
        <v>529.15</v>
      </c>
      <c r="V152" s="170">
        <f t="shared" si="221"/>
        <v>531.64400000000001</v>
      </c>
      <c r="W152" s="170">
        <f t="shared" si="221"/>
        <v>534.70000000000005</v>
      </c>
      <c r="X152" s="170">
        <f t="shared" si="221"/>
        <v>538.14700000000005</v>
      </c>
      <c r="Y152" s="170">
        <f t="shared" si="221"/>
        <v>540.56299999999999</v>
      </c>
      <c r="Z152" s="170">
        <f t="shared" si="221"/>
        <v>543.48199999999997</v>
      </c>
      <c r="AA152" s="170">
        <f t="shared" si="221"/>
        <v>546.15599999999995</v>
      </c>
      <c r="AB152" s="170">
        <f t="shared" si="221"/>
        <v>549.26199999999994</v>
      </c>
      <c r="AC152" s="170">
        <f t="shared" si="221"/>
        <v>551.49800000000005</v>
      </c>
      <c r="AD152" s="170">
        <f t="shared" si="221"/>
        <v>553.69000000000005</v>
      </c>
      <c r="AE152" s="170">
        <f t="shared" si="221"/>
        <v>557.16999999999996</v>
      </c>
      <c r="AF152" s="170">
        <f t="shared" si="221"/>
        <v>561.15099999999995</v>
      </c>
      <c r="AG152" s="170">
        <f t="shared" si="221"/>
        <v>564.88599999999997</v>
      </c>
      <c r="AH152" s="170">
        <f t="shared" si="221"/>
        <v>568.76499999999999</v>
      </c>
      <c r="AI152" s="170">
        <f t="shared" si="221"/>
        <v>572.255</v>
      </c>
      <c r="AJ152" s="170">
        <f t="shared" si="221"/>
        <v>576.36599999999999</v>
      </c>
      <c r="AK152" s="170">
        <f t="shared" si="221"/>
        <v>580.31200000000001</v>
      </c>
      <c r="AL152" s="170">
        <f t="shared" si="221"/>
        <v>583.08600000000001</v>
      </c>
      <c r="AM152" s="170">
        <f t="shared" si="221"/>
        <v>585.40599999999995</v>
      </c>
      <c r="AN152" s="170">
        <f t="shared" si="221"/>
        <v>588.41999999999996</v>
      </c>
      <c r="AO152" s="170">
        <f t="shared" si="221"/>
        <v>590.51499999999999</v>
      </c>
      <c r="AP152" s="170">
        <f t="shared" si="221"/>
        <v>593.68299999999999</v>
      </c>
      <c r="AQ152" s="170">
        <f t="shared" si="221"/>
        <v>596.93700000000001</v>
      </c>
      <c r="AR152" s="170">
        <f t="shared" si="221"/>
        <v>600.25199999999995</v>
      </c>
      <c r="AS152" s="170">
        <f t="shared" si="221"/>
        <v>603.92399999999998</v>
      </c>
      <c r="AT152" s="170">
        <f t="shared" si="221"/>
        <v>604.96600000000001</v>
      </c>
      <c r="AU152" s="170">
        <f t="shared" si="221"/>
        <v>606.22299999999996</v>
      </c>
      <c r="AV152" s="170">
        <f t="shared" si="206"/>
        <v>606.51099999999997</v>
      </c>
      <c r="AW152" s="170">
        <f t="shared" si="206"/>
        <v>607.76</v>
      </c>
      <c r="AX152" s="170">
        <f t="shared" si="206"/>
        <v>610.07899999999995</v>
      </c>
      <c r="AY152" s="170">
        <f t="shared" si="206"/>
        <v>612.11900000000003</v>
      </c>
      <c r="AZ152" s="170">
        <f t="shared" si="206"/>
        <v>614.11900000000003</v>
      </c>
      <c r="BA152" s="170">
        <f t="shared" si="206"/>
        <v>616.10699999999997</v>
      </c>
      <c r="BB152" s="170">
        <f t="shared" si="206"/>
        <v>618.01599999999996</v>
      </c>
      <c r="BC152" s="402">
        <f t="shared" ref="BC152:CW152" si="222">BB152*BC471/BB471</f>
        <v>620.01929335494322</v>
      </c>
      <c r="BD152" s="401">
        <f t="shared" si="222"/>
        <v>622.02258670988647</v>
      </c>
      <c r="BE152" s="401">
        <f t="shared" si="222"/>
        <v>624.02588006482972</v>
      </c>
      <c r="BF152" s="401">
        <f t="shared" si="222"/>
        <v>626.02917341977297</v>
      </c>
      <c r="BG152" s="401">
        <f t="shared" si="222"/>
        <v>627.0308200972446</v>
      </c>
      <c r="BH152" s="401">
        <f t="shared" si="222"/>
        <v>629.03411345218785</v>
      </c>
      <c r="BI152" s="401">
        <f t="shared" si="222"/>
        <v>630.03576012965948</v>
      </c>
      <c r="BJ152" s="401">
        <f t="shared" si="222"/>
        <v>632.03905348460273</v>
      </c>
      <c r="BK152" s="401">
        <f t="shared" si="222"/>
        <v>633.04070016207436</v>
      </c>
      <c r="BL152" s="401">
        <f t="shared" si="222"/>
        <v>634.04234683954598</v>
      </c>
      <c r="BM152" s="401">
        <f t="shared" si="222"/>
        <v>635.04399351701761</v>
      </c>
      <c r="BN152" s="401">
        <f t="shared" si="222"/>
        <v>636.04564019448924</v>
      </c>
      <c r="BO152" s="401">
        <f t="shared" si="222"/>
        <v>637.04728687196086</v>
      </c>
      <c r="BP152" s="401">
        <f t="shared" si="222"/>
        <v>638.04893354943249</v>
      </c>
      <c r="BQ152" s="401">
        <f t="shared" si="222"/>
        <v>639.05058022690412</v>
      </c>
      <c r="BR152" s="401">
        <f t="shared" si="222"/>
        <v>639.05058022690412</v>
      </c>
      <c r="BS152" s="401">
        <f t="shared" si="222"/>
        <v>640.05222690437574</v>
      </c>
      <c r="BT152" s="401">
        <f t="shared" si="222"/>
        <v>640.05222690437574</v>
      </c>
      <c r="BU152" s="401">
        <f t="shared" si="222"/>
        <v>640.05222690437574</v>
      </c>
      <c r="BV152" s="401">
        <f t="shared" si="222"/>
        <v>641.05387358184737</v>
      </c>
      <c r="BW152" s="401">
        <f t="shared" si="222"/>
        <v>641.05387358184737</v>
      </c>
      <c r="BX152" s="401">
        <f t="shared" si="222"/>
        <v>641.05387358184737</v>
      </c>
      <c r="BY152" s="401">
        <f t="shared" si="222"/>
        <v>641.05387358184737</v>
      </c>
      <c r="BZ152" s="401">
        <f t="shared" si="222"/>
        <v>641.05387358184737</v>
      </c>
      <c r="CA152" s="401">
        <f t="shared" si="222"/>
        <v>641.05387358184737</v>
      </c>
      <c r="CB152" s="401">
        <f t="shared" si="222"/>
        <v>641.05387358184737</v>
      </c>
      <c r="CC152" s="401">
        <f t="shared" si="222"/>
        <v>640.05222690437574</v>
      </c>
      <c r="CD152" s="401">
        <f t="shared" si="222"/>
        <v>640.05222690437574</v>
      </c>
      <c r="CE152" s="401">
        <f t="shared" si="222"/>
        <v>640.05222690437574</v>
      </c>
      <c r="CF152" s="401">
        <f t="shared" si="222"/>
        <v>639.05058022690412</v>
      </c>
      <c r="CG152" s="401">
        <f t="shared" si="222"/>
        <v>639.05058022690412</v>
      </c>
      <c r="CH152" s="401">
        <f t="shared" si="222"/>
        <v>638.04893354943249</v>
      </c>
      <c r="CI152" s="401">
        <f t="shared" si="222"/>
        <v>638.04893354943249</v>
      </c>
      <c r="CJ152" s="401">
        <f t="shared" si="222"/>
        <v>637.04728687196086</v>
      </c>
      <c r="CK152" s="401">
        <f t="shared" si="222"/>
        <v>636.04564019448924</v>
      </c>
      <c r="CL152" s="401">
        <f t="shared" si="222"/>
        <v>636.04564019448924</v>
      </c>
      <c r="CM152" s="401">
        <f t="shared" si="222"/>
        <v>635.04399351701761</v>
      </c>
      <c r="CN152" s="401">
        <f t="shared" si="222"/>
        <v>634.04234683954598</v>
      </c>
      <c r="CO152" s="401">
        <f t="shared" si="222"/>
        <v>634.04234683954598</v>
      </c>
      <c r="CP152" s="401">
        <f t="shared" si="222"/>
        <v>633.04070016207436</v>
      </c>
      <c r="CQ152" s="401">
        <f t="shared" si="222"/>
        <v>632.03905348460273</v>
      </c>
      <c r="CR152" s="401">
        <f t="shared" si="222"/>
        <v>631.03740680713111</v>
      </c>
      <c r="CS152" s="401">
        <f t="shared" si="222"/>
        <v>631.03740680713111</v>
      </c>
      <c r="CT152" s="401">
        <f t="shared" si="222"/>
        <v>630.03576012965948</v>
      </c>
      <c r="CU152" s="401">
        <f t="shared" si="222"/>
        <v>629.03411345218785</v>
      </c>
      <c r="CV152" s="401">
        <f t="shared" si="222"/>
        <v>629.03411345218785</v>
      </c>
      <c r="CW152" s="401">
        <f t="shared" si="222"/>
        <v>628.03246677471623</v>
      </c>
    </row>
    <row r="153" spans="1:101">
      <c r="A153" s="170" t="str">
        <f t="shared" ref="A153:B153" si="223">A47</f>
        <v>38</v>
      </c>
      <c r="B153" s="170" t="str">
        <f t="shared" si="223"/>
        <v>Isère</v>
      </c>
      <c r="C153" s="145"/>
      <c r="D153" s="145"/>
      <c r="E153" s="145"/>
      <c r="F153" s="170">
        <f t="shared" ref="F153:AU153" si="224">F47</f>
        <v>859.71299999999997</v>
      </c>
      <c r="G153" s="170">
        <f t="shared" si="224"/>
        <v>869.35400000000004</v>
      </c>
      <c r="H153" s="170">
        <f t="shared" si="224"/>
        <v>880.01</v>
      </c>
      <c r="I153" s="170">
        <f t="shared" si="224"/>
        <v>890.55499999999995</v>
      </c>
      <c r="J153" s="170">
        <f t="shared" si="224"/>
        <v>900.65700000000004</v>
      </c>
      <c r="K153" s="170">
        <f t="shared" si="224"/>
        <v>911.88199999999995</v>
      </c>
      <c r="L153" s="170">
        <f t="shared" si="224"/>
        <v>923.62800000000004</v>
      </c>
      <c r="M153" s="170">
        <f t="shared" si="224"/>
        <v>935.87800000000004</v>
      </c>
      <c r="N153" s="170">
        <f t="shared" si="224"/>
        <v>945.77099999999996</v>
      </c>
      <c r="O153" s="170">
        <f t="shared" si="224"/>
        <v>955.59299999999996</v>
      </c>
      <c r="P153" s="170">
        <f t="shared" si="224"/>
        <v>964.61500000000001</v>
      </c>
      <c r="Q153" s="170">
        <f t="shared" si="224"/>
        <v>972.42399999999998</v>
      </c>
      <c r="R153" s="170">
        <f t="shared" si="224"/>
        <v>980.70299999999997</v>
      </c>
      <c r="S153" s="170">
        <f t="shared" si="224"/>
        <v>990.45699999999999</v>
      </c>
      <c r="T153" s="170">
        <f t="shared" si="224"/>
        <v>1001.823</v>
      </c>
      <c r="U153" s="170">
        <f t="shared" si="224"/>
        <v>1015.2380000000001</v>
      </c>
      <c r="V153" s="170">
        <f t="shared" si="224"/>
        <v>1024.568</v>
      </c>
      <c r="W153" s="170">
        <f t="shared" si="224"/>
        <v>1035.067</v>
      </c>
      <c r="X153" s="170">
        <f t="shared" si="224"/>
        <v>1044.6769999999999</v>
      </c>
      <c r="Y153" s="170">
        <f t="shared" si="224"/>
        <v>1051.932</v>
      </c>
      <c r="Z153" s="170">
        <f t="shared" si="224"/>
        <v>1059.768</v>
      </c>
      <c r="AA153" s="170">
        <f t="shared" si="224"/>
        <v>1067.838</v>
      </c>
      <c r="AB153" s="170">
        <f t="shared" si="224"/>
        <v>1076.8869999999999</v>
      </c>
      <c r="AC153" s="170">
        <f t="shared" si="224"/>
        <v>1085.203</v>
      </c>
      <c r="AD153" s="170">
        <f t="shared" si="224"/>
        <v>1092.778</v>
      </c>
      <c r="AE153" s="170">
        <f t="shared" si="224"/>
        <v>1102.3309999999999</v>
      </c>
      <c r="AF153" s="170">
        <f t="shared" si="224"/>
        <v>1113.0170000000001</v>
      </c>
      <c r="AG153" s="170">
        <f t="shared" si="224"/>
        <v>1124.1849999999999</v>
      </c>
      <c r="AH153" s="170">
        <f t="shared" si="224"/>
        <v>1135.08</v>
      </c>
      <c r="AI153" s="170">
        <f t="shared" si="224"/>
        <v>1145.8969999999999</v>
      </c>
      <c r="AJ153" s="170">
        <f t="shared" si="224"/>
        <v>1157.903</v>
      </c>
      <c r="AK153" s="170">
        <f t="shared" si="224"/>
        <v>1169.491</v>
      </c>
      <c r="AL153" s="170">
        <f t="shared" si="224"/>
        <v>1178.7139999999999</v>
      </c>
      <c r="AM153" s="170">
        <f t="shared" si="224"/>
        <v>1188.6600000000001</v>
      </c>
      <c r="AN153" s="170">
        <f t="shared" si="224"/>
        <v>1197.038</v>
      </c>
      <c r="AO153" s="170">
        <f t="shared" si="224"/>
        <v>1206.374</v>
      </c>
      <c r="AP153" s="170">
        <f t="shared" si="224"/>
        <v>1215.212</v>
      </c>
      <c r="AQ153" s="170">
        <f t="shared" si="224"/>
        <v>1224.9929999999999</v>
      </c>
      <c r="AR153" s="170">
        <f t="shared" si="224"/>
        <v>1235.3869999999999</v>
      </c>
      <c r="AS153" s="170">
        <f t="shared" si="224"/>
        <v>1243.597</v>
      </c>
      <c r="AT153" s="170">
        <f t="shared" si="224"/>
        <v>1251.06</v>
      </c>
      <c r="AU153" s="170">
        <f t="shared" si="224"/>
        <v>1252.912</v>
      </c>
      <c r="AV153" s="170">
        <f t="shared" si="206"/>
        <v>1258.722</v>
      </c>
      <c r="AW153" s="170">
        <f t="shared" si="206"/>
        <v>1263.5630000000001</v>
      </c>
      <c r="AX153" s="170">
        <f t="shared" si="206"/>
        <v>1271.1659999999999</v>
      </c>
      <c r="AY153" s="170">
        <f t="shared" si="206"/>
        <v>1277.5129999999999</v>
      </c>
      <c r="AZ153" s="170">
        <f t="shared" si="206"/>
        <v>1282.5260000000001</v>
      </c>
      <c r="BA153" s="170">
        <f t="shared" si="206"/>
        <v>1288.501</v>
      </c>
      <c r="BB153" s="170">
        <f t="shared" si="206"/>
        <v>1294.4760000000001</v>
      </c>
      <c r="BC153" s="402">
        <f t="shared" ref="BC153:CW153" si="225">BB153*BC472/BB472</f>
        <v>1299.501139751553</v>
      </c>
      <c r="BD153" s="401">
        <f t="shared" si="225"/>
        <v>1304.5262795031058</v>
      </c>
      <c r="BE153" s="401">
        <f t="shared" si="225"/>
        <v>1309.5514192546586</v>
      </c>
      <c r="BF153" s="401">
        <f t="shared" si="225"/>
        <v>1314.5765590062115</v>
      </c>
      <c r="BG153" s="401">
        <f t="shared" si="225"/>
        <v>1318.5966708074536</v>
      </c>
      <c r="BH153" s="401">
        <f t="shared" si="225"/>
        <v>1323.6218105590065</v>
      </c>
      <c r="BI153" s="401">
        <f t="shared" si="225"/>
        <v>1327.6419223602486</v>
      </c>
      <c r="BJ153" s="401">
        <f t="shared" si="225"/>
        <v>1331.6620341614907</v>
      </c>
      <c r="BK153" s="401">
        <f t="shared" si="225"/>
        <v>1335.6821459627329</v>
      </c>
      <c r="BL153" s="401">
        <f t="shared" si="225"/>
        <v>1338.6972298136645</v>
      </c>
      <c r="BM153" s="401">
        <f t="shared" si="225"/>
        <v>1342.7173416149067</v>
      </c>
      <c r="BN153" s="401">
        <f t="shared" si="225"/>
        <v>1345.7324254658383</v>
      </c>
      <c r="BO153" s="401">
        <f t="shared" si="225"/>
        <v>1349.7525372670805</v>
      </c>
      <c r="BP153" s="401">
        <f t="shared" si="225"/>
        <v>1352.7676211180121</v>
      </c>
      <c r="BQ153" s="401">
        <f t="shared" si="225"/>
        <v>1355.7827049689438</v>
      </c>
      <c r="BR153" s="401">
        <f t="shared" si="225"/>
        <v>1357.792760869565</v>
      </c>
      <c r="BS153" s="401">
        <f t="shared" si="225"/>
        <v>1360.8078447204966</v>
      </c>
      <c r="BT153" s="401">
        <f t="shared" si="225"/>
        <v>1363.8229285714283</v>
      </c>
      <c r="BU153" s="401">
        <f t="shared" si="225"/>
        <v>1365.8329844720495</v>
      </c>
      <c r="BV153" s="401">
        <f t="shared" si="225"/>
        <v>1368.8480683229811</v>
      </c>
      <c r="BW153" s="401">
        <f t="shared" si="225"/>
        <v>1370.8581242236021</v>
      </c>
      <c r="BX153" s="401">
        <f t="shared" si="225"/>
        <v>1372.8681801242233</v>
      </c>
      <c r="BY153" s="401">
        <f t="shared" si="225"/>
        <v>1374.8782360248445</v>
      </c>
      <c r="BZ153" s="401">
        <f t="shared" si="225"/>
        <v>1376.8882919254656</v>
      </c>
      <c r="CA153" s="401">
        <f t="shared" si="225"/>
        <v>1377.8933198757761</v>
      </c>
      <c r="CB153" s="401">
        <f t="shared" si="225"/>
        <v>1379.9033757763971</v>
      </c>
      <c r="CC153" s="401">
        <f t="shared" si="225"/>
        <v>1380.9084037267075</v>
      </c>
      <c r="CD153" s="401">
        <f t="shared" si="225"/>
        <v>1381.913431677018</v>
      </c>
      <c r="CE153" s="401">
        <f t="shared" si="225"/>
        <v>1382.9184596273285</v>
      </c>
      <c r="CF153" s="401">
        <f t="shared" si="225"/>
        <v>1383.9234875776392</v>
      </c>
      <c r="CG153" s="401">
        <f t="shared" si="225"/>
        <v>1383.9234875776392</v>
      </c>
      <c r="CH153" s="401">
        <f t="shared" si="225"/>
        <v>1384.9285155279497</v>
      </c>
      <c r="CI153" s="401">
        <f t="shared" si="225"/>
        <v>1384.9285155279497</v>
      </c>
      <c r="CJ153" s="401">
        <f t="shared" si="225"/>
        <v>1384.9285155279497</v>
      </c>
      <c r="CK153" s="401">
        <f t="shared" si="225"/>
        <v>1383.923487577639</v>
      </c>
      <c r="CL153" s="401">
        <f t="shared" si="225"/>
        <v>1383.923487577639</v>
      </c>
      <c r="CM153" s="401">
        <f t="shared" si="225"/>
        <v>1383.923487577639</v>
      </c>
      <c r="CN153" s="401">
        <f t="shared" si="225"/>
        <v>1382.9184596273285</v>
      </c>
      <c r="CO153" s="401">
        <f t="shared" si="225"/>
        <v>1382.9184596273285</v>
      </c>
      <c r="CP153" s="401">
        <f t="shared" si="225"/>
        <v>1381.9134316770178</v>
      </c>
      <c r="CQ153" s="401">
        <f t="shared" si="225"/>
        <v>1381.9134316770178</v>
      </c>
      <c r="CR153" s="401">
        <f t="shared" si="225"/>
        <v>1380.9084037267073</v>
      </c>
      <c r="CS153" s="401">
        <f t="shared" si="225"/>
        <v>1380.9084037267073</v>
      </c>
      <c r="CT153" s="401">
        <f t="shared" si="225"/>
        <v>1379.9033757763968</v>
      </c>
      <c r="CU153" s="401">
        <f t="shared" si="225"/>
        <v>1379.9033757763968</v>
      </c>
      <c r="CV153" s="401">
        <f t="shared" si="225"/>
        <v>1378.8983478260864</v>
      </c>
      <c r="CW153" s="401">
        <f t="shared" si="225"/>
        <v>1378.8983478260864</v>
      </c>
    </row>
    <row r="154" spans="1:101">
      <c r="A154" s="170" t="str">
        <f t="shared" ref="A154:B154" si="226">A48</f>
        <v>39</v>
      </c>
      <c r="B154" s="170" t="str">
        <f t="shared" si="226"/>
        <v>Jura</v>
      </c>
      <c r="C154" s="145"/>
      <c r="D154" s="145"/>
      <c r="E154" s="145"/>
      <c r="F154" s="170">
        <f t="shared" ref="F154:AU154" si="227">F48</f>
        <v>239.18899999999999</v>
      </c>
      <c r="G154" s="170">
        <f t="shared" si="227"/>
        <v>239.65199999999999</v>
      </c>
      <c r="H154" s="170">
        <f t="shared" si="227"/>
        <v>240.08099999999999</v>
      </c>
      <c r="I154" s="170">
        <f t="shared" si="227"/>
        <v>240.58199999999999</v>
      </c>
      <c r="J154" s="170">
        <f t="shared" si="227"/>
        <v>240.88200000000001</v>
      </c>
      <c r="K154" s="170">
        <f t="shared" si="227"/>
        <v>241.702</v>
      </c>
      <c r="L154" s="170">
        <f t="shared" si="227"/>
        <v>242.52199999999999</v>
      </c>
      <c r="M154" s="170">
        <f t="shared" si="227"/>
        <v>243.155</v>
      </c>
      <c r="N154" s="170">
        <f t="shared" si="227"/>
        <v>243.553</v>
      </c>
      <c r="O154" s="170">
        <f t="shared" si="227"/>
        <v>244.03299999999999</v>
      </c>
      <c r="P154" s="170">
        <f t="shared" si="227"/>
        <v>245.01400000000001</v>
      </c>
      <c r="Q154" s="170">
        <f t="shared" si="227"/>
        <v>246.36199999999999</v>
      </c>
      <c r="R154" s="170">
        <f t="shared" si="227"/>
        <v>247.70599999999999</v>
      </c>
      <c r="S154" s="170">
        <f t="shared" si="227"/>
        <v>247.321</v>
      </c>
      <c r="T154" s="170">
        <f t="shared" si="227"/>
        <v>248.00200000000001</v>
      </c>
      <c r="U154" s="170">
        <f t="shared" si="227"/>
        <v>248.70699999999999</v>
      </c>
      <c r="V154" s="170">
        <f t="shared" si="227"/>
        <v>249.43</v>
      </c>
      <c r="W154" s="170">
        <f t="shared" si="227"/>
        <v>249.821</v>
      </c>
      <c r="X154" s="170">
        <f t="shared" si="227"/>
        <v>250.215</v>
      </c>
      <c r="Y154" s="170">
        <f t="shared" si="227"/>
        <v>250.29400000000001</v>
      </c>
      <c r="Z154" s="170">
        <f t="shared" si="227"/>
        <v>250.50899999999999</v>
      </c>
      <c r="AA154" s="170">
        <f t="shared" si="227"/>
        <v>250.869</v>
      </c>
      <c r="AB154" s="170">
        <f t="shared" si="227"/>
        <v>250.65899999999999</v>
      </c>
      <c r="AC154" s="170">
        <f t="shared" si="227"/>
        <v>250.917</v>
      </c>
      <c r="AD154" s="170">
        <f t="shared" si="227"/>
        <v>250.905</v>
      </c>
      <c r="AE154" s="170">
        <f t="shared" si="227"/>
        <v>251.81100000000001</v>
      </c>
      <c r="AF154" s="170">
        <f t="shared" si="227"/>
        <v>252.84</v>
      </c>
      <c r="AG154" s="170">
        <f t="shared" si="227"/>
        <v>253.875</v>
      </c>
      <c r="AH154" s="170">
        <f t="shared" si="227"/>
        <v>254.691</v>
      </c>
      <c r="AI154" s="170">
        <f t="shared" si="227"/>
        <v>255.536</v>
      </c>
      <c r="AJ154" s="170">
        <f t="shared" si="227"/>
        <v>256.56700000000001</v>
      </c>
      <c r="AK154" s="170">
        <f t="shared" si="227"/>
        <v>257.399</v>
      </c>
      <c r="AL154" s="170">
        <f t="shared" si="227"/>
        <v>258.89699999999999</v>
      </c>
      <c r="AM154" s="170">
        <f t="shared" si="227"/>
        <v>260.74</v>
      </c>
      <c r="AN154" s="170">
        <f t="shared" si="227"/>
        <v>261.27699999999999</v>
      </c>
      <c r="AO154" s="170">
        <f t="shared" si="227"/>
        <v>261.53399999999999</v>
      </c>
      <c r="AP154" s="170">
        <f t="shared" si="227"/>
        <v>261.29399999999998</v>
      </c>
      <c r="AQ154" s="170">
        <f t="shared" si="227"/>
        <v>260.93200000000002</v>
      </c>
      <c r="AR154" s="170">
        <f t="shared" si="227"/>
        <v>260.50200000000001</v>
      </c>
      <c r="AS154" s="170">
        <f t="shared" si="227"/>
        <v>260.68099999999998</v>
      </c>
      <c r="AT154" s="170">
        <f t="shared" si="227"/>
        <v>260.58699999999999</v>
      </c>
      <c r="AU154" s="170">
        <f t="shared" si="227"/>
        <v>260.517</v>
      </c>
      <c r="AV154" s="170">
        <f t="shared" si="206"/>
        <v>260.18799999999999</v>
      </c>
      <c r="AW154" s="170">
        <f t="shared" si="206"/>
        <v>259.74599999999998</v>
      </c>
      <c r="AX154" s="170">
        <f t="shared" si="206"/>
        <v>259.19900000000001</v>
      </c>
      <c r="AY154" s="170">
        <f t="shared" si="206"/>
        <v>258.798</v>
      </c>
      <c r="AZ154" s="170">
        <f t="shared" si="206"/>
        <v>257.99099999999999</v>
      </c>
      <c r="BA154" s="170">
        <f t="shared" si="206"/>
        <v>257.30399999999997</v>
      </c>
      <c r="BB154" s="170">
        <f t="shared" si="206"/>
        <v>256.81400000000002</v>
      </c>
      <c r="BC154" s="402">
        <f t="shared" ref="BC154:CW154" si="228">BB154*BC473/BB473</f>
        <v>256.81400000000002</v>
      </c>
      <c r="BD154" s="401">
        <f t="shared" si="228"/>
        <v>255.81472373540859</v>
      </c>
      <c r="BE154" s="401">
        <f t="shared" si="228"/>
        <v>255.81472373540859</v>
      </c>
      <c r="BF154" s="401">
        <f t="shared" si="228"/>
        <v>255.81472373540859</v>
      </c>
      <c r="BG154" s="401">
        <f t="shared" si="228"/>
        <v>254.81544747081716</v>
      </c>
      <c r="BH154" s="401">
        <f t="shared" si="228"/>
        <v>254.81544747081719</v>
      </c>
      <c r="BI154" s="401">
        <f t="shared" si="228"/>
        <v>253.81617120622576</v>
      </c>
      <c r="BJ154" s="401">
        <f t="shared" si="228"/>
        <v>253.81617120622576</v>
      </c>
      <c r="BK154" s="401">
        <f t="shared" si="228"/>
        <v>252.81689494163433</v>
      </c>
      <c r="BL154" s="401">
        <f t="shared" si="228"/>
        <v>252.81689494163433</v>
      </c>
      <c r="BM154" s="401">
        <f t="shared" si="228"/>
        <v>251.8176186770429</v>
      </c>
      <c r="BN154" s="401">
        <f t="shared" si="228"/>
        <v>251.8176186770429</v>
      </c>
      <c r="BO154" s="401">
        <f t="shared" si="228"/>
        <v>250.81834241245144</v>
      </c>
      <c r="BP154" s="401">
        <f t="shared" si="228"/>
        <v>250.81834241245144</v>
      </c>
      <c r="BQ154" s="401">
        <f t="shared" si="228"/>
        <v>249.81906614786001</v>
      </c>
      <c r="BR154" s="401">
        <f t="shared" si="228"/>
        <v>249.81906614786001</v>
      </c>
      <c r="BS154" s="401">
        <f t="shared" si="228"/>
        <v>248.81978988326856</v>
      </c>
      <c r="BT154" s="401">
        <f t="shared" si="228"/>
        <v>248.81978988326856</v>
      </c>
      <c r="BU154" s="401">
        <f t="shared" si="228"/>
        <v>247.82051361867713</v>
      </c>
      <c r="BV154" s="401">
        <f t="shared" si="228"/>
        <v>247.82051361867713</v>
      </c>
      <c r="BW154" s="401">
        <f t="shared" si="228"/>
        <v>246.82123735408567</v>
      </c>
      <c r="BX154" s="401">
        <f t="shared" si="228"/>
        <v>245.82196108949424</v>
      </c>
      <c r="BY154" s="401">
        <f t="shared" si="228"/>
        <v>245.82196108949424</v>
      </c>
      <c r="BZ154" s="401">
        <f t="shared" si="228"/>
        <v>244.82268482490278</v>
      </c>
      <c r="CA154" s="401">
        <f t="shared" si="228"/>
        <v>243.82340856031135</v>
      </c>
      <c r="CB154" s="401">
        <f t="shared" si="228"/>
        <v>243.82340856031135</v>
      </c>
      <c r="CC154" s="401">
        <f t="shared" si="228"/>
        <v>242.82413229571992</v>
      </c>
      <c r="CD154" s="401">
        <f t="shared" si="228"/>
        <v>241.82485603112849</v>
      </c>
      <c r="CE154" s="401">
        <f t="shared" si="228"/>
        <v>240.82557976653703</v>
      </c>
      <c r="CF154" s="401">
        <f t="shared" si="228"/>
        <v>240.82557976653703</v>
      </c>
      <c r="CG154" s="401">
        <f t="shared" si="228"/>
        <v>239.8263035019456</v>
      </c>
      <c r="CH154" s="401">
        <f t="shared" si="228"/>
        <v>238.82702723735417</v>
      </c>
      <c r="CI154" s="401">
        <f t="shared" si="228"/>
        <v>237.82775097276274</v>
      </c>
      <c r="CJ154" s="401">
        <f t="shared" si="228"/>
        <v>236.82847470817131</v>
      </c>
      <c r="CK154" s="401">
        <f t="shared" si="228"/>
        <v>236.82847470817131</v>
      </c>
      <c r="CL154" s="401">
        <f t="shared" si="228"/>
        <v>235.82919844357986</v>
      </c>
      <c r="CM154" s="401">
        <f t="shared" si="228"/>
        <v>234.8299221789884</v>
      </c>
      <c r="CN154" s="401">
        <f t="shared" si="228"/>
        <v>233.83064591439697</v>
      </c>
      <c r="CO154" s="401">
        <f t="shared" si="228"/>
        <v>232.83136964980551</v>
      </c>
      <c r="CP154" s="401">
        <f t="shared" si="228"/>
        <v>232.83136964980551</v>
      </c>
      <c r="CQ154" s="401">
        <f t="shared" si="228"/>
        <v>231.83209338521405</v>
      </c>
      <c r="CR154" s="401">
        <f t="shared" si="228"/>
        <v>230.83281712062259</v>
      </c>
      <c r="CS154" s="401">
        <f t="shared" si="228"/>
        <v>229.83354085603116</v>
      </c>
      <c r="CT154" s="401">
        <f t="shared" si="228"/>
        <v>229.83354085603116</v>
      </c>
      <c r="CU154" s="401">
        <f t="shared" si="228"/>
        <v>228.83426459143973</v>
      </c>
      <c r="CV154" s="401">
        <f t="shared" si="228"/>
        <v>228.83426459143973</v>
      </c>
      <c r="CW154" s="401">
        <f t="shared" si="228"/>
        <v>227.8349883268483</v>
      </c>
    </row>
    <row r="155" spans="1:101">
      <c r="A155" s="170" t="str">
        <f t="shared" ref="A155:B155" si="229">A49</f>
        <v>40</v>
      </c>
      <c r="B155" s="170" t="str">
        <f t="shared" si="229"/>
        <v>Landes</v>
      </c>
      <c r="C155" s="145"/>
      <c r="D155" s="145"/>
      <c r="E155" s="145"/>
      <c r="F155" s="170">
        <f t="shared" ref="F155:AU155" si="230">F49</f>
        <v>288.56</v>
      </c>
      <c r="G155" s="170">
        <f t="shared" si="230"/>
        <v>289.56700000000001</v>
      </c>
      <c r="H155" s="170">
        <f t="shared" si="230"/>
        <v>290.77800000000002</v>
      </c>
      <c r="I155" s="170">
        <f t="shared" si="230"/>
        <v>292.12700000000001</v>
      </c>
      <c r="J155" s="170">
        <f t="shared" si="230"/>
        <v>293.22699999999998</v>
      </c>
      <c r="K155" s="170">
        <f t="shared" si="230"/>
        <v>294.517</v>
      </c>
      <c r="L155" s="170">
        <f t="shared" si="230"/>
        <v>295.92</v>
      </c>
      <c r="M155" s="170">
        <f t="shared" si="230"/>
        <v>297.33100000000002</v>
      </c>
      <c r="N155" s="170">
        <f t="shared" si="230"/>
        <v>299.06</v>
      </c>
      <c r="O155" s="170">
        <f t="shared" si="230"/>
        <v>301.23399999999998</v>
      </c>
      <c r="P155" s="170">
        <f t="shared" si="230"/>
        <v>303.53300000000002</v>
      </c>
      <c r="Q155" s="170">
        <f t="shared" si="230"/>
        <v>305.73899999999998</v>
      </c>
      <c r="R155" s="170">
        <f t="shared" si="230"/>
        <v>306.69200000000001</v>
      </c>
      <c r="S155" s="170">
        <f t="shared" si="230"/>
        <v>307.49799999999999</v>
      </c>
      <c r="T155" s="170">
        <f t="shared" si="230"/>
        <v>309.43099999999998</v>
      </c>
      <c r="U155" s="170">
        <f t="shared" si="230"/>
        <v>311.50700000000001</v>
      </c>
      <c r="V155" s="170">
        <f t="shared" si="230"/>
        <v>313.28699999999998</v>
      </c>
      <c r="W155" s="170">
        <f t="shared" si="230"/>
        <v>315.26100000000002</v>
      </c>
      <c r="X155" s="170">
        <f t="shared" si="230"/>
        <v>317.12599999999998</v>
      </c>
      <c r="Y155" s="170">
        <f t="shared" si="230"/>
        <v>318.63</v>
      </c>
      <c r="Z155" s="170">
        <f t="shared" si="230"/>
        <v>319.77800000000002</v>
      </c>
      <c r="AA155" s="170">
        <f t="shared" si="230"/>
        <v>321.24</v>
      </c>
      <c r="AB155" s="170">
        <f t="shared" si="230"/>
        <v>323.14999999999998</v>
      </c>
      <c r="AC155" s="170">
        <f t="shared" si="230"/>
        <v>325.077</v>
      </c>
      <c r="AD155" s="170">
        <f t="shared" si="230"/>
        <v>327.24</v>
      </c>
      <c r="AE155" s="170">
        <f t="shared" si="230"/>
        <v>331.51</v>
      </c>
      <c r="AF155" s="170">
        <f t="shared" si="230"/>
        <v>336.47</v>
      </c>
      <c r="AG155" s="170">
        <f t="shared" si="230"/>
        <v>341.45600000000002</v>
      </c>
      <c r="AH155" s="170">
        <f t="shared" si="230"/>
        <v>346.62</v>
      </c>
      <c r="AI155" s="170">
        <f t="shared" si="230"/>
        <v>351.827</v>
      </c>
      <c r="AJ155" s="170">
        <f t="shared" si="230"/>
        <v>357.54399999999998</v>
      </c>
      <c r="AK155" s="170">
        <f t="shared" si="230"/>
        <v>362.827</v>
      </c>
      <c r="AL155" s="170">
        <f t="shared" si="230"/>
        <v>367.49200000000002</v>
      </c>
      <c r="AM155" s="170">
        <f t="shared" si="230"/>
        <v>373.142</v>
      </c>
      <c r="AN155" s="170">
        <f t="shared" si="230"/>
        <v>379.34100000000001</v>
      </c>
      <c r="AO155" s="170">
        <f t="shared" si="230"/>
        <v>384.32</v>
      </c>
      <c r="AP155" s="170">
        <f t="shared" si="230"/>
        <v>387.92899999999997</v>
      </c>
      <c r="AQ155" s="170">
        <f t="shared" si="230"/>
        <v>392.88400000000001</v>
      </c>
      <c r="AR155" s="170">
        <f t="shared" si="230"/>
        <v>397.226</v>
      </c>
      <c r="AS155" s="170">
        <f t="shared" si="230"/>
        <v>400.47699999999998</v>
      </c>
      <c r="AT155" s="170">
        <f t="shared" si="230"/>
        <v>403.23399999999998</v>
      </c>
      <c r="AU155" s="170">
        <f t="shared" si="230"/>
        <v>405.01</v>
      </c>
      <c r="AV155" s="170">
        <f t="shared" si="206"/>
        <v>407.44400000000002</v>
      </c>
      <c r="AW155" s="170">
        <f t="shared" si="206"/>
        <v>410.35500000000002</v>
      </c>
      <c r="AX155" s="170">
        <f t="shared" si="206"/>
        <v>413.69</v>
      </c>
      <c r="AY155" s="170">
        <f t="shared" si="206"/>
        <v>418.12200000000001</v>
      </c>
      <c r="AZ155" s="170">
        <f t="shared" si="206"/>
        <v>421.67200000000003</v>
      </c>
      <c r="BA155" s="170">
        <f t="shared" si="206"/>
        <v>425.22899999999998</v>
      </c>
      <c r="BB155" s="170">
        <f t="shared" si="206"/>
        <v>428.66899999999998</v>
      </c>
      <c r="BC155" s="402">
        <f t="shared" ref="BC155:CW155" si="231">BB155*BC474/BB474</f>
        <v>431.72364845605699</v>
      </c>
      <c r="BD155" s="401">
        <f t="shared" si="231"/>
        <v>433.76008076009504</v>
      </c>
      <c r="BE155" s="401">
        <f t="shared" si="231"/>
        <v>435.79651306413302</v>
      </c>
      <c r="BF155" s="401">
        <f t="shared" si="231"/>
        <v>436.81472921615205</v>
      </c>
      <c r="BG155" s="401">
        <f t="shared" si="231"/>
        <v>438.85116152019003</v>
      </c>
      <c r="BH155" s="401">
        <f t="shared" si="231"/>
        <v>440.88759382422808</v>
      </c>
      <c r="BI155" s="401">
        <f t="shared" si="231"/>
        <v>441.9058099762471</v>
      </c>
      <c r="BJ155" s="401">
        <f t="shared" si="231"/>
        <v>443.94224228028509</v>
      </c>
      <c r="BK155" s="401">
        <f t="shared" si="231"/>
        <v>444.96045843230405</v>
      </c>
      <c r="BL155" s="401">
        <f t="shared" si="231"/>
        <v>446.9968907363421</v>
      </c>
      <c r="BM155" s="401">
        <f t="shared" si="231"/>
        <v>448.01510688836112</v>
      </c>
      <c r="BN155" s="401">
        <f t="shared" si="231"/>
        <v>449.03332304038008</v>
      </c>
      <c r="BO155" s="401">
        <f t="shared" si="231"/>
        <v>451.06975534441807</v>
      </c>
      <c r="BP155" s="401">
        <f t="shared" si="231"/>
        <v>452.08797149643709</v>
      </c>
      <c r="BQ155" s="401">
        <f t="shared" si="231"/>
        <v>453.10618764845611</v>
      </c>
      <c r="BR155" s="401">
        <f t="shared" si="231"/>
        <v>454.12440380047514</v>
      </c>
      <c r="BS155" s="401">
        <f t="shared" si="231"/>
        <v>455.14261995249416</v>
      </c>
      <c r="BT155" s="401">
        <f t="shared" si="231"/>
        <v>456.16083610451318</v>
      </c>
      <c r="BU155" s="401">
        <f t="shared" si="231"/>
        <v>457.17905225653215</v>
      </c>
      <c r="BV155" s="401">
        <f t="shared" si="231"/>
        <v>458.19726840855117</v>
      </c>
      <c r="BW155" s="401">
        <f t="shared" si="231"/>
        <v>458.19726840855117</v>
      </c>
      <c r="BX155" s="401">
        <f t="shared" si="231"/>
        <v>459.21548456057019</v>
      </c>
      <c r="BY155" s="401">
        <f t="shared" si="231"/>
        <v>460.23370071258921</v>
      </c>
      <c r="BZ155" s="401">
        <f t="shared" si="231"/>
        <v>460.23370071258921</v>
      </c>
      <c r="CA155" s="401">
        <f t="shared" si="231"/>
        <v>461.25191686460818</v>
      </c>
      <c r="CB155" s="401">
        <f t="shared" si="231"/>
        <v>462.27013301662714</v>
      </c>
      <c r="CC155" s="401">
        <f t="shared" si="231"/>
        <v>462.27013301662714</v>
      </c>
      <c r="CD155" s="401">
        <f t="shared" si="231"/>
        <v>463.28834916864616</v>
      </c>
      <c r="CE155" s="401">
        <f t="shared" si="231"/>
        <v>463.28834916864616</v>
      </c>
      <c r="CF155" s="401">
        <f t="shared" si="231"/>
        <v>463.28834916864616</v>
      </c>
      <c r="CG155" s="401">
        <f t="shared" si="231"/>
        <v>464.30656532066513</v>
      </c>
      <c r="CH155" s="401">
        <f t="shared" si="231"/>
        <v>464.30656532066513</v>
      </c>
      <c r="CI155" s="401">
        <f t="shared" si="231"/>
        <v>464.30656532066513</v>
      </c>
      <c r="CJ155" s="401">
        <f t="shared" si="231"/>
        <v>464.30656532066513</v>
      </c>
      <c r="CK155" s="401">
        <f t="shared" si="231"/>
        <v>464.30656532066513</v>
      </c>
      <c r="CL155" s="401">
        <f t="shared" si="231"/>
        <v>464.30656532066513</v>
      </c>
      <c r="CM155" s="401">
        <f t="shared" si="231"/>
        <v>464.30656532066513</v>
      </c>
      <c r="CN155" s="401">
        <f t="shared" si="231"/>
        <v>464.30656532066513</v>
      </c>
      <c r="CO155" s="401">
        <f t="shared" si="231"/>
        <v>464.30656532066513</v>
      </c>
      <c r="CP155" s="401">
        <f t="shared" si="231"/>
        <v>463.28834916864611</v>
      </c>
      <c r="CQ155" s="401">
        <f t="shared" si="231"/>
        <v>463.28834916864611</v>
      </c>
      <c r="CR155" s="401">
        <f t="shared" si="231"/>
        <v>463.28834916864611</v>
      </c>
      <c r="CS155" s="401">
        <f t="shared" si="231"/>
        <v>463.28834916864611</v>
      </c>
      <c r="CT155" s="401">
        <f t="shared" si="231"/>
        <v>463.28834916864611</v>
      </c>
      <c r="CU155" s="401">
        <f t="shared" si="231"/>
        <v>463.28834916864611</v>
      </c>
      <c r="CV155" s="401">
        <f t="shared" si="231"/>
        <v>463.28834916864611</v>
      </c>
      <c r="CW155" s="401">
        <f t="shared" si="231"/>
        <v>463.28834916864611</v>
      </c>
    </row>
    <row r="156" spans="1:101">
      <c r="A156" s="170" t="str">
        <f t="shared" ref="A156:B156" si="232">A50</f>
        <v>41</v>
      </c>
      <c r="B156" s="170" t="str">
        <f t="shared" si="232"/>
        <v>Loir-et-Cher</v>
      </c>
      <c r="C156" s="145"/>
      <c r="D156" s="145"/>
      <c r="E156" s="145"/>
      <c r="F156" s="170">
        <f t="shared" ref="F156:AU156" si="233">F50</f>
        <v>283.75400000000002</v>
      </c>
      <c r="G156" s="170">
        <f t="shared" si="233"/>
        <v>285.45699999999999</v>
      </c>
      <c r="H156" s="170">
        <f t="shared" si="233"/>
        <v>287.23399999999998</v>
      </c>
      <c r="I156" s="170">
        <f t="shared" si="233"/>
        <v>289.18299999999999</v>
      </c>
      <c r="J156" s="170">
        <f t="shared" si="233"/>
        <v>290.85300000000001</v>
      </c>
      <c r="K156" s="170">
        <f t="shared" si="233"/>
        <v>292.49700000000001</v>
      </c>
      <c r="L156" s="170">
        <f t="shared" si="233"/>
        <v>294.29399999999998</v>
      </c>
      <c r="M156" s="170">
        <f t="shared" si="233"/>
        <v>296.24700000000001</v>
      </c>
      <c r="N156" s="170">
        <f t="shared" si="233"/>
        <v>297.74799999999999</v>
      </c>
      <c r="O156" s="170">
        <f t="shared" si="233"/>
        <v>299.161</v>
      </c>
      <c r="P156" s="170">
        <f t="shared" si="233"/>
        <v>300.30700000000002</v>
      </c>
      <c r="Q156" s="170">
        <f t="shared" si="233"/>
        <v>301.39800000000002</v>
      </c>
      <c r="R156" s="170">
        <f t="shared" si="233"/>
        <v>302.01499999999999</v>
      </c>
      <c r="S156" s="170">
        <f t="shared" si="233"/>
        <v>303.40800000000002</v>
      </c>
      <c r="T156" s="170">
        <f t="shared" si="233"/>
        <v>304.73500000000001</v>
      </c>
      <c r="U156" s="170">
        <f t="shared" si="233"/>
        <v>305.86900000000003</v>
      </c>
      <c r="V156" s="170">
        <f t="shared" si="233"/>
        <v>307.21699999999998</v>
      </c>
      <c r="W156" s="170">
        <f t="shared" si="233"/>
        <v>308.48200000000003</v>
      </c>
      <c r="X156" s="170">
        <f t="shared" si="233"/>
        <v>309.798</v>
      </c>
      <c r="Y156" s="170">
        <f t="shared" si="233"/>
        <v>310.47199999999998</v>
      </c>
      <c r="Z156" s="170">
        <f t="shared" si="233"/>
        <v>311.58999999999997</v>
      </c>
      <c r="AA156" s="170">
        <f t="shared" si="233"/>
        <v>312.58999999999997</v>
      </c>
      <c r="AB156" s="170">
        <f t="shared" si="233"/>
        <v>313.66000000000003</v>
      </c>
      <c r="AC156" s="170">
        <f t="shared" si="233"/>
        <v>314.61599999999999</v>
      </c>
      <c r="AD156" s="170">
        <f t="shared" si="233"/>
        <v>314.995</v>
      </c>
      <c r="AE156" s="170">
        <f t="shared" si="233"/>
        <v>316.35399999999998</v>
      </c>
      <c r="AF156" s="170">
        <f t="shared" si="233"/>
        <v>317.78300000000002</v>
      </c>
      <c r="AG156" s="170">
        <f t="shared" si="233"/>
        <v>319.14400000000001</v>
      </c>
      <c r="AH156" s="170">
        <f t="shared" si="233"/>
        <v>320.536</v>
      </c>
      <c r="AI156" s="170">
        <f t="shared" si="233"/>
        <v>321.80799999999999</v>
      </c>
      <c r="AJ156" s="170">
        <f t="shared" si="233"/>
        <v>323.48899999999998</v>
      </c>
      <c r="AK156" s="170">
        <f t="shared" si="233"/>
        <v>325.18200000000002</v>
      </c>
      <c r="AL156" s="170">
        <f t="shared" si="233"/>
        <v>326.291</v>
      </c>
      <c r="AM156" s="170">
        <f t="shared" si="233"/>
        <v>326.59899999999999</v>
      </c>
      <c r="AN156" s="170">
        <f t="shared" si="233"/>
        <v>327.86799999999999</v>
      </c>
      <c r="AO156" s="170">
        <f t="shared" si="233"/>
        <v>330.07900000000001</v>
      </c>
      <c r="AP156" s="170">
        <f t="shared" si="233"/>
        <v>331.28</v>
      </c>
      <c r="AQ156" s="170">
        <f t="shared" si="233"/>
        <v>331.65600000000001</v>
      </c>
      <c r="AR156" s="170">
        <f t="shared" si="233"/>
        <v>332.00099999999998</v>
      </c>
      <c r="AS156" s="170">
        <f t="shared" si="233"/>
        <v>333.56700000000001</v>
      </c>
      <c r="AT156" s="170">
        <f t="shared" si="233"/>
        <v>333.05</v>
      </c>
      <c r="AU156" s="170">
        <f t="shared" si="233"/>
        <v>332.76900000000001</v>
      </c>
      <c r="AV156" s="170">
        <f t="shared" si="206"/>
        <v>331.91500000000002</v>
      </c>
      <c r="AW156" s="170">
        <f t="shared" si="206"/>
        <v>330.24799999999999</v>
      </c>
      <c r="AX156" s="170">
        <f t="shared" si="206"/>
        <v>329.47</v>
      </c>
      <c r="AY156" s="170">
        <f t="shared" si="206"/>
        <v>329.35700000000003</v>
      </c>
      <c r="AZ156" s="170">
        <f t="shared" si="206"/>
        <v>328.27100000000002</v>
      </c>
      <c r="BA156" s="170">
        <f t="shared" si="206"/>
        <v>327.38799999999998</v>
      </c>
      <c r="BB156" s="170">
        <f t="shared" si="206"/>
        <v>326.46499999999997</v>
      </c>
      <c r="BC156" s="402">
        <f t="shared" ref="BC156:CW156" si="234">BB156*BC475/BB475</f>
        <v>325.45739197530861</v>
      </c>
      <c r="BD156" s="401">
        <f t="shared" si="234"/>
        <v>324.44978395061725</v>
      </c>
      <c r="BE156" s="401">
        <f t="shared" si="234"/>
        <v>323.44217592592588</v>
      </c>
      <c r="BF156" s="401">
        <f t="shared" si="234"/>
        <v>322.43456790123452</v>
      </c>
      <c r="BG156" s="401">
        <f t="shared" si="234"/>
        <v>321.42695987654315</v>
      </c>
      <c r="BH156" s="401">
        <f t="shared" si="234"/>
        <v>320.41935185185179</v>
      </c>
      <c r="BI156" s="401">
        <f t="shared" si="234"/>
        <v>319.41174382716042</v>
      </c>
      <c r="BJ156" s="401">
        <f t="shared" si="234"/>
        <v>318.40413580246911</v>
      </c>
      <c r="BK156" s="401">
        <f t="shared" si="234"/>
        <v>317.39652777777775</v>
      </c>
      <c r="BL156" s="401">
        <f t="shared" si="234"/>
        <v>316.38891975308638</v>
      </c>
      <c r="BM156" s="401">
        <f t="shared" si="234"/>
        <v>315.38131172839502</v>
      </c>
      <c r="BN156" s="401">
        <f t="shared" si="234"/>
        <v>315.38131172839502</v>
      </c>
      <c r="BO156" s="401">
        <f t="shared" si="234"/>
        <v>314.37370370370365</v>
      </c>
      <c r="BP156" s="401">
        <f t="shared" si="234"/>
        <v>313.36609567901229</v>
      </c>
      <c r="BQ156" s="401">
        <f t="shared" si="234"/>
        <v>312.35848765432092</v>
      </c>
      <c r="BR156" s="401">
        <f t="shared" si="234"/>
        <v>312.35848765432092</v>
      </c>
      <c r="BS156" s="401">
        <f t="shared" si="234"/>
        <v>311.35087962962956</v>
      </c>
      <c r="BT156" s="401">
        <f t="shared" si="234"/>
        <v>310.3432716049382</v>
      </c>
      <c r="BU156" s="401">
        <f t="shared" si="234"/>
        <v>309.33566358024683</v>
      </c>
      <c r="BV156" s="401">
        <f t="shared" si="234"/>
        <v>308.32805555555547</v>
      </c>
      <c r="BW156" s="401">
        <f t="shared" si="234"/>
        <v>308.32805555555547</v>
      </c>
      <c r="BX156" s="401">
        <f t="shared" si="234"/>
        <v>307.3204475308641</v>
      </c>
      <c r="BY156" s="401">
        <f t="shared" si="234"/>
        <v>306.31283950617274</v>
      </c>
      <c r="BZ156" s="401">
        <f t="shared" si="234"/>
        <v>305.30523148148137</v>
      </c>
      <c r="CA156" s="401">
        <f t="shared" si="234"/>
        <v>304.29762345679001</v>
      </c>
      <c r="CB156" s="401">
        <f t="shared" si="234"/>
        <v>304.29762345679001</v>
      </c>
      <c r="CC156" s="401">
        <f t="shared" si="234"/>
        <v>303.29001543209864</v>
      </c>
      <c r="CD156" s="401">
        <f t="shared" si="234"/>
        <v>302.28240740740728</v>
      </c>
      <c r="CE156" s="401">
        <f t="shared" si="234"/>
        <v>301.27479938271591</v>
      </c>
      <c r="CF156" s="401">
        <f t="shared" si="234"/>
        <v>300.26719135802455</v>
      </c>
      <c r="CG156" s="401">
        <f t="shared" si="234"/>
        <v>300.26719135802455</v>
      </c>
      <c r="CH156" s="401">
        <f t="shared" si="234"/>
        <v>299.25958333333318</v>
      </c>
      <c r="CI156" s="401">
        <f t="shared" si="234"/>
        <v>298.25197530864182</v>
      </c>
      <c r="CJ156" s="401">
        <f t="shared" si="234"/>
        <v>297.24436728395045</v>
      </c>
      <c r="CK156" s="401">
        <f t="shared" si="234"/>
        <v>296.23675925925909</v>
      </c>
      <c r="CL156" s="401">
        <f t="shared" si="234"/>
        <v>296.23675925925909</v>
      </c>
      <c r="CM156" s="401">
        <f t="shared" si="234"/>
        <v>295.22915123456772</v>
      </c>
      <c r="CN156" s="401">
        <f t="shared" si="234"/>
        <v>294.22154320987636</v>
      </c>
      <c r="CO156" s="401">
        <f t="shared" si="234"/>
        <v>293.21393518518499</v>
      </c>
      <c r="CP156" s="401">
        <f t="shared" si="234"/>
        <v>293.21393518518499</v>
      </c>
      <c r="CQ156" s="401">
        <f t="shared" si="234"/>
        <v>292.20632716049363</v>
      </c>
      <c r="CR156" s="401">
        <f t="shared" si="234"/>
        <v>291.19871913580226</v>
      </c>
      <c r="CS156" s="401">
        <f t="shared" si="234"/>
        <v>291.19871913580226</v>
      </c>
      <c r="CT156" s="401">
        <f t="shared" si="234"/>
        <v>290.1911111111109</v>
      </c>
      <c r="CU156" s="401">
        <f t="shared" si="234"/>
        <v>290.1911111111109</v>
      </c>
      <c r="CV156" s="401">
        <f t="shared" si="234"/>
        <v>289.18350308641953</v>
      </c>
      <c r="CW156" s="401">
        <f t="shared" si="234"/>
        <v>289.18350308641953</v>
      </c>
    </row>
    <row r="157" spans="1:101">
      <c r="A157" s="170" t="str">
        <f t="shared" ref="A157:B157" si="235">A51</f>
        <v>42</v>
      </c>
      <c r="B157" s="170" t="str">
        <f t="shared" si="235"/>
        <v>Loire</v>
      </c>
      <c r="C157" s="145"/>
      <c r="D157" s="145"/>
      <c r="E157" s="145"/>
      <c r="F157" s="170">
        <f t="shared" ref="F157:AU157" si="236">F51</f>
        <v>743.00800000000004</v>
      </c>
      <c r="G157" s="170">
        <f t="shared" si="236"/>
        <v>742.08399999999995</v>
      </c>
      <c r="H157" s="170">
        <f t="shared" si="236"/>
        <v>741.54600000000005</v>
      </c>
      <c r="I157" s="170">
        <f t="shared" si="236"/>
        <v>741.31600000000003</v>
      </c>
      <c r="J157" s="170">
        <f t="shared" si="236"/>
        <v>740.3</v>
      </c>
      <c r="K157" s="170">
        <f t="shared" si="236"/>
        <v>740.18799999999999</v>
      </c>
      <c r="L157" s="170">
        <f t="shared" si="236"/>
        <v>740.37199999999996</v>
      </c>
      <c r="M157" s="170">
        <f t="shared" si="236"/>
        <v>740.19299999999998</v>
      </c>
      <c r="N157" s="170">
        <f t="shared" si="236"/>
        <v>743.24599999999998</v>
      </c>
      <c r="O157" s="170">
        <f t="shared" si="236"/>
        <v>744.44200000000001</v>
      </c>
      <c r="P157" s="170">
        <f t="shared" si="236"/>
        <v>743.12</v>
      </c>
      <c r="Q157" s="170">
        <f t="shared" si="236"/>
        <v>742.36800000000005</v>
      </c>
      <c r="R157" s="170">
        <f t="shared" si="236"/>
        <v>742.47199999999998</v>
      </c>
      <c r="S157" s="170">
        <f t="shared" si="236"/>
        <v>743.43899999999996</v>
      </c>
      <c r="T157" s="170">
        <f t="shared" si="236"/>
        <v>744.17600000000004</v>
      </c>
      <c r="U157" s="170">
        <f t="shared" si="236"/>
        <v>746.101</v>
      </c>
      <c r="V157" s="170">
        <f t="shared" si="236"/>
        <v>744.87199999999996</v>
      </c>
      <c r="W157" s="170">
        <f t="shared" si="236"/>
        <v>744.28300000000002</v>
      </c>
      <c r="X157" s="170">
        <f t="shared" si="236"/>
        <v>744.06700000000001</v>
      </c>
      <c r="Y157" s="170">
        <f t="shared" si="236"/>
        <v>742.65899999999999</v>
      </c>
      <c r="Z157" s="170">
        <f t="shared" si="236"/>
        <v>740.19100000000003</v>
      </c>
      <c r="AA157" s="170">
        <f t="shared" si="236"/>
        <v>738.67</v>
      </c>
      <c r="AB157" s="170">
        <f t="shared" si="236"/>
        <v>735.28700000000003</v>
      </c>
      <c r="AC157" s="170">
        <f t="shared" si="236"/>
        <v>731.65700000000004</v>
      </c>
      <c r="AD157" s="170">
        <f t="shared" si="236"/>
        <v>729.08100000000002</v>
      </c>
      <c r="AE157" s="170">
        <f t="shared" si="236"/>
        <v>730.61400000000003</v>
      </c>
      <c r="AF157" s="170">
        <f t="shared" si="236"/>
        <v>732.52800000000002</v>
      </c>
      <c r="AG157" s="170">
        <f t="shared" si="236"/>
        <v>734.26700000000005</v>
      </c>
      <c r="AH157" s="170">
        <f t="shared" si="236"/>
        <v>735.78</v>
      </c>
      <c r="AI157" s="170">
        <f t="shared" si="236"/>
        <v>737.29700000000003</v>
      </c>
      <c r="AJ157" s="170">
        <f t="shared" si="236"/>
        <v>739.39300000000003</v>
      </c>
      <c r="AK157" s="170">
        <f t="shared" si="236"/>
        <v>741.26900000000001</v>
      </c>
      <c r="AL157" s="170">
        <f t="shared" si="236"/>
        <v>740.66800000000001</v>
      </c>
      <c r="AM157" s="170">
        <f t="shared" si="236"/>
        <v>742.07600000000002</v>
      </c>
      <c r="AN157" s="170">
        <f t="shared" si="236"/>
        <v>746.11500000000001</v>
      </c>
      <c r="AO157" s="170">
        <f t="shared" si="236"/>
        <v>748.947</v>
      </c>
      <c r="AP157" s="170">
        <f t="shared" si="236"/>
        <v>749.053</v>
      </c>
      <c r="AQ157" s="170">
        <f t="shared" si="236"/>
        <v>753.76300000000003</v>
      </c>
      <c r="AR157" s="170">
        <f t="shared" si="236"/>
        <v>756.71500000000003</v>
      </c>
      <c r="AS157" s="170">
        <f t="shared" si="236"/>
        <v>757.30499999999995</v>
      </c>
      <c r="AT157" s="170">
        <f t="shared" si="236"/>
        <v>759.41099999999994</v>
      </c>
      <c r="AU157" s="170">
        <f t="shared" si="236"/>
        <v>761.99699999999996</v>
      </c>
      <c r="AV157" s="170">
        <f t="shared" si="206"/>
        <v>762.94100000000003</v>
      </c>
      <c r="AW157" s="170">
        <f t="shared" si="206"/>
        <v>763.44100000000003</v>
      </c>
      <c r="AX157" s="170">
        <f t="shared" si="206"/>
        <v>765.63400000000001</v>
      </c>
      <c r="AY157" s="170">
        <f t="shared" si="206"/>
        <v>768.50800000000004</v>
      </c>
      <c r="AZ157" s="170">
        <f t="shared" si="206"/>
        <v>769.11199999999997</v>
      </c>
      <c r="BA157" s="170">
        <f t="shared" si="206"/>
        <v>770.678</v>
      </c>
      <c r="BB157" s="170">
        <f t="shared" si="206"/>
        <v>772.34199999999998</v>
      </c>
      <c r="BC157" s="402">
        <f t="shared" ref="BC157:CW157" si="237">BB157*BC476/BB476</f>
        <v>774.35069180754226</v>
      </c>
      <c r="BD157" s="401">
        <f t="shared" si="237"/>
        <v>775.35503771131334</v>
      </c>
      <c r="BE157" s="401">
        <f t="shared" si="237"/>
        <v>776.35938361508443</v>
      </c>
      <c r="BF157" s="401">
        <f t="shared" si="237"/>
        <v>778.3680754226267</v>
      </c>
      <c r="BG157" s="401">
        <f t="shared" si="237"/>
        <v>779.37242132639778</v>
      </c>
      <c r="BH157" s="401">
        <f t="shared" si="237"/>
        <v>780.37676723016898</v>
      </c>
      <c r="BI157" s="401">
        <f t="shared" si="237"/>
        <v>781.38111313394006</v>
      </c>
      <c r="BJ157" s="401">
        <f t="shared" si="237"/>
        <v>781.38111313393995</v>
      </c>
      <c r="BK157" s="401">
        <f t="shared" si="237"/>
        <v>782.38545903771103</v>
      </c>
      <c r="BL157" s="401">
        <f t="shared" si="237"/>
        <v>783.38980494148223</v>
      </c>
      <c r="BM157" s="401">
        <f t="shared" si="237"/>
        <v>784.39415084525331</v>
      </c>
      <c r="BN157" s="401">
        <f t="shared" si="237"/>
        <v>784.39415084525331</v>
      </c>
      <c r="BO157" s="401">
        <f t="shared" si="237"/>
        <v>785.39849674902439</v>
      </c>
      <c r="BP157" s="401">
        <f t="shared" si="237"/>
        <v>785.39849674902439</v>
      </c>
      <c r="BQ157" s="401">
        <f t="shared" si="237"/>
        <v>786.40284265279547</v>
      </c>
      <c r="BR157" s="401">
        <f t="shared" si="237"/>
        <v>786.40284265279547</v>
      </c>
      <c r="BS157" s="401">
        <f t="shared" si="237"/>
        <v>787.40718855656667</v>
      </c>
      <c r="BT157" s="401">
        <f t="shared" si="237"/>
        <v>787.40718855656678</v>
      </c>
      <c r="BU157" s="401">
        <f t="shared" si="237"/>
        <v>787.40718855656678</v>
      </c>
      <c r="BV157" s="401">
        <f t="shared" si="237"/>
        <v>788.41153446033798</v>
      </c>
      <c r="BW157" s="401">
        <f t="shared" si="237"/>
        <v>788.41153446033798</v>
      </c>
      <c r="BX157" s="401">
        <f t="shared" si="237"/>
        <v>788.41153446033798</v>
      </c>
      <c r="BY157" s="401">
        <f t="shared" si="237"/>
        <v>788.41153446033798</v>
      </c>
      <c r="BZ157" s="401">
        <f t="shared" si="237"/>
        <v>788.41153446033798</v>
      </c>
      <c r="CA157" s="401">
        <f t="shared" si="237"/>
        <v>788.41153446033798</v>
      </c>
      <c r="CB157" s="401">
        <f t="shared" si="237"/>
        <v>788.41153446033798</v>
      </c>
      <c r="CC157" s="401">
        <f t="shared" si="237"/>
        <v>788.41153446033798</v>
      </c>
      <c r="CD157" s="401">
        <f t="shared" si="237"/>
        <v>788.41153446033798</v>
      </c>
      <c r="CE157" s="401">
        <f t="shared" si="237"/>
        <v>788.41153446033798</v>
      </c>
      <c r="CF157" s="401">
        <f t="shared" si="237"/>
        <v>788.41153446033798</v>
      </c>
      <c r="CG157" s="401">
        <f t="shared" si="237"/>
        <v>788.41153446033798</v>
      </c>
      <c r="CH157" s="401">
        <f t="shared" si="237"/>
        <v>788.41153446033798</v>
      </c>
      <c r="CI157" s="401">
        <f t="shared" si="237"/>
        <v>788.41153446033798</v>
      </c>
      <c r="CJ157" s="401">
        <f t="shared" si="237"/>
        <v>787.40718855656678</v>
      </c>
      <c r="CK157" s="401">
        <f t="shared" si="237"/>
        <v>787.40718855656678</v>
      </c>
      <c r="CL157" s="401">
        <f t="shared" si="237"/>
        <v>787.40718855656678</v>
      </c>
      <c r="CM157" s="401">
        <f t="shared" si="237"/>
        <v>786.4028426527957</v>
      </c>
      <c r="CN157" s="401">
        <f t="shared" si="237"/>
        <v>786.4028426527957</v>
      </c>
      <c r="CO157" s="401">
        <f t="shared" si="237"/>
        <v>785.3984967490245</v>
      </c>
      <c r="CP157" s="401">
        <f t="shared" si="237"/>
        <v>785.3984967490245</v>
      </c>
      <c r="CQ157" s="401">
        <f t="shared" si="237"/>
        <v>785.3984967490245</v>
      </c>
      <c r="CR157" s="401">
        <f t="shared" si="237"/>
        <v>784.39415084525331</v>
      </c>
      <c r="CS157" s="401">
        <f t="shared" si="237"/>
        <v>784.39415084525331</v>
      </c>
      <c r="CT157" s="401">
        <f t="shared" si="237"/>
        <v>784.39415084525331</v>
      </c>
      <c r="CU157" s="401">
        <f t="shared" si="237"/>
        <v>784.39415084525331</v>
      </c>
      <c r="CV157" s="401">
        <f t="shared" si="237"/>
        <v>783.38980494148223</v>
      </c>
      <c r="CW157" s="401">
        <f t="shared" si="237"/>
        <v>783.38980494148223</v>
      </c>
    </row>
    <row r="158" spans="1:101">
      <c r="A158" s="170" t="str">
        <f t="shared" ref="A158:B158" si="238">A52</f>
        <v>43</v>
      </c>
      <c r="B158" s="170" t="str">
        <f t="shared" si="238"/>
        <v>Haute-Loire</v>
      </c>
      <c r="C158" s="145"/>
      <c r="D158" s="145"/>
      <c r="E158" s="145"/>
      <c r="F158" s="170">
        <f t="shared" ref="F158:AU158" si="239">F52</f>
        <v>205.875</v>
      </c>
      <c r="G158" s="170">
        <f t="shared" si="239"/>
        <v>205.77099999999999</v>
      </c>
      <c r="H158" s="170">
        <f t="shared" si="239"/>
        <v>205.667</v>
      </c>
      <c r="I158" s="170">
        <f t="shared" si="239"/>
        <v>205.87200000000001</v>
      </c>
      <c r="J158" s="170">
        <f t="shared" si="239"/>
        <v>205.78800000000001</v>
      </c>
      <c r="K158" s="170">
        <f t="shared" si="239"/>
        <v>205.84</v>
      </c>
      <c r="L158" s="170">
        <f t="shared" si="239"/>
        <v>206.05799999999999</v>
      </c>
      <c r="M158" s="170">
        <f t="shared" si="239"/>
        <v>206.36500000000001</v>
      </c>
      <c r="N158" s="170">
        <f t="shared" si="239"/>
        <v>206.13200000000001</v>
      </c>
      <c r="O158" s="170">
        <f t="shared" si="239"/>
        <v>206.70599999999999</v>
      </c>
      <c r="P158" s="170">
        <f t="shared" si="239"/>
        <v>206.892</v>
      </c>
      <c r="Q158" s="170">
        <f t="shared" si="239"/>
        <v>206.953</v>
      </c>
      <c r="R158" s="170">
        <f t="shared" si="239"/>
        <v>206.68600000000001</v>
      </c>
      <c r="S158" s="170">
        <f t="shared" si="239"/>
        <v>206.65100000000001</v>
      </c>
      <c r="T158" s="170">
        <f t="shared" si="239"/>
        <v>206.648</v>
      </c>
      <c r="U158" s="170">
        <f t="shared" si="239"/>
        <v>206.65799999999999</v>
      </c>
      <c r="V158" s="170">
        <f t="shared" si="239"/>
        <v>206.61199999999999</v>
      </c>
      <c r="W158" s="170">
        <f t="shared" si="239"/>
        <v>206.63900000000001</v>
      </c>
      <c r="X158" s="170">
        <f t="shared" si="239"/>
        <v>206.37899999999999</v>
      </c>
      <c r="Y158" s="170">
        <f t="shared" si="239"/>
        <v>206.50800000000001</v>
      </c>
      <c r="Z158" s="170">
        <f t="shared" si="239"/>
        <v>206.511</v>
      </c>
      <c r="AA158" s="170">
        <f t="shared" si="239"/>
        <v>206.89500000000001</v>
      </c>
      <c r="AB158" s="170">
        <f t="shared" si="239"/>
        <v>207.55500000000001</v>
      </c>
      <c r="AC158" s="170">
        <f t="shared" si="239"/>
        <v>208.285</v>
      </c>
      <c r="AD158" s="170">
        <f t="shared" si="239"/>
        <v>209.08600000000001</v>
      </c>
      <c r="AE158" s="170">
        <f t="shared" si="239"/>
        <v>210.41</v>
      </c>
      <c r="AF158" s="170">
        <f t="shared" si="239"/>
        <v>211.774</v>
      </c>
      <c r="AG158" s="170">
        <f t="shared" si="239"/>
        <v>213.24600000000001</v>
      </c>
      <c r="AH158" s="170">
        <f t="shared" si="239"/>
        <v>214.595</v>
      </c>
      <c r="AI158" s="170">
        <f t="shared" si="239"/>
        <v>216.16499999999999</v>
      </c>
      <c r="AJ158" s="170">
        <f t="shared" si="239"/>
        <v>217.82</v>
      </c>
      <c r="AK158" s="170">
        <f t="shared" si="239"/>
        <v>219.48400000000001</v>
      </c>
      <c r="AL158" s="170">
        <f t="shared" si="239"/>
        <v>220.43700000000001</v>
      </c>
      <c r="AM158" s="170">
        <f t="shared" si="239"/>
        <v>221.834</v>
      </c>
      <c r="AN158" s="170">
        <f t="shared" si="239"/>
        <v>223.12200000000001</v>
      </c>
      <c r="AO158" s="170">
        <f t="shared" si="239"/>
        <v>224.006</v>
      </c>
      <c r="AP158" s="170">
        <f t="shared" si="239"/>
        <v>224.90700000000001</v>
      </c>
      <c r="AQ158" s="170">
        <f t="shared" si="239"/>
        <v>225.68600000000001</v>
      </c>
      <c r="AR158" s="170">
        <f t="shared" si="239"/>
        <v>226.203</v>
      </c>
      <c r="AS158" s="170">
        <f t="shared" si="239"/>
        <v>226.565</v>
      </c>
      <c r="AT158" s="170">
        <f t="shared" si="239"/>
        <v>227.03399999999999</v>
      </c>
      <c r="AU158" s="170">
        <f t="shared" si="239"/>
        <v>227.339</v>
      </c>
      <c r="AV158" s="170">
        <f t="shared" si="206"/>
        <v>227.28299999999999</v>
      </c>
      <c r="AW158" s="170">
        <f t="shared" si="206"/>
        <v>227.55199999999999</v>
      </c>
      <c r="AX158" s="170">
        <f t="shared" si="206"/>
        <v>227.57</v>
      </c>
      <c r="AY158" s="170">
        <f t="shared" si="206"/>
        <v>227.489</v>
      </c>
      <c r="AZ158" s="170">
        <f t="shared" si="206"/>
        <v>227.11099999999999</v>
      </c>
      <c r="BA158" s="170">
        <f t="shared" si="206"/>
        <v>227.09700000000001</v>
      </c>
      <c r="BB158" s="170">
        <f t="shared" si="206"/>
        <v>226.87799999999999</v>
      </c>
      <c r="BC158" s="402">
        <f t="shared" ref="BC158:CW158" si="240">BB158*BC477/BB477</f>
        <v>227.87746255506605</v>
      </c>
      <c r="BD158" s="401">
        <f t="shared" si="240"/>
        <v>227.87746255506605</v>
      </c>
      <c r="BE158" s="401">
        <f t="shared" si="240"/>
        <v>227.87746255506605</v>
      </c>
      <c r="BF158" s="401">
        <f t="shared" si="240"/>
        <v>227.87746255506605</v>
      </c>
      <c r="BG158" s="401">
        <f t="shared" si="240"/>
        <v>227.87746255506605</v>
      </c>
      <c r="BH158" s="401">
        <f t="shared" si="240"/>
        <v>227.87746255506605</v>
      </c>
      <c r="BI158" s="401">
        <f t="shared" si="240"/>
        <v>227.87746255506605</v>
      </c>
      <c r="BJ158" s="401">
        <f t="shared" si="240"/>
        <v>227.87746255506605</v>
      </c>
      <c r="BK158" s="401">
        <f t="shared" si="240"/>
        <v>227.87746255506605</v>
      </c>
      <c r="BL158" s="401">
        <f t="shared" si="240"/>
        <v>227.87746255506605</v>
      </c>
      <c r="BM158" s="401">
        <f t="shared" si="240"/>
        <v>227.87746255506605</v>
      </c>
      <c r="BN158" s="401">
        <f t="shared" si="240"/>
        <v>227.87746255506605</v>
      </c>
      <c r="BO158" s="401">
        <f t="shared" si="240"/>
        <v>227.87746255506605</v>
      </c>
      <c r="BP158" s="401">
        <f t="shared" si="240"/>
        <v>227.87746255506605</v>
      </c>
      <c r="BQ158" s="401">
        <f t="shared" si="240"/>
        <v>227.87746255506605</v>
      </c>
      <c r="BR158" s="401">
        <f t="shared" si="240"/>
        <v>227.87746255506605</v>
      </c>
      <c r="BS158" s="401">
        <f t="shared" si="240"/>
        <v>227.87746255506605</v>
      </c>
      <c r="BT158" s="401">
        <f t="shared" si="240"/>
        <v>227.87746255506605</v>
      </c>
      <c r="BU158" s="401">
        <f t="shared" si="240"/>
        <v>227.87746255506605</v>
      </c>
      <c r="BV158" s="401">
        <f t="shared" si="240"/>
        <v>227.87746255506605</v>
      </c>
      <c r="BW158" s="401">
        <f t="shared" si="240"/>
        <v>227.87746255506605</v>
      </c>
      <c r="BX158" s="401">
        <f t="shared" si="240"/>
        <v>227.87746255506605</v>
      </c>
      <c r="BY158" s="401">
        <f t="shared" si="240"/>
        <v>227.87746255506605</v>
      </c>
      <c r="BZ158" s="401">
        <f t="shared" si="240"/>
        <v>226.87799999999999</v>
      </c>
      <c r="CA158" s="401">
        <f t="shared" si="240"/>
        <v>226.87799999999999</v>
      </c>
      <c r="CB158" s="401">
        <f t="shared" si="240"/>
        <v>226.87799999999999</v>
      </c>
      <c r="CC158" s="401">
        <f t="shared" si="240"/>
        <v>226.87799999999999</v>
      </c>
      <c r="CD158" s="401">
        <f t="shared" si="240"/>
        <v>226.87799999999999</v>
      </c>
      <c r="CE158" s="401">
        <f t="shared" si="240"/>
        <v>225.87853744493393</v>
      </c>
      <c r="CF158" s="401">
        <f t="shared" si="240"/>
        <v>225.8785374449339</v>
      </c>
      <c r="CG158" s="401">
        <f t="shared" si="240"/>
        <v>225.8785374449339</v>
      </c>
      <c r="CH158" s="401">
        <f t="shared" si="240"/>
        <v>225.8785374449339</v>
      </c>
      <c r="CI158" s="401">
        <f t="shared" si="240"/>
        <v>224.87907488986781</v>
      </c>
      <c r="CJ158" s="401">
        <f t="shared" si="240"/>
        <v>224.87907488986781</v>
      </c>
      <c r="CK158" s="401">
        <f t="shared" si="240"/>
        <v>224.87907488986781</v>
      </c>
      <c r="CL158" s="401">
        <f t="shared" si="240"/>
        <v>223.87961233480175</v>
      </c>
      <c r="CM158" s="401">
        <f t="shared" si="240"/>
        <v>223.87961233480175</v>
      </c>
      <c r="CN158" s="401">
        <f t="shared" si="240"/>
        <v>223.87961233480175</v>
      </c>
      <c r="CO158" s="401">
        <f t="shared" si="240"/>
        <v>222.88014977973566</v>
      </c>
      <c r="CP158" s="401">
        <f t="shared" si="240"/>
        <v>222.88014977973566</v>
      </c>
      <c r="CQ158" s="401">
        <f t="shared" si="240"/>
        <v>222.88014977973566</v>
      </c>
      <c r="CR158" s="401">
        <f t="shared" si="240"/>
        <v>222.88014977973566</v>
      </c>
      <c r="CS158" s="401">
        <f t="shared" si="240"/>
        <v>221.8806872246696</v>
      </c>
      <c r="CT158" s="401">
        <f t="shared" si="240"/>
        <v>221.88068722466957</v>
      </c>
      <c r="CU158" s="401">
        <f t="shared" si="240"/>
        <v>221.88068722466957</v>
      </c>
      <c r="CV158" s="401">
        <f t="shared" si="240"/>
        <v>221.88068722466957</v>
      </c>
      <c r="CW158" s="401">
        <f t="shared" si="240"/>
        <v>221.88068722466957</v>
      </c>
    </row>
    <row r="159" spans="1:101">
      <c r="A159" s="170" t="str">
        <f t="shared" ref="A159:B159" si="241">A53</f>
        <v>44</v>
      </c>
      <c r="B159" s="170" t="str">
        <f t="shared" si="241"/>
        <v>Loire-Atlantique</v>
      </c>
      <c r="C159" s="145"/>
      <c r="D159" s="145"/>
      <c r="E159" s="145"/>
      <c r="F159" s="170">
        <f t="shared" ref="F159:AU159" si="242">F53</f>
        <v>934.06600000000003</v>
      </c>
      <c r="G159" s="170">
        <f t="shared" si="242"/>
        <v>942.14499999999998</v>
      </c>
      <c r="H159" s="170">
        <f t="shared" si="242"/>
        <v>950.39300000000003</v>
      </c>
      <c r="I159" s="170">
        <f t="shared" si="242"/>
        <v>958.98099999999999</v>
      </c>
      <c r="J159" s="170">
        <f t="shared" si="242"/>
        <v>967.25199999999995</v>
      </c>
      <c r="K159" s="170">
        <f t="shared" si="242"/>
        <v>975.92399999999998</v>
      </c>
      <c r="L159" s="170">
        <f t="shared" si="242"/>
        <v>985.03</v>
      </c>
      <c r="M159" s="170">
        <f t="shared" si="242"/>
        <v>994.26800000000003</v>
      </c>
      <c r="N159" s="170">
        <f t="shared" si="242"/>
        <v>1004.897</v>
      </c>
      <c r="O159" s="170">
        <f t="shared" si="242"/>
        <v>1012.071</v>
      </c>
      <c r="P159" s="170">
        <f t="shared" si="242"/>
        <v>1017.477</v>
      </c>
      <c r="Q159" s="170">
        <f t="shared" si="242"/>
        <v>1023.924</v>
      </c>
      <c r="R159" s="170">
        <f t="shared" si="242"/>
        <v>1032.981</v>
      </c>
      <c r="S159" s="170">
        <f t="shared" si="242"/>
        <v>1037.423</v>
      </c>
      <c r="T159" s="170">
        <f t="shared" si="242"/>
        <v>1044.75</v>
      </c>
      <c r="U159" s="170">
        <f t="shared" si="242"/>
        <v>1050.539</v>
      </c>
      <c r="V159" s="170">
        <f t="shared" si="242"/>
        <v>1058.9659999999999</v>
      </c>
      <c r="W159" s="170">
        <f t="shared" si="242"/>
        <v>1068.9829999999999</v>
      </c>
      <c r="X159" s="170">
        <f t="shared" si="242"/>
        <v>1079.6010000000001</v>
      </c>
      <c r="Y159" s="170">
        <f t="shared" si="242"/>
        <v>1087.854</v>
      </c>
      <c r="Z159" s="170">
        <f t="shared" si="242"/>
        <v>1096.0329999999999</v>
      </c>
      <c r="AA159" s="170">
        <f t="shared" si="242"/>
        <v>1105.02</v>
      </c>
      <c r="AB159" s="170">
        <f t="shared" si="242"/>
        <v>1114.088</v>
      </c>
      <c r="AC159" s="170">
        <f t="shared" si="242"/>
        <v>1124.0060000000001</v>
      </c>
      <c r="AD159" s="170">
        <f t="shared" si="242"/>
        <v>1133.2470000000001</v>
      </c>
      <c r="AE159" s="170">
        <f t="shared" si="242"/>
        <v>1146.058</v>
      </c>
      <c r="AF159" s="170">
        <f t="shared" si="242"/>
        <v>1160.239</v>
      </c>
      <c r="AG159" s="170">
        <f t="shared" si="242"/>
        <v>1174.492</v>
      </c>
      <c r="AH159" s="170">
        <f t="shared" si="242"/>
        <v>1189.1569999999999</v>
      </c>
      <c r="AI159" s="170">
        <f t="shared" si="242"/>
        <v>1203.4739999999999</v>
      </c>
      <c r="AJ159" s="170">
        <f t="shared" si="242"/>
        <v>1218.81</v>
      </c>
      <c r="AK159" s="170">
        <f t="shared" si="242"/>
        <v>1234.085</v>
      </c>
      <c r="AL159" s="170">
        <f t="shared" si="242"/>
        <v>1246.798</v>
      </c>
      <c r="AM159" s="170">
        <f t="shared" si="242"/>
        <v>1255.8710000000001</v>
      </c>
      <c r="AN159" s="170">
        <f t="shared" si="242"/>
        <v>1266.3579999999999</v>
      </c>
      <c r="AO159" s="170">
        <f t="shared" si="242"/>
        <v>1282.0519999999999</v>
      </c>
      <c r="AP159" s="170">
        <f t="shared" si="242"/>
        <v>1296.364</v>
      </c>
      <c r="AQ159" s="170">
        <f t="shared" si="242"/>
        <v>1313.3209999999999</v>
      </c>
      <c r="AR159" s="170">
        <f t="shared" si="242"/>
        <v>1328.62</v>
      </c>
      <c r="AS159" s="170">
        <f t="shared" si="242"/>
        <v>1346.5920000000001</v>
      </c>
      <c r="AT159" s="170">
        <f t="shared" si="242"/>
        <v>1365.2270000000001</v>
      </c>
      <c r="AU159" s="170">
        <f t="shared" si="242"/>
        <v>1380.8520000000001</v>
      </c>
      <c r="AV159" s="170">
        <f t="shared" si="206"/>
        <v>1394.9090000000001</v>
      </c>
      <c r="AW159" s="170">
        <f t="shared" si="206"/>
        <v>1412.502</v>
      </c>
      <c r="AX159" s="170">
        <f t="shared" si="206"/>
        <v>1429.2719999999999</v>
      </c>
      <c r="AY159" s="170">
        <f t="shared" si="206"/>
        <v>1445.171</v>
      </c>
      <c r="AZ159" s="170">
        <f t="shared" si="206"/>
        <v>1462.5060000000001</v>
      </c>
      <c r="BA159" s="170">
        <f t="shared" si="206"/>
        <v>1480.1880000000001</v>
      </c>
      <c r="BB159" s="170">
        <f t="shared" si="206"/>
        <v>1497.3130000000001</v>
      </c>
      <c r="BC159" s="402">
        <f t="shared" ref="BC159:CW159" si="243">BB159*BC478/BB478</f>
        <v>1511.4481193526638</v>
      </c>
      <c r="BD159" s="401">
        <f t="shared" si="243"/>
        <v>1525.5832387053274</v>
      </c>
      <c r="BE159" s="401">
        <f t="shared" si="243"/>
        <v>1539.7183580579908</v>
      </c>
      <c r="BF159" s="401">
        <f t="shared" si="243"/>
        <v>1552.843826028321</v>
      </c>
      <c r="BG159" s="401">
        <f t="shared" si="243"/>
        <v>1565.9692939986514</v>
      </c>
      <c r="BH159" s="401">
        <f t="shared" si="243"/>
        <v>1579.0947619689819</v>
      </c>
      <c r="BI159" s="401">
        <f t="shared" si="243"/>
        <v>1591.210578556979</v>
      </c>
      <c r="BJ159" s="401">
        <f t="shared" si="243"/>
        <v>1603.3263951449762</v>
      </c>
      <c r="BK159" s="401">
        <f t="shared" si="243"/>
        <v>1615.4422117329736</v>
      </c>
      <c r="BL159" s="401">
        <f t="shared" si="243"/>
        <v>1627.5580283209711</v>
      </c>
      <c r="BM159" s="401">
        <f t="shared" si="243"/>
        <v>1638.6641935266352</v>
      </c>
      <c r="BN159" s="401">
        <f t="shared" si="243"/>
        <v>1649.7703587322997</v>
      </c>
      <c r="BO159" s="401">
        <f t="shared" si="243"/>
        <v>1660.8765239379638</v>
      </c>
      <c r="BP159" s="401">
        <f t="shared" si="243"/>
        <v>1670.973037761295</v>
      </c>
      <c r="BQ159" s="401">
        <f t="shared" si="243"/>
        <v>1681.0695515846262</v>
      </c>
      <c r="BR159" s="401">
        <f t="shared" si="243"/>
        <v>1690.1564140256241</v>
      </c>
      <c r="BS159" s="401">
        <f t="shared" si="243"/>
        <v>1699.2432764666221</v>
      </c>
      <c r="BT159" s="401">
        <f t="shared" si="243"/>
        <v>1708.33013890762</v>
      </c>
      <c r="BU159" s="401">
        <f t="shared" si="243"/>
        <v>1717.417001348618</v>
      </c>
      <c r="BV159" s="401">
        <f t="shared" si="243"/>
        <v>1725.4942124072829</v>
      </c>
      <c r="BW159" s="401">
        <f t="shared" si="243"/>
        <v>1733.5714234659479</v>
      </c>
      <c r="BX159" s="401">
        <f t="shared" si="243"/>
        <v>1740.6389831422796</v>
      </c>
      <c r="BY159" s="401">
        <f t="shared" si="243"/>
        <v>1747.7065428186113</v>
      </c>
      <c r="BZ159" s="401">
        <f t="shared" si="243"/>
        <v>1754.774102494943</v>
      </c>
      <c r="CA159" s="401">
        <f t="shared" si="243"/>
        <v>1760.8320107889417</v>
      </c>
      <c r="CB159" s="401">
        <f t="shared" si="243"/>
        <v>1767.8995704652734</v>
      </c>
      <c r="CC159" s="401">
        <f t="shared" si="243"/>
        <v>1772.9478273769391</v>
      </c>
      <c r="CD159" s="401">
        <f t="shared" si="243"/>
        <v>1779.0057356709376</v>
      </c>
      <c r="CE159" s="401">
        <f t="shared" si="243"/>
        <v>1784.0539925826033</v>
      </c>
      <c r="CF159" s="401">
        <f t="shared" si="243"/>
        <v>1789.1022494942688</v>
      </c>
      <c r="CG159" s="401">
        <f t="shared" si="243"/>
        <v>1793.1408550236013</v>
      </c>
      <c r="CH159" s="401">
        <f t="shared" si="243"/>
        <v>1797.1794605529337</v>
      </c>
      <c r="CI159" s="401">
        <f t="shared" si="243"/>
        <v>1801.2180660822662</v>
      </c>
      <c r="CJ159" s="401">
        <f t="shared" si="243"/>
        <v>1805.2566716115987</v>
      </c>
      <c r="CK159" s="401">
        <f t="shared" si="243"/>
        <v>1808.2856257585981</v>
      </c>
      <c r="CL159" s="401">
        <f t="shared" si="243"/>
        <v>1811.3145799055976</v>
      </c>
      <c r="CM159" s="401">
        <f t="shared" si="243"/>
        <v>1814.3435340525971</v>
      </c>
      <c r="CN159" s="401">
        <f t="shared" si="243"/>
        <v>1817.3724881995963</v>
      </c>
      <c r="CO159" s="401">
        <f t="shared" si="243"/>
        <v>1819.3917909642626</v>
      </c>
      <c r="CP159" s="401">
        <f t="shared" si="243"/>
        <v>1821.4110937289288</v>
      </c>
      <c r="CQ159" s="401">
        <f t="shared" si="243"/>
        <v>1824.4400478759283</v>
      </c>
      <c r="CR159" s="401">
        <f t="shared" si="243"/>
        <v>1826.4593506405945</v>
      </c>
      <c r="CS159" s="401">
        <f t="shared" si="243"/>
        <v>1828.4786534052607</v>
      </c>
      <c r="CT159" s="401">
        <f t="shared" si="243"/>
        <v>1830.497956169927</v>
      </c>
      <c r="CU159" s="401">
        <f t="shared" si="243"/>
        <v>1832.5172589345932</v>
      </c>
      <c r="CV159" s="401">
        <f t="shared" si="243"/>
        <v>1834.5365616992592</v>
      </c>
      <c r="CW159" s="401">
        <f t="shared" si="243"/>
        <v>1836.5558644639254</v>
      </c>
    </row>
    <row r="160" spans="1:101">
      <c r="A160" s="170" t="str">
        <f t="shared" ref="A160:B160" si="244">A54</f>
        <v>45</v>
      </c>
      <c r="B160" s="170" t="str">
        <f t="shared" si="244"/>
        <v>Loiret</v>
      </c>
      <c r="C160" s="145"/>
      <c r="D160" s="145"/>
      <c r="E160" s="145"/>
      <c r="F160" s="170">
        <f t="shared" ref="F160:AU160" si="245">F54</f>
        <v>489.70400000000001</v>
      </c>
      <c r="G160" s="170">
        <f t="shared" si="245"/>
        <v>495.51</v>
      </c>
      <c r="H160" s="170">
        <f t="shared" si="245"/>
        <v>501.41</v>
      </c>
      <c r="I160" s="170">
        <f t="shared" si="245"/>
        <v>507.99900000000002</v>
      </c>
      <c r="J160" s="170">
        <f t="shared" si="245"/>
        <v>513.94399999999996</v>
      </c>
      <c r="K160" s="170">
        <f t="shared" si="245"/>
        <v>520.62400000000002</v>
      </c>
      <c r="L160" s="170">
        <f t="shared" si="245"/>
        <v>527.721</v>
      </c>
      <c r="M160" s="170">
        <f t="shared" si="245"/>
        <v>535.226</v>
      </c>
      <c r="N160" s="170">
        <f t="shared" si="245"/>
        <v>541.25300000000004</v>
      </c>
      <c r="O160" s="170">
        <f t="shared" si="245"/>
        <v>546.37400000000002</v>
      </c>
      <c r="P160" s="170">
        <f t="shared" si="245"/>
        <v>552.255</v>
      </c>
      <c r="Q160" s="170">
        <f t="shared" si="245"/>
        <v>557.14300000000003</v>
      </c>
      <c r="R160" s="170">
        <f t="shared" si="245"/>
        <v>561.79100000000005</v>
      </c>
      <c r="S160" s="170">
        <f t="shared" si="245"/>
        <v>568.19299999999998</v>
      </c>
      <c r="T160" s="170">
        <f t="shared" si="245"/>
        <v>574.00800000000004</v>
      </c>
      <c r="U160" s="170">
        <f t="shared" si="245"/>
        <v>580.01</v>
      </c>
      <c r="V160" s="170">
        <f t="shared" si="245"/>
        <v>585.58799999999997</v>
      </c>
      <c r="W160" s="170">
        <f t="shared" si="245"/>
        <v>591.029</v>
      </c>
      <c r="X160" s="170">
        <f t="shared" si="245"/>
        <v>595.92600000000004</v>
      </c>
      <c r="Y160" s="170">
        <f t="shared" si="245"/>
        <v>600.19500000000005</v>
      </c>
      <c r="Z160" s="170">
        <f t="shared" si="245"/>
        <v>604.56899999999996</v>
      </c>
      <c r="AA160" s="170">
        <f t="shared" si="245"/>
        <v>608.33100000000002</v>
      </c>
      <c r="AB160" s="170">
        <f t="shared" si="245"/>
        <v>612.36900000000003</v>
      </c>
      <c r="AC160" s="170">
        <f t="shared" si="245"/>
        <v>616.37199999999996</v>
      </c>
      <c r="AD160" s="170">
        <f t="shared" si="245"/>
        <v>617.93499999999995</v>
      </c>
      <c r="AE160" s="170">
        <f t="shared" si="245"/>
        <v>621.23</v>
      </c>
      <c r="AF160" s="170">
        <f t="shared" si="245"/>
        <v>625.23500000000001</v>
      </c>
      <c r="AG160" s="170">
        <f t="shared" si="245"/>
        <v>629.07000000000005</v>
      </c>
      <c r="AH160" s="170">
        <f t="shared" si="245"/>
        <v>633.01900000000001</v>
      </c>
      <c r="AI160" s="170">
        <f t="shared" si="245"/>
        <v>636.70699999999999</v>
      </c>
      <c r="AJ160" s="170">
        <f t="shared" si="245"/>
        <v>641.16899999999998</v>
      </c>
      <c r="AK160" s="170">
        <f t="shared" si="245"/>
        <v>645.32500000000005</v>
      </c>
      <c r="AL160" s="170">
        <f t="shared" si="245"/>
        <v>647.73299999999995</v>
      </c>
      <c r="AM160" s="170">
        <f t="shared" si="245"/>
        <v>650.76900000000001</v>
      </c>
      <c r="AN160" s="170">
        <f t="shared" si="245"/>
        <v>653.51</v>
      </c>
      <c r="AO160" s="170">
        <f t="shared" si="245"/>
        <v>656.10500000000002</v>
      </c>
      <c r="AP160" s="170">
        <f t="shared" si="245"/>
        <v>659.58699999999999</v>
      </c>
      <c r="AQ160" s="170">
        <f t="shared" si="245"/>
        <v>662.29700000000003</v>
      </c>
      <c r="AR160" s="170">
        <f t="shared" si="245"/>
        <v>665.58699999999999</v>
      </c>
      <c r="AS160" s="170">
        <f t="shared" si="245"/>
        <v>669.73699999999997</v>
      </c>
      <c r="AT160" s="170">
        <f t="shared" si="245"/>
        <v>673.34900000000005</v>
      </c>
      <c r="AU160" s="170">
        <f t="shared" si="245"/>
        <v>674.33</v>
      </c>
      <c r="AV160" s="170">
        <f t="shared" si="206"/>
        <v>678.10500000000002</v>
      </c>
      <c r="AW160" s="170">
        <f t="shared" si="206"/>
        <v>678.84500000000003</v>
      </c>
      <c r="AX160" s="170">
        <f t="shared" si="206"/>
        <v>680.43399999999997</v>
      </c>
      <c r="AY160" s="170">
        <f t="shared" si="206"/>
        <v>682.30399999999997</v>
      </c>
      <c r="AZ160" s="170">
        <f t="shared" si="206"/>
        <v>683.94</v>
      </c>
      <c r="BA160" s="170">
        <f t="shared" si="206"/>
        <v>685.08100000000002</v>
      </c>
      <c r="BB160" s="170">
        <f t="shared" si="206"/>
        <v>686.61500000000001</v>
      </c>
      <c r="BC160" s="402">
        <f t="shared" ref="BC160:CW160" si="246">BB160*BC479/BB479</f>
        <v>688.60807692307696</v>
      </c>
      <c r="BD160" s="401">
        <f t="shared" si="246"/>
        <v>689.60461538461539</v>
      </c>
      <c r="BE160" s="401">
        <f t="shared" si="246"/>
        <v>691.59769230769223</v>
      </c>
      <c r="BF160" s="401">
        <f t="shared" si="246"/>
        <v>692.59423076923076</v>
      </c>
      <c r="BG160" s="401">
        <f t="shared" si="246"/>
        <v>694.58730769230772</v>
      </c>
      <c r="BH160" s="401">
        <f t="shared" si="246"/>
        <v>695.58384615384614</v>
      </c>
      <c r="BI160" s="401">
        <f t="shared" si="246"/>
        <v>696.58038461538456</v>
      </c>
      <c r="BJ160" s="401">
        <f t="shared" si="246"/>
        <v>697.57692307692298</v>
      </c>
      <c r="BK160" s="401">
        <f t="shared" si="246"/>
        <v>698.5734615384614</v>
      </c>
      <c r="BL160" s="401">
        <f t="shared" si="246"/>
        <v>699.56999999999982</v>
      </c>
      <c r="BM160" s="401">
        <f t="shared" si="246"/>
        <v>700.56653846153824</v>
      </c>
      <c r="BN160" s="401">
        <f t="shared" si="246"/>
        <v>701.56307692307666</v>
      </c>
      <c r="BO160" s="401">
        <f t="shared" si="246"/>
        <v>702.55961538461509</v>
      </c>
      <c r="BP160" s="401">
        <f t="shared" si="246"/>
        <v>702.55961538461509</v>
      </c>
      <c r="BQ160" s="401">
        <f t="shared" si="246"/>
        <v>703.55615384615351</v>
      </c>
      <c r="BR160" s="401">
        <f t="shared" si="246"/>
        <v>703.55615384615351</v>
      </c>
      <c r="BS160" s="401">
        <f t="shared" si="246"/>
        <v>703.55615384615351</v>
      </c>
      <c r="BT160" s="401">
        <f t="shared" si="246"/>
        <v>704.55269230769204</v>
      </c>
      <c r="BU160" s="401">
        <f t="shared" si="246"/>
        <v>704.55269230769204</v>
      </c>
      <c r="BV160" s="401">
        <f t="shared" si="246"/>
        <v>704.55269230769204</v>
      </c>
      <c r="BW160" s="401">
        <f t="shared" si="246"/>
        <v>704.55269230769204</v>
      </c>
      <c r="BX160" s="401">
        <f t="shared" si="246"/>
        <v>704.55269230769204</v>
      </c>
      <c r="BY160" s="401">
        <f t="shared" si="246"/>
        <v>704.55269230769204</v>
      </c>
      <c r="BZ160" s="401">
        <f t="shared" si="246"/>
        <v>703.55615384615362</v>
      </c>
      <c r="CA160" s="401">
        <f t="shared" si="246"/>
        <v>703.55615384615362</v>
      </c>
      <c r="CB160" s="401">
        <f t="shared" si="246"/>
        <v>703.55615384615362</v>
      </c>
      <c r="CC160" s="401">
        <f t="shared" si="246"/>
        <v>703.55615384615362</v>
      </c>
      <c r="CD160" s="401">
        <f t="shared" si="246"/>
        <v>702.5596153846152</v>
      </c>
      <c r="CE160" s="401">
        <f t="shared" si="246"/>
        <v>702.5596153846152</v>
      </c>
      <c r="CF160" s="401">
        <f t="shared" si="246"/>
        <v>701.56307692307666</v>
      </c>
      <c r="CG160" s="401">
        <f t="shared" si="246"/>
        <v>700.56653846153813</v>
      </c>
      <c r="CH160" s="401">
        <f t="shared" si="246"/>
        <v>700.56653846153813</v>
      </c>
      <c r="CI160" s="401">
        <f t="shared" si="246"/>
        <v>699.56999999999971</v>
      </c>
      <c r="CJ160" s="401">
        <f t="shared" si="246"/>
        <v>698.57346153846117</v>
      </c>
      <c r="CK160" s="401">
        <f t="shared" si="246"/>
        <v>697.57692307692275</v>
      </c>
      <c r="CL160" s="401">
        <f t="shared" si="246"/>
        <v>697.57692307692275</v>
      </c>
      <c r="CM160" s="401">
        <f t="shared" si="246"/>
        <v>696.58038461538433</v>
      </c>
      <c r="CN160" s="401">
        <f t="shared" si="246"/>
        <v>695.58384615384591</v>
      </c>
      <c r="CO160" s="401">
        <f t="shared" si="246"/>
        <v>694.58730769230749</v>
      </c>
      <c r="CP160" s="401">
        <f t="shared" si="246"/>
        <v>693.59076923076896</v>
      </c>
      <c r="CQ160" s="401">
        <f t="shared" si="246"/>
        <v>692.59423076923042</v>
      </c>
      <c r="CR160" s="401">
        <f t="shared" si="246"/>
        <v>691.597692307692</v>
      </c>
      <c r="CS160" s="401">
        <f t="shared" si="246"/>
        <v>691.597692307692</v>
      </c>
      <c r="CT160" s="401">
        <f t="shared" si="246"/>
        <v>690.60115384615358</v>
      </c>
      <c r="CU160" s="401">
        <f t="shared" si="246"/>
        <v>689.60461538461516</v>
      </c>
      <c r="CV160" s="401">
        <f t="shared" si="246"/>
        <v>688.60807692307674</v>
      </c>
      <c r="CW160" s="401">
        <f t="shared" si="246"/>
        <v>688.60807692307674</v>
      </c>
    </row>
    <row r="161" spans="1:101">
      <c r="A161" s="170" t="str">
        <f t="shared" ref="A161:B161" si="247">A55</f>
        <v>46</v>
      </c>
      <c r="B161" s="170" t="str">
        <f t="shared" si="247"/>
        <v>Lot</v>
      </c>
      <c r="C161" s="145"/>
      <c r="D161" s="145"/>
      <c r="E161" s="145"/>
      <c r="F161" s="170">
        <f t="shared" ref="F161:AU161" si="248">F55</f>
        <v>150.92500000000001</v>
      </c>
      <c r="G161" s="170">
        <f t="shared" si="248"/>
        <v>151.25899999999999</v>
      </c>
      <c r="H161" s="170">
        <f t="shared" si="248"/>
        <v>151.72800000000001</v>
      </c>
      <c r="I161" s="170">
        <f t="shared" si="248"/>
        <v>152.32</v>
      </c>
      <c r="J161" s="170">
        <f t="shared" si="248"/>
        <v>152.66900000000001</v>
      </c>
      <c r="K161" s="170">
        <f t="shared" si="248"/>
        <v>153.23699999999999</v>
      </c>
      <c r="L161" s="170">
        <f t="shared" si="248"/>
        <v>153.90600000000001</v>
      </c>
      <c r="M161" s="170">
        <f t="shared" si="248"/>
        <v>154.547</v>
      </c>
      <c r="N161" s="170">
        <f t="shared" si="248"/>
        <v>155.29300000000001</v>
      </c>
      <c r="O161" s="170">
        <f t="shared" si="248"/>
        <v>156.292</v>
      </c>
      <c r="P161" s="170">
        <f t="shared" si="248"/>
        <v>156.03100000000001</v>
      </c>
      <c r="Q161" s="170">
        <f t="shared" si="248"/>
        <v>155.42099999999999</v>
      </c>
      <c r="R161" s="170">
        <f t="shared" si="248"/>
        <v>154.77699999999999</v>
      </c>
      <c r="S161" s="170">
        <f t="shared" si="248"/>
        <v>155.38200000000001</v>
      </c>
      <c r="T161" s="170">
        <f t="shared" si="248"/>
        <v>155.60599999999999</v>
      </c>
      <c r="U161" s="170">
        <f t="shared" si="248"/>
        <v>155.97</v>
      </c>
      <c r="V161" s="170">
        <f t="shared" si="248"/>
        <v>156.262</v>
      </c>
      <c r="W161" s="170">
        <f t="shared" si="248"/>
        <v>156.97999999999999</v>
      </c>
      <c r="X161" s="170">
        <f t="shared" si="248"/>
        <v>157.21100000000001</v>
      </c>
      <c r="Y161" s="170">
        <f t="shared" si="248"/>
        <v>157.69399999999999</v>
      </c>
      <c r="Z161" s="170">
        <f t="shared" si="248"/>
        <v>157.977</v>
      </c>
      <c r="AA161" s="170">
        <f t="shared" si="248"/>
        <v>158.363</v>
      </c>
      <c r="AB161" s="170">
        <f t="shared" si="248"/>
        <v>159.07400000000001</v>
      </c>
      <c r="AC161" s="170">
        <f t="shared" si="248"/>
        <v>159.65700000000001</v>
      </c>
      <c r="AD161" s="170">
        <f t="shared" si="248"/>
        <v>160.22999999999999</v>
      </c>
      <c r="AE161" s="170">
        <f t="shared" si="248"/>
        <v>161.375</v>
      </c>
      <c r="AF161" s="170">
        <f t="shared" si="248"/>
        <v>162.68</v>
      </c>
      <c r="AG161" s="170">
        <f t="shared" si="248"/>
        <v>164.07599999999999</v>
      </c>
      <c r="AH161" s="170">
        <f t="shared" si="248"/>
        <v>165.49299999999999</v>
      </c>
      <c r="AI161" s="170">
        <f t="shared" si="248"/>
        <v>166.87299999999999</v>
      </c>
      <c r="AJ161" s="170">
        <f t="shared" si="248"/>
        <v>168.27099999999999</v>
      </c>
      <c r="AK161" s="170">
        <f t="shared" si="248"/>
        <v>169.53100000000001</v>
      </c>
      <c r="AL161" s="170">
        <f t="shared" si="248"/>
        <v>171.173</v>
      </c>
      <c r="AM161" s="170">
        <f t="shared" si="248"/>
        <v>172.79599999999999</v>
      </c>
      <c r="AN161" s="170">
        <f t="shared" si="248"/>
        <v>173.56200000000001</v>
      </c>
      <c r="AO161" s="170">
        <f t="shared" si="248"/>
        <v>174.578</v>
      </c>
      <c r="AP161" s="170">
        <f t="shared" si="248"/>
        <v>174.75399999999999</v>
      </c>
      <c r="AQ161" s="170">
        <f t="shared" si="248"/>
        <v>174.346</v>
      </c>
      <c r="AR161" s="170">
        <f t="shared" si="248"/>
        <v>173.75800000000001</v>
      </c>
      <c r="AS161" s="170">
        <f t="shared" si="248"/>
        <v>173.648</v>
      </c>
      <c r="AT161" s="170">
        <f t="shared" si="248"/>
        <v>173.4</v>
      </c>
      <c r="AU161" s="170">
        <f t="shared" si="248"/>
        <v>173.34700000000001</v>
      </c>
      <c r="AV161" s="170">
        <f t="shared" si="206"/>
        <v>173.828</v>
      </c>
      <c r="AW161" s="170">
        <f t="shared" si="206"/>
        <v>173.929</v>
      </c>
      <c r="AX161" s="170">
        <f t="shared" si="206"/>
        <v>174.09399999999999</v>
      </c>
      <c r="AY161" s="170">
        <f t="shared" si="206"/>
        <v>174.67</v>
      </c>
      <c r="AZ161" s="170">
        <f t="shared" si="206"/>
        <v>174.90700000000001</v>
      </c>
      <c r="BA161" s="170">
        <f t="shared" si="206"/>
        <v>175.196</v>
      </c>
      <c r="BB161" s="170">
        <f t="shared" si="206"/>
        <v>175.30799999999999</v>
      </c>
      <c r="BC161" s="402">
        <f t="shared" ref="BC161:CW161" si="249">BB161*BC480/BB480</f>
        <v>175.30799999999999</v>
      </c>
      <c r="BD161" s="401">
        <f t="shared" si="249"/>
        <v>175.30799999999999</v>
      </c>
      <c r="BE161" s="401">
        <f t="shared" si="249"/>
        <v>176.30975999999998</v>
      </c>
      <c r="BF161" s="401">
        <f t="shared" si="249"/>
        <v>176.30975999999998</v>
      </c>
      <c r="BG161" s="401">
        <f t="shared" si="249"/>
        <v>176.30975999999998</v>
      </c>
      <c r="BH161" s="401">
        <f t="shared" si="249"/>
        <v>176.30975999999998</v>
      </c>
      <c r="BI161" s="401">
        <f t="shared" si="249"/>
        <v>176.30975999999998</v>
      </c>
      <c r="BJ161" s="401">
        <f t="shared" si="249"/>
        <v>177.31151999999997</v>
      </c>
      <c r="BK161" s="401">
        <f t="shared" si="249"/>
        <v>177.31151999999997</v>
      </c>
      <c r="BL161" s="401">
        <f t="shared" si="249"/>
        <v>177.31151999999997</v>
      </c>
      <c r="BM161" s="401">
        <f t="shared" si="249"/>
        <v>177.31151999999997</v>
      </c>
      <c r="BN161" s="401">
        <f t="shared" si="249"/>
        <v>177.31151999999997</v>
      </c>
      <c r="BO161" s="401">
        <f t="shared" si="249"/>
        <v>177.31151999999997</v>
      </c>
      <c r="BP161" s="401">
        <f t="shared" si="249"/>
        <v>177.31151999999997</v>
      </c>
      <c r="BQ161" s="401">
        <f t="shared" si="249"/>
        <v>177.31151999999997</v>
      </c>
      <c r="BR161" s="401">
        <f t="shared" si="249"/>
        <v>177.31151999999997</v>
      </c>
      <c r="BS161" s="401">
        <f t="shared" si="249"/>
        <v>177.31151999999997</v>
      </c>
      <c r="BT161" s="401">
        <f t="shared" si="249"/>
        <v>177.31151999999997</v>
      </c>
      <c r="BU161" s="401">
        <f t="shared" si="249"/>
        <v>177.31151999999997</v>
      </c>
      <c r="BV161" s="401">
        <f t="shared" si="249"/>
        <v>177.31151999999997</v>
      </c>
      <c r="BW161" s="401">
        <f t="shared" si="249"/>
        <v>177.31151999999997</v>
      </c>
      <c r="BX161" s="401">
        <f t="shared" si="249"/>
        <v>177.31151999999997</v>
      </c>
      <c r="BY161" s="401">
        <f t="shared" si="249"/>
        <v>177.31151999999997</v>
      </c>
      <c r="BZ161" s="401">
        <f t="shared" si="249"/>
        <v>176.30975999999998</v>
      </c>
      <c r="CA161" s="401">
        <f t="shared" si="249"/>
        <v>176.30975999999998</v>
      </c>
      <c r="CB161" s="401">
        <f t="shared" si="249"/>
        <v>176.30975999999998</v>
      </c>
      <c r="CC161" s="401">
        <f t="shared" si="249"/>
        <v>176.30975999999998</v>
      </c>
      <c r="CD161" s="401">
        <f t="shared" si="249"/>
        <v>176.30975999999998</v>
      </c>
      <c r="CE161" s="401">
        <f t="shared" si="249"/>
        <v>176.30975999999998</v>
      </c>
      <c r="CF161" s="401">
        <f t="shared" si="249"/>
        <v>175.30799999999999</v>
      </c>
      <c r="CG161" s="401">
        <f t="shared" si="249"/>
        <v>175.30799999999999</v>
      </c>
      <c r="CH161" s="401">
        <f t="shared" si="249"/>
        <v>175.30799999999999</v>
      </c>
      <c r="CI161" s="401">
        <f t="shared" si="249"/>
        <v>175.30799999999999</v>
      </c>
      <c r="CJ161" s="401">
        <f t="shared" si="249"/>
        <v>174.30623999999997</v>
      </c>
      <c r="CK161" s="401">
        <f t="shared" si="249"/>
        <v>174.30623999999997</v>
      </c>
      <c r="CL161" s="401">
        <f t="shared" si="249"/>
        <v>174.30623999999997</v>
      </c>
      <c r="CM161" s="401">
        <f t="shared" si="249"/>
        <v>174.30623999999997</v>
      </c>
      <c r="CN161" s="401">
        <f t="shared" si="249"/>
        <v>174.30623999999997</v>
      </c>
      <c r="CO161" s="401">
        <f t="shared" si="249"/>
        <v>173.30447999999998</v>
      </c>
      <c r="CP161" s="401">
        <f t="shared" si="249"/>
        <v>173.30447999999998</v>
      </c>
      <c r="CQ161" s="401">
        <f t="shared" si="249"/>
        <v>173.30447999999998</v>
      </c>
      <c r="CR161" s="401">
        <f t="shared" si="249"/>
        <v>173.30447999999998</v>
      </c>
      <c r="CS161" s="401">
        <f t="shared" si="249"/>
        <v>173.30447999999998</v>
      </c>
      <c r="CT161" s="401">
        <f t="shared" si="249"/>
        <v>173.30447999999998</v>
      </c>
      <c r="CU161" s="401">
        <f t="shared" si="249"/>
        <v>173.30447999999998</v>
      </c>
      <c r="CV161" s="401">
        <f t="shared" si="249"/>
        <v>173.30447999999998</v>
      </c>
      <c r="CW161" s="401">
        <f t="shared" si="249"/>
        <v>173.30447999999998</v>
      </c>
    </row>
    <row r="162" spans="1:101">
      <c r="A162" s="170" t="str">
        <f t="shared" ref="A162:B162" si="250">A56</f>
        <v>47</v>
      </c>
      <c r="B162" s="170" t="str">
        <f t="shared" si="250"/>
        <v>Lot-et-Garonne</v>
      </c>
      <c r="C162" s="145"/>
      <c r="D162" s="145"/>
      <c r="E162" s="145"/>
      <c r="F162" s="170">
        <f t="shared" ref="F162:AU162" si="251">F56</f>
        <v>293.00799999999998</v>
      </c>
      <c r="G162" s="170">
        <f t="shared" si="251"/>
        <v>293.57900000000001</v>
      </c>
      <c r="H162" s="170">
        <f t="shared" si="251"/>
        <v>294.14100000000002</v>
      </c>
      <c r="I162" s="170">
        <f t="shared" si="251"/>
        <v>294.88299999999998</v>
      </c>
      <c r="J162" s="170">
        <f t="shared" si="251"/>
        <v>295.53500000000003</v>
      </c>
      <c r="K162" s="170">
        <f t="shared" si="251"/>
        <v>296.37700000000001</v>
      </c>
      <c r="L162" s="170">
        <f t="shared" si="251"/>
        <v>297.31700000000001</v>
      </c>
      <c r="M162" s="170">
        <f t="shared" si="251"/>
        <v>298.30599999999998</v>
      </c>
      <c r="N162" s="170">
        <f t="shared" si="251"/>
        <v>300.29599999999999</v>
      </c>
      <c r="O162" s="170">
        <f t="shared" si="251"/>
        <v>301.95400000000001</v>
      </c>
      <c r="P162" s="170">
        <f t="shared" si="251"/>
        <v>301.52</v>
      </c>
      <c r="Q162" s="170">
        <f t="shared" si="251"/>
        <v>302.26100000000002</v>
      </c>
      <c r="R162" s="170">
        <f t="shared" si="251"/>
        <v>302.44799999999998</v>
      </c>
      <c r="S162" s="170">
        <f t="shared" si="251"/>
        <v>304.07400000000001</v>
      </c>
      <c r="T162" s="170">
        <f t="shared" si="251"/>
        <v>305.02199999999999</v>
      </c>
      <c r="U162" s="170">
        <f t="shared" si="251"/>
        <v>305.79700000000003</v>
      </c>
      <c r="V162" s="170">
        <f t="shared" si="251"/>
        <v>305.47000000000003</v>
      </c>
      <c r="W162" s="170">
        <f t="shared" si="251"/>
        <v>304.99400000000003</v>
      </c>
      <c r="X162" s="170">
        <f t="shared" si="251"/>
        <v>304.57900000000001</v>
      </c>
      <c r="Y162" s="170">
        <f t="shared" si="251"/>
        <v>304.04399999999998</v>
      </c>
      <c r="Z162" s="170">
        <f t="shared" si="251"/>
        <v>304.31</v>
      </c>
      <c r="AA162" s="170">
        <f t="shared" si="251"/>
        <v>304.06400000000002</v>
      </c>
      <c r="AB162" s="170">
        <f t="shared" si="251"/>
        <v>304.59100000000001</v>
      </c>
      <c r="AC162" s="170">
        <f t="shared" si="251"/>
        <v>304.96800000000002</v>
      </c>
      <c r="AD162" s="170">
        <f t="shared" si="251"/>
        <v>305.48200000000003</v>
      </c>
      <c r="AE162" s="170">
        <f t="shared" si="251"/>
        <v>307.41500000000002</v>
      </c>
      <c r="AF162" s="170">
        <f t="shared" si="251"/>
        <v>309.67899999999997</v>
      </c>
      <c r="AG162" s="170">
        <f t="shared" si="251"/>
        <v>311.98399999999998</v>
      </c>
      <c r="AH162" s="170">
        <f t="shared" si="251"/>
        <v>314.42099999999999</v>
      </c>
      <c r="AI162" s="170">
        <f t="shared" si="251"/>
        <v>316.87200000000001</v>
      </c>
      <c r="AJ162" s="170">
        <f t="shared" si="251"/>
        <v>319.71899999999999</v>
      </c>
      <c r="AK162" s="170">
        <f t="shared" si="251"/>
        <v>322.29199999999997</v>
      </c>
      <c r="AL162" s="170">
        <f t="shared" si="251"/>
        <v>324.17</v>
      </c>
      <c r="AM162" s="170">
        <f t="shared" si="251"/>
        <v>326.399</v>
      </c>
      <c r="AN162" s="170">
        <f t="shared" si="251"/>
        <v>329.697</v>
      </c>
      <c r="AO162" s="170">
        <f t="shared" si="251"/>
        <v>331.12299999999999</v>
      </c>
      <c r="AP162" s="170">
        <f t="shared" si="251"/>
        <v>330.86599999999999</v>
      </c>
      <c r="AQ162" s="170">
        <f t="shared" si="251"/>
        <v>332.11900000000003</v>
      </c>
      <c r="AR162" s="170">
        <f t="shared" si="251"/>
        <v>333.18</v>
      </c>
      <c r="AS162" s="170">
        <f t="shared" si="251"/>
        <v>333.23399999999998</v>
      </c>
      <c r="AT162" s="170">
        <f t="shared" si="251"/>
        <v>333.41699999999997</v>
      </c>
      <c r="AU162" s="170">
        <f t="shared" si="251"/>
        <v>332.83300000000003</v>
      </c>
      <c r="AV162" s="170">
        <f t="shared" si="206"/>
        <v>332.84199999999998</v>
      </c>
      <c r="AW162" s="170">
        <f t="shared" si="206"/>
        <v>331.97</v>
      </c>
      <c r="AX162" s="170">
        <f t="shared" si="206"/>
        <v>331.27100000000002</v>
      </c>
      <c r="AY162" s="170">
        <f t="shared" si="206"/>
        <v>330.84399999999999</v>
      </c>
      <c r="AZ162" s="170">
        <f t="shared" si="206"/>
        <v>329.98899999999998</v>
      </c>
      <c r="BA162" s="170">
        <f t="shared" si="206"/>
        <v>329.18</v>
      </c>
      <c r="BB162" s="170">
        <f t="shared" si="206"/>
        <v>328.30900000000003</v>
      </c>
      <c r="BC162" s="402">
        <f t="shared" ref="BC162:CW162" si="252">BB162*BC481/BB481</f>
        <v>327.30805792682929</v>
      </c>
      <c r="BD162" s="401">
        <f t="shared" si="252"/>
        <v>327.30805792682929</v>
      </c>
      <c r="BE162" s="401">
        <f t="shared" si="252"/>
        <v>326.30711585365856</v>
      </c>
      <c r="BF162" s="401">
        <f t="shared" si="252"/>
        <v>325.30617378048782</v>
      </c>
      <c r="BG162" s="401">
        <f t="shared" si="252"/>
        <v>325.30617378048782</v>
      </c>
      <c r="BH162" s="401">
        <f t="shared" si="252"/>
        <v>324.30523170731709</v>
      </c>
      <c r="BI162" s="401">
        <f t="shared" si="252"/>
        <v>323.30428963414636</v>
      </c>
      <c r="BJ162" s="401">
        <f t="shared" si="252"/>
        <v>323.30428963414636</v>
      </c>
      <c r="BK162" s="401">
        <f t="shared" si="252"/>
        <v>322.30334756097562</v>
      </c>
      <c r="BL162" s="401">
        <f t="shared" si="252"/>
        <v>321.30240548780489</v>
      </c>
      <c r="BM162" s="401">
        <f t="shared" si="252"/>
        <v>321.30240548780489</v>
      </c>
      <c r="BN162" s="401">
        <f t="shared" si="252"/>
        <v>320.30146341463416</v>
      </c>
      <c r="BO162" s="401">
        <f t="shared" si="252"/>
        <v>319.30052134146342</v>
      </c>
      <c r="BP162" s="401">
        <f t="shared" si="252"/>
        <v>319.30052134146342</v>
      </c>
      <c r="BQ162" s="401">
        <f t="shared" si="252"/>
        <v>318.29957926829269</v>
      </c>
      <c r="BR162" s="401">
        <f t="shared" si="252"/>
        <v>317.29863719512196</v>
      </c>
      <c r="BS162" s="401">
        <f t="shared" si="252"/>
        <v>316.29769512195122</v>
      </c>
      <c r="BT162" s="401">
        <f t="shared" si="252"/>
        <v>316.29769512195122</v>
      </c>
      <c r="BU162" s="401">
        <f t="shared" si="252"/>
        <v>315.29675304878049</v>
      </c>
      <c r="BV162" s="401">
        <f t="shared" si="252"/>
        <v>314.29581097560975</v>
      </c>
      <c r="BW162" s="401">
        <f t="shared" si="252"/>
        <v>313.29486890243902</v>
      </c>
      <c r="BX162" s="401">
        <f t="shared" si="252"/>
        <v>313.29486890243902</v>
      </c>
      <c r="BY162" s="401">
        <f t="shared" si="252"/>
        <v>312.29392682926829</v>
      </c>
      <c r="BZ162" s="401">
        <f t="shared" si="252"/>
        <v>311.29298475609755</v>
      </c>
      <c r="CA162" s="401">
        <f t="shared" si="252"/>
        <v>310.29204268292682</v>
      </c>
      <c r="CB162" s="401">
        <f t="shared" si="252"/>
        <v>310.29204268292682</v>
      </c>
      <c r="CC162" s="401">
        <f t="shared" si="252"/>
        <v>309.29110060975609</v>
      </c>
      <c r="CD162" s="401">
        <f t="shared" si="252"/>
        <v>308.29015853658535</v>
      </c>
      <c r="CE162" s="401">
        <f t="shared" si="252"/>
        <v>307.28921646341462</v>
      </c>
      <c r="CF162" s="401">
        <f t="shared" si="252"/>
        <v>307.28921646341462</v>
      </c>
      <c r="CG162" s="401">
        <f t="shared" si="252"/>
        <v>306.28827439024388</v>
      </c>
      <c r="CH162" s="401">
        <f t="shared" si="252"/>
        <v>305.28733231707315</v>
      </c>
      <c r="CI162" s="401">
        <f t="shared" si="252"/>
        <v>304.28639024390242</v>
      </c>
      <c r="CJ162" s="401">
        <f t="shared" si="252"/>
        <v>303.28544817073168</v>
      </c>
      <c r="CK162" s="401">
        <f t="shared" si="252"/>
        <v>303.28544817073168</v>
      </c>
      <c r="CL162" s="401">
        <f t="shared" si="252"/>
        <v>302.28450609756095</v>
      </c>
      <c r="CM162" s="401">
        <f t="shared" si="252"/>
        <v>301.28356402439022</v>
      </c>
      <c r="CN162" s="401">
        <f t="shared" si="252"/>
        <v>300.28262195121948</v>
      </c>
      <c r="CO162" s="401">
        <f t="shared" si="252"/>
        <v>300.28262195121948</v>
      </c>
      <c r="CP162" s="401">
        <f t="shared" si="252"/>
        <v>299.28167987804875</v>
      </c>
      <c r="CQ162" s="401">
        <f t="shared" si="252"/>
        <v>298.28073780487802</v>
      </c>
      <c r="CR162" s="401">
        <f t="shared" si="252"/>
        <v>298.28073780487802</v>
      </c>
      <c r="CS162" s="401">
        <f t="shared" si="252"/>
        <v>297.27979573170728</v>
      </c>
      <c r="CT162" s="401">
        <f t="shared" si="252"/>
        <v>296.27885365853655</v>
      </c>
      <c r="CU162" s="401">
        <f t="shared" si="252"/>
        <v>296.27885365853655</v>
      </c>
      <c r="CV162" s="401">
        <f t="shared" si="252"/>
        <v>296.27885365853655</v>
      </c>
      <c r="CW162" s="401">
        <f t="shared" si="252"/>
        <v>295.27791158536581</v>
      </c>
    </row>
    <row r="163" spans="1:101">
      <c r="A163" s="170" t="str">
        <f t="shared" ref="A163:B163" si="253">A57</f>
        <v>48</v>
      </c>
      <c r="B163" s="170" t="str">
        <f t="shared" si="253"/>
        <v>Lozère</v>
      </c>
      <c r="C163" s="145"/>
      <c r="D163" s="145"/>
      <c r="E163" s="145"/>
      <c r="F163" s="170">
        <f t="shared" ref="F163:BB178" si="254">F57</f>
        <v>74.932000000000002</v>
      </c>
      <c r="G163" s="170">
        <f t="shared" si="254"/>
        <v>74.753</v>
      </c>
      <c r="H163" s="170">
        <f t="shared" si="254"/>
        <v>74.600999999999999</v>
      </c>
      <c r="I163" s="170">
        <f t="shared" si="254"/>
        <v>74.495999999999995</v>
      </c>
      <c r="J163" s="170">
        <f t="shared" si="254"/>
        <v>74.459999999999994</v>
      </c>
      <c r="K163" s="170">
        <f t="shared" si="254"/>
        <v>74.462999999999994</v>
      </c>
      <c r="L163" s="170">
        <f t="shared" si="254"/>
        <v>74.466999999999999</v>
      </c>
      <c r="M163" s="170">
        <f t="shared" si="254"/>
        <v>74.44</v>
      </c>
      <c r="N163" s="170">
        <f t="shared" si="254"/>
        <v>74.647999999999996</v>
      </c>
      <c r="O163" s="170">
        <f t="shared" si="254"/>
        <v>74.834999999999994</v>
      </c>
      <c r="P163" s="170">
        <f t="shared" si="254"/>
        <v>74.117000000000004</v>
      </c>
      <c r="Q163" s="170">
        <f t="shared" si="254"/>
        <v>73.677999999999997</v>
      </c>
      <c r="R163" s="170">
        <f t="shared" si="254"/>
        <v>73.381</v>
      </c>
      <c r="S163" s="170">
        <f t="shared" si="254"/>
        <v>73.400000000000006</v>
      </c>
      <c r="T163" s="170">
        <f t="shared" si="254"/>
        <v>73.167000000000002</v>
      </c>
      <c r="U163" s="170">
        <f t="shared" si="254"/>
        <v>72.863</v>
      </c>
      <c r="V163" s="170">
        <f t="shared" si="254"/>
        <v>72.650000000000006</v>
      </c>
      <c r="W163" s="170">
        <f t="shared" si="254"/>
        <v>72.39</v>
      </c>
      <c r="X163" s="170">
        <f t="shared" si="254"/>
        <v>72.763000000000005</v>
      </c>
      <c r="Y163" s="170">
        <f t="shared" si="254"/>
        <v>72.932000000000002</v>
      </c>
      <c r="Z163" s="170">
        <f t="shared" si="254"/>
        <v>72.884</v>
      </c>
      <c r="AA163" s="170">
        <f t="shared" si="254"/>
        <v>73.033000000000001</v>
      </c>
      <c r="AB163" s="170">
        <f t="shared" si="254"/>
        <v>73.218999999999994</v>
      </c>
      <c r="AC163" s="170">
        <f t="shared" si="254"/>
        <v>73.507000000000005</v>
      </c>
      <c r="AD163" s="170">
        <f t="shared" si="254"/>
        <v>73.513000000000005</v>
      </c>
      <c r="AE163" s="170">
        <f t="shared" si="254"/>
        <v>73.850999999999999</v>
      </c>
      <c r="AF163" s="170">
        <f t="shared" si="254"/>
        <v>74.347999999999999</v>
      </c>
      <c r="AG163" s="170">
        <f t="shared" si="254"/>
        <v>74.856999999999999</v>
      </c>
      <c r="AH163" s="170">
        <f t="shared" si="254"/>
        <v>75.313999999999993</v>
      </c>
      <c r="AI163" s="170">
        <f t="shared" si="254"/>
        <v>75.784000000000006</v>
      </c>
      <c r="AJ163" s="170">
        <f t="shared" si="254"/>
        <v>76.298000000000002</v>
      </c>
      <c r="AK163" s="170">
        <f t="shared" si="254"/>
        <v>76.8</v>
      </c>
      <c r="AL163" s="170">
        <f t="shared" si="254"/>
        <v>76.88</v>
      </c>
      <c r="AM163" s="170">
        <f t="shared" si="254"/>
        <v>76.972999999999999</v>
      </c>
      <c r="AN163" s="170">
        <f t="shared" si="254"/>
        <v>77.162999999999997</v>
      </c>
      <c r="AO163" s="170">
        <f t="shared" si="254"/>
        <v>77.081999999999994</v>
      </c>
      <c r="AP163" s="170">
        <f t="shared" si="254"/>
        <v>77.156000000000006</v>
      </c>
      <c r="AQ163" s="170">
        <f t="shared" si="254"/>
        <v>76.888999999999996</v>
      </c>
      <c r="AR163" s="170">
        <f t="shared" si="254"/>
        <v>76.606999999999999</v>
      </c>
      <c r="AS163" s="170">
        <f t="shared" si="254"/>
        <v>76.36</v>
      </c>
      <c r="AT163" s="170">
        <f t="shared" si="254"/>
        <v>76.308999999999997</v>
      </c>
      <c r="AU163" s="170">
        <f t="shared" si="254"/>
        <v>76.421999999999997</v>
      </c>
      <c r="AV163" s="170">
        <f t="shared" si="254"/>
        <v>76.600999999999999</v>
      </c>
      <c r="AW163" s="170">
        <f t="shared" si="254"/>
        <v>76.52</v>
      </c>
      <c r="AX163" s="170">
        <f t="shared" si="254"/>
        <v>76.603999999999999</v>
      </c>
      <c r="AY163" s="170">
        <f t="shared" si="254"/>
        <v>76.632999999999996</v>
      </c>
      <c r="AZ163" s="170">
        <f t="shared" si="254"/>
        <v>76.593000000000004</v>
      </c>
      <c r="BA163" s="170">
        <f t="shared" si="254"/>
        <v>76.572000000000003</v>
      </c>
      <c r="BB163" s="170">
        <f t="shared" si="254"/>
        <v>76.647999999999996</v>
      </c>
      <c r="BC163" s="402">
        <f t="shared" ref="BC163:CW163" si="255">BB163*BC482/BB482</f>
        <v>76.647999999999996</v>
      </c>
      <c r="BD163" s="401">
        <f t="shared" si="255"/>
        <v>76.647999999999996</v>
      </c>
      <c r="BE163" s="401">
        <f t="shared" si="255"/>
        <v>76.647999999999996</v>
      </c>
      <c r="BF163" s="401">
        <f t="shared" si="255"/>
        <v>76.647999999999996</v>
      </c>
      <c r="BG163" s="401">
        <f t="shared" si="255"/>
        <v>76.647999999999996</v>
      </c>
      <c r="BH163" s="401">
        <f t="shared" si="255"/>
        <v>76.647999999999996</v>
      </c>
      <c r="BI163" s="401">
        <f t="shared" si="255"/>
        <v>76.647999999999996</v>
      </c>
      <c r="BJ163" s="401">
        <f t="shared" si="255"/>
        <v>76.647999999999996</v>
      </c>
      <c r="BK163" s="401">
        <f t="shared" si="255"/>
        <v>76.647999999999996</v>
      </c>
      <c r="BL163" s="401">
        <f t="shared" si="255"/>
        <v>76.647999999999996</v>
      </c>
      <c r="BM163" s="401">
        <f t="shared" si="255"/>
        <v>76.647999999999996</v>
      </c>
      <c r="BN163" s="401">
        <f t="shared" si="255"/>
        <v>76.647999999999996</v>
      </c>
      <c r="BO163" s="401">
        <f t="shared" si="255"/>
        <v>76.647999999999996</v>
      </c>
      <c r="BP163" s="401">
        <f t="shared" si="255"/>
        <v>76.647999999999996</v>
      </c>
      <c r="BQ163" s="401">
        <f t="shared" si="255"/>
        <v>76.647999999999996</v>
      </c>
      <c r="BR163" s="401">
        <f t="shared" si="255"/>
        <v>76.647999999999996</v>
      </c>
      <c r="BS163" s="401">
        <f t="shared" si="255"/>
        <v>76.647999999999996</v>
      </c>
      <c r="BT163" s="401">
        <f t="shared" si="255"/>
        <v>76.647999999999996</v>
      </c>
      <c r="BU163" s="401">
        <f t="shared" si="255"/>
        <v>76.647999999999996</v>
      </c>
      <c r="BV163" s="401">
        <f t="shared" si="255"/>
        <v>76.647999999999996</v>
      </c>
      <c r="BW163" s="401">
        <f t="shared" si="255"/>
        <v>76.647999999999996</v>
      </c>
      <c r="BX163" s="401">
        <f t="shared" si="255"/>
        <v>76.647999999999996</v>
      </c>
      <c r="BY163" s="401">
        <f t="shared" si="255"/>
        <v>76.647999999999996</v>
      </c>
      <c r="BZ163" s="401">
        <f t="shared" si="255"/>
        <v>76.647999999999996</v>
      </c>
      <c r="CA163" s="401">
        <f t="shared" si="255"/>
        <v>76.647999999999996</v>
      </c>
      <c r="CB163" s="401">
        <f t="shared" si="255"/>
        <v>76.647999999999996</v>
      </c>
      <c r="CC163" s="401">
        <f t="shared" si="255"/>
        <v>76.647999999999996</v>
      </c>
      <c r="CD163" s="401">
        <f t="shared" si="255"/>
        <v>76.647999999999996</v>
      </c>
      <c r="CE163" s="401">
        <f t="shared" si="255"/>
        <v>76.647999999999996</v>
      </c>
      <c r="CF163" s="401">
        <f t="shared" si="255"/>
        <v>76.647999999999996</v>
      </c>
      <c r="CG163" s="401">
        <f t="shared" si="255"/>
        <v>76.647999999999996</v>
      </c>
      <c r="CH163" s="401">
        <f t="shared" si="255"/>
        <v>76.647999999999996</v>
      </c>
      <c r="CI163" s="401">
        <f t="shared" si="255"/>
        <v>76.647999999999996</v>
      </c>
      <c r="CJ163" s="401">
        <f t="shared" si="255"/>
        <v>75.65257142857142</v>
      </c>
      <c r="CK163" s="401">
        <f t="shared" si="255"/>
        <v>75.65257142857142</v>
      </c>
      <c r="CL163" s="401">
        <f t="shared" si="255"/>
        <v>75.65257142857142</v>
      </c>
      <c r="CM163" s="401">
        <f t="shared" si="255"/>
        <v>75.65257142857142</v>
      </c>
      <c r="CN163" s="401">
        <f t="shared" si="255"/>
        <v>75.65257142857142</v>
      </c>
      <c r="CO163" s="401">
        <f t="shared" si="255"/>
        <v>75.65257142857142</v>
      </c>
      <c r="CP163" s="401">
        <f t="shared" si="255"/>
        <v>75.65257142857142</v>
      </c>
      <c r="CQ163" s="401">
        <f t="shared" si="255"/>
        <v>75.65257142857142</v>
      </c>
      <c r="CR163" s="401">
        <f t="shared" si="255"/>
        <v>75.65257142857142</v>
      </c>
      <c r="CS163" s="401">
        <f t="shared" si="255"/>
        <v>75.65257142857142</v>
      </c>
      <c r="CT163" s="401">
        <f t="shared" si="255"/>
        <v>75.65257142857142</v>
      </c>
      <c r="CU163" s="401">
        <f t="shared" si="255"/>
        <v>75.65257142857142</v>
      </c>
      <c r="CV163" s="401">
        <f t="shared" si="255"/>
        <v>75.65257142857142</v>
      </c>
      <c r="CW163" s="401">
        <f t="shared" si="255"/>
        <v>75.65257142857142</v>
      </c>
    </row>
    <row r="164" spans="1:101">
      <c r="A164" s="170" t="str">
        <f t="shared" ref="A164:B164" si="256">A58</f>
        <v>49</v>
      </c>
      <c r="B164" s="170" t="str">
        <f t="shared" si="256"/>
        <v>Maine-et-Loire</v>
      </c>
      <c r="C164" s="145"/>
      <c r="D164" s="145"/>
      <c r="E164" s="145"/>
      <c r="F164" s="170">
        <f t="shared" ref="F164:AU164" si="257">F58</f>
        <v>629.79300000000001</v>
      </c>
      <c r="G164" s="170">
        <f t="shared" si="257"/>
        <v>635.87699999999995</v>
      </c>
      <c r="H164" s="170">
        <f t="shared" si="257"/>
        <v>641.49199999999996</v>
      </c>
      <c r="I164" s="170">
        <f t="shared" si="257"/>
        <v>647.90800000000002</v>
      </c>
      <c r="J164" s="170">
        <f t="shared" si="257"/>
        <v>653.79999999999995</v>
      </c>
      <c r="K164" s="170">
        <f t="shared" si="257"/>
        <v>660.34</v>
      </c>
      <c r="L164" s="170">
        <f t="shared" si="257"/>
        <v>667.45</v>
      </c>
      <c r="M164" s="170">
        <f t="shared" si="257"/>
        <v>674.42399999999998</v>
      </c>
      <c r="N164" s="170">
        <f t="shared" si="257"/>
        <v>681.23900000000003</v>
      </c>
      <c r="O164" s="170">
        <f t="shared" si="257"/>
        <v>685.58</v>
      </c>
      <c r="P164" s="170">
        <f t="shared" si="257"/>
        <v>689.34299999999996</v>
      </c>
      <c r="Q164" s="170">
        <f t="shared" si="257"/>
        <v>693.51199999999994</v>
      </c>
      <c r="R164" s="170">
        <f t="shared" si="257"/>
        <v>697.23599999999999</v>
      </c>
      <c r="S164" s="170">
        <f t="shared" si="257"/>
        <v>698.55200000000002</v>
      </c>
      <c r="T164" s="170">
        <f t="shared" si="257"/>
        <v>702.28099999999995</v>
      </c>
      <c r="U164" s="170">
        <f t="shared" si="257"/>
        <v>704.66800000000001</v>
      </c>
      <c r="V164" s="170">
        <f t="shared" si="257"/>
        <v>707.02</v>
      </c>
      <c r="W164" s="170">
        <f t="shared" si="257"/>
        <v>710.26900000000001</v>
      </c>
      <c r="X164" s="170">
        <f t="shared" si="257"/>
        <v>713.81700000000001</v>
      </c>
      <c r="Y164" s="170">
        <f t="shared" si="257"/>
        <v>717.03700000000003</v>
      </c>
      <c r="Z164" s="170">
        <f t="shared" si="257"/>
        <v>720.56899999999996</v>
      </c>
      <c r="AA164" s="170">
        <f t="shared" si="257"/>
        <v>724.32399999999996</v>
      </c>
      <c r="AB164" s="170">
        <f t="shared" si="257"/>
        <v>727.14300000000003</v>
      </c>
      <c r="AC164" s="170">
        <f t="shared" si="257"/>
        <v>729.55100000000004</v>
      </c>
      <c r="AD164" s="170">
        <f t="shared" si="257"/>
        <v>732.62400000000002</v>
      </c>
      <c r="AE164" s="170">
        <f t="shared" si="257"/>
        <v>736.86699999999996</v>
      </c>
      <c r="AF164" s="170">
        <f t="shared" si="257"/>
        <v>742.072</v>
      </c>
      <c r="AG164" s="170">
        <f t="shared" si="257"/>
        <v>747.08900000000006</v>
      </c>
      <c r="AH164" s="170">
        <f t="shared" si="257"/>
        <v>751.70799999999997</v>
      </c>
      <c r="AI164" s="170">
        <f t="shared" si="257"/>
        <v>756.25300000000004</v>
      </c>
      <c r="AJ164" s="170">
        <f t="shared" si="257"/>
        <v>761.529</v>
      </c>
      <c r="AK164" s="170">
        <f t="shared" si="257"/>
        <v>766.65899999999999</v>
      </c>
      <c r="AL164" s="170">
        <f t="shared" si="257"/>
        <v>770.77700000000004</v>
      </c>
      <c r="AM164" s="170">
        <f t="shared" si="257"/>
        <v>774.82299999999998</v>
      </c>
      <c r="AN164" s="170">
        <f t="shared" si="257"/>
        <v>780.08199999999999</v>
      </c>
      <c r="AO164" s="170">
        <f t="shared" si="257"/>
        <v>784.81</v>
      </c>
      <c r="AP164" s="170">
        <f t="shared" si="257"/>
        <v>790.34299999999996</v>
      </c>
      <c r="AQ164" s="170">
        <f t="shared" si="257"/>
        <v>795.55700000000002</v>
      </c>
      <c r="AR164" s="170">
        <f t="shared" si="257"/>
        <v>800.19100000000003</v>
      </c>
      <c r="AS164" s="170">
        <f t="shared" si="257"/>
        <v>805.88800000000003</v>
      </c>
      <c r="AT164" s="170">
        <f t="shared" si="257"/>
        <v>810.18600000000004</v>
      </c>
      <c r="AU164" s="170">
        <f t="shared" si="257"/>
        <v>810.93399999999997</v>
      </c>
      <c r="AV164" s="170">
        <f t="shared" si="254"/>
        <v>813.49300000000005</v>
      </c>
      <c r="AW164" s="170">
        <f t="shared" si="254"/>
        <v>815.88300000000004</v>
      </c>
      <c r="AX164" s="170">
        <f t="shared" si="254"/>
        <v>818.27300000000002</v>
      </c>
      <c r="AY164" s="170">
        <f t="shared" si="254"/>
        <v>820.71299999999997</v>
      </c>
      <c r="AZ164" s="170">
        <f t="shared" si="254"/>
        <v>823.05200000000002</v>
      </c>
      <c r="BA164" s="170">
        <f t="shared" si="254"/>
        <v>825.81399999999996</v>
      </c>
      <c r="BB164" s="170">
        <f t="shared" si="254"/>
        <v>828.26900000000001</v>
      </c>
      <c r="BC164" s="402">
        <f t="shared" ref="BC164:CW164" si="258">BB164*BC483/BB483</f>
        <v>831.28454247572813</v>
      </c>
      <c r="BD164" s="401">
        <f t="shared" si="258"/>
        <v>833.29490412621362</v>
      </c>
      <c r="BE164" s="401">
        <f t="shared" si="258"/>
        <v>835.305265776699</v>
      </c>
      <c r="BF164" s="401">
        <f t="shared" si="258"/>
        <v>837.31562742718438</v>
      </c>
      <c r="BG164" s="401">
        <f t="shared" si="258"/>
        <v>839.32598907766976</v>
      </c>
      <c r="BH164" s="401">
        <f t="shared" si="258"/>
        <v>841.33635072815525</v>
      </c>
      <c r="BI164" s="401">
        <f t="shared" si="258"/>
        <v>843.34671237864063</v>
      </c>
      <c r="BJ164" s="401">
        <f t="shared" si="258"/>
        <v>845.35707402912612</v>
      </c>
      <c r="BK164" s="401">
        <f t="shared" si="258"/>
        <v>847.3674356796115</v>
      </c>
      <c r="BL164" s="401">
        <f t="shared" si="258"/>
        <v>849.37779733009688</v>
      </c>
      <c r="BM164" s="401">
        <f t="shared" si="258"/>
        <v>851.38815898058226</v>
      </c>
      <c r="BN164" s="401">
        <f t="shared" si="258"/>
        <v>852.39333980582501</v>
      </c>
      <c r="BO164" s="401">
        <f t="shared" si="258"/>
        <v>854.4037014563105</v>
      </c>
      <c r="BP164" s="401">
        <f t="shared" si="258"/>
        <v>855.40888228155313</v>
      </c>
      <c r="BQ164" s="401">
        <f t="shared" si="258"/>
        <v>856.41406310679588</v>
      </c>
      <c r="BR164" s="401">
        <f t="shared" si="258"/>
        <v>858.42442475728137</v>
      </c>
      <c r="BS164" s="401">
        <f t="shared" si="258"/>
        <v>859.42960558252412</v>
      </c>
      <c r="BT164" s="401">
        <f t="shared" si="258"/>
        <v>860.43478640776686</v>
      </c>
      <c r="BU164" s="401">
        <f t="shared" si="258"/>
        <v>860.43478640776686</v>
      </c>
      <c r="BV164" s="401">
        <f t="shared" si="258"/>
        <v>861.4399672330095</v>
      </c>
      <c r="BW164" s="401">
        <f t="shared" si="258"/>
        <v>862.44514805825224</v>
      </c>
      <c r="BX164" s="401">
        <f t="shared" si="258"/>
        <v>862.44514805825224</v>
      </c>
      <c r="BY164" s="401">
        <f t="shared" si="258"/>
        <v>863.45032888349488</v>
      </c>
      <c r="BZ164" s="401">
        <f t="shared" si="258"/>
        <v>863.45032888349488</v>
      </c>
      <c r="CA164" s="401">
        <f t="shared" si="258"/>
        <v>863.45032888349488</v>
      </c>
      <c r="CB164" s="401">
        <f t="shared" si="258"/>
        <v>863.45032888349488</v>
      </c>
      <c r="CC164" s="401">
        <f t="shared" si="258"/>
        <v>863.45032888349488</v>
      </c>
      <c r="CD164" s="401">
        <f t="shared" si="258"/>
        <v>863.45032888349488</v>
      </c>
      <c r="CE164" s="401">
        <f t="shared" si="258"/>
        <v>863.45032888349488</v>
      </c>
      <c r="CF164" s="401">
        <f t="shared" si="258"/>
        <v>863.45032888349488</v>
      </c>
      <c r="CG164" s="401">
        <f t="shared" si="258"/>
        <v>862.44514805825213</v>
      </c>
      <c r="CH164" s="401">
        <f t="shared" si="258"/>
        <v>862.44514805825202</v>
      </c>
      <c r="CI164" s="401">
        <f t="shared" si="258"/>
        <v>861.43996723300938</v>
      </c>
      <c r="CJ164" s="401">
        <f t="shared" si="258"/>
        <v>861.43996723300938</v>
      </c>
      <c r="CK164" s="401">
        <f t="shared" si="258"/>
        <v>860.43478640776664</v>
      </c>
      <c r="CL164" s="401">
        <f t="shared" si="258"/>
        <v>859.42960558252389</v>
      </c>
      <c r="CM164" s="401">
        <f t="shared" si="258"/>
        <v>858.42442475728114</v>
      </c>
      <c r="CN164" s="401">
        <f t="shared" si="258"/>
        <v>858.42442475728114</v>
      </c>
      <c r="CO164" s="401">
        <f t="shared" si="258"/>
        <v>857.41924393203851</v>
      </c>
      <c r="CP164" s="401">
        <f t="shared" si="258"/>
        <v>856.41406310679588</v>
      </c>
      <c r="CQ164" s="401">
        <f t="shared" si="258"/>
        <v>855.40888228155325</v>
      </c>
      <c r="CR164" s="401">
        <f t="shared" si="258"/>
        <v>854.40370145631061</v>
      </c>
      <c r="CS164" s="401">
        <f t="shared" si="258"/>
        <v>854.40370145631061</v>
      </c>
      <c r="CT164" s="401">
        <f t="shared" si="258"/>
        <v>853.39852063106787</v>
      </c>
      <c r="CU164" s="401">
        <f t="shared" si="258"/>
        <v>852.39333980582512</v>
      </c>
      <c r="CV164" s="401">
        <f t="shared" si="258"/>
        <v>851.38815898058238</v>
      </c>
      <c r="CW164" s="401">
        <f t="shared" si="258"/>
        <v>851.38815898058249</v>
      </c>
    </row>
    <row r="165" spans="1:101">
      <c r="A165" s="170" t="str">
        <f t="shared" ref="A165:B165" si="259">A59</f>
        <v>50</v>
      </c>
      <c r="B165" s="170" t="str">
        <f t="shared" si="259"/>
        <v>Manche</v>
      </c>
      <c r="C165" s="145"/>
      <c r="D165" s="145"/>
      <c r="E165" s="145"/>
      <c r="F165" s="170">
        <f t="shared" ref="F165:AU165" si="260">F59</f>
        <v>452.23500000000001</v>
      </c>
      <c r="G165" s="170">
        <f t="shared" si="260"/>
        <v>454.01100000000002</v>
      </c>
      <c r="H165" s="170">
        <f t="shared" si="260"/>
        <v>455.61200000000002</v>
      </c>
      <c r="I165" s="170">
        <f t="shared" si="260"/>
        <v>457.339</v>
      </c>
      <c r="J165" s="170">
        <f t="shared" si="260"/>
        <v>459.16399999999999</v>
      </c>
      <c r="K165" s="170">
        <f t="shared" si="260"/>
        <v>461.41399999999999</v>
      </c>
      <c r="L165" s="170">
        <f t="shared" si="260"/>
        <v>463.62299999999999</v>
      </c>
      <c r="M165" s="170">
        <f t="shared" si="260"/>
        <v>465.89699999999999</v>
      </c>
      <c r="N165" s="170">
        <f t="shared" si="260"/>
        <v>468.17200000000003</v>
      </c>
      <c r="O165" s="170">
        <f t="shared" si="260"/>
        <v>470.19200000000001</v>
      </c>
      <c r="P165" s="170">
        <f t="shared" si="260"/>
        <v>471.79899999999998</v>
      </c>
      <c r="Q165" s="170">
        <f t="shared" si="260"/>
        <v>473.62099999999998</v>
      </c>
      <c r="R165" s="170">
        <f t="shared" si="260"/>
        <v>474.01</v>
      </c>
      <c r="S165" s="170">
        <f t="shared" si="260"/>
        <v>476.416</v>
      </c>
      <c r="T165" s="170">
        <f t="shared" si="260"/>
        <v>478.065</v>
      </c>
      <c r="U165" s="170">
        <f t="shared" si="260"/>
        <v>479.57900000000001</v>
      </c>
      <c r="V165" s="170">
        <f t="shared" si="260"/>
        <v>479.82</v>
      </c>
      <c r="W165" s="170">
        <f t="shared" si="260"/>
        <v>479.40800000000002</v>
      </c>
      <c r="X165" s="170">
        <f t="shared" si="260"/>
        <v>479.87700000000001</v>
      </c>
      <c r="Y165" s="170">
        <f t="shared" si="260"/>
        <v>479.779</v>
      </c>
      <c r="Z165" s="170">
        <f t="shared" si="260"/>
        <v>480.31</v>
      </c>
      <c r="AA165" s="170">
        <f t="shared" si="260"/>
        <v>480.267</v>
      </c>
      <c r="AB165" s="170">
        <f t="shared" si="260"/>
        <v>480.858</v>
      </c>
      <c r="AC165" s="170">
        <f t="shared" si="260"/>
        <v>481.34899999999999</v>
      </c>
      <c r="AD165" s="170">
        <f t="shared" si="260"/>
        <v>481.46600000000001</v>
      </c>
      <c r="AE165" s="170">
        <f t="shared" si="260"/>
        <v>483.178</v>
      </c>
      <c r="AF165" s="170">
        <f t="shared" si="260"/>
        <v>484.84800000000001</v>
      </c>
      <c r="AG165" s="170">
        <f t="shared" si="260"/>
        <v>486.54399999999998</v>
      </c>
      <c r="AH165" s="170">
        <f t="shared" si="260"/>
        <v>488.26</v>
      </c>
      <c r="AI165" s="170">
        <f t="shared" si="260"/>
        <v>489.608</v>
      </c>
      <c r="AJ165" s="170">
        <f t="shared" si="260"/>
        <v>491.11</v>
      </c>
      <c r="AK165" s="170">
        <f t="shared" si="260"/>
        <v>492.56299999999999</v>
      </c>
      <c r="AL165" s="170">
        <f t="shared" si="260"/>
        <v>495.15300000000002</v>
      </c>
      <c r="AM165" s="170">
        <f t="shared" si="260"/>
        <v>496.93700000000001</v>
      </c>
      <c r="AN165" s="170">
        <f t="shared" si="260"/>
        <v>497.762</v>
      </c>
      <c r="AO165" s="170">
        <f t="shared" si="260"/>
        <v>498.74700000000001</v>
      </c>
      <c r="AP165" s="170">
        <f t="shared" si="260"/>
        <v>499.53100000000001</v>
      </c>
      <c r="AQ165" s="170">
        <f t="shared" si="260"/>
        <v>499.34</v>
      </c>
      <c r="AR165" s="170">
        <f t="shared" si="260"/>
        <v>499.91899999999998</v>
      </c>
      <c r="AS165" s="170">
        <f t="shared" si="260"/>
        <v>499.95800000000003</v>
      </c>
      <c r="AT165" s="170">
        <f t="shared" si="260"/>
        <v>499.28699999999998</v>
      </c>
      <c r="AU165" s="170">
        <f t="shared" si="260"/>
        <v>498.36200000000002</v>
      </c>
      <c r="AV165" s="170">
        <f t="shared" si="254"/>
        <v>496.88299999999998</v>
      </c>
      <c r="AW165" s="170">
        <f t="shared" si="254"/>
        <v>495.983</v>
      </c>
      <c r="AX165" s="170">
        <f t="shared" si="254"/>
        <v>495.04500000000002</v>
      </c>
      <c r="AY165" s="170">
        <f t="shared" si="254"/>
        <v>495.09300000000002</v>
      </c>
      <c r="AZ165" s="170">
        <f t="shared" si="254"/>
        <v>494.47399999999999</v>
      </c>
      <c r="BA165" s="170">
        <f t="shared" si="254"/>
        <v>493.64600000000002</v>
      </c>
      <c r="BB165" s="170">
        <f t="shared" si="254"/>
        <v>492.642</v>
      </c>
      <c r="BC165" s="402">
        <f t="shared" ref="BC165:CW165" si="261">BB165*BC484/BB484</f>
        <v>491.63455214723928</v>
      </c>
      <c r="BD165" s="401">
        <f t="shared" si="261"/>
        <v>490.62710429447856</v>
      </c>
      <c r="BE165" s="401">
        <f t="shared" si="261"/>
        <v>489.61965644171784</v>
      </c>
      <c r="BF165" s="401">
        <f t="shared" si="261"/>
        <v>488.61220858895706</v>
      </c>
      <c r="BG165" s="401">
        <f t="shared" si="261"/>
        <v>486.59731288343556</v>
      </c>
      <c r="BH165" s="401">
        <f t="shared" si="261"/>
        <v>485.58986503067484</v>
      </c>
      <c r="BI165" s="401">
        <f t="shared" si="261"/>
        <v>484.58241717791412</v>
      </c>
      <c r="BJ165" s="401">
        <f t="shared" si="261"/>
        <v>483.5749693251534</v>
      </c>
      <c r="BK165" s="401">
        <f t="shared" si="261"/>
        <v>481.56007361963196</v>
      </c>
      <c r="BL165" s="401">
        <f t="shared" si="261"/>
        <v>480.55262576687124</v>
      </c>
      <c r="BM165" s="401">
        <f t="shared" si="261"/>
        <v>479.54517791411052</v>
      </c>
      <c r="BN165" s="401">
        <f t="shared" si="261"/>
        <v>477.53028220858909</v>
      </c>
      <c r="BO165" s="401">
        <f t="shared" si="261"/>
        <v>476.52283435582831</v>
      </c>
      <c r="BP165" s="401">
        <f t="shared" si="261"/>
        <v>475.51538650306759</v>
      </c>
      <c r="BQ165" s="401">
        <f t="shared" si="261"/>
        <v>473.50049079754609</v>
      </c>
      <c r="BR165" s="401">
        <f t="shared" si="261"/>
        <v>472.49304294478537</v>
      </c>
      <c r="BS165" s="401">
        <f t="shared" si="261"/>
        <v>470.47814723926388</v>
      </c>
      <c r="BT165" s="401">
        <f t="shared" si="261"/>
        <v>469.47069938650316</v>
      </c>
      <c r="BU165" s="401">
        <f t="shared" si="261"/>
        <v>467.45580368098166</v>
      </c>
      <c r="BV165" s="401">
        <f t="shared" si="261"/>
        <v>465.44090797546016</v>
      </c>
      <c r="BW165" s="401">
        <f t="shared" si="261"/>
        <v>464.43346012269944</v>
      </c>
      <c r="BX165" s="401">
        <f t="shared" si="261"/>
        <v>462.418564417178</v>
      </c>
      <c r="BY165" s="401">
        <f t="shared" si="261"/>
        <v>460.40366871165656</v>
      </c>
      <c r="BZ165" s="401">
        <f t="shared" si="261"/>
        <v>458.38877300613512</v>
      </c>
      <c r="CA165" s="401">
        <f t="shared" si="261"/>
        <v>457.38132515337441</v>
      </c>
      <c r="CB165" s="401">
        <f t="shared" si="261"/>
        <v>455.36642944785291</v>
      </c>
      <c r="CC165" s="401">
        <f t="shared" si="261"/>
        <v>453.35153374233141</v>
      </c>
      <c r="CD165" s="401">
        <f t="shared" si="261"/>
        <v>451.33663803680992</v>
      </c>
      <c r="CE165" s="401">
        <f t="shared" si="261"/>
        <v>449.32174233128848</v>
      </c>
      <c r="CF165" s="401">
        <f t="shared" si="261"/>
        <v>447.30684662576698</v>
      </c>
      <c r="CG165" s="401">
        <f t="shared" si="261"/>
        <v>445.29195092024548</v>
      </c>
      <c r="CH165" s="401">
        <f t="shared" si="261"/>
        <v>443.27705521472404</v>
      </c>
      <c r="CI165" s="401">
        <f t="shared" si="261"/>
        <v>441.2621595092026</v>
      </c>
      <c r="CJ165" s="401">
        <f t="shared" si="261"/>
        <v>439.24726380368116</v>
      </c>
      <c r="CK165" s="401">
        <f t="shared" si="261"/>
        <v>437.23236809815972</v>
      </c>
      <c r="CL165" s="401">
        <f t="shared" si="261"/>
        <v>435.21747239263823</v>
      </c>
      <c r="CM165" s="401">
        <f t="shared" si="261"/>
        <v>433.20257668711673</v>
      </c>
      <c r="CN165" s="401">
        <f t="shared" si="261"/>
        <v>431.18768098159529</v>
      </c>
      <c r="CO165" s="401">
        <f t="shared" si="261"/>
        <v>429.1727852760738</v>
      </c>
      <c r="CP165" s="401">
        <f t="shared" si="261"/>
        <v>428.16533742331308</v>
      </c>
      <c r="CQ165" s="401">
        <f t="shared" si="261"/>
        <v>426.15044171779164</v>
      </c>
      <c r="CR165" s="401">
        <f t="shared" si="261"/>
        <v>424.13554601227014</v>
      </c>
      <c r="CS165" s="401">
        <f t="shared" si="261"/>
        <v>423.12809815950942</v>
      </c>
      <c r="CT165" s="401">
        <f t="shared" si="261"/>
        <v>421.11320245398792</v>
      </c>
      <c r="CU165" s="401">
        <f t="shared" si="261"/>
        <v>420.1057546012272</v>
      </c>
      <c r="CV165" s="401">
        <f t="shared" si="261"/>
        <v>418.09085889570571</v>
      </c>
      <c r="CW165" s="401">
        <f t="shared" si="261"/>
        <v>417.08341104294493</v>
      </c>
    </row>
    <row r="166" spans="1:101">
      <c r="A166" s="170" t="str">
        <f t="shared" ref="A166:B166" si="262">A60</f>
        <v>51</v>
      </c>
      <c r="B166" s="170" t="str">
        <f t="shared" si="262"/>
        <v>Marne</v>
      </c>
      <c r="C166" s="145"/>
      <c r="D166" s="145"/>
      <c r="E166" s="145"/>
      <c r="F166" s="170">
        <f t="shared" ref="F166:AU166" si="263">F60</f>
        <v>530.12</v>
      </c>
      <c r="G166" s="170">
        <f t="shared" si="263"/>
        <v>531.69899999999996</v>
      </c>
      <c r="H166" s="170">
        <f t="shared" si="263"/>
        <v>533.08600000000001</v>
      </c>
      <c r="I166" s="170">
        <f t="shared" si="263"/>
        <v>534.91700000000003</v>
      </c>
      <c r="J166" s="170">
        <f t="shared" si="263"/>
        <v>536.58299999999997</v>
      </c>
      <c r="K166" s="170">
        <f t="shared" si="263"/>
        <v>538.52200000000005</v>
      </c>
      <c r="L166" s="170">
        <f t="shared" si="263"/>
        <v>540.97199999999998</v>
      </c>
      <c r="M166" s="170">
        <f t="shared" si="263"/>
        <v>543.43700000000001</v>
      </c>
      <c r="N166" s="170">
        <f t="shared" si="263"/>
        <v>546.18299999999999</v>
      </c>
      <c r="O166" s="170">
        <f t="shared" si="263"/>
        <v>548.38499999999999</v>
      </c>
      <c r="P166" s="170">
        <f t="shared" si="263"/>
        <v>551.66499999999996</v>
      </c>
      <c r="Q166" s="170">
        <f t="shared" si="263"/>
        <v>550.95899999999995</v>
      </c>
      <c r="R166" s="170">
        <f t="shared" si="263"/>
        <v>551.68100000000004</v>
      </c>
      <c r="S166" s="170">
        <f t="shared" si="263"/>
        <v>555.00599999999997</v>
      </c>
      <c r="T166" s="170">
        <f t="shared" si="263"/>
        <v>556.53599999999994</v>
      </c>
      <c r="U166" s="170">
        <f t="shared" si="263"/>
        <v>557.63599999999997</v>
      </c>
      <c r="V166" s="170">
        <f t="shared" si="263"/>
        <v>559.00599999999997</v>
      </c>
      <c r="W166" s="170">
        <f t="shared" si="263"/>
        <v>560.40899999999999</v>
      </c>
      <c r="X166" s="170">
        <f t="shared" si="263"/>
        <v>562.053</v>
      </c>
      <c r="Y166" s="170">
        <f t="shared" si="263"/>
        <v>563.35699999999997</v>
      </c>
      <c r="Z166" s="170">
        <f t="shared" si="263"/>
        <v>564.90800000000002</v>
      </c>
      <c r="AA166" s="170">
        <f t="shared" si="263"/>
        <v>565.54399999999998</v>
      </c>
      <c r="AB166" s="170">
        <f t="shared" si="263"/>
        <v>565.798</v>
      </c>
      <c r="AC166" s="170">
        <f t="shared" si="263"/>
        <v>565.93499999999995</v>
      </c>
      <c r="AD166" s="170">
        <f t="shared" si="263"/>
        <v>565.36599999999999</v>
      </c>
      <c r="AE166" s="170">
        <f t="shared" si="263"/>
        <v>565.18899999999996</v>
      </c>
      <c r="AF166" s="170">
        <f t="shared" si="263"/>
        <v>565.53499999999997</v>
      </c>
      <c r="AG166" s="170">
        <f t="shared" si="263"/>
        <v>565.78200000000004</v>
      </c>
      <c r="AH166" s="170">
        <f t="shared" si="263"/>
        <v>565.83000000000004</v>
      </c>
      <c r="AI166" s="170">
        <f t="shared" si="263"/>
        <v>565.51199999999994</v>
      </c>
      <c r="AJ166" s="170">
        <f t="shared" si="263"/>
        <v>565.67499999999995</v>
      </c>
      <c r="AK166" s="170">
        <f t="shared" si="263"/>
        <v>565.84100000000001</v>
      </c>
      <c r="AL166" s="170">
        <f t="shared" si="263"/>
        <v>566.49099999999999</v>
      </c>
      <c r="AM166" s="170">
        <f t="shared" si="263"/>
        <v>566.01</v>
      </c>
      <c r="AN166" s="170">
        <f t="shared" si="263"/>
        <v>566.14499999999998</v>
      </c>
      <c r="AO166" s="170">
        <f t="shared" si="263"/>
        <v>565.30700000000002</v>
      </c>
      <c r="AP166" s="170">
        <f t="shared" si="263"/>
        <v>566.57100000000003</v>
      </c>
      <c r="AQ166" s="170">
        <f t="shared" si="263"/>
        <v>568.75</v>
      </c>
      <c r="AR166" s="170">
        <f t="shared" si="263"/>
        <v>569.99900000000002</v>
      </c>
      <c r="AS166" s="170">
        <f t="shared" si="263"/>
        <v>570.81700000000001</v>
      </c>
      <c r="AT166" s="170">
        <f t="shared" si="263"/>
        <v>572.29300000000001</v>
      </c>
      <c r="AU166" s="170">
        <f t="shared" si="263"/>
        <v>570.88300000000004</v>
      </c>
      <c r="AV166" s="170">
        <f t="shared" si="254"/>
        <v>568.89499999999998</v>
      </c>
      <c r="AW166" s="170">
        <f t="shared" si="254"/>
        <v>567.46199999999999</v>
      </c>
      <c r="AX166" s="170">
        <f t="shared" si="254"/>
        <v>566.85500000000002</v>
      </c>
      <c r="AY166" s="170">
        <f t="shared" si="254"/>
        <v>566.65899999999999</v>
      </c>
      <c r="AZ166" s="170">
        <f t="shared" si="254"/>
        <v>565.68499999999995</v>
      </c>
      <c r="BA166" s="170">
        <f t="shared" si="254"/>
        <v>565.024</v>
      </c>
      <c r="BB166" s="170">
        <f t="shared" si="254"/>
        <v>564.10799999999995</v>
      </c>
      <c r="BC166" s="402">
        <f t="shared" ref="BC166:CW166" si="264">BB166*BC485/BB485</f>
        <v>563.10603197158082</v>
      </c>
      <c r="BD166" s="401">
        <f t="shared" si="264"/>
        <v>562.10406394316169</v>
      </c>
      <c r="BE166" s="401">
        <f t="shared" si="264"/>
        <v>561.10209591474256</v>
      </c>
      <c r="BF166" s="401">
        <f t="shared" si="264"/>
        <v>560.10012788632332</v>
      </c>
      <c r="BG166" s="401">
        <f t="shared" si="264"/>
        <v>560.10012788632332</v>
      </c>
      <c r="BH166" s="401">
        <f t="shared" si="264"/>
        <v>559.09815985790408</v>
      </c>
      <c r="BI166" s="401">
        <f t="shared" si="264"/>
        <v>558.09619182948484</v>
      </c>
      <c r="BJ166" s="401">
        <f t="shared" si="264"/>
        <v>557.0942238010656</v>
      </c>
      <c r="BK166" s="401">
        <f t="shared" si="264"/>
        <v>556.09225577264635</v>
      </c>
      <c r="BL166" s="401">
        <f t="shared" si="264"/>
        <v>555.09028774422711</v>
      </c>
      <c r="BM166" s="401">
        <f t="shared" si="264"/>
        <v>553.08635168738874</v>
      </c>
      <c r="BN166" s="401">
        <f t="shared" si="264"/>
        <v>552.0843836589695</v>
      </c>
      <c r="BO166" s="401">
        <f t="shared" si="264"/>
        <v>551.08241563055037</v>
      </c>
      <c r="BP166" s="401">
        <f t="shared" si="264"/>
        <v>549.078479573712</v>
      </c>
      <c r="BQ166" s="401">
        <f t="shared" si="264"/>
        <v>548.07651154529287</v>
      </c>
      <c r="BR166" s="401">
        <f t="shared" si="264"/>
        <v>546.07257548845462</v>
      </c>
      <c r="BS166" s="401">
        <f t="shared" si="264"/>
        <v>545.07060746003549</v>
      </c>
      <c r="BT166" s="401">
        <f t="shared" si="264"/>
        <v>543.06667140319712</v>
      </c>
      <c r="BU166" s="401">
        <f t="shared" si="264"/>
        <v>541.06273534635875</v>
      </c>
      <c r="BV166" s="401">
        <f t="shared" si="264"/>
        <v>540.06076731793962</v>
      </c>
      <c r="BW166" s="401">
        <f t="shared" si="264"/>
        <v>538.05683126110125</v>
      </c>
      <c r="BX166" s="401">
        <f t="shared" si="264"/>
        <v>536.05289520426288</v>
      </c>
      <c r="BY166" s="401">
        <f t="shared" si="264"/>
        <v>534.04895914742451</v>
      </c>
      <c r="BZ166" s="401">
        <f t="shared" si="264"/>
        <v>533.04699111900527</v>
      </c>
      <c r="CA166" s="401">
        <f t="shared" si="264"/>
        <v>531.0430550621669</v>
      </c>
      <c r="CB166" s="401">
        <f t="shared" si="264"/>
        <v>529.03911900532853</v>
      </c>
      <c r="CC166" s="401">
        <f t="shared" si="264"/>
        <v>527.03518294849016</v>
      </c>
      <c r="CD166" s="401">
        <f t="shared" si="264"/>
        <v>525.03124689165179</v>
      </c>
      <c r="CE166" s="401">
        <f t="shared" si="264"/>
        <v>524.02927886323266</v>
      </c>
      <c r="CF166" s="401">
        <f t="shared" si="264"/>
        <v>522.02534280639429</v>
      </c>
      <c r="CG166" s="401">
        <f t="shared" si="264"/>
        <v>520.02140674955592</v>
      </c>
      <c r="CH166" s="401">
        <f t="shared" si="264"/>
        <v>518.01747069271755</v>
      </c>
      <c r="CI166" s="401">
        <f t="shared" si="264"/>
        <v>516.01353463587918</v>
      </c>
      <c r="CJ166" s="401">
        <f t="shared" si="264"/>
        <v>514.00959857904081</v>
      </c>
      <c r="CK166" s="401">
        <f t="shared" si="264"/>
        <v>513.00763055062168</v>
      </c>
      <c r="CL166" s="401">
        <f t="shared" si="264"/>
        <v>511.00369449378331</v>
      </c>
      <c r="CM166" s="401">
        <f t="shared" si="264"/>
        <v>508.99975843694494</v>
      </c>
      <c r="CN166" s="401">
        <f t="shared" si="264"/>
        <v>506.99582238010657</v>
      </c>
      <c r="CO166" s="401">
        <f t="shared" si="264"/>
        <v>505.99385435168739</v>
      </c>
      <c r="CP166" s="401">
        <f t="shared" si="264"/>
        <v>503.98991829484902</v>
      </c>
      <c r="CQ166" s="401">
        <f t="shared" si="264"/>
        <v>501.98598223801065</v>
      </c>
      <c r="CR166" s="401">
        <f t="shared" si="264"/>
        <v>500.98401420959152</v>
      </c>
      <c r="CS166" s="401">
        <f t="shared" si="264"/>
        <v>498.98007815275321</v>
      </c>
      <c r="CT166" s="401">
        <f t="shared" si="264"/>
        <v>497.97811012433402</v>
      </c>
      <c r="CU166" s="401">
        <f t="shared" si="264"/>
        <v>495.97417406749565</v>
      </c>
      <c r="CV166" s="401">
        <f t="shared" si="264"/>
        <v>494.97220603907647</v>
      </c>
      <c r="CW166" s="401">
        <f t="shared" si="264"/>
        <v>492.9682699822381</v>
      </c>
    </row>
    <row r="167" spans="1:101">
      <c r="A167" s="170" t="str">
        <f t="shared" ref="A167:B167" si="265">A61</f>
        <v>52</v>
      </c>
      <c r="B167" s="170" t="str">
        <f t="shared" si="265"/>
        <v>Haute-Marne</v>
      </c>
      <c r="C167" s="145"/>
      <c r="D167" s="145"/>
      <c r="E167" s="145"/>
      <c r="F167" s="170">
        <f t="shared" ref="F167:AU167" si="266">F61</f>
        <v>212.66399999999999</v>
      </c>
      <c r="G167" s="170">
        <f t="shared" si="266"/>
        <v>212.09899999999999</v>
      </c>
      <c r="H167" s="170">
        <f t="shared" si="266"/>
        <v>211.744</v>
      </c>
      <c r="I167" s="170">
        <f t="shared" si="266"/>
        <v>211.54300000000001</v>
      </c>
      <c r="J167" s="170">
        <f t="shared" si="266"/>
        <v>211.19</v>
      </c>
      <c r="K167" s="170">
        <f t="shared" si="266"/>
        <v>210.976</v>
      </c>
      <c r="L167" s="170">
        <f t="shared" si="266"/>
        <v>210.83099999999999</v>
      </c>
      <c r="M167" s="170">
        <f t="shared" si="266"/>
        <v>210.786</v>
      </c>
      <c r="N167" s="170">
        <f t="shared" si="266"/>
        <v>211.01400000000001</v>
      </c>
      <c r="O167" s="170">
        <f t="shared" si="266"/>
        <v>210.709</v>
      </c>
      <c r="P167" s="170">
        <f t="shared" si="266"/>
        <v>210.18299999999999</v>
      </c>
      <c r="Q167" s="170">
        <f t="shared" si="266"/>
        <v>208.148</v>
      </c>
      <c r="R167" s="170">
        <f t="shared" si="266"/>
        <v>206.751</v>
      </c>
      <c r="S167" s="170">
        <f t="shared" si="266"/>
        <v>206.185</v>
      </c>
      <c r="T167" s="170">
        <f t="shared" si="266"/>
        <v>205.31100000000001</v>
      </c>
      <c r="U167" s="170">
        <f t="shared" si="266"/>
        <v>204.03899999999999</v>
      </c>
      <c r="V167" s="170">
        <f t="shared" si="266"/>
        <v>203.333</v>
      </c>
      <c r="W167" s="170">
        <f t="shared" si="266"/>
        <v>202.05199999999999</v>
      </c>
      <c r="X167" s="170">
        <f t="shared" si="266"/>
        <v>200.88200000000001</v>
      </c>
      <c r="Y167" s="170">
        <f t="shared" si="266"/>
        <v>199.89099999999999</v>
      </c>
      <c r="Z167" s="170">
        <f t="shared" si="266"/>
        <v>199.26300000000001</v>
      </c>
      <c r="AA167" s="170">
        <f t="shared" si="266"/>
        <v>198.27500000000001</v>
      </c>
      <c r="AB167" s="170">
        <f t="shared" si="266"/>
        <v>197.24199999999999</v>
      </c>
      <c r="AC167" s="170">
        <f t="shared" si="266"/>
        <v>196.37799999999999</v>
      </c>
      <c r="AD167" s="170">
        <f t="shared" si="266"/>
        <v>195.131</v>
      </c>
      <c r="AE167" s="170">
        <f t="shared" si="266"/>
        <v>194.024</v>
      </c>
      <c r="AF167" s="170">
        <f t="shared" si="266"/>
        <v>192.99199999999999</v>
      </c>
      <c r="AG167" s="170">
        <f t="shared" si="266"/>
        <v>191.91399999999999</v>
      </c>
      <c r="AH167" s="170">
        <f t="shared" si="266"/>
        <v>190.90700000000001</v>
      </c>
      <c r="AI167" s="170">
        <f t="shared" si="266"/>
        <v>189.79499999999999</v>
      </c>
      <c r="AJ167" s="170">
        <f t="shared" si="266"/>
        <v>188.81700000000001</v>
      </c>
      <c r="AK167" s="170">
        <f t="shared" si="266"/>
        <v>187.65199999999999</v>
      </c>
      <c r="AL167" s="170">
        <f t="shared" si="266"/>
        <v>187.40700000000001</v>
      </c>
      <c r="AM167" s="170">
        <f t="shared" si="266"/>
        <v>186.47</v>
      </c>
      <c r="AN167" s="170">
        <f t="shared" si="266"/>
        <v>185.214</v>
      </c>
      <c r="AO167" s="170">
        <f t="shared" si="266"/>
        <v>184.03899999999999</v>
      </c>
      <c r="AP167" s="170">
        <f t="shared" si="266"/>
        <v>182.375</v>
      </c>
      <c r="AQ167" s="170">
        <f t="shared" si="266"/>
        <v>182.136</v>
      </c>
      <c r="AR167" s="170">
        <f t="shared" si="266"/>
        <v>181.52099999999999</v>
      </c>
      <c r="AS167" s="170">
        <f t="shared" si="266"/>
        <v>180.673</v>
      </c>
      <c r="AT167" s="170">
        <f t="shared" si="266"/>
        <v>179.154</v>
      </c>
      <c r="AU167" s="170">
        <f t="shared" si="266"/>
        <v>178.084</v>
      </c>
      <c r="AV167" s="170">
        <f t="shared" si="254"/>
        <v>175.64</v>
      </c>
      <c r="AW167" s="170">
        <f t="shared" si="254"/>
        <v>174.06899999999999</v>
      </c>
      <c r="AX167" s="170">
        <f t="shared" si="254"/>
        <v>172.512</v>
      </c>
      <c r="AY167" s="170">
        <f t="shared" si="254"/>
        <v>171.798</v>
      </c>
      <c r="AZ167" s="170">
        <f t="shared" si="254"/>
        <v>170.28</v>
      </c>
      <c r="BA167" s="170">
        <f t="shared" si="254"/>
        <v>168.881</v>
      </c>
      <c r="BB167" s="170">
        <f t="shared" si="254"/>
        <v>167.54400000000001</v>
      </c>
      <c r="BC167" s="402">
        <f t="shared" ref="BC167:CW167" si="267">BB167*BC486/BB486</f>
        <v>166.54074251497005</v>
      </c>
      <c r="BD167" s="401">
        <f t="shared" si="267"/>
        <v>165.53748502994011</v>
      </c>
      <c r="BE167" s="401">
        <f t="shared" si="267"/>
        <v>163.53097005988025</v>
      </c>
      <c r="BF167" s="401">
        <f t="shared" si="267"/>
        <v>162.52771257485031</v>
      </c>
      <c r="BG167" s="401">
        <f t="shared" si="267"/>
        <v>161.52445508982038</v>
      </c>
      <c r="BH167" s="401">
        <f t="shared" si="267"/>
        <v>160.52119760479042</v>
      </c>
      <c r="BI167" s="401">
        <f t="shared" si="267"/>
        <v>159.51794011976045</v>
      </c>
      <c r="BJ167" s="401">
        <f t="shared" si="267"/>
        <v>158.51468263473052</v>
      </c>
      <c r="BK167" s="401">
        <f t="shared" si="267"/>
        <v>157.51142514970059</v>
      </c>
      <c r="BL167" s="401">
        <f t="shared" si="267"/>
        <v>156.50816766467065</v>
      </c>
      <c r="BM167" s="401">
        <f t="shared" si="267"/>
        <v>154.50165269461078</v>
      </c>
      <c r="BN167" s="401">
        <f t="shared" si="267"/>
        <v>153.49839520958085</v>
      </c>
      <c r="BO167" s="401">
        <f t="shared" si="267"/>
        <v>152.49513772455091</v>
      </c>
      <c r="BP167" s="401">
        <f t="shared" si="267"/>
        <v>151.49188023952098</v>
      </c>
      <c r="BQ167" s="401">
        <f t="shared" si="267"/>
        <v>150.48862275449105</v>
      </c>
      <c r="BR167" s="401">
        <f t="shared" si="267"/>
        <v>149.48536526946111</v>
      </c>
      <c r="BS167" s="401">
        <f t="shared" si="267"/>
        <v>148.48210778443118</v>
      </c>
      <c r="BT167" s="401">
        <f t="shared" si="267"/>
        <v>147.47885029940124</v>
      </c>
      <c r="BU167" s="401">
        <f t="shared" si="267"/>
        <v>146.47559281437131</v>
      </c>
      <c r="BV167" s="401">
        <f t="shared" si="267"/>
        <v>145.47233532934138</v>
      </c>
      <c r="BW167" s="401">
        <f t="shared" si="267"/>
        <v>144.46907784431144</v>
      </c>
      <c r="BX167" s="401">
        <f t="shared" si="267"/>
        <v>144.46907784431144</v>
      </c>
      <c r="BY167" s="401">
        <f t="shared" si="267"/>
        <v>143.46582035928151</v>
      </c>
      <c r="BZ167" s="401">
        <f t="shared" si="267"/>
        <v>142.46256287425157</v>
      </c>
      <c r="CA167" s="401">
        <f t="shared" si="267"/>
        <v>141.45930538922164</v>
      </c>
      <c r="CB167" s="401">
        <f t="shared" si="267"/>
        <v>140.45604790419171</v>
      </c>
      <c r="CC167" s="401">
        <f t="shared" si="267"/>
        <v>139.45279041916177</v>
      </c>
      <c r="CD167" s="401">
        <f t="shared" si="267"/>
        <v>138.44953293413184</v>
      </c>
      <c r="CE167" s="401">
        <f t="shared" si="267"/>
        <v>137.4462754491019</v>
      </c>
      <c r="CF167" s="401">
        <f t="shared" si="267"/>
        <v>136.44301796407197</v>
      </c>
      <c r="CG167" s="401">
        <f t="shared" si="267"/>
        <v>135.43976047904204</v>
      </c>
      <c r="CH167" s="401">
        <f t="shared" si="267"/>
        <v>134.4365029940121</v>
      </c>
      <c r="CI167" s="401">
        <f t="shared" si="267"/>
        <v>134.4365029940121</v>
      </c>
      <c r="CJ167" s="401">
        <f t="shared" si="267"/>
        <v>133.43324550898217</v>
      </c>
      <c r="CK167" s="401">
        <f t="shared" si="267"/>
        <v>132.42998802395223</v>
      </c>
      <c r="CL167" s="401">
        <f t="shared" si="267"/>
        <v>131.4267305389223</v>
      </c>
      <c r="CM167" s="401">
        <f t="shared" si="267"/>
        <v>131.4267305389223</v>
      </c>
      <c r="CN167" s="401">
        <f t="shared" si="267"/>
        <v>130.42347305389237</v>
      </c>
      <c r="CO167" s="401">
        <f t="shared" si="267"/>
        <v>129.42021556886243</v>
      </c>
      <c r="CP167" s="401">
        <f t="shared" si="267"/>
        <v>129.42021556886243</v>
      </c>
      <c r="CQ167" s="401">
        <f t="shared" si="267"/>
        <v>128.4169580838325</v>
      </c>
      <c r="CR167" s="401">
        <f t="shared" si="267"/>
        <v>127.41370059880255</v>
      </c>
      <c r="CS167" s="401">
        <f t="shared" si="267"/>
        <v>127.41370059880255</v>
      </c>
      <c r="CT167" s="401">
        <f t="shared" si="267"/>
        <v>126.41044311377262</v>
      </c>
      <c r="CU167" s="401">
        <f t="shared" si="267"/>
        <v>126.41044311377262</v>
      </c>
      <c r="CV167" s="401">
        <f t="shared" si="267"/>
        <v>125.40718562874268</v>
      </c>
      <c r="CW167" s="401">
        <f t="shared" si="267"/>
        <v>125.40718562874268</v>
      </c>
    </row>
    <row r="168" spans="1:101">
      <c r="A168" s="170" t="str">
        <f t="shared" ref="A168:B168" si="268">A62</f>
        <v>53</v>
      </c>
      <c r="B168" s="170" t="str">
        <f t="shared" si="268"/>
        <v>Mayenne</v>
      </c>
      <c r="C168" s="145"/>
      <c r="D168" s="145"/>
      <c r="E168" s="145"/>
      <c r="F168" s="170">
        <f t="shared" ref="F168:AU168" si="269">F62</f>
        <v>261.95299999999997</v>
      </c>
      <c r="G168" s="170">
        <f t="shared" si="269"/>
        <v>263.26600000000002</v>
      </c>
      <c r="H168" s="170">
        <f t="shared" si="269"/>
        <v>264.42899999999997</v>
      </c>
      <c r="I168" s="170">
        <f t="shared" si="269"/>
        <v>265.89600000000002</v>
      </c>
      <c r="J168" s="170">
        <f t="shared" si="269"/>
        <v>267.197</v>
      </c>
      <c r="K168" s="170">
        <f t="shared" si="269"/>
        <v>268.69</v>
      </c>
      <c r="L168" s="170">
        <f t="shared" si="269"/>
        <v>270.15699999999998</v>
      </c>
      <c r="M168" s="170">
        <f t="shared" si="269"/>
        <v>271.72800000000001</v>
      </c>
      <c r="N168" s="170">
        <f t="shared" si="269"/>
        <v>272.48</v>
      </c>
      <c r="O168" s="170">
        <f t="shared" si="269"/>
        <v>273.65499999999997</v>
      </c>
      <c r="P168" s="170">
        <f t="shared" si="269"/>
        <v>275.18400000000003</v>
      </c>
      <c r="Q168" s="170">
        <f t="shared" si="269"/>
        <v>275.44799999999998</v>
      </c>
      <c r="R168" s="170">
        <f t="shared" si="269"/>
        <v>275.46300000000002</v>
      </c>
      <c r="S168" s="170">
        <f t="shared" si="269"/>
        <v>276.46199999999999</v>
      </c>
      <c r="T168" s="170">
        <f t="shared" si="269"/>
        <v>277.32299999999998</v>
      </c>
      <c r="U168" s="170">
        <f t="shared" si="269"/>
        <v>277.74799999999999</v>
      </c>
      <c r="V168" s="170">
        <f t="shared" si="269"/>
        <v>278.255</v>
      </c>
      <c r="W168" s="170">
        <f t="shared" si="269"/>
        <v>278.70100000000002</v>
      </c>
      <c r="X168" s="170">
        <f t="shared" si="269"/>
        <v>279.72500000000002</v>
      </c>
      <c r="Y168" s="170">
        <f t="shared" si="269"/>
        <v>280.56900000000002</v>
      </c>
      <c r="Z168" s="170">
        <f t="shared" si="269"/>
        <v>281.44299999999998</v>
      </c>
      <c r="AA168" s="170">
        <f t="shared" si="269"/>
        <v>282.37599999999998</v>
      </c>
      <c r="AB168" s="170">
        <f t="shared" si="269"/>
        <v>283.12599999999998</v>
      </c>
      <c r="AC168" s="170">
        <f t="shared" si="269"/>
        <v>283.89299999999997</v>
      </c>
      <c r="AD168" s="170">
        <f t="shared" si="269"/>
        <v>285.21800000000002</v>
      </c>
      <c r="AE168" s="170">
        <f t="shared" si="269"/>
        <v>286.97000000000003</v>
      </c>
      <c r="AF168" s="170">
        <f t="shared" si="269"/>
        <v>289.12400000000002</v>
      </c>
      <c r="AG168" s="170">
        <f t="shared" si="269"/>
        <v>291.12599999999998</v>
      </c>
      <c r="AH168" s="170">
        <f t="shared" si="269"/>
        <v>293.12200000000001</v>
      </c>
      <c r="AI168" s="170">
        <f t="shared" si="269"/>
        <v>294.81299999999999</v>
      </c>
      <c r="AJ168" s="170">
        <f t="shared" si="269"/>
        <v>296.88400000000001</v>
      </c>
      <c r="AK168" s="170">
        <f t="shared" si="269"/>
        <v>299</v>
      </c>
      <c r="AL168" s="170">
        <f t="shared" si="269"/>
        <v>300.64299999999997</v>
      </c>
      <c r="AM168" s="170">
        <f t="shared" si="269"/>
        <v>302.983</v>
      </c>
      <c r="AN168" s="170">
        <f t="shared" si="269"/>
        <v>305.14699999999999</v>
      </c>
      <c r="AO168" s="170">
        <f t="shared" si="269"/>
        <v>306.33699999999999</v>
      </c>
      <c r="AP168" s="170">
        <f t="shared" si="269"/>
        <v>307.03100000000001</v>
      </c>
      <c r="AQ168" s="170">
        <f t="shared" si="269"/>
        <v>307.45299999999997</v>
      </c>
      <c r="AR168" s="170">
        <f t="shared" si="269"/>
        <v>307.5</v>
      </c>
      <c r="AS168" s="170">
        <f t="shared" si="269"/>
        <v>307.471</v>
      </c>
      <c r="AT168" s="170">
        <f t="shared" si="269"/>
        <v>307.94</v>
      </c>
      <c r="AU168" s="170">
        <f t="shared" si="269"/>
        <v>307.68799999999999</v>
      </c>
      <c r="AV168" s="170">
        <f t="shared" si="254"/>
        <v>307.44499999999999</v>
      </c>
      <c r="AW168" s="170">
        <f t="shared" si="254"/>
        <v>307.084</v>
      </c>
      <c r="AX168" s="170">
        <f t="shared" si="254"/>
        <v>307.06200000000001</v>
      </c>
      <c r="AY168" s="170">
        <f t="shared" si="254"/>
        <v>306.53800000000001</v>
      </c>
      <c r="AZ168" s="170">
        <f t="shared" si="254"/>
        <v>306.04300000000001</v>
      </c>
      <c r="BA168" s="170">
        <f t="shared" si="254"/>
        <v>305.71899999999999</v>
      </c>
      <c r="BB168" s="170">
        <f t="shared" si="254"/>
        <v>305.452</v>
      </c>
      <c r="BC168" s="402">
        <f t="shared" ref="BC168:CW168" si="270">BB168*BC487/BB487</f>
        <v>304.45379084967323</v>
      </c>
      <c r="BD168" s="401">
        <f t="shared" si="270"/>
        <v>304.45379084967323</v>
      </c>
      <c r="BE168" s="401">
        <f t="shared" si="270"/>
        <v>304.45379084967323</v>
      </c>
      <c r="BF168" s="401">
        <f t="shared" si="270"/>
        <v>303.4555816993464</v>
      </c>
      <c r="BG168" s="401">
        <f t="shared" si="270"/>
        <v>303.4555816993464</v>
      </c>
      <c r="BH168" s="401">
        <f t="shared" si="270"/>
        <v>303.4555816993464</v>
      </c>
      <c r="BI168" s="401">
        <f t="shared" si="270"/>
        <v>303.4555816993464</v>
      </c>
      <c r="BJ168" s="401">
        <f t="shared" si="270"/>
        <v>302.45737254901957</v>
      </c>
      <c r="BK168" s="401">
        <f t="shared" si="270"/>
        <v>302.45737254901957</v>
      </c>
      <c r="BL168" s="401">
        <f t="shared" si="270"/>
        <v>302.45737254901957</v>
      </c>
      <c r="BM168" s="401">
        <f t="shared" si="270"/>
        <v>302.45737254901957</v>
      </c>
      <c r="BN168" s="401">
        <f t="shared" si="270"/>
        <v>302.45737254901957</v>
      </c>
      <c r="BO168" s="401">
        <f t="shared" si="270"/>
        <v>301.45916339869279</v>
      </c>
      <c r="BP168" s="401">
        <f t="shared" si="270"/>
        <v>301.45916339869279</v>
      </c>
      <c r="BQ168" s="401">
        <f t="shared" si="270"/>
        <v>301.45916339869279</v>
      </c>
      <c r="BR168" s="401">
        <f t="shared" si="270"/>
        <v>301.45916339869279</v>
      </c>
      <c r="BS168" s="401">
        <f t="shared" si="270"/>
        <v>300.46095424836597</v>
      </c>
      <c r="BT168" s="401">
        <f t="shared" si="270"/>
        <v>300.46095424836597</v>
      </c>
      <c r="BU168" s="401">
        <f t="shared" si="270"/>
        <v>300.46095424836597</v>
      </c>
      <c r="BV168" s="401">
        <f t="shared" si="270"/>
        <v>299.46274509803919</v>
      </c>
      <c r="BW168" s="401">
        <f t="shared" si="270"/>
        <v>299.46274509803919</v>
      </c>
      <c r="BX168" s="401">
        <f t="shared" si="270"/>
        <v>299.46274509803919</v>
      </c>
      <c r="BY168" s="401">
        <f t="shared" si="270"/>
        <v>298.46453594771236</v>
      </c>
      <c r="BZ168" s="401">
        <f t="shared" si="270"/>
        <v>298.46453594771236</v>
      </c>
      <c r="CA168" s="401">
        <f t="shared" si="270"/>
        <v>297.46632679738559</v>
      </c>
      <c r="CB168" s="401">
        <f t="shared" si="270"/>
        <v>296.46811764705882</v>
      </c>
      <c r="CC168" s="401">
        <f t="shared" si="270"/>
        <v>296.46811764705882</v>
      </c>
      <c r="CD168" s="401">
        <f t="shared" si="270"/>
        <v>295.46990849673205</v>
      </c>
      <c r="CE168" s="401">
        <f t="shared" si="270"/>
        <v>295.46990849673205</v>
      </c>
      <c r="CF168" s="401">
        <f t="shared" si="270"/>
        <v>294.47169934640527</v>
      </c>
      <c r="CG168" s="401">
        <f t="shared" si="270"/>
        <v>293.4734901960785</v>
      </c>
      <c r="CH168" s="401">
        <f t="shared" si="270"/>
        <v>292.47528104575167</v>
      </c>
      <c r="CI168" s="401">
        <f t="shared" si="270"/>
        <v>292.47528104575167</v>
      </c>
      <c r="CJ168" s="401">
        <f t="shared" si="270"/>
        <v>291.47707189542484</v>
      </c>
      <c r="CK168" s="401">
        <f t="shared" si="270"/>
        <v>290.47886274509807</v>
      </c>
      <c r="CL168" s="401">
        <f t="shared" si="270"/>
        <v>289.48065359477124</v>
      </c>
      <c r="CM168" s="401">
        <f t="shared" si="270"/>
        <v>289.48065359477124</v>
      </c>
      <c r="CN168" s="401">
        <f t="shared" si="270"/>
        <v>288.48244444444447</v>
      </c>
      <c r="CO168" s="401">
        <f t="shared" si="270"/>
        <v>287.48423529411764</v>
      </c>
      <c r="CP168" s="401">
        <f t="shared" si="270"/>
        <v>287.48423529411764</v>
      </c>
      <c r="CQ168" s="401">
        <f t="shared" si="270"/>
        <v>286.48602614379087</v>
      </c>
      <c r="CR168" s="401">
        <f t="shared" si="270"/>
        <v>285.48781699346409</v>
      </c>
      <c r="CS168" s="401">
        <f t="shared" si="270"/>
        <v>285.48781699346409</v>
      </c>
      <c r="CT168" s="401">
        <f t="shared" si="270"/>
        <v>284.48960784313732</v>
      </c>
      <c r="CU168" s="401">
        <f t="shared" si="270"/>
        <v>283.49139869281055</v>
      </c>
      <c r="CV168" s="401">
        <f t="shared" si="270"/>
        <v>283.49139869281055</v>
      </c>
      <c r="CW168" s="401">
        <f t="shared" si="270"/>
        <v>282.49318954248378</v>
      </c>
    </row>
    <row r="169" spans="1:101">
      <c r="A169" s="170" t="str">
        <f t="shared" ref="A169:B169" si="271">A63</f>
        <v>54</v>
      </c>
      <c r="B169" s="170" t="str">
        <f t="shared" si="271"/>
        <v>Meurthe-et-Moselle</v>
      </c>
      <c r="C169" s="145"/>
      <c r="D169" s="145"/>
      <c r="E169" s="145"/>
      <c r="F169" s="170">
        <f t="shared" ref="F169:AU169" si="272">F63</f>
        <v>723.00199999999995</v>
      </c>
      <c r="G169" s="170">
        <f t="shared" si="272"/>
        <v>721.68899999999996</v>
      </c>
      <c r="H169" s="170">
        <f t="shared" si="272"/>
        <v>720.59900000000005</v>
      </c>
      <c r="I169" s="170">
        <f t="shared" si="272"/>
        <v>720.07799999999997</v>
      </c>
      <c r="J169" s="170">
        <f t="shared" si="272"/>
        <v>718.64</v>
      </c>
      <c r="K169" s="170">
        <f t="shared" si="272"/>
        <v>717.81799999999998</v>
      </c>
      <c r="L169" s="170">
        <f t="shared" si="272"/>
        <v>717.43799999999999</v>
      </c>
      <c r="M169" s="170">
        <f t="shared" si="272"/>
        <v>717.45600000000002</v>
      </c>
      <c r="N169" s="170">
        <f t="shared" si="272"/>
        <v>719.03</v>
      </c>
      <c r="O169" s="170">
        <f t="shared" si="272"/>
        <v>720.51499999999999</v>
      </c>
      <c r="P169" s="170">
        <f t="shared" si="272"/>
        <v>722.39599999999996</v>
      </c>
      <c r="Q169" s="170">
        <f t="shared" si="272"/>
        <v>718.98</v>
      </c>
      <c r="R169" s="170">
        <f t="shared" si="272"/>
        <v>716.40599999999995</v>
      </c>
      <c r="S169" s="170">
        <f t="shared" si="272"/>
        <v>713.92100000000005</v>
      </c>
      <c r="T169" s="170">
        <f t="shared" si="272"/>
        <v>713.28099999999995</v>
      </c>
      <c r="U169" s="170">
        <f t="shared" si="272"/>
        <v>711.36699999999996</v>
      </c>
      <c r="V169" s="170">
        <f t="shared" si="272"/>
        <v>711.75800000000004</v>
      </c>
      <c r="W169" s="170">
        <f t="shared" si="272"/>
        <v>713.61400000000003</v>
      </c>
      <c r="X169" s="170">
        <f t="shared" si="272"/>
        <v>715.49199999999996</v>
      </c>
      <c r="Y169" s="170">
        <f t="shared" si="272"/>
        <v>716.51800000000003</v>
      </c>
      <c r="Z169" s="170">
        <f t="shared" si="272"/>
        <v>717.27300000000002</v>
      </c>
      <c r="AA169" s="170">
        <f t="shared" si="272"/>
        <v>717.20100000000002</v>
      </c>
      <c r="AB169" s="170">
        <f t="shared" si="272"/>
        <v>716.44799999999998</v>
      </c>
      <c r="AC169" s="170">
        <f t="shared" si="272"/>
        <v>715.06200000000001</v>
      </c>
      <c r="AD169" s="170">
        <f t="shared" si="272"/>
        <v>714.29499999999996</v>
      </c>
      <c r="AE169" s="170">
        <f t="shared" si="272"/>
        <v>715.68399999999997</v>
      </c>
      <c r="AF169" s="170">
        <f t="shared" si="272"/>
        <v>717.35799999999995</v>
      </c>
      <c r="AG169" s="170">
        <f t="shared" si="272"/>
        <v>719.19899999999996</v>
      </c>
      <c r="AH169" s="170">
        <f t="shared" si="272"/>
        <v>720.63800000000003</v>
      </c>
      <c r="AI169" s="170">
        <f t="shared" si="272"/>
        <v>721.73400000000004</v>
      </c>
      <c r="AJ169" s="170">
        <f t="shared" si="272"/>
        <v>723.79700000000003</v>
      </c>
      <c r="AK169" s="170">
        <f t="shared" si="272"/>
        <v>725.30200000000002</v>
      </c>
      <c r="AL169" s="170">
        <f t="shared" si="272"/>
        <v>726.59199999999998</v>
      </c>
      <c r="AM169" s="170">
        <f t="shared" si="272"/>
        <v>729.76800000000003</v>
      </c>
      <c r="AN169" s="170">
        <f t="shared" si="272"/>
        <v>731.01900000000001</v>
      </c>
      <c r="AO169" s="170">
        <f t="shared" si="272"/>
        <v>732.20699999999999</v>
      </c>
      <c r="AP169" s="170">
        <f t="shared" si="272"/>
        <v>733.12400000000002</v>
      </c>
      <c r="AQ169" s="170">
        <f t="shared" si="272"/>
        <v>733.26599999999996</v>
      </c>
      <c r="AR169" s="170">
        <f t="shared" si="272"/>
        <v>731.00400000000002</v>
      </c>
      <c r="AS169" s="170">
        <f t="shared" si="272"/>
        <v>732.15300000000002</v>
      </c>
      <c r="AT169" s="170">
        <f t="shared" si="272"/>
        <v>734.40300000000002</v>
      </c>
      <c r="AU169" s="170">
        <f t="shared" si="272"/>
        <v>733.82100000000003</v>
      </c>
      <c r="AV169" s="170">
        <f t="shared" si="254"/>
        <v>733.48099999999999</v>
      </c>
      <c r="AW169" s="170">
        <f t="shared" si="254"/>
        <v>733.46900000000005</v>
      </c>
      <c r="AX169" s="170">
        <f t="shared" si="254"/>
        <v>733.76</v>
      </c>
      <c r="AY169" s="170">
        <f t="shared" si="254"/>
        <v>732.59</v>
      </c>
      <c r="AZ169" s="170">
        <f t="shared" si="254"/>
        <v>731.39</v>
      </c>
      <c r="BA169" s="170">
        <f t="shared" si="254"/>
        <v>730.39300000000003</v>
      </c>
      <c r="BB169" s="170">
        <f t="shared" si="254"/>
        <v>729.47699999999998</v>
      </c>
      <c r="BC169" s="402">
        <f t="shared" ref="BC169:CW169" si="273">BB169*BC488/BB488</f>
        <v>728.4777164383562</v>
      </c>
      <c r="BD169" s="401">
        <f t="shared" si="273"/>
        <v>728.4777164383562</v>
      </c>
      <c r="BE169" s="401">
        <f t="shared" si="273"/>
        <v>727.4784328767123</v>
      </c>
      <c r="BF169" s="401">
        <f t="shared" si="273"/>
        <v>726.47914931506853</v>
      </c>
      <c r="BG169" s="401">
        <f t="shared" si="273"/>
        <v>726.47914931506853</v>
      </c>
      <c r="BH169" s="401">
        <f t="shared" si="273"/>
        <v>725.47986575342463</v>
      </c>
      <c r="BI169" s="401">
        <f t="shared" si="273"/>
        <v>724.48058219178074</v>
      </c>
      <c r="BJ169" s="401">
        <f t="shared" si="273"/>
        <v>723.48129863013685</v>
      </c>
      <c r="BK169" s="401">
        <f t="shared" si="273"/>
        <v>721.48273150684918</v>
      </c>
      <c r="BL169" s="401">
        <f t="shared" si="273"/>
        <v>720.4834479452054</v>
      </c>
      <c r="BM169" s="401">
        <f t="shared" si="273"/>
        <v>718.48488082191773</v>
      </c>
      <c r="BN169" s="401">
        <f t="shared" si="273"/>
        <v>717.48559726027395</v>
      </c>
      <c r="BO169" s="401">
        <f t="shared" si="273"/>
        <v>715.48703013698628</v>
      </c>
      <c r="BP169" s="401">
        <f t="shared" si="273"/>
        <v>713.48846301369861</v>
      </c>
      <c r="BQ169" s="401">
        <f t="shared" si="273"/>
        <v>711.48989589041093</v>
      </c>
      <c r="BR169" s="401">
        <f t="shared" si="273"/>
        <v>709.49132876712326</v>
      </c>
      <c r="BS169" s="401">
        <f t="shared" si="273"/>
        <v>706.4934780821917</v>
      </c>
      <c r="BT169" s="401">
        <f t="shared" si="273"/>
        <v>704.49491095890403</v>
      </c>
      <c r="BU169" s="401">
        <f t="shared" si="273"/>
        <v>702.49634383561636</v>
      </c>
      <c r="BV169" s="401">
        <f t="shared" si="273"/>
        <v>699.49849315068491</v>
      </c>
      <c r="BW169" s="401">
        <f t="shared" si="273"/>
        <v>696.50064246575334</v>
      </c>
      <c r="BX169" s="401">
        <f t="shared" si="273"/>
        <v>694.50207534246567</v>
      </c>
      <c r="BY169" s="401">
        <f t="shared" si="273"/>
        <v>691.50422465753411</v>
      </c>
      <c r="BZ169" s="401">
        <f t="shared" si="273"/>
        <v>689.50565753424644</v>
      </c>
      <c r="CA169" s="401">
        <f t="shared" si="273"/>
        <v>686.50780684931487</v>
      </c>
      <c r="CB169" s="401">
        <f t="shared" si="273"/>
        <v>683.50995616438342</v>
      </c>
      <c r="CC169" s="401">
        <f t="shared" si="273"/>
        <v>680.51210547945186</v>
      </c>
      <c r="CD169" s="401">
        <f t="shared" si="273"/>
        <v>678.51353835616419</v>
      </c>
      <c r="CE169" s="401">
        <f t="shared" si="273"/>
        <v>675.51568767123263</v>
      </c>
      <c r="CF169" s="401">
        <f t="shared" si="273"/>
        <v>672.51783698630106</v>
      </c>
      <c r="CG169" s="401">
        <f t="shared" si="273"/>
        <v>670.51926986301339</v>
      </c>
      <c r="CH169" s="401">
        <f t="shared" si="273"/>
        <v>667.52141917808183</v>
      </c>
      <c r="CI169" s="401">
        <f t="shared" si="273"/>
        <v>664.52356849315038</v>
      </c>
      <c r="CJ169" s="401">
        <f t="shared" si="273"/>
        <v>661.52571780821881</v>
      </c>
      <c r="CK169" s="401">
        <f t="shared" si="273"/>
        <v>658.52786712328725</v>
      </c>
      <c r="CL169" s="401">
        <f t="shared" si="273"/>
        <v>656.52929999999958</v>
      </c>
      <c r="CM169" s="401">
        <f t="shared" si="273"/>
        <v>653.53144931506813</v>
      </c>
      <c r="CN169" s="401">
        <f t="shared" si="273"/>
        <v>650.53359863013668</v>
      </c>
      <c r="CO169" s="401">
        <f t="shared" si="273"/>
        <v>647.53574794520512</v>
      </c>
      <c r="CP169" s="401">
        <f t="shared" si="273"/>
        <v>645.53718082191745</v>
      </c>
      <c r="CQ169" s="401">
        <f t="shared" si="273"/>
        <v>642.53933013698588</v>
      </c>
      <c r="CR169" s="401">
        <f t="shared" si="273"/>
        <v>639.54147945205443</v>
      </c>
      <c r="CS169" s="401">
        <f t="shared" si="273"/>
        <v>637.54291232876676</v>
      </c>
      <c r="CT169" s="401">
        <f t="shared" si="273"/>
        <v>634.5450616438352</v>
      </c>
      <c r="CU169" s="401">
        <f t="shared" si="273"/>
        <v>632.54649452054753</v>
      </c>
      <c r="CV169" s="401">
        <f t="shared" si="273"/>
        <v>629.54864383561608</v>
      </c>
      <c r="CW169" s="401">
        <f t="shared" si="273"/>
        <v>627.5500767123284</v>
      </c>
    </row>
    <row r="170" spans="1:101">
      <c r="A170" s="170" t="str">
        <f t="shared" ref="A170:B170" si="274">A64</f>
        <v>55</v>
      </c>
      <c r="B170" s="170" t="str">
        <f t="shared" si="274"/>
        <v>Meuse</v>
      </c>
      <c r="C170" s="145"/>
      <c r="D170" s="145"/>
      <c r="E170" s="145"/>
      <c r="F170" s="170">
        <f t="shared" ref="F170:AU170" si="275">F64</f>
        <v>204.30099999999999</v>
      </c>
      <c r="G170" s="170">
        <f t="shared" si="275"/>
        <v>203.708</v>
      </c>
      <c r="H170" s="170">
        <f t="shared" si="275"/>
        <v>203.11699999999999</v>
      </c>
      <c r="I170" s="170">
        <f t="shared" si="275"/>
        <v>202.56399999999999</v>
      </c>
      <c r="J170" s="170">
        <f t="shared" si="275"/>
        <v>201.86199999999999</v>
      </c>
      <c r="K170" s="170">
        <f t="shared" si="275"/>
        <v>201.309</v>
      </c>
      <c r="L170" s="170">
        <f t="shared" si="275"/>
        <v>200.85499999999999</v>
      </c>
      <c r="M170" s="170">
        <f t="shared" si="275"/>
        <v>200.47900000000001</v>
      </c>
      <c r="N170" s="170">
        <f t="shared" si="275"/>
        <v>199.48099999999999</v>
      </c>
      <c r="O170" s="170">
        <f t="shared" si="275"/>
        <v>199.53899999999999</v>
      </c>
      <c r="P170" s="170">
        <f t="shared" si="275"/>
        <v>199.691</v>
      </c>
      <c r="Q170" s="170">
        <f t="shared" si="275"/>
        <v>200.22800000000001</v>
      </c>
      <c r="R170" s="170">
        <f t="shared" si="275"/>
        <v>198.73599999999999</v>
      </c>
      <c r="S170" s="170">
        <f t="shared" si="275"/>
        <v>197.697</v>
      </c>
      <c r="T170" s="170">
        <f t="shared" si="275"/>
        <v>197.16499999999999</v>
      </c>
      <c r="U170" s="170">
        <f t="shared" si="275"/>
        <v>196.28200000000001</v>
      </c>
      <c r="V170" s="170">
        <f t="shared" si="275"/>
        <v>196.04300000000001</v>
      </c>
      <c r="W170" s="170">
        <f t="shared" si="275"/>
        <v>195.67599999999999</v>
      </c>
      <c r="X170" s="170">
        <f t="shared" si="275"/>
        <v>195.709</v>
      </c>
      <c r="Y170" s="170">
        <f t="shared" si="275"/>
        <v>195.47800000000001</v>
      </c>
      <c r="Z170" s="170">
        <f t="shared" si="275"/>
        <v>194.887</v>
      </c>
      <c r="AA170" s="170">
        <f t="shared" si="275"/>
        <v>194.62200000000001</v>
      </c>
      <c r="AB170" s="170">
        <f t="shared" si="275"/>
        <v>194.33799999999999</v>
      </c>
      <c r="AC170" s="170">
        <f t="shared" si="275"/>
        <v>192.797</v>
      </c>
      <c r="AD170" s="170">
        <f t="shared" si="275"/>
        <v>192.44300000000001</v>
      </c>
      <c r="AE170" s="170">
        <f t="shared" si="275"/>
        <v>192.68199999999999</v>
      </c>
      <c r="AF170" s="170">
        <f t="shared" si="275"/>
        <v>193.01900000000001</v>
      </c>
      <c r="AG170" s="170">
        <f t="shared" si="275"/>
        <v>193.31200000000001</v>
      </c>
      <c r="AH170" s="170">
        <f t="shared" si="275"/>
        <v>193.321</v>
      </c>
      <c r="AI170" s="170">
        <f t="shared" si="275"/>
        <v>193.376</v>
      </c>
      <c r="AJ170" s="170">
        <f t="shared" si="275"/>
        <v>193.637</v>
      </c>
      <c r="AK170" s="170">
        <f t="shared" si="275"/>
        <v>193.696</v>
      </c>
      <c r="AL170" s="170">
        <f t="shared" si="275"/>
        <v>193.96199999999999</v>
      </c>
      <c r="AM170" s="170">
        <f t="shared" si="275"/>
        <v>194.21799999999999</v>
      </c>
      <c r="AN170" s="170">
        <f t="shared" si="275"/>
        <v>194.00299999999999</v>
      </c>
      <c r="AO170" s="170">
        <f t="shared" si="275"/>
        <v>193.923</v>
      </c>
      <c r="AP170" s="170">
        <f t="shared" si="275"/>
        <v>193.55699999999999</v>
      </c>
      <c r="AQ170" s="170">
        <f t="shared" si="275"/>
        <v>192.8</v>
      </c>
      <c r="AR170" s="170">
        <f t="shared" si="275"/>
        <v>192.09399999999999</v>
      </c>
      <c r="AS170" s="170">
        <f t="shared" si="275"/>
        <v>191.53</v>
      </c>
      <c r="AT170" s="170">
        <f t="shared" si="275"/>
        <v>190.626</v>
      </c>
      <c r="AU170" s="170">
        <f t="shared" si="275"/>
        <v>189.05500000000001</v>
      </c>
      <c r="AV170" s="170">
        <f t="shared" si="254"/>
        <v>187.18700000000001</v>
      </c>
      <c r="AW170" s="170">
        <f t="shared" si="254"/>
        <v>185.35499999999999</v>
      </c>
      <c r="AX170" s="170">
        <f t="shared" si="254"/>
        <v>184.083</v>
      </c>
      <c r="AY170" s="170">
        <f t="shared" si="254"/>
        <v>183.001</v>
      </c>
      <c r="AZ170" s="170">
        <f t="shared" si="254"/>
        <v>181.16499999999999</v>
      </c>
      <c r="BA170" s="170">
        <f t="shared" si="254"/>
        <v>179.626</v>
      </c>
      <c r="BB170" s="170">
        <f t="shared" si="254"/>
        <v>178.01</v>
      </c>
      <c r="BC170" s="402">
        <f t="shared" ref="BC170:CW170" si="276">BB170*BC489/BB489</f>
        <v>176.02106145251395</v>
      </c>
      <c r="BD170" s="401">
        <f t="shared" si="276"/>
        <v>175.02659217877093</v>
      </c>
      <c r="BE170" s="401">
        <f t="shared" si="276"/>
        <v>174.0321229050279</v>
      </c>
      <c r="BF170" s="401">
        <f t="shared" si="276"/>
        <v>173.03765363128488</v>
      </c>
      <c r="BG170" s="401">
        <f t="shared" si="276"/>
        <v>171.04871508379884</v>
      </c>
      <c r="BH170" s="401">
        <f t="shared" si="276"/>
        <v>170.05424581005582</v>
      </c>
      <c r="BI170" s="401">
        <f t="shared" si="276"/>
        <v>169.0597765363128</v>
      </c>
      <c r="BJ170" s="401">
        <f t="shared" si="276"/>
        <v>168.06530726256977</v>
      </c>
      <c r="BK170" s="401">
        <f t="shared" si="276"/>
        <v>167.07083798882675</v>
      </c>
      <c r="BL170" s="401">
        <f t="shared" si="276"/>
        <v>166.07636871508373</v>
      </c>
      <c r="BM170" s="401">
        <f t="shared" si="276"/>
        <v>165.08189944134071</v>
      </c>
      <c r="BN170" s="401">
        <f t="shared" si="276"/>
        <v>164.08743016759769</v>
      </c>
      <c r="BO170" s="401">
        <f t="shared" si="276"/>
        <v>163.09296089385469</v>
      </c>
      <c r="BP170" s="401">
        <f t="shared" si="276"/>
        <v>162.09849162011167</v>
      </c>
      <c r="BQ170" s="401">
        <f t="shared" si="276"/>
        <v>160.10955307262563</v>
      </c>
      <c r="BR170" s="401">
        <f t="shared" si="276"/>
        <v>159.11508379888261</v>
      </c>
      <c r="BS170" s="401">
        <f t="shared" si="276"/>
        <v>158.12061452513959</v>
      </c>
      <c r="BT170" s="401">
        <f t="shared" si="276"/>
        <v>157.12614525139657</v>
      </c>
      <c r="BU170" s="401">
        <f t="shared" si="276"/>
        <v>156.13167597765357</v>
      </c>
      <c r="BV170" s="401">
        <f t="shared" si="276"/>
        <v>155.13720670391055</v>
      </c>
      <c r="BW170" s="401">
        <f t="shared" si="276"/>
        <v>154.14273743016753</v>
      </c>
      <c r="BX170" s="401">
        <f t="shared" si="276"/>
        <v>153.14826815642451</v>
      </c>
      <c r="BY170" s="401">
        <f t="shared" si="276"/>
        <v>152.15379888268149</v>
      </c>
      <c r="BZ170" s="401">
        <f t="shared" si="276"/>
        <v>151.15932960893849</v>
      </c>
      <c r="CA170" s="401">
        <f t="shared" si="276"/>
        <v>150.16486033519547</v>
      </c>
      <c r="CB170" s="401">
        <f t="shared" si="276"/>
        <v>149.17039106145248</v>
      </c>
      <c r="CC170" s="401">
        <f t="shared" si="276"/>
        <v>148.17592178770946</v>
      </c>
      <c r="CD170" s="401">
        <f t="shared" si="276"/>
        <v>147.18145251396643</v>
      </c>
      <c r="CE170" s="401">
        <f t="shared" si="276"/>
        <v>146.18698324022344</v>
      </c>
      <c r="CF170" s="401">
        <f t="shared" si="276"/>
        <v>145.19251396648042</v>
      </c>
      <c r="CG170" s="401">
        <f t="shared" si="276"/>
        <v>144.19804469273743</v>
      </c>
      <c r="CH170" s="401">
        <f t="shared" si="276"/>
        <v>143.2035754189944</v>
      </c>
      <c r="CI170" s="401">
        <f t="shared" si="276"/>
        <v>142.20910614525138</v>
      </c>
      <c r="CJ170" s="401">
        <f t="shared" si="276"/>
        <v>141.21463687150839</v>
      </c>
      <c r="CK170" s="401">
        <f t="shared" si="276"/>
        <v>140.22016759776537</v>
      </c>
      <c r="CL170" s="401">
        <f t="shared" si="276"/>
        <v>139.22569832402237</v>
      </c>
      <c r="CM170" s="401">
        <f t="shared" si="276"/>
        <v>139.22569832402237</v>
      </c>
      <c r="CN170" s="401">
        <f t="shared" si="276"/>
        <v>138.23122905027935</v>
      </c>
      <c r="CO170" s="401">
        <f t="shared" si="276"/>
        <v>137.23675977653633</v>
      </c>
      <c r="CP170" s="401">
        <f t="shared" si="276"/>
        <v>136.24229050279334</v>
      </c>
      <c r="CQ170" s="401">
        <f t="shared" si="276"/>
        <v>135.24782122905032</v>
      </c>
      <c r="CR170" s="401">
        <f t="shared" si="276"/>
        <v>135.24782122905032</v>
      </c>
      <c r="CS170" s="401">
        <f t="shared" si="276"/>
        <v>134.25335195530729</v>
      </c>
      <c r="CT170" s="401">
        <f t="shared" si="276"/>
        <v>133.25888268156427</v>
      </c>
      <c r="CU170" s="401">
        <f t="shared" si="276"/>
        <v>133.25888268156427</v>
      </c>
      <c r="CV170" s="401">
        <f t="shared" si="276"/>
        <v>132.26441340782125</v>
      </c>
      <c r="CW170" s="401">
        <f t="shared" si="276"/>
        <v>131.26994413407823</v>
      </c>
    </row>
    <row r="171" spans="1:101">
      <c r="A171" s="170" t="str">
        <f t="shared" ref="A171:B171" si="277">A65</f>
        <v>56</v>
      </c>
      <c r="B171" s="170" t="str">
        <f t="shared" si="277"/>
        <v>Morbihan</v>
      </c>
      <c r="C171" s="145"/>
      <c r="D171" s="145"/>
      <c r="E171" s="145"/>
      <c r="F171" s="170">
        <f t="shared" ref="F171:AU171" si="278">F65</f>
        <v>563.93899999999996</v>
      </c>
      <c r="G171" s="170">
        <f t="shared" si="278"/>
        <v>567.34900000000005</v>
      </c>
      <c r="H171" s="170">
        <f t="shared" si="278"/>
        <v>570.899</v>
      </c>
      <c r="I171" s="170">
        <f t="shared" si="278"/>
        <v>574.55499999999995</v>
      </c>
      <c r="J171" s="170">
        <f t="shared" si="278"/>
        <v>578.529</v>
      </c>
      <c r="K171" s="170">
        <f t="shared" si="278"/>
        <v>582.625</v>
      </c>
      <c r="L171" s="170">
        <f t="shared" si="278"/>
        <v>586.74</v>
      </c>
      <c r="M171" s="170">
        <f t="shared" si="278"/>
        <v>590.98699999999997</v>
      </c>
      <c r="N171" s="170">
        <f t="shared" si="278"/>
        <v>594.40499999999997</v>
      </c>
      <c r="O171" s="170">
        <f t="shared" si="278"/>
        <v>597.56399999999996</v>
      </c>
      <c r="P171" s="170">
        <f t="shared" si="278"/>
        <v>601.10299999999995</v>
      </c>
      <c r="Q171" s="170">
        <f t="shared" si="278"/>
        <v>604.596</v>
      </c>
      <c r="R171" s="170">
        <f t="shared" si="278"/>
        <v>608.44500000000005</v>
      </c>
      <c r="S171" s="170">
        <f t="shared" si="278"/>
        <v>612.22</v>
      </c>
      <c r="T171" s="170">
        <f t="shared" si="278"/>
        <v>615.95000000000005</v>
      </c>
      <c r="U171" s="170">
        <f t="shared" si="278"/>
        <v>619.72299999999996</v>
      </c>
      <c r="V171" s="170">
        <f t="shared" si="278"/>
        <v>621.74</v>
      </c>
      <c r="W171" s="170">
        <f t="shared" si="278"/>
        <v>623.45699999999999</v>
      </c>
      <c r="X171" s="170">
        <f t="shared" si="278"/>
        <v>626.16</v>
      </c>
      <c r="Y171" s="170">
        <f t="shared" si="278"/>
        <v>627.12800000000004</v>
      </c>
      <c r="Z171" s="170">
        <f t="shared" si="278"/>
        <v>629.51800000000003</v>
      </c>
      <c r="AA171" s="170">
        <f t="shared" si="278"/>
        <v>632.04200000000003</v>
      </c>
      <c r="AB171" s="170">
        <f t="shared" si="278"/>
        <v>635.22900000000004</v>
      </c>
      <c r="AC171" s="170">
        <f t="shared" si="278"/>
        <v>639.77200000000005</v>
      </c>
      <c r="AD171" s="170">
        <f t="shared" si="278"/>
        <v>643.29300000000001</v>
      </c>
      <c r="AE171" s="170">
        <f t="shared" si="278"/>
        <v>649.83100000000002</v>
      </c>
      <c r="AF171" s="170">
        <f t="shared" si="278"/>
        <v>656.85799999999995</v>
      </c>
      <c r="AG171" s="170">
        <f t="shared" si="278"/>
        <v>664.29399999999998</v>
      </c>
      <c r="AH171" s="170">
        <f t="shared" si="278"/>
        <v>671.846</v>
      </c>
      <c r="AI171" s="170">
        <f t="shared" si="278"/>
        <v>679.37199999999996</v>
      </c>
      <c r="AJ171" s="170">
        <f t="shared" si="278"/>
        <v>687.48</v>
      </c>
      <c r="AK171" s="170">
        <f t="shared" si="278"/>
        <v>694.82100000000003</v>
      </c>
      <c r="AL171" s="170">
        <f t="shared" si="278"/>
        <v>702.48699999999997</v>
      </c>
      <c r="AM171" s="170">
        <f t="shared" si="278"/>
        <v>710.03399999999999</v>
      </c>
      <c r="AN171" s="170">
        <f t="shared" si="278"/>
        <v>716.18200000000002</v>
      </c>
      <c r="AO171" s="170">
        <f t="shared" si="278"/>
        <v>721.65700000000004</v>
      </c>
      <c r="AP171" s="170">
        <f t="shared" si="278"/>
        <v>727.08299999999997</v>
      </c>
      <c r="AQ171" s="170">
        <f t="shared" si="278"/>
        <v>732.37199999999996</v>
      </c>
      <c r="AR171" s="170">
        <f t="shared" si="278"/>
        <v>737.77800000000002</v>
      </c>
      <c r="AS171" s="170">
        <f t="shared" si="278"/>
        <v>741.05100000000004</v>
      </c>
      <c r="AT171" s="170">
        <f t="shared" si="278"/>
        <v>744.81299999999999</v>
      </c>
      <c r="AU171" s="170">
        <f t="shared" si="278"/>
        <v>747.548</v>
      </c>
      <c r="AV171" s="170">
        <f t="shared" si="254"/>
        <v>750.86300000000006</v>
      </c>
      <c r="AW171" s="170">
        <f t="shared" si="254"/>
        <v>754.86699999999996</v>
      </c>
      <c r="AX171" s="170">
        <f t="shared" si="254"/>
        <v>759.68399999999997</v>
      </c>
      <c r="AY171" s="170">
        <f t="shared" si="254"/>
        <v>764.16099999999994</v>
      </c>
      <c r="AZ171" s="170">
        <f t="shared" si="254"/>
        <v>768.61699999999996</v>
      </c>
      <c r="BA171" s="170">
        <f t="shared" si="254"/>
        <v>772.96699999999998</v>
      </c>
      <c r="BB171" s="170">
        <f t="shared" si="254"/>
        <v>777.38300000000004</v>
      </c>
      <c r="BC171" s="402">
        <f t="shared" ref="BC171:CW171" si="279">BB171*BC490/BB490</f>
        <v>781.40048320413439</v>
      </c>
      <c r="BD171" s="401">
        <f t="shared" si="279"/>
        <v>784.41359560723515</v>
      </c>
      <c r="BE171" s="401">
        <f t="shared" si="279"/>
        <v>788.4310788113695</v>
      </c>
      <c r="BF171" s="401">
        <f t="shared" si="279"/>
        <v>791.44419121447027</v>
      </c>
      <c r="BG171" s="401">
        <f t="shared" si="279"/>
        <v>794.45730361757103</v>
      </c>
      <c r="BH171" s="401">
        <f t="shared" si="279"/>
        <v>797.47041602067179</v>
      </c>
      <c r="BI171" s="401">
        <f t="shared" si="279"/>
        <v>799.47915762273897</v>
      </c>
      <c r="BJ171" s="401">
        <f t="shared" si="279"/>
        <v>802.49227002583973</v>
      </c>
      <c r="BK171" s="401">
        <f t="shared" si="279"/>
        <v>805.50538242894038</v>
      </c>
      <c r="BL171" s="401">
        <f t="shared" si="279"/>
        <v>807.51412403100755</v>
      </c>
      <c r="BM171" s="401">
        <f t="shared" si="279"/>
        <v>809.52286563307473</v>
      </c>
      <c r="BN171" s="401">
        <f t="shared" si="279"/>
        <v>812.53597803617549</v>
      </c>
      <c r="BO171" s="401">
        <f t="shared" si="279"/>
        <v>814.54471963824267</v>
      </c>
      <c r="BP171" s="401">
        <f t="shared" si="279"/>
        <v>816.55346124030984</v>
      </c>
      <c r="BQ171" s="401">
        <f t="shared" si="279"/>
        <v>818.56220284237702</v>
      </c>
      <c r="BR171" s="401">
        <f t="shared" si="279"/>
        <v>819.56657364341061</v>
      </c>
      <c r="BS171" s="401">
        <f t="shared" si="279"/>
        <v>821.57531524547778</v>
      </c>
      <c r="BT171" s="401">
        <f t="shared" si="279"/>
        <v>822.57968604651137</v>
      </c>
      <c r="BU171" s="401">
        <f t="shared" si="279"/>
        <v>824.58842764857854</v>
      </c>
      <c r="BV171" s="401">
        <f t="shared" si="279"/>
        <v>825.59279844961213</v>
      </c>
      <c r="BW171" s="401">
        <f t="shared" si="279"/>
        <v>826.59716925064572</v>
      </c>
      <c r="BX171" s="401">
        <f t="shared" si="279"/>
        <v>827.60154005167931</v>
      </c>
      <c r="BY171" s="401">
        <f t="shared" si="279"/>
        <v>828.6059108527129</v>
      </c>
      <c r="BZ171" s="401">
        <f t="shared" si="279"/>
        <v>829.61028165374637</v>
      </c>
      <c r="CA171" s="401">
        <f t="shared" si="279"/>
        <v>830.61465245477996</v>
      </c>
      <c r="CB171" s="401">
        <f t="shared" si="279"/>
        <v>830.61465245477996</v>
      </c>
      <c r="CC171" s="401">
        <f t="shared" si="279"/>
        <v>831.61902325581354</v>
      </c>
      <c r="CD171" s="401">
        <f t="shared" si="279"/>
        <v>831.61902325581343</v>
      </c>
      <c r="CE171" s="401">
        <f t="shared" si="279"/>
        <v>831.61902325581343</v>
      </c>
      <c r="CF171" s="401">
        <f t="shared" si="279"/>
        <v>831.61902325581343</v>
      </c>
      <c r="CG171" s="401">
        <f t="shared" si="279"/>
        <v>831.61902325581343</v>
      </c>
      <c r="CH171" s="401">
        <f t="shared" si="279"/>
        <v>831.61902325581343</v>
      </c>
      <c r="CI171" s="401">
        <f t="shared" si="279"/>
        <v>831.61902325581343</v>
      </c>
      <c r="CJ171" s="401">
        <f t="shared" si="279"/>
        <v>831.61902325581343</v>
      </c>
      <c r="CK171" s="401">
        <f t="shared" si="279"/>
        <v>830.61465245477984</v>
      </c>
      <c r="CL171" s="401">
        <f t="shared" si="279"/>
        <v>830.61465245477984</v>
      </c>
      <c r="CM171" s="401">
        <f t="shared" si="279"/>
        <v>829.61028165374637</v>
      </c>
      <c r="CN171" s="401">
        <f t="shared" si="279"/>
        <v>829.61028165374637</v>
      </c>
      <c r="CO171" s="401">
        <f t="shared" si="279"/>
        <v>828.60591085271278</v>
      </c>
      <c r="CP171" s="401">
        <f t="shared" si="279"/>
        <v>828.60591085271278</v>
      </c>
      <c r="CQ171" s="401">
        <f t="shared" si="279"/>
        <v>828.60591085271278</v>
      </c>
      <c r="CR171" s="401">
        <f t="shared" si="279"/>
        <v>827.60154005167919</v>
      </c>
      <c r="CS171" s="401">
        <f t="shared" si="279"/>
        <v>827.60154005167908</v>
      </c>
      <c r="CT171" s="401">
        <f t="shared" si="279"/>
        <v>827.60154005167908</v>
      </c>
      <c r="CU171" s="401">
        <f t="shared" si="279"/>
        <v>827.60154005167908</v>
      </c>
      <c r="CV171" s="401">
        <f t="shared" si="279"/>
        <v>827.60154005167908</v>
      </c>
      <c r="CW171" s="401">
        <f t="shared" si="279"/>
        <v>827.60154005167908</v>
      </c>
    </row>
    <row r="172" spans="1:101">
      <c r="A172" s="170" t="str">
        <f t="shared" ref="A172:B172" si="280">A66</f>
        <v>57</v>
      </c>
      <c r="B172" s="170" t="str">
        <f t="shared" si="280"/>
        <v>Moselle</v>
      </c>
      <c r="C172" s="145"/>
      <c r="D172" s="145"/>
      <c r="E172" s="145"/>
      <c r="F172" s="170">
        <f t="shared" ref="F172:AU172" si="281">F66</f>
        <v>1006.7670000000001</v>
      </c>
      <c r="G172" s="170">
        <f t="shared" si="281"/>
        <v>1006.076</v>
      </c>
      <c r="H172" s="170">
        <f t="shared" si="281"/>
        <v>1005.648</v>
      </c>
      <c r="I172" s="170">
        <f t="shared" si="281"/>
        <v>1005.883</v>
      </c>
      <c r="J172" s="170">
        <f t="shared" si="281"/>
        <v>1005.02</v>
      </c>
      <c r="K172" s="170">
        <f t="shared" si="281"/>
        <v>1005.064</v>
      </c>
      <c r="L172" s="170">
        <f t="shared" si="281"/>
        <v>1006.234</v>
      </c>
      <c r="M172" s="170">
        <f t="shared" si="281"/>
        <v>1007.7430000000001</v>
      </c>
      <c r="N172" s="170">
        <f t="shared" si="281"/>
        <v>1006.708</v>
      </c>
      <c r="O172" s="170">
        <f t="shared" si="281"/>
        <v>1007.434</v>
      </c>
      <c r="P172" s="170">
        <f t="shared" si="281"/>
        <v>1010.567</v>
      </c>
      <c r="Q172" s="170">
        <f t="shared" si="281"/>
        <v>1015.328</v>
      </c>
      <c r="R172" s="170">
        <f t="shared" si="281"/>
        <v>1015.9</v>
      </c>
      <c r="S172" s="170">
        <f t="shared" si="281"/>
        <v>1011.679</v>
      </c>
      <c r="T172" s="170">
        <f t="shared" si="281"/>
        <v>1011.886</v>
      </c>
      <c r="U172" s="170">
        <f t="shared" si="281"/>
        <v>1010.514</v>
      </c>
      <c r="V172" s="170">
        <f t="shared" si="281"/>
        <v>1011.848</v>
      </c>
      <c r="W172" s="170">
        <f t="shared" si="281"/>
        <v>1013.534</v>
      </c>
      <c r="X172" s="170">
        <f t="shared" si="281"/>
        <v>1015.854</v>
      </c>
      <c r="Y172" s="170">
        <f t="shared" si="281"/>
        <v>1017.5890000000001</v>
      </c>
      <c r="Z172" s="170">
        <f t="shared" si="281"/>
        <v>1019.421</v>
      </c>
      <c r="AA172" s="170">
        <f t="shared" si="281"/>
        <v>1020.258</v>
      </c>
      <c r="AB172" s="170">
        <f t="shared" si="281"/>
        <v>1022.509</v>
      </c>
      <c r="AC172" s="170">
        <f t="shared" si="281"/>
        <v>1022.9160000000001</v>
      </c>
      <c r="AD172" s="170">
        <f t="shared" si="281"/>
        <v>1023.763</v>
      </c>
      <c r="AE172" s="170">
        <f t="shared" si="281"/>
        <v>1025.5160000000001</v>
      </c>
      <c r="AF172" s="170">
        <f t="shared" si="281"/>
        <v>1027.4580000000001</v>
      </c>
      <c r="AG172" s="170">
        <f t="shared" si="281"/>
        <v>1029.636</v>
      </c>
      <c r="AH172" s="170">
        <f t="shared" si="281"/>
        <v>1031.421</v>
      </c>
      <c r="AI172" s="170">
        <f t="shared" si="281"/>
        <v>1032.634</v>
      </c>
      <c r="AJ172" s="170">
        <f t="shared" si="281"/>
        <v>1034.768</v>
      </c>
      <c r="AK172" s="170">
        <f t="shared" si="281"/>
        <v>1036.7760000000001</v>
      </c>
      <c r="AL172" s="170">
        <f t="shared" si="281"/>
        <v>1039.0229999999999</v>
      </c>
      <c r="AM172" s="170">
        <f t="shared" si="281"/>
        <v>1042.23</v>
      </c>
      <c r="AN172" s="170">
        <f t="shared" si="281"/>
        <v>1044.8979999999999</v>
      </c>
      <c r="AO172" s="170">
        <f t="shared" si="281"/>
        <v>1045.066</v>
      </c>
      <c r="AP172" s="170">
        <f t="shared" si="281"/>
        <v>1045.146</v>
      </c>
      <c r="AQ172" s="170">
        <f t="shared" si="281"/>
        <v>1046.4680000000001</v>
      </c>
      <c r="AR172" s="170">
        <f t="shared" si="281"/>
        <v>1046.873</v>
      </c>
      <c r="AS172" s="170">
        <f t="shared" si="281"/>
        <v>1045.154</v>
      </c>
      <c r="AT172" s="170">
        <f t="shared" si="281"/>
        <v>1044.4860000000001</v>
      </c>
      <c r="AU172" s="170">
        <f t="shared" si="281"/>
        <v>1045.271</v>
      </c>
      <c r="AV172" s="170">
        <f t="shared" si="254"/>
        <v>1043.5219999999999</v>
      </c>
      <c r="AW172" s="170">
        <f t="shared" si="254"/>
        <v>1043.5239999999999</v>
      </c>
      <c r="AX172" s="170">
        <f t="shared" si="254"/>
        <v>1046.5429999999999</v>
      </c>
      <c r="AY172" s="170">
        <f t="shared" si="254"/>
        <v>1049.155</v>
      </c>
      <c r="AZ172" s="170">
        <f t="shared" si="254"/>
        <v>1049.6120000000001</v>
      </c>
      <c r="BA172" s="170">
        <f t="shared" si="254"/>
        <v>1050.548</v>
      </c>
      <c r="BB172" s="170">
        <f t="shared" si="254"/>
        <v>1051.4559999999999</v>
      </c>
      <c r="BC172" s="402">
        <f t="shared" ref="BC172:CW172" si="282">BB172*BC491/BB491</f>
        <v>1049.4202671829621</v>
      </c>
      <c r="BD172" s="401">
        <f t="shared" si="282"/>
        <v>1047.3845343659243</v>
      </c>
      <c r="BE172" s="401">
        <f t="shared" si="282"/>
        <v>1044.3309351403677</v>
      </c>
      <c r="BF172" s="401">
        <f t="shared" si="282"/>
        <v>1042.2952023233299</v>
      </c>
      <c r="BG172" s="401">
        <f t="shared" si="282"/>
        <v>1039.2416030977733</v>
      </c>
      <c r="BH172" s="401">
        <f t="shared" si="282"/>
        <v>1037.2058702807356</v>
      </c>
      <c r="BI172" s="401">
        <f t="shared" si="282"/>
        <v>1034.152271055179</v>
      </c>
      <c r="BJ172" s="401">
        <f t="shared" si="282"/>
        <v>1031.0986718296224</v>
      </c>
      <c r="BK172" s="401">
        <f t="shared" si="282"/>
        <v>1028.0450726040658</v>
      </c>
      <c r="BL172" s="401">
        <f t="shared" si="282"/>
        <v>1024.9914733785092</v>
      </c>
      <c r="BM172" s="401">
        <f t="shared" si="282"/>
        <v>1020.9200077444337</v>
      </c>
      <c r="BN172" s="401">
        <f t="shared" si="282"/>
        <v>1017.8664085188771</v>
      </c>
      <c r="BO172" s="401">
        <f t="shared" si="282"/>
        <v>1014.8128092933204</v>
      </c>
      <c r="BP172" s="401">
        <f t="shared" si="282"/>
        <v>1010.7413436592449</v>
      </c>
      <c r="BQ172" s="401">
        <f t="shared" si="282"/>
        <v>1007.6877444336882</v>
      </c>
      <c r="BR172" s="401">
        <f t="shared" si="282"/>
        <v>1003.6162787996127</v>
      </c>
      <c r="BS172" s="401">
        <f t="shared" si="282"/>
        <v>1000.5626795740561</v>
      </c>
      <c r="BT172" s="401">
        <f t="shared" si="282"/>
        <v>996.49121393998064</v>
      </c>
      <c r="BU172" s="401">
        <f t="shared" si="282"/>
        <v>992.41974830590505</v>
      </c>
      <c r="BV172" s="401">
        <f t="shared" si="282"/>
        <v>988.34828267182957</v>
      </c>
      <c r="BW172" s="401">
        <f t="shared" si="282"/>
        <v>984.27681703775409</v>
      </c>
      <c r="BX172" s="401">
        <f t="shared" si="282"/>
        <v>980.20535140367861</v>
      </c>
      <c r="BY172" s="401">
        <f t="shared" si="282"/>
        <v>976.13388576960313</v>
      </c>
      <c r="BZ172" s="401">
        <f t="shared" si="282"/>
        <v>972.06242013552753</v>
      </c>
      <c r="CA172" s="401">
        <f t="shared" si="282"/>
        <v>967.99095450145194</v>
      </c>
      <c r="CB172" s="401">
        <f t="shared" si="282"/>
        <v>963.91948886737646</v>
      </c>
      <c r="CC172" s="401">
        <f t="shared" si="282"/>
        <v>959.84802323330086</v>
      </c>
      <c r="CD172" s="401">
        <f t="shared" si="282"/>
        <v>954.75869119070649</v>
      </c>
      <c r="CE172" s="401">
        <f t="shared" si="282"/>
        <v>950.68722555663089</v>
      </c>
      <c r="CF172" s="401">
        <f t="shared" si="282"/>
        <v>946.6157599225553</v>
      </c>
      <c r="CG172" s="401">
        <f t="shared" si="282"/>
        <v>941.52642787996092</v>
      </c>
      <c r="CH172" s="401">
        <f t="shared" si="282"/>
        <v>937.45496224588544</v>
      </c>
      <c r="CI172" s="401">
        <f t="shared" si="282"/>
        <v>933.38349661180996</v>
      </c>
      <c r="CJ172" s="401">
        <f t="shared" si="282"/>
        <v>928.29416456921547</v>
      </c>
      <c r="CK172" s="401">
        <f t="shared" si="282"/>
        <v>924.22269893513999</v>
      </c>
      <c r="CL172" s="401">
        <f t="shared" si="282"/>
        <v>920.15123330106451</v>
      </c>
      <c r="CM172" s="401">
        <f t="shared" si="282"/>
        <v>915.06190125847002</v>
      </c>
      <c r="CN172" s="401">
        <f t="shared" si="282"/>
        <v>910.99043562439454</v>
      </c>
      <c r="CO172" s="401">
        <f t="shared" si="282"/>
        <v>906.91896999031906</v>
      </c>
      <c r="CP172" s="401">
        <f t="shared" si="282"/>
        <v>902.84750435624346</v>
      </c>
      <c r="CQ172" s="401">
        <f t="shared" si="282"/>
        <v>898.77603872216798</v>
      </c>
      <c r="CR172" s="401">
        <f t="shared" si="282"/>
        <v>894.7045730880925</v>
      </c>
      <c r="CS172" s="401">
        <f t="shared" si="282"/>
        <v>891.65097386253581</v>
      </c>
      <c r="CT172" s="401">
        <f t="shared" si="282"/>
        <v>887.57950822846033</v>
      </c>
      <c r="CU172" s="401">
        <f t="shared" si="282"/>
        <v>883.50804259438485</v>
      </c>
      <c r="CV172" s="401">
        <f t="shared" si="282"/>
        <v>880.45444336882815</v>
      </c>
      <c r="CW172" s="401">
        <f t="shared" si="282"/>
        <v>876.38297773475267</v>
      </c>
    </row>
    <row r="173" spans="1:101">
      <c r="A173" s="170" t="str">
        <f t="shared" ref="A173:B173" si="283">A67</f>
        <v>58</v>
      </c>
      <c r="B173" s="170" t="str">
        <f t="shared" si="283"/>
        <v>Nièvre</v>
      </c>
      <c r="C173" s="145"/>
      <c r="D173" s="145"/>
      <c r="E173" s="145"/>
      <c r="F173" s="170">
        <f t="shared" ref="F173:AU173" si="284">F67</f>
        <v>245.666</v>
      </c>
      <c r="G173" s="170">
        <f t="shared" si="284"/>
        <v>244.88</v>
      </c>
      <c r="H173" s="170">
        <f t="shared" si="284"/>
        <v>243.92</v>
      </c>
      <c r="I173" s="170">
        <f t="shared" si="284"/>
        <v>243.267</v>
      </c>
      <c r="J173" s="170">
        <f t="shared" si="284"/>
        <v>242.28700000000001</v>
      </c>
      <c r="K173" s="170">
        <f t="shared" si="284"/>
        <v>241.53899999999999</v>
      </c>
      <c r="L173" s="170">
        <f t="shared" si="284"/>
        <v>240.81200000000001</v>
      </c>
      <c r="M173" s="170">
        <f t="shared" si="284"/>
        <v>240.02199999999999</v>
      </c>
      <c r="N173" s="170">
        <f t="shared" si="284"/>
        <v>239.04900000000001</v>
      </c>
      <c r="O173" s="170">
        <f t="shared" si="284"/>
        <v>238.29</v>
      </c>
      <c r="P173" s="170">
        <f t="shared" si="284"/>
        <v>237.47300000000001</v>
      </c>
      <c r="Q173" s="170">
        <f t="shared" si="284"/>
        <v>236.61799999999999</v>
      </c>
      <c r="R173" s="170">
        <f t="shared" si="284"/>
        <v>235.90299999999999</v>
      </c>
      <c r="S173" s="170">
        <f t="shared" si="284"/>
        <v>235.142</v>
      </c>
      <c r="T173" s="170">
        <f t="shared" si="284"/>
        <v>234.316</v>
      </c>
      <c r="U173" s="170">
        <f t="shared" si="284"/>
        <v>233.45</v>
      </c>
      <c r="V173" s="170">
        <f t="shared" si="284"/>
        <v>232.67099999999999</v>
      </c>
      <c r="W173" s="170">
        <f t="shared" si="284"/>
        <v>231.73099999999999</v>
      </c>
      <c r="X173" s="170">
        <f t="shared" si="284"/>
        <v>230.756</v>
      </c>
      <c r="Y173" s="170">
        <f t="shared" si="284"/>
        <v>230.14599999999999</v>
      </c>
      <c r="Z173" s="170">
        <f t="shared" si="284"/>
        <v>229.577</v>
      </c>
      <c r="AA173" s="170">
        <f t="shared" si="284"/>
        <v>228.56800000000001</v>
      </c>
      <c r="AB173" s="170">
        <f t="shared" si="284"/>
        <v>227.62299999999999</v>
      </c>
      <c r="AC173" s="170">
        <f t="shared" si="284"/>
        <v>226.77600000000001</v>
      </c>
      <c r="AD173" s="170">
        <f t="shared" si="284"/>
        <v>225.48500000000001</v>
      </c>
      <c r="AE173" s="170">
        <f t="shared" si="284"/>
        <v>225.054</v>
      </c>
      <c r="AF173" s="170">
        <f t="shared" si="284"/>
        <v>224.56899999999999</v>
      </c>
      <c r="AG173" s="170">
        <f t="shared" si="284"/>
        <v>224.13900000000001</v>
      </c>
      <c r="AH173" s="170">
        <f t="shared" si="284"/>
        <v>223.60499999999999</v>
      </c>
      <c r="AI173" s="170">
        <f t="shared" si="284"/>
        <v>223.05</v>
      </c>
      <c r="AJ173" s="170">
        <f t="shared" si="284"/>
        <v>222.71100000000001</v>
      </c>
      <c r="AK173" s="170">
        <f t="shared" si="284"/>
        <v>222.22</v>
      </c>
      <c r="AL173" s="170">
        <f t="shared" si="284"/>
        <v>221.488</v>
      </c>
      <c r="AM173" s="170">
        <f t="shared" si="284"/>
        <v>220.65299999999999</v>
      </c>
      <c r="AN173" s="170">
        <f t="shared" si="284"/>
        <v>220.19900000000001</v>
      </c>
      <c r="AO173" s="170">
        <f t="shared" si="284"/>
        <v>219.584</v>
      </c>
      <c r="AP173" s="170">
        <f t="shared" si="284"/>
        <v>218.34100000000001</v>
      </c>
      <c r="AQ173" s="170">
        <f t="shared" si="284"/>
        <v>216.786</v>
      </c>
      <c r="AR173" s="170">
        <f t="shared" si="284"/>
        <v>215.221</v>
      </c>
      <c r="AS173" s="170">
        <f t="shared" si="284"/>
        <v>213.56899999999999</v>
      </c>
      <c r="AT173" s="170">
        <f t="shared" si="284"/>
        <v>211.74700000000001</v>
      </c>
      <c r="AU173" s="170">
        <f t="shared" si="284"/>
        <v>209.161</v>
      </c>
      <c r="AV173" s="170">
        <f t="shared" si="254"/>
        <v>207.18199999999999</v>
      </c>
      <c r="AW173" s="170">
        <f t="shared" si="254"/>
        <v>205.828</v>
      </c>
      <c r="AX173" s="170">
        <f t="shared" si="254"/>
        <v>204.452</v>
      </c>
      <c r="AY173" s="170">
        <f t="shared" si="254"/>
        <v>202.67</v>
      </c>
      <c r="AZ173" s="170">
        <f t="shared" si="254"/>
        <v>201.017</v>
      </c>
      <c r="BA173" s="170">
        <f t="shared" si="254"/>
        <v>199.37899999999999</v>
      </c>
      <c r="BB173" s="170">
        <f t="shared" si="254"/>
        <v>197.857</v>
      </c>
      <c r="BC173" s="402">
        <f t="shared" ref="BC173:CW173" si="285">BB173*BC492/BB492</f>
        <v>195.86848743718591</v>
      </c>
      <c r="BD173" s="401">
        <f t="shared" si="285"/>
        <v>194.87423115577886</v>
      </c>
      <c r="BE173" s="401">
        <f t="shared" si="285"/>
        <v>193.87997487437181</v>
      </c>
      <c r="BF173" s="401">
        <f t="shared" si="285"/>
        <v>192.88571859296476</v>
      </c>
      <c r="BG173" s="401">
        <f t="shared" si="285"/>
        <v>191.89146231155775</v>
      </c>
      <c r="BH173" s="401">
        <f t="shared" si="285"/>
        <v>189.90294974874365</v>
      </c>
      <c r="BI173" s="401">
        <f t="shared" si="285"/>
        <v>188.9086934673366</v>
      </c>
      <c r="BJ173" s="401">
        <f t="shared" si="285"/>
        <v>187.91443718592959</v>
      </c>
      <c r="BK173" s="401">
        <f t="shared" si="285"/>
        <v>186.92018090452254</v>
      </c>
      <c r="BL173" s="401">
        <f t="shared" si="285"/>
        <v>185.92592462311552</v>
      </c>
      <c r="BM173" s="401">
        <f t="shared" si="285"/>
        <v>184.93166834170847</v>
      </c>
      <c r="BN173" s="401">
        <f t="shared" si="285"/>
        <v>183.93741206030143</v>
      </c>
      <c r="BO173" s="401">
        <f t="shared" si="285"/>
        <v>182.94315577889438</v>
      </c>
      <c r="BP173" s="401">
        <f t="shared" si="285"/>
        <v>181.94889949748733</v>
      </c>
      <c r="BQ173" s="401">
        <f t="shared" si="285"/>
        <v>180.95464321608029</v>
      </c>
      <c r="BR173" s="401">
        <f t="shared" si="285"/>
        <v>179.96038693467324</v>
      </c>
      <c r="BS173" s="401">
        <f t="shared" si="285"/>
        <v>178.96613065326622</v>
      </c>
      <c r="BT173" s="401">
        <f t="shared" si="285"/>
        <v>177.97187437185917</v>
      </c>
      <c r="BU173" s="401">
        <f t="shared" si="285"/>
        <v>176.97761809045213</v>
      </c>
      <c r="BV173" s="401">
        <f t="shared" si="285"/>
        <v>175.98336180904508</v>
      </c>
      <c r="BW173" s="401">
        <f t="shared" si="285"/>
        <v>174.98910552763806</v>
      </c>
      <c r="BX173" s="401">
        <f t="shared" si="285"/>
        <v>173.99484924623104</v>
      </c>
      <c r="BY173" s="401">
        <f t="shared" si="285"/>
        <v>173.00059296482399</v>
      </c>
      <c r="BZ173" s="401">
        <f t="shared" si="285"/>
        <v>172.00633668341695</v>
      </c>
      <c r="CA173" s="401">
        <f t="shared" si="285"/>
        <v>171.0120804020099</v>
      </c>
      <c r="CB173" s="401">
        <f t="shared" si="285"/>
        <v>170.01782412060288</v>
      </c>
      <c r="CC173" s="401">
        <f t="shared" si="285"/>
        <v>170.01782412060288</v>
      </c>
      <c r="CD173" s="401">
        <f t="shared" si="285"/>
        <v>169.02356783919583</v>
      </c>
      <c r="CE173" s="401">
        <f t="shared" si="285"/>
        <v>168.02931155778879</v>
      </c>
      <c r="CF173" s="401">
        <f t="shared" si="285"/>
        <v>167.03505527638174</v>
      </c>
      <c r="CG173" s="401">
        <f t="shared" si="285"/>
        <v>167.03505527638174</v>
      </c>
      <c r="CH173" s="401">
        <f t="shared" si="285"/>
        <v>166.04079899497469</v>
      </c>
      <c r="CI173" s="401">
        <f t="shared" si="285"/>
        <v>165.04654271356765</v>
      </c>
      <c r="CJ173" s="401">
        <f t="shared" si="285"/>
        <v>165.04654271356765</v>
      </c>
      <c r="CK173" s="401">
        <f t="shared" si="285"/>
        <v>164.05228643216063</v>
      </c>
      <c r="CL173" s="401">
        <f t="shared" si="285"/>
        <v>163.05803015075361</v>
      </c>
      <c r="CM173" s="401">
        <f t="shared" si="285"/>
        <v>163.05803015075361</v>
      </c>
      <c r="CN173" s="401">
        <f t="shared" si="285"/>
        <v>162.06377386934659</v>
      </c>
      <c r="CO173" s="401">
        <f t="shared" si="285"/>
        <v>162.06377386934659</v>
      </c>
      <c r="CP173" s="401">
        <f t="shared" si="285"/>
        <v>161.06951758793954</v>
      </c>
      <c r="CQ173" s="401">
        <f t="shared" si="285"/>
        <v>161.06951758793954</v>
      </c>
      <c r="CR173" s="401">
        <f t="shared" si="285"/>
        <v>160.0752613065325</v>
      </c>
      <c r="CS173" s="401">
        <f t="shared" si="285"/>
        <v>160.0752613065325</v>
      </c>
      <c r="CT173" s="401">
        <f t="shared" si="285"/>
        <v>159.08100502512548</v>
      </c>
      <c r="CU173" s="401">
        <f t="shared" si="285"/>
        <v>159.08100502512548</v>
      </c>
      <c r="CV173" s="401">
        <f t="shared" si="285"/>
        <v>159.08100502512548</v>
      </c>
      <c r="CW173" s="401">
        <f t="shared" si="285"/>
        <v>158.08674874371846</v>
      </c>
    </row>
    <row r="174" spans="1:101">
      <c r="A174" s="170" t="str">
        <f t="shared" ref="A174:B174" si="286">A68</f>
        <v>59</v>
      </c>
      <c r="B174" s="170" t="str">
        <f t="shared" si="286"/>
        <v>Nord</v>
      </c>
      <c r="C174" s="145"/>
      <c r="D174" s="145"/>
      <c r="E174" s="145"/>
      <c r="F174" s="170">
        <f t="shared" ref="F174:AU174" si="287">F68</f>
        <v>2511.5920000000001</v>
      </c>
      <c r="G174" s="170">
        <f t="shared" si="287"/>
        <v>2510.9749999999999</v>
      </c>
      <c r="H174" s="170">
        <f t="shared" si="287"/>
        <v>2510.107</v>
      </c>
      <c r="I174" s="170">
        <f t="shared" si="287"/>
        <v>2510.9760000000001</v>
      </c>
      <c r="J174" s="170">
        <f t="shared" si="287"/>
        <v>2509.9180000000001</v>
      </c>
      <c r="K174" s="170">
        <f t="shared" si="287"/>
        <v>2511.5030000000002</v>
      </c>
      <c r="L174" s="170">
        <f t="shared" si="287"/>
        <v>2515.5430000000001</v>
      </c>
      <c r="M174" s="170">
        <f t="shared" si="287"/>
        <v>2520.9969999999998</v>
      </c>
      <c r="N174" s="170">
        <f t="shared" si="287"/>
        <v>2532.8870000000002</v>
      </c>
      <c r="O174" s="170">
        <f t="shared" si="287"/>
        <v>2520.4029999999998</v>
      </c>
      <c r="P174" s="170">
        <f t="shared" si="287"/>
        <v>2515.7779999999998</v>
      </c>
      <c r="Q174" s="170">
        <f t="shared" si="287"/>
        <v>2515.8270000000002</v>
      </c>
      <c r="R174" s="170">
        <f t="shared" si="287"/>
        <v>2519.8049999999998</v>
      </c>
      <c r="S174" s="170">
        <f t="shared" si="287"/>
        <v>2517.5990000000002</v>
      </c>
      <c r="T174" s="170">
        <f t="shared" si="287"/>
        <v>2523.9769999999999</v>
      </c>
      <c r="U174" s="170">
        <f t="shared" si="287"/>
        <v>2529.4949999999999</v>
      </c>
      <c r="V174" s="170">
        <f t="shared" si="287"/>
        <v>2531.6239999999998</v>
      </c>
      <c r="W174" s="170">
        <f t="shared" si="287"/>
        <v>2536.8429999999998</v>
      </c>
      <c r="X174" s="170">
        <f t="shared" si="287"/>
        <v>2541.4290000000001</v>
      </c>
      <c r="Y174" s="170">
        <f t="shared" si="287"/>
        <v>2544.9780000000001</v>
      </c>
      <c r="Z174" s="170">
        <f t="shared" si="287"/>
        <v>2548.9479999999999</v>
      </c>
      <c r="AA174" s="170">
        <f t="shared" si="287"/>
        <v>2552.7310000000002</v>
      </c>
      <c r="AB174" s="170">
        <f t="shared" si="287"/>
        <v>2553.5079999999998</v>
      </c>
      <c r="AC174" s="170">
        <f t="shared" si="287"/>
        <v>2554.942</v>
      </c>
      <c r="AD174" s="170">
        <f t="shared" si="287"/>
        <v>2555.471</v>
      </c>
      <c r="AE174" s="170">
        <f t="shared" si="287"/>
        <v>2554.6379999999999</v>
      </c>
      <c r="AF174" s="170">
        <f t="shared" si="287"/>
        <v>2555.9589999999998</v>
      </c>
      <c r="AG174" s="170">
        <f t="shared" si="287"/>
        <v>2558.2130000000002</v>
      </c>
      <c r="AH174" s="170">
        <f t="shared" si="287"/>
        <v>2559.8710000000001</v>
      </c>
      <c r="AI174" s="170">
        <f t="shared" si="287"/>
        <v>2561.038</v>
      </c>
      <c r="AJ174" s="170">
        <f t="shared" si="287"/>
        <v>2563.886</v>
      </c>
      <c r="AK174" s="170">
        <f t="shared" si="287"/>
        <v>2565.2570000000001</v>
      </c>
      <c r="AL174" s="170">
        <f t="shared" si="287"/>
        <v>2564.9499999999998</v>
      </c>
      <c r="AM174" s="170">
        <f t="shared" si="287"/>
        <v>2564.9589999999998</v>
      </c>
      <c r="AN174" s="170">
        <f t="shared" si="287"/>
        <v>2571.94</v>
      </c>
      <c r="AO174" s="170">
        <f t="shared" si="287"/>
        <v>2576.77</v>
      </c>
      <c r="AP174" s="170">
        <f t="shared" si="287"/>
        <v>2579.2080000000001</v>
      </c>
      <c r="AQ174" s="170">
        <f t="shared" si="287"/>
        <v>2587.1280000000002</v>
      </c>
      <c r="AR174" s="170">
        <f t="shared" si="287"/>
        <v>2595.5360000000001</v>
      </c>
      <c r="AS174" s="170">
        <f t="shared" si="287"/>
        <v>2603.4720000000002</v>
      </c>
      <c r="AT174" s="170">
        <f t="shared" si="287"/>
        <v>2605.2379999999998</v>
      </c>
      <c r="AU174" s="170">
        <f t="shared" si="287"/>
        <v>2603.723</v>
      </c>
      <c r="AV174" s="170">
        <f t="shared" si="254"/>
        <v>2604.3609999999999</v>
      </c>
      <c r="AW174" s="170">
        <f t="shared" si="254"/>
        <v>2606.2339999999999</v>
      </c>
      <c r="AX174" s="170">
        <f t="shared" si="254"/>
        <v>2608.346</v>
      </c>
      <c r="AY174" s="170">
        <f t="shared" si="254"/>
        <v>2607.7460000000001</v>
      </c>
      <c r="AZ174" s="170">
        <f t="shared" si="254"/>
        <v>2607.335</v>
      </c>
      <c r="BA174" s="170">
        <f t="shared" si="254"/>
        <v>2607.165</v>
      </c>
      <c r="BB174" s="170">
        <f t="shared" si="254"/>
        <v>2606.6460000000002</v>
      </c>
      <c r="BC174" s="402">
        <f t="shared" ref="BC174:CW174" si="288">BB174*BC493/BB493</f>
        <v>2606.6460000000002</v>
      </c>
      <c r="BD174" s="401">
        <f t="shared" si="288"/>
        <v>2606.6460000000002</v>
      </c>
      <c r="BE174" s="401">
        <f t="shared" si="288"/>
        <v>2606.6460000000002</v>
      </c>
      <c r="BF174" s="401">
        <f t="shared" si="288"/>
        <v>2606.6460000000002</v>
      </c>
      <c r="BG174" s="401">
        <f t="shared" si="288"/>
        <v>2606.6460000000002</v>
      </c>
      <c r="BH174" s="401">
        <f t="shared" si="288"/>
        <v>2606.6460000000002</v>
      </c>
      <c r="BI174" s="401">
        <f t="shared" si="288"/>
        <v>2605.6438292964249</v>
      </c>
      <c r="BJ174" s="401">
        <f t="shared" si="288"/>
        <v>2605.6438292964249</v>
      </c>
      <c r="BK174" s="401">
        <f t="shared" si="288"/>
        <v>2604.6416585928491</v>
      </c>
      <c r="BL174" s="401">
        <f t="shared" si="288"/>
        <v>2603.6394878892734</v>
      </c>
      <c r="BM174" s="401">
        <f t="shared" si="288"/>
        <v>2602.6373171856976</v>
      </c>
      <c r="BN174" s="401">
        <f t="shared" si="288"/>
        <v>2600.6329757785466</v>
      </c>
      <c r="BO174" s="401">
        <f t="shared" si="288"/>
        <v>2598.6286343713955</v>
      </c>
      <c r="BP174" s="401">
        <f t="shared" si="288"/>
        <v>2596.6242929642444</v>
      </c>
      <c r="BQ174" s="401">
        <f t="shared" si="288"/>
        <v>2593.6177808535181</v>
      </c>
      <c r="BR174" s="401">
        <f t="shared" si="288"/>
        <v>2591.613439446367</v>
      </c>
      <c r="BS174" s="401">
        <f t="shared" si="288"/>
        <v>2587.6047566320649</v>
      </c>
      <c r="BT174" s="401">
        <f t="shared" si="288"/>
        <v>2584.5982445213385</v>
      </c>
      <c r="BU174" s="401">
        <f t="shared" si="288"/>
        <v>2580.5895617070364</v>
      </c>
      <c r="BV174" s="401">
        <f t="shared" si="288"/>
        <v>2576.5808788927343</v>
      </c>
      <c r="BW174" s="401">
        <f t="shared" si="288"/>
        <v>2572.5721960784322</v>
      </c>
      <c r="BX174" s="401">
        <f t="shared" si="288"/>
        <v>2567.5613425605543</v>
      </c>
      <c r="BY174" s="401">
        <f t="shared" si="288"/>
        <v>2563.5526597462522</v>
      </c>
      <c r="BZ174" s="401">
        <f t="shared" si="288"/>
        <v>2558.5418062283743</v>
      </c>
      <c r="CA174" s="401">
        <f t="shared" si="288"/>
        <v>2553.5309527104969</v>
      </c>
      <c r="CB174" s="401">
        <f t="shared" si="288"/>
        <v>2548.520099192619</v>
      </c>
      <c r="CC174" s="401">
        <f t="shared" si="288"/>
        <v>2543.5092456747411</v>
      </c>
      <c r="CD174" s="401">
        <f t="shared" si="288"/>
        <v>2538.4983921568632</v>
      </c>
      <c r="CE174" s="401">
        <f t="shared" si="288"/>
        <v>2533.4875386389854</v>
      </c>
      <c r="CF174" s="401">
        <f t="shared" si="288"/>
        <v>2527.4745144175317</v>
      </c>
      <c r="CG174" s="401">
        <f t="shared" si="288"/>
        <v>2522.4636608996539</v>
      </c>
      <c r="CH174" s="401">
        <f t="shared" si="288"/>
        <v>2516.4506366782007</v>
      </c>
      <c r="CI174" s="401">
        <f t="shared" si="288"/>
        <v>2510.4376124567475</v>
      </c>
      <c r="CJ174" s="401">
        <f t="shared" si="288"/>
        <v>2505.4267589388696</v>
      </c>
      <c r="CK174" s="401">
        <f t="shared" si="288"/>
        <v>2499.4137347174164</v>
      </c>
      <c r="CL174" s="401">
        <f t="shared" si="288"/>
        <v>2493.4007104959633</v>
      </c>
      <c r="CM174" s="401">
        <f t="shared" si="288"/>
        <v>2487.3876862745101</v>
      </c>
      <c r="CN174" s="401">
        <f t="shared" si="288"/>
        <v>2482.3768327566322</v>
      </c>
      <c r="CO174" s="401">
        <f t="shared" si="288"/>
        <v>2476.363808535179</v>
      </c>
      <c r="CP174" s="401">
        <f t="shared" si="288"/>
        <v>2470.3507843137259</v>
      </c>
      <c r="CQ174" s="401">
        <f t="shared" si="288"/>
        <v>2465.339930795848</v>
      </c>
      <c r="CR174" s="401">
        <f t="shared" si="288"/>
        <v>2459.3269065743948</v>
      </c>
      <c r="CS174" s="401">
        <f t="shared" si="288"/>
        <v>2454.3160530565169</v>
      </c>
      <c r="CT174" s="401">
        <f t="shared" si="288"/>
        <v>2449.3051995386395</v>
      </c>
      <c r="CU174" s="401">
        <f t="shared" si="288"/>
        <v>2444.2943460207616</v>
      </c>
      <c r="CV174" s="401">
        <f t="shared" si="288"/>
        <v>2438.2813217993084</v>
      </c>
      <c r="CW174" s="401">
        <f t="shared" si="288"/>
        <v>2433.270468281431</v>
      </c>
    </row>
    <row r="175" spans="1:101">
      <c r="A175" s="170" t="str">
        <f t="shared" ref="A175:B175" si="289">A69</f>
        <v>60</v>
      </c>
      <c r="B175" s="170" t="str">
        <f t="shared" si="289"/>
        <v>Oise</v>
      </c>
      <c r="C175" s="145"/>
      <c r="D175" s="145"/>
      <c r="E175" s="145"/>
      <c r="F175" s="170">
        <f t="shared" ref="F175:AU175" si="290">F69</f>
        <v>605.81200000000001</v>
      </c>
      <c r="G175" s="170">
        <f t="shared" si="290"/>
        <v>613.00699999999995</v>
      </c>
      <c r="H175" s="170">
        <f t="shared" si="290"/>
        <v>620.28</v>
      </c>
      <c r="I175" s="170">
        <f t="shared" si="290"/>
        <v>628.10299999999995</v>
      </c>
      <c r="J175" s="170">
        <f t="shared" si="290"/>
        <v>635.41300000000001</v>
      </c>
      <c r="K175" s="170">
        <f t="shared" si="290"/>
        <v>643.38499999999999</v>
      </c>
      <c r="L175" s="170">
        <f t="shared" si="290"/>
        <v>651.952</v>
      </c>
      <c r="M175" s="170">
        <f t="shared" si="290"/>
        <v>660.87800000000004</v>
      </c>
      <c r="N175" s="170">
        <f t="shared" si="290"/>
        <v>670.51199999999994</v>
      </c>
      <c r="O175" s="170">
        <f t="shared" si="290"/>
        <v>678.72</v>
      </c>
      <c r="P175" s="170">
        <f t="shared" si="290"/>
        <v>685.77599999999995</v>
      </c>
      <c r="Q175" s="170">
        <f t="shared" si="290"/>
        <v>692.79399999999998</v>
      </c>
      <c r="R175" s="170">
        <f t="shared" si="290"/>
        <v>699.55600000000004</v>
      </c>
      <c r="S175" s="170">
        <f t="shared" si="290"/>
        <v>707.27</v>
      </c>
      <c r="T175" s="170">
        <f t="shared" si="290"/>
        <v>715.83900000000006</v>
      </c>
      <c r="U175" s="170">
        <f t="shared" si="290"/>
        <v>724.58699999999999</v>
      </c>
      <c r="V175" s="170">
        <f t="shared" si="290"/>
        <v>732.27599999999995</v>
      </c>
      <c r="W175" s="170">
        <f t="shared" si="290"/>
        <v>739.64200000000005</v>
      </c>
      <c r="X175" s="170">
        <f t="shared" si="290"/>
        <v>746.45699999999999</v>
      </c>
      <c r="Y175" s="170">
        <f t="shared" si="290"/>
        <v>751.36199999999997</v>
      </c>
      <c r="Z175" s="170">
        <f t="shared" si="290"/>
        <v>755.673</v>
      </c>
      <c r="AA175" s="170">
        <f t="shared" si="290"/>
        <v>760.91399999999999</v>
      </c>
      <c r="AB175" s="170">
        <f t="shared" si="290"/>
        <v>763.99099999999999</v>
      </c>
      <c r="AC175" s="170">
        <f t="shared" si="290"/>
        <v>765.11099999999999</v>
      </c>
      <c r="AD175" s="170">
        <f t="shared" si="290"/>
        <v>766.25300000000004</v>
      </c>
      <c r="AE175" s="170">
        <f t="shared" si="290"/>
        <v>769.84799999999996</v>
      </c>
      <c r="AF175" s="170">
        <f t="shared" si="290"/>
        <v>773.71299999999997</v>
      </c>
      <c r="AG175" s="170">
        <f t="shared" si="290"/>
        <v>777.61199999999997</v>
      </c>
      <c r="AH175" s="170">
        <f t="shared" si="290"/>
        <v>781.46199999999999</v>
      </c>
      <c r="AI175" s="170">
        <f t="shared" si="290"/>
        <v>785.00699999999995</v>
      </c>
      <c r="AJ175" s="170">
        <f t="shared" si="290"/>
        <v>789.01199999999994</v>
      </c>
      <c r="AK175" s="170">
        <f t="shared" si="290"/>
        <v>792.97500000000002</v>
      </c>
      <c r="AL175" s="170">
        <f t="shared" si="290"/>
        <v>796.62400000000002</v>
      </c>
      <c r="AM175" s="170">
        <f t="shared" si="290"/>
        <v>799.72500000000002</v>
      </c>
      <c r="AN175" s="170">
        <f t="shared" si="290"/>
        <v>801.51199999999994</v>
      </c>
      <c r="AO175" s="170">
        <f t="shared" si="290"/>
        <v>803.59500000000003</v>
      </c>
      <c r="AP175" s="170">
        <f t="shared" si="290"/>
        <v>805.64200000000005</v>
      </c>
      <c r="AQ175" s="170">
        <f t="shared" si="290"/>
        <v>810.3</v>
      </c>
      <c r="AR175" s="170">
        <f t="shared" si="290"/>
        <v>815.4</v>
      </c>
      <c r="AS175" s="170">
        <f t="shared" si="290"/>
        <v>818.68</v>
      </c>
      <c r="AT175" s="170">
        <f t="shared" si="290"/>
        <v>821.55200000000002</v>
      </c>
      <c r="AU175" s="170">
        <f t="shared" si="290"/>
        <v>823.54200000000003</v>
      </c>
      <c r="AV175" s="170">
        <f t="shared" si="254"/>
        <v>824.50300000000004</v>
      </c>
      <c r="AW175" s="170">
        <f t="shared" si="254"/>
        <v>827.15300000000002</v>
      </c>
      <c r="AX175" s="170">
        <f t="shared" si="254"/>
        <v>829.41899999999998</v>
      </c>
      <c r="AY175" s="170">
        <f t="shared" si="254"/>
        <v>829.69899999999996</v>
      </c>
      <c r="AZ175" s="170">
        <f t="shared" si="254"/>
        <v>830.56</v>
      </c>
      <c r="BA175" s="170">
        <f t="shared" si="254"/>
        <v>831.72900000000004</v>
      </c>
      <c r="BB175" s="170">
        <f t="shared" si="254"/>
        <v>833.25900000000001</v>
      </c>
      <c r="BC175" s="402">
        <f t="shared" ref="BC175:CW175" si="291">BB175*BC494/BB494</f>
        <v>834.2629265060242</v>
      </c>
      <c r="BD175" s="401">
        <f t="shared" si="291"/>
        <v>834.26292650602431</v>
      </c>
      <c r="BE175" s="401">
        <f t="shared" si="291"/>
        <v>835.2668530120485</v>
      </c>
      <c r="BF175" s="401">
        <f t="shared" si="291"/>
        <v>835.26685301204839</v>
      </c>
      <c r="BG175" s="401">
        <f t="shared" si="291"/>
        <v>835.26685301204839</v>
      </c>
      <c r="BH175" s="401">
        <f t="shared" si="291"/>
        <v>835.26685301204839</v>
      </c>
      <c r="BI175" s="401">
        <f t="shared" si="291"/>
        <v>835.26685301204839</v>
      </c>
      <c r="BJ175" s="401">
        <f t="shared" si="291"/>
        <v>835.26685301204839</v>
      </c>
      <c r="BK175" s="401">
        <f t="shared" si="291"/>
        <v>835.26685301204839</v>
      </c>
      <c r="BL175" s="401">
        <f t="shared" si="291"/>
        <v>834.2629265060242</v>
      </c>
      <c r="BM175" s="401">
        <f t="shared" si="291"/>
        <v>834.26292650602431</v>
      </c>
      <c r="BN175" s="401">
        <f t="shared" si="291"/>
        <v>834.26292650602431</v>
      </c>
      <c r="BO175" s="401">
        <f t="shared" si="291"/>
        <v>833.25900000000024</v>
      </c>
      <c r="BP175" s="401">
        <f t="shared" si="291"/>
        <v>833.25900000000024</v>
      </c>
      <c r="BQ175" s="401">
        <f t="shared" si="291"/>
        <v>832.25507349397617</v>
      </c>
      <c r="BR175" s="401">
        <f t="shared" si="291"/>
        <v>832.25507349397617</v>
      </c>
      <c r="BS175" s="401">
        <f t="shared" si="291"/>
        <v>832.25507349397617</v>
      </c>
      <c r="BT175" s="401">
        <f t="shared" si="291"/>
        <v>831.2511469879521</v>
      </c>
      <c r="BU175" s="401">
        <f t="shared" si="291"/>
        <v>830.24722048192803</v>
      </c>
      <c r="BV175" s="401">
        <f t="shared" si="291"/>
        <v>830.24722048192803</v>
      </c>
      <c r="BW175" s="401">
        <f t="shared" si="291"/>
        <v>829.24329397590384</v>
      </c>
      <c r="BX175" s="401">
        <f t="shared" si="291"/>
        <v>828.23936746987965</v>
      </c>
      <c r="BY175" s="401">
        <f t="shared" si="291"/>
        <v>827.23544096385547</v>
      </c>
      <c r="BZ175" s="401">
        <f t="shared" si="291"/>
        <v>826.23151445783139</v>
      </c>
      <c r="CA175" s="401">
        <f t="shared" si="291"/>
        <v>825.22758795180721</v>
      </c>
      <c r="CB175" s="401">
        <f t="shared" si="291"/>
        <v>824.22366144578314</v>
      </c>
      <c r="CC175" s="401">
        <f t="shared" si="291"/>
        <v>823.21973493975906</v>
      </c>
      <c r="CD175" s="401">
        <f t="shared" si="291"/>
        <v>822.21580843373499</v>
      </c>
      <c r="CE175" s="401">
        <f t="shared" si="291"/>
        <v>821.21188192771092</v>
      </c>
      <c r="CF175" s="401">
        <f t="shared" si="291"/>
        <v>820.20795542168673</v>
      </c>
      <c r="CG175" s="401">
        <f t="shared" si="291"/>
        <v>818.20010240963859</v>
      </c>
      <c r="CH175" s="401">
        <f t="shared" si="291"/>
        <v>817.19617590361452</v>
      </c>
      <c r="CI175" s="401">
        <f t="shared" si="291"/>
        <v>815.18832289156637</v>
      </c>
      <c r="CJ175" s="401">
        <f t="shared" si="291"/>
        <v>814.1843963855423</v>
      </c>
      <c r="CK175" s="401">
        <f t="shared" si="291"/>
        <v>812.17654337349416</v>
      </c>
      <c r="CL175" s="401">
        <f t="shared" si="291"/>
        <v>811.17261686746997</v>
      </c>
      <c r="CM175" s="401">
        <f t="shared" si="291"/>
        <v>809.16476385542182</v>
      </c>
      <c r="CN175" s="401">
        <f t="shared" si="291"/>
        <v>807.15691084337357</v>
      </c>
      <c r="CO175" s="401">
        <f t="shared" si="291"/>
        <v>806.15298433734949</v>
      </c>
      <c r="CP175" s="401">
        <f t="shared" si="291"/>
        <v>804.14513132530135</v>
      </c>
      <c r="CQ175" s="401">
        <f t="shared" si="291"/>
        <v>803.14120481927728</v>
      </c>
      <c r="CR175" s="401">
        <f t="shared" si="291"/>
        <v>801.13335180722902</v>
      </c>
      <c r="CS175" s="401">
        <f t="shared" si="291"/>
        <v>800.12942530120483</v>
      </c>
      <c r="CT175" s="401">
        <f t="shared" si="291"/>
        <v>798.12157228915669</v>
      </c>
      <c r="CU175" s="401">
        <f t="shared" si="291"/>
        <v>797.11764578313262</v>
      </c>
      <c r="CV175" s="401">
        <f t="shared" si="291"/>
        <v>796.11371927710854</v>
      </c>
      <c r="CW175" s="401">
        <f t="shared" si="291"/>
        <v>794.1058662650604</v>
      </c>
    </row>
    <row r="176" spans="1:101">
      <c r="A176" s="170" t="str">
        <f t="shared" ref="A176:B176" si="292">A70</f>
        <v>61</v>
      </c>
      <c r="B176" s="170" t="str">
        <f t="shared" si="292"/>
        <v>Orne</v>
      </c>
      <c r="C176" s="145"/>
      <c r="D176" s="145"/>
      <c r="E176" s="145"/>
      <c r="F176" s="170">
        <f t="shared" ref="F176:AU176" si="293">F70</f>
        <v>293.82299999999998</v>
      </c>
      <c r="G176" s="170">
        <f t="shared" si="293"/>
        <v>294.04899999999998</v>
      </c>
      <c r="H176" s="170">
        <f t="shared" si="293"/>
        <v>294.05399999999997</v>
      </c>
      <c r="I176" s="170">
        <f t="shared" si="293"/>
        <v>294.42</v>
      </c>
      <c r="J176" s="170">
        <f t="shared" si="293"/>
        <v>294.48399999999998</v>
      </c>
      <c r="K176" s="170">
        <f t="shared" si="293"/>
        <v>294.67200000000003</v>
      </c>
      <c r="L176" s="170">
        <f t="shared" si="293"/>
        <v>295.14800000000002</v>
      </c>
      <c r="M176" s="170">
        <f t="shared" si="293"/>
        <v>295.56400000000002</v>
      </c>
      <c r="N176" s="170">
        <f t="shared" si="293"/>
        <v>297.01499999999999</v>
      </c>
      <c r="O176" s="170">
        <f t="shared" si="293"/>
        <v>297.15699999999998</v>
      </c>
      <c r="P176" s="170">
        <f t="shared" si="293"/>
        <v>297.47000000000003</v>
      </c>
      <c r="Q176" s="170">
        <f t="shared" si="293"/>
        <v>296.56900000000002</v>
      </c>
      <c r="R176" s="170">
        <f t="shared" si="293"/>
        <v>295.18299999999999</v>
      </c>
      <c r="S176" s="170">
        <f t="shared" si="293"/>
        <v>294.29199999999997</v>
      </c>
      <c r="T176" s="170">
        <f t="shared" si="293"/>
        <v>293.94200000000001</v>
      </c>
      <c r="U176" s="170">
        <f t="shared" si="293"/>
        <v>293.19400000000002</v>
      </c>
      <c r="V176" s="170">
        <f t="shared" si="293"/>
        <v>293.161</v>
      </c>
      <c r="W176" s="170">
        <f t="shared" si="293"/>
        <v>293.31400000000002</v>
      </c>
      <c r="X176" s="170">
        <f t="shared" si="293"/>
        <v>294.08600000000001</v>
      </c>
      <c r="Y176" s="170">
        <f t="shared" si="293"/>
        <v>294.37599999999998</v>
      </c>
      <c r="Z176" s="170">
        <f t="shared" si="293"/>
        <v>294.26799999999997</v>
      </c>
      <c r="AA176" s="170">
        <f t="shared" si="293"/>
        <v>293.51600000000002</v>
      </c>
      <c r="AB176" s="170">
        <f t="shared" si="293"/>
        <v>293.41399999999999</v>
      </c>
      <c r="AC176" s="170">
        <f t="shared" si="293"/>
        <v>292.91199999999998</v>
      </c>
      <c r="AD176" s="170">
        <f t="shared" si="293"/>
        <v>292.52999999999997</v>
      </c>
      <c r="AE176" s="170">
        <f t="shared" si="293"/>
        <v>292.55700000000002</v>
      </c>
      <c r="AF176" s="170">
        <f t="shared" si="293"/>
        <v>292.86799999999999</v>
      </c>
      <c r="AG176" s="170">
        <f t="shared" si="293"/>
        <v>293.06799999999998</v>
      </c>
      <c r="AH176" s="170">
        <f t="shared" si="293"/>
        <v>293.15800000000002</v>
      </c>
      <c r="AI176" s="170">
        <f t="shared" si="293"/>
        <v>293.05200000000002</v>
      </c>
      <c r="AJ176" s="170">
        <f t="shared" si="293"/>
        <v>293.10500000000002</v>
      </c>
      <c r="AK176" s="170">
        <f t="shared" si="293"/>
        <v>292.87900000000002</v>
      </c>
      <c r="AL176" s="170">
        <f t="shared" si="293"/>
        <v>292.60899999999998</v>
      </c>
      <c r="AM176" s="170">
        <f t="shared" si="293"/>
        <v>292.28199999999998</v>
      </c>
      <c r="AN176" s="170">
        <f t="shared" si="293"/>
        <v>292.20999999999998</v>
      </c>
      <c r="AO176" s="170">
        <f t="shared" si="293"/>
        <v>291.642</v>
      </c>
      <c r="AP176" s="170">
        <f t="shared" si="293"/>
        <v>290.89100000000002</v>
      </c>
      <c r="AQ176" s="170">
        <f t="shared" si="293"/>
        <v>290.01499999999999</v>
      </c>
      <c r="AR176" s="170">
        <f t="shared" si="293"/>
        <v>288.84800000000001</v>
      </c>
      <c r="AS176" s="170">
        <f t="shared" si="293"/>
        <v>287.75</v>
      </c>
      <c r="AT176" s="170">
        <f t="shared" si="293"/>
        <v>286.61799999999999</v>
      </c>
      <c r="AU176" s="170">
        <f t="shared" si="293"/>
        <v>285.30799999999999</v>
      </c>
      <c r="AV176" s="170">
        <f t="shared" si="254"/>
        <v>283.37200000000001</v>
      </c>
      <c r="AW176" s="170">
        <f t="shared" si="254"/>
        <v>281.59300000000002</v>
      </c>
      <c r="AX176" s="170">
        <f t="shared" si="254"/>
        <v>279.94200000000001</v>
      </c>
      <c r="AY176" s="170">
        <f t="shared" si="254"/>
        <v>278.47500000000002</v>
      </c>
      <c r="AZ176" s="170">
        <f t="shared" si="254"/>
        <v>276.60000000000002</v>
      </c>
      <c r="BA176" s="170">
        <f t="shared" si="254"/>
        <v>274.59500000000003</v>
      </c>
      <c r="BB176" s="170">
        <f t="shared" si="254"/>
        <v>272.87200000000001</v>
      </c>
      <c r="BC176" s="402">
        <f t="shared" ref="BC176:CW176" si="294">BB176*BC495/BB495</f>
        <v>271.8687941176471</v>
      </c>
      <c r="BD176" s="401">
        <f t="shared" si="294"/>
        <v>269.86238235294121</v>
      </c>
      <c r="BE176" s="401">
        <f t="shared" si="294"/>
        <v>268.8591764705883</v>
      </c>
      <c r="BF176" s="401">
        <f t="shared" si="294"/>
        <v>266.85276470588241</v>
      </c>
      <c r="BG176" s="401">
        <f t="shared" si="294"/>
        <v>265.84955882352949</v>
      </c>
      <c r="BH176" s="401">
        <f t="shared" si="294"/>
        <v>264.84635294117652</v>
      </c>
      <c r="BI176" s="401">
        <f t="shared" si="294"/>
        <v>262.83994117647063</v>
      </c>
      <c r="BJ176" s="401">
        <f t="shared" si="294"/>
        <v>261.83673529411766</v>
      </c>
      <c r="BK176" s="401">
        <f t="shared" si="294"/>
        <v>260.83352941176469</v>
      </c>
      <c r="BL176" s="401">
        <f t="shared" si="294"/>
        <v>258.8271176470588</v>
      </c>
      <c r="BM176" s="401">
        <f t="shared" si="294"/>
        <v>257.82391176470588</v>
      </c>
      <c r="BN176" s="401">
        <f t="shared" si="294"/>
        <v>256.82070588235297</v>
      </c>
      <c r="BO176" s="401">
        <f t="shared" si="294"/>
        <v>255.81750000000002</v>
      </c>
      <c r="BP176" s="401">
        <f t="shared" si="294"/>
        <v>253.81108823529414</v>
      </c>
      <c r="BQ176" s="401">
        <f t="shared" si="294"/>
        <v>252.80788235294119</v>
      </c>
      <c r="BR176" s="401">
        <f t="shared" si="294"/>
        <v>251.80467647058825</v>
      </c>
      <c r="BS176" s="401">
        <f t="shared" si="294"/>
        <v>250.8014705882353</v>
      </c>
      <c r="BT176" s="401">
        <f t="shared" si="294"/>
        <v>249.79826470588236</v>
      </c>
      <c r="BU176" s="401">
        <f t="shared" si="294"/>
        <v>247.79185294117647</v>
      </c>
      <c r="BV176" s="401">
        <f t="shared" si="294"/>
        <v>246.78864705882353</v>
      </c>
      <c r="BW176" s="401">
        <f t="shared" si="294"/>
        <v>245.78544117647058</v>
      </c>
      <c r="BX176" s="401">
        <f t="shared" si="294"/>
        <v>244.78223529411764</v>
      </c>
      <c r="BY176" s="401">
        <f t="shared" si="294"/>
        <v>242.77582352941178</v>
      </c>
      <c r="BZ176" s="401">
        <f t="shared" si="294"/>
        <v>241.77261764705884</v>
      </c>
      <c r="CA176" s="401">
        <f t="shared" si="294"/>
        <v>240.76941176470589</v>
      </c>
      <c r="CB176" s="401">
        <f t="shared" si="294"/>
        <v>239.76620588235295</v>
      </c>
      <c r="CC176" s="401">
        <f t="shared" si="294"/>
        <v>237.75979411764706</v>
      </c>
      <c r="CD176" s="401">
        <f t="shared" si="294"/>
        <v>236.75658823529412</v>
      </c>
      <c r="CE176" s="401">
        <f t="shared" si="294"/>
        <v>235.75338235294117</v>
      </c>
      <c r="CF176" s="401">
        <f t="shared" si="294"/>
        <v>234.75017647058823</v>
      </c>
      <c r="CG176" s="401">
        <f t="shared" si="294"/>
        <v>233.74697058823529</v>
      </c>
      <c r="CH176" s="401">
        <f t="shared" si="294"/>
        <v>232.74376470588234</v>
      </c>
      <c r="CI176" s="401">
        <f t="shared" si="294"/>
        <v>230.73735294117645</v>
      </c>
      <c r="CJ176" s="401">
        <f t="shared" si="294"/>
        <v>229.73414705882354</v>
      </c>
      <c r="CK176" s="401">
        <f t="shared" si="294"/>
        <v>228.73094117647059</v>
      </c>
      <c r="CL176" s="401">
        <f t="shared" si="294"/>
        <v>227.72773529411765</v>
      </c>
      <c r="CM176" s="401">
        <f t="shared" si="294"/>
        <v>226.72452941176471</v>
      </c>
      <c r="CN176" s="401">
        <f t="shared" si="294"/>
        <v>225.72132352941179</v>
      </c>
      <c r="CO176" s="401">
        <f t="shared" si="294"/>
        <v>224.71811764705885</v>
      </c>
      <c r="CP176" s="401">
        <f t="shared" si="294"/>
        <v>223.7149117647059</v>
      </c>
      <c r="CQ176" s="401">
        <f t="shared" si="294"/>
        <v>222.71170588235296</v>
      </c>
      <c r="CR176" s="401">
        <f t="shared" si="294"/>
        <v>222.71170588235293</v>
      </c>
      <c r="CS176" s="401">
        <f t="shared" si="294"/>
        <v>221.70849999999999</v>
      </c>
      <c r="CT176" s="401">
        <f t="shared" si="294"/>
        <v>220.70529411764704</v>
      </c>
      <c r="CU176" s="401">
        <f t="shared" si="294"/>
        <v>219.7020882352941</v>
      </c>
      <c r="CV176" s="401">
        <f t="shared" si="294"/>
        <v>219.70208823529413</v>
      </c>
      <c r="CW176" s="401">
        <f t="shared" si="294"/>
        <v>218.69888235294121</v>
      </c>
    </row>
    <row r="177" spans="1:101">
      <c r="A177" s="170" t="str">
        <f t="shared" ref="A177:B177" si="295">A71</f>
        <v>62</v>
      </c>
      <c r="B177" s="170" t="str">
        <f t="shared" si="295"/>
        <v>Pas-de-Calais</v>
      </c>
      <c r="C177" s="145"/>
      <c r="D177" s="145"/>
      <c r="E177" s="145"/>
      <c r="F177" s="170">
        <f t="shared" ref="F177:AU177" si="296">F71</f>
        <v>1404.8689999999999</v>
      </c>
      <c r="G177" s="170">
        <f t="shared" si="296"/>
        <v>1405.441</v>
      </c>
      <c r="H177" s="170">
        <f t="shared" si="296"/>
        <v>1405.182</v>
      </c>
      <c r="I177" s="170">
        <f t="shared" si="296"/>
        <v>1406.375</v>
      </c>
      <c r="J177" s="170">
        <f t="shared" si="296"/>
        <v>1406.2729999999999</v>
      </c>
      <c r="K177" s="170">
        <f t="shared" si="296"/>
        <v>1407.29</v>
      </c>
      <c r="L177" s="170">
        <f t="shared" si="296"/>
        <v>1409.385</v>
      </c>
      <c r="M177" s="170">
        <f t="shared" si="296"/>
        <v>1412.454</v>
      </c>
      <c r="N177" s="170">
        <f t="shared" si="296"/>
        <v>1420.162</v>
      </c>
      <c r="O177" s="170">
        <f t="shared" si="296"/>
        <v>1421.558</v>
      </c>
      <c r="P177" s="170">
        <f t="shared" si="296"/>
        <v>1423.1310000000001</v>
      </c>
      <c r="Q177" s="170">
        <f t="shared" si="296"/>
        <v>1425.3109999999999</v>
      </c>
      <c r="R177" s="170">
        <f t="shared" si="296"/>
        <v>1428.42</v>
      </c>
      <c r="S177" s="170">
        <f t="shared" si="296"/>
        <v>1428.136</v>
      </c>
      <c r="T177" s="170">
        <f t="shared" si="296"/>
        <v>1426.33</v>
      </c>
      <c r="U177" s="170">
        <f t="shared" si="296"/>
        <v>1432.2080000000001</v>
      </c>
      <c r="V177" s="170">
        <f t="shared" si="296"/>
        <v>1433.769</v>
      </c>
      <c r="W177" s="170">
        <f t="shared" si="296"/>
        <v>1434.3530000000001</v>
      </c>
      <c r="X177" s="170">
        <f t="shared" si="296"/>
        <v>1436.3530000000001</v>
      </c>
      <c r="Y177" s="170">
        <f t="shared" si="296"/>
        <v>1436.8050000000001</v>
      </c>
      <c r="Z177" s="170">
        <f t="shared" si="296"/>
        <v>1437.3979999999999</v>
      </c>
      <c r="AA177" s="170">
        <f t="shared" si="296"/>
        <v>1438.8</v>
      </c>
      <c r="AB177" s="170">
        <f t="shared" si="296"/>
        <v>1441.027</v>
      </c>
      <c r="AC177" s="170">
        <f t="shared" si="296"/>
        <v>1440.4949999999999</v>
      </c>
      <c r="AD177" s="170">
        <f t="shared" si="296"/>
        <v>1441.9960000000001</v>
      </c>
      <c r="AE177" s="170">
        <f t="shared" si="296"/>
        <v>1443.2260000000001</v>
      </c>
      <c r="AF177" s="170">
        <f t="shared" si="296"/>
        <v>1445.183</v>
      </c>
      <c r="AG177" s="170">
        <f t="shared" si="296"/>
        <v>1447.364</v>
      </c>
      <c r="AH177" s="170">
        <f t="shared" si="296"/>
        <v>1448.7570000000001</v>
      </c>
      <c r="AI177" s="170">
        <f t="shared" si="296"/>
        <v>1449.51</v>
      </c>
      <c r="AJ177" s="170">
        <f t="shared" si="296"/>
        <v>1451.7270000000001</v>
      </c>
      <c r="AK177" s="170">
        <f t="shared" si="296"/>
        <v>1453.3869999999999</v>
      </c>
      <c r="AL177" s="170">
        <f t="shared" si="296"/>
        <v>1456.7260000000001</v>
      </c>
      <c r="AM177" s="170">
        <f t="shared" si="296"/>
        <v>1459.5309999999999</v>
      </c>
      <c r="AN177" s="170">
        <f t="shared" si="296"/>
        <v>1461.2570000000001</v>
      </c>
      <c r="AO177" s="170">
        <f t="shared" si="296"/>
        <v>1461.3869999999999</v>
      </c>
      <c r="AP177" s="170">
        <f t="shared" si="296"/>
        <v>1462.807</v>
      </c>
      <c r="AQ177" s="170">
        <f t="shared" si="296"/>
        <v>1463.6279999999999</v>
      </c>
      <c r="AR177" s="170">
        <f t="shared" si="296"/>
        <v>1465.2049999999999</v>
      </c>
      <c r="AS177" s="170">
        <f t="shared" si="296"/>
        <v>1472.5889999999999</v>
      </c>
      <c r="AT177" s="170">
        <f t="shared" si="296"/>
        <v>1472.6479999999999</v>
      </c>
      <c r="AU177" s="170">
        <f t="shared" si="296"/>
        <v>1470.7249999999999</v>
      </c>
      <c r="AV177" s="170">
        <f t="shared" si="254"/>
        <v>1468.018</v>
      </c>
      <c r="AW177" s="170">
        <f t="shared" si="254"/>
        <v>1466.7429999999999</v>
      </c>
      <c r="AX177" s="170">
        <f t="shared" si="254"/>
        <v>1465.278</v>
      </c>
      <c r="AY177" s="170">
        <f t="shared" si="254"/>
        <v>1462.1669999999999</v>
      </c>
      <c r="AZ177" s="170">
        <f t="shared" si="254"/>
        <v>1459.338</v>
      </c>
      <c r="BA177" s="170">
        <f t="shared" si="254"/>
        <v>1456.588</v>
      </c>
      <c r="BB177" s="170">
        <f t="shared" si="254"/>
        <v>1453.934</v>
      </c>
      <c r="BC177" s="402">
        <f t="shared" ref="BC177:CW177" si="297">BB177*BC496/BB496</f>
        <v>1450.921705801105</v>
      </c>
      <c r="BD177" s="401">
        <f t="shared" si="297"/>
        <v>1447.90941160221</v>
      </c>
      <c r="BE177" s="401">
        <f t="shared" si="297"/>
        <v>1444.897117403315</v>
      </c>
      <c r="BF177" s="401">
        <f t="shared" si="297"/>
        <v>1441.8848232044199</v>
      </c>
      <c r="BG177" s="401">
        <f t="shared" si="297"/>
        <v>1438.8725290055249</v>
      </c>
      <c r="BH177" s="401">
        <f t="shared" si="297"/>
        <v>1434.8561367403315</v>
      </c>
      <c r="BI177" s="401">
        <f t="shared" si="297"/>
        <v>1431.8438425414365</v>
      </c>
      <c r="BJ177" s="401">
        <f t="shared" si="297"/>
        <v>1427.8274502762431</v>
      </c>
      <c r="BK177" s="401">
        <f t="shared" si="297"/>
        <v>1424.8151560773481</v>
      </c>
      <c r="BL177" s="401">
        <f t="shared" si="297"/>
        <v>1420.7987638121547</v>
      </c>
      <c r="BM177" s="401">
        <f t="shared" si="297"/>
        <v>1416.7823715469613</v>
      </c>
      <c r="BN177" s="401">
        <f t="shared" si="297"/>
        <v>1413.7700773480663</v>
      </c>
      <c r="BO177" s="401">
        <f t="shared" si="297"/>
        <v>1409.7536850828728</v>
      </c>
      <c r="BP177" s="401">
        <f t="shared" si="297"/>
        <v>1405.7372928176794</v>
      </c>
      <c r="BQ177" s="401">
        <f t="shared" si="297"/>
        <v>1401.720900552486</v>
      </c>
      <c r="BR177" s="401">
        <f t="shared" si="297"/>
        <v>1397.7045082872926</v>
      </c>
      <c r="BS177" s="401">
        <f t="shared" si="297"/>
        <v>1392.684017955801</v>
      </c>
      <c r="BT177" s="401">
        <f t="shared" si="297"/>
        <v>1388.6676256906076</v>
      </c>
      <c r="BU177" s="401">
        <f t="shared" si="297"/>
        <v>1383.647135359116</v>
      </c>
      <c r="BV177" s="401">
        <f t="shared" si="297"/>
        <v>1379.6307430939225</v>
      </c>
      <c r="BW177" s="401">
        <f t="shared" si="297"/>
        <v>1374.6102527624307</v>
      </c>
      <c r="BX177" s="401">
        <f t="shared" si="297"/>
        <v>1369.5897624309389</v>
      </c>
      <c r="BY177" s="401">
        <f t="shared" si="297"/>
        <v>1364.5692720994473</v>
      </c>
      <c r="BZ177" s="401">
        <f t="shared" si="297"/>
        <v>1359.5487817679557</v>
      </c>
      <c r="CA177" s="401">
        <f t="shared" si="297"/>
        <v>1354.5282914364639</v>
      </c>
      <c r="CB177" s="401">
        <f t="shared" si="297"/>
        <v>1349.507801104972</v>
      </c>
      <c r="CC177" s="401">
        <f t="shared" si="297"/>
        <v>1344.4873107734802</v>
      </c>
      <c r="CD177" s="401">
        <f t="shared" si="297"/>
        <v>1339.4668204419886</v>
      </c>
      <c r="CE177" s="401">
        <f t="shared" si="297"/>
        <v>1334.446330110497</v>
      </c>
      <c r="CF177" s="401">
        <f t="shared" si="297"/>
        <v>1329.4258397790052</v>
      </c>
      <c r="CG177" s="401">
        <f t="shared" si="297"/>
        <v>1324.4053494475133</v>
      </c>
      <c r="CH177" s="401">
        <f t="shared" si="297"/>
        <v>1319.3848591160215</v>
      </c>
      <c r="CI177" s="401">
        <f t="shared" si="297"/>
        <v>1314.3643687845299</v>
      </c>
      <c r="CJ177" s="401">
        <f t="shared" si="297"/>
        <v>1308.3397803867399</v>
      </c>
      <c r="CK177" s="401">
        <f t="shared" si="297"/>
        <v>1303.3192900552481</v>
      </c>
      <c r="CL177" s="401">
        <f t="shared" si="297"/>
        <v>1298.2987997237562</v>
      </c>
      <c r="CM177" s="401">
        <f t="shared" si="297"/>
        <v>1293.2783093922646</v>
      </c>
      <c r="CN177" s="401">
        <f t="shared" si="297"/>
        <v>1288.2578190607728</v>
      </c>
      <c r="CO177" s="401">
        <f t="shared" si="297"/>
        <v>1283.237328729281</v>
      </c>
      <c r="CP177" s="401">
        <f t="shared" si="297"/>
        <v>1279.2209364640876</v>
      </c>
      <c r="CQ177" s="401">
        <f t="shared" si="297"/>
        <v>1274.200446132596</v>
      </c>
      <c r="CR177" s="401">
        <f t="shared" si="297"/>
        <v>1269.1799558011041</v>
      </c>
      <c r="CS177" s="401">
        <f t="shared" si="297"/>
        <v>1265.1635635359107</v>
      </c>
      <c r="CT177" s="401">
        <f t="shared" si="297"/>
        <v>1261.1471712707173</v>
      </c>
      <c r="CU177" s="401">
        <f t="shared" si="297"/>
        <v>1256.1266809392257</v>
      </c>
      <c r="CV177" s="401">
        <f t="shared" si="297"/>
        <v>1252.1102886740323</v>
      </c>
      <c r="CW177" s="401">
        <f t="shared" si="297"/>
        <v>1248.0938964088389</v>
      </c>
    </row>
    <row r="178" spans="1:101">
      <c r="A178" s="170" t="str">
        <f t="shared" ref="A178:B178" si="298">A72</f>
        <v>63</v>
      </c>
      <c r="B178" s="170" t="str">
        <f t="shared" si="298"/>
        <v>Puy-de-Dôme</v>
      </c>
      <c r="C178" s="145"/>
      <c r="D178" s="145"/>
      <c r="E178" s="145"/>
      <c r="F178" s="170">
        <f t="shared" ref="F178:AU178" si="299">F72</f>
        <v>580.11800000000005</v>
      </c>
      <c r="G178" s="170">
        <f t="shared" si="299"/>
        <v>582.09299999999996</v>
      </c>
      <c r="H178" s="170">
        <f t="shared" si="299"/>
        <v>583.72500000000002</v>
      </c>
      <c r="I178" s="170">
        <f t="shared" si="299"/>
        <v>585.69899999999996</v>
      </c>
      <c r="J178" s="170">
        <f t="shared" si="299"/>
        <v>587.74900000000002</v>
      </c>
      <c r="K178" s="170">
        <f t="shared" si="299"/>
        <v>590.02099999999996</v>
      </c>
      <c r="L178" s="170">
        <f t="shared" si="299"/>
        <v>592.52300000000002</v>
      </c>
      <c r="M178" s="170">
        <f t="shared" si="299"/>
        <v>594.86300000000006</v>
      </c>
      <c r="N178" s="170">
        <f t="shared" si="299"/>
        <v>595.88599999999997</v>
      </c>
      <c r="O178" s="170">
        <f t="shared" si="299"/>
        <v>596.85900000000004</v>
      </c>
      <c r="P178" s="170">
        <f t="shared" si="299"/>
        <v>597.00900000000001</v>
      </c>
      <c r="Q178" s="170">
        <f t="shared" si="299"/>
        <v>596.70699999999999</v>
      </c>
      <c r="R178" s="170">
        <f t="shared" si="299"/>
        <v>595.95600000000002</v>
      </c>
      <c r="S178" s="170">
        <f t="shared" si="299"/>
        <v>597.976</v>
      </c>
      <c r="T178" s="170">
        <f t="shared" si="299"/>
        <v>598.33000000000004</v>
      </c>
      <c r="U178" s="170">
        <f t="shared" si="299"/>
        <v>598.31100000000004</v>
      </c>
      <c r="V178" s="170">
        <f t="shared" si="299"/>
        <v>598.36800000000005</v>
      </c>
      <c r="W178" s="170">
        <f t="shared" si="299"/>
        <v>598.34799999999996</v>
      </c>
      <c r="X178" s="170">
        <f t="shared" si="299"/>
        <v>599.32500000000005</v>
      </c>
      <c r="Y178" s="170">
        <f t="shared" si="299"/>
        <v>599.49199999999996</v>
      </c>
      <c r="Z178" s="170">
        <f t="shared" si="299"/>
        <v>600.03300000000002</v>
      </c>
      <c r="AA178" s="170">
        <f t="shared" si="299"/>
        <v>600.84</v>
      </c>
      <c r="AB178" s="170">
        <f t="shared" si="299"/>
        <v>601.73599999999999</v>
      </c>
      <c r="AC178" s="170">
        <f t="shared" si="299"/>
        <v>602.85299999999995</v>
      </c>
      <c r="AD178" s="170">
        <f t="shared" si="299"/>
        <v>604.23900000000003</v>
      </c>
      <c r="AE178" s="170">
        <f t="shared" si="299"/>
        <v>606.46699999999998</v>
      </c>
      <c r="AF178" s="170">
        <f t="shared" si="299"/>
        <v>609.16200000000003</v>
      </c>
      <c r="AG178" s="170">
        <f t="shared" si="299"/>
        <v>612.01800000000003</v>
      </c>
      <c r="AH178" s="170">
        <f t="shared" si="299"/>
        <v>614.68799999999999</v>
      </c>
      <c r="AI178" s="170">
        <f t="shared" si="299"/>
        <v>617.44799999999998</v>
      </c>
      <c r="AJ178" s="170">
        <f t="shared" si="299"/>
        <v>620.57100000000003</v>
      </c>
      <c r="AK178" s="170">
        <f t="shared" si="299"/>
        <v>623.46299999999997</v>
      </c>
      <c r="AL178" s="170">
        <f t="shared" si="299"/>
        <v>626.63900000000001</v>
      </c>
      <c r="AM178" s="170">
        <f t="shared" si="299"/>
        <v>628.48500000000001</v>
      </c>
      <c r="AN178" s="170">
        <f t="shared" si="299"/>
        <v>629.41600000000005</v>
      </c>
      <c r="AO178" s="170">
        <f t="shared" si="299"/>
        <v>632.31100000000004</v>
      </c>
      <c r="AP178" s="170">
        <f t="shared" si="299"/>
        <v>635.46900000000005</v>
      </c>
      <c r="AQ178" s="170">
        <f t="shared" si="299"/>
        <v>638.09199999999998</v>
      </c>
      <c r="AR178" s="170">
        <f t="shared" si="299"/>
        <v>640.99900000000002</v>
      </c>
      <c r="AS178" s="170">
        <f t="shared" si="299"/>
        <v>644.21600000000001</v>
      </c>
      <c r="AT178" s="170">
        <f t="shared" si="299"/>
        <v>647.50099999999998</v>
      </c>
      <c r="AU178" s="170">
        <f t="shared" si="299"/>
        <v>650.70000000000005</v>
      </c>
      <c r="AV178" s="170">
        <f t="shared" si="254"/>
        <v>653.74199999999996</v>
      </c>
      <c r="AW178" s="170">
        <f t="shared" si="254"/>
        <v>659.048</v>
      </c>
      <c r="AX178" s="170">
        <f t="shared" si="254"/>
        <v>662.15200000000004</v>
      </c>
      <c r="AY178" s="170">
        <f t="shared" si="254"/>
        <v>661.85199999999998</v>
      </c>
      <c r="AZ178" s="170">
        <f t="shared" si="254"/>
        <v>664.18899999999996</v>
      </c>
      <c r="BA178" s="170">
        <f t="shared" si="254"/>
        <v>666.79600000000005</v>
      </c>
      <c r="BB178" s="170">
        <f t="shared" si="254"/>
        <v>669.11699999999996</v>
      </c>
      <c r="BC178" s="402">
        <f t="shared" ref="BC178:CW178" si="300">BB178*BC497/BB497</f>
        <v>672.09526557863501</v>
      </c>
      <c r="BD178" s="401">
        <f t="shared" si="300"/>
        <v>674.08077596439171</v>
      </c>
      <c r="BE178" s="401">
        <f t="shared" si="300"/>
        <v>677.05904154302664</v>
      </c>
      <c r="BF178" s="401">
        <f t="shared" si="300"/>
        <v>680.03730712166168</v>
      </c>
      <c r="BG178" s="401">
        <f t="shared" si="300"/>
        <v>683.01557270029673</v>
      </c>
      <c r="BH178" s="401">
        <f t="shared" si="300"/>
        <v>685.00108308605343</v>
      </c>
      <c r="BI178" s="401">
        <f t="shared" si="300"/>
        <v>687.97934866468847</v>
      </c>
      <c r="BJ178" s="401">
        <f t="shared" si="300"/>
        <v>689.96485905044517</v>
      </c>
      <c r="BK178" s="401">
        <f t="shared" si="300"/>
        <v>691.95036943620187</v>
      </c>
      <c r="BL178" s="401">
        <f t="shared" si="300"/>
        <v>693.93587982195857</v>
      </c>
      <c r="BM178" s="401">
        <f t="shared" si="300"/>
        <v>695.92139020771526</v>
      </c>
      <c r="BN178" s="401">
        <f t="shared" si="300"/>
        <v>697.90690059347196</v>
      </c>
      <c r="BO178" s="401">
        <f t="shared" si="300"/>
        <v>699.89241097922866</v>
      </c>
      <c r="BP178" s="401">
        <f t="shared" si="300"/>
        <v>700.88516617210701</v>
      </c>
      <c r="BQ178" s="401">
        <f t="shared" si="300"/>
        <v>701.87792136498535</v>
      </c>
      <c r="BR178" s="401">
        <f t="shared" si="300"/>
        <v>703.86343175074205</v>
      </c>
      <c r="BS178" s="401">
        <f t="shared" si="300"/>
        <v>704.8561869436204</v>
      </c>
      <c r="BT178" s="401">
        <f t="shared" si="300"/>
        <v>705.84894213649875</v>
      </c>
      <c r="BU178" s="401">
        <f t="shared" si="300"/>
        <v>706.8416973293771</v>
      </c>
      <c r="BV178" s="401">
        <f t="shared" si="300"/>
        <v>707.83445252225545</v>
      </c>
      <c r="BW178" s="401">
        <f t="shared" si="300"/>
        <v>708.8272077151338</v>
      </c>
      <c r="BX178" s="401">
        <f t="shared" si="300"/>
        <v>708.8272077151338</v>
      </c>
      <c r="BY178" s="401">
        <f t="shared" si="300"/>
        <v>709.81996290801214</v>
      </c>
      <c r="BZ178" s="401">
        <f t="shared" si="300"/>
        <v>710.81271810089049</v>
      </c>
      <c r="CA178" s="401">
        <f t="shared" si="300"/>
        <v>710.81271810089049</v>
      </c>
      <c r="CB178" s="401">
        <f t="shared" si="300"/>
        <v>711.80547329376884</v>
      </c>
      <c r="CC178" s="401">
        <f t="shared" si="300"/>
        <v>711.80547329376884</v>
      </c>
      <c r="CD178" s="401">
        <f t="shared" si="300"/>
        <v>712.79822848664719</v>
      </c>
      <c r="CE178" s="401">
        <f t="shared" si="300"/>
        <v>712.79822848664719</v>
      </c>
      <c r="CF178" s="401">
        <f t="shared" si="300"/>
        <v>713.79098367952554</v>
      </c>
      <c r="CG178" s="401">
        <f t="shared" si="300"/>
        <v>713.79098367952554</v>
      </c>
      <c r="CH178" s="401">
        <f t="shared" si="300"/>
        <v>713.79098367952554</v>
      </c>
      <c r="CI178" s="401">
        <f t="shared" si="300"/>
        <v>713.79098367952554</v>
      </c>
      <c r="CJ178" s="401">
        <f t="shared" si="300"/>
        <v>713.79098367952554</v>
      </c>
      <c r="CK178" s="401">
        <f t="shared" si="300"/>
        <v>713.79098367952554</v>
      </c>
      <c r="CL178" s="401">
        <f t="shared" si="300"/>
        <v>714.78373887240389</v>
      </c>
      <c r="CM178" s="401">
        <f t="shared" si="300"/>
        <v>714.78373887240389</v>
      </c>
      <c r="CN178" s="401">
        <f t="shared" si="300"/>
        <v>714.78373887240389</v>
      </c>
      <c r="CO178" s="401">
        <f t="shared" si="300"/>
        <v>713.79098367952554</v>
      </c>
      <c r="CP178" s="401">
        <f t="shared" si="300"/>
        <v>713.79098367952554</v>
      </c>
      <c r="CQ178" s="401">
        <f t="shared" si="300"/>
        <v>713.79098367952554</v>
      </c>
      <c r="CR178" s="401">
        <f t="shared" si="300"/>
        <v>713.79098367952554</v>
      </c>
      <c r="CS178" s="401">
        <f t="shared" si="300"/>
        <v>713.79098367952554</v>
      </c>
      <c r="CT178" s="401">
        <f t="shared" si="300"/>
        <v>713.79098367952554</v>
      </c>
      <c r="CU178" s="401">
        <f t="shared" si="300"/>
        <v>713.79098367952554</v>
      </c>
      <c r="CV178" s="401">
        <f t="shared" si="300"/>
        <v>713.79098367952554</v>
      </c>
      <c r="CW178" s="401">
        <f t="shared" si="300"/>
        <v>713.79098367952554</v>
      </c>
    </row>
    <row r="179" spans="1:101">
      <c r="A179" s="170" t="str">
        <f t="shared" ref="A179:B179" si="301">A73</f>
        <v>64</v>
      </c>
      <c r="B179" s="170" t="str">
        <f t="shared" si="301"/>
        <v>Pyrénées-Atlantiques</v>
      </c>
      <c r="C179" s="145"/>
      <c r="D179" s="145"/>
      <c r="E179" s="145"/>
      <c r="F179" s="170">
        <f t="shared" ref="F179:BB194" si="302">F73</f>
        <v>535.06100000000004</v>
      </c>
      <c r="G179" s="170">
        <f t="shared" si="302"/>
        <v>537.55899999999997</v>
      </c>
      <c r="H179" s="170">
        <f t="shared" si="302"/>
        <v>540.38199999999995</v>
      </c>
      <c r="I179" s="170">
        <f t="shared" si="302"/>
        <v>543.47299999999996</v>
      </c>
      <c r="J179" s="170">
        <f t="shared" si="302"/>
        <v>546.04</v>
      </c>
      <c r="K179" s="170">
        <f t="shared" si="302"/>
        <v>548.91300000000001</v>
      </c>
      <c r="L179" s="170">
        <f t="shared" si="302"/>
        <v>552.096</v>
      </c>
      <c r="M179" s="170">
        <f t="shared" si="302"/>
        <v>555.36300000000006</v>
      </c>
      <c r="N179" s="170">
        <f t="shared" si="302"/>
        <v>559.51</v>
      </c>
      <c r="O179" s="170">
        <f t="shared" si="302"/>
        <v>560.35799999999995</v>
      </c>
      <c r="P179" s="170">
        <f t="shared" si="302"/>
        <v>562.43299999999999</v>
      </c>
      <c r="Q179" s="170">
        <f t="shared" si="302"/>
        <v>565.56799999999998</v>
      </c>
      <c r="R179" s="170">
        <f t="shared" si="302"/>
        <v>568.65899999999999</v>
      </c>
      <c r="S179" s="170">
        <f t="shared" si="302"/>
        <v>572.46299999999997</v>
      </c>
      <c r="T179" s="170">
        <f t="shared" si="302"/>
        <v>575.38900000000001</v>
      </c>
      <c r="U179" s="170">
        <f t="shared" si="302"/>
        <v>578.07600000000002</v>
      </c>
      <c r="V179" s="170">
        <f t="shared" si="302"/>
        <v>580.65499999999997</v>
      </c>
      <c r="W179" s="170">
        <f t="shared" si="302"/>
        <v>583.34900000000005</v>
      </c>
      <c r="X179" s="170">
        <f t="shared" si="302"/>
        <v>585.46600000000001</v>
      </c>
      <c r="Y179" s="170">
        <f t="shared" si="302"/>
        <v>586.79399999999998</v>
      </c>
      <c r="Z179" s="170">
        <f t="shared" si="302"/>
        <v>588.226</v>
      </c>
      <c r="AA179" s="170">
        <f t="shared" si="302"/>
        <v>589.05899999999997</v>
      </c>
      <c r="AB179" s="170">
        <f t="shared" si="302"/>
        <v>591.529</v>
      </c>
      <c r="AC179" s="170">
        <f t="shared" si="302"/>
        <v>594.245</v>
      </c>
      <c r="AD179" s="170">
        <f t="shared" si="302"/>
        <v>599.54700000000003</v>
      </c>
      <c r="AE179" s="170">
        <f t="shared" si="302"/>
        <v>604.24900000000002</v>
      </c>
      <c r="AF179" s="170">
        <f t="shared" si="302"/>
        <v>609.60500000000002</v>
      </c>
      <c r="AG179" s="170">
        <f t="shared" si="302"/>
        <v>614.85</v>
      </c>
      <c r="AH179" s="170">
        <f t="shared" si="302"/>
        <v>620.20799999999997</v>
      </c>
      <c r="AI179" s="170">
        <f t="shared" si="302"/>
        <v>625.66899999999998</v>
      </c>
      <c r="AJ179" s="170">
        <f t="shared" si="302"/>
        <v>631.33500000000004</v>
      </c>
      <c r="AK179" s="170">
        <f t="shared" si="302"/>
        <v>636.84900000000005</v>
      </c>
      <c r="AL179" s="170">
        <f t="shared" si="302"/>
        <v>643.09</v>
      </c>
      <c r="AM179" s="170">
        <f t="shared" si="302"/>
        <v>647.41999999999996</v>
      </c>
      <c r="AN179" s="170">
        <f t="shared" si="302"/>
        <v>650.35599999999999</v>
      </c>
      <c r="AO179" s="170">
        <f t="shared" si="302"/>
        <v>653.51499999999999</v>
      </c>
      <c r="AP179" s="170">
        <f t="shared" si="302"/>
        <v>656.60799999999995</v>
      </c>
      <c r="AQ179" s="170">
        <f t="shared" si="302"/>
        <v>660.87099999999998</v>
      </c>
      <c r="AR179" s="170">
        <f t="shared" si="302"/>
        <v>664.05700000000002</v>
      </c>
      <c r="AS179" s="170">
        <f t="shared" si="302"/>
        <v>667.24900000000002</v>
      </c>
      <c r="AT179" s="170">
        <f t="shared" si="302"/>
        <v>670.03200000000004</v>
      </c>
      <c r="AU179" s="170">
        <f t="shared" si="302"/>
        <v>673.98599999999999</v>
      </c>
      <c r="AV179" s="170">
        <f t="shared" si="302"/>
        <v>677.30899999999997</v>
      </c>
      <c r="AW179" s="170">
        <f t="shared" si="302"/>
        <v>679.81</v>
      </c>
      <c r="AX179" s="170">
        <f t="shared" si="302"/>
        <v>682.62099999999998</v>
      </c>
      <c r="AY179" s="170">
        <f t="shared" si="302"/>
        <v>687.24</v>
      </c>
      <c r="AZ179" s="170">
        <f t="shared" si="302"/>
        <v>690.92</v>
      </c>
      <c r="BA179" s="170">
        <f t="shared" si="302"/>
        <v>694.65899999999999</v>
      </c>
      <c r="BB179" s="170">
        <f t="shared" si="302"/>
        <v>697.899</v>
      </c>
      <c r="BC179" s="402">
        <f t="shared" ref="BC179:CW179" si="303">BB179*BC498/BB498</f>
        <v>700.90718534482755</v>
      </c>
      <c r="BD179" s="401">
        <f t="shared" si="303"/>
        <v>703.91537068965511</v>
      </c>
      <c r="BE179" s="401">
        <f t="shared" si="303"/>
        <v>706.92355603448277</v>
      </c>
      <c r="BF179" s="401">
        <f t="shared" si="303"/>
        <v>709.93174137931044</v>
      </c>
      <c r="BG179" s="401">
        <f t="shared" si="303"/>
        <v>712.93992672413799</v>
      </c>
      <c r="BH179" s="401">
        <f t="shared" si="303"/>
        <v>714.94538362068977</v>
      </c>
      <c r="BI179" s="401">
        <f t="shared" si="303"/>
        <v>717.95356896551732</v>
      </c>
      <c r="BJ179" s="401">
        <f t="shared" si="303"/>
        <v>719.9590258620691</v>
      </c>
      <c r="BK179" s="401">
        <f t="shared" si="303"/>
        <v>721.96448275862076</v>
      </c>
      <c r="BL179" s="401">
        <f t="shared" si="303"/>
        <v>723.96993965517254</v>
      </c>
      <c r="BM179" s="401">
        <f t="shared" si="303"/>
        <v>725.97539655172432</v>
      </c>
      <c r="BN179" s="401">
        <f t="shared" si="303"/>
        <v>727.98085344827609</v>
      </c>
      <c r="BO179" s="401">
        <f t="shared" si="303"/>
        <v>729.98631034482776</v>
      </c>
      <c r="BP179" s="401">
        <f t="shared" si="303"/>
        <v>730.98903879310353</v>
      </c>
      <c r="BQ179" s="401">
        <f t="shared" si="303"/>
        <v>732.99449568965531</v>
      </c>
      <c r="BR179" s="401">
        <f t="shared" si="303"/>
        <v>733.9972241379312</v>
      </c>
      <c r="BS179" s="401">
        <f t="shared" si="303"/>
        <v>736.00268103448286</v>
      </c>
      <c r="BT179" s="401">
        <f t="shared" si="303"/>
        <v>737.00540948275864</v>
      </c>
      <c r="BU179" s="401">
        <f t="shared" si="303"/>
        <v>738.00813793103453</v>
      </c>
      <c r="BV179" s="401">
        <f t="shared" si="303"/>
        <v>739.01086637931041</v>
      </c>
      <c r="BW179" s="401">
        <f t="shared" si="303"/>
        <v>740.0135948275863</v>
      </c>
      <c r="BX179" s="401">
        <f t="shared" si="303"/>
        <v>741.01632327586219</v>
      </c>
      <c r="BY179" s="401">
        <f t="shared" si="303"/>
        <v>742.01905172413808</v>
      </c>
      <c r="BZ179" s="401">
        <f t="shared" si="303"/>
        <v>743.02178017241386</v>
      </c>
      <c r="CA179" s="401">
        <f t="shared" si="303"/>
        <v>744.02450862068974</v>
      </c>
      <c r="CB179" s="401">
        <f t="shared" si="303"/>
        <v>745.02723706896563</v>
      </c>
      <c r="CC179" s="401">
        <f t="shared" si="303"/>
        <v>746.02996551724152</v>
      </c>
      <c r="CD179" s="401">
        <f t="shared" si="303"/>
        <v>746.02996551724141</v>
      </c>
      <c r="CE179" s="401">
        <f t="shared" si="303"/>
        <v>747.0326939655173</v>
      </c>
      <c r="CF179" s="401">
        <f t="shared" si="303"/>
        <v>747.0326939655173</v>
      </c>
      <c r="CG179" s="401">
        <f t="shared" si="303"/>
        <v>747.0326939655173</v>
      </c>
      <c r="CH179" s="401">
        <f t="shared" si="303"/>
        <v>748.03542241379319</v>
      </c>
      <c r="CI179" s="401">
        <f t="shared" si="303"/>
        <v>748.03542241379307</v>
      </c>
      <c r="CJ179" s="401">
        <f t="shared" si="303"/>
        <v>748.03542241379307</v>
      </c>
      <c r="CK179" s="401">
        <f t="shared" si="303"/>
        <v>748.03542241379307</v>
      </c>
      <c r="CL179" s="401">
        <f t="shared" si="303"/>
        <v>747.03269396551718</v>
      </c>
      <c r="CM179" s="401">
        <f t="shared" si="303"/>
        <v>747.0326939655173</v>
      </c>
      <c r="CN179" s="401">
        <f t="shared" si="303"/>
        <v>747.0326939655173</v>
      </c>
      <c r="CO179" s="401">
        <f t="shared" si="303"/>
        <v>747.0326939655173</v>
      </c>
      <c r="CP179" s="401">
        <f t="shared" si="303"/>
        <v>747.0326939655173</v>
      </c>
      <c r="CQ179" s="401">
        <f t="shared" si="303"/>
        <v>746.02996551724141</v>
      </c>
      <c r="CR179" s="401">
        <f t="shared" si="303"/>
        <v>746.02996551724141</v>
      </c>
      <c r="CS179" s="401">
        <f t="shared" si="303"/>
        <v>746.02996551724141</v>
      </c>
      <c r="CT179" s="401">
        <f t="shared" si="303"/>
        <v>746.02996551724141</v>
      </c>
      <c r="CU179" s="401">
        <f t="shared" si="303"/>
        <v>746.02996551724141</v>
      </c>
      <c r="CV179" s="401">
        <f t="shared" si="303"/>
        <v>746.02996551724141</v>
      </c>
      <c r="CW179" s="401">
        <f t="shared" si="303"/>
        <v>746.02996551724141</v>
      </c>
    </row>
    <row r="180" spans="1:101">
      <c r="A180" s="170" t="str">
        <f t="shared" ref="A180:B180" si="304">A74</f>
        <v>65</v>
      </c>
      <c r="B180" s="170" t="str">
        <f t="shared" si="304"/>
        <v>Hautes-Pyrénées</v>
      </c>
      <c r="C180" s="145"/>
      <c r="D180" s="145"/>
      <c r="E180" s="145"/>
      <c r="F180" s="170">
        <f t="shared" ref="F180:AU180" si="305">F74</f>
        <v>227.506</v>
      </c>
      <c r="G180" s="170">
        <f t="shared" si="305"/>
        <v>227.35</v>
      </c>
      <c r="H180" s="170">
        <f t="shared" si="305"/>
        <v>227.25</v>
      </c>
      <c r="I180" s="170">
        <f t="shared" si="305"/>
        <v>227.30199999999999</v>
      </c>
      <c r="J180" s="170">
        <f t="shared" si="305"/>
        <v>227.209</v>
      </c>
      <c r="K180" s="170">
        <f t="shared" si="305"/>
        <v>227.23400000000001</v>
      </c>
      <c r="L180" s="170">
        <f t="shared" si="305"/>
        <v>227.55</v>
      </c>
      <c r="M180" s="170">
        <f t="shared" si="305"/>
        <v>227.857</v>
      </c>
      <c r="N180" s="170">
        <f t="shared" si="305"/>
        <v>228.386</v>
      </c>
      <c r="O180" s="170">
        <f t="shared" si="305"/>
        <v>228.77</v>
      </c>
      <c r="P180" s="170">
        <f t="shared" si="305"/>
        <v>228.42599999999999</v>
      </c>
      <c r="Q180" s="170">
        <f t="shared" si="305"/>
        <v>228.66399999999999</v>
      </c>
      <c r="R180" s="170">
        <f t="shared" si="305"/>
        <v>227.03299999999999</v>
      </c>
      <c r="S180" s="170">
        <f t="shared" si="305"/>
        <v>225.767</v>
      </c>
      <c r="T180" s="170">
        <f t="shared" si="305"/>
        <v>225.386</v>
      </c>
      <c r="U180" s="170">
        <f t="shared" si="305"/>
        <v>224.91900000000001</v>
      </c>
      <c r="V180" s="170">
        <f t="shared" si="305"/>
        <v>225.02600000000001</v>
      </c>
      <c r="W180" s="170">
        <f t="shared" si="305"/>
        <v>224.82300000000001</v>
      </c>
      <c r="X180" s="170">
        <f t="shared" si="305"/>
        <v>224.67599999999999</v>
      </c>
      <c r="Y180" s="170">
        <f t="shared" si="305"/>
        <v>223.834</v>
      </c>
      <c r="Z180" s="170">
        <f t="shared" si="305"/>
        <v>223.93600000000001</v>
      </c>
      <c r="AA180" s="170">
        <f t="shared" si="305"/>
        <v>223.56</v>
      </c>
      <c r="AB180" s="170">
        <f t="shared" si="305"/>
        <v>223.10900000000001</v>
      </c>
      <c r="AC180" s="170">
        <f t="shared" si="305"/>
        <v>222.76400000000001</v>
      </c>
      <c r="AD180" s="170">
        <f t="shared" si="305"/>
        <v>222.631</v>
      </c>
      <c r="AE180" s="170">
        <f t="shared" si="305"/>
        <v>223.29900000000001</v>
      </c>
      <c r="AF180" s="170">
        <f t="shared" si="305"/>
        <v>223.93</v>
      </c>
      <c r="AG180" s="170">
        <f t="shared" si="305"/>
        <v>224.65700000000001</v>
      </c>
      <c r="AH180" s="170">
        <f t="shared" si="305"/>
        <v>225.411</v>
      </c>
      <c r="AI180" s="170">
        <f t="shared" si="305"/>
        <v>226.13200000000001</v>
      </c>
      <c r="AJ180" s="170">
        <f t="shared" si="305"/>
        <v>227.083</v>
      </c>
      <c r="AK180" s="170">
        <f t="shared" si="305"/>
        <v>227.73599999999999</v>
      </c>
      <c r="AL180" s="170">
        <f t="shared" si="305"/>
        <v>228.59399999999999</v>
      </c>
      <c r="AM180" s="170">
        <f t="shared" si="305"/>
        <v>229.07900000000001</v>
      </c>
      <c r="AN180" s="170">
        <f t="shared" si="305"/>
        <v>229.67</v>
      </c>
      <c r="AO180" s="170">
        <f t="shared" si="305"/>
        <v>229.458</v>
      </c>
      <c r="AP180" s="170">
        <f t="shared" si="305"/>
        <v>229.22800000000001</v>
      </c>
      <c r="AQ180" s="170">
        <f t="shared" si="305"/>
        <v>228.85400000000001</v>
      </c>
      <c r="AR180" s="170">
        <f t="shared" si="305"/>
        <v>228.86799999999999</v>
      </c>
      <c r="AS180" s="170">
        <f t="shared" si="305"/>
        <v>228.95</v>
      </c>
      <c r="AT180" s="170">
        <f t="shared" si="305"/>
        <v>228.58199999999999</v>
      </c>
      <c r="AU180" s="170">
        <f t="shared" si="305"/>
        <v>227.82900000000001</v>
      </c>
      <c r="AV180" s="170">
        <f t="shared" si="302"/>
        <v>228.53</v>
      </c>
      <c r="AW180" s="170">
        <f t="shared" si="302"/>
        <v>229.191</v>
      </c>
      <c r="AX180" s="170">
        <f t="shared" si="302"/>
        <v>229.56700000000001</v>
      </c>
      <c r="AY180" s="170">
        <f t="shared" si="302"/>
        <v>229.78800000000001</v>
      </c>
      <c r="AZ180" s="170">
        <f t="shared" si="302"/>
        <v>230.143</v>
      </c>
      <c r="BA180" s="170">
        <f t="shared" si="302"/>
        <v>230.404</v>
      </c>
      <c r="BB180" s="170">
        <f t="shared" si="302"/>
        <v>230.583</v>
      </c>
      <c r="BC180" s="402">
        <f t="shared" ref="BC180:CW180" si="306">BB180*BC499/BB499</f>
        <v>229.57167105263159</v>
      </c>
      <c r="BD180" s="401">
        <f t="shared" si="306"/>
        <v>229.57167105263159</v>
      </c>
      <c r="BE180" s="401">
        <f t="shared" si="306"/>
        <v>229.57167105263159</v>
      </c>
      <c r="BF180" s="401">
        <f t="shared" si="306"/>
        <v>229.57167105263159</v>
      </c>
      <c r="BG180" s="401">
        <f t="shared" si="306"/>
        <v>229.57167105263159</v>
      </c>
      <c r="BH180" s="401">
        <f t="shared" si="306"/>
        <v>229.57167105263159</v>
      </c>
      <c r="BI180" s="401">
        <f t="shared" si="306"/>
        <v>228.56034210526315</v>
      </c>
      <c r="BJ180" s="401">
        <f t="shared" si="306"/>
        <v>228.56034210526315</v>
      </c>
      <c r="BK180" s="401">
        <f t="shared" si="306"/>
        <v>228.56034210526315</v>
      </c>
      <c r="BL180" s="401">
        <f t="shared" si="306"/>
        <v>228.56034210526315</v>
      </c>
      <c r="BM180" s="401">
        <f t="shared" si="306"/>
        <v>228.56034210526315</v>
      </c>
      <c r="BN180" s="401">
        <f t="shared" si="306"/>
        <v>228.56034210526315</v>
      </c>
      <c r="BO180" s="401">
        <f t="shared" si="306"/>
        <v>228.56034210526315</v>
      </c>
      <c r="BP180" s="401">
        <f t="shared" si="306"/>
        <v>228.56034210526315</v>
      </c>
      <c r="BQ180" s="401">
        <f t="shared" si="306"/>
        <v>228.56034210526315</v>
      </c>
      <c r="BR180" s="401">
        <f t="shared" si="306"/>
        <v>227.54901315789471</v>
      </c>
      <c r="BS180" s="401">
        <f t="shared" si="306"/>
        <v>227.54901315789471</v>
      </c>
      <c r="BT180" s="401">
        <f t="shared" si="306"/>
        <v>227.54901315789471</v>
      </c>
      <c r="BU180" s="401">
        <f t="shared" si="306"/>
        <v>227.54901315789471</v>
      </c>
      <c r="BV180" s="401">
        <f t="shared" si="306"/>
        <v>227.54901315789471</v>
      </c>
      <c r="BW180" s="401">
        <f t="shared" si="306"/>
        <v>227.54901315789471</v>
      </c>
      <c r="BX180" s="401">
        <f t="shared" si="306"/>
        <v>226.53768421052629</v>
      </c>
      <c r="BY180" s="401">
        <f t="shared" si="306"/>
        <v>226.53768421052629</v>
      </c>
      <c r="BZ180" s="401">
        <f t="shared" si="306"/>
        <v>226.53768421052629</v>
      </c>
      <c r="CA180" s="401">
        <f t="shared" si="306"/>
        <v>226.53768421052629</v>
      </c>
      <c r="CB180" s="401">
        <f t="shared" si="306"/>
        <v>226.53768421052629</v>
      </c>
      <c r="CC180" s="401">
        <f t="shared" si="306"/>
        <v>225.52635526315788</v>
      </c>
      <c r="CD180" s="401">
        <f t="shared" si="306"/>
        <v>225.52635526315788</v>
      </c>
      <c r="CE180" s="401">
        <f t="shared" si="306"/>
        <v>225.52635526315788</v>
      </c>
      <c r="CF180" s="401">
        <f t="shared" si="306"/>
        <v>225.52635526315788</v>
      </c>
      <c r="CG180" s="401">
        <f t="shared" si="306"/>
        <v>225.52635526315788</v>
      </c>
      <c r="CH180" s="401">
        <f t="shared" si="306"/>
        <v>224.51502631578944</v>
      </c>
      <c r="CI180" s="401">
        <f t="shared" si="306"/>
        <v>224.51502631578944</v>
      </c>
      <c r="CJ180" s="401">
        <f t="shared" si="306"/>
        <v>224.51502631578944</v>
      </c>
      <c r="CK180" s="401">
        <f t="shared" si="306"/>
        <v>224.51502631578944</v>
      </c>
      <c r="CL180" s="401">
        <f t="shared" si="306"/>
        <v>223.50369736842103</v>
      </c>
      <c r="CM180" s="401">
        <f t="shared" si="306"/>
        <v>223.503697368421</v>
      </c>
      <c r="CN180" s="401">
        <f t="shared" si="306"/>
        <v>223.503697368421</v>
      </c>
      <c r="CO180" s="401">
        <f t="shared" si="306"/>
        <v>223.503697368421</v>
      </c>
      <c r="CP180" s="401">
        <f t="shared" si="306"/>
        <v>223.503697368421</v>
      </c>
      <c r="CQ180" s="401">
        <f t="shared" si="306"/>
        <v>222.49236842105256</v>
      </c>
      <c r="CR180" s="401">
        <f t="shared" si="306"/>
        <v>222.49236842105259</v>
      </c>
      <c r="CS180" s="401">
        <f t="shared" si="306"/>
        <v>222.49236842105259</v>
      </c>
      <c r="CT180" s="401">
        <f t="shared" si="306"/>
        <v>222.49236842105259</v>
      </c>
      <c r="CU180" s="401">
        <f t="shared" si="306"/>
        <v>222.49236842105259</v>
      </c>
      <c r="CV180" s="401">
        <f t="shared" si="306"/>
        <v>222.49236842105259</v>
      </c>
      <c r="CW180" s="401">
        <f t="shared" si="306"/>
        <v>222.49236842105259</v>
      </c>
    </row>
    <row r="181" spans="1:101">
      <c r="A181" s="170" t="str">
        <f t="shared" ref="A181:B181" si="307">A75</f>
        <v>66</v>
      </c>
      <c r="B181" s="170" t="str">
        <f t="shared" si="307"/>
        <v>Pyrénées-Orientales</v>
      </c>
      <c r="C181" s="145"/>
      <c r="D181" s="145"/>
      <c r="E181" s="145"/>
      <c r="F181" s="170">
        <f t="shared" ref="F181:AU181" si="308">F75</f>
        <v>299.70100000000002</v>
      </c>
      <c r="G181" s="170">
        <f t="shared" si="308"/>
        <v>303.72500000000002</v>
      </c>
      <c r="H181" s="170">
        <f t="shared" si="308"/>
        <v>308.87599999999998</v>
      </c>
      <c r="I181" s="170">
        <f t="shared" si="308"/>
        <v>313.93099999999998</v>
      </c>
      <c r="J181" s="170">
        <f t="shared" si="308"/>
        <v>318.27699999999999</v>
      </c>
      <c r="K181" s="170">
        <f t="shared" si="308"/>
        <v>323.08300000000003</v>
      </c>
      <c r="L181" s="170">
        <f t="shared" si="308"/>
        <v>328.51900000000001</v>
      </c>
      <c r="M181" s="170">
        <f t="shared" si="308"/>
        <v>334.17599999999999</v>
      </c>
      <c r="N181" s="170">
        <f t="shared" si="308"/>
        <v>337.82600000000002</v>
      </c>
      <c r="O181" s="170">
        <f t="shared" si="308"/>
        <v>341.16899999999998</v>
      </c>
      <c r="P181" s="170">
        <f t="shared" si="308"/>
        <v>344.78500000000003</v>
      </c>
      <c r="Q181" s="170">
        <f t="shared" si="308"/>
        <v>346.06900000000002</v>
      </c>
      <c r="R181" s="170">
        <f t="shared" si="308"/>
        <v>350.322</v>
      </c>
      <c r="S181" s="170">
        <f t="shared" si="308"/>
        <v>355.72899999999998</v>
      </c>
      <c r="T181" s="170">
        <f t="shared" si="308"/>
        <v>359.46199999999999</v>
      </c>
      <c r="U181" s="170">
        <f t="shared" si="308"/>
        <v>363.76400000000001</v>
      </c>
      <c r="V181" s="170">
        <f t="shared" si="308"/>
        <v>367.625</v>
      </c>
      <c r="W181" s="170">
        <f t="shared" si="308"/>
        <v>369.65699999999998</v>
      </c>
      <c r="X181" s="170">
        <f t="shared" si="308"/>
        <v>372.71600000000001</v>
      </c>
      <c r="Y181" s="170">
        <f t="shared" si="308"/>
        <v>374.85399999999998</v>
      </c>
      <c r="Z181" s="170">
        <f t="shared" si="308"/>
        <v>377.29599999999999</v>
      </c>
      <c r="AA181" s="170">
        <f t="shared" si="308"/>
        <v>381.18900000000002</v>
      </c>
      <c r="AB181" s="170">
        <f t="shared" si="308"/>
        <v>385.113</v>
      </c>
      <c r="AC181" s="170">
        <f t="shared" si="308"/>
        <v>389.05099999999999</v>
      </c>
      <c r="AD181" s="170">
        <f t="shared" si="308"/>
        <v>392.38299999999998</v>
      </c>
      <c r="AE181" s="170">
        <f t="shared" si="308"/>
        <v>397.08199999999999</v>
      </c>
      <c r="AF181" s="170">
        <f t="shared" si="308"/>
        <v>402.04500000000002</v>
      </c>
      <c r="AG181" s="170">
        <f t="shared" si="308"/>
        <v>407.93099999999998</v>
      </c>
      <c r="AH181" s="170">
        <f t="shared" si="308"/>
        <v>413.95600000000002</v>
      </c>
      <c r="AI181" s="170">
        <f t="shared" si="308"/>
        <v>419.82</v>
      </c>
      <c r="AJ181" s="170">
        <f t="shared" si="308"/>
        <v>426.00799999999998</v>
      </c>
      <c r="AK181" s="170">
        <f t="shared" si="308"/>
        <v>432.11200000000002</v>
      </c>
      <c r="AL181" s="170">
        <f t="shared" si="308"/>
        <v>437.15699999999998</v>
      </c>
      <c r="AM181" s="170">
        <f t="shared" si="308"/>
        <v>441.387</v>
      </c>
      <c r="AN181" s="170">
        <f t="shared" si="308"/>
        <v>445.89</v>
      </c>
      <c r="AO181" s="170">
        <f t="shared" si="308"/>
        <v>448.54300000000001</v>
      </c>
      <c r="AP181" s="170">
        <f t="shared" si="308"/>
        <v>452.53</v>
      </c>
      <c r="AQ181" s="170">
        <f t="shared" si="308"/>
        <v>457.79300000000001</v>
      </c>
      <c r="AR181" s="170">
        <f t="shared" si="308"/>
        <v>462.70499999999998</v>
      </c>
      <c r="AS181" s="170">
        <f t="shared" si="308"/>
        <v>466.327</v>
      </c>
      <c r="AT181" s="170">
        <f t="shared" si="308"/>
        <v>471.03800000000001</v>
      </c>
      <c r="AU181" s="170">
        <f t="shared" si="308"/>
        <v>474.36900000000003</v>
      </c>
      <c r="AV181" s="170">
        <f t="shared" si="302"/>
        <v>474.452</v>
      </c>
      <c r="AW181" s="170">
        <f t="shared" si="302"/>
        <v>476.35700000000003</v>
      </c>
      <c r="AX181" s="170">
        <f t="shared" si="302"/>
        <v>479.97899999999998</v>
      </c>
      <c r="AY181" s="170">
        <f t="shared" si="302"/>
        <v>482.76499999999999</v>
      </c>
      <c r="AZ181" s="170">
        <f t="shared" si="302"/>
        <v>485.65100000000001</v>
      </c>
      <c r="BA181" s="170">
        <f t="shared" si="302"/>
        <v>488.37900000000002</v>
      </c>
      <c r="BB181" s="170">
        <f t="shared" si="302"/>
        <v>490.59399999999999</v>
      </c>
      <c r="BC181" s="402">
        <f t="shared" ref="BC181:CW181" si="309">BB181*BC500/BB500</f>
        <v>492.6087597535934</v>
      </c>
      <c r="BD181" s="401">
        <f t="shared" si="309"/>
        <v>494.62351950718687</v>
      </c>
      <c r="BE181" s="401">
        <f t="shared" si="309"/>
        <v>496.63827926078034</v>
      </c>
      <c r="BF181" s="401">
        <f t="shared" si="309"/>
        <v>498.6530390143738</v>
      </c>
      <c r="BG181" s="401">
        <f t="shared" si="309"/>
        <v>499.66041889117048</v>
      </c>
      <c r="BH181" s="401">
        <f t="shared" si="309"/>
        <v>501.67517864476389</v>
      </c>
      <c r="BI181" s="401">
        <f t="shared" si="309"/>
        <v>502.68255852156057</v>
      </c>
      <c r="BJ181" s="401">
        <f t="shared" si="309"/>
        <v>504.69731827515403</v>
      </c>
      <c r="BK181" s="401">
        <f t="shared" si="309"/>
        <v>505.70469815195077</v>
      </c>
      <c r="BL181" s="401">
        <f t="shared" si="309"/>
        <v>506.7120780287475</v>
      </c>
      <c r="BM181" s="401">
        <f t="shared" si="309"/>
        <v>507.71945790554423</v>
      </c>
      <c r="BN181" s="401">
        <f t="shared" si="309"/>
        <v>509.73421765913764</v>
      </c>
      <c r="BO181" s="401">
        <f t="shared" si="309"/>
        <v>510.74159753593432</v>
      </c>
      <c r="BP181" s="401">
        <f t="shared" si="309"/>
        <v>510.74159753593432</v>
      </c>
      <c r="BQ181" s="401">
        <f t="shared" si="309"/>
        <v>511.74897741273105</v>
      </c>
      <c r="BR181" s="401">
        <f t="shared" si="309"/>
        <v>512.75635728952773</v>
      </c>
      <c r="BS181" s="401">
        <f t="shared" si="309"/>
        <v>513.7637371663244</v>
      </c>
      <c r="BT181" s="401">
        <f t="shared" si="309"/>
        <v>514.77111704312119</v>
      </c>
      <c r="BU181" s="401">
        <f t="shared" si="309"/>
        <v>514.77111704312119</v>
      </c>
      <c r="BV181" s="401">
        <f t="shared" si="309"/>
        <v>515.77849691991787</v>
      </c>
      <c r="BW181" s="401">
        <f t="shared" si="309"/>
        <v>515.77849691991787</v>
      </c>
      <c r="BX181" s="401">
        <f t="shared" si="309"/>
        <v>516.78587679671455</v>
      </c>
      <c r="BY181" s="401">
        <f t="shared" si="309"/>
        <v>516.78587679671455</v>
      </c>
      <c r="BZ181" s="401">
        <f t="shared" si="309"/>
        <v>517.79325667351134</v>
      </c>
      <c r="CA181" s="401">
        <f t="shared" si="309"/>
        <v>517.79325667351134</v>
      </c>
      <c r="CB181" s="401">
        <f t="shared" si="309"/>
        <v>517.79325667351134</v>
      </c>
      <c r="CC181" s="401">
        <f t="shared" si="309"/>
        <v>518.80063655030813</v>
      </c>
      <c r="CD181" s="401">
        <f t="shared" si="309"/>
        <v>518.80063655030813</v>
      </c>
      <c r="CE181" s="401">
        <f t="shared" si="309"/>
        <v>518.80063655030813</v>
      </c>
      <c r="CF181" s="401">
        <f t="shared" si="309"/>
        <v>518.80063655030813</v>
      </c>
      <c r="CG181" s="401">
        <f t="shared" si="309"/>
        <v>518.80063655030813</v>
      </c>
      <c r="CH181" s="401">
        <f t="shared" si="309"/>
        <v>518.80063655030813</v>
      </c>
      <c r="CI181" s="401">
        <f t="shared" si="309"/>
        <v>518.80063655030813</v>
      </c>
      <c r="CJ181" s="401">
        <f t="shared" si="309"/>
        <v>518.80063655030813</v>
      </c>
      <c r="CK181" s="401">
        <f t="shared" si="309"/>
        <v>518.80063655030813</v>
      </c>
      <c r="CL181" s="401">
        <f t="shared" si="309"/>
        <v>518.80063655030813</v>
      </c>
      <c r="CM181" s="401">
        <f t="shared" si="309"/>
        <v>518.80063655030813</v>
      </c>
      <c r="CN181" s="401">
        <f t="shared" si="309"/>
        <v>518.80063655030813</v>
      </c>
      <c r="CO181" s="401">
        <f t="shared" si="309"/>
        <v>517.79325667351134</v>
      </c>
      <c r="CP181" s="401">
        <f t="shared" si="309"/>
        <v>517.79325667351134</v>
      </c>
      <c r="CQ181" s="401">
        <f t="shared" si="309"/>
        <v>517.79325667351134</v>
      </c>
      <c r="CR181" s="401">
        <f t="shared" si="309"/>
        <v>517.79325667351134</v>
      </c>
      <c r="CS181" s="401">
        <f t="shared" si="309"/>
        <v>517.79325667351134</v>
      </c>
      <c r="CT181" s="401">
        <f t="shared" si="309"/>
        <v>517.79325667351134</v>
      </c>
      <c r="CU181" s="401">
        <f t="shared" si="309"/>
        <v>517.79325667351134</v>
      </c>
      <c r="CV181" s="401">
        <f t="shared" si="309"/>
        <v>517.79325667351134</v>
      </c>
      <c r="CW181" s="401">
        <f t="shared" si="309"/>
        <v>517.79325667351134</v>
      </c>
    </row>
    <row r="182" spans="1:101">
      <c r="A182" s="170" t="str">
        <f t="shared" ref="A182:B182" si="310">A76</f>
        <v>67</v>
      </c>
      <c r="B182" s="170" t="str">
        <f t="shared" si="310"/>
        <v>Bas-Rhin</v>
      </c>
      <c r="C182" s="145"/>
      <c r="D182" s="145"/>
      <c r="E182" s="145"/>
      <c r="F182" s="170">
        <f t="shared" ref="F182:AU182" si="311">F76</f>
        <v>882.17399999999998</v>
      </c>
      <c r="G182" s="170">
        <f t="shared" si="311"/>
        <v>886.21500000000003</v>
      </c>
      <c r="H182" s="170">
        <f t="shared" si="311"/>
        <v>890.11</v>
      </c>
      <c r="I182" s="170">
        <f t="shared" si="311"/>
        <v>894.73699999999997</v>
      </c>
      <c r="J182" s="170">
        <f t="shared" si="311"/>
        <v>898.88800000000003</v>
      </c>
      <c r="K182" s="170">
        <f t="shared" si="311"/>
        <v>903.82</v>
      </c>
      <c r="L182" s="170">
        <f t="shared" si="311"/>
        <v>909.73099999999999</v>
      </c>
      <c r="M182" s="170">
        <f t="shared" si="311"/>
        <v>915.55899999999997</v>
      </c>
      <c r="N182" s="170">
        <f t="shared" si="311"/>
        <v>920.38599999999997</v>
      </c>
      <c r="O182" s="170">
        <f t="shared" si="311"/>
        <v>924.56799999999998</v>
      </c>
      <c r="P182" s="170">
        <f t="shared" si="311"/>
        <v>928.93899999999996</v>
      </c>
      <c r="Q182" s="170">
        <f t="shared" si="311"/>
        <v>933.80600000000004</v>
      </c>
      <c r="R182" s="170">
        <f t="shared" si="311"/>
        <v>938.529</v>
      </c>
      <c r="S182" s="170">
        <f t="shared" si="311"/>
        <v>942.11500000000001</v>
      </c>
      <c r="T182" s="170">
        <f t="shared" si="311"/>
        <v>947.41399999999999</v>
      </c>
      <c r="U182" s="170">
        <f t="shared" si="311"/>
        <v>952.15800000000002</v>
      </c>
      <c r="V182" s="170">
        <f t="shared" si="311"/>
        <v>960.32</v>
      </c>
      <c r="W182" s="170">
        <f t="shared" si="311"/>
        <v>968.87900000000002</v>
      </c>
      <c r="X182" s="170">
        <f t="shared" si="311"/>
        <v>978.61</v>
      </c>
      <c r="Y182" s="170">
        <f t="shared" si="311"/>
        <v>987.37</v>
      </c>
      <c r="Z182" s="170">
        <f t="shared" si="311"/>
        <v>994.93200000000002</v>
      </c>
      <c r="AA182" s="170">
        <f t="shared" si="311"/>
        <v>1002.5549999999999</v>
      </c>
      <c r="AB182" s="170">
        <f t="shared" si="311"/>
        <v>1009.849</v>
      </c>
      <c r="AC182" s="170">
        <f t="shared" si="311"/>
        <v>1016.591</v>
      </c>
      <c r="AD182" s="170">
        <f t="shared" si="311"/>
        <v>1025.0329999999999</v>
      </c>
      <c r="AE182" s="170">
        <f t="shared" si="311"/>
        <v>1032.498</v>
      </c>
      <c r="AF182" s="170">
        <f t="shared" si="311"/>
        <v>1040.521</v>
      </c>
      <c r="AG182" s="170">
        <f t="shared" si="311"/>
        <v>1048.3050000000001</v>
      </c>
      <c r="AH182" s="170">
        <f t="shared" si="311"/>
        <v>1055.8900000000001</v>
      </c>
      <c r="AI182" s="170">
        <f t="shared" si="311"/>
        <v>1063.2739999999999</v>
      </c>
      <c r="AJ182" s="170">
        <f t="shared" si="311"/>
        <v>1071.1600000000001</v>
      </c>
      <c r="AK182" s="170">
        <f t="shared" si="311"/>
        <v>1079.0160000000001</v>
      </c>
      <c r="AL182" s="170">
        <f t="shared" si="311"/>
        <v>1084.8399999999999</v>
      </c>
      <c r="AM182" s="170">
        <f t="shared" si="311"/>
        <v>1091.0150000000001</v>
      </c>
      <c r="AN182" s="170">
        <f t="shared" si="311"/>
        <v>1094.4390000000001</v>
      </c>
      <c r="AO182" s="170">
        <f t="shared" si="311"/>
        <v>1095.905</v>
      </c>
      <c r="AP182" s="170">
        <f t="shared" si="311"/>
        <v>1099.269</v>
      </c>
      <c r="AQ182" s="170">
        <f t="shared" si="311"/>
        <v>1104.6669999999999</v>
      </c>
      <c r="AR182" s="170">
        <f t="shared" si="311"/>
        <v>1109.46</v>
      </c>
      <c r="AS182" s="170">
        <f t="shared" si="311"/>
        <v>1112.8150000000001</v>
      </c>
      <c r="AT182" s="170">
        <f t="shared" si="311"/>
        <v>1116.6579999999999</v>
      </c>
      <c r="AU182" s="170">
        <f t="shared" si="311"/>
        <v>1121.4069999999999</v>
      </c>
      <c r="AV182" s="170">
        <f t="shared" si="302"/>
        <v>1125.559</v>
      </c>
      <c r="AW182" s="170">
        <f t="shared" si="302"/>
        <v>1133.5519999999999</v>
      </c>
      <c r="AX182" s="170">
        <f t="shared" si="302"/>
        <v>1140.057</v>
      </c>
      <c r="AY182" s="170">
        <f t="shared" si="302"/>
        <v>1148.0730000000001</v>
      </c>
      <c r="AZ182" s="170">
        <f t="shared" si="302"/>
        <v>1154.712</v>
      </c>
      <c r="BA182" s="170">
        <f t="shared" si="302"/>
        <v>1161.777</v>
      </c>
      <c r="BB182" s="170">
        <f t="shared" si="302"/>
        <v>1168.422</v>
      </c>
      <c r="BC182" s="402">
        <f t="shared" ref="BC182:CW182" si="312">BB182*BC501/BB501</f>
        <v>1172.4790208333334</v>
      </c>
      <c r="BD182" s="401">
        <f t="shared" si="312"/>
        <v>1176.5360416666667</v>
      </c>
      <c r="BE182" s="401">
        <f t="shared" si="312"/>
        <v>1179.5788072916666</v>
      </c>
      <c r="BF182" s="401">
        <f t="shared" si="312"/>
        <v>1183.635828125</v>
      </c>
      <c r="BG182" s="401">
        <f t="shared" si="312"/>
        <v>1186.6785937500001</v>
      </c>
      <c r="BH182" s="401">
        <f t="shared" si="312"/>
        <v>1190.7356145833335</v>
      </c>
      <c r="BI182" s="401">
        <f t="shared" si="312"/>
        <v>1193.7783802083334</v>
      </c>
      <c r="BJ182" s="401">
        <f t="shared" si="312"/>
        <v>1196.8211458333335</v>
      </c>
      <c r="BK182" s="401">
        <f t="shared" si="312"/>
        <v>1199.8639114583336</v>
      </c>
      <c r="BL182" s="401">
        <f t="shared" si="312"/>
        <v>1201.8924218750003</v>
      </c>
      <c r="BM182" s="401">
        <f t="shared" si="312"/>
        <v>1204.9351875000002</v>
      </c>
      <c r="BN182" s="401">
        <f t="shared" si="312"/>
        <v>1206.9636979166669</v>
      </c>
      <c r="BO182" s="401">
        <f t="shared" si="312"/>
        <v>1208.9922083333336</v>
      </c>
      <c r="BP182" s="401">
        <f t="shared" si="312"/>
        <v>1210.0064635416668</v>
      </c>
      <c r="BQ182" s="401">
        <f t="shared" si="312"/>
        <v>1212.0349739583335</v>
      </c>
      <c r="BR182" s="401">
        <f t="shared" si="312"/>
        <v>1213.0492291666669</v>
      </c>
      <c r="BS182" s="401">
        <f t="shared" si="312"/>
        <v>1214.0634843750004</v>
      </c>
      <c r="BT182" s="401">
        <f t="shared" si="312"/>
        <v>1214.0634843750004</v>
      </c>
      <c r="BU182" s="401">
        <f t="shared" si="312"/>
        <v>1215.0777395833336</v>
      </c>
      <c r="BV182" s="401">
        <f t="shared" si="312"/>
        <v>1215.0777395833336</v>
      </c>
      <c r="BW182" s="401">
        <f t="shared" si="312"/>
        <v>1215.0777395833336</v>
      </c>
      <c r="BX182" s="401">
        <f t="shared" si="312"/>
        <v>1215.0777395833336</v>
      </c>
      <c r="BY182" s="401">
        <f t="shared" si="312"/>
        <v>1215.0777395833336</v>
      </c>
      <c r="BZ182" s="401">
        <f t="shared" si="312"/>
        <v>1214.0634843750004</v>
      </c>
      <c r="CA182" s="401">
        <f t="shared" si="312"/>
        <v>1213.0492291666671</v>
      </c>
      <c r="CB182" s="401">
        <f t="shared" si="312"/>
        <v>1212.0349739583337</v>
      </c>
      <c r="CC182" s="401">
        <f t="shared" si="312"/>
        <v>1211.0207187500002</v>
      </c>
      <c r="CD182" s="401">
        <f t="shared" si="312"/>
        <v>1210.0064635416668</v>
      </c>
      <c r="CE182" s="401">
        <f t="shared" si="312"/>
        <v>1208.9922083333336</v>
      </c>
      <c r="CF182" s="401">
        <f t="shared" si="312"/>
        <v>1207.9779531250001</v>
      </c>
      <c r="CG182" s="401">
        <f t="shared" si="312"/>
        <v>1205.9494427083334</v>
      </c>
      <c r="CH182" s="401">
        <f t="shared" si="312"/>
        <v>1203.9209322916668</v>
      </c>
      <c r="CI182" s="401">
        <f t="shared" si="312"/>
        <v>1202.9066770833333</v>
      </c>
      <c r="CJ182" s="401">
        <f t="shared" si="312"/>
        <v>1200.8781666666666</v>
      </c>
      <c r="CK182" s="401">
        <f t="shared" si="312"/>
        <v>1198.84965625</v>
      </c>
      <c r="CL182" s="401">
        <f t="shared" si="312"/>
        <v>1196.8211458333333</v>
      </c>
      <c r="CM182" s="401">
        <f t="shared" si="312"/>
        <v>1194.7926354166666</v>
      </c>
      <c r="CN182" s="401">
        <f t="shared" si="312"/>
        <v>1192.7641249999999</v>
      </c>
      <c r="CO182" s="401">
        <f t="shared" si="312"/>
        <v>1190.7356145833332</v>
      </c>
      <c r="CP182" s="401">
        <f t="shared" si="312"/>
        <v>1188.7071041666666</v>
      </c>
      <c r="CQ182" s="401">
        <f t="shared" si="312"/>
        <v>1186.6785937499999</v>
      </c>
      <c r="CR182" s="401">
        <f t="shared" si="312"/>
        <v>1185.6643385416664</v>
      </c>
      <c r="CS182" s="401">
        <f t="shared" si="312"/>
        <v>1183.6358281249998</v>
      </c>
      <c r="CT182" s="401">
        <f t="shared" si="312"/>
        <v>1181.6073177083331</v>
      </c>
      <c r="CU182" s="401">
        <f t="shared" si="312"/>
        <v>1179.5788072916664</v>
      </c>
      <c r="CV182" s="401">
        <f t="shared" si="312"/>
        <v>1178.564552083333</v>
      </c>
      <c r="CW182" s="401">
        <f t="shared" si="312"/>
        <v>1176.5360416666663</v>
      </c>
    </row>
    <row r="183" spans="1:101">
      <c r="A183" s="170" t="str">
        <f t="shared" ref="A183:B183" si="313">A77</f>
        <v>68</v>
      </c>
      <c r="B183" s="170" t="str">
        <f t="shared" si="313"/>
        <v>Haut-Rhin</v>
      </c>
      <c r="C183" s="145"/>
      <c r="D183" s="145"/>
      <c r="E183" s="145"/>
      <c r="F183" s="170">
        <f t="shared" ref="F183:AU183" si="314">F77</f>
        <v>634.91099999999994</v>
      </c>
      <c r="G183" s="170">
        <f t="shared" si="314"/>
        <v>636.822</v>
      </c>
      <c r="H183" s="170">
        <f t="shared" si="314"/>
        <v>638.48099999999999</v>
      </c>
      <c r="I183" s="170">
        <f t="shared" si="314"/>
        <v>640.59100000000001</v>
      </c>
      <c r="J183" s="170">
        <f t="shared" si="314"/>
        <v>642.25300000000004</v>
      </c>
      <c r="K183" s="170">
        <f t="shared" si="314"/>
        <v>644.83399999999995</v>
      </c>
      <c r="L183" s="170">
        <f t="shared" si="314"/>
        <v>647.69799999999998</v>
      </c>
      <c r="M183" s="170">
        <f t="shared" si="314"/>
        <v>650.476</v>
      </c>
      <c r="N183" s="170">
        <f t="shared" si="314"/>
        <v>652.77499999999998</v>
      </c>
      <c r="O183" s="170">
        <f t="shared" si="314"/>
        <v>654.67100000000005</v>
      </c>
      <c r="P183" s="170">
        <f t="shared" si="314"/>
        <v>656.899</v>
      </c>
      <c r="Q183" s="170">
        <f t="shared" si="314"/>
        <v>659.11599999999999</v>
      </c>
      <c r="R183" s="170">
        <f t="shared" si="314"/>
        <v>661.56600000000003</v>
      </c>
      <c r="S183" s="170">
        <f t="shared" si="314"/>
        <v>665.49099999999999</v>
      </c>
      <c r="T183" s="170">
        <f t="shared" si="314"/>
        <v>668.46100000000001</v>
      </c>
      <c r="U183" s="170">
        <f t="shared" si="314"/>
        <v>670.65200000000004</v>
      </c>
      <c r="V183" s="170">
        <f t="shared" si="314"/>
        <v>675.11</v>
      </c>
      <c r="W183" s="170">
        <f t="shared" si="314"/>
        <v>679.08500000000004</v>
      </c>
      <c r="X183" s="170">
        <f t="shared" si="314"/>
        <v>684.35699999999997</v>
      </c>
      <c r="Y183" s="170">
        <f t="shared" si="314"/>
        <v>688.36300000000006</v>
      </c>
      <c r="Z183" s="170">
        <f t="shared" si="314"/>
        <v>692.54300000000001</v>
      </c>
      <c r="AA183" s="170">
        <f t="shared" si="314"/>
        <v>696.78399999999999</v>
      </c>
      <c r="AB183" s="170">
        <f t="shared" si="314"/>
        <v>700.93</v>
      </c>
      <c r="AC183" s="170">
        <f t="shared" si="314"/>
        <v>703.39400000000001</v>
      </c>
      <c r="AD183" s="170">
        <f t="shared" si="314"/>
        <v>707.55499999999995</v>
      </c>
      <c r="AE183" s="170">
        <f t="shared" si="314"/>
        <v>711.45699999999999</v>
      </c>
      <c r="AF183" s="170">
        <f t="shared" si="314"/>
        <v>715.55700000000002</v>
      </c>
      <c r="AG183" s="170">
        <f t="shared" si="314"/>
        <v>719.74900000000002</v>
      </c>
      <c r="AH183" s="170">
        <f t="shared" si="314"/>
        <v>723.68499999999995</v>
      </c>
      <c r="AI183" s="170">
        <f t="shared" si="314"/>
        <v>727.87099999999998</v>
      </c>
      <c r="AJ183" s="170">
        <f t="shared" si="314"/>
        <v>732.24199999999996</v>
      </c>
      <c r="AK183" s="170">
        <f t="shared" si="314"/>
        <v>736.47699999999998</v>
      </c>
      <c r="AL183" s="170">
        <f t="shared" si="314"/>
        <v>742.40800000000002</v>
      </c>
      <c r="AM183" s="170">
        <f t="shared" si="314"/>
        <v>746.072</v>
      </c>
      <c r="AN183" s="170">
        <f t="shared" si="314"/>
        <v>748.61400000000003</v>
      </c>
      <c r="AO183" s="170">
        <f t="shared" si="314"/>
        <v>749.78200000000004</v>
      </c>
      <c r="AP183" s="170">
        <f t="shared" si="314"/>
        <v>753.05600000000004</v>
      </c>
      <c r="AQ183" s="170">
        <f t="shared" si="314"/>
        <v>755.202</v>
      </c>
      <c r="AR183" s="170">
        <f t="shared" si="314"/>
        <v>758.72299999999996</v>
      </c>
      <c r="AS183" s="170">
        <f t="shared" si="314"/>
        <v>760.13400000000001</v>
      </c>
      <c r="AT183" s="170">
        <f t="shared" si="314"/>
        <v>762.60699999999997</v>
      </c>
      <c r="AU183" s="170">
        <f t="shared" si="314"/>
        <v>762.74300000000005</v>
      </c>
      <c r="AV183" s="170">
        <f t="shared" si="302"/>
        <v>764.03</v>
      </c>
      <c r="AW183" s="170">
        <f t="shared" si="302"/>
        <v>764.98099999999999</v>
      </c>
      <c r="AX183" s="170">
        <f t="shared" si="302"/>
        <v>767.08600000000001</v>
      </c>
      <c r="AY183" s="170">
        <f t="shared" si="302"/>
        <v>767.84199999999998</v>
      </c>
      <c r="AZ183" s="170">
        <f t="shared" si="302"/>
        <v>767.63599999999997</v>
      </c>
      <c r="BA183" s="170">
        <f t="shared" si="302"/>
        <v>768.49599999999998</v>
      </c>
      <c r="BB183" s="170">
        <f t="shared" si="302"/>
        <v>769.23099999999999</v>
      </c>
      <c r="BC183" s="402">
        <f t="shared" ref="BC183:CW183" si="315">BB183*BC502/BB502</f>
        <v>768.22546928104566</v>
      </c>
      <c r="BD183" s="401">
        <f t="shared" si="315"/>
        <v>768.22546928104566</v>
      </c>
      <c r="BE183" s="401">
        <f t="shared" si="315"/>
        <v>768.22546928104566</v>
      </c>
      <c r="BF183" s="401">
        <f t="shared" si="315"/>
        <v>767.21993856209144</v>
      </c>
      <c r="BG183" s="401">
        <f t="shared" si="315"/>
        <v>766.21440784313722</v>
      </c>
      <c r="BH183" s="401">
        <f t="shared" si="315"/>
        <v>765.208877124183</v>
      </c>
      <c r="BI183" s="401">
        <f t="shared" si="315"/>
        <v>764.20334640522879</v>
      </c>
      <c r="BJ183" s="401">
        <f t="shared" si="315"/>
        <v>763.19781568627457</v>
      </c>
      <c r="BK183" s="401">
        <f t="shared" si="315"/>
        <v>761.18675424836601</v>
      </c>
      <c r="BL183" s="401">
        <f t="shared" si="315"/>
        <v>760.1812235294118</v>
      </c>
      <c r="BM183" s="401">
        <f t="shared" si="315"/>
        <v>758.17016209150336</v>
      </c>
      <c r="BN183" s="401">
        <f t="shared" si="315"/>
        <v>757.16463137254914</v>
      </c>
      <c r="BO183" s="401">
        <f t="shared" si="315"/>
        <v>755.15356993464059</v>
      </c>
      <c r="BP183" s="401">
        <f t="shared" si="315"/>
        <v>753.14250849673203</v>
      </c>
      <c r="BQ183" s="401">
        <f t="shared" si="315"/>
        <v>751.13144705882348</v>
      </c>
      <c r="BR183" s="401">
        <f t="shared" si="315"/>
        <v>749.12038562091493</v>
      </c>
      <c r="BS183" s="401">
        <f t="shared" si="315"/>
        <v>747.10932418300638</v>
      </c>
      <c r="BT183" s="401">
        <f t="shared" si="315"/>
        <v>745.09826274509783</v>
      </c>
      <c r="BU183" s="401">
        <f t="shared" si="315"/>
        <v>743.08720130718928</v>
      </c>
      <c r="BV183" s="401">
        <f t="shared" si="315"/>
        <v>740.0706091503265</v>
      </c>
      <c r="BW183" s="401">
        <f t="shared" si="315"/>
        <v>738.05954771241807</v>
      </c>
      <c r="BX183" s="401">
        <f t="shared" si="315"/>
        <v>736.04848627450963</v>
      </c>
      <c r="BY183" s="401">
        <f t="shared" si="315"/>
        <v>733.03189411764686</v>
      </c>
      <c r="BZ183" s="401">
        <f t="shared" si="315"/>
        <v>731.02083267973842</v>
      </c>
      <c r="CA183" s="401">
        <f t="shared" si="315"/>
        <v>729.00977124182998</v>
      </c>
      <c r="CB183" s="401">
        <f t="shared" si="315"/>
        <v>725.99317908496721</v>
      </c>
      <c r="CC183" s="401">
        <f t="shared" si="315"/>
        <v>722.97658692810444</v>
      </c>
      <c r="CD183" s="401">
        <f t="shared" si="315"/>
        <v>720.965525490196</v>
      </c>
      <c r="CE183" s="401">
        <f t="shared" si="315"/>
        <v>717.94893333333323</v>
      </c>
      <c r="CF183" s="401">
        <f t="shared" si="315"/>
        <v>714.93234117647046</v>
      </c>
      <c r="CG183" s="401">
        <f t="shared" si="315"/>
        <v>711.91574901960769</v>
      </c>
      <c r="CH183" s="401">
        <f t="shared" si="315"/>
        <v>708.89915686274503</v>
      </c>
      <c r="CI183" s="401">
        <f t="shared" si="315"/>
        <v>705.88256470588237</v>
      </c>
      <c r="CJ183" s="401">
        <f t="shared" si="315"/>
        <v>702.8659725490196</v>
      </c>
      <c r="CK183" s="401">
        <f t="shared" si="315"/>
        <v>699.84938039215683</v>
      </c>
      <c r="CL183" s="401">
        <f t="shared" si="315"/>
        <v>696.83278823529406</v>
      </c>
      <c r="CM183" s="401">
        <f t="shared" si="315"/>
        <v>693.81619607843129</v>
      </c>
      <c r="CN183" s="401">
        <f t="shared" si="315"/>
        <v>689.7940732026143</v>
      </c>
      <c r="CO183" s="401">
        <f t="shared" si="315"/>
        <v>686.77748104575153</v>
      </c>
      <c r="CP183" s="401">
        <f t="shared" si="315"/>
        <v>683.76088888888887</v>
      </c>
      <c r="CQ183" s="401">
        <f t="shared" si="315"/>
        <v>680.74429673202621</v>
      </c>
      <c r="CR183" s="401">
        <f t="shared" si="315"/>
        <v>677.72770457516344</v>
      </c>
      <c r="CS183" s="401">
        <f t="shared" si="315"/>
        <v>674.71111241830067</v>
      </c>
      <c r="CT183" s="401">
        <f t="shared" si="315"/>
        <v>672.70005098039212</v>
      </c>
      <c r="CU183" s="401">
        <f t="shared" si="315"/>
        <v>669.68345882352935</v>
      </c>
      <c r="CV183" s="401">
        <f t="shared" si="315"/>
        <v>666.66686666666669</v>
      </c>
      <c r="CW183" s="401">
        <f t="shared" si="315"/>
        <v>664.65580522875814</v>
      </c>
    </row>
    <row r="184" spans="1:101">
      <c r="A184" s="170" t="str">
        <f t="shared" ref="A184:B184" si="316">A78</f>
        <v>69</v>
      </c>
      <c r="B184" s="170" t="str">
        <f t="shared" si="316"/>
        <v>Rhône</v>
      </c>
      <c r="C184" s="145"/>
      <c r="D184" s="145"/>
      <c r="E184" s="145"/>
      <c r="F184" s="170">
        <f t="shared" ref="F184:AU184" si="317">F78</f>
        <v>1429.046</v>
      </c>
      <c r="G184" s="170">
        <f t="shared" si="317"/>
        <v>1429.894</v>
      </c>
      <c r="H184" s="170">
        <f t="shared" si="317"/>
        <v>1431.537</v>
      </c>
      <c r="I184" s="170">
        <f t="shared" si="317"/>
        <v>1433.904</v>
      </c>
      <c r="J184" s="170">
        <f t="shared" si="317"/>
        <v>1435.5840000000001</v>
      </c>
      <c r="K184" s="170">
        <f t="shared" si="317"/>
        <v>1438.146</v>
      </c>
      <c r="L184" s="170">
        <f t="shared" si="317"/>
        <v>1442.1869999999999</v>
      </c>
      <c r="M184" s="170">
        <f t="shared" si="317"/>
        <v>1446.5630000000001</v>
      </c>
      <c r="N184" s="170">
        <f t="shared" si="317"/>
        <v>1450.529</v>
      </c>
      <c r="O184" s="170">
        <f t="shared" si="317"/>
        <v>1454.5239999999999</v>
      </c>
      <c r="P184" s="170">
        <f t="shared" si="317"/>
        <v>1458.0709999999999</v>
      </c>
      <c r="Q184" s="170">
        <f t="shared" si="317"/>
        <v>1463.0350000000001</v>
      </c>
      <c r="R184" s="170">
        <f t="shared" si="317"/>
        <v>1470.7570000000001</v>
      </c>
      <c r="S184" s="170">
        <f t="shared" si="317"/>
        <v>1481.288</v>
      </c>
      <c r="T184" s="170">
        <f t="shared" si="317"/>
        <v>1493.355</v>
      </c>
      <c r="U184" s="170">
        <f t="shared" si="317"/>
        <v>1507.1130000000001</v>
      </c>
      <c r="V184" s="170">
        <f t="shared" si="317"/>
        <v>1517.4290000000001</v>
      </c>
      <c r="W184" s="170">
        <f t="shared" si="317"/>
        <v>1530.19</v>
      </c>
      <c r="X184" s="170">
        <f t="shared" si="317"/>
        <v>1540.9760000000001</v>
      </c>
      <c r="Y184" s="170">
        <f t="shared" si="317"/>
        <v>1546.144</v>
      </c>
      <c r="Z184" s="170">
        <f t="shared" si="317"/>
        <v>1551.482</v>
      </c>
      <c r="AA184" s="170">
        <f t="shared" si="317"/>
        <v>1556.4369999999999</v>
      </c>
      <c r="AB184" s="170">
        <f t="shared" si="317"/>
        <v>1561.309</v>
      </c>
      <c r="AC184" s="170">
        <f t="shared" si="317"/>
        <v>1566.2149999999999</v>
      </c>
      <c r="AD184" s="170">
        <f t="shared" si="317"/>
        <v>1577.095</v>
      </c>
      <c r="AE184" s="170">
        <f t="shared" si="317"/>
        <v>1588.91</v>
      </c>
      <c r="AF184" s="170">
        <f t="shared" si="317"/>
        <v>1601.972</v>
      </c>
      <c r="AG184" s="170">
        <f t="shared" si="317"/>
        <v>1615.116</v>
      </c>
      <c r="AH184" s="170">
        <f t="shared" si="317"/>
        <v>1628.1510000000001</v>
      </c>
      <c r="AI184" s="170">
        <f t="shared" si="317"/>
        <v>1640.876</v>
      </c>
      <c r="AJ184" s="170">
        <f t="shared" si="317"/>
        <v>1655.211</v>
      </c>
      <c r="AK184" s="170">
        <f t="shared" si="317"/>
        <v>1669.655</v>
      </c>
      <c r="AL184" s="170">
        <f t="shared" si="317"/>
        <v>1677.0730000000001</v>
      </c>
      <c r="AM184" s="170">
        <f t="shared" si="317"/>
        <v>1690.498</v>
      </c>
      <c r="AN184" s="170">
        <f t="shared" si="317"/>
        <v>1708.671</v>
      </c>
      <c r="AO184" s="170">
        <f t="shared" si="317"/>
        <v>1725.1769999999999</v>
      </c>
      <c r="AP184" s="170">
        <f t="shared" si="317"/>
        <v>1744.2360000000001</v>
      </c>
      <c r="AQ184" s="170">
        <f t="shared" si="317"/>
        <v>1762.866</v>
      </c>
      <c r="AR184" s="170">
        <f t="shared" si="317"/>
        <v>1779.845</v>
      </c>
      <c r="AS184" s="170">
        <f t="shared" si="317"/>
        <v>1801.885</v>
      </c>
      <c r="AT184" s="170">
        <f t="shared" si="317"/>
        <v>1821.9949999999999</v>
      </c>
      <c r="AU184" s="170">
        <f t="shared" si="317"/>
        <v>1835.903</v>
      </c>
      <c r="AV184" s="170">
        <f t="shared" si="302"/>
        <v>1843.319</v>
      </c>
      <c r="AW184" s="170">
        <f t="shared" si="302"/>
        <v>1859.5239999999999</v>
      </c>
      <c r="AX184" s="170">
        <f t="shared" si="302"/>
        <v>1875.7470000000001</v>
      </c>
      <c r="AY184" s="170">
        <f t="shared" si="302"/>
        <v>1883.4369999999999</v>
      </c>
      <c r="AZ184" s="170">
        <f t="shared" si="302"/>
        <v>1895.4259999999999</v>
      </c>
      <c r="BA184" s="170">
        <f t="shared" si="302"/>
        <v>1908.625</v>
      </c>
      <c r="BB184" s="170">
        <f t="shared" si="302"/>
        <v>1921.0139999999999</v>
      </c>
      <c r="BC184" s="402">
        <f t="shared" ref="BC184:CW184" si="318">BB184*BC503/BB503</f>
        <v>1932.0890283018869</v>
      </c>
      <c r="BD184" s="401">
        <f t="shared" si="318"/>
        <v>1942.1572358490566</v>
      </c>
      <c r="BE184" s="401">
        <f t="shared" si="318"/>
        <v>1952.2254433962266</v>
      </c>
      <c r="BF184" s="401">
        <f t="shared" si="318"/>
        <v>1962.2936509433964</v>
      </c>
      <c r="BG184" s="401">
        <f t="shared" si="318"/>
        <v>1972.3618584905662</v>
      </c>
      <c r="BH184" s="401">
        <f t="shared" si="318"/>
        <v>1982.430066037736</v>
      </c>
      <c r="BI184" s="401">
        <f t="shared" si="318"/>
        <v>1991.4914528301888</v>
      </c>
      <c r="BJ184" s="401">
        <f t="shared" si="318"/>
        <v>2001.5596603773586</v>
      </c>
      <c r="BK184" s="401">
        <f t="shared" si="318"/>
        <v>2010.6210471698114</v>
      </c>
      <c r="BL184" s="401">
        <f t="shared" si="318"/>
        <v>2018.6756132075473</v>
      </c>
      <c r="BM184" s="401">
        <f t="shared" si="318"/>
        <v>2026.7301792452831</v>
      </c>
      <c r="BN184" s="401">
        <f t="shared" si="318"/>
        <v>2034.7847452830188</v>
      </c>
      <c r="BO184" s="401">
        <f t="shared" si="318"/>
        <v>2042.8393113207546</v>
      </c>
      <c r="BP184" s="401">
        <f t="shared" si="318"/>
        <v>2049.8870566037735</v>
      </c>
      <c r="BQ184" s="401">
        <f t="shared" si="318"/>
        <v>2055.9279811320753</v>
      </c>
      <c r="BR184" s="401">
        <f t="shared" si="318"/>
        <v>2061.968905660377</v>
      </c>
      <c r="BS184" s="401">
        <f t="shared" si="318"/>
        <v>2068.0098301886787</v>
      </c>
      <c r="BT184" s="401">
        <f t="shared" si="318"/>
        <v>2074.0507547169809</v>
      </c>
      <c r="BU184" s="401">
        <f t="shared" si="318"/>
        <v>2079.0848584905661</v>
      </c>
      <c r="BV184" s="401">
        <f t="shared" si="318"/>
        <v>2084.1189622641514</v>
      </c>
      <c r="BW184" s="401">
        <f t="shared" si="318"/>
        <v>2088.1462452830192</v>
      </c>
      <c r="BX184" s="401">
        <f t="shared" si="318"/>
        <v>2092.173528301887</v>
      </c>
      <c r="BY184" s="401">
        <f t="shared" si="318"/>
        <v>2096.2008113207548</v>
      </c>
      <c r="BZ184" s="401">
        <f t="shared" si="318"/>
        <v>2100.2280943396227</v>
      </c>
      <c r="CA184" s="401">
        <f t="shared" si="318"/>
        <v>2103.2485566037735</v>
      </c>
      <c r="CB184" s="401">
        <f t="shared" si="318"/>
        <v>2107.2758396226418</v>
      </c>
      <c r="CC184" s="401">
        <f t="shared" si="318"/>
        <v>2110.2963018867927</v>
      </c>
      <c r="CD184" s="401">
        <f t="shared" si="318"/>
        <v>2113.3167641509435</v>
      </c>
      <c r="CE184" s="401">
        <f t="shared" si="318"/>
        <v>2115.3304056603774</v>
      </c>
      <c r="CF184" s="401">
        <f t="shared" si="318"/>
        <v>2117.3440471698113</v>
      </c>
      <c r="CG184" s="401">
        <f t="shared" si="318"/>
        <v>2119.3576886792453</v>
      </c>
      <c r="CH184" s="401">
        <f t="shared" si="318"/>
        <v>2121.3713301886792</v>
      </c>
      <c r="CI184" s="401">
        <f t="shared" si="318"/>
        <v>2123.3849716981131</v>
      </c>
      <c r="CJ184" s="401">
        <f t="shared" si="318"/>
        <v>2124.39179245283</v>
      </c>
      <c r="CK184" s="401">
        <f t="shared" si="318"/>
        <v>2125.398613207547</v>
      </c>
      <c r="CL184" s="401">
        <f t="shared" si="318"/>
        <v>2126.4054339622639</v>
      </c>
      <c r="CM184" s="401">
        <f t="shared" si="318"/>
        <v>2127.4122547169809</v>
      </c>
      <c r="CN184" s="401">
        <f t="shared" si="318"/>
        <v>2127.4122547169809</v>
      </c>
      <c r="CO184" s="401">
        <f t="shared" si="318"/>
        <v>2128.4190754716979</v>
      </c>
      <c r="CP184" s="401">
        <f t="shared" si="318"/>
        <v>2128.4190754716979</v>
      </c>
      <c r="CQ184" s="401">
        <f t="shared" si="318"/>
        <v>2128.4190754716979</v>
      </c>
      <c r="CR184" s="401">
        <f t="shared" si="318"/>
        <v>2129.4258962264148</v>
      </c>
      <c r="CS184" s="401">
        <f t="shared" si="318"/>
        <v>2129.4258962264148</v>
      </c>
      <c r="CT184" s="401">
        <f t="shared" si="318"/>
        <v>2129.4258962264148</v>
      </c>
      <c r="CU184" s="401">
        <f t="shared" si="318"/>
        <v>2129.4258962264148</v>
      </c>
      <c r="CV184" s="401">
        <f t="shared" si="318"/>
        <v>2128.4190754716979</v>
      </c>
      <c r="CW184" s="401">
        <f t="shared" si="318"/>
        <v>2128.4190754716979</v>
      </c>
    </row>
    <row r="185" spans="1:101">
      <c r="A185" s="170" t="str">
        <f t="shared" ref="A185:B185" si="319">A79</f>
        <v>70</v>
      </c>
      <c r="B185" s="170" t="str">
        <f t="shared" si="319"/>
        <v>Haute-Saône</v>
      </c>
      <c r="C185" s="145"/>
      <c r="D185" s="145"/>
      <c r="E185" s="145"/>
      <c r="F185" s="170">
        <f t="shared" ref="F185:AU185" si="320">F79</f>
        <v>222.453</v>
      </c>
      <c r="G185" s="170">
        <f t="shared" si="320"/>
        <v>223.64</v>
      </c>
      <c r="H185" s="170">
        <f t="shared" si="320"/>
        <v>224.80699999999999</v>
      </c>
      <c r="I185" s="170">
        <f t="shared" si="320"/>
        <v>226.113</v>
      </c>
      <c r="J185" s="170">
        <f t="shared" si="320"/>
        <v>227.352</v>
      </c>
      <c r="K185" s="170">
        <f t="shared" si="320"/>
        <v>228.82300000000001</v>
      </c>
      <c r="L185" s="170">
        <f t="shared" si="320"/>
        <v>230.48500000000001</v>
      </c>
      <c r="M185" s="170">
        <f t="shared" si="320"/>
        <v>232.06700000000001</v>
      </c>
      <c r="N185" s="170">
        <f t="shared" si="320"/>
        <v>232.096</v>
      </c>
      <c r="O185" s="170">
        <f t="shared" si="320"/>
        <v>232.09299999999999</v>
      </c>
      <c r="P185" s="170">
        <f t="shared" si="320"/>
        <v>232.16499999999999</v>
      </c>
      <c r="Q185" s="170">
        <f t="shared" si="320"/>
        <v>232.14099999999999</v>
      </c>
      <c r="R185" s="170">
        <f t="shared" si="320"/>
        <v>231.38800000000001</v>
      </c>
      <c r="S185" s="170">
        <f t="shared" si="320"/>
        <v>230.58600000000001</v>
      </c>
      <c r="T185" s="170">
        <f t="shared" si="320"/>
        <v>230.208</v>
      </c>
      <c r="U185" s="170">
        <f t="shared" si="320"/>
        <v>229.47800000000001</v>
      </c>
      <c r="V185" s="170">
        <f t="shared" si="320"/>
        <v>228.928</v>
      </c>
      <c r="W185" s="170">
        <f t="shared" si="320"/>
        <v>228.65700000000001</v>
      </c>
      <c r="X185" s="170">
        <f t="shared" si="320"/>
        <v>228.577</v>
      </c>
      <c r="Y185" s="170">
        <f t="shared" si="320"/>
        <v>228.548</v>
      </c>
      <c r="Z185" s="170">
        <f t="shared" si="320"/>
        <v>229.376</v>
      </c>
      <c r="AA185" s="170">
        <f t="shared" si="320"/>
        <v>229.10400000000001</v>
      </c>
      <c r="AB185" s="170">
        <f t="shared" si="320"/>
        <v>229.18600000000001</v>
      </c>
      <c r="AC185" s="170">
        <f t="shared" si="320"/>
        <v>229.15</v>
      </c>
      <c r="AD185" s="170">
        <f t="shared" si="320"/>
        <v>229.72800000000001</v>
      </c>
      <c r="AE185" s="170">
        <f t="shared" si="320"/>
        <v>230.38</v>
      </c>
      <c r="AF185" s="170">
        <f t="shared" si="320"/>
        <v>231.41300000000001</v>
      </c>
      <c r="AG185" s="170">
        <f t="shared" si="320"/>
        <v>232.30500000000001</v>
      </c>
      <c r="AH185" s="170">
        <f t="shared" si="320"/>
        <v>233.209</v>
      </c>
      <c r="AI185" s="170">
        <f t="shared" si="320"/>
        <v>233.99100000000001</v>
      </c>
      <c r="AJ185" s="170">
        <f t="shared" si="320"/>
        <v>234.934</v>
      </c>
      <c r="AK185" s="170">
        <f t="shared" si="320"/>
        <v>235.86699999999999</v>
      </c>
      <c r="AL185" s="170">
        <f t="shared" si="320"/>
        <v>237.197</v>
      </c>
      <c r="AM185" s="170">
        <f t="shared" si="320"/>
        <v>238.548</v>
      </c>
      <c r="AN185" s="170">
        <f t="shared" si="320"/>
        <v>239.19399999999999</v>
      </c>
      <c r="AO185" s="170">
        <f t="shared" si="320"/>
        <v>239.548</v>
      </c>
      <c r="AP185" s="170">
        <f t="shared" si="320"/>
        <v>239.69499999999999</v>
      </c>
      <c r="AQ185" s="170">
        <f t="shared" si="320"/>
        <v>239.75</v>
      </c>
      <c r="AR185" s="170">
        <f t="shared" si="320"/>
        <v>238.95599999999999</v>
      </c>
      <c r="AS185" s="170">
        <f t="shared" si="320"/>
        <v>238.34700000000001</v>
      </c>
      <c r="AT185" s="170">
        <f t="shared" si="320"/>
        <v>237.70599999999999</v>
      </c>
      <c r="AU185" s="170">
        <f t="shared" si="320"/>
        <v>237.24199999999999</v>
      </c>
      <c r="AV185" s="170">
        <f t="shared" si="302"/>
        <v>236.65899999999999</v>
      </c>
      <c r="AW185" s="170">
        <f t="shared" si="302"/>
        <v>236.018</v>
      </c>
      <c r="AX185" s="170">
        <f t="shared" si="302"/>
        <v>235.31299999999999</v>
      </c>
      <c r="AY185" s="170">
        <f t="shared" si="302"/>
        <v>234.601</v>
      </c>
      <c r="AZ185" s="170">
        <f t="shared" si="302"/>
        <v>233.49299999999999</v>
      </c>
      <c r="BA185" s="170">
        <f t="shared" si="302"/>
        <v>232.619</v>
      </c>
      <c r="BB185" s="170">
        <f t="shared" si="302"/>
        <v>231.773</v>
      </c>
      <c r="BC185" s="402">
        <f t="shared" ref="BC185:CW185" si="321">BB185*BC504/BB504</f>
        <v>230.76529130434781</v>
      </c>
      <c r="BD185" s="401">
        <f t="shared" si="321"/>
        <v>228.74987391304344</v>
      </c>
      <c r="BE185" s="401">
        <f t="shared" si="321"/>
        <v>227.74216521739129</v>
      </c>
      <c r="BF185" s="401">
        <f t="shared" si="321"/>
        <v>226.73445652173911</v>
      </c>
      <c r="BG185" s="401">
        <f t="shared" si="321"/>
        <v>225.72674782608695</v>
      </c>
      <c r="BH185" s="401">
        <f t="shared" si="321"/>
        <v>223.71133043478261</v>
      </c>
      <c r="BI185" s="401">
        <f t="shared" si="321"/>
        <v>222.70362173913043</v>
      </c>
      <c r="BJ185" s="401">
        <f t="shared" si="321"/>
        <v>221.69591304347827</v>
      </c>
      <c r="BK185" s="401">
        <f t="shared" si="321"/>
        <v>220.68820434782612</v>
      </c>
      <c r="BL185" s="401">
        <f t="shared" si="321"/>
        <v>219.68049565217393</v>
      </c>
      <c r="BM185" s="401">
        <f t="shared" si="321"/>
        <v>217.66507826086959</v>
      </c>
      <c r="BN185" s="401">
        <f t="shared" si="321"/>
        <v>216.65736956521741</v>
      </c>
      <c r="BO185" s="401">
        <f t="shared" si="321"/>
        <v>215.64966086956522</v>
      </c>
      <c r="BP185" s="401">
        <f t="shared" si="321"/>
        <v>214.64195217391307</v>
      </c>
      <c r="BQ185" s="401">
        <f t="shared" si="321"/>
        <v>213.63424347826091</v>
      </c>
      <c r="BR185" s="401">
        <f t="shared" si="321"/>
        <v>212.62653478260873</v>
      </c>
      <c r="BS185" s="401">
        <f t="shared" si="321"/>
        <v>210.61111739130439</v>
      </c>
      <c r="BT185" s="401">
        <f t="shared" si="321"/>
        <v>209.60340869565221</v>
      </c>
      <c r="BU185" s="401">
        <f t="shared" si="321"/>
        <v>208.59570000000002</v>
      </c>
      <c r="BV185" s="401">
        <f t="shared" si="321"/>
        <v>207.58799130434784</v>
      </c>
      <c r="BW185" s="401">
        <f t="shared" si="321"/>
        <v>206.58028260869568</v>
      </c>
      <c r="BX185" s="401">
        <f t="shared" si="321"/>
        <v>205.5725739130435</v>
      </c>
      <c r="BY185" s="401">
        <f t="shared" si="321"/>
        <v>203.55715652173913</v>
      </c>
      <c r="BZ185" s="401">
        <f t="shared" si="321"/>
        <v>202.54944782608695</v>
      </c>
      <c r="CA185" s="401">
        <f t="shared" si="321"/>
        <v>201.54173913043476</v>
      </c>
      <c r="CB185" s="401">
        <f t="shared" si="321"/>
        <v>200.53403043478258</v>
      </c>
      <c r="CC185" s="401">
        <f t="shared" si="321"/>
        <v>199.52632173913042</v>
      </c>
      <c r="CD185" s="401">
        <f t="shared" si="321"/>
        <v>197.51090434782608</v>
      </c>
      <c r="CE185" s="401">
        <f t="shared" si="321"/>
        <v>196.50319565217393</v>
      </c>
      <c r="CF185" s="401">
        <f t="shared" si="321"/>
        <v>195.49548695652175</v>
      </c>
      <c r="CG185" s="401">
        <f t="shared" si="321"/>
        <v>194.48777826086956</v>
      </c>
      <c r="CH185" s="401">
        <f t="shared" si="321"/>
        <v>193.48006956521738</v>
      </c>
      <c r="CI185" s="401">
        <f t="shared" si="321"/>
        <v>192.47236086956522</v>
      </c>
      <c r="CJ185" s="401">
        <f t="shared" si="321"/>
        <v>190.45694347826088</v>
      </c>
      <c r="CK185" s="401">
        <f t="shared" si="321"/>
        <v>189.44923478260873</v>
      </c>
      <c r="CL185" s="401">
        <f t="shared" si="321"/>
        <v>188.44152608695654</v>
      </c>
      <c r="CM185" s="401">
        <f t="shared" si="321"/>
        <v>187.43381739130436</v>
      </c>
      <c r="CN185" s="401">
        <f t="shared" si="321"/>
        <v>186.42610869565218</v>
      </c>
      <c r="CO185" s="401">
        <f t="shared" si="321"/>
        <v>185.41840000000002</v>
      </c>
      <c r="CP185" s="401">
        <f t="shared" si="321"/>
        <v>184.41069130434786</v>
      </c>
      <c r="CQ185" s="401">
        <f t="shared" si="321"/>
        <v>183.40298260869568</v>
      </c>
      <c r="CR185" s="401">
        <f t="shared" si="321"/>
        <v>182.39527391304352</v>
      </c>
      <c r="CS185" s="401">
        <f t="shared" si="321"/>
        <v>181.38756521739134</v>
      </c>
      <c r="CT185" s="401">
        <f t="shared" si="321"/>
        <v>180.37985652173916</v>
      </c>
      <c r="CU185" s="401">
        <f t="shared" si="321"/>
        <v>179.37214782608697</v>
      </c>
      <c r="CV185" s="401">
        <f t="shared" si="321"/>
        <v>178.36443913043479</v>
      </c>
      <c r="CW185" s="401">
        <f t="shared" si="321"/>
        <v>178.36443913043479</v>
      </c>
    </row>
    <row r="186" spans="1:101">
      <c r="A186" s="170" t="str">
        <f t="shared" ref="A186:B186" si="322">A80</f>
        <v>71</v>
      </c>
      <c r="B186" s="170" t="str">
        <f t="shared" si="322"/>
        <v>Saône-et-Loire</v>
      </c>
      <c r="C186" s="145"/>
      <c r="D186" s="145"/>
      <c r="E186" s="145"/>
      <c r="F186" s="170">
        <f t="shared" ref="F186:AU186" si="323">F80</f>
        <v>570.21600000000001</v>
      </c>
      <c r="G186" s="170">
        <f t="shared" si="323"/>
        <v>570.40499999999997</v>
      </c>
      <c r="H186" s="170">
        <f t="shared" si="323"/>
        <v>570.38400000000001</v>
      </c>
      <c r="I186" s="170">
        <f t="shared" si="323"/>
        <v>570.78099999999995</v>
      </c>
      <c r="J186" s="170">
        <f t="shared" si="323"/>
        <v>570.74199999999996</v>
      </c>
      <c r="K186" s="170">
        <f t="shared" si="323"/>
        <v>571.15</v>
      </c>
      <c r="L186" s="170">
        <f t="shared" si="323"/>
        <v>571.78899999999999</v>
      </c>
      <c r="M186" s="170">
        <f t="shared" si="323"/>
        <v>572.42499999999995</v>
      </c>
      <c r="N186" s="170">
        <f t="shared" si="323"/>
        <v>570.47400000000005</v>
      </c>
      <c r="O186" s="170">
        <f t="shared" si="323"/>
        <v>568.69399999999996</v>
      </c>
      <c r="P186" s="170">
        <f t="shared" si="323"/>
        <v>567.15800000000002</v>
      </c>
      <c r="Q186" s="170">
        <f t="shared" si="323"/>
        <v>565.11300000000006</v>
      </c>
      <c r="R186" s="170">
        <f t="shared" si="323"/>
        <v>563.58600000000001</v>
      </c>
      <c r="S186" s="170">
        <f t="shared" si="323"/>
        <v>563.15499999999997</v>
      </c>
      <c r="T186" s="170">
        <f t="shared" si="323"/>
        <v>561.53499999999997</v>
      </c>
      <c r="U186" s="170">
        <f t="shared" si="323"/>
        <v>559.36</v>
      </c>
      <c r="V186" s="170">
        <f t="shared" si="323"/>
        <v>558.41099999999994</v>
      </c>
      <c r="W186" s="170">
        <f t="shared" si="323"/>
        <v>557.72900000000004</v>
      </c>
      <c r="X186" s="170">
        <f t="shared" si="323"/>
        <v>556.59100000000001</v>
      </c>
      <c r="Y186" s="170">
        <f t="shared" si="323"/>
        <v>555.17100000000005</v>
      </c>
      <c r="Z186" s="170">
        <f t="shared" si="323"/>
        <v>553.38099999999997</v>
      </c>
      <c r="AA186" s="170">
        <f t="shared" si="323"/>
        <v>551.55499999999995</v>
      </c>
      <c r="AB186" s="170">
        <f t="shared" si="323"/>
        <v>549.36500000000001</v>
      </c>
      <c r="AC186" s="170">
        <f t="shared" si="323"/>
        <v>547.47199999999998</v>
      </c>
      <c r="AD186" s="170">
        <f t="shared" si="323"/>
        <v>545.44299999999998</v>
      </c>
      <c r="AE186" s="170">
        <f t="shared" si="323"/>
        <v>545.72299999999996</v>
      </c>
      <c r="AF186" s="170">
        <f t="shared" si="323"/>
        <v>546.31200000000001</v>
      </c>
      <c r="AG186" s="170">
        <f t="shared" si="323"/>
        <v>547.13800000000003</v>
      </c>
      <c r="AH186" s="170">
        <f t="shared" si="323"/>
        <v>547.53200000000004</v>
      </c>
      <c r="AI186" s="170">
        <f t="shared" si="323"/>
        <v>547.66</v>
      </c>
      <c r="AJ186" s="170">
        <f t="shared" si="323"/>
        <v>548.66700000000003</v>
      </c>
      <c r="AK186" s="170">
        <f t="shared" si="323"/>
        <v>549.36099999999999</v>
      </c>
      <c r="AL186" s="170">
        <f t="shared" si="323"/>
        <v>551.84199999999998</v>
      </c>
      <c r="AM186" s="170">
        <f t="shared" si="323"/>
        <v>553.96799999999996</v>
      </c>
      <c r="AN186" s="170">
        <f t="shared" si="323"/>
        <v>554.72</v>
      </c>
      <c r="AO186" s="170">
        <f t="shared" si="323"/>
        <v>555.66300000000001</v>
      </c>
      <c r="AP186" s="170">
        <f t="shared" si="323"/>
        <v>555.99900000000002</v>
      </c>
      <c r="AQ186" s="170">
        <f t="shared" si="323"/>
        <v>555.03899999999999</v>
      </c>
      <c r="AR186" s="170">
        <f t="shared" si="323"/>
        <v>556.22199999999998</v>
      </c>
      <c r="AS186" s="170">
        <f t="shared" si="323"/>
        <v>555.78800000000001</v>
      </c>
      <c r="AT186" s="170">
        <f t="shared" si="323"/>
        <v>555.40800000000002</v>
      </c>
      <c r="AU186" s="170">
        <f t="shared" si="323"/>
        <v>555.02300000000002</v>
      </c>
      <c r="AV186" s="170">
        <f t="shared" si="302"/>
        <v>553.59500000000003</v>
      </c>
      <c r="AW186" s="170">
        <f t="shared" si="302"/>
        <v>552.18499999999995</v>
      </c>
      <c r="AX186" s="170">
        <f t="shared" si="302"/>
        <v>551.49300000000005</v>
      </c>
      <c r="AY186" s="170">
        <f t="shared" si="302"/>
        <v>551.06299999999999</v>
      </c>
      <c r="AZ186" s="170">
        <f t="shared" si="302"/>
        <v>549.46699999999998</v>
      </c>
      <c r="BA186" s="170">
        <f t="shared" si="302"/>
        <v>548.52599999999995</v>
      </c>
      <c r="BB186" s="170">
        <f t="shared" si="302"/>
        <v>547.36199999999997</v>
      </c>
      <c r="BC186" s="402">
        <f t="shared" ref="BC186:CW186" si="324">BB186*BC505/BB505</f>
        <v>545.35333211009174</v>
      </c>
      <c r="BD186" s="401">
        <f t="shared" si="324"/>
        <v>544.34899816513757</v>
      </c>
      <c r="BE186" s="401">
        <f t="shared" si="324"/>
        <v>543.3446642201834</v>
      </c>
      <c r="BF186" s="401">
        <f t="shared" si="324"/>
        <v>541.33599633027518</v>
      </c>
      <c r="BG186" s="401">
        <f t="shared" si="324"/>
        <v>540.33166238532101</v>
      </c>
      <c r="BH186" s="401">
        <f t="shared" si="324"/>
        <v>538.32299449541279</v>
      </c>
      <c r="BI186" s="401">
        <f t="shared" si="324"/>
        <v>537.31866055045862</v>
      </c>
      <c r="BJ186" s="401">
        <f t="shared" si="324"/>
        <v>535.30999266055039</v>
      </c>
      <c r="BK186" s="401">
        <f t="shared" si="324"/>
        <v>534.30565871559622</v>
      </c>
      <c r="BL186" s="401">
        <f t="shared" si="324"/>
        <v>532.296990825688</v>
      </c>
      <c r="BM186" s="401">
        <f t="shared" si="324"/>
        <v>531.29265688073383</v>
      </c>
      <c r="BN186" s="401">
        <f t="shared" si="324"/>
        <v>529.28398899082561</v>
      </c>
      <c r="BO186" s="401">
        <f t="shared" si="324"/>
        <v>528.27965504587144</v>
      </c>
      <c r="BP186" s="401">
        <f t="shared" si="324"/>
        <v>526.27098715596321</v>
      </c>
      <c r="BQ186" s="401">
        <f t="shared" si="324"/>
        <v>525.26665321100904</v>
      </c>
      <c r="BR186" s="401">
        <f t="shared" si="324"/>
        <v>523.25798532110082</v>
      </c>
      <c r="BS186" s="401">
        <f t="shared" si="324"/>
        <v>522.25365137614665</v>
      </c>
      <c r="BT186" s="401">
        <f t="shared" si="324"/>
        <v>520.24498348623831</v>
      </c>
      <c r="BU186" s="401">
        <f t="shared" si="324"/>
        <v>518.23631559632997</v>
      </c>
      <c r="BV186" s="401">
        <f t="shared" si="324"/>
        <v>517.2319816513758</v>
      </c>
      <c r="BW186" s="401">
        <f t="shared" si="324"/>
        <v>515.22331376146758</v>
      </c>
      <c r="BX186" s="401">
        <f t="shared" si="324"/>
        <v>514.21897981651341</v>
      </c>
      <c r="BY186" s="401">
        <f t="shared" si="324"/>
        <v>512.21031192660519</v>
      </c>
      <c r="BZ186" s="401">
        <f t="shared" si="324"/>
        <v>511.20597798165107</v>
      </c>
      <c r="CA186" s="401">
        <f t="shared" si="324"/>
        <v>509.19731009174285</v>
      </c>
      <c r="CB186" s="401">
        <f t="shared" si="324"/>
        <v>508.19297614678874</v>
      </c>
      <c r="CC186" s="401">
        <f t="shared" si="324"/>
        <v>506.18430825688051</v>
      </c>
      <c r="CD186" s="401">
        <f t="shared" si="324"/>
        <v>504.17564036697223</v>
      </c>
      <c r="CE186" s="401">
        <f t="shared" si="324"/>
        <v>503.17130642201812</v>
      </c>
      <c r="CF186" s="401">
        <f t="shared" si="324"/>
        <v>501.16263853210984</v>
      </c>
      <c r="CG186" s="401">
        <f t="shared" si="324"/>
        <v>500.15830458715573</v>
      </c>
      <c r="CH186" s="401">
        <f t="shared" si="324"/>
        <v>498.14963669724744</v>
      </c>
      <c r="CI186" s="401">
        <f t="shared" si="324"/>
        <v>497.14530275229333</v>
      </c>
      <c r="CJ186" s="401">
        <f t="shared" si="324"/>
        <v>495.13663486238505</v>
      </c>
      <c r="CK186" s="401">
        <f t="shared" si="324"/>
        <v>494.13230091743094</v>
      </c>
      <c r="CL186" s="401">
        <f t="shared" si="324"/>
        <v>492.12363302752266</v>
      </c>
      <c r="CM186" s="401">
        <f t="shared" si="324"/>
        <v>491.11929908256855</v>
      </c>
      <c r="CN186" s="401">
        <f t="shared" si="324"/>
        <v>489.11063119266026</v>
      </c>
      <c r="CO186" s="401">
        <f t="shared" si="324"/>
        <v>488.10629724770615</v>
      </c>
      <c r="CP186" s="401">
        <f t="shared" si="324"/>
        <v>486.09762935779787</v>
      </c>
      <c r="CQ186" s="401">
        <f t="shared" si="324"/>
        <v>485.09329541284376</v>
      </c>
      <c r="CR186" s="401">
        <f t="shared" si="324"/>
        <v>484.08896146788965</v>
      </c>
      <c r="CS186" s="401">
        <f t="shared" si="324"/>
        <v>483.08462752293553</v>
      </c>
      <c r="CT186" s="401">
        <f t="shared" si="324"/>
        <v>482.08029357798137</v>
      </c>
      <c r="CU186" s="401">
        <f t="shared" si="324"/>
        <v>481.07595963302725</v>
      </c>
      <c r="CV186" s="401">
        <f t="shared" si="324"/>
        <v>480.07162568807308</v>
      </c>
      <c r="CW186" s="401">
        <f t="shared" si="324"/>
        <v>479.06729174311891</v>
      </c>
    </row>
    <row r="187" spans="1:101">
      <c r="A187" s="170" t="str">
        <f t="shared" ref="A187:B187" si="325">A81</f>
        <v>72</v>
      </c>
      <c r="B187" s="170" t="str">
        <f t="shared" si="325"/>
        <v>Sarthe</v>
      </c>
      <c r="C187" s="145"/>
      <c r="D187" s="145"/>
      <c r="E187" s="145"/>
      <c r="F187" s="170">
        <f t="shared" ref="F187:AU187" si="326">F81</f>
        <v>490.483</v>
      </c>
      <c r="G187" s="170">
        <f t="shared" si="326"/>
        <v>492.8</v>
      </c>
      <c r="H187" s="170">
        <f t="shared" si="326"/>
        <v>494.67</v>
      </c>
      <c r="I187" s="170">
        <f t="shared" si="326"/>
        <v>496.68799999999999</v>
      </c>
      <c r="J187" s="170">
        <f t="shared" si="326"/>
        <v>498.60500000000002</v>
      </c>
      <c r="K187" s="170">
        <f t="shared" si="326"/>
        <v>500.5</v>
      </c>
      <c r="L187" s="170">
        <f t="shared" si="326"/>
        <v>502.66399999999999</v>
      </c>
      <c r="M187" s="170">
        <f t="shared" si="326"/>
        <v>505</v>
      </c>
      <c r="N187" s="170">
        <f t="shared" si="326"/>
        <v>505.72</v>
      </c>
      <c r="O187" s="170">
        <f t="shared" si="326"/>
        <v>508.06</v>
      </c>
      <c r="P187" s="170">
        <f t="shared" si="326"/>
        <v>509.76400000000001</v>
      </c>
      <c r="Q187" s="170">
        <f t="shared" si="326"/>
        <v>510.98200000000003</v>
      </c>
      <c r="R187" s="170">
        <f t="shared" si="326"/>
        <v>512.86199999999997</v>
      </c>
      <c r="S187" s="170">
        <f t="shared" si="326"/>
        <v>511.88099999999997</v>
      </c>
      <c r="T187" s="170">
        <f t="shared" si="326"/>
        <v>512.92999999999995</v>
      </c>
      <c r="U187" s="170">
        <f t="shared" si="326"/>
        <v>513.28</v>
      </c>
      <c r="V187" s="170">
        <f t="shared" si="326"/>
        <v>514.61</v>
      </c>
      <c r="W187" s="170">
        <f t="shared" si="326"/>
        <v>516.65200000000004</v>
      </c>
      <c r="X187" s="170">
        <f t="shared" si="326"/>
        <v>518.66700000000003</v>
      </c>
      <c r="Y187" s="170">
        <f t="shared" si="326"/>
        <v>520.46500000000003</v>
      </c>
      <c r="Z187" s="170">
        <f t="shared" si="326"/>
        <v>522.46199999999999</v>
      </c>
      <c r="AA187" s="170">
        <f t="shared" si="326"/>
        <v>523.97500000000002</v>
      </c>
      <c r="AB187" s="170">
        <f t="shared" si="326"/>
        <v>526.45100000000002</v>
      </c>
      <c r="AC187" s="170">
        <f t="shared" si="326"/>
        <v>527.68700000000001</v>
      </c>
      <c r="AD187" s="170">
        <f t="shared" si="326"/>
        <v>529.78200000000004</v>
      </c>
      <c r="AE187" s="170">
        <f t="shared" si="326"/>
        <v>532.76499999999999</v>
      </c>
      <c r="AF187" s="170">
        <f t="shared" si="326"/>
        <v>536.15599999999995</v>
      </c>
      <c r="AG187" s="170">
        <f t="shared" si="326"/>
        <v>539.72</v>
      </c>
      <c r="AH187" s="170">
        <f t="shared" si="326"/>
        <v>543.03700000000003</v>
      </c>
      <c r="AI187" s="170">
        <f t="shared" si="326"/>
        <v>546.27</v>
      </c>
      <c r="AJ187" s="170">
        <f t="shared" si="326"/>
        <v>550.06700000000001</v>
      </c>
      <c r="AK187" s="170">
        <f t="shared" si="326"/>
        <v>553.48400000000004</v>
      </c>
      <c r="AL187" s="170">
        <f t="shared" si="326"/>
        <v>556.94600000000003</v>
      </c>
      <c r="AM187" s="170">
        <f t="shared" si="326"/>
        <v>559.58699999999999</v>
      </c>
      <c r="AN187" s="170">
        <f t="shared" si="326"/>
        <v>561.04999999999995</v>
      </c>
      <c r="AO187" s="170">
        <f t="shared" si="326"/>
        <v>563.51800000000003</v>
      </c>
      <c r="AP187" s="170">
        <f t="shared" si="326"/>
        <v>565.71799999999996</v>
      </c>
      <c r="AQ187" s="170">
        <f t="shared" si="326"/>
        <v>567.38199999999995</v>
      </c>
      <c r="AR187" s="170">
        <f t="shared" si="326"/>
        <v>569.03499999999997</v>
      </c>
      <c r="AS187" s="170">
        <f t="shared" si="326"/>
        <v>568.76</v>
      </c>
      <c r="AT187" s="170">
        <f t="shared" si="326"/>
        <v>568.44500000000005</v>
      </c>
      <c r="AU187" s="170">
        <f t="shared" si="326"/>
        <v>567.56100000000004</v>
      </c>
      <c r="AV187" s="170">
        <f t="shared" si="302"/>
        <v>566.50599999999997</v>
      </c>
      <c r="AW187" s="170">
        <f t="shared" si="302"/>
        <v>565.96299999999997</v>
      </c>
      <c r="AX187" s="170">
        <f t="shared" si="302"/>
        <v>566.41200000000003</v>
      </c>
      <c r="AY187" s="170">
        <f t="shared" si="302"/>
        <v>566.99300000000005</v>
      </c>
      <c r="AZ187" s="170">
        <f t="shared" si="302"/>
        <v>567.06799999999998</v>
      </c>
      <c r="BA187" s="170">
        <f t="shared" si="302"/>
        <v>567.053</v>
      </c>
      <c r="BB187" s="170">
        <f t="shared" si="302"/>
        <v>567.11800000000005</v>
      </c>
      <c r="BC187" s="402">
        <f t="shared" ref="BC187:CW187" si="327">BB187*BC506/BB506</f>
        <v>567.11800000000005</v>
      </c>
      <c r="BD187" s="401">
        <f t="shared" si="327"/>
        <v>566.10709447415331</v>
      </c>
      <c r="BE187" s="401">
        <f t="shared" si="327"/>
        <v>565.09618894830658</v>
      </c>
      <c r="BF187" s="401">
        <f t="shared" si="327"/>
        <v>564.08528342245984</v>
      </c>
      <c r="BG187" s="401">
        <f t="shared" si="327"/>
        <v>563.0743778966131</v>
      </c>
      <c r="BH187" s="401">
        <f t="shared" si="327"/>
        <v>562.06347237076648</v>
      </c>
      <c r="BI187" s="401">
        <f t="shared" si="327"/>
        <v>562.06347237076648</v>
      </c>
      <c r="BJ187" s="401">
        <f t="shared" si="327"/>
        <v>561.05256684491974</v>
      </c>
      <c r="BK187" s="401">
        <f t="shared" si="327"/>
        <v>560.04166131907311</v>
      </c>
      <c r="BL187" s="401">
        <f t="shared" si="327"/>
        <v>559.03075579322638</v>
      </c>
      <c r="BM187" s="401">
        <f t="shared" si="327"/>
        <v>558.01985026737964</v>
      </c>
      <c r="BN187" s="401">
        <f t="shared" si="327"/>
        <v>557.0089447415329</v>
      </c>
      <c r="BO187" s="401">
        <f t="shared" si="327"/>
        <v>555.99803921568616</v>
      </c>
      <c r="BP187" s="401">
        <f t="shared" si="327"/>
        <v>554.98713368983954</v>
      </c>
      <c r="BQ187" s="401">
        <f t="shared" si="327"/>
        <v>553.9762281639928</v>
      </c>
      <c r="BR187" s="401">
        <f t="shared" si="327"/>
        <v>552.96532263814618</v>
      </c>
      <c r="BS187" s="401">
        <f t="shared" si="327"/>
        <v>551.95441711229944</v>
      </c>
      <c r="BT187" s="401">
        <f t="shared" si="327"/>
        <v>550.9435115864527</v>
      </c>
      <c r="BU187" s="401">
        <f t="shared" si="327"/>
        <v>548.92170053475922</v>
      </c>
      <c r="BV187" s="401">
        <f t="shared" si="327"/>
        <v>547.9107950089126</v>
      </c>
      <c r="BW187" s="401">
        <f t="shared" si="327"/>
        <v>546.89988948306586</v>
      </c>
      <c r="BX187" s="401">
        <f t="shared" si="327"/>
        <v>545.88898395721924</v>
      </c>
      <c r="BY187" s="401">
        <f t="shared" si="327"/>
        <v>543.86717290552576</v>
      </c>
      <c r="BZ187" s="401">
        <f t="shared" si="327"/>
        <v>542.85626737967902</v>
      </c>
      <c r="CA187" s="401">
        <f t="shared" si="327"/>
        <v>541.84536185383229</v>
      </c>
      <c r="CB187" s="401">
        <f t="shared" si="327"/>
        <v>539.82355080213893</v>
      </c>
      <c r="CC187" s="401">
        <f t="shared" si="327"/>
        <v>538.8126452762923</v>
      </c>
      <c r="CD187" s="401">
        <f t="shared" si="327"/>
        <v>536.79083422459883</v>
      </c>
      <c r="CE187" s="401">
        <f t="shared" si="327"/>
        <v>535.77992869875209</v>
      </c>
      <c r="CF187" s="401">
        <f t="shared" si="327"/>
        <v>533.75811764705873</v>
      </c>
      <c r="CG187" s="401">
        <f t="shared" si="327"/>
        <v>532.74721212121199</v>
      </c>
      <c r="CH187" s="401">
        <f t="shared" si="327"/>
        <v>530.72540106951863</v>
      </c>
      <c r="CI187" s="401">
        <f t="shared" si="327"/>
        <v>529.71449554367189</v>
      </c>
      <c r="CJ187" s="401">
        <f t="shared" si="327"/>
        <v>527.69268449197841</v>
      </c>
      <c r="CK187" s="401">
        <f t="shared" si="327"/>
        <v>526.68177896613179</v>
      </c>
      <c r="CL187" s="401">
        <f t="shared" si="327"/>
        <v>524.65996791443843</v>
      </c>
      <c r="CM187" s="401">
        <f t="shared" si="327"/>
        <v>523.64906238859169</v>
      </c>
      <c r="CN187" s="401">
        <f t="shared" si="327"/>
        <v>521.62725133689833</v>
      </c>
      <c r="CO187" s="401">
        <f t="shared" si="327"/>
        <v>520.61634581105159</v>
      </c>
      <c r="CP187" s="401">
        <f t="shared" si="327"/>
        <v>518.59453475935823</v>
      </c>
      <c r="CQ187" s="401">
        <f t="shared" si="327"/>
        <v>517.58362923351149</v>
      </c>
      <c r="CR187" s="401">
        <f t="shared" si="327"/>
        <v>516.57272370766475</v>
      </c>
      <c r="CS187" s="401">
        <f t="shared" si="327"/>
        <v>515.56181818181801</v>
      </c>
      <c r="CT187" s="401">
        <f t="shared" si="327"/>
        <v>513.54000713012454</v>
      </c>
      <c r="CU187" s="401">
        <f t="shared" si="327"/>
        <v>512.5291016042778</v>
      </c>
      <c r="CV187" s="401">
        <f t="shared" si="327"/>
        <v>511.51819607843112</v>
      </c>
      <c r="CW187" s="401">
        <f t="shared" si="327"/>
        <v>510.50729055258438</v>
      </c>
    </row>
    <row r="188" spans="1:101">
      <c r="A188" s="170" t="str">
        <f t="shared" ref="A188:B188" si="328">A82</f>
        <v>73</v>
      </c>
      <c r="B188" s="170" t="str">
        <f t="shared" si="328"/>
        <v>Savoie</v>
      </c>
      <c r="C188" s="145"/>
      <c r="D188" s="145"/>
      <c r="E188" s="145"/>
      <c r="F188" s="170">
        <f t="shared" ref="F188:AU188" si="329">F82</f>
        <v>305.06</v>
      </c>
      <c r="G188" s="170">
        <f t="shared" si="329"/>
        <v>307.35399999999998</v>
      </c>
      <c r="H188" s="170">
        <f t="shared" si="329"/>
        <v>309.77</v>
      </c>
      <c r="I188" s="170">
        <f t="shared" si="329"/>
        <v>312.47500000000002</v>
      </c>
      <c r="J188" s="170">
        <f t="shared" si="329"/>
        <v>314.84300000000002</v>
      </c>
      <c r="K188" s="170">
        <f t="shared" si="329"/>
        <v>317.529</v>
      </c>
      <c r="L188" s="170">
        <f t="shared" si="329"/>
        <v>320.52999999999997</v>
      </c>
      <c r="M188" s="170">
        <f t="shared" si="329"/>
        <v>323.45400000000001</v>
      </c>
      <c r="N188" s="170">
        <f t="shared" si="329"/>
        <v>327.03199999999998</v>
      </c>
      <c r="O188" s="170">
        <f t="shared" si="329"/>
        <v>327.83800000000002</v>
      </c>
      <c r="P188" s="170">
        <f t="shared" si="329"/>
        <v>328.61500000000001</v>
      </c>
      <c r="Q188" s="170">
        <f t="shared" si="329"/>
        <v>330.62799999999999</v>
      </c>
      <c r="R188" s="170">
        <f t="shared" si="329"/>
        <v>333.39600000000002</v>
      </c>
      <c r="S188" s="170">
        <f t="shared" si="329"/>
        <v>338.75</v>
      </c>
      <c r="T188" s="170">
        <f t="shared" si="329"/>
        <v>348.36099999999999</v>
      </c>
      <c r="U188" s="170">
        <f t="shared" si="329"/>
        <v>348.089</v>
      </c>
      <c r="V188" s="170">
        <f t="shared" si="329"/>
        <v>351.65600000000001</v>
      </c>
      <c r="W188" s="170">
        <f t="shared" si="329"/>
        <v>355.28100000000001</v>
      </c>
      <c r="X188" s="170">
        <f t="shared" si="329"/>
        <v>358.48399999999998</v>
      </c>
      <c r="Y188" s="170">
        <f t="shared" si="329"/>
        <v>360.303</v>
      </c>
      <c r="Z188" s="170">
        <f t="shared" si="329"/>
        <v>362.34</v>
      </c>
      <c r="AA188" s="170">
        <f t="shared" si="329"/>
        <v>363.98700000000002</v>
      </c>
      <c r="AB188" s="170">
        <f t="shared" si="329"/>
        <v>366.90899999999999</v>
      </c>
      <c r="AC188" s="170">
        <f t="shared" si="329"/>
        <v>369.89699999999999</v>
      </c>
      <c r="AD188" s="170">
        <f t="shared" si="329"/>
        <v>372.75200000000001</v>
      </c>
      <c r="AE188" s="170">
        <f t="shared" si="329"/>
        <v>376.51600000000002</v>
      </c>
      <c r="AF188" s="170">
        <f t="shared" si="329"/>
        <v>380.73099999999999</v>
      </c>
      <c r="AG188" s="170">
        <f t="shared" si="329"/>
        <v>385.09899999999999</v>
      </c>
      <c r="AH188" s="170">
        <f t="shared" si="329"/>
        <v>389.54399999999998</v>
      </c>
      <c r="AI188" s="170">
        <f t="shared" si="329"/>
        <v>393.86799999999999</v>
      </c>
      <c r="AJ188" s="170">
        <f t="shared" si="329"/>
        <v>398.54599999999999</v>
      </c>
      <c r="AK188" s="170">
        <f t="shared" si="329"/>
        <v>403.09</v>
      </c>
      <c r="AL188" s="170">
        <f t="shared" si="329"/>
        <v>405.53500000000003</v>
      </c>
      <c r="AM188" s="170">
        <f t="shared" si="329"/>
        <v>408.84199999999998</v>
      </c>
      <c r="AN188" s="170">
        <f t="shared" si="329"/>
        <v>411.00700000000001</v>
      </c>
      <c r="AO188" s="170">
        <f t="shared" si="329"/>
        <v>414.959</v>
      </c>
      <c r="AP188" s="170">
        <f t="shared" si="329"/>
        <v>418.94900000000001</v>
      </c>
      <c r="AQ188" s="170">
        <f t="shared" si="329"/>
        <v>421.10500000000002</v>
      </c>
      <c r="AR188" s="170">
        <f t="shared" si="329"/>
        <v>423.71499999999997</v>
      </c>
      <c r="AS188" s="170">
        <f t="shared" si="329"/>
        <v>426.92399999999998</v>
      </c>
      <c r="AT188" s="170">
        <f t="shared" si="329"/>
        <v>428.20400000000001</v>
      </c>
      <c r="AU188" s="170">
        <f t="shared" si="329"/>
        <v>429.68099999999998</v>
      </c>
      <c r="AV188" s="170">
        <f t="shared" si="302"/>
        <v>431.17399999999998</v>
      </c>
      <c r="AW188" s="170">
        <f t="shared" si="302"/>
        <v>433.72399999999999</v>
      </c>
      <c r="AX188" s="170">
        <f t="shared" si="302"/>
        <v>436.43400000000003</v>
      </c>
      <c r="AY188" s="170">
        <f t="shared" si="302"/>
        <v>439.75</v>
      </c>
      <c r="AZ188" s="170">
        <f t="shared" si="302"/>
        <v>441.899</v>
      </c>
      <c r="BA188" s="170">
        <f t="shared" si="302"/>
        <v>444.87200000000001</v>
      </c>
      <c r="BB188" s="170">
        <f t="shared" si="302"/>
        <v>447.79700000000003</v>
      </c>
      <c r="BC188" s="402">
        <f t="shared" ref="BC188:CW188" si="330">BB188*BC507/BB507</f>
        <v>448.81703872437362</v>
      </c>
      <c r="BD188" s="401">
        <f t="shared" si="330"/>
        <v>449.83707744874721</v>
      </c>
      <c r="BE188" s="401">
        <f t="shared" si="330"/>
        <v>450.8571161731208</v>
      </c>
      <c r="BF188" s="401">
        <f t="shared" si="330"/>
        <v>451.87715489749439</v>
      </c>
      <c r="BG188" s="401">
        <f t="shared" si="330"/>
        <v>451.87715489749439</v>
      </c>
      <c r="BH188" s="401">
        <f t="shared" si="330"/>
        <v>452.89719362186798</v>
      </c>
      <c r="BI188" s="401">
        <f t="shared" si="330"/>
        <v>453.91723234624158</v>
      </c>
      <c r="BJ188" s="401">
        <f t="shared" si="330"/>
        <v>453.91723234624158</v>
      </c>
      <c r="BK188" s="401">
        <f t="shared" si="330"/>
        <v>454.93727107061517</v>
      </c>
      <c r="BL188" s="401">
        <f t="shared" si="330"/>
        <v>455.95730979498876</v>
      </c>
      <c r="BM188" s="401">
        <f t="shared" si="330"/>
        <v>455.95730979498876</v>
      </c>
      <c r="BN188" s="401">
        <f t="shared" si="330"/>
        <v>455.95730979498876</v>
      </c>
      <c r="BO188" s="401">
        <f t="shared" si="330"/>
        <v>456.97734851936235</v>
      </c>
      <c r="BP188" s="401">
        <f t="shared" si="330"/>
        <v>456.97734851936235</v>
      </c>
      <c r="BQ188" s="401">
        <f t="shared" si="330"/>
        <v>457.99738724373594</v>
      </c>
      <c r="BR188" s="401">
        <f t="shared" si="330"/>
        <v>457.99738724373594</v>
      </c>
      <c r="BS188" s="401">
        <f t="shared" si="330"/>
        <v>457.99738724373594</v>
      </c>
      <c r="BT188" s="401">
        <f t="shared" si="330"/>
        <v>457.99738724373594</v>
      </c>
      <c r="BU188" s="401">
        <f t="shared" si="330"/>
        <v>459.01742596810948</v>
      </c>
      <c r="BV188" s="401">
        <f t="shared" si="330"/>
        <v>459.01742596810948</v>
      </c>
      <c r="BW188" s="401">
        <f t="shared" si="330"/>
        <v>459.01742596810948</v>
      </c>
      <c r="BX188" s="401">
        <f t="shared" si="330"/>
        <v>459.01742596810948</v>
      </c>
      <c r="BY188" s="401">
        <f t="shared" si="330"/>
        <v>459.01742596810948</v>
      </c>
      <c r="BZ188" s="401">
        <f t="shared" si="330"/>
        <v>459.01742596810948</v>
      </c>
      <c r="CA188" s="401">
        <f t="shared" si="330"/>
        <v>459.01742596810948</v>
      </c>
      <c r="CB188" s="401">
        <f t="shared" si="330"/>
        <v>459.01742596810948</v>
      </c>
      <c r="CC188" s="401">
        <f t="shared" si="330"/>
        <v>459.01742596810948</v>
      </c>
      <c r="CD188" s="401">
        <f t="shared" si="330"/>
        <v>459.01742596810948</v>
      </c>
      <c r="CE188" s="401">
        <f t="shared" si="330"/>
        <v>459.01742596810948</v>
      </c>
      <c r="CF188" s="401">
        <f t="shared" si="330"/>
        <v>459.01742596810948</v>
      </c>
      <c r="CG188" s="401">
        <f t="shared" si="330"/>
        <v>459.01742596810948</v>
      </c>
      <c r="CH188" s="401">
        <f t="shared" si="330"/>
        <v>457.99738724373589</v>
      </c>
      <c r="CI188" s="401">
        <f t="shared" si="330"/>
        <v>457.99738724373589</v>
      </c>
      <c r="CJ188" s="401">
        <f t="shared" si="330"/>
        <v>457.99738724373589</v>
      </c>
      <c r="CK188" s="401">
        <f t="shared" si="330"/>
        <v>456.97734851936229</v>
      </c>
      <c r="CL188" s="401">
        <f t="shared" si="330"/>
        <v>456.97734851936229</v>
      </c>
      <c r="CM188" s="401">
        <f t="shared" si="330"/>
        <v>455.9573097949887</v>
      </c>
      <c r="CN188" s="401">
        <f t="shared" si="330"/>
        <v>455.9573097949887</v>
      </c>
      <c r="CO188" s="401">
        <f t="shared" si="330"/>
        <v>454.93727107061511</v>
      </c>
      <c r="CP188" s="401">
        <f t="shared" si="330"/>
        <v>453.91723234624158</v>
      </c>
      <c r="CQ188" s="401">
        <f t="shared" si="330"/>
        <v>453.91723234624158</v>
      </c>
      <c r="CR188" s="401">
        <f t="shared" si="330"/>
        <v>452.89719362186798</v>
      </c>
      <c r="CS188" s="401">
        <f t="shared" si="330"/>
        <v>452.89719362186798</v>
      </c>
      <c r="CT188" s="401">
        <f t="shared" si="330"/>
        <v>451.87715489749439</v>
      </c>
      <c r="CU188" s="401">
        <f t="shared" si="330"/>
        <v>451.87715489749439</v>
      </c>
      <c r="CV188" s="401">
        <f t="shared" si="330"/>
        <v>450.85711617312086</v>
      </c>
      <c r="CW188" s="401">
        <f t="shared" si="330"/>
        <v>450.85711617312086</v>
      </c>
    </row>
    <row r="189" spans="1:101">
      <c r="A189" s="170" t="str">
        <f t="shared" ref="A189:B189" si="331">A83</f>
        <v>74</v>
      </c>
      <c r="B189" s="170" t="str">
        <f t="shared" si="331"/>
        <v>Haute-Savoie</v>
      </c>
      <c r="C189" s="145"/>
      <c r="D189" s="145"/>
      <c r="E189" s="145"/>
      <c r="F189" s="170">
        <f t="shared" ref="F189:AU189" si="332">F83</f>
        <v>446.88799999999998</v>
      </c>
      <c r="G189" s="170">
        <f t="shared" si="332"/>
        <v>452.76499999999999</v>
      </c>
      <c r="H189" s="170">
        <f t="shared" si="332"/>
        <v>459.25</v>
      </c>
      <c r="I189" s="170">
        <f t="shared" si="332"/>
        <v>465.899</v>
      </c>
      <c r="J189" s="170">
        <f t="shared" si="332"/>
        <v>472.14600000000002</v>
      </c>
      <c r="K189" s="170">
        <f t="shared" si="332"/>
        <v>478.80399999999997</v>
      </c>
      <c r="L189" s="170">
        <f t="shared" si="332"/>
        <v>486</v>
      </c>
      <c r="M189" s="170">
        <f t="shared" si="332"/>
        <v>493.38900000000001</v>
      </c>
      <c r="N189" s="170">
        <f t="shared" si="332"/>
        <v>504.10399999999998</v>
      </c>
      <c r="O189" s="170">
        <f t="shared" si="332"/>
        <v>514.99</v>
      </c>
      <c r="P189" s="170">
        <f t="shared" si="332"/>
        <v>521.67100000000005</v>
      </c>
      <c r="Q189" s="170">
        <f t="shared" si="332"/>
        <v>527.28899999999999</v>
      </c>
      <c r="R189" s="170">
        <f t="shared" si="332"/>
        <v>533.30899999999997</v>
      </c>
      <c r="S189" s="170">
        <f t="shared" si="332"/>
        <v>541.529</v>
      </c>
      <c r="T189" s="170">
        <f t="shared" si="332"/>
        <v>548.82500000000005</v>
      </c>
      <c r="U189" s="170">
        <f t="shared" si="332"/>
        <v>567.73500000000001</v>
      </c>
      <c r="V189" s="170">
        <f t="shared" si="332"/>
        <v>577.83399999999995</v>
      </c>
      <c r="W189" s="170">
        <f t="shared" si="332"/>
        <v>586.78300000000002</v>
      </c>
      <c r="X189" s="170">
        <f t="shared" si="332"/>
        <v>595.62900000000002</v>
      </c>
      <c r="Y189" s="170">
        <f t="shared" si="332"/>
        <v>600.58399999999995</v>
      </c>
      <c r="Z189" s="170">
        <f t="shared" si="332"/>
        <v>607.18700000000001</v>
      </c>
      <c r="AA189" s="170">
        <f t="shared" si="332"/>
        <v>613.46699999999998</v>
      </c>
      <c r="AB189" s="170">
        <f t="shared" si="332"/>
        <v>619.96299999999997</v>
      </c>
      <c r="AC189" s="170">
        <f t="shared" si="332"/>
        <v>625.85400000000004</v>
      </c>
      <c r="AD189" s="170">
        <f t="shared" si="332"/>
        <v>630.654</v>
      </c>
      <c r="AE189" s="170">
        <f t="shared" si="332"/>
        <v>639.18399999999997</v>
      </c>
      <c r="AF189" s="170">
        <f t="shared" si="332"/>
        <v>648.49300000000005</v>
      </c>
      <c r="AG189" s="170">
        <f t="shared" si="332"/>
        <v>657.72500000000002</v>
      </c>
      <c r="AH189" s="170">
        <f t="shared" si="332"/>
        <v>667.16</v>
      </c>
      <c r="AI189" s="170">
        <f t="shared" si="332"/>
        <v>676.755</v>
      </c>
      <c r="AJ189" s="170">
        <f t="shared" si="332"/>
        <v>686.62199999999996</v>
      </c>
      <c r="AK189" s="170">
        <f t="shared" si="332"/>
        <v>696.255</v>
      </c>
      <c r="AL189" s="170">
        <f t="shared" si="332"/>
        <v>706.70799999999997</v>
      </c>
      <c r="AM189" s="170">
        <f t="shared" si="332"/>
        <v>716.27700000000004</v>
      </c>
      <c r="AN189" s="170">
        <f t="shared" si="332"/>
        <v>725.79399999999998</v>
      </c>
      <c r="AO189" s="170">
        <f t="shared" si="332"/>
        <v>738.08799999999997</v>
      </c>
      <c r="AP189" s="170">
        <f t="shared" si="332"/>
        <v>746.99400000000003</v>
      </c>
      <c r="AQ189" s="170">
        <f t="shared" si="332"/>
        <v>756.50099999999998</v>
      </c>
      <c r="AR189" s="170">
        <f t="shared" si="332"/>
        <v>769.67700000000002</v>
      </c>
      <c r="AS189" s="170">
        <f t="shared" si="332"/>
        <v>783.12699999999995</v>
      </c>
      <c r="AT189" s="170">
        <f t="shared" si="332"/>
        <v>793.93799999999999</v>
      </c>
      <c r="AU189" s="170">
        <f t="shared" si="332"/>
        <v>801.41600000000005</v>
      </c>
      <c r="AV189" s="170">
        <f t="shared" si="302"/>
        <v>807.36</v>
      </c>
      <c r="AW189" s="170">
        <f t="shared" si="302"/>
        <v>816.69899999999996</v>
      </c>
      <c r="AX189" s="170">
        <f t="shared" si="302"/>
        <v>826.09400000000005</v>
      </c>
      <c r="AY189" s="170">
        <f t="shared" si="302"/>
        <v>835.20600000000002</v>
      </c>
      <c r="AZ189" s="170">
        <f t="shared" si="302"/>
        <v>843.67499999999995</v>
      </c>
      <c r="BA189" s="170">
        <f t="shared" si="302"/>
        <v>853.01499999999999</v>
      </c>
      <c r="BB189" s="170">
        <f t="shared" si="302"/>
        <v>862.26700000000005</v>
      </c>
      <c r="BC189" s="402">
        <f t="shared" ref="BC189:CW189" si="333">BB189*BC508/BB508</f>
        <v>867.35712396694225</v>
      </c>
      <c r="BD189" s="401">
        <f t="shared" si="333"/>
        <v>872.44724793388446</v>
      </c>
      <c r="BE189" s="401">
        <f t="shared" si="333"/>
        <v>877.53737190082654</v>
      </c>
      <c r="BF189" s="401">
        <f t="shared" si="333"/>
        <v>882.62749586776863</v>
      </c>
      <c r="BG189" s="401">
        <f t="shared" si="333"/>
        <v>886.69959504132237</v>
      </c>
      <c r="BH189" s="401">
        <f t="shared" si="333"/>
        <v>890.77169421487611</v>
      </c>
      <c r="BI189" s="401">
        <f t="shared" si="333"/>
        <v>894.84379338842973</v>
      </c>
      <c r="BJ189" s="401">
        <f t="shared" si="333"/>
        <v>897.89786776859501</v>
      </c>
      <c r="BK189" s="401">
        <f t="shared" si="333"/>
        <v>900.95194214876028</v>
      </c>
      <c r="BL189" s="401">
        <f t="shared" si="333"/>
        <v>904.00601652892556</v>
      </c>
      <c r="BM189" s="401">
        <f t="shared" si="333"/>
        <v>907.06009090909083</v>
      </c>
      <c r="BN189" s="401">
        <f t="shared" si="333"/>
        <v>910.11416528925611</v>
      </c>
      <c r="BO189" s="401">
        <f t="shared" si="333"/>
        <v>912.15021487603292</v>
      </c>
      <c r="BP189" s="401">
        <f t="shared" si="333"/>
        <v>915.20428925619819</v>
      </c>
      <c r="BQ189" s="401">
        <f t="shared" si="333"/>
        <v>917.24033884297501</v>
      </c>
      <c r="BR189" s="401">
        <f t="shared" si="333"/>
        <v>919.27638842975182</v>
      </c>
      <c r="BS189" s="401">
        <f t="shared" si="333"/>
        <v>922.33046280991709</v>
      </c>
      <c r="BT189" s="401">
        <f t="shared" si="333"/>
        <v>924.36651239669391</v>
      </c>
      <c r="BU189" s="401">
        <f t="shared" si="333"/>
        <v>926.40256198347083</v>
      </c>
      <c r="BV189" s="401">
        <f t="shared" si="333"/>
        <v>928.43861157024764</v>
      </c>
      <c r="BW189" s="401">
        <f t="shared" si="333"/>
        <v>930.47466115702457</v>
      </c>
      <c r="BX189" s="401">
        <f t="shared" si="333"/>
        <v>931.49268595041303</v>
      </c>
      <c r="BY189" s="401">
        <f t="shared" si="333"/>
        <v>933.52873553718985</v>
      </c>
      <c r="BZ189" s="401">
        <f t="shared" si="333"/>
        <v>935.56478512396677</v>
      </c>
      <c r="CA189" s="401">
        <f t="shared" si="333"/>
        <v>936.58280991735512</v>
      </c>
      <c r="CB189" s="401">
        <f t="shared" si="333"/>
        <v>938.61885950413205</v>
      </c>
      <c r="CC189" s="401">
        <f t="shared" si="333"/>
        <v>939.63688429752051</v>
      </c>
      <c r="CD189" s="401">
        <f t="shared" si="333"/>
        <v>940.65490909090897</v>
      </c>
      <c r="CE189" s="401">
        <f t="shared" si="333"/>
        <v>941.67293388429732</v>
      </c>
      <c r="CF189" s="401">
        <f t="shared" si="333"/>
        <v>942.69095867768567</v>
      </c>
      <c r="CG189" s="401">
        <f t="shared" si="333"/>
        <v>942.69095867768567</v>
      </c>
      <c r="CH189" s="401">
        <f t="shared" si="333"/>
        <v>943.70898347107413</v>
      </c>
      <c r="CI189" s="401">
        <f t="shared" si="333"/>
        <v>943.70898347107413</v>
      </c>
      <c r="CJ189" s="401">
        <f t="shared" si="333"/>
        <v>943.70898347107413</v>
      </c>
      <c r="CK189" s="401">
        <f t="shared" si="333"/>
        <v>943.70898347107413</v>
      </c>
      <c r="CL189" s="401">
        <f t="shared" si="333"/>
        <v>942.69095867768567</v>
      </c>
      <c r="CM189" s="401">
        <f t="shared" si="333"/>
        <v>942.69095867768567</v>
      </c>
      <c r="CN189" s="401">
        <f t="shared" si="333"/>
        <v>942.69095867768567</v>
      </c>
      <c r="CO189" s="401">
        <f t="shared" si="333"/>
        <v>941.67293388429732</v>
      </c>
      <c r="CP189" s="401">
        <f t="shared" si="333"/>
        <v>940.65490909090897</v>
      </c>
      <c r="CQ189" s="401">
        <f t="shared" si="333"/>
        <v>940.65490909090897</v>
      </c>
      <c r="CR189" s="401">
        <f t="shared" si="333"/>
        <v>939.63688429752051</v>
      </c>
      <c r="CS189" s="401">
        <f t="shared" si="333"/>
        <v>938.61885950413205</v>
      </c>
      <c r="CT189" s="401">
        <f t="shared" si="333"/>
        <v>938.61885950413205</v>
      </c>
      <c r="CU189" s="401">
        <f t="shared" si="333"/>
        <v>937.60083471074358</v>
      </c>
      <c r="CV189" s="401">
        <f t="shared" si="333"/>
        <v>936.58280991735512</v>
      </c>
      <c r="CW189" s="401">
        <f t="shared" si="333"/>
        <v>936.58280991735501</v>
      </c>
    </row>
    <row r="190" spans="1:101">
      <c r="A190" s="170" t="str">
        <f t="shared" ref="A190:B190" si="334">A84</f>
        <v>75</v>
      </c>
      <c r="B190" s="170" t="str">
        <f t="shared" si="334"/>
        <v>Paris</v>
      </c>
      <c r="C190" s="145"/>
      <c r="D190" s="145"/>
      <c r="E190" s="145"/>
      <c r="F190" s="170">
        <f t="shared" ref="F190:AU190" si="335">F84</f>
        <v>2309.0740000000001</v>
      </c>
      <c r="G190" s="170">
        <f t="shared" si="335"/>
        <v>2286.5479999999998</v>
      </c>
      <c r="H190" s="170">
        <f t="shared" si="335"/>
        <v>2267.1129999999998</v>
      </c>
      <c r="I190" s="170">
        <f t="shared" si="335"/>
        <v>2249.6439999999998</v>
      </c>
      <c r="J190" s="170">
        <f t="shared" si="335"/>
        <v>2229.529</v>
      </c>
      <c r="K190" s="170">
        <f t="shared" si="335"/>
        <v>2211.1559999999999</v>
      </c>
      <c r="L190" s="170">
        <f t="shared" si="335"/>
        <v>2195.328</v>
      </c>
      <c r="M190" s="170">
        <f t="shared" si="335"/>
        <v>2180.3209999999999</v>
      </c>
      <c r="N190" s="170">
        <f t="shared" si="335"/>
        <v>2178.277</v>
      </c>
      <c r="O190" s="170">
        <f t="shared" si="335"/>
        <v>2168.9989999999998</v>
      </c>
      <c r="P190" s="170">
        <f t="shared" si="335"/>
        <v>2165.9780000000001</v>
      </c>
      <c r="Q190" s="170">
        <f t="shared" si="335"/>
        <v>2165.3939999999998</v>
      </c>
      <c r="R190" s="170">
        <f t="shared" si="335"/>
        <v>2164.1590000000001</v>
      </c>
      <c r="S190" s="170">
        <f t="shared" si="335"/>
        <v>2158.732</v>
      </c>
      <c r="T190" s="170">
        <f t="shared" si="335"/>
        <v>2156.4549999999999</v>
      </c>
      <c r="U190" s="170">
        <f t="shared" si="335"/>
        <v>2150.1469999999999</v>
      </c>
      <c r="V190" s="170">
        <f t="shared" si="335"/>
        <v>2145.9119999999998</v>
      </c>
      <c r="W190" s="170">
        <f t="shared" si="335"/>
        <v>2139.9279999999999</v>
      </c>
      <c r="X190" s="170">
        <f t="shared" si="335"/>
        <v>2132.4749999999999</v>
      </c>
      <c r="Y190" s="170">
        <f t="shared" si="335"/>
        <v>2129.8560000000002</v>
      </c>
      <c r="Z190" s="170">
        <f t="shared" si="335"/>
        <v>2120.5450000000001</v>
      </c>
      <c r="AA190" s="170">
        <f t="shared" si="335"/>
        <v>2116.5120000000002</v>
      </c>
      <c r="AB190" s="170">
        <f t="shared" si="335"/>
        <v>2110.8690000000001</v>
      </c>
      <c r="AC190" s="170">
        <f t="shared" si="335"/>
        <v>2111.3150000000001</v>
      </c>
      <c r="AD190" s="170">
        <f t="shared" si="335"/>
        <v>2123.6860000000001</v>
      </c>
      <c r="AE190" s="170">
        <f t="shared" si="335"/>
        <v>2129.7310000000002</v>
      </c>
      <c r="AF190" s="170">
        <f t="shared" si="335"/>
        <v>2137.442</v>
      </c>
      <c r="AG190" s="170">
        <f t="shared" si="335"/>
        <v>2145.4720000000002</v>
      </c>
      <c r="AH190" s="170">
        <f t="shared" si="335"/>
        <v>2154.5210000000002</v>
      </c>
      <c r="AI190" s="170">
        <f t="shared" si="335"/>
        <v>2161.9319999999998</v>
      </c>
      <c r="AJ190" s="170">
        <f t="shared" si="335"/>
        <v>2172.1860000000001</v>
      </c>
      <c r="AK190" s="170">
        <f t="shared" si="335"/>
        <v>2181.3710000000001</v>
      </c>
      <c r="AL190" s="170">
        <f t="shared" si="335"/>
        <v>2193.0300000000002</v>
      </c>
      <c r="AM190" s="170">
        <f t="shared" si="335"/>
        <v>2211.297</v>
      </c>
      <c r="AN190" s="170">
        <f t="shared" si="335"/>
        <v>2234.105</v>
      </c>
      <c r="AO190" s="170">
        <f t="shared" si="335"/>
        <v>2243.8330000000001</v>
      </c>
      <c r="AP190" s="170">
        <f t="shared" si="335"/>
        <v>2249.9749999999999</v>
      </c>
      <c r="AQ190" s="170">
        <f t="shared" si="335"/>
        <v>2240.6210000000001</v>
      </c>
      <c r="AR190" s="170">
        <f t="shared" si="335"/>
        <v>2229.6210000000001</v>
      </c>
      <c r="AS190" s="170">
        <f t="shared" si="335"/>
        <v>2220.4450000000002</v>
      </c>
      <c r="AT190" s="170">
        <f t="shared" si="335"/>
        <v>2206.4879999999998</v>
      </c>
      <c r="AU190" s="170">
        <f t="shared" si="335"/>
        <v>2190.3270000000002</v>
      </c>
      <c r="AV190" s="170">
        <f t="shared" si="302"/>
        <v>2187.5259999999998</v>
      </c>
      <c r="AW190" s="170">
        <f t="shared" si="302"/>
        <v>2175.6010000000001</v>
      </c>
      <c r="AX190" s="170">
        <f t="shared" si="302"/>
        <v>2165.4229999999998</v>
      </c>
      <c r="AY190" s="170">
        <f t="shared" si="302"/>
        <v>2145.9059999999999</v>
      </c>
      <c r="AZ190" s="170">
        <f t="shared" si="302"/>
        <v>2131.1039999999998</v>
      </c>
      <c r="BA190" s="170">
        <f t="shared" si="302"/>
        <v>2117.7020000000002</v>
      </c>
      <c r="BB190" s="170">
        <f t="shared" si="302"/>
        <v>2102.65</v>
      </c>
      <c r="BC190" s="402">
        <f t="shared" ref="BC190:CW190" si="336">BB190*BC509/BB509</f>
        <v>2094.6665163739917</v>
      </c>
      <c r="BD190" s="401">
        <f t="shared" si="336"/>
        <v>2087.6809682012345</v>
      </c>
      <c r="BE190" s="401">
        <f t="shared" si="336"/>
        <v>2080.6954200284772</v>
      </c>
      <c r="BF190" s="401">
        <f t="shared" si="336"/>
        <v>2075.7057427622217</v>
      </c>
      <c r="BG190" s="401">
        <f t="shared" si="336"/>
        <v>2070.7160654959662</v>
      </c>
      <c r="BH190" s="401">
        <f t="shared" si="336"/>
        <v>2066.7243236829618</v>
      </c>
      <c r="BI190" s="401">
        <f t="shared" si="336"/>
        <v>2062.7325818699578</v>
      </c>
      <c r="BJ190" s="401">
        <f t="shared" si="336"/>
        <v>2059.7387755102045</v>
      </c>
      <c r="BK190" s="401">
        <f t="shared" si="336"/>
        <v>2056.7449691504512</v>
      </c>
      <c r="BL190" s="401">
        <f t="shared" si="336"/>
        <v>2054.749098243949</v>
      </c>
      <c r="BM190" s="401">
        <f t="shared" si="336"/>
        <v>2051.7552918841961</v>
      </c>
      <c r="BN190" s="401">
        <f t="shared" si="336"/>
        <v>2049.7594209776939</v>
      </c>
      <c r="BO190" s="401">
        <f t="shared" si="336"/>
        <v>2047.7635500711917</v>
      </c>
      <c r="BP190" s="401">
        <f t="shared" si="336"/>
        <v>2044.7697437114384</v>
      </c>
      <c r="BQ190" s="401">
        <f t="shared" si="336"/>
        <v>2041.7759373516851</v>
      </c>
      <c r="BR190" s="401">
        <f t="shared" si="336"/>
        <v>2038.782130991932</v>
      </c>
      <c r="BS190" s="401">
        <f t="shared" si="336"/>
        <v>2034.7903891789279</v>
      </c>
      <c r="BT190" s="401">
        <f t="shared" si="336"/>
        <v>2030.7986473659237</v>
      </c>
      <c r="BU190" s="401">
        <f t="shared" si="336"/>
        <v>2025.8089700996684</v>
      </c>
      <c r="BV190" s="401">
        <f t="shared" si="336"/>
        <v>2020.8192928334131</v>
      </c>
      <c r="BW190" s="401">
        <f t="shared" si="336"/>
        <v>2015.8296155671578</v>
      </c>
      <c r="BX190" s="401">
        <f t="shared" si="336"/>
        <v>2010.8399383009023</v>
      </c>
      <c r="BY190" s="401">
        <f t="shared" si="336"/>
        <v>2005.8502610346468</v>
      </c>
      <c r="BZ190" s="401">
        <f t="shared" si="336"/>
        <v>2000.8605837683913</v>
      </c>
      <c r="CA190" s="401">
        <f t="shared" si="336"/>
        <v>1995.870906502136</v>
      </c>
      <c r="CB190" s="401">
        <f t="shared" si="336"/>
        <v>1990.8812292358805</v>
      </c>
      <c r="CC190" s="401">
        <f t="shared" si="336"/>
        <v>1985.8915519696252</v>
      </c>
      <c r="CD190" s="401">
        <f t="shared" si="336"/>
        <v>1980.9018747033699</v>
      </c>
      <c r="CE190" s="401">
        <f t="shared" si="336"/>
        <v>1976.9101328903657</v>
      </c>
      <c r="CF190" s="401">
        <f t="shared" si="336"/>
        <v>1972.9183910773615</v>
      </c>
      <c r="CG190" s="401">
        <f t="shared" si="336"/>
        <v>1968.9266492643571</v>
      </c>
      <c r="CH190" s="401">
        <f t="shared" si="336"/>
        <v>1964.934907451353</v>
      </c>
      <c r="CI190" s="401">
        <f t="shared" si="336"/>
        <v>1961.9411010915999</v>
      </c>
      <c r="CJ190" s="401">
        <f t="shared" si="336"/>
        <v>1957.9493592785957</v>
      </c>
      <c r="CK190" s="401">
        <f t="shared" si="336"/>
        <v>1954.9555529188424</v>
      </c>
      <c r="CL190" s="401">
        <f t="shared" si="336"/>
        <v>1951.9617465590893</v>
      </c>
      <c r="CM190" s="401">
        <f t="shared" si="336"/>
        <v>1948.967940199336</v>
      </c>
      <c r="CN190" s="401">
        <f t="shared" si="336"/>
        <v>1946.9720692928338</v>
      </c>
      <c r="CO190" s="401">
        <f t="shared" si="336"/>
        <v>1943.9782629330807</v>
      </c>
      <c r="CP190" s="401">
        <f t="shared" si="336"/>
        <v>1941.9823920265785</v>
      </c>
      <c r="CQ190" s="401">
        <f t="shared" si="336"/>
        <v>1939.9865211200765</v>
      </c>
      <c r="CR190" s="401">
        <f t="shared" si="336"/>
        <v>1936.9927147603235</v>
      </c>
      <c r="CS190" s="401">
        <f t="shared" si="336"/>
        <v>1934.9968438538212</v>
      </c>
      <c r="CT190" s="401">
        <f t="shared" si="336"/>
        <v>1933.000972947319</v>
      </c>
      <c r="CU190" s="401">
        <f t="shared" si="336"/>
        <v>1931.0051020408168</v>
      </c>
      <c r="CV190" s="401">
        <f t="shared" si="336"/>
        <v>1928.0112956810638</v>
      </c>
      <c r="CW190" s="401">
        <f t="shared" si="336"/>
        <v>1926.0154247745616</v>
      </c>
    </row>
    <row r="191" spans="1:101">
      <c r="A191" s="170" t="str">
        <f t="shared" ref="A191:B191" si="337">A85</f>
        <v>76</v>
      </c>
      <c r="B191" s="170" t="str">
        <f t="shared" si="337"/>
        <v>Seine-Maritime</v>
      </c>
      <c r="C191" s="145"/>
      <c r="D191" s="145"/>
      <c r="E191" s="145"/>
      <c r="F191" s="170">
        <f t="shared" ref="F191:AU191" si="338">F85</f>
        <v>1172.9290000000001</v>
      </c>
      <c r="G191" s="170">
        <f t="shared" si="338"/>
        <v>1175.6479999999999</v>
      </c>
      <c r="H191" s="170">
        <f t="shared" si="338"/>
        <v>1177.7090000000001</v>
      </c>
      <c r="I191" s="170">
        <f t="shared" si="338"/>
        <v>1180.672</v>
      </c>
      <c r="J191" s="170">
        <f t="shared" si="338"/>
        <v>1182.57</v>
      </c>
      <c r="K191" s="170">
        <f t="shared" si="338"/>
        <v>1185.68</v>
      </c>
      <c r="L191" s="170">
        <f t="shared" si="338"/>
        <v>1189.7850000000001</v>
      </c>
      <c r="M191" s="170">
        <f t="shared" si="338"/>
        <v>1194.367</v>
      </c>
      <c r="N191" s="170">
        <f t="shared" si="338"/>
        <v>1197.376</v>
      </c>
      <c r="O191" s="170">
        <f t="shared" si="338"/>
        <v>1202.194</v>
      </c>
      <c r="P191" s="170">
        <f t="shared" si="338"/>
        <v>1205.579</v>
      </c>
      <c r="Q191" s="170">
        <f t="shared" si="338"/>
        <v>1209.885</v>
      </c>
      <c r="R191" s="170">
        <f t="shared" si="338"/>
        <v>1214.6320000000001</v>
      </c>
      <c r="S191" s="170">
        <f t="shared" si="338"/>
        <v>1217.9469999999999</v>
      </c>
      <c r="T191" s="170">
        <f t="shared" si="338"/>
        <v>1220.644</v>
      </c>
      <c r="U191" s="170">
        <f t="shared" si="338"/>
        <v>1222.5039999999999</v>
      </c>
      <c r="V191" s="170">
        <f t="shared" si="338"/>
        <v>1227.019</v>
      </c>
      <c r="W191" s="170">
        <f t="shared" si="338"/>
        <v>1230.9680000000001</v>
      </c>
      <c r="X191" s="170">
        <f t="shared" si="338"/>
        <v>1234.3209999999999</v>
      </c>
      <c r="Y191" s="170">
        <f t="shared" si="338"/>
        <v>1236.7739999999999</v>
      </c>
      <c r="Z191" s="170">
        <f t="shared" si="338"/>
        <v>1239.357</v>
      </c>
      <c r="AA191" s="170">
        <f t="shared" si="338"/>
        <v>1239.9369999999999</v>
      </c>
      <c r="AB191" s="170">
        <f t="shared" si="338"/>
        <v>1239.146</v>
      </c>
      <c r="AC191" s="170">
        <f t="shared" si="338"/>
        <v>1239.7840000000001</v>
      </c>
      <c r="AD191" s="170">
        <f t="shared" si="338"/>
        <v>1239.5840000000001</v>
      </c>
      <c r="AE191" s="170">
        <f t="shared" si="338"/>
        <v>1239.94</v>
      </c>
      <c r="AF191" s="170">
        <f t="shared" si="338"/>
        <v>1240.904</v>
      </c>
      <c r="AG191" s="170">
        <f t="shared" si="338"/>
        <v>1241.8879999999999</v>
      </c>
      <c r="AH191" s="170">
        <f t="shared" si="338"/>
        <v>1242.1020000000001</v>
      </c>
      <c r="AI191" s="170">
        <f t="shared" si="338"/>
        <v>1242.3979999999999</v>
      </c>
      <c r="AJ191" s="170">
        <f t="shared" si="338"/>
        <v>1243.3610000000001</v>
      </c>
      <c r="AK191" s="170">
        <f t="shared" si="338"/>
        <v>1243.8340000000001</v>
      </c>
      <c r="AL191" s="170">
        <f t="shared" si="338"/>
        <v>1244.6110000000001</v>
      </c>
      <c r="AM191" s="170">
        <f t="shared" si="338"/>
        <v>1248.58</v>
      </c>
      <c r="AN191" s="170">
        <f t="shared" si="338"/>
        <v>1250.1199999999999</v>
      </c>
      <c r="AO191" s="170">
        <f t="shared" si="338"/>
        <v>1250.4110000000001</v>
      </c>
      <c r="AP191" s="170">
        <f t="shared" si="338"/>
        <v>1251.2819999999999</v>
      </c>
      <c r="AQ191" s="170">
        <f t="shared" si="338"/>
        <v>1253.931</v>
      </c>
      <c r="AR191" s="170">
        <f t="shared" si="338"/>
        <v>1254.6089999999999</v>
      </c>
      <c r="AS191" s="170">
        <f t="shared" si="338"/>
        <v>1257.92</v>
      </c>
      <c r="AT191" s="170">
        <f t="shared" si="338"/>
        <v>1257.6990000000001</v>
      </c>
      <c r="AU191" s="170">
        <f t="shared" si="338"/>
        <v>1255.7550000000001</v>
      </c>
      <c r="AV191" s="170">
        <f t="shared" si="302"/>
        <v>1254.3779999999999</v>
      </c>
      <c r="AW191" s="170">
        <f t="shared" si="302"/>
        <v>1255.883</v>
      </c>
      <c r="AX191" s="170">
        <f t="shared" si="302"/>
        <v>1255.633</v>
      </c>
      <c r="AY191" s="170">
        <f t="shared" si="302"/>
        <v>1254.739</v>
      </c>
      <c r="AZ191" s="170">
        <f t="shared" si="302"/>
        <v>1254.3340000000001</v>
      </c>
      <c r="BA191" s="170">
        <f t="shared" si="302"/>
        <v>1254.2860000000001</v>
      </c>
      <c r="BB191" s="170">
        <f t="shared" si="302"/>
        <v>1254.204</v>
      </c>
      <c r="BC191" s="402">
        <f t="shared" ref="BC191:CW191" si="339">BB191*BC510/BB510</f>
        <v>1253.2014388489208</v>
      </c>
      <c r="BD191" s="401">
        <f t="shared" si="339"/>
        <v>1252.1988776978417</v>
      </c>
      <c r="BE191" s="401">
        <f t="shared" si="339"/>
        <v>1252.1988776978417</v>
      </c>
      <c r="BF191" s="401">
        <f t="shared" si="339"/>
        <v>1251.1963165467625</v>
      </c>
      <c r="BG191" s="401">
        <f t="shared" si="339"/>
        <v>1250.1937553956834</v>
      </c>
      <c r="BH191" s="401">
        <f t="shared" si="339"/>
        <v>1249.1911942446043</v>
      </c>
      <c r="BI191" s="401">
        <f t="shared" si="339"/>
        <v>1248.1886330935251</v>
      </c>
      <c r="BJ191" s="401">
        <f t="shared" si="339"/>
        <v>1247.186071942446</v>
      </c>
      <c r="BK191" s="401">
        <f t="shared" si="339"/>
        <v>1245.1809496402877</v>
      </c>
      <c r="BL191" s="401">
        <f t="shared" si="339"/>
        <v>1244.1783884892086</v>
      </c>
      <c r="BM191" s="401">
        <f t="shared" si="339"/>
        <v>1242.1732661870503</v>
      </c>
      <c r="BN191" s="401">
        <f t="shared" si="339"/>
        <v>1241.1707050359712</v>
      </c>
      <c r="BO191" s="401">
        <f t="shared" si="339"/>
        <v>1239.1655827338129</v>
      </c>
      <c r="BP191" s="401">
        <f t="shared" si="339"/>
        <v>1237.1604604316547</v>
      </c>
      <c r="BQ191" s="401">
        <f t="shared" si="339"/>
        <v>1234.1527769784173</v>
      </c>
      <c r="BR191" s="401">
        <f t="shared" si="339"/>
        <v>1232.147654676259</v>
      </c>
      <c r="BS191" s="401">
        <f t="shared" si="339"/>
        <v>1229.1399712230216</v>
      </c>
      <c r="BT191" s="401">
        <f t="shared" si="339"/>
        <v>1227.1348489208633</v>
      </c>
      <c r="BU191" s="401">
        <f t="shared" si="339"/>
        <v>1224.1271654676259</v>
      </c>
      <c r="BV191" s="401">
        <f t="shared" si="339"/>
        <v>1221.1194820143885</v>
      </c>
      <c r="BW191" s="401">
        <f t="shared" si="339"/>
        <v>1218.1117985611511</v>
      </c>
      <c r="BX191" s="401">
        <f t="shared" si="339"/>
        <v>1214.1015539568346</v>
      </c>
      <c r="BY191" s="401">
        <f t="shared" si="339"/>
        <v>1211.0938705035971</v>
      </c>
      <c r="BZ191" s="401">
        <f t="shared" si="339"/>
        <v>1208.0861870503597</v>
      </c>
      <c r="CA191" s="401">
        <f t="shared" si="339"/>
        <v>1204.0759424460432</v>
      </c>
      <c r="CB191" s="401">
        <f t="shared" si="339"/>
        <v>1201.0682589928058</v>
      </c>
      <c r="CC191" s="401">
        <f t="shared" si="339"/>
        <v>1197.0580143884893</v>
      </c>
      <c r="CD191" s="401">
        <f t="shared" si="339"/>
        <v>1194.0503309352518</v>
      </c>
      <c r="CE191" s="401">
        <f t="shared" si="339"/>
        <v>1190.0400863309353</v>
      </c>
      <c r="CF191" s="401">
        <f t="shared" si="339"/>
        <v>1187.0324028776979</v>
      </c>
      <c r="CG191" s="401">
        <f t="shared" si="339"/>
        <v>1183.0221582733814</v>
      </c>
      <c r="CH191" s="401">
        <f t="shared" si="339"/>
        <v>1180.014474820144</v>
      </c>
      <c r="CI191" s="401">
        <f t="shared" si="339"/>
        <v>1176.0042302158274</v>
      </c>
      <c r="CJ191" s="401">
        <f t="shared" si="339"/>
        <v>1171.9939856115109</v>
      </c>
      <c r="CK191" s="401">
        <f t="shared" si="339"/>
        <v>1168.9863021582735</v>
      </c>
      <c r="CL191" s="401">
        <f t="shared" si="339"/>
        <v>1164.9760575539569</v>
      </c>
      <c r="CM191" s="401">
        <f t="shared" si="339"/>
        <v>1161.9683741007195</v>
      </c>
      <c r="CN191" s="401">
        <f t="shared" si="339"/>
        <v>1157.958129496403</v>
      </c>
      <c r="CO191" s="401">
        <f t="shared" si="339"/>
        <v>1154.9504460431656</v>
      </c>
      <c r="CP191" s="401">
        <f t="shared" si="339"/>
        <v>1150.940201438849</v>
      </c>
      <c r="CQ191" s="401">
        <f t="shared" si="339"/>
        <v>1147.9325179856116</v>
      </c>
      <c r="CR191" s="401">
        <f t="shared" si="339"/>
        <v>1144.9248345323742</v>
      </c>
      <c r="CS191" s="401">
        <f t="shared" si="339"/>
        <v>1141.9171510791368</v>
      </c>
      <c r="CT191" s="401">
        <f t="shared" si="339"/>
        <v>1138.9094676258994</v>
      </c>
      <c r="CU191" s="401">
        <f t="shared" si="339"/>
        <v>1135.901784172662</v>
      </c>
      <c r="CV191" s="401">
        <f t="shared" si="339"/>
        <v>1132.8941007194246</v>
      </c>
      <c r="CW191" s="401">
        <f t="shared" si="339"/>
        <v>1129.8864172661872</v>
      </c>
    </row>
    <row r="192" spans="1:101">
      <c r="A192" s="170" t="str">
        <f t="shared" ref="A192:B192" si="340">A86</f>
        <v>77</v>
      </c>
      <c r="B192" s="170" t="str">
        <f t="shared" si="340"/>
        <v>Seine-et-Marne</v>
      </c>
      <c r="C192" s="145"/>
      <c r="D192" s="145"/>
      <c r="E192" s="145"/>
      <c r="F192" s="170">
        <f t="shared" ref="F192:AU192" si="341">F86</f>
        <v>753.18899999999996</v>
      </c>
      <c r="G192" s="170">
        <f t="shared" si="341"/>
        <v>769.625</v>
      </c>
      <c r="H192" s="170">
        <f t="shared" si="341"/>
        <v>788.101</v>
      </c>
      <c r="I192" s="170">
        <f t="shared" si="341"/>
        <v>807.15800000000002</v>
      </c>
      <c r="J192" s="170">
        <f t="shared" si="341"/>
        <v>824.625</v>
      </c>
      <c r="K192" s="170">
        <f t="shared" si="341"/>
        <v>843.61099999999999</v>
      </c>
      <c r="L192" s="170">
        <f t="shared" si="341"/>
        <v>863.899</v>
      </c>
      <c r="M192" s="170">
        <f t="shared" si="341"/>
        <v>885.08100000000002</v>
      </c>
      <c r="N192" s="170">
        <f t="shared" si="341"/>
        <v>904.37099999999998</v>
      </c>
      <c r="O192" s="170">
        <f t="shared" si="341"/>
        <v>921.09100000000001</v>
      </c>
      <c r="P192" s="170">
        <f t="shared" si="341"/>
        <v>943.67100000000005</v>
      </c>
      <c r="Q192" s="170">
        <f t="shared" si="341"/>
        <v>968.19899999999996</v>
      </c>
      <c r="R192" s="170">
        <f t="shared" si="341"/>
        <v>993.40599999999995</v>
      </c>
      <c r="S192" s="170">
        <f t="shared" si="341"/>
        <v>1022.662</v>
      </c>
      <c r="T192" s="170">
        <f t="shared" si="341"/>
        <v>1048.2829999999999</v>
      </c>
      <c r="U192" s="170">
        <f t="shared" si="341"/>
        <v>1077.2059999999999</v>
      </c>
      <c r="V192" s="170">
        <f t="shared" si="341"/>
        <v>1095.2349999999999</v>
      </c>
      <c r="W192" s="170">
        <f t="shared" si="341"/>
        <v>1115.222</v>
      </c>
      <c r="X192" s="170">
        <f t="shared" si="341"/>
        <v>1131.1790000000001</v>
      </c>
      <c r="Y192" s="170">
        <f t="shared" si="341"/>
        <v>1146.99</v>
      </c>
      <c r="Z192" s="170">
        <f t="shared" si="341"/>
        <v>1159.421</v>
      </c>
      <c r="AA192" s="170">
        <f t="shared" si="341"/>
        <v>1169.827</v>
      </c>
      <c r="AB192" s="170">
        <f t="shared" si="341"/>
        <v>1176.289</v>
      </c>
      <c r="AC192" s="170">
        <f t="shared" si="341"/>
        <v>1182.5429999999999</v>
      </c>
      <c r="AD192" s="170">
        <f t="shared" si="341"/>
        <v>1191.7750000000001</v>
      </c>
      <c r="AE192" s="170">
        <f t="shared" si="341"/>
        <v>1202.569</v>
      </c>
      <c r="AF192" s="170">
        <f t="shared" si="341"/>
        <v>1214.2940000000001</v>
      </c>
      <c r="AG192" s="170">
        <f t="shared" si="341"/>
        <v>1225.78</v>
      </c>
      <c r="AH192" s="170">
        <f t="shared" si="341"/>
        <v>1237.5150000000001</v>
      </c>
      <c r="AI192" s="170">
        <f t="shared" si="341"/>
        <v>1248.865</v>
      </c>
      <c r="AJ192" s="170">
        <f t="shared" si="341"/>
        <v>1261.01</v>
      </c>
      <c r="AK192" s="170">
        <f t="shared" si="341"/>
        <v>1273.4880000000001</v>
      </c>
      <c r="AL192" s="170">
        <f t="shared" si="341"/>
        <v>1289.5239999999999</v>
      </c>
      <c r="AM192" s="170">
        <f t="shared" si="341"/>
        <v>1303.702</v>
      </c>
      <c r="AN192" s="170">
        <f t="shared" si="341"/>
        <v>1313.414</v>
      </c>
      <c r="AO192" s="170">
        <f t="shared" si="341"/>
        <v>1324.865</v>
      </c>
      <c r="AP192" s="170">
        <f t="shared" si="341"/>
        <v>1338.4269999999999</v>
      </c>
      <c r="AQ192" s="170">
        <f t="shared" si="341"/>
        <v>1353.9459999999999</v>
      </c>
      <c r="AR192" s="170">
        <f t="shared" si="341"/>
        <v>1365.2</v>
      </c>
      <c r="AS192" s="170">
        <f t="shared" si="341"/>
        <v>1377.846</v>
      </c>
      <c r="AT192" s="170">
        <f t="shared" si="341"/>
        <v>1390.1210000000001</v>
      </c>
      <c r="AU192" s="170">
        <f t="shared" si="341"/>
        <v>1397.665</v>
      </c>
      <c r="AV192" s="170">
        <f t="shared" si="302"/>
        <v>1403.9970000000001</v>
      </c>
      <c r="AW192" s="170">
        <f t="shared" si="302"/>
        <v>1412.5160000000001</v>
      </c>
      <c r="AX192" s="170">
        <f t="shared" si="302"/>
        <v>1421.1969999999999</v>
      </c>
      <c r="AY192" s="170">
        <f t="shared" si="302"/>
        <v>1428.636</v>
      </c>
      <c r="AZ192" s="170">
        <f t="shared" si="302"/>
        <v>1436.079</v>
      </c>
      <c r="BA192" s="170">
        <f t="shared" si="302"/>
        <v>1444.3889999999999</v>
      </c>
      <c r="BB192" s="170">
        <f t="shared" si="302"/>
        <v>1452.7750000000001</v>
      </c>
      <c r="BC192" s="402">
        <f t="shared" ref="BC192:CW192" si="342">BB192*BC511/BB511</f>
        <v>1458.8114612188365</v>
      </c>
      <c r="BD192" s="401">
        <f t="shared" si="342"/>
        <v>1463.841845567867</v>
      </c>
      <c r="BE192" s="401">
        <f t="shared" si="342"/>
        <v>1468.8722299168974</v>
      </c>
      <c r="BF192" s="401">
        <f t="shared" si="342"/>
        <v>1473.9026142659279</v>
      </c>
      <c r="BG192" s="401">
        <f t="shared" si="342"/>
        <v>1477.9269217451522</v>
      </c>
      <c r="BH192" s="401">
        <f t="shared" si="342"/>
        <v>1481.9512292243764</v>
      </c>
      <c r="BI192" s="401">
        <f t="shared" si="342"/>
        <v>1484.9694598337949</v>
      </c>
      <c r="BJ192" s="401">
        <f t="shared" si="342"/>
        <v>1488.9937673130194</v>
      </c>
      <c r="BK192" s="401">
        <f t="shared" si="342"/>
        <v>1492.0119979224376</v>
      </c>
      <c r="BL192" s="401">
        <f t="shared" si="342"/>
        <v>1495.030228531856</v>
      </c>
      <c r="BM192" s="401">
        <f t="shared" si="342"/>
        <v>1498.0484591412742</v>
      </c>
      <c r="BN192" s="401">
        <f t="shared" si="342"/>
        <v>1500.0606128808863</v>
      </c>
      <c r="BO192" s="401">
        <f t="shared" si="342"/>
        <v>1503.0788434903045</v>
      </c>
      <c r="BP192" s="401">
        <f t="shared" si="342"/>
        <v>1505.0909972299169</v>
      </c>
      <c r="BQ192" s="401">
        <f t="shared" si="342"/>
        <v>1507.103150969529</v>
      </c>
      <c r="BR192" s="401">
        <f t="shared" si="342"/>
        <v>1510.1213815789474</v>
      </c>
      <c r="BS192" s="401">
        <f t="shared" si="342"/>
        <v>1512.1335353185596</v>
      </c>
      <c r="BT192" s="401">
        <f t="shared" si="342"/>
        <v>1513.1396121883656</v>
      </c>
      <c r="BU192" s="401">
        <f t="shared" si="342"/>
        <v>1515.1517659279777</v>
      </c>
      <c r="BV192" s="401">
        <f t="shared" si="342"/>
        <v>1517.1639196675899</v>
      </c>
      <c r="BW192" s="401">
        <f t="shared" si="342"/>
        <v>1518.1699965373959</v>
      </c>
      <c r="BX192" s="401">
        <f t="shared" si="342"/>
        <v>1519.176073407202</v>
      </c>
      <c r="BY192" s="401">
        <f t="shared" si="342"/>
        <v>1521.1882271468144</v>
      </c>
      <c r="BZ192" s="401">
        <f t="shared" si="342"/>
        <v>1522.1943040166204</v>
      </c>
      <c r="CA192" s="401">
        <f t="shared" si="342"/>
        <v>1523.2003808864267</v>
      </c>
      <c r="CB192" s="401">
        <f t="shared" si="342"/>
        <v>1523.2003808864267</v>
      </c>
      <c r="CC192" s="401">
        <f t="shared" si="342"/>
        <v>1524.2064577562328</v>
      </c>
      <c r="CD192" s="401">
        <f t="shared" si="342"/>
        <v>1524.2064577562328</v>
      </c>
      <c r="CE192" s="401">
        <f t="shared" si="342"/>
        <v>1524.2064577562328</v>
      </c>
      <c r="CF192" s="401">
        <f t="shared" si="342"/>
        <v>1524.2064577562328</v>
      </c>
      <c r="CG192" s="401">
        <f t="shared" si="342"/>
        <v>1524.2064577562328</v>
      </c>
      <c r="CH192" s="401">
        <f t="shared" si="342"/>
        <v>1523.2003808864267</v>
      </c>
      <c r="CI192" s="401">
        <f t="shared" si="342"/>
        <v>1523.2003808864267</v>
      </c>
      <c r="CJ192" s="401">
        <f t="shared" si="342"/>
        <v>1522.1943040166204</v>
      </c>
      <c r="CK192" s="401">
        <f t="shared" si="342"/>
        <v>1521.1882271468144</v>
      </c>
      <c r="CL192" s="401">
        <f t="shared" si="342"/>
        <v>1520.1821502770083</v>
      </c>
      <c r="CM192" s="401">
        <f t="shared" si="342"/>
        <v>1519.1760734072022</v>
      </c>
      <c r="CN192" s="401">
        <f t="shared" si="342"/>
        <v>1517.1639196675899</v>
      </c>
      <c r="CO192" s="401">
        <f t="shared" si="342"/>
        <v>1516.1578427977836</v>
      </c>
      <c r="CP192" s="401">
        <f t="shared" si="342"/>
        <v>1515.1517659279773</v>
      </c>
      <c r="CQ192" s="401">
        <f t="shared" si="342"/>
        <v>1513.1396121883652</v>
      </c>
      <c r="CR192" s="401">
        <f t="shared" si="342"/>
        <v>1512.1335353185591</v>
      </c>
      <c r="CS192" s="401">
        <f t="shared" si="342"/>
        <v>1510.1213815789467</v>
      </c>
      <c r="CT192" s="401">
        <f t="shared" si="342"/>
        <v>1509.1153047091407</v>
      </c>
      <c r="CU192" s="401">
        <f t="shared" si="342"/>
        <v>1507.1031509695285</v>
      </c>
      <c r="CV192" s="401">
        <f t="shared" si="342"/>
        <v>1506.0970740997225</v>
      </c>
      <c r="CW192" s="401">
        <f t="shared" si="342"/>
        <v>1505.0909972299162</v>
      </c>
    </row>
    <row r="193" spans="1:101">
      <c r="A193" s="170" t="str">
        <f t="shared" ref="A193:B193" si="343">A87</f>
        <v>78</v>
      </c>
      <c r="B193" s="170" t="str">
        <f t="shared" si="343"/>
        <v>Yvelines</v>
      </c>
      <c r="C193" s="145"/>
      <c r="D193" s="145"/>
      <c r="E193" s="145"/>
      <c r="F193" s="170">
        <f t="shared" ref="F193:AU193" si="344">F87</f>
        <v>1078.2950000000001</v>
      </c>
      <c r="G193" s="170">
        <f t="shared" si="344"/>
        <v>1093.5840000000001</v>
      </c>
      <c r="H193" s="170">
        <f t="shared" si="344"/>
        <v>1109.4349999999999</v>
      </c>
      <c r="I193" s="170">
        <f t="shared" si="344"/>
        <v>1126.479</v>
      </c>
      <c r="J193" s="170">
        <f t="shared" si="344"/>
        <v>1142.848</v>
      </c>
      <c r="K193" s="170">
        <f t="shared" si="344"/>
        <v>1159.3030000000001</v>
      </c>
      <c r="L193" s="170">
        <f t="shared" si="344"/>
        <v>1176.7729999999999</v>
      </c>
      <c r="M193" s="170">
        <f t="shared" si="344"/>
        <v>1194.604</v>
      </c>
      <c r="N193" s="170">
        <f t="shared" si="344"/>
        <v>1206.463</v>
      </c>
      <c r="O193" s="170">
        <f t="shared" si="344"/>
        <v>1217.423</v>
      </c>
      <c r="P193" s="170">
        <f t="shared" si="344"/>
        <v>1231.0930000000001</v>
      </c>
      <c r="Q193" s="170">
        <f t="shared" si="344"/>
        <v>1245.377</v>
      </c>
      <c r="R193" s="170">
        <f t="shared" si="344"/>
        <v>1261.251</v>
      </c>
      <c r="S193" s="170">
        <f t="shared" si="344"/>
        <v>1276.377</v>
      </c>
      <c r="T193" s="170">
        <f t="shared" si="344"/>
        <v>1290.759</v>
      </c>
      <c r="U193" s="170">
        <f t="shared" si="344"/>
        <v>1305.076</v>
      </c>
      <c r="V193" s="170">
        <f t="shared" si="344"/>
        <v>1314.925</v>
      </c>
      <c r="W193" s="170">
        <f t="shared" si="344"/>
        <v>1326.1849999999999</v>
      </c>
      <c r="X193" s="170">
        <f t="shared" si="344"/>
        <v>1333.8140000000001</v>
      </c>
      <c r="Y193" s="170">
        <f t="shared" si="344"/>
        <v>1340.268</v>
      </c>
      <c r="Z193" s="170">
        <f t="shared" si="344"/>
        <v>1345.471</v>
      </c>
      <c r="AA193" s="170">
        <f t="shared" si="344"/>
        <v>1350.539</v>
      </c>
      <c r="AB193" s="170">
        <f t="shared" si="344"/>
        <v>1353.18</v>
      </c>
      <c r="AC193" s="170">
        <f t="shared" si="344"/>
        <v>1353.723</v>
      </c>
      <c r="AD193" s="170">
        <f t="shared" si="344"/>
        <v>1353.9449999999999</v>
      </c>
      <c r="AE193" s="170">
        <f t="shared" si="344"/>
        <v>1358.816</v>
      </c>
      <c r="AF193" s="170">
        <f t="shared" si="344"/>
        <v>1365.0150000000001</v>
      </c>
      <c r="AG193" s="170">
        <f t="shared" si="344"/>
        <v>1371.107</v>
      </c>
      <c r="AH193" s="170">
        <f t="shared" si="344"/>
        <v>1377.26</v>
      </c>
      <c r="AI193" s="170">
        <f t="shared" si="344"/>
        <v>1383.145</v>
      </c>
      <c r="AJ193" s="170">
        <f t="shared" si="344"/>
        <v>1389.4559999999999</v>
      </c>
      <c r="AK193" s="170">
        <f t="shared" si="344"/>
        <v>1395.8040000000001</v>
      </c>
      <c r="AL193" s="170">
        <f t="shared" si="344"/>
        <v>1403.9570000000001</v>
      </c>
      <c r="AM193" s="170">
        <f t="shared" si="344"/>
        <v>1406.0530000000001</v>
      </c>
      <c r="AN193" s="170">
        <f t="shared" si="344"/>
        <v>1407.56</v>
      </c>
      <c r="AO193" s="170">
        <f t="shared" si="344"/>
        <v>1408.7650000000001</v>
      </c>
      <c r="AP193" s="170">
        <f t="shared" si="344"/>
        <v>1413.635</v>
      </c>
      <c r="AQ193" s="170">
        <f t="shared" si="344"/>
        <v>1412.356</v>
      </c>
      <c r="AR193" s="170">
        <f t="shared" si="344"/>
        <v>1418.4839999999999</v>
      </c>
      <c r="AS193" s="170">
        <f t="shared" si="344"/>
        <v>1421.67</v>
      </c>
      <c r="AT193" s="170">
        <f t="shared" si="344"/>
        <v>1427.2909999999999</v>
      </c>
      <c r="AU193" s="170">
        <f t="shared" si="344"/>
        <v>1431.808</v>
      </c>
      <c r="AV193" s="170">
        <f t="shared" si="302"/>
        <v>1438.2660000000001</v>
      </c>
      <c r="AW193" s="170">
        <f t="shared" si="302"/>
        <v>1441.3979999999999</v>
      </c>
      <c r="AX193" s="170">
        <f t="shared" si="302"/>
        <v>1448.2070000000001</v>
      </c>
      <c r="AY193" s="170">
        <f t="shared" si="302"/>
        <v>1449.723</v>
      </c>
      <c r="AZ193" s="170">
        <f t="shared" si="302"/>
        <v>1452.8520000000001</v>
      </c>
      <c r="BA193" s="170">
        <f t="shared" si="302"/>
        <v>1457.3119999999999</v>
      </c>
      <c r="BB193" s="170">
        <f t="shared" si="302"/>
        <v>1461.5239999999999</v>
      </c>
      <c r="BC193" s="402">
        <f t="shared" ref="BC193:CW193" si="345">BB193*BC512/BB512</f>
        <v>1464.5230232558138</v>
      </c>
      <c r="BD193" s="401">
        <f t="shared" si="345"/>
        <v>1468.5217209302325</v>
      </c>
      <c r="BE193" s="401">
        <f t="shared" si="345"/>
        <v>1470.5210697674418</v>
      </c>
      <c r="BF193" s="401">
        <f t="shared" si="345"/>
        <v>1472.520418604651</v>
      </c>
      <c r="BG193" s="401">
        <f t="shared" si="345"/>
        <v>1474.5197674418603</v>
      </c>
      <c r="BH193" s="401">
        <f t="shared" si="345"/>
        <v>1476.5191162790695</v>
      </c>
      <c r="BI193" s="401">
        <f t="shared" si="345"/>
        <v>1477.5187906976741</v>
      </c>
      <c r="BJ193" s="401">
        <f t="shared" si="345"/>
        <v>1477.5187906976741</v>
      </c>
      <c r="BK193" s="401">
        <f t="shared" si="345"/>
        <v>1478.5184651162788</v>
      </c>
      <c r="BL193" s="401">
        <f t="shared" si="345"/>
        <v>1478.5184651162788</v>
      </c>
      <c r="BM193" s="401">
        <f t="shared" si="345"/>
        <v>1479.5181395348834</v>
      </c>
      <c r="BN193" s="401">
        <f t="shared" si="345"/>
        <v>1479.5181395348834</v>
      </c>
      <c r="BO193" s="401">
        <f t="shared" si="345"/>
        <v>1478.5184651162788</v>
      </c>
      <c r="BP193" s="401">
        <f t="shared" si="345"/>
        <v>1478.5184651162788</v>
      </c>
      <c r="BQ193" s="401">
        <f t="shared" si="345"/>
        <v>1478.5184651162788</v>
      </c>
      <c r="BR193" s="401">
        <f t="shared" si="345"/>
        <v>1478.5184651162788</v>
      </c>
      <c r="BS193" s="401">
        <f t="shared" si="345"/>
        <v>1477.5187906976741</v>
      </c>
      <c r="BT193" s="401">
        <f t="shared" si="345"/>
        <v>1477.5187906976741</v>
      </c>
      <c r="BU193" s="401">
        <f t="shared" si="345"/>
        <v>1477.5187906976741</v>
      </c>
      <c r="BV193" s="401">
        <f t="shared" si="345"/>
        <v>1477.5187906976741</v>
      </c>
      <c r="BW193" s="401">
        <f t="shared" si="345"/>
        <v>1476.5191162790695</v>
      </c>
      <c r="BX193" s="401">
        <f t="shared" si="345"/>
        <v>1476.5191162790695</v>
      </c>
      <c r="BY193" s="401">
        <f t="shared" si="345"/>
        <v>1476.5191162790695</v>
      </c>
      <c r="BZ193" s="401">
        <f t="shared" si="345"/>
        <v>1476.5191162790695</v>
      </c>
      <c r="CA193" s="401">
        <f t="shared" si="345"/>
        <v>1475.5194418604651</v>
      </c>
      <c r="CB193" s="401">
        <f t="shared" si="345"/>
        <v>1475.5194418604651</v>
      </c>
      <c r="CC193" s="401">
        <f t="shared" si="345"/>
        <v>1474.5197674418603</v>
      </c>
      <c r="CD193" s="401">
        <f t="shared" si="345"/>
        <v>1474.5197674418605</v>
      </c>
      <c r="CE193" s="401">
        <f t="shared" si="345"/>
        <v>1473.5200930232559</v>
      </c>
      <c r="CF193" s="401">
        <f t="shared" si="345"/>
        <v>1472.5204186046515</v>
      </c>
      <c r="CG193" s="401">
        <f t="shared" si="345"/>
        <v>1471.5207441860468</v>
      </c>
      <c r="CH193" s="401">
        <f t="shared" si="345"/>
        <v>1469.5213953488376</v>
      </c>
      <c r="CI193" s="401">
        <f t="shared" si="345"/>
        <v>1468.521720930233</v>
      </c>
      <c r="CJ193" s="401">
        <f t="shared" si="345"/>
        <v>1466.5223720930237</v>
      </c>
      <c r="CK193" s="401">
        <f t="shared" si="345"/>
        <v>1464.5230232558145</v>
      </c>
      <c r="CL193" s="401">
        <f t="shared" si="345"/>
        <v>1462.5236744186052</v>
      </c>
      <c r="CM193" s="401">
        <f t="shared" si="345"/>
        <v>1460.5243255813957</v>
      </c>
      <c r="CN193" s="401">
        <f t="shared" si="345"/>
        <v>1458.5249767441865</v>
      </c>
      <c r="CO193" s="401">
        <f t="shared" si="345"/>
        <v>1456.5256279069772</v>
      </c>
      <c r="CP193" s="401">
        <f t="shared" si="345"/>
        <v>1454.526279069768</v>
      </c>
      <c r="CQ193" s="401">
        <f t="shared" si="345"/>
        <v>1451.5272558139541</v>
      </c>
      <c r="CR193" s="401">
        <f t="shared" si="345"/>
        <v>1449.5279069767448</v>
      </c>
      <c r="CS193" s="401">
        <f t="shared" si="345"/>
        <v>1447.5285581395353</v>
      </c>
      <c r="CT193" s="401">
        <f t="shared" si="345"/>
        <v>1445.5292093023261</v>
      </c>
      <c r="CU193" s="401">
        <f t="shared" si="345"/>
        <v>1442.5301860465122</v>
      </c>
      <c r="CV193" s="401">
        <f t="shared" si="345"/>
        <v>1440.5308372093029</v>
      </c>
      <c r="CW193" s="401">
        <f t="shared" si="345"/>
        <v>1438.5314883720937</v>
      </c>
    </row>
    <row r="194" spans="1:101">
      <c r="A194" s="170" t="str">
        <f t="shared" ref="A194:B194" si="346">A88</f>
        <v>79</v>
      </c>
      <c r="B194" s="170" t="str">
        <f t="shared" si="346"/>
        <v>Deux-Sèvres</v>
      </c>
      <c r="C194" s="145"/>
      <c r="D194" s="145"/>
      <c r="E194" s="145"/>
      <c r="F194" s="170">
        <f t="shared" ref="F194:AU194" si="347">F88</f>
        <v>336.03899999999999</v>
      </c>
      <c r="G194" s="170">
        <f t="shared" si="347"/>
        <v>337.10500000000002</v>
      </c>
      <c r="H194" s="170">
        <f t="shared" si="347"/>
        <v>337.952</v>
      </c>
      <c r="I194" s="170">
        <f t="shared" si="347"/>
        <v>339.06400000000002</v>
      </c>
      <c r="J194" s="170">
        <f t="shared" si="347"/>
        <v>339.88200000000001</v>
      </c>
      <c r="K194" s="170">
        <f t="shared" si="347"/>
        <v>340.80599999999998</v>
      </c>
      <c r="L194" s="170">
        <f t="shared" si="347"/>
        <v>341.90199999999999</v>
      </c>
      <c r="M194" s="170">
        <f t="shared" si="347"/>
        <v>342.97699999999998</v>
      </c>
      <c r="N194" s="170">
        <f t="shared" si="347"/>
        <v>343.40300000000002</v>
      </c>
      <c r="O194" s="170">
        <f t="shared" si="347"/>
        <v>343.32900000000001</v>
      </c>
      <c r="P194" s="170">
        <f t="shared" si="347"/>
        <v>343.42899999999997</v>
      </c>
      <c r="Q194" s="170">
        <f t="shared" si="347"/>
        <v>343.99700000000001</v>
      </c>
      <c r="R194" s="170">
        <f t="shared" si="347"/>
        <v>344.19600000000003</v>
      </c>
      <c r="S194" s="170">
        <f t="shared" si="347"/>
        <v>345.512</v>
      </c>
      <c r="T194" s="170">
        <f t="shared" si="347"/>
        <v>345.697</v>
      </c>
      <c r="U194" s="170">
        <f t="shared" si="347"/>
        <v>346.02699999999999</v>
      </c>
      <c r="V194" s="170">
        <f t="shared" si="347"/>
        <v>345.80099999999999</v>
      </c>
      <c r="W194" s="170">
        <f t="shared" si="347"/>
        <v>345.83100000000002</v>
      </c>
      <c r="X194" s="170">
        <f t="shared" si="347"/>
        <v>345.53399999999999</v>
      </c>
      <c r="Y194" s="170">
        <f t="shared" si="347"/>
        <v>345.18099999999998</v>
      </c>
      <c r="Z194" s="170">
        <f t="shared" si="347"/>
        <v>345.25599999999997</v>
      </c>
      <c r="AA194" s="170">
        <f t="shared" si="347"/>
        <v>345.255</v>
      </c>
      <c r="AB194" s="170">
        <f t="shared" si="347"/>
        <v>344.76</v>
      </c>
      <c r="AC194" s="170">
        <f t="shared" si="347"/>
        <v>344.57400000000001</v>
      </c>
      <c r="AD194" s="170">
        <f t="shared" si="347"/>
        <v>344.48599999999999</v>
      </c>
      <c r="AE194" s="170">
        <f t="shared" si="347"/>
        <v>346.43200000000002</v>
      </c>
      <c r="AF194" s="170">
        <f t="shared" si="347"/>
        <v>348.59899999999999</v>
      </c>
      <c r="AG194" s="170">
        <f t="shared" si="347"/>
        <v>350.79899999999998</v>
      </c>
      <c r="AH194" s="170">
        <f t="shared" si="347"/>
        <v>352.97</v>
      </c>
      <c r="AI194" s="170">
        <f t="shared" si="347"/>
        <v>354.91399999999999</v>
      </c>
      <c r="AJ194" s="170">
        <f t="shared" si="347"/>
        <v>357.31900000000002</v>
      </c>
      <c r="AK194" s="170">
        <f t="shared" si="347"/>
        <v>359.71100000000001</v>
      </c>
      <c r="AL194" s="170">
        <f t="shared" si="347"/>
        <v>362.94400000000002</v>
      </c>
      <c r="AM194" s="170">
        <f t="shared" si="347"/>
        <v>365.05900000000003</v>
      </c>
      <c r="AN194" s="170">
        <f t="shared" si="347"/>
        <v>366.339</v>
      </c>
      <c r="AO194" s="170">
        <f t="shared" si="347"/>
        <v>369.27</v>
      </c>
      <c r="AP194" s="170">
        <f t="shared" si="347"/>
        <v>370.93900000000002</v>
      </c>
      <c r="AQ194" s="170">
        <f t="shared" si="347"/>
        <v>371.58300000000003</v>
      </c>
      <c r="AR194" s="170">
        <f t="shared" si="347"/>
        <v>371.63200000000001</v>
      </c>
      <c r="AS194" s="170">
        <f t="shared" si="347"/>
        <v>373.553</v>
      </c>
      <c r="AT194" s="170">
        <f t="shared" si="347"/>
        <v>374.435</v>
      </c>
      <c r="AU194" s="170">
        <f t="shared" si="347"/>
        <v>374.74299999999999</v>
      </c>
      <c r="AV194" s="170">
        <f t="shared" si="302"/>
        <v>374.351</v>
      </c>
      <c r="AW194" s="170">
        <f t="shared" si="302"/>
        <v>374.79899999999998</v>
      </c>
      <c r="AX194" s="170">
        <f t="shared" si="302"/>
        <v>374.87799999999999</v>
      </c>
      <c r="AY194" s="170">
        <f t="shared" si="302"/>
        <v>374.48099999999999</v>
      </c>
      <c r="AZ194" s="170">
        <f t="shared" si="302"/>
        <v>374.428</v>
      </c>
      <c r="BA194" s="170">
        <f t="shared" si="302"/>
        <v>374.142</v>
      </c>
      <c r="BB194" s="170">
        <f t="shared" si="302"/>
        <v>373.899</v>
      </c>
      <c r="BC194" s="402">
        <f t="shared" ref="BC194:CW194" si="348">BB194*BC513/BB513</f>
        <v>373.899</v>
      </c>
      <c r="BD194" s="401">
        <f t="shared" si="348"/>
        <v>374.89077453580904</v>
      </c>
      <c r="BE194" s="401">
        <f t="shared" si="348"/>
        <v>374.89077453580904</v>
      </c>
      <c r="BF194" s="401">
        <f t="shared" si="348"/>
        <v>374.89077453580904</v>
      </c>
      <c r="BG194" s="401">
        <f t="shared" si="348"/>
        <v>375.88254907161803</v>
      </c>
      <c r="BH194" s="401">
        <f t="shared" si="348"/>
        <v>375.88254907161803</v>
      </c>
      <c r="BI194" s="401">
        <f t="shared" si="348"/>
        <v>375.88254907161803</v>
      </c>
      <c r="BJ194" s="401">
        <f t="shared" si="348"/>
        <v>376.87432360742702</v>
      </c>
      <c r="BK194" s="401">
        <f t="shared" si="348"/>
        <v>376.87432360742702</v>
      </c>
      <c r="BL194" s="401">
        <f t="shared" si="348"/>
        <v>376.87432360742702</v>
      </c>
      <c r="BM194" s="401">
        <f t="shared" si="348"/>
        <v>376.87432360742702</v>
      </c>
      <c r="BN194" s="401">
        <f t="shared" si="348"/>
        <v>377.866098143236</v>
      </c>
      <c r="BO194" s="401">
        <f t="shared" si="348"/>
        <v>377.86609814323594</v>
      </c>
      <c r="BP194" s="401">
        <f t="shared" si="348"/>
        <v>377.86609814323594</v>
      </c>
      <c r="BQ194" s="401">
        <f t="shared" si="348"/>
        <v>378.85787267904493</v>
      </c>
      <c r="BR194" s="401">
        <f t="shared" si="348"/>
        <v>378.85787267904493</v>
      </c>
      <c r="BS194" s="401">
        <f t="shared" si="348"/>
        <v>378.85787267904493</v>
      </c>
      <c r="BT194" s="401">
        <f t="shared" si="348"/>
        <v>378.85787267904493</v>
      </c>
      <c r="BU194" s="401">
        <f t="shared" si="348"/>
        <v>378.85787267904493</v>
      </c>
      <c r="BV194" s="401">
        <f t="shared" si="348"/>
        <v>378.85787267904493</v>
      </c>
      <c r="BW194" s="401">
        <f t="shared" si="348"/>
        <v>378.85787267904493</v>
      </c>
      <c r="BX194" s="401">
        <f t="shared" si="348"/>
        <v>378.85787267904493</v>
      </c>
      <c r="BY194" s="401">
        <f t="shared" si="348"/>
        <v>378.85787267904493</v>
      </c>
      <c r="BZ194" s="401">
        <f t="shared" si="348"/>
        <v>378.85787267904493</v>
      </c>
      <c r="CA194" s="401">
        <f t="shared" si="348"/>
        <v>378.85787267904493</v>
      </c>
      <c r="CB194" s="401">
        <f t="shared" si="348"/>
        <v>378.85787267904493</v>
      </c>
      <c r="CC194" s="401">
        <f t="shared" si="348"/>
        <v>377.86609814323594</v>
      </c>
      <c r="CD194" s="401">
        <f t="shared" si="348"/>
        <v>377.86609814323594</v>
      </c>
      <c r="CE194" s="401">
        <f t="shared" si="348"/>
        <v>377.86609814323594</v>
      </c>
      <c r="CF194" s="401">
        <f t="shared" si="348"/>
        <v>376.8743236074269</v>
      </c>
      <c r="CG194" s="401">
        <f t="shared" si="348"/>
        <v>376.8743236074269</v>
      </c>
      <c r="CH194" s="401">
        <f t="shared" si="348"/>
        <v>375.88254907161786</v>
      </c>
      <c r="CI194" s="401">
        <f t="shared" si="348"/>
        <v>375.8825490716178</v>
      </c>
      <c r="CJ194" s="401">
        <f t="shared" si="348"/>
        <v>374.89077453580876</v>
      </c>
      <c r="CK194" s="401">
        <f t="shared" si="348"/>
        <v>374.8907745358087</v>
      </c>
      <c r="CL194" s="401">
        <f t="shared" si="348"/>
        <v>373.89899999999966</v>
      </c>
      <c r="CM194" s="401">
        <f t="shared" si="348"/>
        <v>373.89899999999966</v>
      </c>
      <c r="CN194" s="401">
        <f t="shared" si="348"/>
        <v>372.90722546419062</v>
      </c>
      <c r="CO194" s="401">
        <f t="shared" si="348"/>
        <v>372.90722546419062</v>
      </c>
      <c r="CP194" s="401">
        <f t="shared" si="348"/>
        <v>371.91545092838157</v>
      </c>
      <c r="CQ194" s="401">
        <f t="shared" si="348"/>
        <v>371.91545092838157</v>
      </c>
      <c r="CR194" s="401">
        <f t="shared" si="348"/>
        <v>371.91545092838157</v>
      </c>
      <c r="CS194" s="401">
        <f t="shared" si="348"/>
        <v>370.92367639257253</v>
      </c>
      <c r="CT194" s="401">
        <f t="shared" si="348"/>
        <v>370.92367639257253</v>
      </c>
      <c r="CU194" s="401">
        <f t="shared" si="348"/>
        <v>370.92367639257253</v>
      </c>
      <c r="CV194" s="401">
        <f t="shared" si="348"/>
        <v>369.93190185676355</v>
      </c>
      <c r="CW194" s="401">
        <f t="shared" si="348"/>
        <v>369.93190185676355</v>
      </c>
    </row>
    <row r="195" spans="1:101">
      <c r="A195" s="170" t="str">
        <f t="shared" ref="A195:B195" si="349">A89</f>
        <v>80</v>
      </c>
      <c r="B195" s="170" t="str">
        <f t="shared" si="349"/>
        <v>Somme</v>
      </c>
      <c r="C195" s="145"/>
      <c r="D195" s="145"/>
      <c r="E195" s="145"/>
      <c r="F195" s="170">
        <f t="shared" ref="F195:BB210" si="350">F89</f>
        <v>538.57899999999995</v>
      </c>
      <c r="G195" s="170">
        <f t="shared" si="350"/>
        <v>539.49400000000003</v>
      </c>
      <c r="H195" s="170">
        <f t="shared" si="350"/>
        <v>540.24900000000002</v>
      </c>
      <c r="I195" s="170">
        <f t="shared" si="350"/>
        <v>541.24699999999996</v>
      </c>
      <c r="J195" s="170">
        <f t="shared" si="350"/>
        <v>541.77200000000005</v>
      </c>
      <c r="K195" s="170">
        <f t="shared" si="350"/>
        <v>542.28499999999997</v>
      </c>
      <c r="L195" s="170">
        <f t="shared" si="350"/>
        <v>543.48599999999999</v>
      </c>
      <c r="M195" s="170">
        <f t="shared" si="350"/>
        <v>544.77700000000004</v>
      </c>
      <c r="N195" s="170">
        <f t="shared" si="350"/>
        <v>546.13699999999994</v>
      </c>
      <c r="O195" s="170">
        <f t="shared" si="350"/>
        <v>547.73800000000006</v>
      </c>
      <c r="P195" s="170">
        <f t="shared" si="350"/>
        <v>547.44500000000005</v>
      </c>
      <c r="Q195" s="170">
        <f t="shared" si="350"/>
        <v>548.15599999999995</v>
      </c>
      <c r="R195" s="170">
        <f t="shared" si="350"/>
        <v>547.05799999999999</v>
      </c>
      <c r="S195" s="170">
        <f t="shared" si="350"/>
        <v>547.36900000000003</v>
      </c>
      <c r="T195" s="170">
        <f t="shared" si="350"/>
        <v>547.74900000000002</v>
      </c>
      <c r="U195" s="170">
        <f t="shared" si="350"/>
        <v>547.48500000000001</v>
      </c>
      <c r="V195" s="170">
        <f t="shared" si="350"/>
        <v>548.12699999999995</v>
      </c>
      <c r="W195" s="170">
        <f t="shared" si="350"/>
        <v>548.88499999999999</v>
      </c>
      <c r="X195" s="170">
        <f t="shared" si="350"/>
        <v>550.24699999999996</v>
      </c>
      <c r="Y195" s="170">
        <f t="shared" si="350"/>
        <v>551.15899999999999</v>
      </c>
      <c r="Z195" s="170">
        <f t="shared" si="350"/>
        <v>552.15300000000002</v>
      </c>
      <c r="AA195" s="170">
        <f t="shared" si="350"/>
        <v>553.03800000000001</v>
      </c>
      <c r="AB195" s="170">
        <f t="shared" si="350"/>
        <v>553.66999999999996</v>
      </c>
      <c r="AC195" s="170">
        <f t="shared" si="350"/>
        <v>554.59500000000003</v>
      </c>
      <c r="AD195" s="170">
        <f t="shared" si="350"/>
        <v>555.54700000000003</v>
      </c>
      <c r="AE195" s="170">
        <f t="shared" si="350"/>
        <v>556.83000000000004</v>
      </c>
      <c r="AF195" s="170">
        <f t="shared" si="350"/>
        <v>558.41999999999996</v>
      </c>
      <c r="AG195" s="170">
        <f t="shared" si="350"/>
        <v>559.91999999999996</v>
      </c>
      <c r="AH195" s="170">
        <f t="shared" si="350"/>
        <v>560.96600000000001</v>
      </c>
      <c r="AI195" s="170">
        <f t="shared" si="350"/>
        <v>561.93799999999999</v>
      </c>
      <c r="AJ195" s="170">
        <f t="shared" si="350"/>
        <v>563.21799999999996</v>
      </c>
      <c r="AK195" s="170">
        <f t="shared" si="350"/>
        <v>564.31899999999996</v>
      </c>
      <c r="AL195" s="170">
        <f t="shared" si="350"/>
        <v>565.91</v>
      </c>
      <c r="AM195" s="170">
        <f t="shared" si="350"/>
        <v>568.08600000000001</v>
      </c>
      <c r="AN195" s="170">
        <f t="shared" si="350"/>
        <v>569.77499999999998</v>
      </c>
      <c r="AO195" s="170">
        <f t="shared" si="350"/>
        <v>570.74099999999999</v>
      </c>
      <c r="AP195" s="170">
        <f t="shared" si="350"/>
        <v>571.21100000000001</v>
      </c>
      <c r="AQ195" s="170">
        <f t="shared" si="350"/>
        <v>571.154</v>
      </c>
      <c r="AR195" s="170">
        <f t="shared" si="350"/>
        <v>571.67499999999995</v>
      </c>
      <c r="AS195" s="170">
        <f t="shared" si="350"/>
        <v>571.63199999999995</v>
      </c>
      <c r="AT195" s="170">
        <f t="shared" si="350"/>
        <v>571.87900000000002</v>
      </c>
      <c r="AU195" s="170">
        <f t="shared" si="350"/>
        <v>572.74400000000003</v>
      </c>
      <c r="AV195" s="170">
        <f t="shared" si="350"/>
        <v>572.44299999999998</v>
      </c>
      <c r="AW195" s="170">
        <f t="shared" si="350"/>
        <v>570.66200000000003</v>
      </c>
      <c r="AX195" s="170">
        <f t="shared" si="350"/>
        <v>570.55899999999997</v>
      </c>
      <c r="AY195" s="170">
        <f t="shared" si="350"/>
        <v>568.74800000000005</v>
      </c>
      <c r="AZ195" s="170">
        <f t="shared" si="350"/>
        <v>566.87199999999996</v>
      </c>
      <c r="BA195" s="170">
        <f t="shared" si="350"/>
        <v>565.27800000000002</v>
      </c>
      <c r="BB195" s="170">
        <f t="shared" si="350"/>
        <v>564.06700000000001</v>
      </c>
      <c r="BC195" s="402">
        <f t="shared" ref="BC195:CW195" si="351">BB195*BC514/BB514</f>
        <v>563.07041519434631</v>
      </c>
      <c r="BD195" s="401">
        <f t="shared" si="351"/>
        <v>562.07383038869261</v>
      </c>
      <c r="BE195" s="401">
        <f t="shared" si="351"/>
        <v>562.07383038869261</v>
      </c>
      <c r="BF195" s="401">
        <f t="shared" si="351"/>
        <v>561.07724558303892</v>
      </c>
      <c r="BG195" s="401">
        <f t="shared" si="351"/>
        <v>560.08066077738522</v>
      </c>
      <c r="BH195" s="401">
        <f t="shared" si="351"/>
        <v>560.08066077738522</v>
      </c>
      <c r="BI195" s="401">
        <f t="shared" si="351"/>
        <v>559.08407597173152</v>
      </c>
      <c r="BJ195" s="401">
        <f t="shared" si="351"/>
        <v>558.08749116607783</v>
      </c>
      <c r="BK195" s="401">
        <f t="shared" si="351"/>
        <v>558.08749116607783</v>
      </c>
      <c r="BL195" s="401">
        <f t="shared" si="351"/>
        <v>557.09090636042413</v>
      </c>
      <c r="BM195" s="401">
        <f t="shared" si="351"/>
        <v>556.09432155477043</v>
      </c>
      <c r="BN195" s="401">
        <f t="shared" si="351"/>
        <v>555.09773674911662</v>
      </c>
      <c r="BO195" s="401">
        <f t="shared" si="351"/>
        <v>554.10115194346292</v>
      </c>
      <c r="BP195" s="401">
        <f t="shared" si="351"/>
        <v>553.10456713780923</v>
      </c>
      <c r="BQ195" s="401">
        <f t="shared" si="351"/>
        <v>552.10798233215553</v>
      </c>
      <c r="BR195" s="401">
        <f t="shared" si="351"/>
        <v>551.11139752650183</v>
      </c>
      <c r="BS195" s="401">
        <f t="shared" si="351"/>
        <v>549.11822791519444</v>
      </c>
      <c r="BT195" s="401">
        <f t="shared" si="351"/>
        <v>548.12164310954074</v>
      </c>
      <c r="BU195" s="401">
        <f t="shared" si="351"/>
        <v>547.12505830388704</v>
      </c>
      <c r="BV195" s="401">
        <f t="shared" si="351"/>
        <v>545.13188869257954</v>
      </c>
      <c r="BW195" s="401">
        <f t="shared" si="351"/>
        <v>544.13530388692573</v>
      </c>
      <c r="BX195" s="401">
        <f t="shared" si="351"/>
        <v>542.14213427561833</v>
      </c>
      <c r="BY195" s="401">
        <f t="shared" si="351"/>
        <v>541.14554946996464</v>
      </c>
      <c r="BZ195" s="401">
        <f t="shared" si="351"/>
        <v>539.15237985865724</v>
      </c>
      <c r="CA195" s="401">
        <f t="shared" si="351"/>
        <v>538.15579505300354</v>
      </c>
      <c r="CB195" s="401">
        <f t="shared" si="351"/>
        <v>536.16262544169615</v>
      </c>
      <c r="CC195" s="401">
        <f t="shared" si="351"/>
        <v>534.16945583038876</v>
      </c>
      <c r="CD195" s="401">
        <f t="shared" si="351"/>
        <v>533.17287102473506</v>
      </c>
      <c r="CE195" s="401">
        <f t="shared" si="351"/>
        <v>531.17970141342767</v>
      </c>
      <c r="CF195" s="401">
        <f t="shared" si="351"/>
        <v>530.18311660777397</v>
      </c>
      <c r="CG195" s="401">
        <f t="shared" si="351"/>
        <v>528.18994699646657</v>
      </c>
      <c r="CH195" s="401">
        <f t="shared" si="351"/>
        <v>526.19677738515918</v>
      </c>
      <c r="CI195" s="401">
        <f t="shared" si="351"/>
        <v>525.20019257950548</v>
      </c>
      <c r="CJ195" s="401">
        <f t="shared" si="351"/>
        <v>523.20702296819809</v>
      </c>
      <c r="CK195" s="401">
        <f t="shared" si="351"/>
        <v>522.21043816254439</v>
      </c>
      <c r="CL195" s="401">
        <f t="shared" si="351"/>
        <v>520.21726855123688</v>
      </c>
      <c r="CM195" s="401">
        <f t="shared" si="351"/>
        <v>518.22409893992938</v>
      </c>
      <c r="CN195" s="401">
        <f t="shared" si="351"/>
        <v>517.22751413427568</v>
      </c>
      <c r="CO195" s="401">
        <f t="shared" si="351"/>
        <v>515.23434452296829</v>
      </c>
      <c r="CP195" s="401">
        <f t="shared" si="351"/>
        <v>514.23775971731459</v>
      </c>
      <c r="CQ195" s="401">
        <f t="shared" si="351"/>
        <v>512.24459010600708</v>
      </c>
      <c r="CR195" s="401">
        <f t="shared" si="351"/>
        <v>511.24800530035338</v>
      </c>
      <c r="CS195" s="401">
        <f t="shared" si="351"/>
        <v>510.25142049469969</v>
      </c>
      <c r="CT195" s="401">
        <f t="shared" si="351"/>
        <v>508.25825088339229</v>
      </c>
      <c r="CU195" s="401">
        <f t="shared" si="351"/>
        <v>507.2616660777386</v>
      </c>
      <c r="CV195" s="401">
        <f t="shared" si="351"/>
        <v>506.26508127208484</v>
      </c>
      <c r="CW195" s="401">
        <f t="shared" si="351"/>
        <v>504.27191166077739</v>
      </c>
    </row>
    <row r="196" spans="1:101">
      <c r="A196" s="170" t="str">
        <f t="shared" ref="A196:B196" si="352">A90</f>
        <v>81</v>
      </c>
      <c r="B196" s="170" t="str">
        <f t="shared" si="352"/>
        <v>Tarn</v>
      </c>
      <c r="C196" s="145"/>
      <c r="D196" s="145"/>
      <c r="E196" s="145"/>
      <c r="F196" s="170">
        <f t="shared" ref="F196:AU196" si="353">F90</f>
        <v>338.32</v>
      </c>
      <c r="G196" s="170">
        <f t="shared" si="353"/>
        <v>338.303</v>
      </c>
      <c r="H196" s="170">
        <f t="shared" si="353"/>
        <v>338.52100000000002</v>
      </c>
      <c r="I196" s="170">
        <f t="shared" si="353"/>
        <v>338.791</v>
      </c>
      <c r="J196" s="170">
        <f t="shared" si="353"/>
        <v>338.79700000000003</v>
      </c>
      <c r="K196" s="170">
        <f t="shared" si="353"/>
        <v>338.94099999999997</v>
      </c>
      <c r="L196" s="170">
        <f t="shared" si="353"/>
        <v>339.31900000000002</v>
      </c>
      <c r="M196" s="170">
        <f t="shared" si="353"/>
        <v>339.47699999999998</v>
      </c>
      <c r="N196" s="170">
        <f t="shared" si="353"/>
        <v>340.53500000000003</v>
      </c>
      <c r="O196" s="170">
        <f t="shared" si="353"/>
        <v>341.11799999999999</v>
      </c>
      <c r="P196" s="170">
        <f t="shared" si="353"/>
        <v>341.80599999999998</v>
      </c>
      <c r="Q196" s="170">
        <f t="shared" si="353"/>
        <v>341.19499999999999</v>
      </c>
      <c r="R196" s="170">
        <f t="shared" si="353"/>
        <v>341.86700000000002</v>
      </c>
      <c r="S196" s="170">
        <f t="shared" si="353"/>
        <v>341.96100000000001</v>
      </c>
      <c r="T196" s="170">
        <f t="shared" si="353"/>
        <v>342.48099999999999</v>
      </c>
      <c r="U196" s="170">
        <f t="shared" si="353"/>
        <v>342.94600000000003</v>
      </c>
      <c r="V196" s="170">
        <f t="shared" si="353"/>
        <v>342.54500000000002</v>
      </c>
      <c r="W196" s="170">
        <f t="shared" si="353"/>
        <v>342.26400000000001</v>
      </c>
      <c r="X196" s="170">
        <f t="shared" si="353"/>
        <v>342.40199999999999</v>
      </c>
      <c r="Y196" s="170">
        <f t="shared" si="353"/>
        <v>342.30900000000003</v>
      </c>
      <c r="Z196" s="170">
        <f t="shared" si="353"/>
        <v>341.87299999999999</v>
      </c>
      <c r="AA196" s="170">
        <f t="shared" si="353"/>
        <v>341.94</v>
      </c>
      <c r="AB196" s="170">
        <f t="shared" si="353"/>
        <v>342.11599999999999</v>
      </c>
      <c r="AC196" s="170">
        <f t="shared" si="353"/>
        <v>342.62900000000002</v>
      </c>
      <c r="AD196" s="170">
        <f t="shared" si="353"/>
        <v>343.44400000000002</v>
      </c>
      <c r="AE196" s="170">
        <f t="shared" si="353"/>
        <v>345.85899999999998</v>
      </c>
      <c r="AF196" s="170">
        <f t="shared" si="353"/>
        <v>348.9</v>
      </c>
      <c r="AG196" s="170">
        <f t="shared" si="353"/>
        <v>352.12200000000001</v>
      </c>
      <c r="AH196" s="170">
        <f t="shared" si="353"/>
        <v>355.24299999999999</v>
      </c>
      <c r="AI196" s="170">
        <f t="shared" si="353"/>
        <v>358.39499999999998</v>
      </c>
      <c r="AJ196" s="170">
        <f t="shared" si="353"/>
        <v>361.93200000000002</v>
      </c>
      <c r="AK196" s="170">
        <f t="shared" si="353"/>
        <v>365.33499999999998</v>
      </c>
      <c r="AL196" s="170">
        <f t="shared" si="353"/>
        <v>369.18900000000002</v>
      </c>
      <c r="AM196" s="170">
        <f t="shared" si="353"/>
        <v>371.738</v>
      </c>
      <c r="AN196" s="170">
        <f t="shared" si="353"/>
        <v>374.01799999999997</v>
      </c>
      <c r="AO196" s="170">
        <f t="shared" si="353"/>
        <v>375.37900000000002</v>
      </c>
      <c r="AP196" s="170">
        <f t="shared" si="353"/>
        <v>377.67500000000001</v>
      </c>
      <c r="AQ196" s="170">
        <f t="shared" si="353"/>
        <v>378.947</v>
      </c>
      <c r="AR196" s="170">
        <f t="shared" si="353"/>
        <v>381.92700000000002</v>
      </c>
      <c r="AS196" s="170">
        <f t="shared" si="353"/>
        <v>384.47399999999999</v>
      </c>
      <c r="AT196" s="170">
        <f t="shared" si="353"/>
        <v>386.54300000000001</v>
      </c>
      <c r="AU196" s="170">
        <f t="shared" si="353"/>
        <v>386.44799999999998</v>
      </c>
      <c r="AV196" s="170">
        <f t="shared" si="350"/>
        <v>387.89</v>
      </c>
      <c r="AW196" s="170">
        <f t="shared" si="350"/>
        <v>388.596</v>
      </c>
      <c r="AX196" s="170">
        <f t="shared" si="350"/>
        <v>389.84399999999999</v>
      </c>
      <c r="AY196" s="170">
        <f t="shared" si="350"/>
        <v>391.06599999999997</v>
      </c>
      <c r="AZ196" s="170">
        <f t="shared" si="350"/>
        <v>392.32799999999997</v>
      </c>
      <c r="BA196" s="170">
        <f t="shared" si="350"/>
        <v>393.43599999999998</v>
      </c>
      <c r="BB196" s="170">
        <f t="shared" si="350"/>
        <v>394.54599999999999</v>
      </c>
      <c r="BC196" s="402">
        <f t="shared" ref="BC196:CW196" si="354">BB196*BC515/BB515</f>
        <v>395.54738578680201</v>
      </c>
      <c r="BD196" s="401">
        <f t="shared" si="354"/>
        <v>396.54877157360403</v>
      </c>
      <c r="BE196" s="401">
        <f t="shared" si="354"/>
        <v>397.5501573604061</v>
      </c>
      <c r="BF196" s="401">
        <f t="shared" si="354"/>
        <v>399.55292893401014</v>
      </c>
      <c r="BG196" s="401">
        <f t="shared" si="354"/>
        <v>400.55431472081216</v>
      </c>
      <c r="BH196" s="401">
        <f t="shared" si="354"/>
        <v>401.55570050761418</v>
      </c>
      <c r="BI196" s="401">
        <f t="shared" si="354"/>
        <v>402.55708629441619</v>
      </c>
      <c r="BJ196" s="401">
        <f t="shared" si="354"/>
        <v>403.55847208121821</v>
      </c>
      <c r="BK196" s="401">
        <f t="shared" si="354"/>
        <v>404.55985786802023</v>
      </c>
      <c r="BL196" s="401">
        <f t="shared" si="354"/>
        <v>406.56262944162427</v>
      </c>
      <c r="BM196" s="401">
        <f t="shared" si="354"/>
        <v>407.56401522842629</v>
      </c>
      <c r="BN196" s="401">
        <f t="shared" si="354"/>
        <v>408.5654010152283</v>
      </c>
      <c r="BO196" s="401">
        <f t="shared" si="354"/>
        <v>409.56678680203038</v>
      </c>
      <c r="BP196" s="401">
        <f t="shared" si="354"/>
        <v>410.56817258883245</v>
      </c>
      <c r="BQ196" s="401">
        <f t="shared" si="354"/>
        <v>411.56955837563453</v>
      </c>
      <c r="BR196" s="401">
        <f t="shared" si="354"/>
        <v>412.57094416243655</v>
      </c>
      <c r="BS196" s="401">
        <f t="shared" si="354"/>
        <v>413.57232994923856</v>
      </c>
      <c r="BT196" s="401">
        <f t="shared" si="354"/>
        <v>414.57371573604058</v>
      </c>
      <c r="BU196" s="401">
        <f t="shared" si="354"/>
        <v>415.5751015228426</v>
      </c>
      <c r="BV196" s="401">
        <f t="shared" si="354"/>
        <v>416.57648730964468</v>
      </c>
      <c r="BW196" s="401">
        <f t="shared" si="354"/>
        <v>417.57787309644669</v>
      </c>
      <c r="BX196" s="401">
        <f t="shared" si="354"/>
        <v>417.57787309644669</v>
      </c>
      <c r="BY196" s="401">
        <f t="shared" si="354"/>
        <v>418.57925888324871</v>
      </c>
      <c r="BZ196" s="401">
        <f t="shared" si="354"/>
        <v>419.58064467005073</v>
      </c>
      <c r="CA196" s="401">
        <f t="shared" si="354"/>
        <v>419.58064467005073</v>
      </c>
      <c r="CB196" s="401">
        <f t="shared" si="354"/>
        <v>420.58203045685275</v>
      </c>
      <c r="CC196" s="401">
        <f t="shared" si="354"/>
        <v>420.58203045685281</v>
      </c>
      <c r="CD196" s="401">
        <f t="shared" si="354"/>
        <v>421.58341624365482</v>
      </c>
      <c r="CE196" s="401">
        <f t="shared" si="354"/>
        <v>421.58341624365477</v>
      </c>
      <c r="CF196" s="401">
        <f t="shared" si="354"/>
        <v>422.58480203045679</v>
      </c>
      <c r="CG196" s="401">
        <f t="shared" si="354"/>
        <v>422.58480203045679</v>
      </c>
      <c r="CH196" s="401">
        <f t="shared" si="354"/>
        <v>422.58480203045679</v>
      </c>
      <c r="CI196" s="401">
        <f t="shared" si="354"/>
        <v>423.5861878172588</v>
      </c>
      <c r="CJ196" s="401">
        <f t="shared" si="354"/>
        <v>423.5861878172588</v>
      </c>
      <c r="CK196" s="401">
        <f t="shared" si="354"/>
        <v>423.5861878172588</v>
      </c>
      <c r="CL196" s="401">
        <f t="shared" si="354"/>
        <v>423.5861878172588</v>
      </c>
      <c r="CM196" s="401">
        <f t="shared" si="354"/>
        <v>423.5861878172588</v>
      </c>
      <c r="CN196" s="401">
        <f t="shared" si="354"/>
        <v>423.5861878172588</v>
      </c>
      <c r="CO196" s="401">
        <f t="shared" si="354"/>
        <v>423.5861878172588</v>
      </c>
      <c r="CP196" s="401">
        <f t="shared" si="354"/>
        <v>423.5861878172588</v>
      </c>
      <c r="CQ196" s="401">
        <f t="shared" si="354"/>
        <v>423.5861878172588</v>
      </c>
      <c r="CR196" s="401">
        <f t="shared" si="354"/>
        <v>423.5861878172588</v>
      </c>
      <c r="CS196" s="401">
        <f t="shared" si="354"/>
        <v>424.58757360406082</v>
      </c>
      <c r="CT196" s="401">
        <f t="shared" si="354"/>
        <v>424.58757360406082</v>
      </c>
      <c r="CU196" s="401">
        <f t="shared" si="354"/>
        <v>424.58757360406082</v>
      </c>
      <c r="CV196" s="401">
        <f t="shared" si="354"/>
        <v>424.58757360406082</v>
      </c>
      <c r="CW196" s="401">
        <f t="shared" si="354"/>
        <v>424.58757360406082</v>
      </c>
    </row>
    <row r="197" spans="1:101">
      <c r="A197" s="170" t="str">
        <f t="shared" ref="A197:B197" si="355">A91</f>
        <v>82</v>
      </c>
      <c r="B197" s="170" t="str">
        <f t="shared" si="355"/>
        <v>Tarn-et-Garonne</v>
      </c>
      <c r="C197" s="145"/>
      <c r="D197" s="145"/>
      <c r="E197" s="145"/>
      <c r="F197" s="170">
        <f t="shared" ref="F197:AU197" si="356">F91</f>
        <v>183.59899999999999</v>
      </c>
      <c r="G197" s="170">
        <f t="shared" si="356"/>
        <v>184.447</v>
      </c>
      <c r="H197" s="170">
        <f t="shared" si="356"/>
        <v>185.441</v>
      </c>
      <c r="I197" s="170">
        <f t="shared" si="356"/>
        <v>186.553</v>
      </c>
      <c r="J197" s="170">
        <f t="shared" si="356"/>
        <v>187.36600000000001</v>
      </c>
      <c r="K197" s="170">
        <f t="shared" si="356"/>
        <v>188.29900000000001</v>
      </c>
      <c r="L197" s="170">
        <f t="shared" si="356"/>
        <v>189.398</v>
      </c>
      <c r="M197" s="170">
        <f t="shared" si="356"/>
        <v>190.55099999999999</v>
      </c>
      <c r="N197" s="170">
        <f t="shared" si="356"/>
        <v>191.39400000000001</v>
      </c>
      <c r="O197" s="170">
        <f t="shared" si="356"/>
        <v>192.94900000000001</v>
      </c>
      <c r="P197" s="170">
        <f t="shared" si="356"/>
        <v>194.12299999999999</v>
      </c>
      <c r="Q197" s="170">
        <f t="shared" si="356"/>
        <v>194.89599999999999</v>
      </c>
      <c r="R197" s="170">
        <f t="shared" si="356"/>
        <v>196.12799999999999</v>
      </c>
      <c r="S197" s="170">
        <f t="shared" si="356"/>
        <v>197.476</v>
      </c>
      <c r="T197" s="170">
        <f t="shared" si="356"/>
        <v>198.815</v>
      </c>
      <c r="U197" s="170">
        <f t="shared" si="356"/>
        <v>200.29499999999999</v>
      </c>
      <c r="V197" s="170">
        <f t="shared" si="356"/>
        <v>201.613</v>
      </c>
      <c r="W197" s="170">
        <f t="shared" si="356"/>
        <v>202.93</v>
      </c>
      <c r="X197" s="170">
        <f t="shared" si="356"/>
        <v>203.245</v>
      </c>
      <c r="Y197" s="170">
        <f t="shared" si="356"/>
        <v>203.85400000000001</v>
      </c>
      <c r="Z197" s="170">
        <f t="shared" si="356"/>
        <v>204.268</v>
      </c>
      <c r="AA197" s="170">
        <f t="shared" si="356"/>
        <v>204.642</v>
      </c>
      <c r="AB197" s="170">
        <f t="shared" si="356"/>
        <v>205.208</v>
      </c>
      <c r="AC197" s="170">
        <f t="shared" si="356"/>
        <v>205.51900000000001</v>
      </c>
      <c r="AD197" s="170">
        <f t="shared" si="356"/>
        <v>206.029</v>
      </c>
      <c r="AE197" s="170">
        <f t="shared" si="356"/>
        <v>208.42099999999999</v>
      </c>
      <c r="AF197" s="170">
        <f t="shared" si="356"/>
        <v>211.13399999999999</v>
      </c>
      <c r="AG197" s="170">
        <f t="shared" si="356"/>
        <v>214.215</v>
      </c>
      <c r="AH197" s="170">
        <f t="shared" si="356"/>
        <v>217.292</v>
      </c>
      <c r="AI197" s="170">
        <f t="shared" si="356"/>
        <v>220.316</v>
      </c>
      <c r="AJ197" s="170">
        <f t="shared" si="356"/>
        <v>223.732</v>
      </c>
      <c r="AK197" s="170">
        <f t="shared" si="356"/>
        <v>226.84899999999999</v>
      </c>
      <c r="AL197" s="170">
        <f t="shared" si="356"/>
        <v>231.76300000000001</v>
      </c>
      <c r="AM197" s="170">
        <f t="shared" si="356"/>
        <v>235.91499999999999</v>
      </c>
      <c r="AN197" s="170">
        <f t="shared" si="356"/>
        <v>239.291</v>
      </c>
      <c r="AO197" s="170">
        <f t="shared" si="356"/>
        <v>241.69800000000001</v>
      </c>
      <c r="AP197" s="170">
        <f t="shared" si="356"/>
        <v>244.54499999999999</v>
      </c>
      <c r="AQ197" s="170">
        <f t="shared" si="356"/>
        <v>246.971</v>
      </c>
      <c r="AR197" s="170">
        <f t="shared" si="356"/>
        <v>250.34200000000001</v>
      </c>
      <c r="AS197" s="170">
        <f t="shared" si="356"/>
        <v>252.578</v>
      </c>
      <c r="AT197" s="170">
        <f t="shared" si="356"/>
        <v>255.274</v>
      </c>
      <c r="AU197" s="170">
        <f t="shared" si="356"/>
        <v>256.89699999999999</v>
      </c>
      <c r="AV197" s="170">
        <f t="shared" si="350"/>
        <v>258.34899999999999</v>
      </c>
      <c r="AW197" s="170">
        <f t="shared" si="350"/>
        <v>259.12400000000002</v>
      </c>
      <c r="AX197" s="170">
        <f t="shared" si="350"/>
        <v>260.66899999999998</v>
      </c>
      <c r="AY197" s="170">
        <f t="shared" si="350"/>
        <v>262.31599999999997</v>
      </c>
      <c r="AZ197" s="170">
        <f t="shared" si="350"/>
        <v>263.50400000000002</v>
      </c>
      <c r="BA197" s="170">
        <f t="shared" si="350"/>
        <v>264.88600000000002</v>
      </c>
      <c r="BB197" s="170">
        <f t="shared" si="350"/>
        <v>266.03899999999999</v>
      </c>
      <c r="BC197" s="402">
        <f t="shared" ref="BC197:CW197" si="357">BB197*BC516/BB516</f>
        <v>267.04672348484843</v>
      </c>
      <c r="BD197" s="401">
        <f t="shared" si="357"/>
        <v>268.05444696969693</v>
      </c>
      <c r="BE197" s="401">
        <f t="shared" si="357"/>
        <v>269.06217045454542</v>
      </c>
      <c r="BF197" s="401">
        <f t="shared" si="357"/>
        <v>270.06989393939392</v>
      </c>
      <c r="BG197" s="401">
        <f t="shared" si="357"/>
        <v>270.06989393939392</v>
      </c>
      <c r="BH197" s="401">
        <f t="shared" si="357"/>
        <v>271.07761742424242</v>
      </c>
      <c r="BI197" s="401">
        <f t="shared" si="357"/>
        <v>272.08534090909086</v>
      </c>
      <c r="BJ197" s="401">
        <f t="shared" si="357"/>
        <v>273.0930643939393</v>
      </c>
      <c r="BK197" s="401">
        <f t="shared" si="357"/>
        <v>273.0930643939393</v>
      </c>
      <c r="BL197" s="401">
        <f t="shared" si="357"/>
        <v>274.1007878787878</v>
      </c>
      <c r="BM197" s="401">
        <f t="shared" si="357"/>
        <v>275.1085113636363</v>
      </c>
      <c r="BN197" s="401">
        <f t="shared" si="357"/>
        <v>276.11623484848479</v>
      </c>
      <c r="BO197" s="401">
        <f t="shared" si="357"/>
        <v>276.11623484848479</v>
      </c>
      <c r="BP197" s="401">
        <f t="shared" si="357"/>
        <v>277.12395833333329</v>
      </c>
      <c r="BQ197" s="401">
        <f t="shared" si="357"/>
        <v>278.13168181818179</v>
      </c>
      <c r="BR197" s="401">
        <f t="shared" si="357"/>
        <v>279.13940530303029</v>
      </c>
      <c r="BS197" s="401">
        <f t="shared" si="357"/>
        <v>279.13940530303029</v>
      </c>
      <c r="BT197" s="401">
        <f t="shared" si="357"/>
        <v>280.14712878787878</v>
      </c>
      <c r="BU197" s="401">
        <f t="shared" si="357"/>
        <v>281.15485227272728</v>
      </c>
      <c r="BV197" s="401">
        <f t="shared" si="357"/>
        <v>281.15485227272728</v>
      </c>
      <c r="BW197" s="401">
        <f t="shared" si="357"/>
        <v>282.16257575757578</v>
      </c>
      <c r="BX197" s="401">
        <f t="shared" si="357"/>
        <v>282.16257575757578</v>
      </c>
      <c r="BY197" s="401">
        <f t="shared" si="357"/>
        <v>283.17029924242428</v>
      </c>
      <c r="BZ197" s="401">
        <f t="shared" si="357"/>
        <v>283.17029924242428</v>
      </c>
      <c r="CA197" s="401">
        <f t="shared" si="357"/>
        <v>283.17029924242428</v>
      </c>
      <c r="CB197" s="401">
        <f t="shared" si="357"/>
        <v>284.17802272727278</v>
      </c>
      <c r="CC197" s="401">
        <f t="shared" si="357"/>
        <v>284.17802272727278</v>
      </c>
      <c r="CD197" s="401">
        <f t="shared" si="357"/>
        <v>284.17802272727278</v>
      </c>
      <c r="CE197" s="401">
        <f t="shared" si="357"/>
        <v>285.18574621212127</v>
      </c>
      <c r="CF197" s="401">
        <f t="shared" si="357"/>
        <v>285.18574621212127</v>
      </c>
      <c r="CG197" s="401">
        <f t="shared" si="357"/>
        <v>285.18574621212127</v>
      </c>
      <c r="CH197" s="401">
        <f t="shared" si="357"/>
        <v>285.18574621212127</v>
      </c>
      <c r="CI197" s="401">
        <f t="shared" si="357"/>
        <v>285.18574621212127</v>
      </c>
      <c r="CJ197" s="401">
        <f t="shared" si="357"/>
        <v>285.18574621212127</v>
      </c>
      <c r="CK197" s="401">
        <f t="shared" si="357"/>
        <v>285.18574621212127</v>
      </c>
      <c r="CL197" s="401">
        <f t="shared" si="357"/>
        <v>285.18574621212127</v>
      </c>
      <c r="CM197" s="401">
        <f t="shared" si="357"/>
        <v>285.18574621212127</v>
      </c>
      <c r="CN197" s="401">
        <f t="shared" si="357"/>
        <v>285.18574621212127</v>
      </c>
      <c r="CO197" s="401">
        <f t="shared" si="357"/>
        <v>285.18574621212127</v>
      </c>
      <c r="CP197" s="401">
        <f t="shared" si="357"/>
        <v>285.18574621212127</v>
      </c>
      <c r="CQ197" s="401">
        <f t="shared" si="357"/>
        <v>285.18574621212127</v>
      </c>
      <c r="CR197" s="401">
        <f t="shared" si="357"/>
        <v>285.18574621212127</v>
      </c>
      <c r="CS197" s="401">
        <f t="shared" si="357"/>
        <v>285.18574621212127</v>
      </c>
      <c r="CT197" s="401">
        <f t="shared" si="357"/>
        <v>285.18574621212127</v>
      </c>
      <c r="CU197" s="401">
        <f t="shared" si="357"/>
        <v>285.18574621212127</v>
      </c>
      <c r="CV197" s="401">
        <f t="shared" si="357"/>
        <v>285.18574621212127</v>
      </c>
      <c r="CW197" s="401">
        <f t="shared" si="357"/>
        <v>285.18574621212127</v>
      </c>
    </row>
    <row r="198" spans="1:101">
      <c r="A198" s="170" t="str">
        <f t="shared" ref="A198:B198" si="358">A92</f>
        <v>83</v>
      </c>
      <c r="B198" s="170" t="str">
        <f t="shared" si="358"/>
        <v>Var</v>
      </c>
      <c r="C198" s="145"/>
      <c r="D198" s="145"/>
      <c r="E198" s="145"/>
      <c r="F198" s="170">
        <f t="shared" ref="F198:AU198" si="359">F92</f>
        <v>625.82500000000005</v>
      </c>
      <c r="G198" s="170">
        <f t="shared" si="359"/>
        <v>635.60500000000002</v>
      </c>
      <c r="H198" s="170">
        <f t="shared" si="359"/>
        <v>647.29899999999998</v>
      </c>
      <c r="I198" s="170">
        <f t="shared" si="359"/>
        <v>659.14099999999996</v>
      </c>
      <c r="J198" s="170">
        <f t="shared" si="359"/>
        <v>669.87800000000004</v>
      </c>
      <c r="K198" s="170">
        <f t="shared" si="359"/>
        <v>681.69500000000005</v>
      </c>
      <c r="L198" s="170">
        <f t="shared" si="359"/>
        <v>694.53800000000001</v>
      </c>
      <c r="M198" s="170">
        <f t="shared" si="359"/>
        <v>707.52200000000005</v>
      </c>
      <c r="N198" s="170">
        <f t="shared" si="359"/>
        <v>719.19299999999998</v>
      </c>
      <c r="O198" s="170">
        <f t="shared" si="359"/>
        <v>731.197</v>
      </c>
      <c r="P198" s="170">
        <f t="shared" si="359"/>
        <v>744.58299999999997</v>
      </c>
      <c r="Q198" s="170">
        <f t="shared" si="359"/>
        <v>758.20899999999995</v>
      </c>
      <c r="R198" s="170">
        <f t="shared" si="359"/>
        <v>771.2</v>
      </c>
      <c r="S198" s="170">
        <f t="shared" si="359"/>
        <v>785.79899999999998</v>
      </c>
      <c r="T198" s="170">
        <f t="shared" si="359"/>
        <v>799.60199999999998</v>
      </c>
      <c r="U198" s="170">
        <f t="shared" si="359"/>
        <v>815.71400000000006</v>
      </c>
      <c r="V198" s="170">
        <f t="shared" si="359"/>
        <v>825.81299999999999</v>
      </c>
      <c r="W198" s="170">
        <f t="shared" si="359"/>
        <v>837.16600000000005</v>
      </c>
      <c r="X198" s="170">
        <f t="shared" si="359"/>
        <v>846.89599999999996</v>
      </c>
      <c r="Y198" s="170">
        <f t="shared" si="359"/>
        <v>856.303</v>
      </c>
      <c r="Z198" s="170">
        <f t="shared" si="359"/>
        <v>864.29</v>
      </c>
      <c r="AA198" s="170">
        <f t="shared" si="359"/>
        <v>871.505</v>
      </c>
      <c r="AB198" s="170">
        <f t="shared" si="359"/>
        <v>882.58699999999999</v>
      </c>
      <c r="AC198" s="170">
        <f t="shared" si="359"/>
        <v>891.59799999999996</v>
      </c>
      <c r="AD198" s="170">
        <f t="shared" si="359"/>
        <v>897.58500000000004</v>
      </c>
      <c r="AE198" s="170">
        <f t="shared" si="359"/>
        <v>908.89499999999998</v>
      </c>
      <c r="AF198" s="170">
        <f t="shared" si="359"/>
        <v>921.03200000000004</v>
      </c>
      <c r="AG198" s="170">
        <f t="shared" si="359"/>
        <v>933.60199999999998</v>
      </c>
      <c r="AH198" s="170">
        <f t="shared" si="359"/>
        <v>946.27200000000005</v>
      </c>
      <c r="AI198" s="170">
        <f t="shared" si="359"/>
        <v>958.745</v>
      </c>
      <c r="AJ198" s="170">
        <f t="shared" si="359"/>
        <v>972.37900000000002</v>
      </c>
      <c r="AK198" s="170">
        <f t="shared" si="359"/>
        <v>985.09900000000005</v>
      </c>
      <c r="AL198" s="170">
        <f t="shared" si="359"/>
        <v>995.93399999999997</v>
      </c>
      <c r="AM198" s="170">
        <f t="shared" si="359"/>
        <v>1001.408</v>
      </c>
      <c r="AN198" s="170">
        <f t="shared" si="359"/>
        <v>1007.303</v>
      </c>
      <c r="AO198" s="170">
        <f t="shared" si="359"/>
        <v>1008.183</v>
      </c>
      <c r="AP198" s="170">
        <f t="shared" si="359"/>
        <v>1012.735</v>
      </c>
      <c r="AQ198" s="170">
        <f t="shared" si="359"/>
        <v>1021.669</v>
      </c>
      <c r="AR198" s="170">
        <f t="shared" si="359"/>
        <v>1028.5830000000001</v>
      </c>
      <c r="AS198" s="170">
        <f t="shared" si="359"/>
        <v>1038.212</v>
      </c>
      <c r="AT198" s="170">
        <f t="shared" si="359"/>
        <v>1048.652</v>
      </c>
      <c r="AU198" s="170">
        <f t="shared" si="359"/>
        <v>1055.8209999999999</v>
      </c>
      <c r="AV198" s="170">
        <f t="shared" si="350"/>
        <v>1058.74</v>
      </c>
      <c r="AW198" s="170">
        <f t="shared" si="350"/>
        <v>1067.6969999999999</v>
      </c>
      <c r="AX198" s="170">
        <f t="shared" si="350"/>
        <v>1076.711</v>
      </c>
      <c r="AY198" s="170">
        <f t="shared" si="350"/>
        <v>1085.1890000000001</v>
      </c>
      <c r="AZ198" s="170">
        <f t="shared" si="350"/>
        <v>1094.127</v>
      </c>
      <c r="BA198" s="170">
        <f t="shared" si="350"/>
        <v>1102.0740000000001</v>
      </c>
      <c r="BB198" s="170">
        <f t="shared" si="350"/>
        <v>1110.26</v>
      </c>
      <c r="BC198" s="402">
        <f t="shared" ref="BC198:CW198" si="360">BB198*BC517/BB517</f>
        <v>1115.338956999085</v>
      </c>
      <c r="BD198" s="401">
        <f t="shared" si="360"/>
        <v>1120.4179139981702</v>
      </c>
      <c r="BE198" s="401">
        <f t="shared" si="360"/>
        <v>1124.4810795974383</v>
      </c>
      <c r="BF198" s="401">
        <f t="shared" si="360"/>
        <v>1128.5442451967065</v>
      </c>
      <c r="BG198" s="401">
        <f t="shared" si="360"/>
        <v>1132.6074107959746</v>
      </c>
      <c r="BH198" s="401">
        <f t="shared" si="360"/>
        <v>1135.6547849954256</v>
      </c>
      <c r="BI198" s="401">
        <f t="shared" si="360"/>
        <v>1138.7021591948767</v>
      </c>
      <c r="BJ198" s="401">
        <f t="shared" si="360"/>
        <v>1141.7495333943277</v>
      </c>
      <c r="BK198" s="401">
        <f t="shared" si="360"/>
        <v>1144.7969075937788</v>
      </c>
      <c r="BL198" s="401">
        <f t="shared" si="360"/>
        <v>1146.8284903934127</v>
      </c>
      <c r="BM198" s="401">
        <f t="shared" si="360"/>
        <v>1149.8758645928638</v>
      </c>
      <c r="BN198" s="401">
        <f t="shared" si="360"/>
        <v>1151.9074473924977</v>
      </c>
      <c r="BO198" s="401">
        <f t="shared" si="360"/>
        <v>1153.9390301921317</v>
      </c>
      <c r="BP198" s="401">
        <f t="shared" si="360"/>
        <v>1155.9706129917656</v>
      </c>
      <c r="BQ198" s="401">
        <f t="shared" si="360"/>
        <v>1156.9864043915827</v>
      </c>
      <c r="BR198" s="401">
        <f t="shared" si="360"/>
        <v>1159.0179871912167</v>
      </c>
      <c r="BS198" s="401">
        <f t="shared" si="360"/>
        <v>1160.0337785910338</v>
      </c>
      <c r="BT198" s="401">
        <f t="shared" si="360"/>
        <v>1162.0653613906677</v>
      </c>
      <c r="BU198" s="401">
        <f t="shared" si="360"/>
        <v>1163.0811527904848</v>
      </c>
      <c r="BV198" s="401">
        <f t="shared" si="360"/>
        <v>1164.0969441903019</v>
      </c>
      <c r="BW198" s="401">
        <f t="shared" si="360"/>
        <v>1166.1285269899361</v>
      </c>
      <c r="BX198" s="401">
        <f t="shared" si="360"/>
        <v>1167.1443183897532</v>
      </c>
      <c r="BY198" s="401">
        <f t="shared" si="360"/>
        <v>1168.16010978957</v>
      </c>
      <c r="BZ198" s="401">
        <f t="shared" si="360"/>
        <v>1169.1759011893871</v>
      </c>
      <c r="CA198" s="401">
        <f t="shared" si="360"/>
        <v>1170.191692589204</v>
      </c>
      <c r="CB198" s="401">
        <f t="shared" si="360"/>
        <v>1171.2074839890211</v>
      </c>
      <c r="CC198" s="401">
        <f t="shared" si="360"/>
        <v>1171.2074839890211</v>
      </c>
      <c r="CD198" s="401">
        <f t="shared" si="360"/>
        <v>1172.2232753888381</v>
      </c>
      <c r="CE198" s="401">
        <f t="shared" si="360"/>
        <v>1173.2390667886552</v>
      </c>
      <c r="CF198" s="401">
        <f t="shared" si="360"/>
        <v>1173.2390667886552</v>
      </c>
      <c r="CG198" s="401">
        <f t="shared" si="360"/>
        <v>1173.2390667886552</v>
      </c>
      <c r="CH198" s="401">
        <f t="shared" si="360"/>
        <v>1174.2548581884723</v>
      </c>
      <c r="CI198" s="401">
        <f t="shared" si="360"/>
        <v>1174.2548581884723</v>
      </c>
      <c r="CJ198" s="401">
        <f t="shared" si="360"/>
        <v>1174.2548581884723</v>
      </c>
      <c r="CK198" s="401">
        <f t="shared" si="360"/>
        <v>1173.2390667886552</v>
      </c>
      <c r="CL198" s="401">
        <f t="shared" si="360"/>
        <v>1173.2390667886552</v>
      </c>
      <c r="CM198" s="401">
        <f t="shared" si="360"/>
        <v>1173.2390667886552</v>
      </c>
      <c r="CN198" s="401">
        <f t="shared" si="360"/>
        <v>1172.2232753888381</v>
      </c>
      <c r="CO198" s="401">
        <f t="shared" si="360"/>
        <v>1172.2232753888381</v>
      </c>
      <c r="CP198" s="401">
        <f t="shared" si="360"/>
        <v>1171.2074839890211</v>
      </c>
      <c r="CQ198" s="401">
        <f t="shared" si="360"/>
        <v>1171.2074839890211</v>
      </c>
      <c r="CR198" s="401">
        <f t="shared" si="360"/>
        <v>1171.2074839890211</v>
      </c>
      <c r="CS198" s="401">
        <f t="shared" si="360"/>
        <v>1171.2074839890211</v>
      </c>
      <c r="CT198" s="401">
        <f t="shared" si="360"/>
        <v>1170.191692589204</v>
      </c>
      <c r="CU198" s="401">
        <f t="shared" si="360"/>
        <v>1170.191692589204</v>
      </c>
      <c r="CV198" s="401">
        <f t="shared" si="360"/>
        <v>1170.191692589204</v>
      </c>
      <c r="CW198" s="401">
        <f t="shared" si="360"/>
        <v>1170.191692589204</v>
      </c>
    </row>
    <row r="199" spans="1:101">
      <c r="A199" s="170" t="str">
        <f t="shared" ref="A199:B199" si="361">A93</f>
        <v>84</v>
      </c>
      <c r="B199" s="170" t="str">
        <f t="shared" si="361"/>
        <v>Vaucluse</v>
      </c>
      <c r="C199" s="145"/>
      <c r="D199" s="145"/>
      <c r="E199" s="145"/>
      <c r="F199" s="170">
        <f t="shared" ref="F199:AU199" si="362">F93</f>
        <v>390.26</v>
      </c>
      <c r="G199" s="170">
        <f t="shared" si="362"/>
        <v>394.93599999999998</v>
      </c>
      <c r="H199" s="170">
        <f t="shared" si="362"/>
        <v>400.01900000000001</v>
      </c>
      <c r="I199" s="170">
        <f t="shared" si="362"/>
        <v>405.09699999999998</v>
      </c>
      <c r="J199" s="170">
        <f t="shared" si="362"/>
        <v>409.93799999999999</v>
      </c>
      <c r="K199" s="170">
        <f t="shared" si="362"/>
        <v>415.291</v>
      </c>
      <c r="L199" s="170">
        <f t="shared" si="362"/>
        <v>421.16699999999997</v>
      </c>
      <c r="M199" s="170">
        <f t="shared" si="362"/>
        <v>426.88400000000001</v>
      </c>
      <c r="N199" s="170">
        <f t="shared" si="362"/>
        <v>429.84</v>
      </c>
      <c r="O199" s="170">
        <f t="shared" si="362"/>
        <v>434.75099999999998</v>
      </c>
      <c r="P199" s="170">
        <f t="shared" si="362"/>
        <v>440.77</v>
      </c>
      <c r="Q199" s="170">
        <f t="shared" si="362"/>
        <v>446.29300000000001</v>
      </c>
      <c r="R199" s="170">
        <f t="shared" si="362"/>
        <v>451.36700000000002</v>
      </c>
      <c r="S199" s="170">
        <f t="shared" si="362"/>
        <v>455.79199999999997</v>
      </c>
      <c r="T199" s="170">
        <f t="shared" si="362"/>
        <v>461.00099999999998</v>
      </c>
      <c r="U199" s="170">
        <f t="shared" si="362"/>
        <v>466.91</v>
      </c>
      <c r="V199" s="170">
        <f t="shared" si="362"/>
        <v>472.25099999999998</v>
      </c>
      <c r="W199" s="170">
        <f t="shared" si="362"/>
        <v>475.23899999999998</v>
      </c>
      <c r="X199" s="170">
        <f t="shared" si="362"/>
        <v>478.84300000000002</v>
      </c>
      <c r="Y199" s="170">
        <f t="shared" si="362"/>
        <v>482.38299999999998</v>
      </c>
      <c r="Z199" s="170">
        <f t="shared" si="362"/>
        <v>486.19600000000003</v>
      </c>
      <c r="AA199" s="170">
        <f t="shared" si="362"/>
        <v>489.33</v>
      </c>
      <c r="AB199" s="170">
        <f t="shared" si="362"/>
        <v>492.98</v>
      </c>
      <c r="AC199" s="170">
        <f t="shared" si="362"/>
        <v>496.94799999999998</v>
      </c>
      <c r="AD199" s="170">
        <f t="shared" si="362"/>
        <v>499.32100000000003</v>
      </c>
      <c r="AE199" s="170">
        <f t="shared" si="362"/>
        <v>503.78300000000002</v>
      </c>
      <c r="AF199" s="170">
        <f t="shared" si="362"/>
        <v>508.49700000000001</v>
      </c>
      <c r="AG199" s="170">
        <f t="shared" si="362"/>
        <v>513.27599999999995</v>
      </c>
      <c r="AH199" s="170">
        <f t="shared" si="362"/>
        <v>518.32000000000005</v>
      </c>
      <c r="AI199" s="170">
        <f t="shared" si="362"/>
        <v>523.39800000000002</v>
      </c>
      <c r="AJ199" s="170">
        <f t="shared" si="362"/>
        <v>529.03499999999997</v>
      </c>
      <c r="AK199" s="170">
        <f t="shared" si="362"/>
        <v>534.29100000000005</v>
      </c>
      <c r="AL199" s="170">
        <f t="shared" si="362"/>
        <v>538.14099999999996</v>
      </c>
      <c r="AM199" s="170">
        <f t="shared" si="362"/>
        <v>538.90200000000004</v>
      </c>
      <c r="AN199" s="170">
        <f t="shared" si="362"/>
        <v>540.06500000000005</v>
      </c>
      <c r="AO199" s="170">
        <f t="shared" si="362"/>
        <v>543.10500000000002</v>
      </c>
      <c r="AP199" s="170">
        <f t="shared" si="362"/>
        <v>546.63</v>
      </c>
      <c r="AQ199" s="170">
        <f t="shared" si="362"/>
        <v>546.31399999999996</v>
      </c>
      <c r="AR199" s="170">
        <f t="shared" si="362"/>
        <v>549.94899999999996</v>
      </c>
      <c r="AS199" s="170">
        <f t="shared" si="362"/>
        <v>554.37400000000002</v>
      </c>
      <c r="AT199" s="170">
        <f t="shared" si="362"/>
        <v>557.548</v>
      </c>
      <c r="AU199" s="170">
        <f t="shared" si="362"/>
        <v>559.01400000000001</v>
      </c>
      <c r="AV199" s="170">
        <f t="shared" si="350"/>
        <v>559.47900000000004</v>
      </c>
      <c r="AW199" s="170">
        <f t="shared" si="350"/>
        <v>559.79300000000001</v>
      </c>
      <c r="AX199" s="170">
        <f t="shared" si="350"/>
        <v>561.46900000000005</v>
      </c>
      <c r="AY199" s="170">
        <f t="shared" si="350"/>
        <v>561.94100000000003</v>
      </c>
      <c r="AZ199" s="170">
        <f t="shared" si="350"/>
        <v>562.70000000000005</v>
      </c>
      <c r="BA199" s="170">
        <f t="shared" si="350"/>
        <v>563.31500000000005</v>
      </c>
      <c r="BB199" s="170">
        <f t="shared" si="350"/>
        <v>563.78899999999999</v>
      </c>
      <c r="BC199" s="402">
        <f t="shared" ref="BC199:CW199" si="363">BB199*BC518/BB518</f>
        <v>564.78509363957596</v>
      </c>
      <c r="BD199" s="401">
        <f t="shared" si="363"/>
        <v>565.78118727915194</v>
      </c>
      <c r="BE199" s="401">
        <f t="shared" si="363"/>
        <v>566.77728091872791</v>
      </c>
      <c r="BF199" s="401">
        <f t="shared" si="363"/>
        <v>567.77337455830389</v>
      </c>
      <c r="BG199" s="401">
        <f t="shared" si="363"/>
        <v>568.76946819787986</v>
      </c>
      <c r="BH199" s="401">
        <f t="shared" si="363"/>
        <v>569.76556183745583</v>
      </c>
      <c r="BI199" s="401">
        <f t="shared" si="363"/>
        <v>569.76556183745583</v>
      </c>
      <c r="BJ199" s="401">
        <f t="shared" si="363"/>
        <v>570.76165547703181</v>
      </c>
      <c r="BK199" s="401">
        <f t="shared" si="363"/>
        <v>571.75774911660778</v>
      </c>
      <c r="BL199" s="401">
        <f t="shared" si="363"/>
        <v>571.75774911660778</v>
      </c>
      <c r="BM199" s="401">
        <f t="shared" si="363"/>
        <v>572.75384275618376</v>
      </c>
      <c r="BN199" s="401">
        <f t="shared" si="363"/>
        <v>572.75384275618376</v>
      </c>
      <c r="BO199" s="401">
        <f t="shared" si="363"/>
        <v>572.75384275618376</v>
      </c>
      <c r="BP199" s="401">
        <f t="shared" si="363"/>
        <v>572.75384275618376</v>
      </c>
      <c r="BQ199" s="401">
        <f t="shared" si="363"/>
        <v>573.74993639575973</v>
      </c>
      <c r="BR199" s="401">
        <f t="shared" si="363"/>
        <v>573.74993639575973</v>
      </c>
      <c r="BS199" s="401">
        <f t="shared" si="363"/>
        <v>573.74993639575973</v>
      </c>
      <c r="BT199" s="401">
        <f t="shared" si="363"/>
        <v>573.74993639575973</v>
      </c>
      <c r="BU199" s="401">
        <f t="shared" si="363"/>
        <v>573.74993639575973</v>
      </c>
      <c r="BV199" s="401">
        <f t="shared" si="363"/>
        <v>573.74993639575973</v>
      </c>
      <c r="BW199" s="401">
        <f t="shared" si="363"/>
        <v>573.74993639575973</v>
      </c>
      <c r="BX199" s="401">
        <f t="shared" si="363"/>
        <v>573.74993639575973</v>
      </c>
      <c r="BY199" s="401">
        <f t="shared" si="363"/>
        <v>573.74993639575973</v>
      </c>
      <c r="BZ199" s="401">
        <f t="shared" si="363"/>
        <v>573.74993639575973</v>
      </c>
      <c r="CA199" s="401">
        <f t="shared" si="363"/>
        <v>572.75384275618376</v>
      </c>
      <c r="CB199" s="401">
        <f t="shared" si="363"/>
        <v>572.75384275618376</v>
      </c>
      <c r="CC199" s="401">
        <f t="shared" si="363"/>
        <v>572.75384275618376</v>
      </c>
      <c r="CD199" s="401">
        <f t="shared" si="363"/>
        <v>572.75384275618376</v>
      </c>
      <c r="CE199" s="401">
        <f t="shared" si="363"/>
        <v>571.75774911660778</v>
      </c>
      <c r="CF199" s="401">
        <f t="shared" si="363"/>
        <v>571.75774911660778</v>
      </c>
      <c r="CG199" s="401">
        <f t="shared" si="363"/>
        <v>571.75774911660778</v>
      </c>
      <c r="CH199" s="401">
        <f t="shared" si="363"/>
        <v>570.76165547703181</v>
      </c>
      <c r="CI199" s="401">
        <f t="shared" si="363"/>
        <v>569.76556183745583</v>
      </c>
      <c r="CJ199" s="401">
        <f t="shared" si="363"/>
        <v>569.76556183745583</v>
      </c>
      <c r="CK199" s="401">
        <f t="shared" si="363"/>
        <v>568.76946819787986</v>
      </c>
      <c r="CL199" s="401">
        <f t="shared" si="363"/>
        <v>568.76946819787986</v>
      </c>
      <c r="CM199" s="401">
        <f t="shared" si="363"/>
        <v>567.77337455830389</v>
      </c>
      <c r="CN199" s="401">
        <f t="shared" si="363"/>
        <v>566.77728091872791</v>
      </c>
      <c r="CO199" s="401">
        <f t="shared" si="363"/>
        <v>566.77728091872791</v>
      </c>
      <c r="CP199" s="401">
        <f t="shared" si="363"/>
        <v>565.78118727915194</v>
      </c>
      <c r="CQ199" s="401">
        <f t="shared" si="363"/>
        <v>565.78118727915194</v>
      </c>
      <c r="CR199" s="401">
        <f t="shared" si="363"/>
        <v>564.78509363957596</v>
      </c>
      <c r="CS199" s="401">
        <f t="shared" si="363"/>
        <v>564.78509363957596</v>
      </c>
      <c r="CT199" s="401">
        <f t="shared" si="363"/>
        <v>563.78899999999999</v>
      </c>
      <c r="CU199" s="401">
        <f t="shared" si="363"/>
        <v>563.78899999999999</v>
      </c>
      <c r="CV199" s="401">
        <f t="shared" si="363"/>
        <v>563.78899999999999</v>
      </c>
      <c r="CW199" s="401">
        <f t="shared" si="363"/>
        <v>562.79290636042401</v>
      </c>
    </row>
    <row r="200" spans="1:101">
      <c r="A200" s="170" t="str">
        <f t="shared" ref="A200:B200" si="364">A94</f>
        <v>85</v>
      </c>
      <c r="B200" s="170" t="str">
        <f t="shared" si="364"/>
        <v>Vendée</v>
      </c>
      <c r="C200" s="145"/>
      <c r="D200" s="145"/>
      <c r="E200" s="145"/>
      <c r="F200" s="170">
        <f t="shared" ref="F200:AU200" si="365">F94</f>
        <v>450.596</v>
      </c>
      <c r="G200" s="170">
        <f t="shared" si="365"/>
        <v>454.91199999999998</v>
      </c>
      <c r="H200" s="170">
        <f t="shared" si="365"/>
        <v>459.245</v>
      </c>
      <c r="I200" s="170">
        <f t="shared" si="365"/>
        <v>463.78699999999998</v>
      </c>
      <c r="J200" s="170">
        <f t="shared" si="365"/>
        <v>468.20600000000002</v>
      </c>
      <c r="K200" s="170">
        <f t="shared" si="365"/>
        <v>472.72500000000002</v>
      </c>
      <c r="L200" s="170">
        <f t="shared" si="365"/>
        <v>477.548</v>
      </c>
      <c r="M200" s="170">
        <f t="shared" si="365"/>
        <v>482.52</v>
      </c>
      <c r="N200" s="170">
        <f t="shared" si="365"/>
        <v>486.99</v>
      </c>
      <c r="O200" s="170">
        <f t="shared" si="365"/>
        <v>491.52</v>
      </c>
      <c r="P200" s="170">
        <f t="shared" si="365"/>
        <v>494.69099999999997</v>
      </c>
      <c r="Q200" s="170">
        <f t="shared" si="365"/>
        <v>497.81</v>
      </c>
      <c r="R200" s="170">
        <f t="shared" si="365"/>
        <v>501.18900000000002</v>
      </c>
      <c r="S200" s="170">
        <f t="shared" si="365"/>
        <v>502.65199999999999</v>
      </c>
      <c r="T200" s="170">
        <f t="shared" si="365"/>
        <v>505.80099999999999</v>
      </c>
      <c r="U200" s="170">
        <f t="shared" si="365"/>
        <v>508.96199999999999</v>
      </c>
      <c r="V200" s="170">
        <f t="shared" si="365"/>
        <v>512.74900000000002</v>
      </c>
      <c r="W200" s="170">
        <f t="shared" si="365"/>
        <v>515.62</v>
      </c>
      <c r="X200" s="170">
        <f t="shared" si="365"/>
        <v>518.97400000000005</v>
      </c>
      <c r="Y200" s="170">
        <f t="shared" si="365"/>
        <v>522.51300000000003</v>
      </c>
      <c r="Z200" s="170">
        <f t="shared" si="365"/>
        <v>525.25</v>
      </c>
      <c r="AA200" s="170">
        <f t="shared" si="365"/>
        <v>528.34400000000005</v>
      </c>
      <c r="AB200" s="170">
        <f t="shared" si="365"/>
        <v>531.49699999999996</v>
      </c>
      <c r="AC200" s="170">
        <f t="shared" si="365"/>
        <v>535.322</v>
      </c>
      <c r="AD200" s="170">
        <f t="shared" si="365"/>
        <v>539.08900000000006</v>
      </c>
      <c r="AE200" s="170">
        <f t="shared" si="365"/>
        <v>546.33399999999995</v>
      </c>
      <c r="AF200" s="170">
        <f t="shared" si="365"/>
        <v>554.08799999999997</v>
      </c>
      <c r="AG200" s="170">
        <f t="shared" si="365"/>
        <v>562.22199999999998</v>
      </c>
      <c r="AH200" s="170">
        <f t="shared" si="365"/>
        <v>570.65099999999995</v>
      </c>
      <c r="AI200" s="170">
        <f t="shared" si="365"/>
        <v>578.97400000000005</v>
      </c>
      <c r="AJ200" s="170">
        <f t="shared" si="365"/>
        <v>588.101</v>
      </c>
      <c r="AK200" s="170">
        <f t="shared" si="365"/>
        <v>597.18499999999995</v>
      </c>
      <c r="AL200" s="170">
        <f t="shared" si="365"/>
        <v>607.42999999999995</v>
      </c>
      <c r="AM200" s="170">
        <f t="shared" si="365"/>
        <v>616.90599999999995</v>
      </c>
      <c r="AN200" s="170">
        <f t="shared" si="365"/>
        <v>626.41099999999994</v>
      </c>
      <c r="AO200" s="170">
        <f t="shared" si="365"/>
        <v>634.77800000000002</v>
      </c>
      <c r="AP200" s="170">
        <f t="shared" si="365"/>
        <v>641.65700000000004</v>
      </c>
      <c r="AQ200" s="170">
        <f t="shared" si="365"/>
        <v>648.90099999999995</v>
      </c>
      <c r="AR200" s="170">
        <f t="shared" si="365"/>
        <v>655.50599999999997</v>
      </c>
      <c r="AS200" s="170">
        <f t="shared" si="365"/>
        <v>662.12199999999996</v>
      </c>
      <c r="AT200" s="170">
        <f t="shared" si="365"/>
        <v>666.71400000000006</v>
      </c>
      <c r="AU200" s="170">
        <f t="shared" si="365"/>
        <v>670.59699999999998</v>
      </c>
      <c r="AV200" s="170">
        <f t="shared" si="350"/>
        <v>675.24699999999996</v>
      </c>
      <c r="AW200" s="170">
        <f t="shared" si="350"/>
        <v>679.99099999999999</v>
      </c>
      <c r="AX200" s="170">
        <f t="shared" si="350"/>
        <v>685.44200000000001</v>
      </c>
      <c r="AY200" s="170">
        <f t="shared" si="350"/>
        <v>692.70500000000004</v>
      </c>
      <c r="AZ200" s="170">
        <f t="shared" si="350"/>
        <v>698.57</v>
      </c>
      <c r="BA200" s="170">
        <f t="shared" si="350"/>
        <v>704.12099999999998</v>
      </c>
      <c r="BB200" s="170">
        <f t="shared" si="350"/>
        <v>709.274</v>
      </c>
      <c r="BC200" s="402">
        <f t="shared" ref="BC200:CW200" si="366">BB200*BC519/BB519</f>
        <v>713.321212553495</v>
      </c>
      <c r="BD200" s="401">
        <f t="shared" si="366"/>
        <v>716.3566219686162</v>
      </c>
      <c r="BE200" s="401">
        <f t="shared" si="366"/>
        <v>720.4038345221112</v>
      </c>
      <c r="BF200" s="401">
        <f t="shared" si="366"/>
        <v>723.43924393723239</v>
      </c>
      <c r="BG200" s="401">
        <f t="shared" si="366"/>
        <v>726.4746533523537</v>
      </c>
      <c r="BH200" s="401">
        <f t="shared" si="366"/>
        <v>729.51006276747489</v>
      </c>
      <c r="BI200" s="401">
        <f t="shared" si="366"/>
        <v>732.5454721825962</v>
      </c>
      <c r="BJ200" s="401">
        <f t="shared" si="366"/>
        <v>735.58088159771751</v>
      </c>
      <c r="BK200" s="401">
        <f t="shared" si="366"/>
        <v>738.61629101283881</v>
      </c>
      <c r="BL200" s="401">
        <f t="shared" si="366"/>
        <v>741.65170042796001</v>
      </c>
      <c r="BM200" s="401">
        <f t="shared" si="366"/>
        <v>744.68710984308132</v>
      </c>
      <c r="BN200" s="401">
        <f t="shared" si="366"/>
        <v>746.71071611982882</v>
      </c>
      <c r="BO200" s="401">
        <f t="shared" si="366"/>
        <v>749.74612553495012</v>
      </c>
      <c r="BP200" s="401">
        <f t="shared" si="366"/>
        <v>751.76973181169751</v>
      </c>
      <c r="BQ200" s="401">
        <f t="shared" si="366"/>
        <v>753.79333808844501</v>
      </c>
      <c r="BR200" s="401">
        <f t="shared" si="366"/>
        <v>756.82874750356632</v>
      </c>
      <c r="BS200" s="401">
        <f t="shared" si="366"/>
        <v>758.85235378031371</v>
      </c>
      <c r="BT200" s="401">
        <f t="shared" si="366"/>
        <v>760.87596005706121</v>
      </c>
      <c r="BU200" s="401">
        <f t="shared" si="366"/>
        <v>761.8877631954349</v>
      </c>
      <c r="BV200" s="401">
        <f t="shared" si="366"/>
        <v>763.9113694721824</v>
      </c>
      <c r="BW200" s="401">
        <f t="shared" si="366"/>
        <v>764.92317261055609</v>
      </c>
      <c r="BX200" s="401">
        <f t="shared" si="366"/>
        <v>766.94677888730348</v>
      </c>
      <c r="BY200" s="401">
        <f t="shared" si="366"/>
        <v>767.95858202567729</v>
      </c>
      <c r="BZ200" s="401">
        <f t="shared" si="366"/>
        <v>768.97038516405098</v>
      </c>
      <c r="CA200" s="401">
        <f t="shared" si="366"/>
        <v>769.98218830242479</v>
      </c>
      <c r="CB200" s="401">
        <f t="shared" si="366"/>
        <v>770.9939914407986</v>
      </c>
      <c r="CC200" s="401">
        <f t="shared" si="366"/>
        <v>770.99399144079848</v>
      </c>
      <c r="CD200" s="401">
        <f t="shared" si="366"/>
        <v>772.00579457917217</v>
      </c>
      <c r="CE200" s="401">
        <f t="shared" si="366"/>
        <v>772.00579457917217</v>
      </c>
      <c r="CF200" s="401">
        <f t="shared" si="366"/>
        <v>773.01759771754598</v>
      </c>
      <c r="CG200" s="401">
        <f t="shared" si="366"/>
        <v>773.01759771754598</v>
      </c>
      <c r="CH200" s="401">
        <f t="shared" si="366"/>
        <v>773.01759771754598</v>
      </c>
      <c r="CI200" s="401">
        <f t="shared" si="366"/>
        <v>773.01759771754598</v>
      </c>
      <c r="CJ200" s="401">
        <f t="shared" si="366"/>
        <v>773.01759771754598</v>
      </c>
      <c r="CK200" s="401">
        <f t="shared" si="366"/>
        <v>773.01759771754598</v>
      </c>
      <c r="CL200" s="401">
        <f t="shared" si="366"/>
        <v>773.01759771754598</v>
      </c>
      <c r="CM200" s="401">
        <f t="shared" si="366"/>
        <v>773.01759771754598</v>
      </c>
      <c r="CN200" s="401">
        <f t="shared" si="366"/>
        <v>772.00579457917217</v>
      </c>
      <c r="CO200" s="401">
        <f t="shared" si="366"/>
        <v>772.00579457917217</v>
      </c>
      <c r="CP200" s="401">
        <f t="shared" si="366"/>
        <v>772.00579457917217</v>
      </c>
      <c r="CQ200" s="401">
        <f t="shared" si="366"/>
        <v>772.00579457917217</v>
      </c>
      <c r="CR200" s="401">
        <f t="shared" si="366"/>
        <v>770.99399144079848</v>
      </c>
      <c r="CS200" s="401">
        <f t="shared" si="366"/>
        <v>770.99399144079848</v>
      </c>
      <c r="CT200" s="401">
        <f t="shared" si="366"/>
        <v>770.99399144079848</v>
      </c>
      <c r="CU200" s="401">
        <f t="shared" si="366"/>
        <v>770.99399144079848</v>
      </c>
      <c r="CV200" s="401">
        <f t="shared" si="366"/>
        <v>770.99399144079848</v>
      </c>
      <c r="CW200" s="401">
        <f t="shared" si="366"/>
        <v>770.99399144079848</v>
      </c>
    </row>
    <row r="201" spans="1:101">
      <c r="A201" s="170" t="str">
        <f t="shared" ref="A201:B201" si="367">A95</f>
        <v>86</v>
      </c>
      <c r="B201" s="170" t="str">
        <f t="shared" si="367"/>
        <v>Vienne</v>
      </c>
      <c r="C201" s="145"/>
      <c r="D201" s="145"/>
      <c r="E201" s="145"/>
      <c r="F201" s="170">
        <f t="shared" ref="F201:AU201" si="368">F95</f>
        <v>357.45</v>
      </c>
      <c r="G201" s="170">
        <f t="shared" si="368"/>
        <v>359.375</v>
      </c>
      <c r="H201" s="170">
        <f t="shared" si="368"/>
        <v>361.113</v>
      </c>
      <c r="I201" s="170">
        <f t="shared" si="368"/>
        <v>363.20299999999997</v>
      </c>
      <c r="J201" s="170">
        <f t="shared" si="368"/>
        <v>364.983</v>
      </c>
      <c r="K201" s="170">
        <f t="shared" si="368"/>
        <v>366.87599999999998</v>
      </c>
      <c r="L201" s="170">
        <f t="shared" si="368"/>
        <v>369.23700000000002</v>
      </c>
      <c r="M201" s="170">
        <f t="shared" si="368"/>
        <v>371.41199999999998</v>
      </c>
      <c r="N201" s="170">
        <f t="shared" si="368"/>
        <v>372.68200000000002</v>
      </c>
      <c r="O201" s="170">
        <f t="shared" si="368"/>
        <v>373.48899999999998</v>
      </c>
      <c r="P201" s="170">
        <f t="shared" si="368"/>
        <v>374.608</v>
      </c>
      <c r="Q201" s="170">
        <f t="shared" si="368"/>
        <v>375.76100000000002</v>
      </c>
      <c r="R201" s="170">
        <f t="shared" si="368"/>
        <v>376.70600000000002</v>
      </c>
      <c r="S201" s="170">
        <f t="shared" si="368"/>
        <v>378.17200000000003</v>
      </c>
      <c r="T201" s="170">
        <f t="shared" si="368"/>
        <v>379.14</v>
      </c>
      <c r="U201" s="170">
        <f t="shared" si="368"/>
        <v>379.96300000000002</v>
      </c>
      <c r="V201" s="170">
        <f t="shared" si="368"/>
        <v>381.86099999999999</v>
      </c>
      <c r="W201" s="170">
        <f t="shared" si="368"/>
        <v>384.08300000000003</v>
      </c>
      <c r="X201" s="170">
        <f t="shared" si="368"/>
        <v>386.09899999999999</v>
      </c>
      <c r="Y201" s="170">
        <f t="shared" si="368"/>
        <v>388.17</v>
      </c>
      <c r="Z201" s="170">
        <f t="shared" si="368"/>
        <v>391.87799999999999</v>
      </c>
      <c r="AA201" s="170">
        <f t="shared" si="368"/>
        <v>393.84500000000003</v>
      </c>
      <c r="AB201" s="170">
        <f t="shared" si="368"/>
        <v>395.846</v>
      </c>
      <c r="AC201" s="170">
        <f t="shared" si="368"/>
        <v>397.94099999999997</v>
      </c>
      <c r="AD201" s="170">
        <f t="shared" si="368"/>
        <v>399.00200000000001</v>
      </c>
      <c r="AE201" s="170">
        <f t="shared" si="368"/>
        <v>401.44299999999998</v>
      </c>
      <c r="AF201" s="170">
        <f t="shared" si="368"/>
        <v>403.95800000000003</v>
      </c>
      <c r="AG201" s="170">
        <f t="shared" si="368"/>
        <v>406.83199999999999</v>
      </c>
      <c r="AH201" s="170">
        <f t="shared" si="368"/>
        <v>409.73099999999999</v>
      </c>
      <c r="AI201" s="170">
        <f t="shared" si="368"/>
        <v>412.31599999999997</v>
      </c>
      <c r="AJ201" s="170">
        <f t="shared" si="368"/>
        <v>415.43700000000001</v>
      </c>
      <c r="AK201" s="170">
        <f t="shared" si="368"/>
        <v>418.46</v>
      </c>
      <c r="AL201" s="170">
        <f t="shared" si="368"/>
        <v>421.89100000000002</v>
      </c>
      <c r="AM201" s="170">
        <f t="shared" si="368"/>
        <v>424.35399999999998</v>
      </c>
      <c r="AN201" s="170">
        <f t="shared" si="368"/>
        <v>426.06599999999997</v>
      </c>
      <c r="AO201" s="170">
        <f t="shared" si="368"/>
        <v>427.19299999999998</v>
      </c>
      <c r="AP201" s="170">
        <f t="shared" si="368"/>
        <v>428.447</v>
      </c>
      <c r="AQ201" s="170">
        <f t="shared" si="368"/>
        <v>430.01799999999997</v>
      </c>
      <c r="AR201" s="170">
        <f t="shared" si="368"/>
        <v>431.24799999999999</v>
      </c>
      <c r="AS201" s="170">
        <f t="shared" si="368"/>
        <v>433.20299999999997</v>
      </c>
      <c r="AT201" s="170">
        <f t="shared" si="368"/>
        <v>434.887</v>
      </c>
      <c r="AU201" s="170">
        <f t="shared" si="368"/>
        <v>436.06900000000002</v>
      </c>
      <c r="AV201" s="170">
        <f t="shared" si="350"/>
        <v>436.87599999999998</v>
      </c>
      <c r="AW201" s="170">
        <f t="shared" si="350"/>
        <v>437.58600000000001</v>
      </c>
      <c r="AX201" s="170">
        <f t="shared" si="350"/>
        <v>438.435</v>
      </c>
      <c r="AY201" s="170">
        <f t="shared" si="350"/>
        <v>439.33199999999999</v>
      </c>
      <c r="AZ201" s="170">
        <f t="shared" si="350"/>
        <v>440.161</v>
      </c>
      <c r="BA201" s="170">
        <f t="shared" si="350"/>
        <v>440.86799999999999</v>
      </c>
      <c r="BB201" s="170">
        <f t="shared" si="350"/>
        <v>441.53399999999999</v>
      </c>
      <c r="BC201" s="402">
        <f t="shared" ref="BC201:CW201" si="369">BB201*BC520/BB520</f>
        <v>442.52844594594598</v>
      </c>
      <c r="BD201" s="401">
        <f t="shared" si="369"/>
        <v>444.51733783783783</v>
      </c>
      <c r="BE201" s="401">
        <f t="shared" si="369"/>
        <v>445.51178378378381</v>
      </c>
      <c r="BF201" s="401">
        <f t="shared" si="369"/>
        <v>446.5062297297298</v>
      </c>
      <c r="BG201" s="401">
        <f t="shared" si="369"/>
        <v>447.50067567567578</v>
      </c>
      <c r="BH201" s="401">
        <f t="shared" si="369"/>
        <v>449.48956756756769</v>
      </c>
      <c r="BI201" s="401">
        <f t="shared" si="369"/>
        <v>450.48401351351362</v>
      </c>
      <c r="BJ201" s="401">
        <f t="shared" si="369"/>
        <v>451.4784594594596</v>
      </c>
      <c r="BK201" s="401">
        <f t="shared" si="369"/>
        <v>452.47290540540558</v>
      </c>
      <c r="BL201" s="401">
        <f t="shared" si="369"/>
        <v>453.46735135135151</v>
      </c>
      <c r="BM201" s="401">
        <f t="shared" si="369"/>
        <v>454.46179729729749</v>
      </c>
      <c r="BN201" s="401">
        <f t="shared" si="369"/>
        <v>455.45624324324348</v>
      </c>
      <c r="BO201" s="401">
        <f t="shared" si="369"/>
        <v>456.4506891891894</v>
      </c>
      <c r="BP201" s="401">
        <f t="shared" si="369"/>
        <v>457.44513513513539</v>
      </c>
      <c r="BQ201" s="401">
        <f t="shared" si="369"/>
        <v>457.44513513513539</v>
      </c>
      <c r="BR201" s="401">
        <f t="shared" si="369"/>
        <v>458.43958108108137</v>
      </c>
      <c r="BS201" s="401">
        <f t="shared" si="369"/>
        <v>458.43958108108137</v>
      </c>
      <c r="BT201" s="401">
        <f t="shared" si="369"/>
        <v>459.4340270270273</v>
      </c>
      <c r="BU201" s="401">
        <f t="shared" si="369"/>
        <v>459.4340270270273</v>
      </c>
      <c r="BV201" s="401">
        <f t="shared" si="369"/>
        <v>459.4340270270273</v>
      </c>
      <c r="BW201" s="401">
        <f t="shared" si="369"/>
        <v>459.4340270270273</v>
      </c>
      <c r="BX201" s="401">
        <f t="shared" si="369"/>
        <v>459.4340270270273</v>
      </c>
      <c r="BY201" s="401">
        <f t="shared" si="369"/>
        <v>459.4340270270273</v>
      </c>
      <c r="BZ201" s="401">
        <f t="shared" si="369"/>
        <v>459.4340270270273</v>
      </c>
      <c r="CA201" s="401">
        <f t="shared" si="369"/>
        <v>459.4340270270273</v>
      </c>
      <c r="CB201" s="401">
        <f t="shared" si="369"/>
        <v>459.4340270270273</v>
      </c>
      <c r="CC201" s="401">
        <f t="shared" si="369"/>
        <v>459.4340270270273</v>
      </c>
      <c r="CD201" s="401">
        <f t="shared" si="369"/>
        <v>459.4340270270273</v>
      </c>
      <c r="CE201" s="401">
        <f t="shared" si="369"/>
        <v>458.43958108108137</v>
      </c>
      <c r="CF201" s="401">
        <f t="shared" si="369"/>
        <v>458.43958108108137</v>
      </c>
      <c r="CG201" s="401">
        <f t="shared" si="369"/>
        <v>458.43958108108137</v>
      </c>
      <c r="CH201" s="401">
        <f t="shared" si="369"/>
        <v>458.43958108108137</v>
      </c>
      <c r="CI201" s="401">
        <f t="shared" si="369"/>
        <v>457.44513513513544</v>
      </c>
      <c r="CJ201" s="401">
        <f t="shared" si="369"/>
        <v>457.44513513513544</v>
      </c>
      <c r="CK201" s="401">
        <f t="shared" si="369"/>
        <v>457.44513513513544</v>
      </c>
      <c r="CL201" s="401">
        <f t="shared" si="369"/>
        <v>456.45068918918952</v>
      </c>
      <c r="CM201" s="401">
        <f t="shared" si="369"/>
        <v>456.45068918918952</v>
      </c>
      <c r="CN201" s="401">
        <f t="shared" si="369"/>
        <v>455.45624324324359</v>
      </c>
      <c r="CO201" s="401">
        <f t="shared" si="369"/>
        <v>455.45624324324359</v>
      </c>
      <c r="CP201" s="401">
        <f t="shared" si="369"/>
        <v>455.45624324324359</v>
      </c>
      <c r="CQ201" s="401">
        <f t="shared" si="369"/>
        <v>454.46179729729766</v>
      </c>
      <c r="CR201" s="401">
        <f t="shared" si="369"/>
        <v>454.46179729729766</v>
      </c>
      <c r="CS201" s="401">
        <f t="shared" si="369"/>
        <v>454.46179729729766</v>
      </c>
      <c r="CT201" s="401">
        <f t="shared" si="369"/>
        <v>453.46735135135174</v>
      </c>
      <c r="CU201" s="401">
        <f t="shared" si="369"/>
        <v>453.46735135135174</v>
      </c>
      <c r="CV201" s="401">
        <f t="shared" si="369"/>
        <v>453.46735135135174</v>
      </c>
      <c r="CW201" s="401">
        <f t="shared" si="369"/>
        <v>452.47290540540581</v>
      </c>
    </row>
    <row r="202" spans="1:101">
      <c r="A202" s="170" t="str">
        <f t="shared" ref="A202:B202" si="370">A96</f>
        <v>87</v>
      </c>
      <c r="B202" s="170" t="str">
        <f t="shared" si="370"/>
        <v>Haute-Vienne</v>
      </c>
      <c r="C202" s="145"/>
      <c r="D202" s="145"/>
      <c r="E202" s="145"/>
      <c r="F202" s="170">
        <f t="shared" ref="F202:AU202" si="371">F96</f>
        <v>352.45499999999998</v>
      </c>
      <c r="G202" s="170">
        <f t="shared" si="371"/>
        <v>352.75299999999999</v>
      </c>
      <c r="H202" s="170">
        <f t="shared" si="371"/>
        <v>353.31599999999997</v>
      </c>
      <c r="I202" s="170">
        <f t="shared" si="371"/>
        <v>353.8</v>
      </c>
      <c r="J202" s="170">
        <f t="shared" si="371"/>
        <v>354.11200000000002</v>
      </c>
      <c r="K202" s="170">
        <f t="shared" si="371"/>
        <v>354.45699999999999</v>
      </c>
      <c r="L202" s="170">
        <f t="shared" si="371"/>
        <v>355.15</v>
      </c>
      <c r="M202" s="170">
        <f t="shared" si="371"/>
        <v>355.68799999999999</v>
      </c>
      <c r="N202" s="170">
        <f t="shared" si="371"/>
        <v>357.00599999999997</v>
      </c>
      <c r="O202" s="170">
        <f t="shared" si="371"/>
        <v>358.30399999999997</v>
      </c>
      <c r="P202" s="170">
        <f t="shared" si="371"/>
        <v>358.01799999999997</v>
      </c>
      <c r="Q202" s="170">
        <f t="shared" si="371"/>
        <v>357.17700000000002</v>
      </c>
      <c r="R202" s="170">
        <f t="shared" si="371"/>
        <v>355.93200000000002</v>
      </c>
      <c r="S202" s="170">
        <f t="shared" si="371"/>
        <v>354.46699999999998</v>
      </c>
      <c r="T202" s="170">
        <f t="shared" si="371"/>
        <v>354.197</v>
      </c>
      <c r="U202" s="170">
        <f t="shared" si="371"/>
        <v>353.82400000000001</v>
      </c>
      <c r="V202" s="170">
        <f t="shared" si="371"/>
        <v>353.81799999999998</v>
      </c>
      <c r="W202" s="170">
        <f t="shared" si="371"/>
        <v>354.33100000000002</v>
      </c>
      <c r="X202" s="170">
        <f t="shared" si="371"/>
        <v>354.41800000000001</v>
      </c>
      <c r="Y202" s="170">
        <f t="shared" si="371"/>
        <v>354.74400000000003</v>
      </c>
      <c r="Z202" s="170">
        <f t="shared" si="371"/>
        <v>354.51799999999997</v>
      </c>
      <c r="AA202" s="170">
        <f t="shared" si="371"/>
        <v>354.41500000000002</v>
      </c>
      <c r="AB202" s="170">
        <f t="shared" si="371"/>
        <v>354.42399999999998</v>
      </c>
      <c r="AC202" s="170">
        <f t="shared" si="371"/>
        <v>353.94099999999997</v>
      </c>
      <c r="AD202" s="170">
        <f t="shared" si="371"/>
        <v>354.05500000000001</v>
      </c>
      <c r="AE202" s="170">
        <f t="shared" si="371"/>
        <v>355.315</v>
      </c>
      <c r="AF202" s="170">
        <f t="shared" si="371"/>
        <v>357.13400000000001</v>
      </c>
      <c r="AG202" s="170">
        <f t="shared" si="371"/>
        <v>358.988</v>
      </c>
      <c r="AH202" s="170">
        <f t="shared" si="371"/>
        <v>360.74900000000002</v>
      </c>
      <c r="AI202" s="170">
        <f t="shared" si="371"/>
        <v>362.52199999999999</v>
      </c>
      <c r="AJ202" s="170">
        <f t="shared" si="371"/>
        <v>364.87900000000002</v>
      </c>
      <c r="AK202" s="170">
        <f t="shared" si="371"/>
        <v>367.15600000000001</v>
      </c>
      <c r="AL202" s="170">
        <f t="shared" si="371"/>
        <v>371.10199999999998</v>
      </c>
      <c r="AM202" s="170">
        <f t="shared" si="371"/>
        <v>373.94</v>
      </c>
      <c r="AN202" s="170">
        <f t="shared" si="371"/>
        <v>374.84899999999999</v>
      </c>
      <c r="AO202" s="170">
        <f t="shared" si="371"/>
        <v>376.19099999999997</v>
      </c>
      <c r="AP202" s="170">
        <f t="shared" si="371"/>
        <v>376.05799999999999</v>
      </c>
      <c r="AQ202" s="170">
        <f t="shared" si="371"/>
        <v>375.86900000000003</v>
      </c>
      <c r="AR202" s="170">
        <f t="shared" si="371"/>
        <v>375.85599999999999</v>
      </c>
      <c r="AS202" s="170">
        <f t="shared" si="371"/>
        <v>376.19900000000001</v>
      </c>
      <c r="AT202" s="170">
        <f t="shared" si="371"/>
        <v>375.79500000000002</v>
      </c>
      <c r="AU202" s="170">
        <f t="shared" si="371"/>
        <v>374.97800000000001</v>
      </c>
      <c r="AV202" s="170">
        <f t="shared" si="350"/>
        <v>374.42599999999999</v>
      </c>
      <c r="AW202" s="170">
        <f t="shared" si="350"/>
        <v>373.19900000000001</v>
      </c>
      <c r="AX202" s="170">
        <f t="shared" si="350"/>
        <v>372.35899999999998</v>
      </c>
      <c r="AY202" s="170">
        <f t="shared" si="350"/>
        <v>372.12299999999999</v>
      </c>
      <c r="AZ202" s="170">
        <f t="shared" si="350"/>
        <v>371.48700000000002</v>
      </c>
      <c r="BA202" s="170">
        <f t="shared" si="350"/>
        <v>370.726</v>
      </c>
      <c r="BB202" s="170">
        <f t="shared" si="350"/>
        <v>370.113</v>
      </c>
      <c r="BC202" s="402">
        <f t="shared" ref="BC202:CW202" si="372">BB202*BC521/BB521</f>
        <v>369.10725815217387</v>
      </c>
      <c r="BD202" s="401">
        <f t="shared" si="372"/>
        <v>368.1015163043478</v>
      </c>
      <c r="BE202" s="401">
        <f t="shared" si="372"/>
        <v>368.10151630434774</v>
      </c>
      <c r="BF202" s="401">
        <f t="shared" si="372"/>
        <v>367.09577445652161</v>
      </c>
      <c r="BG202" s="401">
        <f t="shared" si="372"/>
        <v>366.09003260869554</v>
      </c>
      <c r="BH202" s="401">
        <f t="shared" si="372"/>
        <v>365.08429076086941</v>
      </c>
      <c r="BI202" s="401">
        <f t="shared" si="372"/>
        <v>364.07854891304333</v>
      </c>
      <c r="BJ202" s="401">
        <f t="shared" si="372"/>
        <v>364.07854891304333</v>
      </c>
      <c r="BK202" s="401">
        <f t="shared" si="372"/>
        <v>363.07280706521726</v>
      </c>
      <c r="BL202" s="401">
        <f t="shared" si="372"/>
        <v>362.06706521739119</v>
      </c>
      <c r="BM202" s="401">
        <f t="shared" si="372"/>
        <v>361.06132336956512</v>
      </c>
      <c r="BN202" s="401">
        <f t="shared" si="372"/>
        <v>360.05558152173904</v>
      </c>
      <c r="BO202" s="401">
        <f t="shared" si="372"/>
        <v>359.04983967391297</v>
      </c>
      <c r="BP202" s="401">
        <f t="shared" si="372"/>
        <v>358.0440978260869</v>
      </c>
      <c r="BQ202" s="401">
        <f t="shared" si="372"/>
        <v>357.03835597826082</v>
      </c>
      <c r="BR202" s="401">
        <f t="shared" si="372"/>
        <v>356.03261413043475</v>
      </c>
      <c r="BS202" s="401">
        <f t="shared" si="372"/>
        <v>354.02113043478261</v>
      </c>
      <c r="BT202" s="401">
        <f t="shared" si="372"/>
        <v>353.01538858695653</v>
      </c>
      <c r="BU202" s="401">
        <f t="shared" si="372"/>
        <v>352.00964673913046</v>
      </c>
      <c r="BV202" s="401">
        <f t="shared" si="372"/>
        <v>351.00390489130439</v>
      </c>
      <c r="BW202" s="401">
        <f t="shared" si="372"/>
        <v>349.99816304347831</v>
      </c>
      <c r="BX202" s="401">
        <f t="shared" si="372"/>
        <v>347.98667934782617</v>
      </c>
      <c r="BY202" s="401">
        <f t="shared" si="372"/>
        <v>346.9809375000001</v>
      </c>
      <c r="BZ202" s="401">
        <f t="shared" si="372"/>
        <v>345.97519565217402</v>
      </c>
      <c r="CA202" s="401">
        <f t="shared" si="372"/>
        <v>344.96945380434795</v>
      </c>
      <c r="CB202" s="401">
        <f t="shared" si="372"/>
        <v>343.96371195652182</v>
      </c>
      <c r="CC202" s="401">
        <f t="shared" si="372"/>
        <v>341.95222826086962</v>
      </c>
      <c r="CD202" s="401">
        <f t="shared" si="372"/>
        <v>340.94648641304354</v>
      </c>
      <c r="CE202" s="401">
        <f t="shared" si="372"/>
        <v>339.94074456521747</v>
      </c>
      <c r="CF202" s="401">
        <f t="shared" si="372"/>
        <v>338.93500271739134</v>
      </c>
      <c r="CG202" s="401">
        <f t="shared" si="372"/>
        <v>337.92926086956527</v>
      </c>
      <c r="CH202" s="401">
        <f t="shared" si="372"/>
        <v>336.92351902173914</v>
      </c>
      <c r="CI202" s="401">
        <f t="shared" si="372"/>
        <v>334.91203532608699</v>
      </c>
      <c r="CJ202" s="401">
        <f t="shared" si="372"/>
        <v>333.90629347826092</v>
      </c>
      <c r="CK202" s="401">
        <f t="shared" si="372"/>
        <v>332.90055163043479</v>
      </c>
      <c r="CL202" s="401">
        <f t="shared" si="372"/>
        <v>331.89480978260872</v>
      </c>
      <c r="CM202" s="401">
        <f t="shared" si="372"/>
        <v>330.88906793478264</v>
      </c>
      <c r="CN202" s="401">
        <f t="shared" si="372"/>
        <v>329.88332608695652</v>
      </c>
      <c r="CO202" s="401">
        <f t="shared" si="372"/>
        <v>328.87758423913044</v>
      </c>
      <c r="CP202" s="401">
        <f t="shared" si="372"/>
        <v>326.8661005434783</v>
      </c>
      <c r="CQ202" s="401">
        <f t="shared" si="372"/>
        <v>325.86035869565217</v>
      </c>
      <c r="CR202" s="401">
        <f t="shared" si="372"/>
        <v>324.85461684782604</v>
      </c>
      <c r="CS202" s="401">
        <f t="shared" si="372"/>
        <v>323.84887499999996</v>
      </c>
      <c r="CT202" s="401">
        <f t="shared" si="372"/>
        <v>322.84313315217389</v>
      </c>
      <c r="CU202" s="401">
        <f t="shared" si="372"/>
        <v>321.83739130434776</v>
      </c>
      <c r="CV202" s="401">
        <f t="shared" si="372"/>
        <v>321.83739130434776</v>
      </c>
      <c r="CW202" s="401">
        <f t="shared" si="372"/>
        <v>320.83164945652163</v>
      </c>
    </row>
    <row r="203" spans="1:101">
      <c r="A203" s="170" t="str">
        <f t="shared" ref="A203:B203" si="373">A97</f>
        <v>88</v>
      </c>
      <c r="B203" s="170" t="str">
        <f t="shared" si="373"/>
        <v>Vosges</v>
      </c>
      <c r="C203" s="145"/>
      <c r="D203" s="145"/>
      <c r="E203" s="145"/>
      <c r="F203" s="170">
        <f t="shared" ref="F203:AU203" si="374">F97</f>
        <v>398.399</v>
      </c>
      <c r="G203" s="170">
        <f t="shared" si="374"/>
        <v>397.89800000000002</v>
      </c>
      <c r="H203" s="170">
        <f t="shared" si="374"/>
        <v>397.49599999999998</v>
      </c>
      <c r="I203" s="170">
        <f t="shared" si="374"/>
        <v>397.286</v>
      </c>
      <c r="J203" s="170">
        <f t="shared" si="374"/>
        <v>396.64800000000002</v>
      </c>
      <c r="K203" s="170">
        <f t="shared" si="374"/>
        <v>396.34100000000001</v>
      </c>
      <c r="L203" s="170">
        <f t="shared" si="374"/>
        <v>396.46300000000002</v>
      </c>
      <c r="M203" s="170">
        <f t="shared" si="374"/>
        <v>396.53300000000002</v>
      </c>
      <c r="N203" s="170">
        <f t="shared" si="374"/>
        <v>394.91300000000001</v>
      </c>
      <c r="O203" s="170">
        <f t="shared" si="374"/>
        <v>393.79599999999999</v>
      </c>
      <c r="P203" s="170">
        <f t="shared" si="374"/>
        <v>391.65800000000002</v>
      </c>
      <c r="Q203" s="170">
        <f t="shared" si="374"/>
        <v>391.589</v>
      </c>
      <c r="R203" s="170">
        <f t="shared" si="374"/>
        <v>389.43200000000002</v>
      </c>
      <c r="S203" s="170">
        <f t="shared" si="374"/>
        <v>389.36599999999999</v>
      </c>
      <c r="T203" s="170">
        <f t="shared" si="374"/>
        <v>388.05599999999998</v>
      </c>
      <c r="U203" s="170">
        <f t="shared" si="374"/>
        <v>386.12799999999999</v>
      </c>
      <c r="V203" s="170">
        <f t="shared" si="374"/>
        <v>385.065</v>
      </c>
      <c r="W203" s="170">
        <f t="shared" si="374"/>
        <v>384.76799999999997</v>
      </c>
      <c r="X203" s="170">
        <f t="shared" si="374"/>
        <v>384.459</v>
      </c>
      <c r="Y203" s="170">
        <f t="shared" si="374"/>
        <v>384.28199999999998</v>
      </c>
      <c r="Z203" s="170">
        <f t="shared" si="374"/>
        <v>383.90699999999998</v>
      </c>
      <c r="AA203" s="170">
        <f t="shared" si="374"/>
        <v>383.70100000000002</v>
      </c>
      <c r="AB203" s="170">
        <f t="shared" si="374"/>
        <v>382.94900000000001</v>
      </c>
      <c r="AC203" s="170">
        <f t="shared" si="374"/>
        <v>381.791</v>
      </c>
      <c r="AD203" s="170">
        <f t="shared" si="374"/>
        <v>381.154</v>
      </c>
      <c r="AE203" s="170">
        <f t="shared" si="374"/>
        <v>381.02699999999999</v>
      </c>
      <c r="AF203" s="170">
        <f t="shared" si="374"/>
        <v>380.95600000000002</v>
      </c>
      <c r="AG203" s="170">
        <f t="shared" si="374"/>
        <v>380.87900000000002</v>
      </c>
      <c r="AH203" s="170">
        <f t="shared" si="374"/>
        <v>380.63900000000001</v>
      </c>
      <c r="AI203" s="170">
        <f t="shared" si="374"/>
        <v>380.392</v>
      </c>
      <c r="AJ203" s="170">
        <f t="shared" si="374"/>
        <v>380.26600000000002</v>
      </c>
      <c r="AK203" s="170">
        <f t="shared" si="374"/>
        <v>379.97500000000002</v>
      </c>
      <c r="AL203" s="170">
        <f t="shared" si="374"/>
        <v>380.30399999999997</v>
      </c>
      <c r="AM203" s="170">
        <f t="shared" si="374"/>
        <v>380.14499999999998</v>
      </c>
      <c r="AN203" s="170">
        <f t="shared" si="374"/>
        <v>380.19200000000001</v>
      </c>
      <c r="AO203" s="170">
        <f t="shared" si="374"/>
        <v>379.72399999999999</v>
      </c>
      <c r="AP203" s="170">
        <f t="shared" si="374"/>
        <v>378.83</v>
      </c>
      <c r="AQ203" s="170">
        <f t="shared" si="374"/>
        <v>377.28199999999998</v>
      </c>
      <c r="AR203" s="170">
        <f t="shared" si="374"/>
        <v>375.226</v>
      </c>
      <c r="AS203" s="170">
        <f t="shared" si="374"/>
        <v>373.56</v>
      </c>
      <c r="AT203" s="170">
        <f t="shared" si="374"/>
        <v>372.01600000000002</v>
      </c>
      <c r="AU203" s="170">
        <f t="shared" si="374"/>
        <v>369.64100000000002</v>
      </c>
      <c r="AV203" s="170">
        <f t="shared" si="350"/>
        <v>367.673</v>
      </c>
      <c r="AW203" s="170">
        <f t="shared" si="350"/>
        <v>366.11200000000002</v>
      </c>
      <c r="AX203" s="170">
        <f t="shared" si="350"/>
        <v>364.49900000000002</v>
      </c>
      <c r="AY203" s="170">
        <f t="shared" si="350"/>
        <v>362.39699999999999</v>
      </c>
      <c r="AZ203" s="170">
        <f t="shared" si="350"/>
        <v>359.91500000000002</v>
      </c>
      <c r="BA203" s="170">
        <f t="shared" si="350"/>
        <v>357.86399999999998</v>
      </c>
      <c r="BB203" s="170">
        <f t="shared" si="350"/>
        <v>355.88400000000001</v>
      </c>
      <c r="BC203" s="402">
        <f t="shared" ref="BC203:CW203" si="375">BB203*BC522/BB522</f>
        <v>353.87335593220342</v>
      </c>
      <c r="BD203" s="401">
        <f t="shared" si="375"/>
        <v>351.86271186440678</v>
      </c>
      <c r="BE203" s="401">
        <f t="shared" si="375"/>
        <v>349.85206779661013</v>
      </c>
      <c r="BF203" s="401">
        <f t="shared" si="375"/>
        <v>347.84142372881354</v>
      </c>
      <c r="BG203" s="401">
        <f t="shared" si="375"/>
        <v>344.82545762711862</v>
      </c>
      <c r="BH203" s="401">
        <f t="shared" si="375"/>
        <v>342.81481355932198</v>
      </c>
      <c r="BI203" s="401">
        <f t="shared" si="375"/>
        <v>340.80416949152533</v>
      </c>
      <c r="BJ203" s="401">
        <f t="shared" si="375"/>
        <v>338.79352542372874</v>
      </c>
      <c r="BK203" s="401">
        <f t="shared" si="375"/>
        <v>336.78288135593215</v>
      </c>
      <c r="BL203" s="401">
        <f t="shared" si="375"/>
        <v>333.76691525423723</v>
      </c>
      <c r="BM203" s="401">
        <f t="shared" si="375"/>
        <v>331.75627118644064</v>
      </c>
      <c r="BN203" s="401">
        <f t="shared" si="375"/>
        <v>329.74562711864399</v>
      </c>
      <c r="BO203" s="401">
        <f t="shared" si="375"/>
        <v>327.7349830508474</v>
      </c>
      <c r="BP203" s="401">
        <f t="shared" si="375"/>
        <v>325.72433898305076</v>
      </c>
      <c r="BQ203" s="401">
        <f t="shared" si="375"/>
        <v>323.71369491525411</v>
      </c>
      <c r="BR203" s="401">
        <f t="shared" si="375"/>
        <v>321.70305084745752</v>
      </c>
      <c r="BS203" s="401">
        <f t="shared" si="375"/>
        <v>318.6870847457626</v>
      </c>
      <c r="BT203" s="401">
        <f t="shared" si="375"/>
        <v>316.67644067796601</v>
      </c>
      <c r="BU203" s="401">
        <f t="shared" si="375"/>
        <v>314.66579661016942</v>
      </c>
      <c r="BV203" s="401">
        <f t="shared" si="375"/>
        <v>312.65515254237278</v>
      </c>
      <c r="BW203" s="401">
        <f t="shared" si="375"/>
        <v>310.64450847457613</v>
      </c>
      <c r="BX203" s="401">
        <f t="shared" si="375"/>
        <v>307.62854237288121</v>
      </c>
      <c r="BY203" s="401">
        <f t="shared" si="375"/>
        <v>305.61789830508457</v>
      </c>
      <c r="BZ203" s="401">
        <f t="shared" si="375"/>
        <v>303.60725423728798</v>
      </c>
      <c r="CA203" s="401">
        <f t="shared" si="375"/>
        <v>301.59661016949138</v>
      </c>
      <c r="CB203" s="401">
        <f t="shared" si="375"/>
        <v>299.58596610169479</v>
      </c>
      <c r="CC203" s="401">
        <f t="shared" si="375"/>
        <v>297.5753220338982</v>
      </c>
      <c r="CD203" s="401">
        <f t="shared" si="375"/>
        <v>295.56467796610161</v>
      </c>
      <c r="CE203" s="401">
        <f t="shared" si="375"/>
        <v>292.5487118644067</v>
      </c>
      <c r="CF203" s="401">
        <f t="shared" si="375"/>
        <v>290.53806779661005</v>
      </c>
      <c r="CG203" s="401">
        <f t="shared" si="375"/>
        <v>288.52742372881346</v>
      </c>
      <c r="CH203" s="401">
        <f t="shared" si="375"/>
        <v>286.51677966101687</v>
      </c>
      <c r="CI203" s="401">
        <f t="shared" si="375"/>
        <v>284.50613559322028</v>
      </c>
      <c r="CJ203" s="401">
        <f t="shared" si="375"/>
        <v>282.49549152542369</v>
      </c>
      <c r="CK203" s="401">
        <f t="shared" si="375"/>
        <v>280.48484745762704</v>
      </c>
      <c r="CL203" s="401">
        <f t="shared" si="375"/>
        <v>278.47420338983045</v>
      </c>
      <c r="CM203" s="401">
        <f t="shared" si="375"/>
        <v>276.46355932203386</v>
      </c>
      <c r="CN203" s="401">
        <f t="shared" si="375"/>
        <v>275.45823728813559</v>
      </c>
      <c r="CO203" s="401">
        <f t="shared" si="375"/>
        <v>273.447593220339</v>
      </c>
      <c r="CP203" s="401">
        <f t="shared" si="375"/>
        <v>271.43694915254241</v>
      </c>
      <c r="CQ203" s="401">
        <f t="shared" si="375"/>
        <v>269.42630508474576</v>
      </c>
      <c r="CR203" s="401">
        <f t="shared" si="375"/>
        <v>268.42098305084744</v>
      </c>
      <c r="CS203" s="401">
        <f t="shared" si="375"/>
        <v>266.41033898305085</v>
      </c>
      <c r="CT203" s="401">
        <f t="shared" si="375"/>
        <v>265.40501694915253</v>
      </c>
      <c r="CU203" s="401">
        <f t="shared" si="375"/>
        <v>263.39437288135593</v>
      </c>
      <c r="CV203" s="401">
        <f t="shared" si="375"/>
        <v>262.38905084745761</v>
      </c>
      <c r="CW203" s="401">
        <f t="shared" si="375"/>
        <v>261.38372881355929</v>
      </c>
    </row>
    <row r="204" spans="1:101">
      <c r="A204" s="170" t="str">
        <f t="shared" ref="A204:B204" si="376">A98</f>
        <v>89</v>
      </c>
      <c r="B204" s="170" t="str">
        <f t="shared" si="376"/>
        <v>Yonne</v>
      </c>
      <c r="C204" s="145"/>
      <c r="D204" s="145"/>
      <c r="E204" s="145"/>
      <c r="F204" s="170">
        <f t="shared" ref="F204:AU204" si="377">F98</f>
        <v>299.93200000000002</v>
      </c>
      <c r="G204" s="170">
        <f t="shared" si="377"/>
        <v>301.298</v>
      </c>
      <c r="H204" s="170">
        <f t="shared" si="377"/>
        <v>302.71199999999999</v>
      </c>
      <c r="I204" s="170">
        <f t="shared" si="377"/>
        <v>304.35199999999998</v>
      </c>
      <c r="J204" s="170">
        <f t="shared" si="377"/>
        <v>305.63200000000001</v>
      </c>
      <c r="K204" s="170">
        <f t="shared" si="377"/>
        <v>307.13</v>
      </c>
      <c r="L204" s="170">
        <f t="shared" si="377"/>
        <v>309.09500000000003</v>
      </c>
      <c r="M204" s="170">
        <f t="shared" si="377"/>
        <v>311.00200000000001</v>
      </c>
      <c r="N204" s="170">
        <f t="shared" si="377"/>
        <v>312.67500000000001</v>
      </c>
      <c r="O204" s="170">
        <f t="shared" si="377"/>
        <v>313.81400000000002</v>
      </c>
      <c r="P204" s="170">
        <f t="shared" si="377"/>
        <v>315.52699999999999</v>
      </c>
      <c r="Q204" s="170">
        <f t="shared" si="377"/>
        <v>317.11799999999999</v>
      </c>
      <c r="R204" s="170">
        <f t="shared" si="377"/>
        <v>318.71100000000001</v>
      </c>
      <c r="S204" s="170">
        <f t="shared" si="377"/>
        <v>319.77999999999997</v>
      </c>
      <c r="T204" s="170">
        <f t="shared" si="377"/>
        <v>321.36799999999999</v>
      </c>
      <c r="U204" s="170">
        <f t="shared" si="377"/>
        <v>323.11799999999999</v>
      </c>
      <c r="V204" s="170">
        <f t="shared" si="377"/>
        <v>324.62299999999999</v>
      </c>
      <c r="W204" s="170">
        <f t="shared" si="377"/>
        <v>326.24200000000002</v>
      </c>
      <c r="X204" s="170">
        <f t="shared" si="377"/>
        <v>327.73899999999998</v>
      </c>
      <c r="Y204" s="170">
        <f t="shared" si="377"/>
        <v>328.90699999999998</v>
      </c>
      <c r="Z204" s="170">
        <f t="shared" si="377"/>
        <v>329.78399999999999</v>
      </c>
      <c r="AA204" s="170">
        <f t="shared" si="377"/>
        <v>330.73</v>
      </c>
      <c r="AB204" s="170">
        <f t="shared" si="377"/>
        <v>331.697</v>
      </c>
      <c r="AC204" s="170">
        <f t="shared" si="377"/>
        <v>332.77300000000002</v>
      </c>
      <c r="AD204" s="170">
        <f t="shared" si="377"/>
        <v>333.20600000000002</v>
      </c>
      <c r="AE204" s="170">
        <f t="shared" si="377"/>
        <v>334.02600000000001</v>
      </c>
      <c r="AF204" s="170">
        <f t="shared" si="377"/>
        <v>335.05599999999998</v>
      </c>
      <c r="AG204" s="170">
        <f t="shared" si="377"/>
        <v>335.96300000000002</v>
      </c>
      <c r="AH204" s="170">
        <f t="shared" si="377"/>
        <v>337.029</v>
      </c>
      <c r="AI204" s="170">
        <f t="shared" si="377"/>
        <v>337.72399999999999</v>
      </c>
      <c r="AJ204" s="170">
        <f t="shared" si="377"/>
        <v>338.983</v>
      </c>
      <c r="AK204" s="170">
        <f t="shared" si="377"/>
        <v>340.08800000000002</v>
      </c>
      <c r="AL204" s="170">
        <f t="shared" si="377"/>
        <v>341.41800000000001</v>
      </c>
      <c r="AM204" s="170">
        <f t="shared" si="377"/>
        <v>342.35899999999998</v>
      </c>
      <c r="AN204" s="170">
        <f t="shared" si="377"/>
        <v>343.37700000000001</v>
      </c>
      <c r="AO204" s="170">
        <f t="shared" si="377"/>
        <v>342.51</v>
      </c>
      <c r="AP204" s="170">
        <f t="shared" si="377"/>
        <v>342.46300000000002</v>
      </c>
      <c r="AQ204" s="170">
        <f t="shared" si="377"/>
        <v>341.90199999999999</v>
      </c>
      <c r="AR204" s="170">
        <f t="shared" si="377"/>
        <v>341.483</v>
      </c>
      <c r="AS204" s="170">
        <f t="shared" si="377"/>
        <v>341.81400000000002</v>
      </c>
      <c r="AT204" s="170">
        <f t="shared" si="377"/>
        <v>340.90300000000002</v>
      </c>
      <c r="AU204" s="170">
        <f t="shared" si="377"/>
        <v>340.54399999999998</v>
      </c>
      <c r="AV204" s="170">
        <f t="shared" si="350"/>
        <v>338.291</v>
      </c>
      <c r="AW204" s="170">
        <f t="shared" si="350"/>
        <v>337.50400000000002</v>
      </c>
      <c r="AX204" s="170">
        <f t="shared" si="350"/>
        <v>335.70699999999999</v>
      </c>
      <c r="AY204" s="170">
        <f t="shared" si="350"/>
        <v>334.15600000000001</v>
      </c>
      <c r="AZ204" s="170">
        <f t="shared" si="350"/>
        <v>332.62</v>
      </c>
      <c r="BA204" s="170">
        <f t="shared" si="350"/>
        <v>331.017</v>
      </c>
      <c r="BB204" s="170">
        <f t="shared" si="350"/>
        <v>329.32100000000003</v>
      </c>
      <c r="BC204" s="402">
        <f t="shared" ref="BC204:CW204" si="378">BB204*BC523/BB523</f>
        <v>328.32607250755291</v>
      </c>
      <c r="BD204" s="401">
        <f t="shared" si="378"/>
        <v>327.33114501510579</v>
      </c>
      <c r="BE204" s="401">
        <f t="shared" si="378"/>
        <v>326.33621752265867</v>
      </c>
      <c r="BF204" s="401">
        <f t="shared" si="378"/>
        <v>325.34129003021155</v>
      </c>
      <c r="BG204" s="401">
        <f t="shared" si="378"/>
        <v>324.34636253776443</v>
      </c>
      <c r="BH204" s="401">
        <f t="shared" si="378"/>
        <v>323.35143504531732</v>
      </c>
      <c r="BI204" s="401">
        <f t="shared" si="378"/>
        <v>322.3565075528702</v>
      </c>
      <c r="BJ204" s="401">
        <f t="shared" si="378"/>
        <v>320.3666525679759</v>
      </c>
      <c r="BK204" s="401">
        <f t="shared" si="378"/>
        <v>319.37172507552879</v>
      </c>
      <c r="BL204" s="401">
        <f t="shared" si="378"/>
        <v>318.37679758308167</v>
      </c>
      <c r="BM204" s="401">
        <f t="shared" si="378"/>
        <v>317.38187009063455</v>
      </c>
      <c r="BN204" s="401">
        <f t="shared" si="378"/>
        <v>316.38694259818743</v>
      </c>
      <c r="BO204" s="401">
        <f t="shared" si="378"/>
        <v>315.39201510574031</v>
      </c>
      <c r="BP204" s="401">
        <f t="shared" si="378"/>
        <v>314.39708761329319</v>
      </c>
      <c r="BQ204" s="401">
        <f t="shared" si="378"/>
        <v>313.40216012084602</v>
      </c>
      <c r="BR204" s="401">
        <f t="shared" si="378"/>
        <v>312.4072326283989</v>
      </c>
      <c r="BS204" s="401">
        <f t="shared" si="378"/>
        <v>311.41230513595178</v>
      </c>
      <c r="BT204" s="401">
        <f t="shared" si="378"/>
        <v>310.41737764350466</v>
      </c>
      <c r="BU204" s="401">
        <f t="shared" si="378"/>
        <v>309.42245015105755</v>
      </c>
      <c r="BV204" s="401">
        <f t="shared" si="378"/>
        <v>308.42752265861043</v>
      </c>
      <c r="BW204" s="401">
        <f t="shared" si="378"/>
        <v>307.43259516616331</v>
      </c>
      <c r="BX204" s="401">
        <f t="shared" si="378"/>
        <v>306.43766767371619</v>
      </c>
      <c r="BY204" s="401">
        <f t="shared" si="378"/>
        <v>305.44274018126907</v>
      </c>
      <c r="BZ204" s="401">
        <f t="shared" si="378"/>
        <v>304.44781268882195</v>
      </c>
      <c r="CA204" s="401">
        <f t="shared" si="378"/>
        <v>303.45288519637484</v>
      </c>
      <c r="CB204" s="401">
        <f t="shared" si="378"/>
        <v>302.45795770392772</v>
      </c>
      <c r="CC204" s="401">
        <f t="shared" si="378"/>
        <v>301.4630302114806</v>
      </c>
      <c r="CD204" s="401">
        <f t="shared" si="378"/>
        <v>300.46810271903348</v>
      </c>
      <c r="CE204" s="401">
        <f t="shared" si="378"/>
        <v>299.47317522658636</v>
      </c>
      <c r="CF204" s="401">
        <f t="shared" si="378"/>
        <v>298.47824773413925</v>
      </c>
      <c r="CG204" s="401">
        <f t="shared" si="378"/>
        <v>297.48332024169213</v>
      </c>
      <c r="CH204" s="401">
        <f t="shared" si="378"/>
        <v>296.48839274924501</v>
      </c>
      <c r="CI204" s="401">
        <f t="shared" si="378"/>
        <v>295.49346525679789</v>
      </c>
      <c r="CJ204" s="401">
        <f t="shared" si="378"/>
        <v>294.49853776435077</v>
      </c>
      <c r="CK204" s="401">
        <f t="shared" si="378"/>
        <v>293.5036102719036</v>
      </c>
      <c r="CL204" s="401">
        <f t="shared" si="378"/>
        <v>292.50868277945642</v>
      </c>
      <c r="CM204" s="401">
        <f t="shared" si="378"/>
        <v>291.5137552870093</v>
      </c>
      <c r="CN204" s="401">
        <f t="shared" si="378"/>
        <v>290.51882779456218</v>
      </c>
      <c r="CO204" s="401">
        <f t="shared" si="378"/>
        <v>290.51882779456218</v>
      </c>
      <c r="CP204" s="401">
        <f t="shared" si="378"/>
        <v>289.52390030211507</v>
      </c>
      <c r="CQ204" s="401">
        <f t="shared" si="378"/>
        <v>288.52897280966795</v>
      </c>
      <c r="CR204" s="401">
        <f t="shared" si="378"/>
        <v>287.53404531722077</v>
      </c>
      <c r="CS204" s="401">
        <f t="shared" si="378"/>
        <v>287.53404531722077</v>
      </c>
      <c r="CT204" s="401">
        <f t="shared" si="378"/>
        <v>286.53911782477365</v>
      </c>
      <c r="CU204" s="401">
        <f t="shared" si="378"/>
        <v>285.54419033232648</v>
      </c>
      <c r="CV204" s="401">
        <f t="shared" si="378"/>
        <v>285.54419033232648</v>
      </c>
      <c r="CW204" s="401">
        <f t="shared" si="378"/>
        <v>284.54926283987936</v>
      </c>
    </row>
    <row r="205" spans="1:101">
      <c r="A205" s="170" t="str">
        <f t="shared" ref="A205:B205" si="379">A99</f>
        <v>90</v>
      </c>
      <c r="B205" s="170" t="str">
        <f t="shared" si="379"/>
        <v>Territoire de Belfort</v>
      </c>
      <c r="C205" s="145"/>
      <c r="D205" s="145"/>
      <c r="E205" s="145"/>
      <c r="F205" s="170">
        <f t="shared" ref="F205:AU205" si="380">F99</f>
        <v>128.28</v>
      </c>
      <c r="G205" s="170">
        <f t="shared" si="380"/>
        <v>128.71100000000001</v>
      </c>
      <c r="H205" s="170">
        <f t="shared" si="380"/>
        <v>129.21299999999999</v>
      </c>
      <c r="I205" s="170">
        <f t="shared" si="380"/>
        <v>129.846</v>
      </c>
      <c r="J205" s="170">
        <f t="shared" si="380"/>
        <v>130.262</v>
      </c>
      <c r="K205" s="170">
        <f t="shared" si="380"/>
        <v>130.77199999999999</v>
      </c>
      <c r="L205" s="170">
        <f t="shared" si="380"/>
        <v>131.45599999999999</v>
      </c>
      <c r="M205" s="170">
        <f t="shared" si="380"/>
        <v>132.142</v>
      </c>
      <c r="N205" s="170">
        <f t="shared" si="380"/>
        <v>132.53299999999999</v>
      </c>
      <c r="O205" s="170">
        <f t="shared" si="380"/>
        <v>132.952</v>
      </c>
      <c r="P205" s="170">
        <f t="shared" si="380"/>
        <v>133.47</v>
      </c>
      <c r="Q205" s="170">
        <f t="shared" si="380"/>
        <v>132.93799999999999</v>
      </c>
      <c r="R205" s="170">
        <f t="shared" si="380"/>
        <v>132.79900000000001</v>
      </c>
      <c r="S205" s="170">
        <f t="shared" si="380"/>
        <v>133.709</v>
      </c>
      <c r="T205" s="170">
        <f t="shared" si="380"/>
        <v>133.958</v>
      </c>
      <c r="U205" s="170">
        <f t="shared" si="380"/>
        <v>133.97800000000001</v>
      </c>
      <c r="V205" s="170">
        <f t="shared" si="380"/>
        <v>134.43899999999999</v>
      </c>
      <c r="W205" s="170">
        <f t="shared" si="380"/>
        <v>134.892</v>
      </c>
      <c r="X205" s="170">
        <f t="shared" si="380"/>
        <v>135.51</v>
      </c>
      <c r="Y205" s="170">
        <f t="shared" si="380"/>
        <v>136.13999999999999</v>
      </c>
      <c r="Z205" s="170">
        <f t="shared" si="380"/>
        <v>136.59200000000001</v>
      </c>
      <c r="AA205" s="170">
        <f t="shared" si="380"/>
        <v>136.97499999999999</v>
      </c>
      <c r="AB205" s="170">
        <f t="shared" si="380"/>
        <v>137.155</v>
      </c>
      <c r="AC205" s="170">
        <f t="shared" si="380"/>
        <v>137.23400000000001</v>
      </c>
      <c r="AD205" s="170">
        <f t="shared" si="380"/>
        <v>137.39699999999999</v>
      </c>
      <c r="AE205" s="170">
        <f t="shared" si="380"/>
        <v>137.898</v>
      </c>
      <c r="AF205" s="170">
        <f t="shared" si="380"/>
        <v>138.51300000000001</v>
      </c>
      <c r="AG205" s="170">
        <f t="shared" si="380"/>
        <v>139.03399999999999</v>
      </c>
      <c r="AH205" s="170">
        <f t="shared" si="380"/>
        <v>139.55000000000001</v>
      </c>
      <c r="AI205" s="170">
        <f t="shared" si="380"/>
        <v>140.15700000000001</v>
      </c>
      <c r="AJ205" s="170">
        <f t="shared" si="380"/>
        <v>140.672</v>
      </c>
      <c r="AK205" s="170">
        <f t="shared" si="380"/>
        <v>141.20099999999999</v>
      </c>
      <c r="AL205" s="170">
        <f t="shared" si="380"/>
        <v>142.44399999999999</v>
      </c>
      <c r="AM205" s="170">
        <f t="shared" si="380"/>
        <v>141.958</v>
      </c>
      <c r="AN205" s="170">
        <f t="shared" si="380"/>
        <v>142.46100000000001</v>
      </c>
      <c r="AO205" s="170">
        <f t="shared" si="380"/>
        <v>142.911</v>
      </c>
      <c r="AP205" s="170">
        <f t="shared" si="380"/>
        <v>143.34800000000001</v>
      </c>
      <c r="AQ205" s="170">
        <f t="shared" si="380"/>
        <v>143.94</v>
      </c>
      <c r="AR205" s="170">
        <f t="shared" si="380"/>
        <v>144.31800000000001</v>
      </c>
      <c r="AS205" s="170">
        <f t="shared" si="380"/>
        <v>144.334</v>
      </c>
      <c r="AT205" s="170">
        <f t="shared" si="380"/>
        <v>144.483</v>
      </c>
      <c r="AU205" s="170">
        <f t="shared" si="380"/>
        <v>144.089</v>
      </c>
      <c r="AV205" s="170">
        <f t="shared" si="350"/>
        <v>142.62200000000001</v>
      </c>
      <c r="AW205" s="170">
        <f t="shared" si="350"/>
        <v>141.852</v>
      </c>
      <c r="AX205" s="170">
        <f t="shared" si="350"/>
        <v>141.31800000000001</v>
      </c>
      <c r="AY205" s="170">
        <f t="shared" si="350"/>
        <v>140.12</v>
      </c>
      <c r="AZ205" s="170">
        <f t="shared" si="350"/>
        <v>138.976</v>
      </c>
      <c r="BA205" s="170">
        <f t="shared" si="350"/>
        <v>137.917</v>
      </c>
      <c r="BB205" s="170">
        <f t="shared" si="350"/>
        <v>136.89099999999999</v>
      </c>
      <c r="BC205" s="402">
        <f t="shared" ref="BC205:CW205" si="381">BB205*BC524/BB524</f>
        <v>135.88444852941177</v>
      </c>
      <c r="BD205" s="401">
        <f t="shared" si="381"/>
        <v>133.8713455882353</v>
      </c>
      <c r="BE205" s="401">
        <f t="shared" si="381"/>
        <v>132.86479411764705</v>
      </c>
      <c r="BF205" s="401">
        <f t="shared" si="381"/>
        <v>131.85824264705883</v>
      </c>
      <c r="BG205" s="401">
        <f t="shared" si="381"/>
        <v>130.85169117647058</v>
      </c>
      <c r="BH205" s="401">
        <f t="shared" si="381"/>
        <v>130.85169117647058</v>
      </c>
      <c r="BI205" s="401">
        <f t="shared" si="381"/>
        <v>129.84513970588236</v>
      </c>
      <c r="BJ205" s="401">
        <f t="shared" si="381"/>
        <v>128.83858823529411</v>
      </c>
      <c r="BK205" s="401">
        <f t="shared" si="381"/>
        <v>127.83203676470588</v>
      </c>
      <c r="BL205" s="401">
        <f t="shared" si="381"/>
        <v>126.82548529411764</v>
      </c>
      <c r="BM205" s="401">
        <f t="shared" si="381"/>
        <v>125.81893382352941</v>
      </c>
      <c r="BN205" s="401">
        <f t="shared" si="381"/>
        <v>124.81238235294117</v>
      </c>
      <c r="BO205" s="401">
        <f t="shared" si="381"/>
        <v>123.80583088235294</v>
      </c>
      <c r="BP205" s="401">
        <f t="shared" si="381"/>
        <v>122.7992794117647</v>
      </c>
      <c r="BQ205" s="401">
        <f t="shared" si="381"/>
        <v>121.79272794117647</v>
      </c>
      <c r="BR205" s="401">
        <f t="shared" si="381"/>
        <v>120.78617647058823</v>
      </c>
      <c r="BS205" s="401">
        <f t="shared" si="381"/>
        <v>119.779625</v>
      </c>
      <c r="BT205" s="401">
        <f t="shared" si="381"/>
        <v>118.77307352941176</v>
      </c>
      <c r="BU205" s="401">
        <f t="shared" si="381"/>
        <v>117.76652205882353</v>
      </c>
      <c r="BV205" s="401">
        <f t="shared" si="381"/>
        <v>116.75997058823529</v>
      </c>
      <c r="BW205" s="401">
        <f t="shared" si="381"/>
        <v>115.75341911764706</v>
      </c>
      <c r="BX205" s="401">
        <f t="shared" si="381"/>
        <v>114.74686764705882</v>
      </c>
      <c r="BY205" s="401">
        <f t="shared" si="381"/>
        <v>114.74686764705882</v>
      </c>
      <c r="BZ205" s="401">
        <f t="shared" si="381"/>
        <v>113.74031617647057</v>
      </c>
      <c r="CA205" s="401">
        <f t="shared" si="381"/>
        <v>112.73376470588235</v>
      </c>
      <c r="CB205" s="401">
        <f t="shared" si="381"/>
        <v>111.72721323529412</v>
      </c>
      <c r="CC205" s="401">
        <f t="shared" si="381"/>
        <v>110.72066176470588</v>
      </c>
      <c r="CD205" s="401">
        <f t="shared" si="381"/>
        <v>110.72066176470588</v>
      </c>
      <c r="CE205" s="401">
        <f t="shared" si="381"/>
        <v>109.71411029411765</v>
      </c>
      <c r="CF205" s="401">
        <f t="shared" si="381"/>
        <v>108.70755882352941</v>
      </c>
      <c r="CG205" s="401">
        <f t="shared" si="381"/>
        <v>107.70100735294118</v>
      </c>
      <c r="CH205" s="401">
        <f t="shared" si="381"/>
        <v>106.69445588235294</v>
      </c>
      <c r="CI205" s="401">
        <f t="shared" si="381"/>
        <v>106.69445588235293</v>
      </c>
      <c r="CJ205" s="401">
        <f t="shared" si="381"/>
        <v>105.68790441176468</v>
      </c>
      <c r="CK205" s="401">
        <f t="shared" si="381"/>
        <v>104.68135294117644</v>
      </c>
      <c r="CL205" s="401">
        <f t="shared" si="381"/>
        <v>103.67480147058821</v>
      </c>
      <c r="CM205" s="401">
        <f t="shared" si="381"/>
        <v>103.67480147058821</v>
      </c>
      <c r="CN205" s="401">
        <f t="shared" si="381"/>
        <v>102.66824999999997</v>
      </c>
      <c r="CO205" s="401">
        <f t="shared" si="381"/>
        <v>101.66169852941174</v>
      </c>
      <c r="CP205" s="401">
        <f t="shared" si="381"/>
        <v>101.66169852941172</v>
      </c>
      <c r="CQ205" s="401">
        <f t="shared" si="381"/>
        <v>100.65514705882347</v>
      </c>
      <c r="CR205" s="401">
        <f t="shared" si="381"/>
        <v>99.648595588235239</v>
      </c>
      <c r="CS205" s="401">
        <f t="shared" si="381"/>
        <v>99.648595588235253</v>
      </c>
      <c r="CT205" s="401">
        <f t="shared" si="381"/>
        <v>98.642044117647018</v>
      </c>
      <c r="CU205" s="401">
        <f t="shared" si="381"/>
        <v>97.635492647058783</v>
      </c>
      <c r="CV205" s="401">
        <f t="shared" si="381"/>
        <v>97.635492647058783</v>
      </c>
      <c r="CW205" s="401">
        <f t="shared" si="381"/>
        <v>96.628941176470562</v>
      </c>
    </row>
    <row r="206" spans="1:101">
      <c r="A206" s="170" t="str">
        <f t="shared" ref="A206:B206" si="382">A100</f>
        <v>91</v>
      </c>
      <c r="B206" s="170" t="str">
        <f t="shared" si="382"/>
        <v>Essonne</v>
      </c>
      <c r="C206" s="145"/>
      <c r="D206" s="145"/>
      <c r="E206" s="145"/>
      <c r="F206" s="170">
        <f t="shared" ref="F206:AU206" si="383">F100</f>
        <v>918.577</v>
      </c>
      <c r="G206" s="170">
        <f t="shared" si="383"/>
        <v>928.06899999999996</v>
      </c>
      <c r="H206" s="170">
        <f t="shared" si="383"/>
        <v>937.49300000000005</v>
      </c>
      <c r="I206" s="170">
        <f t="shared" si="383"/>
        <v>947.76900000000001</v>
      </c>
      <c r="J206" s="170">
        <f t="shared" si="383"/>
        <v>956.94</v>
      </c>
      <c r="K206" s="170">
        <f t="shared" si="383"/>
        <v>966.80899999999997</v>
      </c>
      <c r="L206" s="170">
        <f t="shared" si="383"/>
        <v>977.28499999999997</v>
      </c>
      <c r="M206" s="170">
        <f t="shared" si="383"/>
        <v>987.37099999999998</v>
      </c>
      <c r="N206" s="170">
        <f t="shared" si="383"/>
        <v>995.37099999999998</v>
      </c>
      <c r="O206" s="170">
        <f t="shared" si="383"/>
        <v>1004.049</v>
      </c>
      <c r="P206" s="170">
        <f t="shared" si="383"/>
        <v>1014.761</v>
      </c>
      <c r="Q206" s="170">
        <f t="shared" si="383"/>
        <v>1026.373</v>
      </c>
      <c r="R206" s="170">
        <f t="shared" si="383"/>
        <v>1038.4000000000001</v>
      </c>
      <c r="S206" s="170">
        <f t="shared" si="383"/>
        <v>1057.0920000000001</v>
      </c>
      <c r="T206" s="170">
        <f t="shared" si="383"/>
        <v>1069.797</v>
      </c>
      <c r="U206" s="170">
        <f t="shared" si="383"/>
        <v>1083.2449999999999</v>
      </c>
      <c r="V206" s="170">
        <f t="shared" si="383"/>
        <v>1093.6579999999999</v>
      </c>
      <c r="W206" s="170">
        <f t="shared" si="383"/>
        <v>1105.9739999999999</v>
      </c>
      <c r="X206" s="170">
        <f t="shared" si="383"/>
        <v>1115.4000000000001</v>
      </c>
      <c r="Y206" s="170">
        <f t="shared" si="383"/>
        <v>1122.1030000000001</v>
      </c>
      <c r="Z206" s="170">
        <f t="shared" si="383"/>
        <v>1127.6469999999999</v>
      </c>
      <c r="AA206" s="170">
        <f t="shared" si="383"/>
        <v>1131.3989999999999</v>
      </c>
      <c r="AB206" s="170">
        <f t="shared" si="383"/>
        <v>1131.5139999999999</v>
      </c>
      <c r="AC206" s="170">
        <f t="shared" si="383"/>
        <v>1133.653</v>
      </c>
      <c r="AD206" s="170">
        <f t="shared" si="383"/>
        <v>1133.836</v>
      </c>
      <c r="AE206" s="170">
        <f t="shared" si="383"/>
        <v>1142.3309999999999</v>
      </c>
      <c r="AF206" s="170">
        <f t="shared" si="383"/>
        <v>1151.521</v>
      </c>
      <c r="AG206" s="170">
        <f t="shared" si="383"/>
        <v>1160.665</v>
      </c>
      <c r="AH206" s="170">
        <f t="shared" si="383"/>
        <v>1169.54</v>
      </c>
      <c r="AI206" s="170">
        <f t="shared" si="383"/>
        <v>1178.2139999999999</v>
      </c>
      <c r="AJ206" s="170">
        <f t="shared" si="383"/>
        <v>1188.3510000000001</v>
      </c>
      <c r="AK206" s="170">
        <f t="shared" si="383"/>
        <v>1198.2729999999999</v>
      </c>
      <c r="AL206" s="170">
        <f t="shared" si="383"/>
        <v>1201.9939999999999</v>
      </c>
      <c r="AM206" s="170">
        <f t="shared" si="383"/>
        <v>1205.8499999999999</v>
      </c>
      <c r="AN206" s="170">
        <f t="shared" si="383"/>
        <v>1208.0039999999999</v>
      </c>
      <c r="AO206" s="170">
        <f t="shared" si="383"/>
        <v>1215.3399999999999</v>
      </c>
      <c r="AP206" s="170">
        <f t="shared" si="383"/>
        <v>1225.191</v>
      </c>
      <c r="AQ206" s="170">
        <f t="shared" si="383"/>
        <v>1237.5070000000001</v>
      </c>
      <c r="AR206" s="170">
        <f t="shared" si="383"/>
        <v>1253.931</v>
      </c>
      <c r="AS206" s="170">
        <f t="shared" si="383"/>
        <v>1268.2280000000001</v>
      </c>
      <c r="AT206" s="170">
        <f t="shared" si="383"/>
        <v>1276.2329999999999</v>
      </c>
      <c r="AU206" s="170">
        <f t="shared" si="383"/>
        <v>1287.33</v>
      </c>
      <c r="AV206" s="170">
        <f t="shared" si="350"/>
        <v>1296.1300000000001</v>
      </c>
      <c r="AW206" s="170">
        <f t="shared" si="350"/>
        <v>1296.6410000000001</v>
      </c>
      <c r="AX206" s="170">
        <f t="shared" si="350"/>
        <v>1301.6590000000001</v>
      </c>
      <c r="AY206" s="170">
        <f t="shared" si="350"/>
        <v>1306.1179999999999</v>
      </c>
      <c r="AZ206" s="170">
        <f t="shared" si="350"/>
        <v>1308.8920000000001</v>
      </c>
      <c r="BA206" s="170">
        <f t="shared" si="350"/>
        <v>1312.4190000000001</v>
      </c>
      <c r="BB206" s="170">
        <f t="shared" si="350"/>
        <v>1316.0530000000001</v>
      </c>
      <c r="BC206" s="402">
        <f t="shared" ref="BC206:CW206" si="384">BB206*BC525/BB525</f>
        <v>1319.0599756283323</v>
      </c>
      <c r="BD206" s="401">
        <f t="shared" si="384"/>
        <v>1321.0646260472204</v>
      </c>
      <c r="BE206" s="401">
        <f t="shared" si="384"/>
        <v>1324.0716016755525</v>
      </c>
      <c r="BF206" s="401">
        <f t="shared" si="384"/>
        <v>1326.0762520944406</v>
      </c>
      <c r="BG206" s="401">
        <f t="shared" si="384"/>
        <v>1328.0809025133287</v>
      </c>
      <c r="BH206" s="401">
        <f t="shared" si="384"/>
        <v>1330.0855529322168</v>
      </c>
      <c r="BI206" s="401">
        <f t="shared" si="384"/>
        <v>1331.0878781416609</v>
      </c>
      <c r="BJ206" s="401">
        <f t="shared" si="384"/>
        <v>1333.092528560549</v>
      </c>
      <c r="BK206" s="401">
        <f t="shared" si="384"/>
        <v>1334.0948537699931</v>
      </c>
      <c r="BL206" s="401">
        <f t="shared" si="384"/>
        <v>1335.0971789794371</v>
      </c>
      <c r="BM206" s="401">
        <f t="shared" si="384"/>
        <v>1336.0995041888812</v>
      </c>
      <c r="BN206" s="401">
        <f t="shared" si="384"/>
        <v>1337.1018293983252</v>
      </c>
      <c r="BO206" s="401">
        <f t="shared" si="384"/>
        <v>1338.1041546077693</v>
      </c>
      <c r="BP206" s="401">
        <f t="shared" si="384"/>
        <v>1338.1041546077693</v>
      </c>
      <c r="BQ206" s="401">
        <f t="shared" si="384"/>
        <v>1339.1064798172133</v>
      </c>
      <c r="BR206" s="401">
        <f t="shared" si="384"/>
        <v>1339.1064798172133</v>
      </c>
      <c r="BS206" s="401">
        <f t="shared" si="384"/>
        <v>1340.1088050266574</v>
      </c>
      <c r="BT206" s="401">
        <f t="shared" si="384"/>
        <v>1340.1088050266574</v>
      </c>
      <c r="BU206" s="401">
        <f t="shared" si="384"/>
        <v>1340.1088050266574</v>
      </c>
      <c r="BV206" s="401">
        <f t="shared" si="384"/>
        <v>1340.1088050266574</v>
      </c>
      <c r="BW206" s="401">
        <f t="shared" si="384"/>
        <v>1341.1111302361014</v>
      </c>
      <c r="BX206" s="401">
        <f t="shared" si="384"/>
        <v>1341.1111302361014</v>
      </c>
      <c r="BY206" s="401">
        <f t="shared" si="384"/>
        <v>1340.1088050266574</v>
      </c>
      <c r="BZ206" s="401">
        <f t="shared" si="384"/>
        <v>1340.1088050266574</v>
      </c>
      <c r="CA206" s="401">
        <f t="shared" si="384"/>
        <v>1340.1088050266574</v>
      </c>
      <c r="CB206" s="401">
        <f t="shared" si="384"/>
        <v>1340.1088050266574</v>
      </c>
      <c r="CC206" s="401">
        <f t="shared" si="384"/>
        <v>1339.1064798172133</v>
      </c>
      <c r="CD206" s="401">
        <f t="shared" si="384"/>
        <v>1339.1064798172133</v>
      </c>
      <c r="CE206" s="401">
        <f t="shared" si="384"/>
        <v>1338.1041546077693</v>
      </c>
      <c r="CF206" s="401">
        <f t="shared" si="384"/>
        <v>1337.1018293983252</v>
      </c>
      <c r="CG206" s="401">
        <f t="shared" si="384"/>
        <v>1336.0995041888812</v>
      </c>
      <c r="CH206" s="401">
        <f t="shared" si="384"/>
        <v>1335.0971789794371</v>
      </c>
      <c r="CI206" s="401">
        <f t="shared" si="384"/>
        <v>1333.0925285605492</v>
      </c>
      <c r="CJ206" s="401">
        <f t="shared" si="384"/>
        <v>1332.0902033511052</v>
      </c>
      <c r="CK206" s="401">
        <f t="shared" si="384"/>
        <v>1330.0855529322171</v>
      </c>
      <c r="CL206" s="401">
        <f t="shared" si="384"/>
        <v>1329.083227722773</v>
      </c>
      <c r="CM206" s="401">
        <f t="shared" si="384"/>
        <v>1327.0785773038849</v>
      </c>
      <c r="CN206" s="401">
        <f t="shared" si="384"/>
        <v>1325.0739268849968</v>
      </c>
      <c r="CO206" s="401">
        <f t="shared" si="384"/>
        <v>1324.0716016755528</v>
      </c>
      <c r="CP206" s="401">
        <f t="shared" si="384"/>
        <v>1322.0669512566647</v>
      </c>
      <c r="CQ206" s="401">
        <f t="shared" si="384"/>
        <v>1320.0623008377768</v>
      </c>
      <c r="CR206" s="401">
        <f t="shared" si="384"/>
        <v>1318.0576504188889</v>
      </c>
      <c r="CS206" s="401">
        <f t="shared" si="384"/>
        <v>1316.053000000001</v>
      </c>
      <c r="CT206" s="401">
        <f t="shared" si="384"/>
        <v>1315.050674790557</v>
      </c>
      <c r="CU206" s="401">
        <f t="shared" si="384"/>
        <v>1313.0460243716689</v>
      </c>
      <c r="CV206" s="401">
        <f t="shared" si="384"/>
        <v>1311.0413739527808</v>
      </c>
      <c r="CW206" s="401">
        <f t="shared" si="384"/>
        <v>1310.0390487433367</v>
      </c>
    </row>
    <row r="207" spans="1:101">
      <c r="A207" s="170" t="str">
        <f t="shared" ref="A207:B207" si="385">A101</f>
        <v>92</v>
      </c>
      <c r="B207" s="170" t="str">
        <f t="shared" si="385"/>
        <v>Hauts-de-Seine</v>
      </c>
      <c r="C207" s="145"/>
      <c r="D207" s="145"/>
      <c r="E207" s="145"/>
      <c r="F207" s="170">
        <f t="shared" ref="F207:AU207" si="386">F101</f>
        <v>1440.056</v>
      </c>
      <c r="G207" s="170">
        <f t="shared" si="386"/>
        <v>1430.5260000000001</v>
      </c>
      <c r="H207" s="170">
        <f t="shared" si="386"/>
        <v>1423.0640000000001</v>
      </c>
      <c r="I207" s="170">
        <f t="shared" si="386"/>
        <v>1416.2429999999999</v>
      </c>
      <c r="J207" s="170">
        <f t="shared" si="386"/>
        <v>1407.75</v>
      </c>
      <c r="K207" s="170">
        <f t="shared" si="386"/>
        <v>1400.547</v>
      </c>
      <c r="L207" s="170">
        <f t="shared" si="386"/>
        <v>1394.6859999999999</v>
      </c>
      <c r="M207" s="170">
        <f t="shared" si="386"/>
        <v>1389.403</v>
      </c>
      <c r="N207" s="170">
        <f t="shared" si="386"/>
        <v>1385.8409999999999</v>
      </c>
      <c r="O207" s="170">
        <f t="shared" si="386"/>
        <v>1384.675</v>
      </c>
      <c r="P207" s="170">
        <f t="shared" si="386"/>
        <v>1386.2449999999999</v>
      </c>
      <c r="Q207" s="170">
        <f t="shared" si="386"/>
        <v>1387.3409999999999</v>
      </c>
      <c r="R207" s="170">
        <f t="shared" si="386"/>
        <v>1388.479</v>
      </c>
      <c r="S207" s="170">
        <f t="shared" si="386"/>
        <v>1389.3820000000001</v>
      </c>
      <c r="T207" s="170">
        <f t="shared" si="386"/>
        <v>1390.9770000000001</v>
      </c>
      <c r="U207" s="170">
        <f t="shared" si="386"/>
        <v>1389.4159999999999</v>
      </c>
      <c r="V207" s="170">
        <f t="shared" si="386"/>
        <v>1392.3689999999999</v>
      </c>
      <c r="W207" s="170">
        <f t="shared" si="386"/>
        <v>1394.91</v>
      </c>
      <c r="X207" s="170">
        <f t="shared" si="386"/>
        <v>1395.461</v>
      </c>
      <c r="Y207" s="170">
        <f t="shared" si="386"/>
        <v>1399.1569999999999</v>
      </c>
      <c r="Z207" s="170">
        <f t="shared" si="386"/>
        <v>1403.0809999999999</v>
      </c>
      <c r="AA207" s="170">
        <f t="shared" si="386"/>
        <v>1406.9490000000001</v>
      </c>
      <c r="AB207" s="170">
        <f t="shared" si="386"/>
        <v>1412.2919999999999</v>
      </c>
      <c r="AC207" s="170">
        <f t="shared" si="386"/>
        <v>1419.11</v>
      </c>
      <c r="AD207" s="170">
        <f t="shared" si="386"/>
        <v>1427.8879999999999</v>
      </c>
      <c r="AE207" s="170">
        <f t="shared" si="386"/>
        <v>1442.087</v>
      </c>
      <c r="AF207" s="170">
        <f t="shared" si="386"/>
        <v>1457.7380000000001</v>
      </c>
      <c r="AG207" s="170">
        <f t="shared" si="386"/>
        <v>1473.08</v>
      </c>
      <c r="AH207" s="170">
        <f t="shared" si="386"/>
        <v>1488.605</v>
      </c>
      <c r="AI207" s="170">
        <f t="shared" si="386"/>
        <v>1503.568</v>
      </c>
      <c r="AJ207" s="170">
        <f t="shared" si="386"/>
        <v>1520.106</v>
      </c>
      <c r="AK207" s="170">
        <f t="shared" si="386"/>
        <v>1536.1</v>
      </c>
      <c r="AL207" s="170">
        <f t="shared" si="386"/>
        <v>1544.4110000000001</v>
      </c>
      <c r="AM207" s="170">
        <f t="shared" si="386"/>
        <v>1549.6189999999999</v>
      </c>
      <c r="AN207" s="170">
        <f t="shared" si="386"/>
        <v>1561.7449999999999</v>
      </c>
      <c r="AO207" s="170">
        <f t="shared" si="386"/>
        <v>1572.49</v>
      </c>
      <c r="AP207" s="170">
        <f t="shared" si="386"/>
        <v>1581.6279999999999</v>
      </c>
      <c r="AQ207" s="170">
        <f t="shared" si="386"/>
        <v>1586.434</v>
      </c>
      <c r="AR207" s="170">
        <f t="shared" si="386"/>
        <v>1591.403</v>
      </c>
      <c r="AS207" s="170">
        <f t="shared" si="386"/>
        <v>1597.77</v>
      </c>
      <c r="AT207" s="170">
        <f t="shared" si="386"/>
        <v>1601.569</v>
      </c>
      <c r="AU207" s="170">
        <f t="shared" si="386"/>
        <v>1603.268</v>
      </c>
      <c r="AV207" s="170">
        <f t="shared" si="350"/>
        <v>1609.306</v>
      </c>
      <c r="AW207" s="170">
        <f t="shared" si="350"/>
        <v>1619.12</v>
      </c>
      <c r="AX207" s="170">
        <f t="shared" si="350"/>
        <v>1624.357</v>
      </c>
      <c r="AY207" s="170">
        <f t="shared" si="350"/>
        <v>1626.213</v>
      </c>
      <c r="AZ207" s="170">
        <f t="shared" si="350"/>
        <v>1631.17</v>
      </c>
      <c r="BA207" s="170">
        <f t="shared" si="350"/>
        <v>1637.09</v>
      </c>
      <c r="BB207" s="170">
        <f t="shared" si="350"/>
        <v>1642.002</v>
      </c>
      <c r="BC207" s="402">
        <f t="shared" ref="BC207:CW207" si="387">BB207*BC526/BB526</f>
        <v>1646.0215887392901</v>
      </c>
      <c r="BD207" s="401">
        <f t="shared" si="387"/>
        <v>1649.0362802937577</v>
      </c>
      <c r="BE207" s="401">
        <f t="shared" si="387"/>
        <v>1653.0558690330477</v>
      </c>
      <c r="BF207" s="401">
        <f t="shared" si="387"/>
        <v>1656.070560587515</v>
      </c>
      <c r="BG207" s="401">
        <f t="shared" si="387"/>
        <v>1659.0852521419827</v>
      </c>
      <c r="BH207" s="401">
        <f t="shared" si="387"/>
        <v>1662.0999436964501</v>
      </c>
      <c r="BI207" s="401">
        <f t="shared" si="387"/>
        <v>1665.1146352509177</v>
      </c>
      <c r="BJ207" s="401">
        <f t="shared" si="387"/>
        <v>1668.1293268053853</v>
      </c>
      <c r="BK207" s="401">
        <f t="shared" si="387"/>
        <v>1670.1391211750304</v>
      </c>
      <c r="BL207" s="401">
        <f t="shared" si="387"/>
        <v>1672.1489155446754</v>
      </c>
      <c r="BM207" s="401">
        <f t="shared" si="387"/>
        <v>1674.1587099143205</v>
      </c>
      <c r="BN207" s="401">
        <f t="shared" si="387"/>
        <v>1676.1685042839656</v>
      </c>
      <c r="BO207" s="401">
        <f t="shared" si="387"/>
        <v>1678.1782986536107</v>
      </c>
      <c r="BP207" s="401">
        <f t="shared" si="387"/>
        <v>1679.1831958384332</v>
      </c>
      <c r="BQ207" s="401">
        <f t="shared" si="387"/>
        <v>1680.1880930232558</v>
      </c>
      <c r="BR207" s="401">
        <f t="shared" si="387"/>
        <v>1681.1929902080783</v>
      </c>
      <c r="BS207" s="401">
        <f t="shared" si="387"/>
        <v>1682.1978873929008</v>
      </c>
      <c r="BT207" s="401">
        <f t="shared" si="387"/>
        <v>1683.2027845777234</v>
      </c>
      <c r="BU207" s="401">
        <f t="shared" si="387"/>
        <v>1683.2027845777234</v>
      </c>
      <c r="BV207" s="401">
        <f t="shared" si="387"/>
        <v>1683.2027845777234</v>
      </c>
      <c r="BW207" s="401">
        <f t="shared" si="387"/>
        <v>1683.2027845777234</v>
      </c>
      <c r="BX207" s="401">
        <f t="shared" si="387"/>
        <v>1683.2027845777234</v>
      </c>
      <c r="BY207" s="401">
        <f t="shared" si="387"/>
        <v>1683.2027845777234</v>
      </c>
      <c r="BZ207" s="401">
        <f t="shared" si="387"/>
        <v>1682.1978873929008</v>
      </c>
      <c r="CA207" s="401">
        <f t="shared" si="387"/>
        <v>1682.1978873929006</v>
      </c>
      <c r="CB207" s="401">
        <f t="shared" si="387"/>
        <v>1681.1929902080781</v>
      </c>
      <c r="CC207" s="401">
        <f t="shared" si="387"/>
        <v>1680.1880930232555</v>
      </c>
      <c r="CD207" s="401">
        <f t="shared" si="387"/>
        <v>1679.183195838433</v>
      </c>
      <c r="CE207" s="401">
        <f t="shared" si="387"/>
        <v>1678.1782986536107</v>
      </c>
      <c r="CF207" s="401">
        <f t="shared" si="387"/>
        <v>1676.1685042839656</v>
      </c>
      <c r="CG207" s="401">
        <f t="shared" si="387"/>
        <v>1675.1636070991433</v>
      </c>
      <c r="CH207" s="401">
        <f t="shared" si="387"/>
        <v>1673.1538127294982</v>
      </c>
      <c r="CI207" s="401">
        <f t="shared" si="387"/>
        <v>1671.1440183598531</v>
      </c>
      <c r="CJ207" s="401">
        <f t="shared" si="387"/>
        <v>1669.1342239902081</v>
      </c>
      <c r="CK207" s="401">
        <f t="shared" si="387"/>
        <v>1667.124429620563</v>
      </c>
      <c r="CL207" s="401">
        <f t="shared" si="387"/>
        <v>1665.1146352509179</v>
      </c>
      <c r="CM207" s="401">
        <f t="shared" si="387"/>
        <v>1663.104840881273</v>
      </c>
      <c r="CN207" s="401">
        <f t="shared" si="387"/>
        <v>1661.0950465116282</v>
      </c>
      <c r="CO207" s="401">
        <f t="shared" si="387"/>
        <v>1659.0852521419831</v>
      </c>
      <c r="CP207" s="401">
        <f t="shared" si="387"/>
        <v>1657.0754577723383</v>
      </c>
      <c r="CQ207" s="401">
        <f t="shared" si="387"/>
        <v>1654.0607662178707</v>
      </c>
      <c r="CR207" s="401">
        <f t="shared" si="387"/>
        <v>1652.0509718482256</v>
      </c>
      <c r="CS207" s="401">
        <f t="shared" si="387"/>
        <v>1650.0411774785805</v>
      </c>
      <c r="CT207" s="401">
        <f t="shared" si="387"/>
        <v>1648.0313831089356</v>
      </c>
      <c r="CU207" s="401">
        <f t="shared" si="387"/>
        <v>1646.0215887392906</v>
      </c>
      <c r="CV207" s="401">
        <f t="shared" si="387"/>
        <v>1644.0117943696455</v>
      </c>
      <c r="CW207" s="401">
        <f t="shared" si="387"/>
        <v>1642.0020000000004</v>
      </c>
    </row>
    <row r="208" spans="1:101">
      <c r="A208" s="170" t="str">
        <f t="shared" ref="A208:B208" si="388">A102</f>
        <v>93</v>
      </c>
      <c r="B208" s="170" t="str">
        <f t="shared" si="388"/>
        <v>Seine-Saint-Denis</v>
      </c>
      <c r="C208" s="145"/>
      <c r="D208" s="145"/>
      <c r="E208" s="145"/>
      <c r="F208" s="170">
        <f t="shared" ref="F208:AU208" si="389">F102</f>
        <v>1321.4649999999999</v>
      </c>
      <c r="G208" s="170">
        <f t="shared" si="389"/>
        <v>1319.6969999999999</v>
      </c>
      <c r="H208" s="170">
        <f t="shared" si="389"/>
        <v>1319.1220000000001</v>
      </c>
      <c r="I208" s="170">
        <f t="shared" si="389"/>
        <v>1319.7560000000001</v>
      </c>
      <c r="J208" s="170">
        <f t="shared" si="389"/>
        <v>1319.1679999999999</v>
      </c>
      <c r="K208" s="170">
        <f t="shared" si="389"/>
        <v>1319.56</v>
      </c>
      <c r="L208" s="170">
        <f t="shared" si="389"/>
        <v>1321.8150000000001</v>
      </c>
      <c r="M208" s="170">
        <f t="shared" si="389"/>
        <v>1324.8430000000001</v>
      </c>
      <c r="N208" s="170">
        <f t="shared" si="389"/>
        <v>1331.7170000000001</v>
      </c>
      <c r="O208" s="170">
        <f t="shared" si="389"/>
        <v>1333.36</v>
      </c>
      <c r="P208" s="170">
        <f t="shared" si="389"/>
        <v>1340.2750000000001</v>
      </c>
      <c r="Q208" s="170">
        <f t="shared" si="389"/>
        <v>1347.6559999999999</v>
      </c>
      <c r="R208" s="170">
        <f t="shared" si="389"/>
        <v>1360.152</v>
      </c>
      <c r="S208" s="170">
        <f t="shared" si="389"/>
        <v>1365.3720000000001</v>
      </c>
      <c r="T208" s="170">
        <f t="shared" si="389"/>
        <v>1372.768</v>
      </c>
      <c r="U208" s="170">
        <f t="shared" si="389"/>
        <v>1378.576</v>
      </c>
      <c r="V208" s="170">
        <f t="shared" si="389"/>
        <v>1380.953</v>
      </c>
      <c r="W208" s="170">
        <f t="shared" si="389"/>
        <v>1384.9079999999999</v>
      </c>
      <c r="X208" s="170">
        <f t="shared" si="389"/>
        <v>1387.4269999999999</v>
      </c>
      <c r="Y208" s="170">
        <f t="shared" si="389"/>
        <v>1389.787</v>
      </c>
      <c r="Z208" s="170">
        <f t="shared" si="389"/>
        <v>1389.9760000000001</v>
      </c>
      <c r="AA208" s="170">
        <f t="shared" si="389"/>
        <v>1389.6679999999999</v>
      </c>
      <c r="AB208" s="170">
        <f t="shared" si="389"/>
        <v>1388.8040000000001</v>
      </c>
      <c r="AC208" s="170">
        <f t="shared" si="389"/>
        <v>1386.0229999999999</v>
      </c>
      <c r="AD208" s="170">
        <f t="shared" si="389"/>
        <v>1383.319</v>
      </c>
      <c r="AE208" s="170">
        <f t="shared" si="389"/>
        <v>1396.942</v>
      </c>
      <c r="AF208" s="170">
        <f t="shared" si="389"/>
        <v>1411.789</v>
      </c>
      <c r="AG208" s="170">
        <f t="shared" si="389"/>
        <v>1427.204</v>
      </c>
      <c r="AH208" s="170">
        <f t="shared" si="389"/>
        <v>1442.9290000000001</v>
      </c>
      <c r="AI208" s="170">
        <f t="shared" si="389"/>
        <v>1458.0809999999999</v>
      </c>
      <c r="AJ208" s="170">
        <f t="shared" si="389"/>
        <v>1474.92</v>
      </c>
      <c r="AK208" s="170">
        <f t="shared" si="389"/>
        <v>1491.97</v>
      </c>
      <c r="AL208" s="170">
        <f t="shared" si="389"/>
        <v>1502.34</v>
      </c>
      <c r="AM208" s="170">
        <f t="shared" si="389"/>
        <v>1506.4659999999999</v>
      </c>
      <c r="AN208" s="170">
        <f t="shared" si="389"/>
        <v>1515.9829999999999</v>
      </c>
      <c r="AO208" s="170">
        <f t="shared" si="389"/>
        <v>1522.048</v>
      </c>
      <c r="AP208" s="170">
        <f t="shared" si="389"/>
        <v>1529.9280000000001</v>
      </c>
      <c r="AQ208" s="170">
        <f t="shared" si="389"/>
        <v>1538.7260000000001</v>
      </c>
      <c r="AR208" s="170">
        <f t="shared" si="389"/>
        <v>1552.482</v>
      </c>
      <c r="AS208" s="170">
        <f t="shared" si="389"/>
        <v>1571.028</v>
      </c>
      <c r="AT208" s="170">
        <f t="shared" si="389"/>
        <v>1592.663</v>
      </c>
      <c r="AU208" s="170">
        <f t="shared" si="389"/>
        <v>1606.66</v>
      </c>
      <c r="AV208" s="170">
        <f t="shared" si="350"/>
        <v>1623.1110000000001</v>
      </c>
      <c r="AW208" s="170">
        <f t="shared" si="350"/>
        <v>1632.6769999999999</v>
      </c>
      <c r="AX208" s="170">
        <f t="shared" si="350"/>
        <v>1644.903</v>
      </c>
      <c r="AY208" s="170">
        <f t="shared" si="350"/>
        <v>1655.422</v>
      </c>
      <c r="AZ208" s="170">
        <f t="shared" si="350"/>
        <v>1664.856</v>
      </c>
      <c r="BA208" s="170">
        <f t="shared" si="350"/>
        <v>1673.645</v>
      </c>
      <c r="BB208" s="170">
        <f t="shared" si="350"/>
        <v>1682.806</v>
      </c>
      <c r="BC208" s="402">
        <f t="shared" ref="BC208:CW208" si="390">BB208*BC527/BB527</f>
        <v>1688.8811119133575</v>
      </c>
      <c r="BD208" s="401">
        <f t="shared" si="390"/>
        <v>1693.9437051744887</v>
      </c>
      <c r="BE208" s="401">
        <f t="shared" si="390"/>
        <v>1699.0062984356198</v>
      </c>
      <c r="BF208" s="401">
        <f t="shared" si="390"/>
        <v>1704.0688916967511</v>
      </c>
      <c r="BG208" s="401">
        <f t="shared" si="390"/>
        <v>1708.1189663056562</v>
      </c>
      <c r="BH208" s="401">
        <f t="shared" si="390"/>
        <v>1712.1690409145613</v>
      </c>
      <c r="BI208" s="401">
        <f t="shared" si="390"/>
        <v>1715.2065968712398</v>
      </c>
      <c r="BJ208" s="401">
        <f t="shared" si="390"/>
        <v>1719.2566714801449</v>
      </c>
      <c r="BK208" s="401">
        <f t="shared" si="390"/>
        <v>1722.2942274368236</v>
      </c>
      <c r="BL208" s="401">
        <f t="shared" si="390"/>
        <v>1725.3317833935023</v>
      </c>
      <c r="BM208" s="401">
        <f t="shared" si="390"/>
        <v>1728.369339350181</v>
      </c>
      <c r="BN208" s="401">
        <f t="shared" si="390"/>
        <v>1730.3943766546336</v>
      </c>
      <c r="BO208" s="401">
        <f t="shared" si="390"/>
        <v>1733.4319326113123</v>
      </c>
      <c r="BP208" s="401">
        <f t="shared" si="390"/>
        <v>1735.4569699157646</v>
      </c>
      <c r="BQ208" s="401">
        <f t="shared" si="390"/>
        <v>1737.4820072202172</v>
      </c>
      <c r="BR208" s="401">
        <f t="shared" si="390"/>
        <v>1739.5070445246697</v>
      </c>
      <c r="BS208" s="401">
        <f t="shared" si="390"/>
        <v>1741.532081829122</v>
      </c>
      <c r="BT208" s="401">
        <f t="shared" si="390"/>
        <v>1743.5571191335744</v>
      </c>
      <c r="BU208" s="401">
        <f t="shared" si="390"/>
        <v>1744.5696377858005</v>
      </c>
      <c r="BV208" s="401">
        <f t="shared" si="390"/>
        <v>1746.5946750902528</v>
      </c>
      <c r="BW208" s="401">
        <f t="shared" si="390"/>
        <v>1747.6071937424792</v>
      </c>
      <c r="BX208" s="401">
        <f t="shared" si="390"/>
        <v>1748.6197123947054</v>
      </c>
      <c r="BY208" s="401">
        <f t="shared" si="390"/>
        <v>1749.6322310469316</v>
      </c>
      <c r="BZ208" s="401">
        <f t="shared" si="390"/>
        <v>1749.6322310469316</v>
      </c>
      <c r="CA208" s="401">
        <f t="shared" si="390"/>
        <v>1750.6447496991577</v>
      </c>
      <c r="CB208" s="401">
        <f t="shared" si="390"/>
        <v>1750.6447496991577</v>
      </c>
      <c r="CC208" s="401">
        <f t="shared" si="390"/>
        <v>1750.6447496991577</v>
      </c>
      <c r="CD208" s="401">
        <f t="shared" si="390"/>
        <v>1750.6447496991577</v>
      </c>
      <c r="CE208" s="401">
        <f t="shared" si="390"/>
        <v>1749.6322310469316</v>
      </c>
      <c r="CF208" s="401">
        <f t="shared" si="390"/>
        <v>1749.6322310469316</v>
      </c>
      <c r="CG208" s="401">
        <f t="shared" si="390"/>
        <v>1748.6197123947054</v>
      </c>
      <c r="CH208" s="401">
        <f t="shared" si="390"/>
        <v>1747.6071937424792</v>
      </c>
      <c r="CI208" s="401">
        <f t="shared" si="390"/>
        <v>1746.5946750902531</v>
      </c>
      <c r="CJ208" s="401">
        <f t="shared" si="390"/>
        <v>1745.5821564380269</v>
      </c>
      <c r="CK208" s="401">
        <f t="shared" si="390"/>
        <v>1743.5571191335746</v>
      </c>
      <c r="CL208" s="401">
        <f t="shared" si="390"/>
        <v>1742.5446004813484</v>
      </c>
      <c r="CM208" s="401">
        <f t="shared" si="390"/>
        <v>1740.5195631768959</v>
      </c>
      <c r="CN208" s="401">
        <f t="shared" si="390"/>
        <v>1739.5070445246695</v>
      </c>
      <c r="CO208" s="401">
        <f t="shared" si="390"/>
        <v>1737.4820072202169</v>
      </c>
      <c r="CP208" s="401">
        <f t="shared" si="390"/>
        <v>1735.4569699157644</v>
      </c>
      <c r="CQ208" s="401">
        <f t="shared" si="390"/>
        <v>1734.4444512635382</v>
      </c>
      <c r="CR208" s="401">
        <f t="shared" si="390"/>
        <v>1732.4194139590859</v>
      </c>
      <c r="CS208" s="401">
        <f t="shared" si="390"/>
        <v>1731.4068953068597</v>
      </c>
      <c r="CT208" s="401">
        <f t="shared" si="390"/>
        <v>1729.3818580024072</v>
      </c>
      <c r="CU208" s="401">
        <f t="shared" si="390"/>
        <v>1728.369339350181</v>
      </c>
      <c r="CV208" s="401">
        <f t="shared" si="390"/>
        <v>1726.3443020457287</v>
      </c>
      <c r="CW208" s="401">
        <f t="shared" si="390"/>
        <v>1724.3192647412764</v>
      </c>
    </row>
    <row r="209" spans="1:101">
      <c r="A209" s="170" t="str">
        <f t="shared" ref="A209:B209" si="391">A103</f>
        <v>94</v>
      </c>
      <c r="B209" s="170" t="str">
        <f t="shared" si="391"/>
        <v>Val-de-Marne</v>
      </c>
      <c r="C209" s="145"/>
      <c r="D209" s="145"/>
      <c r="E209" s="145"/>
      <c r="F209" s="170">
        <f t="shared" ref="F209:AU209" si="392">F103</f>
        <v>1214.712</v>
      </c>
      <c r="G209" s="170">
        <f t="shared" si="392"/>
        <v>1210.395</v>
      </c>
      <c r="H209" s="170">
        <f t="shared" si="392"/>
        <v>1207.213</v>
      </c>
      <c r="I209" s="170">
        <f t="shared" si="392"/>
        <v>1204.6600000000001</v>
      </c>
      <c r="J209" s="170">
        <f t="shared" si="392"/>
        <v>1200.664</v>
      </c>
      <c r="K209" s="170">
        <f t="shared" si="392"/>
        <v>1197.53</v>
      </c>
      <c r="L209" s="170">
        <f t="shared" si="392"/>
        <v>1195.3050000000001</v>
      </c>
      <c r="M209" s="170">
        <f t="shared" si="392"/>
        <v>1193.3889999999999</v>
      </c>
      <c r="N209" s="170">
        <f t="shared" si="392"/>
        <v>1198.174</v>
      </c>
      <c r="O209" s="170">
        <f t="shared" si="392"/>
        <v>1199.08</v>
      </c>
      <c r="P209" s="170">
        <f t="shared" si="392"/>
        <v>1198.807</v>
      </c>
      <c r="Q209" s="170">
        <f t="shared" si="392"/>
        <v>1200.7339999999999</v>
      </c>
      <c r="R209" s="170">
        <f t="shared" si="392"/>
        <v>1203.7339999999999</v>
      </c>
      <c r="S209" s="170">
        <f t="shared" si="392"/>
        <v>1208.297</v>
      </c>
      <c r="T209" s="170">
        <f t="shared" si="392"/>
        <v>1211.9849999999999</v>
      </c>
      <c r="U209" s="170">
        <f t="shared" si="392"/>
        <v>1213.4459999999999</v>
      </c>
      <c r="V209" s="170">
        <f t="shared" si="392"/>
        <v>1215.154</v>
      </c>
      <c r="W209" s="170">
        <f t="shared" si="392"/>
        <v>1218.45</v>
      </c>
      <c r="X209" s="170">
        <f t="shared" si="392"/>
        <v>1221.1579999999999</v>
      </c>
      <c r="Y209" s="170">
        <f t="shared" si="392"/>
        <v>1222.2139999999999</v>
      </c>
      <c r="Z209" s="170">
        <f t="shared" si="392"/>
        <v>1221.9179999999999</v>
      </c>
      <c r="AA209" s="170">
        <f t="shared" si="392"/>
        <v>1221.145</v>
      </c>
      <c r="AB209" s="170">
        <f t="shared" si="392"/>
        <v>1222.4290000000001</v>
      </c>
      <c r="AC209" s="170">
        <f t="shared" si="392"/>
        <v>1225.473</v>
      </c>
      <c r="AD209" s="170">
        <f t="shared" si="392"/>
        <v>1227.03</v>
      </c>
      <c r="AE209" s="170">
        <f t="shared" si="392"/>
        <v>1236.443</v>
      </c>
      <c r="AF209" s="170">
        <f t="shared" si="392"/>
        <v>1246.7239999999999</v>
      </c>
      <c r="AG209" s="170">
        <f t="shared" si="392"/>
        <v>1256.5150000000001</v>
      </c>
      <c r="AH209" s="170">
        <f t="shared" si="392"/>
        <v>1266.69</v>
      </c>
      <c r="AI209" s="170">
        <f t="shared" si="392"/>
        <v>1276.1569999999999</v>
      </c>
      <c r="AJ209" s="170">
        <f t="shared" si="392"/>
        <v>1287.3499999999999</v>
      </c>
      <c r="AK209" s="170">
        <f t="shared" si="392"/>
        <v>1298.3399999999999</v>
      </c>
      <c r="AL209" s="170">
        <f t="shared" si="392"/>
        <v>1302.8889999999999</v>
      </c>
      <c r="AM209" s="170">
        <f t="shared" si="392"/>
        <v>1310.876</v>
      </c>
      <c r="AN209" s="170">
        <f t="shared" si="392"/>
        <v>1318.537</v>
      </c>
      <c r="AO209" s="170">
        <f t="shared" si="392"/>
        <v>1327.732</v>
      </c>
      <c r="AP209" s="170">
        <f t="shared" si="392"/>
        <v>1333.702</v>
      </c>
      <c r="AQ209" s="170">
        <f t="shared" si="392"/>
        <v>1341.8309999999999</v>
      </c>
      <c r="AR209" s="170">
        <f t="shared" si="392"/>
        <v>1354.0050000000001</v>
      </c>
      <c r="AS209" s="170">
        <f t="shared" si="392"/>
        <v>1365.039</v>
      </c>
      <c r="AT209" s="170">
        <f t="shared" si="392"/>
        <v>1372.3889999999999</v>
      </c>
      <c r="AU209" s="170">
        <f t="shared" si="392"/>
        <v>1378.1510000000001</v>
      </c>
      <c r="AV209" s="170">
        <f t="shared" si="350"/>
        <v>1387.9259999999999</v>
      </c>
      <c r="AW209" s="170">
        <f t="shared" si="350"/>
        <v>1396.913</v>
      </c>
      <c r="AX209" s="170">
        <f t="shared" si="350"/>
        <v>1407.124</v>
      </c>
      <c r="AY209" s="170">
        <f t="shared" si="350"/>
        <v>1407.972</v>
      </c>
      <c r="AZ209" s="170">
        <f t="shared" si="350"/>
        <v>1413.7809999999999</v>
      </c>
      <c r="BA209" s="170">
        <f t="shared" si="350"/>
        <v>1420.404</v>
      </c>
      <c r="BB209" s="170">
        <f t="shared" si="350"/>
        <v>1426.748</v>
      </c>
      <c r="BC209" s="402">
        <f t="shared" ref="BC209:CW209" si="393">BB209*BC528/BB528</f>
        <v>1431.764694796062</v>
      </c>
      <c r="BD209" s="401">
        <f t="shared" si="393"/>
        <v>1435.7780506329116</v>
      </c>
      <c r="BE209" s="401">
        <f t="shared" si="393"/>
        <v>1439.7914064697611</v>
      </c>
      <c r="BF209" s="401">
        <f t="shared" si="393"/>
        <v>1443.8047623066107</v>
      </c>
      <c r="BG209" s="401">
        <f t="shared" si="393"/>
        <v>1447.8181181434602</v>
      </c>
      <c r="BH209" s="401">
        <f t="shared" si="393"/>
        <v>1450.8281350210973</v>
      </c>
      <c r="BI209" s="401">
        <f t="shared" si="393"/>
        <v>1453.8381518987346</v>
      </c>
      <c r="BJ209" s="401">
        <f t="shared" si="393"/>
        <v>1456.8481687763719</v>
      </c>
      <c r="BK209" s="401">
        <f t="shared" si="393"/>
        <v>1459.858185654009</v>
      </c>
      <c r="BL209" s="401">
        <f t="shared" si="393"/>
        <v>1462.8682025316461</v>
      </c>
      <c r="BM209" s="401">
        <f t="shared" si="393"/>
        <v>1465.8782194092832</v>
      </c>
      <c r="BN209" s="401">
        <f t="shared" si="393"/>
        <v>1467.8848973277081</v>
      </c>
      <c r="BO209" s="401">
        <f t="shared" si="393"/>
        <v>1470.8949142053452</v>
      </c>
      <c r="BP209" s="401">
        <f t="shared" si="393"/>
        <v>1472.9015921237701</v>
      </c>
      <c r="BQ209" s="401">
        <f t="shared" si="393"/>
        <v>1474.9082700421948</v>
      </c>
      <c r="BR209" s="401">
        <f t="shared" si="393"/>
        <v>1476.9149479606194</v>
      </c>
      <c r="BS209" s="401">
        <f t="shared" si="393"/>
        <v>1477.9182869198316</v>
      </c>
      <c r="BT209" s="401">
        <f t="shared" si="393"/>
        <v>1478.9216258790441</v>
      </c>
      <c r="BU209" s="401">
        <f t="shared" si="393"/>
        <v>1480.928303797469</v>
      </c>
      <c r="BV209" s="401">
        <f t="shared" si="393"/>
        <v>1481.9316427566812</v>
      </c>
      <c r="BW209" s="401">
        <f t="shared" si="393"/>
        <v>1482.9349817158934</v>
      </c>
      <c r="BX209" s="401">
        <f t="shared" si="393"/>
        <v>1482.9349817158934</v>
      </c>
      <c r="BY209" s="401">
        <f t="shared" si="393"/>
        <v>1483.9383206751058</v>
      </c>
      <c r="BZ209" s="401">
        <f t="shared" si="393"/>
        <v>1483.9383206751056</v>
      </c>
      <c r="CA209" s="401">
        <f t="shared" si="393"/>
        <v>1483.9383206751056</v>
      </c>
      <c r="CB209" s="401">
        <f t="shared" si="393"/>
        <v>1483.9383206751056</v>
      </c>
      <c r="CC209" s="401">
        <f t="shared" si="393"/>
        <v>1483.9383206751056</v>
      </c>
      <c r="CD209" s="401">
        <f t="shared" si="393"/>
        <v>1483.9383206751056</v>
      </c>
      <c r="CE209" s="401">
        <f t="shared" si="393"/>
        <v>1482.9349817158932</v>
      </c>
      <c r="CF209" s="401">
        <f t="shared" si="393"/>
        <v>1482.9349817158932</v>
      </c>
      <c r="CG209" s="401">
        <f t="shared" si="393"/>
        <v>1481.9316427566807</v>
      </c>
      <c r="CH209" s="401">
        <f t="shared" si="393"/>
        <v>1480.9283037974683</v>
      </c>
      <c r="CI209" s="401">
        <f t="shared" si="393"/>
        <v>1479.9249648382558</v>
      </c>
      <c r="CJ209" s="401">
        <f t="shared" si="393"/>
        <v>1478.9216258790436</v>
      </c>
      <c r="CK209" s="401">
        <f t="shared" si="393"/>
        <v>1477.9182869198314</v>
      </c>
      <c r="CL209" s="401">
        <f t="shared" si="393"/>
        <v>1475.9116090014068</v>
      </c>
      <c r="CM209" s="401">
        <f t="shared" si="393"/>
        <v>1474.9082700421943</v>
      </c>
      <c r="CN209" s="401">
        <f t="shared" si="393"/>
        <v>1473.9049310829819</v>
      </c>
      <c r="CO209" s="401">
        <f t="shared" si="393"/>
        <v>1471.8982531645572</v>
      </c>
      <c r="CP209" s="401">
        <f t="shared" si="393"/>
        <v>1470.8949142053448</v>
      </c>
      <c r="CQ209" s="401">
        <f t="shared" si="393"/>
        <v>1468.8882362869201</v>
      </c>
      <c r="CR209" s="401">
        <f t="shared" si="393"/>
        <v>1467.8848973277077</v>
      </c>
      <c r="CS209" s="401">
        <f t="shared" si="393"/>
        <v>1466.8815583684952</v>
      </c>
      <c r="CT209" s="401">
        <f t="shared" si="393"/>
        <v>1464.8748804500706</v>
      </c>
      <c r="CU209" s="401">
        <f t="shared" si="393"/>
        <v>1463.8715414908581</v>
      </c>
      <c r="CV209" s="401">
        <f t="shared" si="393"/>
        <v>1462.8682025316457</v>
      </c>
      <c r="CW209" s="401">
        <f t="shared" si="393"/>
        <v>1460.8615246132208</v>
      </c>
    </row>
    <row r="210" spans="1:101">
      <c r="A210" s="170" t="str">
        <f t="shared" ref="A210:B210" si="394">A104</f>
        <v>95</v>
      </c>
      <c r="B210" s="170" t="str">
        <f t="shared" si="394"/>
        <v>Val-d'Oise</v>
      </c>
      <c r="C210" s="145"/>
      <c r="D210" s="145"/>
      <c r="E210" s="145"/>
      <c r="F210" s="170">
        <f t="shared" ref="F210:AU210" si="395">F104</f>
        <v>838.29499999999996</v>
      </c>
      <c r="G210" s="170">
        <f t="shared" si="395"/>
        <v>849.03399999999999</v>
      </c>
      <c r="H210" s="170">
        <f t="shared" si="395"/>
        <v>859.69100000000003</v>
      </c>
      <c r="I210" s="170">
        <f t="shared" si="395"/>
        <v>871.52499999999998</v>
      </c>
      <c r="J210" s="170">
        <f t="shared" si="395"/>
        <v>882.36500000000001</v>
      </c>
      <c r="K210" s="170">
        <f t="shared" si="395"/>
        <v>893.76</v>
      </c>
      <c r="L210" s="170">
        <f t="shared" si="395"/>
        <v>906.577</v>
      </c>
      <c r="M210" s="170">
        <f t="shared" si="395"/>
        <v>919.60400000000004</v>
      </c>
      <c r="N210" s="170">
        <f t="shared" si="395"/>
        <v>931.78899999999999</v>
      </c>
      <c r="O210" s="170">
        <f t="shared" si="395"/>
        <v>943.81299999999999</v>
      </c>
      <c r="P210" s="170">
        <f t="shared" si="395"/>
        <v>958.03</v>
      </c>
      <c r="Q210" s="170">
        <f t="shared" si="395"/>
        <v>974.61599999999999</v>
      </c>
      <c r="R210" s="170">
        <f t="shared" si="395"/>
        <v>993.428</v>
      </c>
      <c r="S210" s="170">
        <f t="shared" si="395"/>
        <v>1012.643</v>
      </c>
      <c r="T210" s="170">
        <f t="shared" si="395"/>
        <v>1029.7249999999999</v>
      </c>
      <c r="U210" s="170">
        <f t="shared" si="395"/>
        <v>1047.5530000000001</v>
      </c>
      <c r="V210" s="170">
        <f t="shared" si="395"/>
        <v>1057.3499999999999</v>
      </c>
      <c r="W210" s="170">
        <f t="shared" si="395"/>
        <v>1067.6990000000001</v>
      </c>
      <c r="X210" s="170">
        <f t="shared" si="395"/>
        <v>1076.5</v>
      </c>
      <c r="Y210" s="170">
        <f t="shared" si="395"/>
        <v>1082.848</v>
      </c>
      <c r="Z210" s="170">
        <f t="shared" si="395"/>
        <v>1090.9159999999999</v>
      </c>
      <c r="AA210" s="170">
        <f t="shared" si="395"/>
        <v>1097.809</v>
      </c>
      <c r="AB210" s="170">
        <f t="shared" si="395"/>
        <v>1100.05</v>
      </c>
      <c r="AC210" s="170">
        <f t="shared" si="395"/>
        <v>1100.7819999999999</v>
      </c>
      <c r="AD210" s="170">
        <f t="shared" si="395"/>
        <v>1104.5329999999999</v>
      </c>
      <c r="AE210" s="170">
        <f t="shared" si="395"/>
        <v>1111.0719999999999</v>
      </c>
      <c r="AF210" s="170">
        <f t="shared" si="395"/>
        <v>1118.3009999999999</v>
      </c>
      <c r="AG210" s="170">
        <f t="shared" si="395"/>
        <v>1125.74</v>
      </c>
      <c r="AH210" s="170">
        <f t="shared" si="395"/>
        <v>1133.0139999999999</v>
      </c>
      <c r="AI210" s="170">
        <f t="shared" si="395"/>
        <v>1140.328</v>
      </c>
      <c r="AJ210" s="170">
        <f t="shared" si="395"/>
        <v>1148.7639999999999</v>
      </c>
      <c r="AK210" s="170">
        <f t="shared" si="395"/>
        <v>1157.0519999999999</v>
      </c>
      <c r="AL210" s="170">
        <f t="shared" si="395"/>
        <v>1160.721</v>
      </c>
      <c r="AM210" s="170">
        <f t="shared" si="395"/>
        <v>1165.3969999999999</v>
      </c>
      <c r="AN210" s="170">
        <f t="shared" si="395"/>
        <v>1168.8920000000001</v>
      </c>
      <c r="AO210" s="170">
        <f t="shared" si="395"/>
        <v>1171.1610000000001</v>
      </c>
      <c r="AP210" s="170">
        <f t="shared" si="395"/>
        <v>1180.365</v>
      </c>
      <c r="AQ210" s="170">
        <f t="shared" si="395"/>
        <v>1187.0809999999999</v>
      </c>
      <c r="AR210" s="170">
        <f t="shared" si="395"/>
        <v>1194.681</v>
      </c>
      <c r="AS210" s="170">
        <f t="shared" si="395"/>
        <v>1205.539</v>
      </c>
      <c r="AT210" s="170">
        <f t="shared" si="395"/>
        <v>1215.3900000000001</v>
      </c>
      <c r="AU210" s="170">
        <f t="shared" si="395"/>
        <v>1221.923</v>
      </c>
      <c r="AV210" s="170">
        <f t="shared" si="350"/>
        <v>1228.6179999999999</v>
      </c>
      <c r="AW210" s="170">
        <f t="shared" si="350"/>
        <v>1238.5809999999999</v>
      </c>
      <c r="AX210" s="170">
        <f t="shared" si="350"/>
        <v>1249.674</v>
      </c>
      <c r="AY210" s="170">
        <f t="shared" si="350"/>
        <v>1251.8040000000001</v>
      </c>
      <c r="AZ210" s="170">
        <f t="shared" si="350"/>
        <v>1258.5170000000001</v>
      </c>
      <c r="BA210" s="170">
        <f t="shared" si="350"/>
        <v>1266.471</v>
      </c>
      <c r="BB210" s="170">
        <f t="shared" si="350"/>
        <v>1274.374</v>
      </c>
      <c r="BC210" s="402">
        <f t="shared" ref="BC210:CW210" si="396">BB210*BC529/BB529</f>
        <v>1280.4089202841358</v>
      </c>
      <c r="BD210" s="401">
        <f t="shared" si="396"/>
        <v>1284.4322004735598</v>
      </c>
      <c r="BE210" s="401">
        <f t="shared" si="396"/>
        <v>1289.4613007103396</v>
      </c>
      <c r="BF210" s="401">
        <f t="shared" si="396"/>
        <v>1293.4845808997634</v>
      </c>
      <c r="BG210" s="401">
        <f t="shared" si="396"/>
        <v>1297.5078610891874</v>
      </c>
      <c r="BH210" s="401">
        <f t="shared" si="396"/>
        <v>1300.5253212312552</v>
      </c>
      <c r="BI210" s="401">
        <f t="shared" si="396"/>
        <v>1303.5427813733231</v>
      </c>
      <c r="BJ210" s="401">
        <f t="shared" si="396"/>
        <v>1306.560241515391</v>
      </c>
      <c r="BK210" s="401">
        <f t="shared" si="396"/>
        <v>1309.5777016574589</v>
      </c>
      <c r="BL210" s="401">
        <f t="shared" si="396"/>
        <v>1312.5951617995267</v>
      </c>
      <c r="BM210" s="401">
        <f t="shared" si="396"/>
        <v>1315.6126219415946</v>
      </c>
      <c r="BN210" s="401">
        <f t="shared" si="396"/>
        <v>1317.6242620363066</v>
      </c>
      <c r="BO210" s="401">
        <f t="shared" si="396"/>
        <v>1319.6359021310186</v>
      </c>
      <c r="BP210" s="401">
        <f t="shared" si="396"/>
        <v>1322.6533622730865</v>
      </c>
      <c r="BQ210" s="401">
        <f t="shared" si="396"/>
        <v>1324.6650023677985</v>
      </c>
      <c r="BR210" s="401">
        <f t="shared" si="396"/>
        <v>1326.6766424625105</v>
      </c>
      <c r="BS210" s="401">
        <f t="shared" si="396"/>
        <v>1327.6824625098664</v>
      </c>
      <c r="BT210" s="401">
        <f t="shared" si="396"/>
        <v>1329.6941026045781</v>
      </c>
      <c r="BU210" s="401">
        <f t="shared" si="396"/>
        <v>1331.7057426992899</v>
      </c>
      <c r="BV210" s="401">
        <f t="shared" si="396"/>
        <v>1332.7115627466458</v>
      </c>
      <c r="BW210" s="401">
        <f t="shared" si="396"/>
        <v>1334.7232028413575</v>
      </c>
      <c r="BX210" s="401">
        <f t="shared" si="396"/>
        <v>1335.7290228887134</v>
      </c>
      <c r="BY210" s="401">
        <f t="shared" si="396"/>
        <v>1336.7348429360693</v>
      </c>
      <c r="BZ210" s="401">
        <f t="shared" si="396"/>
        <v>1337.7406629834252</v>
      </c>
      <c r="CA210" s="401">
        <f t="shared" si="396"/>
        <v>1338.7464830307811</v>
      </c>
      <c r="CB210" s="401">
        <f t="shared" si="396"/>
        <v>1339.7523030781369</v>
      </c>
      <c r="CC210" s="401">
        <f t="shared" si="396"/>
        <v>1339.7523030781369</v>
      </c>
      <c r="CD210" s="401">
        <f t="shared" si="396"/>
        <v>1340.7581231254928</v>
      </c>
      <c r="CE210" s="401">
        <f t="shared" si="396"/>
        <v>1340.7581231254928</v>
      </c>
      <c r="CF210" s="401">
        <f t="shared" si="396"/>
        <v>1340.7581231254928</v>
      </c>
      <c r="CG210" s="401">
        <f t="shared" si="396"/>
        <v>1340.7581231254928</v>
      </c>
      <c r="CH210" s="401">
        <f t="shared" si="396"/>
        <v>1339.7523030781369</v>
      </c>
      <c r="CI210" s="401">
        <f t="shared" si="396"/>
        <v>1339.7523030781369</v>
      </c>
      <c r="CJ210" s="401">
        <f t="shared" si="396"/>
        <v>1338.7464830307808</v>
      </c>
      <c r="CK210" s="401">
        <f t="shared" si="396"/>
        <v>1338.7464830307808</v>
      </c>
      <c r="CL210" s="401">
        <f t="shared" si="396"/>
        <v>1337.740662983425</v>
      </c>
      <c r="CM210" s="401">
        <f t="shared" si="396"/>
        <v>1336.7348429360688</v>
      </c>
      <c r="CN210" s="401">
        <f t="shared" si="396"/>
        <v>1335.729022888713</v>
      </c>
      <c r="CO210" s="401">
        <f t="shared" si="396"/>
        <v>1334.7232028413569</v>
      </c>
      <c r="CP210" s="401">
        <f t="shared" si="396"/>
        <v>1333.717382794001</v>
      </c>
      <c r="CQ210" s="401">
        <f t="shared" si="396"/>
        <v>1332.7115627466451</v>
      </c>
      <c r="CR210" s="401">
        <f t="shared" si="396"/>
        <v>1331.7057426992892</v>
      </c>
      <c r="CS210" s="401">
        <f t="shared" si="396"/>
        <v>1330.6999226519333</v>
      </c>
      <c r="CT210" s="401">
        <f t="shared" si="396"/>
        <v>1329.6941026045772</v>
      </c>
      <c r="CU210" s="401">
        <f t="shared" si="396"/>
        <v>1328.6882825572213</v>
      </c>
      <c r="CV210" s="401">
        <f t="shared" si="396"/>
        <v>1327.6824625098654</v>
      </c>
      <c r="CW210" s="401">
        <f t="shared" si="396"/>
        <v>1326.6766424625093</v>
      </c>
    </row>
    <row r="211" spans="1:101">
      <c r="A211" s="170">
        <f t="shared" ref="A211:B211" si="397">A105</f>
        <v>971</v>
      </c>
      <c r="B211" s="170" t="str">
        <f t="shared" si="397"/>
        <v xml:space="preserve">Guadeloupe </v>
      </c>
      <c r="C211" s="145"/>
      <c r="D211" s="145"/>
      <c r="E211" s="145"/>
      <c r="F211" s="170" t="s">
        <v>373</v>
      </c>
      <c r="G211" s="170"/>
      <c r="H211" s="170"/>
      <c r="I211" s="170"/>
      <c r="J211" s="170"/>
      <c r="K211" s="170"/>
      <c r="L211" s="170"/>
      <c r="M211" s="170"/>
      <c r="N211" s="170"/>
      <c r="O211" s="170"/>
      <c r="P211" s="170"/>
      <c r="Q211" s="170"/>
      <c r="R211" s="170"/>
      <c r="S211" s="170"/>
      <c r="T211" s="170"/>
      <c r="U211" s="170">
        <f t="shared" ref="U211:BB215" si="398">U105</f>
        <v>351.84399999999999</v>
      </c>
      <c r="V211" s="170">
        <f t="shared" si="398"/>
        <v>354.536</v>
      </c>
      <c r="W211" s="170">
        <f t="shared" si="398"/>
        <v>357.48200000000003</v>
      </c>
      <c r="X211" s="170">
        <f t="shared" si="398"/>
        <v>360.68099999999998</v>
      </c>
      <c r="Y211" s="170">
        <f t="shared" si="398"/>
        <v>364.14</v>
      </c>
      <c r="Z211" s="170">
        <f t="shared" si="398"/>
        <v>367.86700000000002</v>
      </c>
      <c r="AA211" s="170">
        <f t="shared" si="398"/>
        <v>371.87299999999999</v>
      </c>
      <c r="AB211" s="170">
        <f t="shared" si="398"/>
        <v>376.16399999999999</v>
      </c>
      <c r="AC211" s="170">
        <f t="shared" si="398"/>
        <v>380.738</v>
      </c>
      <c r="AD211" s="170">
        <f t="shared" si="398"/>
        <v>385.60899999999998</v>
      </c>
      <c r="AE211" s="170">
        <f t="shared" si="398"/>
        <v>388.04500000000002</v>
      </c>
      <c r="AF211" s="170">
        <f t="shared" si="398"/>
        <v>390.67200000000003</v>
      </c>
      <c r="AG211" s="170">
        <f t="shared" si="398"/>
        <v>393.024</v>
      </c>
      <c r="AH211" s="170">
        <f t="shared" si="398"/>
        <v>394.88099999999997</v>
      </c>
      <c r="AI211" s="170">
        <f t="shared" si="398"/>
        <v>396.99200000000002</v>
      </c>
      <c r="AJ211" s="170">
        <f t="shared" si="398"/>
        <v>399.178</v>
      </c>
      <c r="AK211" s="170">
        <f t="shared" si="398"/>
        <v>400.73599999999999</v>
      </c>
      <c r="AL211" s="170">
        <f t="shared" si="398"/>
        <v>400.584</v>
      </c>
      <c r="AM211" s="170">
        <f t="shared" si="398"/>
        <v>401.78399999999999</v>
      </c>
      <c r="AN211" s="170">
        <f t="shared" si="398"/>
        <v>401.55399999999997</v>
      </c>
      <c r="AO211" s="170">
        <f t="shared" si="398"/>
        <v>403.35500000000002</v>
      </c>
      <c r="AP211" s="170">
        <f t="shared" si="398"/>
        <v>404.63499999999999</v>
      </c>
      <c r="AQ211" s="170">
        <f t="shared" si="398"/>
        <v>403.31400000000002</v>
      </c>
      <c r="AR211" s="170">
        <f t="shared" si="398"/>
        <v>402.11900000000003</v>
      </c>
      <c r="AS211" s="170">
        <f t="shared" si="398"/>
        <v>400.18599999999998</v>
      </c>
      <c r="AT211" s="170">
        <f t="shared" si="398"/>
        <v>397.99</v>
      </c>
      <c r="AU211" s="170">
        <f t="shared" si="398"/>
        <v>394.11</v>
      </c>
      <c r="AV211" s="170">
        <f t="shared" si="398"/>
        <v>390.25299999999999</v>
      </c>
      <c r="AW211" s="170">
        <f t="shared" si="398"/>
        <v>387.62900000000002</v>
      </c>
      <c r="AX211" s="170">
        <f t="shared" si="398"/>
        <v>384.23899999999998</v>
      </c>
      <c r="AY211" s="170">
        <f t="shared" si="398"/>
        <v>383.55900000000003</v>
      </c>
      <c r="AZ211" s="170">
        <f t="shared" si="398"/>
        <v>381.60599999999999</v>
      </c>
      <c r="BA211" s="170">
        <f t="shared" si="398"/>
        <v>378.476</v>
      </c>
      <c r="BB211" s="170">
        <f t="shared" si="398"/>
        <v>375.84500000000003</v>
      </c>
      <c r="BC211" s="402">
        <f t="shared" ref="BC211:CW211" si="399">BB211*BC530/BB530</f>
        <v>372.77269754768395</v>
      </c>
      <c r="BD211" s="401">
        <f t="shared" si="399"/>
        <v>368.67629427792923</v>
      </c>
      <c r="BE211" s="401">
        <f t="shared" si="399"/>
        <v>364.57989100817446</v>
      </c>
      <c r="BF211" s="401">
        <f t="shared" si="399"/>
        <v>360.48348773841968</v>
      </c>
      <c r="BG211" s="401">
        <f t="shared" si="399"/>
        <v>356.38708446866491</v>
      </c>
      <c r="BH211" s="401">
        <f t="shared" si="399"/>
        <v>353.31478201634883</v>
      </c>
      <c r="BI211" s="401">
        <f t="shared" si="399"/>
        <v>349.21837874659406</v>
      </c>
      <c r="BJ211" s="401">
        <f t="shared" si="399"/>
        <v>345.12197547683928</v>
      </c>
      <c r="BK211" s="401">
        <f t="shared" si="399"/>
        <v>341.02557220708451</v>
      </c>
      <c r="BL211" s="401">
        <f t="shared" si="399"/>
        <v>336.92916893732973</v>
      </c>
      <c r="BM211" s="401">
        <f t="shared" si="399"/>
        <v>332.83276566757496</v>
      </c>
      <c r="BN211" s="401">
        <f t="shared" si="399"/>
        <v>328.73636239782019</v>
      </c>
      <c r="BO211" s="401">
        <f t="shared" si="399"/>
        <v>325.66405994550411</v>
      </c>
      <c r="BP211" s="401">
        <f t="shared" si="399"/>
        <v>321.56765667574933</v>
      </c>
      <c r="BQ211" s="401">
        <f t="shared" si="399"/>
        <v>317.47125340599456</v>
      </c>
      <c r="BR211" s="401">
        <f t="shared" si="399"/>
        <v>313.37485013623979</v>
      </c>
      <c r="BS211" s="401">
        <f t="shared" si="399"/>
        <v>309.27844686648501</v>
      </c>
      <c r="BT211" s="401">
        <f t="shared" si="399"/>
        <v>306.20614441416893</v>
      </c>
      <c r="BU211" s="401">
        <f t="shared" si="399"/>
        <v>302.10974114441416</v>
      </c>
      <c r="BV211" s="401">
        <f t="shared" si="399"/>
        <v>298.01333787465938</v>
      </c>
      <c r="BW211" s="401">
        <f t="shared" si="399"/>
        <v>293.91693460490461</v>
      </c>
      <c r="BX211" s="401">
        <f t="shared" si="399"/>
        <v>289.82053133514984</v>
      </c>
      <c r="BY211" s="401">
        <f t="shared" si="399"/>
        <v>285.72412806539506</v>
      </c>
      <c r="BZ211" s="401">
        <f t="shared" si="399"/>
        <v>281.62772479564029</v>
      </c>
      <c r="CA211" s="401">
        <f t="shared" si="399"/>
        <v>278.55542234332421</v>
      </c>
      <c r="CB211" s="401">
        <f t="shared" si="399"/>
        <v>274.45901907356944</v>
      </c>
      <c r="CC211" s="401">
        <f t="shared" si="399"/>
        <v>270.36261580381466</v>
      </c>
      <c r="CD211" s="401">
        <f t="shared" si="399"/>
        <v>266.26621253405989</v>
      </c>
      <c r="CE211" s="401">
        <f t="shared" si="399"/>
        <v>262.16980926430512</v>
      </c>
      <c r="CF211" s="401">
        <f t="shared" si="399"/>
        <v>258.07340599455034</v>
      </c>
      <c r="CG211" s="401">
        <f t="shared" si="399"/>
        <v>253.97700272479557</v>
      </c>
      <c r="CH211" s="401">
        <f t="shared" si="399"/>
        <v>249.88059945504082</v>
      </c>
      <c r="CI211" s="401">
        <f t="shared" si="399"/>
        <v>245.78419618528605</v>
      </c>
      <c r="CJ211" s="401">
        <f t="shared" si="399"/>
        <v>241.68779291553128</v>
      </c>
      <c r="CK211" s="401">
        <f t="shared" si="399"/>
        <v>237.5913896457765</v>
      </c>
      <c r="CL211" s="401">
        <f t="shared" si="399"/>
        <v>234.51908719346042</v>
      </c>
      <c r="CM211" s="401">
        <f t="shared" si="399"/>
        <v>230.42268392370568</v>
      </c>
      <c r="CN211" s="401">
        <f t="shared" si="399"/>
        <v>226.3262806539509</v>
      </c>
      <c r="CO211" s="401">
        <f t="shared" si="399"/>
        <v>223.25397820163482</v>
      </c>
      <c r="CP211" s="401">
        <f t="shared" si="399"/>
        <v>219.15757493188008</v>
      </c>
      <c r="CQ211" s="401">
        <f t="shared" si="399"/>
        <v>216.085272479564</v>
      </c>
      <c r="CR211" s="401">
        <f t="shared" si="399"/>
        <v>211.98886920980922</v>
      </c>
      <c r="CS211" s="401">
        <f t="shared" si="399"/>
        <v>208.91656675749314</v>
      </c>
      <c r="CT211" s="401">
        <f t="shared" si="399"/>
        <v>205.84426430517706</v>
      </c>
      <c r="CU211" s="401">
        <f t="shared" si="399"/>
        <v>202.77196185286101</v>
      </c>
      <c r="CV211" s="401">
        <f t="shared" si="399"/>
        <v>199.69965940054493</v>
      </c>
      <c r="CW211" s="401">
        <f t="shared" si="399"/>
        <v>196.62735694822882</v>
      </c>
    </row>
    <row r="212" spans="1:101">
      <c r="A212" s="170">
        <f t="shared" ref="A212:B212" si="400">A106</f>
        <v>972</v>
      </c>
      <c r="B212" s="170" t="str">
        <f t="shared" si="400"/>
        <v xml:space="preserve">Martinique </v>
      </c>
      <c r="C212" s="145"/>
      <c r="D212" s="145"/>
      <c r="E212" s="145"/>
      <c r="F212" s="170" t="s">
        <v>373</v>
      </c>
      <c r="G212" s="170"/>
      <c r="H212" s="170"/>
      <c r="I212" s="170"/>
      <c r="J212" s="170"/>
      <c r="K212" s="170"/>
      <c r="L212" s="170"/>
      <c r="M212" s="170"/>
      <c r="N212" s="170"/>
      <c r="O212" s="170"/>
      <c r="P212" s="170"/>
      <c r="Q212" s="170"/>
      <c r="R212" s="170"/>
      <c r="S212" s="170"/>
      <c r="T212" s="170"/>
      <c r="U212" s="170">
        <f t="shared" ref="U212:AU212" si="401">U106</f>
        <v>358.40600000000001</v>
      </c>
      <c r="V212" s="170">
        <f t="shared" si="401"/>
        <v>359.774</v>
      </c>
      <c r="W212" s="170">
        <f t="shared" si="401"/>
        <v>361.42</v>
      </c>
      <c r="X212" s="170">
        <f t="shared" si="401"/>
        <v>363.34399999999999</v>
      </c>
      <c r="Y212" s="170">
        <f t="shared" si="401"/>
        <v>365.55399999999997</v>
      </c>
      <c r="Z212" s="170">
        <f t="shared" si="401"/>
        <v>368.04500000000002</v>
      </c>
      <c r="AA212" s="170">
        <f t="shared" si="401"/>
        <v>370.81799999999998</v>
      </c>
      <c r="AB212" s="170">
        <f t="shared" si="401"/>
        <v>373.87299999999999</v>
      </c>
      <c r="AC212" s="170">
        <f t="shared" si="401"/>
        <v>377.221</v>
      </c>
      <c r="AD212" s="170">
        <f t="shared" si="401"/>
        <v>380.863</v>
      </c>
      <c r="AE212" s="170">
        <f t="shared" si="401"/>
        <v>383.57499999999999</v>
      </c>
      <c r="AF212" s="170">
        <f t="shared" si="401"/>
        <v>386.54199999999997</v>
      </c>
      <c r="AG212" s="170">
        <f t="shared" si="401"/>
        <v>389.30200000000002</v>
      </c>
      <c r="AH212" s="170">
        <f t="shared" si="401"/>
        <v>391.67599999999999</v>
      </c>
      <c r="AI212" s="170">
        <f t="shared" si="401"/>
        <v>393.85199999999998</v>
      </c>
      <c r="AJ212" s="170">
        <f t="shared" si="401"/>
        <v>395.98200000000003</v>
      </c>
      <c r="AK212" s="170">
        <f t="shared" si="401"/>
        <v>397.73200000000003</v>
      </c>
      <c r="AL212" s="170">
        <f t="shared" si="401"/>
        <v>397.73</v>
      </c>
      <c r="AM212" s="170">
        <f t="shared" si="401"/>
        <v>397.69299999999998</v>
      </c>
      <c r="AN212" s="170">
        <f t="shared" si="401"/>
        <v>396.404</v>
      </c>
      <c r="AO212" s="170">
        <f t="shared" si="401"/>
        <v>394.173</v>
      </c>
      <c r="AP212" s="170">
        <f t="shared" si="401"/>
        <v>392.291</v>
      </c>
      <c r="AQ212" s="170">
        <f t="shared" si="401"/>
        <v>388.36399999999998</v>
      </c>
      <c r="AR212" s="170">
        <f t="shared" si="401"/>
        <v>385.55099999999999</v>
      </c>
      <c r="AS212" s="170">
        <f t="shared" si="401"/>
        <v>383.911</v>
      </c>
      <c r="AT212" s="170">
        <f t="shared" si="401"/>
        <v>380.87700000000001</v>
      </c>
      <c r="AU212" s="170">
        <f t="shared" si="401"/>
        <v>376.48</v>
      </c>
      <c r="AV212" s="170">
        <f t="shared" si="398"/>
        <v>372.59399999999999</v>
      </c>
      <c r="AW212" s="170">
        <f t="shared" si="398"/>
        <v>368.78300000000002</v>
      </c>
      <c r="AX212" s="170">
        <f t="shared" si="398"/>
        <v>364.50799999999998</v>
      </c>
      <c r="AY212" s="170">
        <f t="shared" si="398"/>
        <v>361.22500000000002</v>
      </c>
      <c r="AZ212" s="170">
        <f t="shared" si="398"/>
        <v>357.19099999999997</v>
      </c>
      <c r="BA212" s="170">
        <f t="shared" si="398"/>
        <v>352.20499999999998</v>
      </c>
      <c r="BB212" s="170">
        <f t="shared" si="398"/>
        <v>347.68599999999998</v>
      </c>
      <c r="BC212" s="402">
        <f t="shared" ref="BC212:CW212" si="402">BB212*BC531/BB531</f>
        <v>343.67809221902019</v>
      </c>
      <c r="BD212" s="401">
        <f t="shared" si="402"/>
        <v>339.67018443804034</v>
      </c>
      <c r="BE212" s="401">
        <f t="shared" si="402"/>
        <v>335.66227665706054</v>
      </c>
      <c r="BF212" s="401">
        <f t="shared" si="402"/>
        <v>331.6543688760807</v>
      </c>
      <c r="BG212" s="401">
        <f t="shared" si="402"/>
        <v>328.64843804034581</v>
      </c>
      <c r="BH212" s="401">
        <f t="shared" si="402"/>
        <v>324.64053025936596</v>
      </c>
      <c r="BI212" s="401">
        <f t="shared" si="402"/>
        <v>320.63262247838611</v>
      </c>
      <c r="BJ212" s="401">
        <f t="shared" si="402"/>
        <v>316.62471469740632</v>
      </c>
      <c r="BK212" s="401">
        <f t="shared" si="402"/>
        <v>312.61680691642653</v>
      </c>
      <c r="BL212" s="401">
        <f t="shared" si="402"/>
        <v>308.60889913544673</v>
      </c>
      <c r="BM212" s="401">
        <f t="shared" si="402"/>
        <v>304.60099135446688</v>
      </c>
      <c r="BN212" s="401">
        <f t="shared" si="402"/>
        <v>301.595060518732</v>
      </c>
      <c r="BO212" s="401">
        <f t="shared" si="402"/>
        <v>297.58715273775215</v>
      </c>
      <c r="BP212" s="401">
        <f t="shared" si="402"/>
        <v>293.5792449567723</v>
      </c>
      <c r="BQ212" s="401">
        <f t="shared" si="402"/>
        <v>289.57133717579251</v>
      </c>
      <c r="BR212" s="401">
        <f t="shared" si="402"/>
        <v>285.56342939481266</v>
      </c>
      <c r="BS212" s="401">
        <f t="shared" si="402"/>
        <v>282.55749855907777</v>
      </c>
      <c r="BT212" s="401">
        <f t="shared" si="402"/>
        <v>278.54959077809798</v>
      </c>
      <c r="BU212" s="401">
        <f t="shared" si="402"/>
        <v>274.54168299711819</v>
      </c>
      <c r="BV212" s="401">
        <f t="shared" si="402"/>
        <v>270.53377521613834</v>
      </c>
      <c r="BW212" s="401">
        <f t="shared" si="402"/>
        <v>266.52586743515855</v>
      </c>
      <c r="BX212" s="401">
        <f t="shared" si="402"/>
        <v>263.51993659942366</v>
      </c>
      <c r="BY212" s="401">
        <f t="shared" si="402"/>
        <v>259.51202881844387</v>
      </c>
      <c r="BZ212" s="401">
        <f t="shared" si="402"/>
        <v>255.50412103746405</v>
      </c>
      <c r="CA212" s="401">
        <f t="shared" si="402"/>
        <v>251.49621325648422</v>
      </c>
      <c r="CB212" s="401">
        <f t="shared" si="402"/>
        <v>247.4883054755044</v>
      </c>
      <c r="CC212" s="401">
        <f t="shared" si="402"/>
        <v>244.48237463976952</v>
      </c>
      <c r="CD212" s="401">
        <f t="shared" si="402"/>
        <v>240.47446685878967</v>
      </c>
      <c r="CE212" s="401">
        <f t="shared" si="402"/>
        <v>236.46655907780985</v>
      </c>
      <c r="CF212" s="401">
        <f t="shared" si="402"/>
        <v>232.45865129683003</v>
      </c>
      <c r="CG212" s="401">
        <f t="shared" si="402"/>
        <v>229.45272046109517</v>
      </c>
      <c r="CH212" s="401">
        <f t="shared" si="402"/>
        <v>225.44481268011532</v>
      </c>
      <c r="CI212" s="401">
        <f t="shared" si="402"/>
        <v>221.4369048991355</v>
      </c>
      <c r="CJ212" s="401">
        <f t="shared" si="402"/>
        <v>217.42899711815568</v>
      </c>
      <c r="CK212" s="401">
        <f t="shared" si="402"/>
        <v>214.42306628242082</v>
      </c>
      <c r="CL212" s="401">
        <f t="shared" si="402"/>
        <v>210.41515850144097</v>
      </c>
      <c r="CM212" s="401">
        <f t="shared" si="402"/>
        <v>207.40922766570611</v>
      </c>
      <c r="CN212" s="401">
        <f t="shared" si="402"/>
        <v>203.40131988472629</v>
      </c>
      <c r="CO212" s="401">
        <f t="shared" si="402"/>
        <v>200.39538904899143</v>
      </c>
      <c r="CP212" s="401">
        <f t="shared" si="402"/>
        <v>197.38945821325655</v>
      </c>
      <c r="CQ212" s="401">
        <f t="shared" si="402"/>
        <v>193.38155043227673</v>
      </c>
      <c r="CR212" s="401">
        <f t="shared" si="402"/>
        <v>190.37561959654184</v>
      </c>
      <c r="CS212" s="401">
        <f t="shared" si="402"/>
        <v>187.36968876080695</v>
      </c>
      <c r="CT212" s="401">
        <f t="shared" si="402"/>
        <v>185.36573487031706</v>
      </c>
      <c r="CU212" s="401">
        <f t="shared" si="402"/>
        <v>182.35980403458217</v>
      </c>
      <c r="CV212" s="401">
        <f t="shared" si="402"/>
        <v>179.35387319884731</v>
      </c>
      <c r="CW212" s="401">
        <f t="shared" si="402"/>
        <v>177.34991930835741</v>
      </c>
    </row>
    <row r="213" spans="1:101">
      <c r="A213" s="170">
        <f t="shared" ref="A213:B213" si="403">A107</f>
        <v>973</v>
      </c>
      <c r="B213" s="170" t="str">
        <f t="shared" si="403"/>
        <v>Guyane</v>
      </c>
      <c r="C213" s="145"/>
      <c r="D213" s="145"/>
      <c r="E213" s="145"/>
      <c r="F213" s="170" t="s">
        <v>373</v>
      </c>
      <c r="G213" s="170"/>
      <c r="H213" s="170"/>
      <c r="I213" s="170"/>
      <c r="J213" s="170"/>
      <c r="K213" s="170"/>
      <c r="L213" s="170"/>
      <c r="M213" s="170"/>
      <c r="N213" s="170"/>
      <c r="O213" s="170"/>
      <c r="P213" s="170"/>
      <c r="Q213" s="170"/>
      <c r="R213" s="170"/>
      <c r="S213" s="170"/>
      <c r="T213" s="170"/>
      <c r="U213" s="170">
        <f t="shared" ref="U213:AU213" si="404">U107</f>
        <v>113.351</v>
      </c>
      <c r="V213" s="170">
        <f t="shared" si="404"/>
        <v>117.327</v>
      </c>
      <c r="W213" s="170">
        <f t="shared" si="404"/>
        <v>121.46899999999999</v>
      </c>
      <c r="X213" s="170">
        <f t="shared" si="404"/>
        <v>125.786</v>
      </c>
      <c r="Y213" s="170">
        <f t="shared" si="404"/>
        <v>130.28200000000001</v>
      </c>
      <c r="Z213" s="170">
        <f t="shared" si="404"/>
        <v>134.96799999999999</v>
      </c>
      <c r="AA213" s="170">
        <f t="shared" si="404"/>
        <v>139.84800000000001</v>
      </c>
      <c r="AB213" s="170">
        <f t="shared" si="404"/>
        <v>144.93700000000001</v>
      </c>
      <c r="AC213" s="170">
        <f t="shared" si="404"/>
        <v>150.24199999999999</v>
      </c>
      <c r="AD213" s="170">
        <f t="shared" si="404"/>
        <v>155.76</v>
      </c>
      <c r="AE213" s="170">
        <f t="shared" si="404"/>
        <v>162.018</v>
      </c>
      <c r="AF213" s="170">
        <f t="shared" si="404"/>
        <v>168.614</v>
      </c>
      <c r="AG213" s="170">
        <f t="shared" si="404"/>
        <v>176.63800000000001</v>
      </c>
      <c r="AH213" s="170">
        <f t="shared" si="404"/>
        <v>184.792</v>
      </c>
      <c r="AI213" s="170">
        <f t="shared" si="404"/>
        <v>193.167</v>
      </c>
      <c r="AJ213" s="170">
        <f t="shared" si="404"/>
        <v>199.20599999999999</v>
      </c>
      <c r="AK213" s="170">
        <f t="shared" si="404"/>
        <v>205.95400000000001</v>
      </c>
      <c r="AL213" s="170">
        <f t="shared" si="404"/>
        <v>213.03100000000001</v>
      </c>
      <c r="AM213" s="170">
        <f t="shared" si="404"/>
        <v>219.26599999999999</v>
      </c>
      <c r="AN213" s="170">
        <f t="shared" si="404"/>
        <v>224.46899999999999</v>
      </c>
      <c r="AO213" s="170">
        <f t="shared" si="404"/>
        <v>229.04</v>
      </c>
      <c r="AP213" s="170">
        <f t="shared" si="404"/>
        <v>237.54900000000001</v>
      </c>
      <c r="AQ213" s="170">
        <f t="shared" si="404"/>
        <v>239.648</v>
      </c>
      <c r="AR213" s="170">
        <f t="shared" si="404"/>
        <v>244.11799999999999</v>
      </c>
      <c r="AS213" s="170">
        <f t="shared" si="404"/>
        <v>252.33799999999999</v>
      </c>
      <c r="AT213" s="170">
        <f t="shared" si="404"/>
        <v>259.86500000000001</v>
      </c>
      <c r="AU213" s="170">
        <f t="shared" si="404"/>
        <v>269.35199999999998</v>
      </c>
      <c r="AV213" s="170">
        <f t="shared" si="398"/>
        <v>268.7</v>
      </c>
      <c r="AW213" s="170">
        <f t="shared" si="398"/>
        <v>276.12799999999999</v>
      </c>
      <c r="AX213" s="170">
        <f t="shared" si="398"/>
        <v>281.678</v>
      </c>
      <c r="AY213" s="170">
        <f t="shared" si="398"/>
        <v>285.13299999999998</v>
      </c>
      <c r="AZ213" s="170">
        <f t="shared" si="398"/>
        <v>290.714</v>
      </c>
      <c r="BA213" s="170">
        <f t="shared" si="398"/>
        <v>296.05799999999999</v>
      </c>
      <c r="BB213" s="170">
        <f t="shared" si="398"/>
        <v>301.09899999999999</v>
      </c>
      <c r="BC213" s="402">
        <f t="shared" ref="BC213:CW213" si="405">BB213*BC532/BB532</f>
        <v>306.08408278145691</v>
      </c>
      <c r="BD213" s="401">
        <f t="shared" si="405"/>
        <v>311.06916556291389</v>
      </c>
      <c r="BE213" s="401">
        <f t="shared" si="405"/>
        <v>316.05424834437082</v>
      </c>
      <c r="BF213" s="401">
        <f t="shared" si="405"/>
        <v>321.03933112582774</v>
      </c>
      <c r="BG213" s="401">
        <f t="shared" si="405"/>
        <v>326.02441390728472</v>
      </c>
      <c r="BH213" s="401">
        <f t="shared" si="405"/>
        <v>330.01248013245032</v>
      </c>
      <c r="BI213" s="401">
        <f t="shared" si="405"/>
        <v>334.9975629139073</v>
      </c>
      <c r="BJ213" s="401">
        <f t="shared" si="405"/>
        <v>339.98264569536428</v>
      </c>
      <c r="BK213" s="401">
        <f t="shared" si="405"/>
        <v>344.96772847682121</v>
      </c>
      <c r="BL213" s="401">
        <f t="shared" si="405"/>
        <v>349.95281125827819</v>
      </c>
      <c r="BM213" s="401">
        <f t="shared" si="405"/>
        <v>353.94087748344378</v>
      </c>
      <c r="BN213" s="401">
        <f t="shared" si="405"/>
        <v>358.92596026490077</v>
      </c>
      <c r="BO213" s="401">
        <f t="shared" si="405"/>
        <v>363.91104304635775</v>
      </c>
      <c r="BP213" s="401">
        <f t="shared" si="405"/>
        <v>367.89910927152329</v>
      </c>
      <c r="BQ213" s="401">
        <f t="shared" si="405"/>
        <v>372.88419205298027</v>
      </c>
      <c r="BR213" s="401">
        <f t="shared" si="405"/>
        <v>376.87225827814581</v>
      </c>
      <c r="BS213" s="401">
        <f t="shared" si="405"/>
        <v>380.86032450331135</v>
      </c>
      <c r="BT213" s="401">
        <f t="shared" si="405"/>
        <v>385.84540728476827</v>
      </c>
      <c r="BU213" s="401">
        <f t="shared" si="405"/>
        <v>389.83347350993381</v>
      </c>
      <c r="BV213" s="401">
        <f t="shared" si="405"/>
        <v>393.82153973509941</v>
      </c>
      <c r="BW213" s="401">
        <f t="shared" si="405"/>
        <v>397.809605960265</v>
      </c>
      <c r="BX213" s="401">
        <f t="shared" si="405"/>
        <v>401.79767218543054</v>
      </c>
      <c r="BY213" s="401">
        <f t="shared" si="405"/>
        <v>405.78573841059608</v>
      </c>
      <c r="BZ213" s="401">
        <f t="shared" si="405"/>
        <v>408.77678807947029</v>
      </c>
      <c r="CA213" s="401">
        <f t="shared" si="405"/>
        <v>412.76485430463589</v>
      </c>
      <c r="CB213" s="401">
        <f t="shared" si="405"/>
        <v>416.75292052980149</v>
      </c>
      <c r="CC213" s="401">
        <f t="shared" si="405"/>
        <v>419.74397019867564</v>
      </c>
      <c r="CD213" s="401">
        <f t="shared" si="405"/>
        <v>422.73501986754985</v>
      </c>
      <c r="CE213" s="401">
        <f t="shared" si="405"/>
        <v>426.72308609271539</v>
      </c>
      <c r="CF213" s="401">
        <f t="shared" si="405"/>
        <v>429.7141357615896</v>
      </c>
      <c r="CG213" s="401">
        <f t="shared" si="405"/>
        <v>432.70518543046381</v>
      </c>
      <c r="CH213" s="401">
        <f t="shared" si="405"/>
        <v>435.69623509933797</v>
      </c>
      <c r="CI213" s="401">
        <f t="shared" si="405"/>
        <v>438.68728476821212</v>
      </c>
      <c r="CJ213" s="401">
        <f t="shared" si="405"/>
        <v>441.67833443708628</v>
      </c>
      <c r="CK213" s="401">
        <f t="shared" si="405"/>
        <v>444.66938410596043</v>
      </c>
      <c r="CL213" s="401">
        <f t="shared" si="405"/>
        <v>447.66043377483464</v>
      </c>
      <c r="CM213" s="401">
        <f t="shared" si="405"/>
        <v>449.65446688741747</v>
      </c>
      <c r="CN213" s="401">
        <f t="shared" si="405"/>
        <v>452.64551655629162</v>
      </c>
      <c r="CO213" s="401">
        <f t="shared" si="405"/>
        <v>455.63656622516578</v>
      </c>
      <c r="CP213" s="401">
        <f t="shared" si="405"/>
        <v>457.63059933774855</v>
      </c>
      <c r="CQ213" s="401">
        <f t="shared" si="405"/>
        <v>460.6216490066227</v>
      </c>
      <c r="CR213" s="401">
        <f t="shared" si="405"/>
        <v>463.61269867549692</v>
      </c>
      <c r="CS213" s="401">
        <f t="shared" si="405"/>
        <v>465.60673178807968</v>
      </c>
      <c r="CT213" s="401">
        <f t="shared" si="405"/>
        <v>468.59778145695384</v>
      </c>
      <c r="CU213" s="401">
        <f t="shared" si="405"/>
        <v>470.59181456953661</v>
      </c>
      <c r="CV213" s="401">
        <f t="shared" si="405"/>
        <v>472.58584768211938</v>
      </c>
      <c r="CW213" s="401">
        <f t="shared" si="405"/>
        <v>475.57689735099359</v>
      </c>
    </row>
    <row r="214" spans="1:101">
      <c r="A214" s="170">
        <f t="shared" ref="A214:B214" si="406">A108</f>
        <v>974</v>
      </c>
      <c r="B214" s="170" t="str">
        <f t="shared" si="406"/>
        <v>La Réunion</v>
      </c>
      <c r="C214" s="145"/>
      <c r="D214" s="145"/>
      <c r="E214" s="145"/>
      <c r="F214" s="170" t="s">
        <v>373</v>
      </c>
      <c r="G214" s="170"/>
      <c r="H214" s="170"/>
      <c r="I214" s="170"/>
      <c r="J214" s="170"/>
      <c r="K214" s="170"/>
      <c r="L214" s="170"/>
      <c r="M214" s="170"/>
      <c r="N214" s="170"/>
      <c r="O214" s="170"/>
      <c r="P214" s="170"/>
      <c r="Q214" s="170"/>
      <c r="R214" s="170"/>
      <c r="S214" s="170"/>
      <c r="T214" s="170"/>
      <c r="U214" s="170">
        <f t="shared" ref="U214:AU214" si="407">U108</f>
        <v>597.82799999999997</v>
      </c>
      <c r="V214" s="170">
        <f t="shared" si="407"/>
        <v>607.83699999999999</v>
      </c>
      <c r="W214" s="170">
        <f t="shared" si="407"/>
        <v>620.33299999999997</v>
      </c>
      <c r="X214" s="170">
        <f t="shared" si="407"/>
        <v>633.03</v>
      </c>
      <c r="Y214" s="170">
        <f t="shared" si="407"/>
        <v>645.09299999999996</v>
      </c>
      <c r="Z214" s="170">
        <f t="shared" si="407"/>
        <v>657.16200000000003</v>
      </c>
      <c r="AA214" s="170">
        <f t="shared" si="407"/>
        <v>668.91499999999996</v>
      </c>
      <c r="AB214" s="170">
        <f t="shared" si="407"/>
        <v>680.18499999999995</v>
      </c>
      <c r="AC214" s="170">
        <f t="shared" si="407"/>
        <v>692.18399999999997</v>
      </c>
      <c r="AD214" s="170">
        <f t="shared" si="407"/>
        <v>703.82</v>
      </c>
      <c r="AE214" s="170">
        <f t="shared" si="407"/>
        <v>716.31399999999996</v>
      </c>
      <c r="AF214" s="170">
        <f t="shared" si="407"/>
        <v>729.01</v>
      </c>
      <c r="AG214" s="170">
        <f t="shared" si="407"/>
        <v>740.20699999999999</v>
      </c>
      <c r="AH214" s="170">
        <f t="shared" si="407"/>
        <v>750.84</v>
      </c>
      <c r="AI214" s="170">
        <f t="shared" si="407"/>
        <v>761.63</v>
      </c>
      <c r="AJ214" s="170">
        <f t="shared" si="407"/>
        <v>772.90700000000004</v>
      </c>
      <c r="AK214" s="170">
        <f t="shared" si="407"/>
        <v>781.96199999999999</v>
      </c>
      <c r="AL214" s="170">
        <f t="shared" si="407"/>
        <v>794.10699999999997</v>
      </c>
      <c r="AM214" s="170">
        <f t="shared" si="407"/>
        <v>808.25</v>
      </c>
      <c r="AN214" s="170">
        <f t="shared" si="407"/>
        <v>816.36400000000003</v>
      </c>
      <c r="AO214" s="170">
        <f t="shared" si="407"/>
        <v>821.13599999999997</v>
      </c>
      <c r="AP214" s="170">
        <f t="shared" si="407"/>
        <v>828.58100000000002</v>
      </c>
      <c r="AQ214" s="170">
        <f t="shared" si="407"/>
        <v>833.94399999999996</v>
      </c>
      <c r="AR214" s="170">
        <f t="shared" si="407"/>
        <v>835.10299999999995</v>
      </c>
      <c r="AS214" s="170">
        <f t="shared" si="407"/>
        <v>842.76700000000005</v>
      </c>
      <c r="AT214" s="170">
        <f t="shared" si="407"/>
        <v>850.72699999999998</v>
      </c>
      <c r="AU214" s="170">
        <f t="shared" si="407"/>
        <v>852.92399999999998</v>
      </c>
      <c r="AV214" s="170">
        <f t="shared" si="398"/>
        <v>853.65899999999999</v>
      </c>
      <c r="AW214" s="170">
        <f t="shared" si="398"/>
        <v>855.96100000000001</v>
      </c>
      <c r="AX214" s="170">
        <f t="shared" si="398"/>
        <v>861.21</v>
      </c>
      <c r="AY214" s="170">
        <f t="shared" si="398"/>
        <v>863.08299999999997</v>
      </c>
      <c r="AZ214" s="170">
        <f t="shared" si="398"/>
        <v>866.66899999999998</v>
      </c>
      <c r="BA214" s="170">
        <f t="shared" si="398"/>
        <v>869.99300000000005</v>
      </c>
      <c r="BB214" s="170">
        <f t="shared" si="398"/>
        <v>873.10199999999998</v>
      </c>
      <c r="BC214" s="402">
        <f t="shared" ref="BC214:CW214" si="408">BB214*BC533/BB533</f>
        <v>877.10705504587156</v>
      </c>
      <c r="BD214" s="401">
        <f t="shared" si="408"/>
        <v>880.11084633027519</v>
      </c>
      <c r="BE214" s="401">
        <f t="shared" si="408"/>
        <v>883.11463761467894</v>
      </c>
      <c r="BF214" s="401">
        <f t="shared" si="408"/>
        <v>886.11842889908257</v>
      </c>
      <c r="BG214" s="401">
        <f t="shared" si="408"/>
        <v>889.12222018348632</v>
      </c>
      <c r="BH214" s="401">
        <f t="shared" si="408"/>
        <v>892.12601146788995</v>
      </c>
      <c r="BI214" s="401">
        <f t="shared" si="408"/>
        <v>894.12853899082575</v>
      </c>
      <c r="BJ214" s="401">
        <f t="shared" si="408"/>
        <v>897.13233027522938</v>
      </c>
      <c r="BK214" s="401">
        <f t="shared" si="408"/>
        <v>899.13485779816517</v>
      </c>
      <c r="BL214" s="401">
        <f t="shared" si="408"/>
        <v>901.13738532110096</v>
      </c>
      <c r="BM214" s="401">
        <f t="shared" si="408"/>
        <v>903.13991284403676</v>
      </c>
      <c r="BN214" s="401">
        <f t="shared" si="408"/>
        <v>905.14244036697255</v>
      </c>
      <c r="BO214" s="401">
        <f t="shared" si="408"/>
        <v>907.14496788990834</v>
      </c>
      <c r="BP214" s="401">
        <f t="shared" si="408"/>
        <v>909.14749541284414</v>
      </c>
      <c r="BQ214" s="401">
        <f t="shared" si="408"/>
        <v>911.15002293577993</v>
      </c>
      <c r="BR214" s="401">
        <f t="shared" si="408"/>
        <v>912.15128669724788</v>
      </c>
      <c r="BS214" s="401">
        <f t="shared" si="408"/>
        <v>914.15381422018368</v>
      </c>
      <c r="BT214" s="401">
        <f t="shared" si="408"/>
        <v>915.15507798165152</v>
      </c>
      <c r="BU214" s="401">
        <f t="shared" si="408"/>
        <v>916.15634174311936</v>
      </c>
      <c r="BV214" s="401">
        <f t="shared" si="408"/>
        <v>917.1576055045872</v>
      </c>
      <c r="BW214" s="401">
        <f t="shared" si="408"/>
        <v>918.15886926605504</v>
      </c>
      <c r="BX214" s="401">
        <f t="shared" si="408"/>
        <v>918.15886926605504</v>
      </c>
      <c r="BY214" s="401">
        <f t="shared" si="408"/>
        <v>919.16013302752287</v>
      </c>
      <c r="BZ214" s="401">
        <f t="shared" si="408"/>
        <v>919.16013302752287</v>
      </c>
      <c r="CA214" s="401">
        <f t="shared" si="408"/>
        <v>919.16013302752287</v>
      </c>
      <c r="CB214" s="401">
        <f t="shared" si="408"/>
        <v>919.16013302752287</v>
      </c>
      <c r="CC214" s="401">
        <f t="shared" si="408"/>
        <v>919.16013302752287</v>
      </c>
      <c r="CD214" s="401">
        <f t="shared" si="408"/>
        <v>919.16013302752287</v>
      </c>
      <c r="CE214" s="401">
        <f t="shared" si="408"/>
        <v>919.16013302752287</v>
      </c>
      <c r="CF214" s="401">
        <f t="shared" si="408"/>
        <v>918.15886926605504</v>
      </c>
      <c r="CG214" s="401">
        <f t="shared" si="408"/>
        <v>917.15760550458708</v>
      </c>
      <c r="CH214" s="401">
        <f t="shared" si="408"/>
        <v>916.15634174311913</v>
      </c>
      <c r="CI214" s="401">
        <f t="shared" si="408"/>
        <v>916.15634174311913</v>
      </c>
      <c r="CJ214" s="401">
        <f t="shared" si="408"/>
        <v>915.15507798165129</v>
      </c>
      <c r="CK214" s="401">
        <f t="shared" si="408"/>
        <v>913.1525504587155</v>
      </c>
      <c r="CL214" s="401">
        <f t="shared" si="408"/>
        <v>912.15128669724766</v>
      </c>
      <c r="CM214" s="401">
        <f t="shared" si="408"/>
        <v>911.1500229357797</v>
      </c>
      <c r="CN214" s="401">
        <f t="shared" si="408"/>
        <v>910.14875917431186</v>
      </c>
      <c r="CO214" s="401">
        <f t="shared" si="408"/>
        <v>909.14749541284391</v>
      </c>
      <c r="CP214" s="401">
        <f t="shared" si="408"/>
        <v>908.14623165137607</v>
      </c>
      <c r="CQ214" s="401">
        <f t="shared" si="408"/>
        <v>906.14370412844039</v>
      </c>
      <c r="CR214" s="401">
        <f t="shared" si="408"/>
        <v>905.14244036697255</v>
      </c>
      <c r="CS214" s="401">
        <f t="shared" si="408"/>
        <v>904.14117660550471</v>
      </c>
      <c r="CT214" s="401">
        <f t="shared" si="408"/>
        <v>903.13991284403687</v>
      </c>
      <c r="CU214" s="401">
        <f t="shared" si="408"/>
        <v>902.13864908256903</v>
      </c>
      <c r="CV214" s="401">
        <f t="shared" si="408"/>
        <v>901.13738532110119</v>
      </c>
      <c r="CW214" s="401">
        <f t="shared" si="408"/>
        <v>901.13738532110119</v>
      </c>
    </row>
    <row r="215" spans="1:101">
      <c r="A215" s="170">
        <f t="shared" ref="A215:B215" si="409">A109</f>
        <v>976</v>
      </c>
      <c r="B215" s="170" t="str">
        <f t="shared" si="409"/>
        <v>Mayotte</v>
      </c>
      <c r="C215" s="145"/>
      <c r="D215" s="145"/>
      <c r="E215" s="145"/>
      <c r="F215" s="170" t="s">
        <v>373</v>
      </c>
      <c r="G215" s="170"/>
      <c r="H215" s="170"/>
      <c r="I215" s="170"/>
      <c r="J215" s="170"/>
      <c r="K215" s="170"/>
      <c r="L215" s="170"/>
      <c r="M215" s="170"/>
      <c r="N215" s="170"/>
      <c r="O215" s="170"/>
      <c r="P215" s="170"/>
      <c r="Q215" s="170"/>
      <c r="R215" s="170"/>
      <c r="S215" s="170"/>
      <c r="T215" s="170"/>
      <c r="U215" s="170"/>
      <c r="V215" s="170"/>
      <c r="W215" s="170"/>
      <c r="X215" s="170"/>
      <c r="Y215" s="170"/>
      <c r="Z215" s="170"/>
      <c r="AA215" s="170"/>
      <c r="AB215" s="170"/>
      <c r="AC215" s="170"/>
      <c r="AD215" s="170"/>
      <c r="AE215" s="170"/>
      <c r="AF215" s="170"/>
      <c r="AG215" s="170"/>
      <c r="AH215" s="170"/>
      <c r="AI215" s="170"/>
      <c r="AJ215" s="170"/>
      <c r="AK215" s="170"/>
      <c r="AL215" s="170"/>
      <c r="AM215" s="170"/>
      <c r="AN215" s="170"/>
      <c r="AO215" s="170"/>
      <c r="AP215" s="170"/>
      <c r="AQ215" s="170"/>
      <c r="AR215" s="170"/>
      <c r="AS215" s="170">
        <f t="shared" ref="AS215:AU215" si="410">AS109</f>
        <v>223.71299999999999</v>
      </c>
      <c r="AT215" s="170">
        <f t="shared" si="410"/>
        <v>232.18899999999999</v>
      </c>
      <c r="AU215" s="170">
        <f t="shared" si="410"/>
        <v>240.98699999999999</v>
      </c>
      <c r="AV215" s="170">
        <f t="shared" si="398"/>
        <v>250.143</v>
      </c>
      <c r="AW215" s="170">
        <f t="shared" si="398"/>
        <v>259.62099999999998</v>
      </c>
      <c r="AX215" s="170">
        <f t="shared" si="398"/>
        <v>269.57900000000001</v>
      </c>
      <c r="AY215" s="170">
        <f t="shared" si="398"/>
        <v>279.69600000000003</v>
      </c>
      <c r="AZ215" s="170">
        <f t="shared" si="398"/>
        <v>288.72500000000002</v>
      </c>
      <c r="BA215" s="170">
        <f t="shared" si="398"/>
        <v>299.02199999999999</v>
      </c>
      <c r="BB215" s="170">
        <f t="shared" si="398"/>
        <v>310.02199999999999</v>
      </c>
      <c r="BC215" s="402">
        <f t="shared" ref="BC215:CW215" si="411">BB215*BC534/BB534</f>
        <v>318.34473825503358</v>
      </c>
      <c r="BD215" s="401">
        <f t="shared" si="411"/>
        <v>327.70781879194635</v>
      </c>
      <c r="BE215" s="401">
        <f t="shared" si="411"/>
        <v>336.03055704697994</v>
      </c>
      <c r="BF215" s="401">
        <f t="shared" si="411"/>
        <v>346.4339798657719</v>
      </c>
      <c r="BG215" s="401">
        <f t="shared" si="411"/>
        <v>355.79706040268462</v>
      </c>
      <c r="BH215" s="401">
        <f t="shared" si="411"/>
        <v>366.20048322147653</v>
      </c>
      <c r="BI215" s="401">
        <f t="shared" si="411"/>
        <v>376.6039060402685</v>
      </c>
      <c r="BJ215" s="401">
        <f t="shared" si="411"/>
        <v>387.00732885906046</v>
      </c>
      <c r="BK215" s="401">
        <f t="shared" si="411"/>
        <v>398.45109395973162</v>
      </c>
      <c r="BL215" s="401">
        <f t="shared" si="411"/>
        <v>409.89485906040278</v>
      </c>
      <c r="BM215" s="401">
        <f t="shared" si="411"/>
        <v>421.33862416107394</v>
      </c>
      <c r="BN215" s="401">
        <f t="shared" si="411"/>
        <v>433.82273154362429</v>
      </c>
      <c r="BO215" s="401">
        <f t="shared" si="411"/>
        <v>446.30683892617458</v>
      </c>
      <c r="BP215" s="401">
        <f t="shared" si="411"/>
        <v>458.79094630872493</v>
      </c>
      <c r="BQ215" s="401">
        <f t="shared" si="411"/>
        <v>472.31539597315441</v>
      </c>
      <c r="BR215" s="401">
        <f t="shared" si="411"/>
        <v>485.83984563758395</v>
      </c>
      <c r="BS215" s="401">
        <f t="shared" si="411"/>
        <v>499.36429530201349</v>
      </c>
      <c r="BT215" s="401">
        <f t="shared" si="411"/>
        <v>512.88874496644303</v>
      </c>
      <c r="BU215" s="401">
        <f t="shared" si="411"/>
        <v>527.45353691275182</v>
      </c>
      <c r="BV215" s="401">
        <f t="shared" si="411"/>
        <v>542.0183288590606</v>
      </c>
      <c r="BW215" s="401">
        <f t="shared" si="411"/>
        <v>556.58312080536939</v>
      </c>
      <c r="BX215" s="401">
        <f t="shared" si="411"/>
        <v>572.18825503355731</v>
      </c>
      <c r="BY215" s="401">
        <f t="shared" si="411"/>
        <v>586.7530469798661</v>
      </c>
      <c r="BZ215" s="401">
        <f t="shared" si="411"/>
        <v>602.35818120805402</v>
      </c>
      <c r="CA215" s="401">
        <f t="shared" si="411"/>
        <v>619.00365771812108</v>
      </c>
      <c r="CB215" s="401">
        <f t="shared" si="411"/>
        <v>634.608791946309</v>
      </c>
      <c r="CC215" s="401">
        <f t="shared" si="411"/>
        <v>651.25426845637605</v>
      </c>
      <c r="CD215" s="401">
        <f t="shared" si="411"/>
        <v>668.94008724832236</v>
      </c>
      <c r="CE215" s="401">
        <f t="shared" si="411"/>
        <v>685.58556375838953</v>
      </c>
      <c r="CF215" s="401">
        <f t="shared" si="411"/>
        <v>703.27138255033583</v>
      </c>
      <c r="CG215" s="401">
        <f t="shared" si="411"/>
        <v>721.99754362416127</v>
      </c>
      <c r="CH215" s="401">
        <f t="shared" si="411"/>
        <v>739.68336241610757</v>
      </c>
      <c r="CI215" s="401">
        <f t="shared" si="411"/>
        <v>758.40952348993301</v>
      </c>
      <c r="CJ215" s="401">
        <f t="shared" si="411"/>
        <v>778.17602684563769</v>
      </c>
      <c r="CK215" s="401">
        <f t="shared" si="411"/>
        <v>797.94253020134238</v>
      </c>
      <c r="CL215" s="401">
        <f t="shared" si="411"/>
        <v>818.74937583892631</v>
      </c>
      <c r="CM215" s="401">
        <f t="shared" si="411"/>
        <v>839.55622147651013</v>
      </c>
      <c r="CN215" s="401">
        <f t="shared" si="411"/>
        <v>860.36306711409395</v>
      </c>
      <c r="CO215" s="401">
        <f t="shared" si="411"/>
        <v>882.21025503355702</v>
      </c>
      <c r="CP215" s="401">
        <f t="shared" si="411"/>
        <v>905.09778523489922</v>
      </c>
      <c r="CQ215" s="401">
        <f t="shared" si="411"/>
        <v>927.98531543624154</v>
      </c>
      <c r="CR215" s="401">
        <f t="shared" si="411"/>
        <v>951.9131879194631</v>
      </c>
      <c r="CS215" s="401">
        <f t="shared" si="411"/>
        <v>975.84106040268455</v>
      </c>
      <c r="CT215" s="401">
        <f t="shared" si="411"/>
        <v>1000.8092751677852</v>
      </c>
      <c r="CU215" s="401">
        <f t="shared" si="411"/>
        <v>1025.7774899328858</v>
      </c>
      <c r="CV215" s="401">
        <f t="shared" si="411"/>
        <v>1051.7860469798657</v>
      </c>
      <c r="CW215" s="401">
        <f t="shared" si="411"/>
        <v>1078.8349463087247</v>
      </c>
    </row>
    <row r="216" spans="1:101">
      <c r="A216" s="140" t="s">
        <v>249</v>
      </c>
      <c r="B216" s="140"/>
      <c r="C216" s="140"/>
      <c r="D216" s="140"/>
      <c r="E216" s="140"/>
      <c r="F216" s="270">
        <f t="shared" ref="F216:AZ216" si="412">SUM(F115:F215)</f>
        <v>52599.999999999985</v>
      </c>
      <c r="G216" s="270">
        <f t="shared" si="412"/>
        <v>52798.337999999989</v>
      </c>
      <c r="H216" s="270">
        <f t="shared" si="412"/>
        <v>53019.004999999983</v>
      </c>
      <c r="I216" s="270">
        <f t="shared" si="412"/>
        <v>53271.566000000013</v>
      </c>
      <c r="J216" s="270">
        <f t="shared" si="412"/>
        <v>53481.072999999989</v>
      </c>
      <c r="K216" s="270">
        <f t="shared" si="412"/>
        <v>53731.386999999988</v>
      </c>
      <c r="L216" s="270">
        <f t="shared" si="412"/>
        <v>54028.630000000012</v>
      </c>
      <c r="M216" s="270">
        <f t="shared" si="412"/>
        <v>54334.999999999993</v>
      </c>
      <c r="N216" s="270">
        <f t="shared" si="412"/>
        <v>54649.983999999997</v>
      </c>
      <c r="O216" s="270">
        <f t="shared" si="412"/>
        <v>54894.853999999999</v>
      </c>
      <c r="P216" s="270">
        <f t="shared" si="412"/>
        <v>55157.303</v>
      </c>
      <c r="Q216" s="170">
        <f t="shared" si="412"/>
        <v>55411.238000000019</v>
      </c>
      <c r="R216" s="170">
        <f t="shared" si="412"/>
        <v>55681.779999999992</v>
      </c>
      <c r="S216" s="170">
        <f t="shared" si="412"/>
        <v>55966.142000000007</v>
      </c>
      <c r="T216" s="170">
        <f t="shared" si="412"/>
        <v>56269.810000000005</v>
      </c>
      <c r="U216" s="170">
        <f t="shared" si="412"/>
        <v>57998.429000000018</v>
      </c>
      <c r="V216" s="170">
        <f t="shared" si="412"/>
        <v>58280.135000000009</v>
      </c>
      <c r="W216" s="170">
        <f t="shared" si="412"/>
        <v>58571.237000000001</v>
      </c>
      <c r="X216" s="170">
        <f t="shared" si="412"/>
        <v>58852.002000000022</v>
      </c>
      <c r="Y216" s="170">
        <f t="shared" si="412"/>
        <v>59070.076999999997</v>
      </c>
      <c r="Z216" s="170">
        <f t="shared" si="412"/>
        <v>59280.576999999961</v>
      </c>
      <c r="AA216" s="170">
        <f t="shared" si="412"/>
        <v>59487.412999999979</v>
      </c>
      <c r="AB216" s="170">
        <f t="shared" si="412"/>
        <v>59691.177000000003</v>
      </c>
      <c r="AC216" s="170">
        <f t="shared" si="412"/>
        <v>59899.346999999994</v>
      </c>
      <c r="AD216" s="170">
        <f t="shared" si="412"/>
        <v>60122.665000000023</v>
      </c>
      <c r="AE216" s="170">
        <f t="shared" si="412"/>
        <v>60508.150000000009</v>
      </c>
      <c r="AF216" s="170">
        <f t="shared" si="412"/>
        <v>60941.41</v>
      </c>
      <c r="AG216" s="170">
        <f t="shared" si="412"/>
        <v>61385.070000000007</v>
      </c>
      <c r="AH216" s="170">
        <f t="shared" si="412"/>
        <v>61824.030000000006</v>
      </c>
      <c r="AI216" s="170">
        <f t="shared" si="412"/>
        <v>62251.061999999984</v>
      </c>
      <c r="AJ216" s="170">
        <f t="shared" si="412"/>
        <v>62730.53700000004</v>
      </c>
      <c r="AK216" s="170">
        <f t="shared" si="412"/>
        <v>63186.116999999991</v>
      </c>
      <c r="AL216" s="170">
        <f t="shared" si="412"/>
        <v>63600.69</v>
      </c>
      <c r="AM216" s="170">
        <f t="shared" si="412"/>
        <v>63961.858999999997</v>
      </c>
      <c r="AN216" s="170">
        <f t="shared" si="412"/>
        <v>64304.500000000007</v>
      </c>
      <c r="AO216" s="170">
        <f t="shared" si="412"/>
        <v>64612.938999999998</v>
      </c>
      <c r="AP216" s="170">
        <f t="shared" si="412"/>
        <v>64933.399999999987</v>
      </c>
      <c r="AQ216" s="170">
        <f t="shared" si="412"/>
        <v>65241.240999999973</v>
      </c>
      <c r="AR216" s="170">
        <f t="shared" si="412"/>
        <v>65564.755999999994</v>
      </c>
      <c r="AS216" s="170">
        <f t="shared" si="412"/>
        <v>66130.873000000007</v>
      </c>
      <c r="AT216" s="170">
        <f t="shared" si="412"/>
        <v>66422.469000000012</v>
      </c>
      <c r="AU216" s="170">
        <f t="shared" si="412"/>
        <v>66602.64499999999</v>
      </c>
      <c r="AV216" s="170">
        <f t="shared" si="412"/>
        <v>66774.481999999989</v>
      </c>
      <c r="AW216" s="170">
        <f t="shared" si="412"/>
        <v>66992.159000000014</v>
      </c>
      <c r="AX216" s="170">
        <f t="shared" si="412"/>
        <v>67257.982000000033</v>
      </c>
      <c r="AY216" s="170">
        <f t="shared" si="412"/>
        <v>67441.849999999991</v>
      </c>
      <c r="AZ216" s="170">
        <f t="shared" si="412"/>
        <v>67635.124000000011</v>
      </c>
      <c r="BA216" s="170">
        <f>SUM(BA115:BA215)</f>
        <v>67842.591000000015</v>
      </c>
      <c r="BB216" s="170">
        <f>SUM(BB115:BB215)</f>
        <v>68042.591</v>
      </c>
      <c r="BC216" s="170">
        <f t="shared" ref="BC216:CW216" si="413">SUM(BC115:BC215)</f>
        <v>68197.040407220804</v>
      </c>
      <c r="BD216" s="170">
        <f t="shared" si="413"/>
        <v>68336.234315639289</v>
      </c>
      <c r="BE216" s="170">
        <f t="shared" si="413"/>
        <v>68475.106849385993</v>
      </c>
      <c r="BF216" s="170">
        <f t="shared" si="413"/>
        <v>68606.135548047067</v>
      </c>
      <c r="BG216" s="170">
        <f t="shared" si="413"/>
        <v>68726.324958211422</v>
      </c>
      <c r="BH216" s="170">
        <f t="shared" si="413"/>
        <v>68848.09479445919</v>
      </c>
      <c r="BI216" s="170">
        <f t="shared" si="413"/>
        <v>68948.119202830203</v>
      </c>
      <c r="BJ216" s="170">
        <f t="shared" si="413"/>
        <v>69055.654428763708</v>
      </c>
      <c r="BK216" s="170">
        <f t="shared" si="413"/>
        <v>69144.970770386775</v>
      </c>
      <c r="BL216" s="170">
        <f t="shared" si="413"/>
        <v>69234.579098004964</v>
      </c>
      <c r="BM216" s="170">
        <f t="shared" si="413"/>
        <v>69314.987395613687</v>
      </c>
      <c r="BN216" s="170">
        <f t="shared" si="413"/>
        <v>69384.735298284795</v>
      </c>
      <c r="BO216" s="170">
        <f t="shared" si="413"/>
        <v>69459.962161825213</v>
      </c>
      <c r="BP216" s="170">
        <f t="shared" si="413"/>
        <v>69509.483158869611</v>
      </c>
      <c r="BQ216" s="170">
        <f t="shared" si="413"/>
        <v>69558.830028949276</v>
      </c>
      <c r="BR216" s="170">
        <f t="shared" si="413"/>
        <v>69603.563563367716</v>
      </c>
      <c r="BS216" s="170">
        <f t="shared" si="413"/>
        <v>69631.034768186</v>
      </c>
      <c r="BT216" s="170">
        <f t="shared" si="413"/>
        <v>69662.708984780591</v>
      </c>
      <c r="BU216" s="170">
        <f t="shared" si="413"/>
        <v>69685.082826300044</v>
      </c>
      <c r="BV216" s="170">
        <f t="shared" si="413"/>
        <v>69698.604518015229</v>
      </c>
      <c r="BW216" s="170">
        <f t="shared" si="413"/>
        <v>69702.694974602375</v>
      </c>
      <c r="BX216" s="170">
        <f t="shared" si="413"/>
        <v>69699.935302119047</v>
      </c>
      <c r="BY216" s="170">
        <f t="shared" si="413"/>
        <v>69700.281508321481</v>
      </c>
      <c r="BZ216" s="170">
        <f t="shared" si="413"/>
        <v>69693.58313010128</v>
      </c>
      <c r="CA216" s="170">
        <f t="shared" si="413"/>
        <v>69679.979606872133</v>
      </c>
      <c r="CB216" s="170">
        <f t="shared" si="413"/>
        <v>69662.792555708147</v>
      </c>
      <c r="CC216" s="170">
        <f t="shared" si="413"/>
        <v>69638.780532760735</v>
      </c>
      <c r="CD216" s="170">
        <f t="shared" si="413"/>
        <v>69606.368757107557</v>
      </c>
      <c r="CE216" s="170">
        <f t="shared" si="413"/>
        <v>69572.382043621503</v>
      </c>
      <c r="CF216" s="170">
        <f t="shared" si="413"/>
        <v>69533.202154517508</v>
      </c>
      <c r="CG216" s="170">
        <f t="shared" si="413"/>
        <v>69491.309420026257</v>
      </c>
      <c r="CH216" s="170">
        <f t="shared" si="413"/>
        <v>69438.52389583677</v>
      </c>
      <c r="CI216" s="170">
        <f t="shared" si="413"/>
        <v>69379.693120976925</v>
      </c>
      <c r="CJ216" s="170">
        <f t="shared" si="413"/>
        <v>69314.821266303406</v>
      </c>
      <c r="CK216" s="170">
        <f t="shared" si="413"/>
        <v>69253.265738191796</v>
      </c>
      <c r="CL216" s="170">
        <f t="shared" si="413"/>
        <v>69187.913388465924</v>
      </c>
      <c r="CM216" s="170">
        <f t="shared" si="413"/>
        <v>69125.107332252548</v>
      </c>
      <c r="CN216" s="170">
        <f t="shared" si="413"/>
        <v>69057.726456615783</v>
      </c>
      <c r="CO216" s="170">
        <f t="shared" si="413"/>
        <v>68987.079876405434</v>
      </c>
      <c r="CP216" s="170">
        <f t="shared" si="413"/>
        <v>68922.607728275456</v>
      </c>
      <c r="CQ216" s="170">
        <f t="shared" si="413"/>
        <v>68859.847902331676</v>
      </c>
      <c r="CR216" s="170">
        <f t="shared" si="413"/>
        <v>68796.335001957705</v>
      </c>
      <c r="CS216" s="170">
        <f t="shared" si="413"/>
        <v>68751.661318159546</v>
      </c>
      <c r="CT216" s="170">
        <f t="shared" si="413"/>
        <v>68698.200879548953</v>
      </c>
      <c r="CU216" s="170">
        <f t="shared" si="413"/>
        <v>68653.359758700128</v>
      </c>
      <c r="CV216" s="170">
        <f t="shared" si="413"/>
        <v>68603.201775336041</v>
      </c>
      <c r="CW216" s="170">
        <f t="shared" si="413"/>
        <v>68565.826986935266</v>
      </c>
    </row>
    <row r="217" spans="1:101">
      <c r="A217" s="140" t="s">
        <v>882</v>
      </c>
      <c r="B217" s="140"/>
      <c r="C217" s="140"/>
      <c r="D217" s="140"/>
      <c r="E217" s="140"/>
      <c r="F217" s="270"/>
      <c r="G217" s="270"/>
      <c r="H217" s="270"/>
      <c r="I217" s="270"/>
      <c r="J217" s="270"/>
      <c r="K217" s="270"/>
      <c r="L217" s="270"/>
      <c r="M217" s="270"/>
      <c r="N217" s="270"/>
      <c r="O217" s="270"/>
      <c r="P217" s="270"/>
      <c r="Q217" s="170"/>
      <c r="R217" s="170"/>
      <c r="S217" s="170"/>
      <c r="T217" s="170"/>
      <c r="U217" s="170">
        <f>'Pop Régions 2070'!T73</f>
        <v>57996.400999999998</v>
      </c>
      <c r="V217" s="170">
        <f>'Pop Régions 2070'!U73</f>
        <v>58280.135000000002</v>
      </c>
      <c r="W217" s="170">
        <f>'Pop Régions 2070'!V73</f>
        <v>58571.237000000001</v>
      </c>
      <c r="X217" s="170">
        <f>'Pop Régions 2070'!W73</f>
        <v>58852.002</v>
      </c>
      <c r="Y217" s="170">
        <f>'Pop Régions 2070'!X73</f>
        <v>59070.076999999997</v>
      </c>
      <c r="Z217" s="170">
        <f>'Pop Régions 2070'!Y73</f>
        <v>59280.576999999997</v>
      </c>
      <c r="AA217" s="170">
        <f>'Pop Régions 2070'!Z73</f>
        <v>59487.412999999993</v>
      </c>
      <c r="AB217" s="170">
        <f>'Pop Régions 2070'!AA73</f>
        <v>59691.177000000003</v>
      </c>
      <c r="AC217" s="170">
        <f>'Pop Régions 2070'!AB73</f>
        <v>59899.347000000002</v>
      </c>
      <c r="AD217" s="170">
        <f>'Pop Régions 2070'!AC73</f>
        <v>60122.665000000001</v>
      </c>
      <c r="AE217" s="170">
        <f>'Pop Régions 2070'!AD73</f>
        <v>60508.15</v>
      </c>
      <c r="AF217" s="170">
        <f>'Pop Régions 2070'!AE73</f>
        <v>60941.409999999996</v>
      </c>
      <c r="AG217" s="170">
        <f>'Pop Régions 2070'!AF73</f>
        <v>61385.07</v>
      </c>
      <c r="AH217" s="170">
        <f>'Pop Régions 2070'!AG73</f>
        <v>61824.03</v>
      </c>
      <c r="AI217" s="170">
        <f>'Pop Régions 2070'!AH73</f>
        <v>62251.061999999998</v>
      </c>
      <c r="AJ217" s="170">
        <f>'Pop Régions 2070'!AI73</f>
        <v>62730.536999999997</v>
      </c>
      <c r="AK217" s="170">
        <f>'Pop Régions 2070'!AJ73</f>
        <v>63186.117000000006</v>
      </c>
      <c r="AL217" s="170">
        <f>'Pop Régions 2070'!AK73</f>
        <v>63600.69</v>
      </c>
      <c r="AM217" s="170">
        <f>'Pop Régions 2070'!AL73</f>
        <v>63961.858999999997</v>
      </c>
      <c r="AN217" s="170">
        <f>'Pop Régions 2070'!AM73</f>
        <v>64304.500000000007</v>
      </c>
      <c r="AO217" s="170">
        <f>'Pop Régions 2070'!AN73</f>
        <v>64612.938999999998</v>
      </c>
      <c r="AP217" s="170">
        <f>'Pop Régions 2070'!AO73</f>
        <v>64933.400000000009</v>
      </c>
      <c r="AQ217" s="170">
        <f>'Pop Régions 2070'!AP73</f>
        <v>65241.241000000002</v>
      </c>
      <c r="AR217" s="170">
        <f>'Pop Régions 2070'!AQ73</f>
        <v>65564.756000000008</v>
      </c>
      <c r="AS217" s="170">
        <f>'Pop Régions 2070'!AR73</f>
        <v>66130.872999999992</v>
      </c>
      <c r="AT217" s="170">
        <f>'Pop Régions 2070'!AS73</f>
        <v>66422.469000000012</v>
      </c>
      <c r="AU217" s="170">
        <f>'Pop Régions 2070'!AT73</f>
        <v>66602.64499999999</v>
      </c>
      <c r="AV217" s="170">
        <f>'Pop Régions 2070'!AU73</f>
        <v>66774.482000000004</v>
      </c>
      <c r="AW217" s="170">
        <f>'Pop Régions 2070'!AV73</f>
        <v>66992.159</v>
      </c>
      <c r="AX217" s="170">
        <f>'Pop Régions 2070'!AW73</f>
        <v>67257.982000000004</v>
      </c>
      <c r="AY217" s="170">
        <f>'Pop Régions 2070'!AX73</f>
        <v>67441.850000000006</v>
      </c>
      <c r="AZ217" s="170">
        <f>'Pop Régions 2070'!AY73</f>
        <v>67635.124000000011</v>
      </c>
      <c r="BA217" s="170">
        <f>'Pop Régions 2070'!AZ73</f>
        <v>67842.591</v>
      </c>
      <c r="BB217" s="170">
        <f>'Pop Régions 2070'!BA73</f>
        <v>68042.591</v>
      </c>
      <c r="BC217" s="170">
        <f>'Pop Régions 2070'!BB48</f>
        <v>68197.729312445677</v>
      </c>
      <c r="BD217" s="170">
        <f>'Pop Régions 2070'!BC48</f>
        <v>68341.817862900571</v>
      </c>
      <c r="BE217" s="170">
        <f>'Pop Régions 2070'!BD48</f>
        <v>68477.833499474509</v>
      </c>
      <c r="BF217" s="170">
        <f>'Pop Régions 2070'!BE48</f>
        <v>68604.860696618038</v>
      </c>
      <c r="BG217" s="170">
        <f>'Pop Régions 2070'!BF48</f>
        <v>68726.822350397255</v>
      </c>
      <c r="BH217" s="170">
        <f>'Pop Régions 2070'!BG48</f>
        <v>68840.79214763148</v>
      </c>
      <c r="BI217" s="170">
        <f>'Pop Régions 2070'!BH48</f>
        <v>68945.698030689309</v>
      </c>
      <c r="BJ217" s="170">
        <f>'Pop Régions 2070'!BI48</f>
        <v>69046.564025845611</v>
      </c>
      <c r="BK217" s="170">
        <f>'Pop Régions 2070'!BJ48</f>
        <v>69140.439758389199</v>
      </c>
      <c r="BL217" s="170">
        <f>'Pop Régions 2070'!BK48</f>
        <v>69226.259083762256</v>
      </c>
      <c r="BM217" s="170">
        <f>'Pop Régions 2070'!BL48</f>
        <v>69304.041961194249</v>
      </c>
      <c r="BN217" s="170">
        <f>'Pop Régions 2070'!BM48</f>
        <v>69379.836730005874</v>
      </c>
      <c r="BO217" s="170">
        <f>'Pop Régions 2070'!BN48</f>
        <v>69446.593158532778</v>
      </c>
      <c r="BP217" s="170">
        <f>'Pop Régions 2070'!BO48</f>
        <v>69501.288175111142</v>
      </c>
      <c r="BQ217" s="170">
        <f>'Pop Régions 2070'!BP48</f>
        <v>69549.949176095091</v>
      </c>
      <c r="BR217" s="170">
        <f>'Pop Régions 2070'!BQ48</f>
        <v>69591.603639157212</v>
      </c>
      <c r="BS217" s="170">
        <f>'Pop Régions 2070'!BR48</f>
        <v>69624.198773683442</v>
      </c>
      <c r="BT217" s="170">
        <f>'Pop Régions 2070'!BS48</f>
        <v>69651.768865759412</v>
      </c>
      <c r="BU217" s="170">
        <f>'Pop Régions 2070'!BT48</f>
        <v>69670.326486394246</v>
      </c>
      <c r="BV217" s="170">
        <f>'Pop Régions 2070'!BU48</f>
        <v>69679.819385909796</v>
      </c>
      <c r="BW217" s="170">
        <f>'Pop Régions 2070'!BV48</f>
        <v>69686.304224205247</v>
      </c>
      <c r="BX217" s="170">
        <f>'Pop Régions 2070'!BW48</f>
        <v>69685.777341210516</v>
      </c>
      <c r="BY217" s="170">
        <f>'Pop Régions 2070'!BX48</f>
        <v>69679.185607786058</v>
      </c>
      <c r="BZ217" s="170">
        <f>'Pop Régions 2070'!BY48</f>
        <v>69669.62489135933</v>
      </c>
      <c r="CA217" s="170">
        <f>'Pop Régions 2070'!BZ48</f>
        <v>69655.08132519199</v>
      </c>
      <c r="CB217" s="170">
        <f>'Pop Régions 2070'!CA48</f>
        <v>69635.451279623579</v>
      </c>
      <c r="CC217" s="170">
        <f>'Pop Régions 2070'!CB48</f>
        <v>69610.82904127783</v>
      </c>
      <c r="CD217" s="170">
        <f>'Pop Régions 2070'!CC48</f>
        <v>69579.210372839763</v>
      </c>
      <c r="CE217" s="170">
        <f>'Pop Régions 2070'!CD48</f>
        <v>69543.520141846093</v>
      </c>
      <c r="CF217" s="170">
        <f>'Pop Régions 2070'!CE48</f>
        <v>69502.849100776963</v>
      </c>
      <c r="CG217" s="170">
        <f>'Pop Régions 2070'!CF48</f>
        <v>69454.164702595139</v>
      </c>
      <c r="CH217" s="170">
        <f>'Pop Régions 2070'!CG48</f>
        <v>69402.426325320703</v>
      </c>
      <c r="CI217" s="170">
        <f>'Pop Régions 2070'!CH48</f>
        <v>69343.682963055078</v>
      </c>
      <c r="CJ217" s="170">
        <f>'Pop Régions 2070'!CI48</f>
        <v>69280.951785643643</v>
      </c>
      <c r="CK217" s="170">
        <f>'Pop Régions 2070'!CJ48</f>
        <v>69217.219831522787</v>
      </c>
      <c r="CL217" s="170">
        <f>'Pop Régions 2070'!CK48</f>
        <v>69152.520555047086</v>
      </c>
      <c r="CM217" s="170">
        <f>'Pop Régions 2070'!CL48</f>
        <v>69084.798873119886</v>
      </c>
      <c r="CN217" s="170">
        <f>'Pop Régions 2070'!CM48</f>
        <v>69014.052472518655</v>
      </c>
      <c r="CO217" s="170">
        <f>'Pop Régions 2070'!CN48</f>
        <v>68949.394414895462</v>
      </c>
      <c r="CP217" s="170">
        <f>'Pop Régions 2070'!CO48</f>
        <v>68880.72996566628</v>
      </c>
      <c r="CQ217" s="170">
        <f>'Pop Régions 2070'!CP48</f>
        <v>68817.117645931343</v>
      </c>
      <c r="CR217" s="170">
        <f>'Pop Régions 2070'!CQ48</f>
        <v>68757.535667250559</v>
      </c>
      <c r="CS217" s="170">
        <f>'Pop Régions 2070'!CR48</f>
        <v>68698.980249787695</v>
      </c>
      <c r="CT217" s="170">
        <f>'Pop Régions 2070'!CS48</f>
        <v>68649.509550074203</v>
      </c>
      <c r="CU217" s="170">
        <f>'Pop Régions 2070'!CT48</f>
        <v>68599.037560169279</v>
      </c>
      <c r="CV217" s="170">
        <f>'Pop Régions 2070'!CU48</f>
        <v>68554.633313199825</v>
      </c>
      <c r="CW217" s="170">
        <f>'Pop Régions 2070'!CV48</f>
        <v>68517.290222136595</v>
      </c>
    </row>
    <row r="218" spans="1:101">
      <c r="A218" s="270"/>
      <c r="B218" s="270"/>
      <c r="C218" s="88"/>
      <c r="D218" s="88"/>
      <c r="E218" s="88"/>
      <c r="F218" s="270"/>
      <c r="G218" s="270"/>
      <c r="H218" s="270"/>
      <c r="I218" s="270"/>
      <c r="J218" s="270"/>
      <c r="K218" s="270"/>
      <c r="L218" s="270"/>
      <c r="M218" s="270"/>
      <c r="N218" s="270"/>
      <c r="O218" s="270"/>
      <c r="P218" s="270"/>
      <c r="Q218" s="270"/>
      <c r="R218" s="270"/>
      <c r="S218" s="270"/>
      <c r="T218" s="270"/>
      <c r="U218" s="270"/>
      <c r="V218" s="270"/>
      <c r="W218" s="270"/>
      <c r="X218" s="270"/>
      <c r="Y218" s="270"/>
      <c r="Z218" s="270"/>
      <c r="AA218" s="270"/>
      <c r="AB218" s="270"/>
      <c r="AC218" s="270"/>
      <c r="AD218" s="270"/>
      <c r="AE218" s="270"/>
      <c r="AF218" s="270"/>
      <c r="AG218" s="270"/>
      <c r="AH218" s="270"/>
      <c r="AI218" s="270"/>
      <c r="AJ218" s="270"/>
      <c r="AK218" s="270"/>
      <c r="AL218" s="270"/>
      <c r="AM218" s="270"/>
      <c r="AN218" s="270"/>
      <c r="AO218" s="270"/>
      <c r="AP218" s="270"/>
      <c r="AQ218" s="270"/>
      <c r="AR218" s="270"/>
      <c r="AS218" s="270"/>
      <c r="AT218" s="270"/>
      <c r="AU218" s="270"/>
      <c r="AV218" s="270"/>
      <c r="AW218" s="270"/>
      <c r="AX218" s="270"/>
      <c r="AY218" s="88"/>
      <c r="AZ218" s="88"/>
      <c r="BA218" s="88"/>
      <c r="BB218" s="88"/>
      <c r="BC218" s="88"/>
      <c r="BD218" s="88"/>
      <c r="BE218" s="88"/>
      <c r="BF218" s="88"/>
      <c r="BG218" s="88"/>
      <c r="BH218" s="88"/>
      <c r="BI218" s="88"/>
      <c r="BJ218" s="88"/>
      <c r="BK218" s="88"/>
      <c r="BL218" s="88"/>
      <c r="BM218" s="88"/>
      <c r="BN218" s="88"/>
      <c r="BO218" s="88"/>
      <c r="BP218" s="88"/>
      <c r="BQ218" s="88"/>
      <c r="BR218" s="88"/>
      <c r="BS218" s="88"/>
      <c r="BT218" s="88"/>
      <c r="BU218" s="88"/>
      <c r="BV218" s="88"/>
      <c r="BW218" s="88"/>
      <c r="BX218" s="88"/>
      <c r="BY218" s="88"/>
      <c r="BZ218" s="88"/>
      <c r="CA218" s="88"/>
      <c r="CB218" s="88"/>
      <c r="CC218" s="88"/>
    </row>
    <row r="219" spans="1:101" ht="15.75">
      <c r="A219" s="150" t="s">
        <v>16</v>
      </c>
      <c r="AY219" s="410" t="s">
        <v>881</v>
      </c>
      <c r="AZ219" s="411"/>
      <c r="BA219" s="411"/>
      <c r="BB219" s="412"/>
      <c r="BC219" s="410" t="s">
        <v>858</v>
      </c>
      <c r="BD219" s="411"/>
      <c r="BE219" s="411"/>
      <c r="BF219" s="411"/>
      <c r="BG219" s="411"/>
      <c r="BH219" s="412"/>
    </row>
    <row r="220" spans="1:101">
      <c r="A220" s="169" t="str">
        <f t="shared" ref="A220:A264" si="414">A114</f>
        <v>Départements</v>
      </c>
      <c r="B220" s="169"/>
      <c r="C220" s="169" t="str">
        <f t="shared" ref="C220:AH220" si="415">C114</f>
        <v>Source</v>
      </c>
      <c r="D220" s="169" t="str">
        <f t="shared" si="415"/>
        <v>Commentaire</v>
      </c>
      <c r="E220" s="169" t="str">
        <f t="shared" si="415"/>
        <v>Unité</v>
      </c>
      <c r="F220" s="169">
        <f t="shared" si="415"/>
        <v>1975</v>
      </c>
      <c r="G220" s="169">
        <f t="shared" si="415"/>
        <v>1976</v>
      </c>
      <c r="H220" s="169">
        <f t="shared" si="415"/>
        <v>1977</v>
      </c>
      <c r="I220" s="169">
        <f t="shared" si="415"/>
        <v>1978</v>
      </c>
      <c r="J220" s="169">
        <f t="shared" si="415"/>
        <v>1979</v>
      </c>
      <c r="K220" s="169">
        <f t="shared" si="415"/>
        <v>1980</v>
      </c>
      <c r="L220" s="169">
        <f t="shared" si="415"/>
        <v>1981</v>
      </c>
      <c r="M220" s="169">
        <f t="shared" si="415"/>
        <v>1982</v>
      </c>
      <c r="N220" s="169">
        <f t="shared" si="415"/>
        <v>1983</v>
      </c>
      <c r="O220" s="169">
        <f t="shared" si="415"/>
        <v>1984</v>
      </c>
      <c r="P220" s="169">
        <f t="shared" si="415"/>
        <v>1985</v>
      </c>
      <c r="Q220" s="169">
        <f t="shared" si="415"/>
        <v>1986</v>
      </c>
      <c r="R220" s="169">
        <f t="shared" si="415"/>
        <v>1987</v>
      </c>
      <c r="S220" s="169">
        <f t="shared" si="415"/>
        <v>1988</v>
      </c>
      <c r="T220" s="169">
        <f t="shared" si="415"/>
        <v>1989</v>
      </c>
      <c r="U220" s="169">
        <f t="shared" si="415"/>
        <v>1990</v>
      </c>
      <c r="V220" s="169">
        <f t="shared" si="415"/>
        <v>1991</v>
      </c>
      <c r="W220" s="169">
        <f t="shared" si="415"/>
        <v>1992</v>
      </c>
      <c r="X220" s="169">
        <f t="shared" si="415"/>
        <v>1993</v>
      </c>
      <c r="Y220" s="169">
        <f t="shared" si="415"/>
        <v>1994</v>
      </c>
      <c r="Z220" s="169">
        <f t="shared" si="415"/>
        <v>1995</v>
      </c>
      <c r="AA220" s="169">
        <f t="shared" si="415"/>
        <v>1996</v>
      </c>
      <c r="AB220" s="169">
        <f t="shared" si="415"/>
        <v>1997</v>
      </c>
      <c r="AC220" s="169">
        <f t="shared" si="415"/>
        <v>1998</v>
      </c>
      <c r="AD220" s="169">
        <f t="shared" si="415"/>
        <v>1999</v>
      </c>
      <c r="AE220" s="169">
        <f t="shared" si="415"/>
        <v>2000</v>
      </c>
      <c r="AF220" s="169">
        <f t="shared" si="415"/>
        <v>2001</v>
      </c>
      <c r="AG220" s="169">
        <f t="shared" si="415"/>
        <v>2002</v>
      </c>
      <c r="AH220" s="169">
        <f t="shared" si="415"/>
        <v>2003</v>
      </c>
      <c r="AI220" s="169">
        <f t="shared" ref="AI220:BN220" si="416">AI114</f>
        <v>2004</v>
      </c>
      <c r="AJ220" s="169">
        <f t="shared" si="416"/>
        <v>2005</v>
      </c>
      <c r="AK220" s="169">
        <f t="shared" si="416"/>
        <v>2006</v>
      </c>
      <c r="AL220" s="169">
        <f t="shared" si="416"/>
        <v>2007</v>
      </c>
      <c r="AM220" s="169">
        <f t="shared" si="416"/>
        <v>2008</v>
      </c>
      <c r="AN220" s="169">
        <f t="shared" si="416"/>
        <v>2009</v>
      </c>
      <c r="AO220" s="169">
        <f t="shared" si="416"/>
        <v>2010</v>
      </c>
      <c r="AP220" s="169">
        <f t="shared" si="416"/>
        <v>2011</v>
      </c>
      <c r="AQ220" s="169">
        <f t="shared" si="416"/>
        <v>2012</v>
      </c>
      <c r="AR220" s="169">
        <f t="shared" si="416"/>
        <v>2013</v>
      </c>
      <c r="AS220" s="169">
        <f t="shared" si="416"/>
        <v>2014</v>
      </c>
      <c r="AT220" s="169">
        <f t="shared" si="416"/>
        <v>2015</v>
      </c>
      <c r="AU220" s="169">
        <f t="shared" si="416"/>
        <v>2016</v>
      </c>
      <c r="AV220" s="169">
        <f t="shared" si="416"/>
        <v>2017</v>
      </c>
      <c r="AW220" s="169">
        <f t="shared" si="416"/>
        <v>2018</v>
      </c>
      <c r="AX220" s="169">
        <f t="shared" si="416"/>
        <v>2019</v>
      </c>
      <c r="AY220" s="169">
        <f t="shared" si="416"/>
        <v>2020</v>
      </c>
      <c r="AZ220" s="169">
        <f t="shared" si="416"/>
        <v>2021</v>
      </c>
      <c r="BA220" s="169">
        <f t="shared" si="416"/>
        <v>2022</v>
      </c>
      <c r="BB220" s="169">
        <f t="shared" si="416"/>
        <v>2023</v>
      </c>
      <c r="BC220" s="169">
        <f t="shared" si="416"/>
        <v>2024</v>
      </c>
      <c r="BD220" s="169">
        <f t="shared" si="416"/>
        <v>2025</v>
      </c>
      <c r="BE220" s="169">
        <f t="shared" si="416"/>
        <v>2026</v>
      </c>
      <c r="BF220" s="169">
        <f t="shared" si="416"/>
        <v>2027</v>
      </c>
      <c r="BG220" s="169">
        <f t="shared" si="416"/>
        <v>2028</v>
      </c>
      <c r="BH220" s="169">
        <f t="shared" si="416"/>
        <v>2029</v>
      </c>
      <c r="BI220" s="169">
        <f t="shared" si="416"/>
        <v>2030</v>
      </c>
      <c r="BJ220" s="169">
        <f t="shared" si="416"/>
        <v>2031</v>
      </c>
      <c r="BK220" s="169">
        <f t="shared" si="416"/>
        <v>2032</v>
      </c>
      <c r="BL220" s="169">
        <f t="shared" si="416"/>
        <v>2033</v>
      </c>
      <c r="BM220" s="169">
        <f t="shared" si="416"/>
        <v>2034</v>
      </c>
      <c r="BN220" s="169">
        <f t="shared" si="416"/>
        <v>2035</v>
      </c>
      <c r="BO220" s="169">
        <f t="shared" ref="BO220:CW220" si="417">BO114</f>
        <v>2036</v>
      </c>
      <c r="BP220" s="169">
        <f t="shared" si="417"/>
        <v>2037</v>
      </c>
      <c r="BQ220" s="169">
        <f t="shared" si="417"/>
        <v>2038</v>
      </c>
      <c r="BR220" s="169">
        <f t="shared" si="417"/>
        <v>2039</v>
      </c>
      <c r="BS220" s="169">
        <f t="shared" si="417"/>
        <v>2040</v>
      </c>
      <c r="BT220" s="169">
        <f t="shared" si="417"/>
        <v>2041</v>
      </c>
      <c r="BU220" s="169">
        <f t="shared" si="417"/>
        <v>2042</v>
      </c>
      <c r="BV220" s="169">
        <f t="shared" si="417"/>
        <v>2043</v>
      </c>
      <c r="BW220" s="169">
        <f t="shared" si="417"/>
        <v>2044</v>
      </c>
      <c r="BX220" s="169">
        <f t="shared" si="417"/>
        <v>2045</v>
      </c>
      <c r="BY220" s="169">
        <f t="shared" si="417"/>
        <v>2046</v>
      </c>
      <c r="BZ220" s="169">
        <f t="shared" si="417"/>
        <v>2047</v>
      </c>
      <c r="CA220" s="169">
        <f t="shared" si="417"/>
        <v>2048</v>
      </c>
      <c r="CB220" s="169">
        <f t="shared" si="417"/>
        <v>2049</v>
      </c>
      <c r="CC220" s="169">
        <f t="shared" si="417"/>
        <v>2050</v>
      </c>
      <c r="CD220" s="169">
        <f t="shared" si="417"/>
        <v>2051</v>
      </c>
      <c r="CE220" s="169">
        <f t="shared" si="417"/>
        <v>2052</v>
      </c>
      <c r="CF220" s="169">
        <f t="shared" si="417"/>
        <v>2053</v>
      </c>
      <c r="CG220" s="169">
        <f t="shared" si="417"/>
        <v>2054</v>
      </c>
      <c r="CH220" s="169">
        <f t="shared" si="417"/>
        <v>2055</v>
      </c>
      <c r="CI220" s="169">
        <f t="shared" si="417"/>
        <v>2056</v>
      </c>
      <c r="CJ220" s="169">
        <f t="shared" si="417"/>
        <v>2057</v>
      </c>
      <c r="CK220" s="169">
        <f t="shared" si="417"/>
        <v>2058</v>
      </c>
      <c r="CL220" s="169">
        <f t="shared" si="417"/>
        <v>2059</v>
      </c>
      <c r="CM220" s="169">
        <f t="shared" si="417"/>
        <v>2060</v>
      </c>
      <c r="CN220" s="169">
        <f t="shared" si="417"/>
        <v>2061</v>
      </c>
      <c r="CO220" s="169">
        <f t="shared" si="417"/>
        <v>2062</v>
      </c>
      <c r="CP220" s="169">
        <f t="shared" si="417"/>
        <v>2063</v>
      </c>
      <c r="CQ220" s="169">
        <f t="shared" si="417"/>
        <v>2064</v>
      </c>
      <c r="CR220" s="169">
        <f t="shared" si="417"/>
        <v>2065</v>
      </c>
      <c r="CS220" s="169">
        <f t="shared" si="417"/>
        <v>2066</v>
      </c>
      <c r="CT220" s="169">
        <f t="shared" si="417"/>
        <v>2067</v>
      </c>
      <c r="CU220" s="169">
        <f t="shared" si="417"/>
        <v>2068</v>
      </c>
      <c r="CV220" s="169">
        <f t="shared" si="417"/>
        <v>2069</v>
      </c>
      <c r="CW220" s="169">
        <f t="shared" si="417"/>
        <v>2070</v>
      </c>
    </row>
    <row r="221" spans="1:101">
      <c r="A221" s="170" t="str">
        <f t="shared" si="414"/>
        <v>01</v>
      </c>
      <c r="B221" s="170" t="str">
        <f t="shared" ref="B221:B264" si="418">B115</f>
        <v>Ain</v>
      </c>
      <c r="C221" s="145" t="str">
        <f t="shared" ref="C221" si="419">C540</f>
        <v>https://www.insee.fr/fr/statistiques/fichier/6652134/projections_scenario_population_basse.xlsx</v>
      </c>
      <c r="D221" s="145"/>
      <c r="E221" s="145"/>
      <c r="F221" s="170">
        <f t="shared" ref="F221:AV221" si="420">F115</f>
        <v>376.27699999999999</v>
      </c>
      <c r="G221" s="170">
        <f t="shared" si="420"/>
        <v>381.32600000000002</v>
      </c>
      <c r="H221" s="170">
        <f t="shared" si="420"/>
        <v>387.20699999999999</v>
      </c>
      <c r="I221" s="170">
        <f t="shared" si="420"/>
        <v>392.98</v>
      </c>
      <c r="J221" s="170">
        <f t="shared" si="420"/>
        <v>398.34300000000002</v>
      </c>
      <c r="K221" s="170">
        <f t="shared" si="420"/>
        <v>404.13900000000001</v>
      </c>
      <c r="L221" s="170">
        <f t="shared" si="420"/>
        <v>410.59800000000001</v>
      </c>
      <c r="M221" s="170">
        <f t="shared" si="420"/>
        <v>417.32299999999998</v>
      </c>
      <c r="N221" s="170">
        <f t="shared" si="420"/>
        <v>422.74299999999999</v>
      </c>
      <c r="O221" s="170">
        <f t="shared" si="420"/>
        <v>429.98</v>
      </c>
      <c r="P221" s="170">
        <f t="shared" si="420"/>
        <v>435.63</v>
      </c>
      <c r="Q221" s="170">
        <f t="shared" si="420"/>
        <v>442.44400000000002</v>
      </c>
      <c r="R221" s="170">
        <f t="shared" si="420"/>
        <v>449.31099999999998</v>
      </c>
      <c r="S221" s="170">
        <f t="shared" si="420"/>
        <v>456.28399999999999</v>
      </c>
      <c r="T221" s="170">
        <f t="shared" si="420"/>
        <v>462.78699999999998</v>
      </c>
      <c r="U221" s="170">
        <f t="shared" si="420"/>
        <v>470.65100000000001</v>
      </c>
      <c r="V221" s="170">
        <f t="shared" si="420"/>
        <v>476.98200000000003</v>
      </c>
      <c r="W221" s="170">
        <f t="shared" si="420"/>
        <v>482.55700000000002</v>
      </c>
      <c r="X221" s="170">
        <f t="shared" si="420"/>
        <v>488.24400000000003</v>
      </c>
      <c r="Y221" s="170">
        <f t="shared" si="420"/>
        <v>491.13499999999999</v>
      </c>
      <c r="Z221" s="170">
        <f t="shared" si="420"/>
        <v>495.12700000000001</v>
      </c>
      <c r="AA221" s="170">
        <f t="shared" si="420"/>
        <v>499.31</v>
      </c>
      <c r="AB221" s="170">
        <f t="shared" si="420"/>
        <v>504.20100000000002</v>
      </c>
      <c r="AC221" s="170">
        <f t="shared" si="420"/>
        <v>509.52</v>
      </c>
      <c r="AD221" s="170">
        <f t="shared" si="420"/>
        <v>514.33100000000002</v>
      </c>
      <c r="AE221" s="170">
        <f t="shared" si="420"/>
        <v>521.10299999999995</v>
      </c>
      <c r="AF221" s="170">
        <f t="shared" si="420"/>
        <v>528.19500000000005</v>
      </c>
      <c r="AG221" s="170">
        <f t="shared" si="420"/>
        <v>535.61599999999999</v>
      </c>
      <c r="AH221" s="170">
        <f t="shared" si="420"/>
        <v>543.13599999999997</v>
      </c>
      <c r="AI221" s="170">
        <f t="shared" si="420"/>
        <v>550.93899999999996</v>
      </c>
      <c r="AJ221" s="170">
        <f t="shared" si="420"/>
        <v>558.96799999999996</v>
      </c>
      <c r="AK221" s="170">
        <f t="shared" si="420"/>
        <v>566.74</v>
      </c>
      <c r="AL221" s="170">
        <f t="shared" si="420"/>
        <v>574.37699999999995</v>
      </c>
      <c r="AM221" s="170">
        <f t="shared" si="420"/>
        <v>581.35500000000002</v>
      </c>
      <c r="AN221" s="170">
        <f t="shared" si="420"/>
        <v>588.85299999999995</v>
      </c>
      <c r="AO221" s="170">
        <f t="shared" si="420"/>
        <v>597.34100000000001</v>
      </c>
      <c r="AP221" s="170">
        <f t="shared" si="420"/>
        <v>603.827</v>
      </c>
      <c r="AQ221" s="170">
        <f t="shared" si="420"/>
        <v>612.19100000000003</v>
      </c>
      <c r="AR221" s="170">
        <f t="shared" si="420"/>
        <v>619.49699999999996</v>
      </c>
      <c r="AS221" s="170">
        <f t="shared" si="420"/>
        <v>626.12699999999995</v>
      </c>
      <c r="AT221" s="170">
        <f t="shared" si="420"/>
        <v>631.87699999999995</v>
      </c>
      <c r="AU221" s="170">
        <f t="shared" si="420"/>
        <v>638.42499999999995</v>
      </c>
      <c r="AV221" s="170">
        <f t="shared" si="420"/>
        <v>643.35</v>
      </c>
      <c r="AW221" s="170">
        <f t="shared" ref="AW221:BB221" si="421">AW115</f>
        <v>647.63400000000001</v>
      </c>
      <c r="AX221" s="170">
        <f t="shared" si="421"/>
        <v>652.43200000000002</v>
      </c>
      <c r="AY221" s="170">
        <f t="shared" si="421"/>
        <v>657.85599999999999</v>
      </c>
      <c r="AZ221" s="170">
        <f t="shared" si="421"/>
        <v>662.03200000000004</v>
      </c>
      <c r="BA221" s="170">
        <f t="shared" si="421"/>
        <v>666.971</v>
      </c>
      <c r="BB221" s="170">
        <f t="shared" si="421"/>
        <v>671.93700000000001</v>
      </c>
      <c r="BC221" s="403">
        <f>BB221*BC540/BB540</f>
        <v>675.94258569299564</v>
      </c>
      <c r="BD221" s="398">
        <f t="shared" ref="BD221:CW221" si="422">BC221*BD540/BC540</f>
        <v>678.94677496274221</v>
      </c>
      <c r="BE221" s="398">
        <f t="shared" si="422"/>
        <v>681.9509642324889</v>
      </c>
      <c r="BF221" s="398">
        <f t="shared" si="422"/>
        <v>683.95375707898665</v>
      </c>
      <c r="BG221" s="398">
        <f t="shared" si="422"/>
        <v>685.95654992548441</v>
      </c>
      <c r="BH221" s="398">
        <f t="shared" si="422"/>
        <v>687.95934277198216</v>
      </c>
      <c r="BI221" s="398">
        <f t="shared" si="422"/>
        <v>688.96073919523099</v>
      </c>
      <c r="BJ221" s="398">
        <f t="shared" si="422"/>
        <v>689.96213561847992</v>
      </c>
      <c r="BK221" s="398">
        <f t="shared" si="422"/>
        <v>690.96353204172885</v>
      </c>
      <c r="BL221" s="398">
        <f t="shared" si="422"/>
        <v>690.96353204172885</v>
      </c>
      <c r="BM221" s="398">
        <f t="shared" si="422"/>
        <v>691.96492846497767</v>
      </c>
      <c r="BN221" s="398">
        <f t="shared" si="422"/>
        <v>691.96492846497767</v>
      </c>
      <c r="BO221" s="398">
        <f t="shared" si="422"/>
        <v>691.96492846497767</v>
      </c>
      <c r="BP221" s="398">
        <f t="shared" si="422"/>
        <v>691.96492846497767</v>
      </c>
      <c r="BQ221" s="398">
        <f t="shared" si="422"/>
        <v>691.96492846497767</v>
      </c>
      <c r="BR221" s="398">
        <f t="shared" si="422"/>
        <v>690.96353204172885</v>
      </c>
      <c r="BS221" s="398">
        <f t="shared" si="422"/>
        <v>690.96353204172885</v>
      </c>
      <c r="BT221" s="398">
        <f t="shared" si="422"/>
        <v>689.96213561847992</v>
      </c>
      <c r="BU221" s="398">
        <f t="shared" si="422"/>
        <v>689.96213561847992</v>
      </c>
      <c r="BV221" s="398">
        <f t="shared" si="422"/>
        <v>688.96073919523099</v>
      </c>
      <c r="BW221" s="398">
        <f t="shared" si="422"/>
        <v>687.95934277198216</v>
      </c>
      <c r="BX221" s="398">
        <f t="shared" si="422"/>
        <v>687.95934277198216</v>
      </c>
      <c r="BY221" s="398">
        <f t="shared" si="422"/>
        <v>686.95794634873334</v>
      </c>
      <c r="BZ221" s="398">
        <f t="shared" si="422"/>
        <v>685.95654992548452</v>
      </c>
      <c r="CA221" s="398">
        <f t="shared" si="422"/>
        <v>684.9551535022357</v>
      </c>
      <c r="CB221" s="398">
        <f t="shared" si="422"/>
        <v>683.95375707898677</v>
      </c>
      <c r="CC221" s="398">
        <f t="shared" si="422"/>
        <v>682.95236065573783</v>
      </c>
      <c r="CD221" s="398">
        <f t="shared" si="422"/>
        <v>680.94956780924008</v>
      </c>
      <c r="CE221" s="398">
        <f t="shared" si="422"/>
        <v>679.94817138599126</v>
      </c>
      <c r="CF221" s="398">
        <f t="shared" si="422"/>
        <v>677.9453785394935</v>
      </c>
      <c r="CG221" s="398">
        <f t="shared" si="422"/>
        <v>675.94258569299575</v>
      </c>
      <c r="CH221" s="398">
        <f t="shared" si="422"/>
        <v>673.93979284649799</v>
      </c>
      <c r="CI221" s="398">
        <f t="shared" si="422"/>
        <v>671.93700000000024</v>
      </c>
      <c r="CJ221" s="398">
        <f t="shared" si="422"/>
        <v>668.93281073025355</v>
      </c>
      <c r="CK221" s="398">
        <f t="shared" si="422"/>
        <v>665.92862146050697</v>
      </c>
      <c r="CL221" s="398">
        <f t="shared" si="422"/>
        <v>663.92582861400922</v>
      </c>
      <c r="CM221" s="398">
        <f t="shared" si="422"/>
        <v>660.92163934426253</v>
      </c>
      <c r="CN221" s="398">
        <f t="shared" si="422"/>
        <v>656.91605365126702</v>
      </c>
      <c r="CO221" s="398">
        <f t="shared" si="422"/>
        <v>653.91186438152033</v>
      </c>
      <c r="CP221" s="398">
        <f t="shared" si="422"/>
        <v>650.90767511177364</v>
      </c>
      <c r="CQ221" s="398">
        <f t="shared" si="422"/>
        <v>647.90348584202695</v>
      </c>
      <c r="CR221" s="398">
        <f t="shared" si="422"/>
        <v>643.89790014903144</v>
      </c>
      <c r="CS221" s="398">
        <f t="shared" si="422"/>
        <v>640.89371087928487</v>
      </c>
      <c r="CT221" s="398">
        <f t="shared" si="422"/>
        <v>636.88812518628936</v>
      </c>
      <c r="CU221" s="398">
        <f t="shared" si="422"/>
        <v>633.88393591654267</v>
      </c>
      <c r="CV221" s="398">
        <f t="shared" si="422"/>
        <v>629.87835022354716</v>
      </c>
      <c r="CW221" s="398">
        <f t="shared" si="422"/>
        <v>626.87416095380058</v>
      </c>
    </row>
    <row r="222" spans="1:101">
      <c r="A222" s="170" t="str">
        <f t="shared" si="414"/>
        <v>02</v>
      </c>
      <c r="B222" s="170" t="str">
        <f t="shared" si="418"/>
        <v>Aisne</v>
      </c>
      <c r="C222" s="145"/>
      <c r="D222" s="145"/>
      <c r="E222" s="145"/>
      <c r="F222" s="170">
        <f t="shared" ref="F222:BB222" si="423">F116</f>
        <v>534.43899999999996</v>
      </c>
      <c r="G222" s="170">
        <f t="shared" si="423"/>
        <v>534.27</v>
      </c>
      <c r="H222" s="170">
        <f t="shared" si="423"/>
        <v>533.93499999999995</v>
      </c>
      <c r="I222" s="170">
        <f t="shared" si="423"/>
        <v>533.91899999999998</v>
      </c>
      <c r="J222" s="170">
        <f t="shared" si="423"/>
        <v>533.39599999999996</v>
      </c>
      <c r="K222" s="170">
        <f t="shared" si="423"/>
        <v>533.20100000000002</v>
      </c>
      <c r="L222" s="170">
        <f t="shared" si="423"/>
        <v>533.97199999999998</v>
      </c>
      <c r="M222" s="170">
        <f t="shared" si="423"/>
        <v>534.48500000000001</v>
      </c>
      <c r="N222" s="170">
        <f t="shared" si="423"/>
        <v>534.97199999999998</v>
      </c>
      <c r="O222" s="170">
        <f t="shared" si="423"/>
        <v>535.86500000000001</v>
      </c>
      <c r="P222" s="170">
        <f t="shared" si="423"/>
        <v>534.80700000000002</v>
      </c>
      <c r="Q222" s="170">
        <f t="shared" si="423"/>
        <v>536.34100000000001</v>
      </c>
      <c r="R222" s="170">
        <f t="shared" si="423"/>
        <v>536.58600000000001</v>
      </c>
      <c r="S222" s="170">
        <f t="shared" si="423"/>
        <v>536.875</v>
      </c>
      <c r="T222" s="170">
        <f t="shared" si="423"/>
        <v>537.19600000000003</v>
      </c>
      <c r="U222" s="170">
        <f t="shared" si="423"/>
        <v>536.89599999999996</v>
      </c>
      <c r="V222" s="170">
        <f t="shared" si="423"/>
        <v>537.26300000000003</v>
      </c>
      <c r="W222" s="170">
        <f t="shared" si="423"/>
        <v>537.755</v>
      </c>
      <c r="X222" s="170">
        <f t="shared" si="423"/>
        <v>538.21900000000005</v>
      </c>
      <c r="Y222" s="170">
        <f t="shared" si="423"/>
        <v>537.92600000000004</v>
      </c>
      <c r="Z222" s="170">
        <f t="shared" si="423"/>
        <v>538.32399999999996</v>
      </c>
      <c r="AA222" s="170">
        <f t="shared" si="423"/>
        <v>538.01700000000005</v>
      </c>
      <c r="AB222" s="170">
        <f t="shared" si="423"/>
        <v>537.75099999999998</v>
      </c>
      <c r="AC222" s="170">
        <f t="shared" si="423"/>
        <v>536.62900000000002</v>
      </c>
      <c r="AD222" s="170">
        <f t="shared" si="423"/>
        <v>536.18100000000004</v>
      </c>
      <c r="AE222" s="170">
        <f t="shared" si="423"/>
        <v>536.26</v>
      </c>
      <c r="AF222" s="170">
        <f t="shared" si="423"/>
        <v>536.62599999999998</v>
      </c>
      <c r="AG222" s="170">
        <f t="shared" si="423"/>
        <v>536.78399999999999</v>
      </c>
      <c r="AH222" s="170">
        <f t="shared" si="423"/>
        <v>536.65099999999995</v>
      </c>
      <c r="AI222" s="170">
        <f t="shared" si="423"/>
        <v>536.46400000000006</v>
      </c>
      <c r="AJ222" s="170">
        <f t="shared" si="423"/>
        <v>536.798</v>
      </c>
      <c r="AK222" s="170">
        <f t="shared" si="423"/>
        <v>537.06100000000004</v>
      </c>
      <c r="AL222" s="170">
        <f t="shared" si="423"/>
        <v>537.82000000000005</v>
      </c>
      <c r="AM222" s="170">
        <f t="shared" si="423"/>
        <v>538.79</v>
      </c>
      <c r="AN222" s="170">
        <f t="shared" si="423"/>
        <v>539.87</v>
      </c>
      <c r="AO222" s="170">
        <f t="shared" si="423"/>
        <v>540.50800000000004</v>
      </c>
      <c r="AP222" s="170">
        <f t="shared" si="423"/>
        <v>541.30200000000002</v>
      </c>
      <c r="AQ222" s="170">
        <f t="shared" si="423"/>
        <v>540.88800000000003</v>
      </c>
      <c r="AR222" s="170">
        <f t="shared" si="423"/>
        <v>540.06700000000001</v>
      </c>
      <c r="AS222" s="170">
        <f t="shared" si="423"/>
        <v>539.78300000000002</v>
      </c>
      <c r="AT222" s="170">
        <f t="shared" si="423"/>
        <v>538.65899999999999</v>
      </c>
      <c r="AU222" s="170">
        <f t="shared" si="423"/>
        <v>536.13599999999997</v>
      </c>
      <c r="AV222" s="170">
        <f t="shared" si="423"/>
        <v>534.49</v>
      </c>
      <c r="AW222" s="170">
        <f t="shared" si="423"/>
        <v>533.31600000000003</v>
      </c>
      <c r="AX222" s="170">
        <f t="shared" si="423"/>
        <v>531.34500000000003</v>
      </c>
      <c r="AY222" s="170">
        <f t="shared" si="423"/>
        <v>529.37400000000002</v>
      </c>
      <c r="AZ222" s="170">
        <f t="shared" si="423"/>
        <v>526.98299999999995</v>
      </c>
      <c r="BA222" s="170">
        <f t="shared" si="423"/>
        <v>524.72299999999996</v>
      </c>
      <c r="BB222" s="170">
        <f t="shared" si="423"/>
        <v>522.79100000000005</v>
      </c>
      <c r="BC222" s="403">
        <f t="shared" ref="BC222:CW222" si="424">BB222*BC541/BB541</f>
        <v>520.78796934865898</v>
      </c>
      <c r="BD222" s="398">
        <f t="shared" si="424"/>
        <v>518.78493869731801</v>
      </c>
      <c r="BE222" s="398">
        <f t="shared" si="424"/>
        <v>515.78039272030651</v>
      </c>
      <c r="BF222" s="398">
        <f t="shared" si="424"/>
        <v>512.77584674329501</v>
      </c>
      <c r="BG222" s="398">
        <f t="shared" si="424"/>
        <v>510.77281609195398</v>
      </c>
      <c r="BH222" s="398">
        <f t="shared" si="424"/>
        <v>507.76827011494248</v>
      </c>
      <c r="BI222" s="398">
        <f t="shared" si="424"/>
        <v>504.76372413793098</v>
      </c>
      <c r="BJ222" s="398">
        <f t="shared" si="424"/>
        <v>501.75917816091948</v>
      </c>
      <c r="BK222" s="398">
        <f t="shared" si="424"/>
        <v>497.75311685823749</v>
      </c>
      <c r="BL222" s="398">
        <f t="shared" si="424"/>
        <v>494.74857088122599</v>
      </c>
      <c r="BM222" s="398">
        <f t="shared" si="424"/>
        <v>491.74402490421454</v>
      </c>
      <c r="BN222" s="398">
        <f t="shared" si="424"/>
        <v>488.73947892720304</v>
      </c>
      <c r="BO222" s="398">
        <f t="shared" si="424"/>
        <v>485.73493295019159</v>
      </c>
      <c r="BP222" s="398">
        <f t="shared" si="424"/>
        <v>481.72887164750961</v>
      </c>
      <c r="BQ222" s="398">
        <f t="shared" si="424"/>
        <v>478.7243256704981</v>
      </c>
      <c r="BR222" s="398">
        <f t="shared" si="424"/>
        <v>475.7197796934866</v>
      </c>
      <c r="BS222" s="398">
        <f t="shared" si="424"/>
        <v>472.7152337164751</v>
      </c>
      <c r="BT222" s="398">
        <f t="shared" si="424"/>
        <v>468.70917241379311</v>
      </c>
      <c r="BU222" s="398">
        <f t="shared" si="424"/>
        <v>465.70462643678161</v>
      </c>
      <c r="BV222" s="398">
        <f t="shared" si="424"/>
        <v>462.70008045977011</v>
      </c>
      <c r="BW222" s="398">
        <f t="shared" si="424"/>
        <v>458.69401915708806</v>
      </c>
      <c r="BX222" s="398">
        <f t="shared" si="424"/>
        <v>455.68947318007656</v>
      </c>
      <c r="BY222" s="398">
        <f t="shared" si="424"/>
        <v>452.68492720306506</v>
      </c>
      <c r="BZ222" s="398">
        <f t="shared" si="424"/>
        <v>448.67886590038307</v>
      </c>
      <c r="CA222" s="398">
        <f t="shared" si="424"/>
        <v>445.67431992337157</v>
      </c>
      <c r="CB222" s="398">
        <f t="shared" si="424"/>
        <v>442.66977394636012</v>
      </c>
      <c r="CC222" s="398">
        <f t="shared" si="424"/>
        <v>438.66371264367814</v>
      </c>
      <c r="CD222" s="398">
        <f t="shared" si="424"/>
        <v>435.65916666666664</v>
      </c>
      <c r="CE222" s="398">
        <f t="shared" si="424"/>
        <v>432.65462068965513</v>
      </c>
      <c r="CF222" s="398">
        <f t="shared" si="424"/>
        <v>429.65007471264363</v>
      </c>
      <c r="CG222" s="398">
        <f t="shared" si="424"/>
        <v>425.64401340996159</v>
      </c>
      <c r="CH222" s="398">
        <f t="shared" si="424"/>
        <v>422.63946743295008</v>
      </c>
      <c r="CI222" s="398">
        <f t="shared" si="424"/>
        <v>419.63492145593858</v>
      </c>
      <c r="CJ222" s="398">
        <f t="shared" si="424"/>
        <v>415.6288601532566</v>
      </c>
      <c r="CK222" s="398">
        <f t="shared" si="424"/>
        <v>412.62431417624509</v>
      </c>
      <c r="CL222" s="398">
        <f t="shared" si="424"/>
        <v>409.61976819923359</v>
      </c>
      <c r="CM222" s="398">
        <f t="shared" si="424"/>
        <v>406.61522222222209</v>
      </c>
      <c r="CN222" s="398">
        <f t="shared" si="424"/>
        <v>403.61067624521058</v>
      </c>
      <c r="CO222" s="398">
        <f t="shared" si="424"/>
        <v>399.60461494252854</v>
      </c>
      <c r="CP222" s="398">
        <f t="shared" si="424"/>
        <v>396.60006896551704</v>
      </c>
      <c r="CQ222" s="398">
        <f t="shared" si="424"/>
        <v>393.59552298850554</v>
      </c>
      <c r="CR222" s="398">
        <f t="shared" si="424"/>
        <v>390.59097701149403</v>
      </c>
      <c r="CS222" s="398">
        <f t="shared" si="424"/>
        <v>387.58643103448253</v>
      </c>
      <c r="CT222" s="398">
        <f t="shared" si="424"/>
        <v>384.58188505747103</v>
      </c>
      <c r="CU222" s="398">
        <f t="shared" si="424"/>
        <v>381.57733908045952</v>
      </c>
      <c r="CV222" s="398">
        <f t="shared" si="424"/>
        <v>378.57279310344808</v>
      </c>
      <c r="CW222" s="398">
        <f t="shared" si="424"/>
        <v>376.56976245210706</v>
      </c>
    </row>
    <row r="223" spans="1:101">
      <c r="A223" s="170" t="str">
        <f t="shared" si="414"/>
        <v>03</v>
      </c>
      <c r="B223" s="170" t="str">
        <f t="shared" si="418"/>
        <v>Allier</v>
      </c>
      <c r="C223" s="145"/>
      <c r="D223" s="145"/>
      <c r="E223" s="145"/>
      <c r="F223" s="170">
        <f t="shared" ref="F223:BB223" si="425">F117</f>
        <v>379.17200000000003</v>
      </c>
      <c r="G223" s="170">
        <f t="shared" si="425"/>
        <v>377.64499999999998</v>
      </c>
      <c r="H223" s="170">
        <f t="shared" si="425"/>
        <v>376.14800000000002</v>
      </c>
      <c r="I223" s="170">
        <f t="shared" si="425"/>
        <v>374.80799999999999</v>
      </c>
      <c r="J223" s="170">
        <f t="shared" si="425"/>
        <v>373.53199999999998</v>
      </c>
      <c r="K223" s="170">
        <f t="shared" si="425"/>
        <v>372.25200000000001</v>
      </c>
      <c r="L223" s="170">
        <f t="shared" si="425"/>
        <v>371.29300000000001</v>
      </c>
      <c r="M223" s="170">
        <f t="shared" si="425"/>
        <v>370.089</v>
      </c>
      <c r="N223" s="170">
        <f t="shared" si="425"/>
        <v>368.89600000000002</v>
      </c>
      <c r="O223" s="170">
        <f t="shared" si="425"/>
        <v>367.73500000000001</v>
      </c>
      <c r="P223" s="170">
        <f t="shared" si="425"/>
        <v>367.44799999999998</v>
      </c>
      <c r="Q223" s="170">
        <f t="shared" si="425"/>
        <v>365.78199999999998</v>
      </c>
      <c r="R223" s="170">
        <f t="shared" si="425"/>
        <v>364.17099999999999</v>
      </c>
      <c r="S223" s="170">
        <f t="shared" si="425"/>
        <v>361.10500000000002</v>
      </c>
      <c r="T223" s="170">
        <f t="shared" si="425"/>
        <v>359.68299999999999</v>
      </c>
      <c r="U223" s="170">
        <f t="shared" si="425"/>
        <v>357.952</v>
      </c>
      <c r="V223" s="170">
        <f t="shared" si="425"/>
        <v>356.43200000000002</v>
      </c>
      <c r="W223" s="170">
        <f t="shared" si="425"/>
        <v>355.19499999999999</v>
      </c>
      <c r="X223" s="170">
        <f t="shared" si="425"/>
        <v>353.82400000000001</v>
      </c>
      <c r="Y223" s="170">
        <f t="shared" si="425"/>
        <v>352.44099999999997</v>
      </c>
      <c r="Z223" s="170">
        <f t="shared" si="425"/>
        <v>351.05799999999999</v>
      </c>
      <c r="AA223" s="170">
        <f t="shared" si="425"/>
        <v>349.37599999999998</v>
      </c>
      <c r="AB223" s="170">
        <f t="shared" si="425"/>
        <v>348.2</v>
      </c>
      <c r="AC223" s="170">
        <f t="shared" si="425"/>
        <v>346.64</v>
      </c>
      <c r="AD223" s="170">
        <f t="shared" si="425"/>
        <v>345.072</v>
      </c>
      <c r="AE223" s="170">
        <f t="shared" si="425"/>
        <v>344.71</v>
      </c>
      <c r="AF223" s="170">
        <f t="shared" si="425"/>
        <v>344.55099999999999</v>
      </c>
      <c r="AG223" s="170">
        <f t="shared" si="425"/>
        <v>344.35500000000002</v>
      </c>
      <c r="AH223" s="170">
        <f t="shared" si="425"/>
        <v>344.005</v>
      </c>
      <c r="AI223" s="170">
        <f t="shared" si="425"/>
        <v>343.54700000000003</v>
      </c>
      <c r="AJ223" s="170">
        <f t="shared" si="425"/>
        <v>343.55799999999999</v>
      </c>
      <c r="AK223" s="170">
        <f t="shared" si="425"/>
        <v>343.30900000000003</v>
      </c>
      <c r="AL223" s="170">
        <f t="shared" si="425"/>
        <v>343.11399999999998</v>
      </c>
      <c r="AM223" s="170">
        <f t="shared" si="425"/>
        <v>342.80700000000002</v>
      </c>
      <c r="AN223" s="170">
        <f t="shared" si="425"/>
        <v>343.04599999999999</v>
      </c>
      <c r="AO223" s="170">
        <f t="shared" si="425"/>
        <v>342.90800000000002</v>
      </c>
      <c r="AP223" s="170">
        <f t="shared" si="425"/>
        <v>342.72899999999998</v>
      </c>
      <c r="AQ223" s="170">
        <f t="shared" si="425"/>
        <v>342.911</v>
      </c>
      <c r="AR223" s="170">
        <f t="shared" si="425"/>
        <v>343.43099999999998</v>
      </c>
      <c r="AS223" s="170">
        <f t="shared" si="425"/>
        <v>343.06200000000001</v>
      </c>
      <c r="AT223" s="170">
        <f t="shared" si="425"/>
        <v>341.613</v>
      </c>
      <c r="AU223" s="170">
        <f t="shared" si="425"/>
        <v>339.38400000000001</v>
      </c>
      <c r="AV223" s="170">
        <f t="shared" si="425"/>
        <v>337.988</v>
      </c>
      <c r="AW223" s="170">
        <f t="shared" si="425"/>
        <v>337.17099999999999</v>
      </c>
      <c r="AX223" s="170">
        <f t="shared" si="425"/>
        <v>335.97500000000002</v>
      </c>
      <c r="AY223" s="170">
        <f t="shared" si="425"/>
        <v>335.62799999999999</v>
      </c>
      <c r="AZ223" s="170">
        <f t="shared" si="425"/>
        <v>334.38099999999997</v>
      </c>
      <c r="BA223" s="170">
        <f t="shared" si="425"/>
        <v>333.5</v>
      </c>
      <c r="BB223" s="170">
        <f t="shared" si="425"/>
        <v>332.44299999999998</v>
      </c>
      <c r="BC223" s="403">
        <f t="shared" ref="BC223:CW223" si="426">BB223*BC542/BB542</f>
        <v>330.43428096676735</v>
      </c>
      <c r="BD223" s="398">
        <f t="shared" si="426"/>
        <v>329.42992145015103</v>
      </c>
      <c r="BE223" s="398">
        <f t="shared" si="426"/>
        <v>328.42556193353471</v>
      </c>
      <c r="BF223" s="398">
        <f t="shared" si="426"/>
        <v>326.41684290030207</v>
      </c>
      <c r="BG223" s="398">
        <f t="shared" si="426"/>
        <v>325.41248338368575</v>
      </c>
      <c r="BH223" s="398">
        <f t="shared" si="426"/>
        <v>323.40376435045312</v>
      </c>
      <c r="BI223" s="398">
        <f t="shared" si="426"/>
        <v>322.3994048338368</v>
      </c>
      <c r="BJ223" s="398">
        <f t="shared" si="426"/>
        <v>320.39068580060416</v>
      </c>
      <c r="BK223" s="398">
        <f t="shared" si="426"/>
        <v>318.38196676737152</v>
      </c>
      <c r="BL223" s="398">
        <f t="shared" si="426"/>
        <v>317.3776072507552</v>
      </c>
      <c r="BM223" s="398">
        <f t="shared" si="426"/>
        <v>315.36888821752257</v>
      </c>
      <c r="BN223" s="398">
        <f t="shared" si="426"/>
        <v>313.36016918428993</v>
      </c>
      <c r="BO223" s="398">
        <f t="shared" si="426"/>
        <v>312.35580966767361</v>
      </c>
      <c r="BP223" s="398">
        <f t="shared" si="426"/>
        <v>310.34709063444097</v>
      </c>
      <c r="BQ223" s="398">
        <f t="shared" si="426"/>
        <v>308.33837160120834</v>
      </c>
      <c r="BR223" s="398">
        <f t="shared" si="426"/>
        <v>306.3296525679757</v>
      </c>
      <c r="BS223" s="398">
        <f t="shared" si="426"/>
        <v>305.32529305135938</v>
      </c>
      <c r="BT223" s="398">
        <f t="shared" si="426"/>
        <v>303.3165740181268</v>
      </c>
      <c r="BU223" s="398">
        <f t="shared" si="426"/>
        <v>301.30785498489416</v>
      </c>
      <c r="BV223" s="398">
        <f t="shared" si="426"/>
        <v>299.29913595166153</v>
      </c>
      <c r="BW223" s="398">
        <f t="shared" si="426"/>
        <v>297.29041691842889</v>
      </c>
      <c r="BX223" s="398">
        <f t="shared" si="426"/>
        <v>295.28169788519625</v>
      </c>
      <c r="BY223" s="398">
        <f t="shared" si="426"/>
        <v>294.27733836857993</v>
      </c>
      <c r="BZ223" s="398">
        <f t="shared" si="426"/>
        <v>292.2686193353473</v>
      </c>
      <c r="CA223" s="398">
        <f t="shared" si="426"/>
        <v>290.25990030211466</v>
      </c>
      <c r="CB223" s="398">
        <f t="shared" si="426"/>
        <v>288.25118126888202</v>
      </c>
      <c r="CC223" s="398">
        <f t="shared" si="426"/>
        <v>286.24246223564938</v>
      </c>
      <c r="CD223" s="398">
        <f t="shared" si="426"/>
        <v>285.23810271903307</v>
      </c>
      <c r="CE223" s="398">
        <f t="shared" si="426"/>
        <v>283.22938368580043</v>
      </c>
      <c r="CF223" s="398">
        <f t="shared" si="426"/>
        <v>281.22066465256785</v>
      </c>
      <c r="CG223" s="398">
        <f t="shared" si="426"/>
        <v>279.21194561933521</v>
      </c>
      <c r="CH223" s="398">
        <f t="shared" si="426"/>
        <v>278.20758610271889</v>
      </c>
      <c r="CI223" s="398">
        <f t="shared" si="426"/>
        <v>276.19886706948625</v>
      </c>
      <c r="CJ223" s="398">
        <f t="shared" si="426"/>
        <v>274.19014803625362</v>
      </c>
      <c r="CK223" s="398">
        <f t="shared" si="426"/>
        <v>273.1857885196373</v>
      </c>
      <c r="CL223" s="398">
        <f t="shared" si="426"/>
        <v>271.17706948640466</v>
      </c>
      <c r="CM223" s="398">
        <f t="shared" si="426"/>
        <v>269.16835045317202</v>
      </c>
      <c r="CN223" s="398">
        <f t="shared" si="426"/>
        <v>267.15963141993939</v>
      </c>
      <c r="CO223" s="398">
        <f t="shared" si="426"/>
        <v>266.15527190332307</v>
      </c>
      <c r="CP223" s="398">
        <f t="shared" si="426"/>
        <v>264.14655287009043</v>
      </c>
      <c r="CQ223" s="398">
        <f t="shared" si="426"/>
        <v>263.14219335347411</v>
      </c>
      <c r="CR223" s="398">
        <f t="shared" si="426"/>
        <v>261.13347432024148</v>
      </c>
      <c r="CS223" s="398">
        <f t="shared" si="426"/>
        <v>259.12475528700884</v>
      </c>
      <c r="CT223" s="398">
        <f t="shared" si="426"/>
        <v>258.12039577039252</v>
      </c>
      <c r="CU223" s="398">
        <f t="shared" si="426"/>
        <v>256.11167673715988</v>
      </c>
      <c r="CV223" s="398">
        <f t="shared" si="426"/>
        <v>255.10731722054356</v>
      </c>
      <c r="CW223" s="398">
        <f t="shared" si="426"/>
        <v>254.10295770392725</v>
      </c>
    </row>
    <row r="224" spans="1:101">
      <c r="A224" s="170" t="str">
        <f t="shared" si="414"/>
        <v>04</v>
      </c>
      <c r="B224" s="170" t="str">
        <f t="shared" si="418"/>
        <v>Alpes-de-Haute-Provence</v>
      </c>
      <c r="C224" s="145"/>
      <c r="D224" s="145"/>
      <c r="E224" s="145"/>
      <c r="F224" s="170">
        <f t="shared" ref="F224:BB224" si="427">F118</f>
        <v>112.16800000000001</v>
      </c>
      <c r="G224" s="170">
        <f t="shared" si="427"/>
        <v>112.97499999999999</v>
      </c>
      <c r="H224" s="170">
        <f t="shared" si="427"/>
        <v>113.94499999999999</v>
      </c>
      <c r="I224" s="170">
        <f t="shared" si="427"/>
        <v>114.92700000000001</v>
      </c>
      <c r="J224" s="170">
        <f t="shared" si="427"/>
        <v>115.78100000000001</v>
      </c>
      <c r="K224" s="170">
        <f t="shared" si="427"/>
        <v>116.77</v>
      </c>
      <c r="L224" s="170">
        <f t="shared" si="427"/>
        <v>117.84099999999999</v>
      </c>
      <c r="M224" s="170">
        <f t="shared" si="427"/>
        <v>118.935</v>
      </c>
      <c r="N224" s="170">
        <f t="shared" si="427"/>
        <v>120.072</v>
      </c>
      <c r="O224" s="170">
        <f t="shared" si="427"/>
        <v>121.45</v>
      </c>
      <c r="P224" s="170">
        <f t="shared" si="427"/>
        <v>123.199</v>
      </c>
      <c r="Q224" s="170">
        <f t="shared" si="427"/>
        <v>125.268</v>
      </c>
      <c r="R224" s="170">
        <f t="shared" si="427"/>
        <v>127.026</v>
      </c>
      <c r="S224" s="170">
        <f t="shared" si="427"/>
        <v>127.578</v>
      </c>
      <c r="T224" s="170">
        <f t="shared" si="427"/>
        <v>129.15899999999999</v>
      </c>
      <c r="U224" s="170">
        <f t="shared" si="427"/>
        <v>130.911</v>
      </c>
      <c r="V224" s="170">
        <f t="shared" si="427"/>
        <v>131.857</v>
      </c>
      <c r="W224" s="170">
        <f t="shared" si="427"/>
        <v>132.739</v>
      </c>
      <c r="X224" s="170">
        <f t="shared" si="427"/>
        <v>134.04</v>
      </c>
      <c r="Y224" s="170">
        <f t="shared" si="427"/>
        <v>135.21600000000001</v>
      </c>
      <c r="Z224" s="170">
        <f t="shared" si="427"/>
        <v>136.392</v>
      </c>
      <c r="AA224" s="170">
        <f t="shared" si="427"/>
        <v>137.453</v>
      </c>
      <c r="AB224" s="170">
        <f t="shared" si="427"/>
        <v>138.37299999999999</v>
      </c>
      <c r="AC224" s="170">
        <f t="shared" si="427"/>
        <v>139.45400000000001</v>
      </c>
      <c r="AD224" s="170">
        <f t="shared" si="427"/>
        <v>139.51499999999999</v>
      </c>
      <c r="AE224" s="170">
        <f t="shared" si="427"/>
        <v>141.45400000000001</v>
      </c>
      <c r="AF224" s="170">
        <f t="shared" si="427"/>
        <v>143.57400000000001</v>
      </c>
      <c r="AG224" s="170">
        <f t="shared" si="427"/>
        <v>145.75</v>
      </c>
      <c r="AH224" s="170">
        <f t="shared" si="427"/>
        <v>147.97</v>
      </c>
      <c r="AI224" s="170">
        <f t="shared" si="427"/>
        <v>150.05099999999999</v>
      </c>
      <c r="AJ224" s="170">
        <f t="shared" si="427"/>
        <v>152.376</v>
      </c>
      <c r="AK224" s="170">
        <f t="shared" si="427"/>
        <v>154.501</v>
      </c>
      <c r="AL224" s="170">
        <f t="shared" si="427"/>
        <v>156.06700000000001</v>
      </c>
      <c r="AM224" s="170">
        <f t="shared" si="427"/>
        <v>157.965</v>
      </c>
      <c r="AN224" s="170">
        <f t="shared" si="427"/>
        <v>159.44999999999999</v>
      </c>
      <c r="AO224" s="170">
        <f t="shared" si="427"/>
        <v>160.149</v>
      </c>
      <c r="AP224" s="170">
        <f t="shared" si="427"/>
        <v>160.959</v>
      </c>
      <c r="AQ224" s="170">
        <f t="shared" si="427"/>
        <v>161.24100000000001</v>
      </c>
      <c r="AR224" s="170">
        <f t="shared" si="427"/>
        <v>161.916</v>
      </c>
      <c r="AS224" s="170">
        <f t="shared" si="427"/>
        <v>161.58799999999999</v>
      </c>
      <c r="AT224" s="170">
        <f t="shared" si="427"/>
        <v>161.79900000000001</v>
      </c>
      <c r="AU224" s="170">
        <f t="shared" si="427"/>
        <v>162.565</v>
      </c>
      <c r="AV224" s="170">
        <f t="shared" si="427"/>
        <v>163.91499999999999</v>
      </c>
      <c r="AW224" s="170">
        <f t="shared" si="427"/>
        <v>164.06800000000001</v>
      </c>
      <c r="AX224" s="170">
        <f t="shared" si="427"/>
        <v>164.30799999999999</v>
      </c>
      <c r="AY224" s="170">
        <f t="shared" si="427"/>
        <v>165.45099999999999</v>
      </c>
      <c r="AZ224" s="170">
        <f t="shared" si="427"/>
        <v>165.83</v>
      </c>
      <c r="BA224" s="170">
        <f t="shared" si="427"/>
        <v>166.19800000000001</v>
      </c>
      <c r="BB224" s="170">
        <f t="shared" si="427"/>
        <v>166.654</v>
      </c>
      <c r="BC224" s="403">
        <f t="shared" ref="BC224:CW224" si="428">BB224*BC543/BB543</f>
        <v>166.654</v>
      </c>
      <c r="BD224" s="398">
        <f t="shared" si="428"/>
        <v>166.654</v>
      </c>
      <c r="BE224" s="398">
        <f t="shared" si="428"/>
        <v>166.654</v>
      </c>
      <c r="BF224" s="398">
        <f t="shared" si="428"/>
        <v>166.654</v>
      </c>
      <c r="BG224" s="398">
        <f t="shared" si="428"/>
        <v>165.64397575757576</v>
      </c>
      <c r="BH224" s="398">
        <f t="shared" si="428"/>
        <v>165.64397575757576</v>
      </c>
      <c r="BI224" s="398">
        <f t="shared" si="428"/>
        <v>165.64397575757576</v>
      </c>
      <c r="BJ224" s="398">
        <f t="shared" si="428"/>
        <v>164.63395151515152</v>
      </c>
      <c r="BK224" s="398">
        <f t="shared" si="428"/>
        <v>164.63395151515152</v>
      </c>
      <c r="BL224" s="398">
        <f t="shared" si="428"/>
        <v>163.62392727272729</v>
      </c>
      <c r="BM224" s="398">
        <f t="shared" si="428"/>
        <v>163.62392727272729</v>
      </c>
      <c r="BN224" s="398">
        <f t="shared" si="428"/>
        <v>162.61390303030305</v>
      </c>
      <c r="BO224" s="398">
        <f t="shared" si="428"/>
        <v>162.61390303030305</v>
      </c>
      <c r="BP224" s="398">
        <f t="shared" si="428"/>
        <v>161.60387878787881</v>
      </c>
      <c r="BQ224" s="398">
        <f t="shared" si="428"/>
        <v>161.60387878787881</v>
      </c>
      <c r="BR224" s="398">
        <f t="shared" si="428"/>
        <v>160.59385454545458</v>
      </c>
      <c r="BS224" s="398">
        <f t="shared" si="428"/>
        <v>159.58383030303034</v>
      </c>
      <c r="BT224" s="398">
        <f t="shared" si="428"/>
        <v>159.58383030303034</v>
      </c>
      <c r="BU224" s="398">
        <f t="shared" si="428"/>
        <v>158.57380606060607</v>
      </c>
      <c r="BV224" s="398">
        <f t="shared" si="428"/>
        <v>157.56378181818184</v>
      </c>
      <c r="BW224" s="398">
        <f t="shared" si="428"/>
        <v>157.56378181818184</v>
      </c>
      <c r="BX224" s="398">
        <f t="shared" si="428"/>
        <v>156.55375757575757</v>
      </c>
      <c r="BY224" s="398">
        <f t="shared" si="428"/>
        <v>155.54373333333334</v>
      </c>
      <c r="BZ224" s="398">
        <f t="shared" si="428"/>
        <v>155.54373333333334</v>
      </c>
      <c r="CA224" s="398">
        <f t="shared" si="428"/>
        <v>154.5337090909091</v>
      </c>
      <c r="CB224" s="398">
        <f t="shared" si="428"/>
        <v>154.5337090909091</v>
      </c>
      <c r="CC224" s="398">
        <f t="shared" si="428"/>
        <v>153.52368484848486</v>
      </c>
      <c r="CD224" s="398">
        <f t="shared" si="428"/>
        <v>152.51366060606063</v>
      </c>
      <c r="CE224" s="398">
        <f t="shared" si="428"/>
        <v>152.51366060606063</v>
      </c>
      <c r="CF224" s="398">
        <f t="shared" si="428"/>
        <v>151.50363636363639</v>
      </c>
      <c r="CG224" s="398">
        <f t="shared" si="428"/>
        <v>150.49361212121212</v>
      </c>
      <c r="CH224" s="398">
        <f t="shared" si="428"/>
        <v>150.49361212121212</v>
      </c>
      <c r="CI224" s="398">
        <f t="shared" si="428"/>
        <v>149.48358787878789</v>
      </c>
      <c r="CJ224" s="398">
        <f t="shared" si="428"/>
        <v>148.47356363636362</v>
      </c>
      <c r="CK224" s="398">
        <f t="shared" si="428"/>
        <v>147.46353939393939</v>
      </c>
      <c r="CL224" s="398">
        <f t="shared" si="428"/>
        <v>147.46353939393939</v>
      </c>
      <c r="CM224" s="398">
        <f t="shared" si="428"/>
        <v>146.45351515151515</v>
      </c>
      <c r="CN224" s="398">
        <f t="shared" si="428"/>
        <v>145.44349090909091</v>
      </c>
      <c r="CO224" s="398">
        <f t="shared" si="428"/>
        <v>144.43346666666667</v>
      </c>
      <c r="CP224" s="398">
        <f t="shared" si="428"/>
        <v>144.43346666666667</v>
      </c>
      <c r="CQ224" s="398">
        <f t="shared" si="428"/>
        <v>143.42344242424244</v>
      </c>
      <c r="CR224" s="398">
        <f t="shared" si="428"/>
        <v>142.4134181818182</v>
      </c>
      <c r="CS224" s="398">
        <f t="shared" si="428"/>
        <v>142.4134181818182</v>
      </c>
      <c r="CT224" s="398">
        <f t="shared" si="428"/>
        <v>141.40339393939394</v>
      </c>
      <c r="CU224" s="398">
        <f t="shared" si="428"/>
        <v>140.3933696969697</v>
      </c>
      <c r="CV224" s="398">
        <f t="shared" si="428"/>
        <v>139.38334545454546</v>
      </c>
      <c r="CW224" s="398">
        <f t="shared" si="428"/>
        <v>139.38334545454546</v>
      </c>
    </row>
    <row r="225" spans="1:101">
      <c r="A225" s="170" t="str">
        <f t="shared" si="414"/>
        <v>05</v>
      </c>
      <c r="B225" s="170" t="str">
        <f t="shared" si="418"/>
        <v>Hautes-Alpes</v>
      </c>
      <c r="C225" s="145"/>
      <c r="D225" s="145"/>
      <c r="E225" s="145"/>
      <c r="F225" s="170">
        <f t="shared" ref="F225:BB225" si="429">F119</f>
        <v>97.406999999999996</v>
      </c>
      <c r="G225" s="170">
        <f t="shared" si="429"/>
        <v>98.349000000000004</v>
      </c>
      <c r="H225" s="170">
        <f t="shared" si="429"/>
        <v>99.433000000000007</v>
      </c>
      <c r="I225" s="170">
        <f t="shared" si="429"/>
        <v>100.572</v>
      </c>
      <c r="J225" s="170">
        <f t="shared" si="429"/>
        <v>101.664</v>
      </c>
      <c r="K225" s="170">
        <f t="shared" si="429"/>
        <v>102.738</v>
      </c>
      <c r="L225" s="170">
        <f t="shared" si="429"/>
        <v>103.93899999999999</v>
      </c>
      <c r="M225" s="170">
        <f t="shared" si="429"/>
        <v>105.136</v>
      </c>
      <c r="N225" s="170">
        <f t="shared" si="429"/>
        <v>105.622</v>
      </c>
      <c r="O225" s="170">
        <f t="shared" si="429"/>
        <v>107.188</v>
      </c>
      <c r="P225" s="170">
        <f t="shared" si="429"/>
        <v>107.937</v>
      </c>
      <c r="Q225" s="170">
        <f t="shared" si="429"/>
        <v>109.33199999999999</v>
      </c>
      <c r="R225" s="170">
        <f t="shared" si="429"/>
        <v>110.39</v>
      </c>
      <c r="S225" s="170">
        <f t="shared" si="429"/>
        <v>111.12</v>
      </c>
      <c r="T225" s="170">
        <f t="shared" si="429"/>
        <v>112.13800000000001</v>
      </c>
      <c r="U225" s="170">
        <f t="shared" si="429"/>
        <v>113.265</v>
      </c>
      <c r="V225" s="170">
        <f t="shared" si="429"/>
        <v>114.193</v>
      </c>
      <c r="W225" s="170">
        <f t="shared" si="429"/>
        <v>114.917</v>
      </c>
      <c r="X225" s="170">
        <f t="shared" si="429"/>
        <v>115.376</v>
      </c>
      <c r="Y225" s="170">
        <f t="shared" si="429"/>
        <v>116.68899999999999</v>
      </c>
      <c r="Z225" s="170">
        <f t="shared" si="429"/>
        <v>117.53</v>
      </c>
      <c r="AA225" s="170">
        <f t="shared" si="429"/>
        <v>118.526</v>
      </c>
      <c r="AB225" s="170">
        <f t="shared" si="429"/>
        <v>119.43300000000001</v>
      </c>
      <c r="AC225" s="170">
        <f t="shared" si="429"/>
        <v>120.97199999999999</v>
      </c>
      <c r="AD225" s="170">
        <f t="shared" si="429"/>
        <v>121.33799999999999</v>
      </c>
      <c r="AE225" s="170">
        <f t="shared" si="429"/>
        <v>122.542</v>
      </c>
      <c r="AF225" s="170">
        <f t="shared" si="429"/>
        <v>123.873</v>
      </c>
      <c r="AG225" s="170">
        <f t="shared" si="429"/>
        <v>125.28700000000001</v>
      </c>
      <c r="AH225" s="170">
        <f t="shared" si="429"/>
        <v>126.721</v>
      </c>
      <c r="AI225" s="170">
        <f t="shared" si="429"/>
        <v>128.06700000000001</v>
      </c>
      <c r="AJ225" s="170">
        <f t="shared" si="429"/>
        <v>129.453</v>
      </c>
      <c r="AK225" s="170">
        <f t="shared" si="429"/>
        <v>130.75200000000001</v>
      </c>
      <c r="AL225" s="170">
        <f t="shared" si="429"/>
        <v>132.482</v>
      </c>
      <c r="AM225" s="170">
        <f t="shared" si="429"/>
        <v>134.20500000000001</v>
      </c>
      <c r="AN225" s="170">
        <f t="shared" si="429"/>
        <v>135.83600000000001</v>
      </c>
      <c r="AO225" s="170">
        <f t="shared" si="429"/>
        <v>136.971</v>
      </c>
      <c r="AP225" s="170">
        <f t="shared" si="429"/>
        <v>138.60499999999999</v>
      </c>
      <c r="AQ225" s="170">
        <f t="shared" si="429"/>
        <v>139.554</v>
      </c>
      <c r="AR225" s="170">
        <f t="shared" si="429"/>
        <v>139.279</v>
      </c>
      <c r="AS225" s="170">
        <f t="shared" si="429"/>
        <v>139.88300000000001</v>
      </c>
      <c r="AT225" s="170">
        <f t="shared" si="429"/>
        <v>140.916</v>
      </c>
      <c r="AU225" s="170">
        <f t="shared" si="429"/>
        <v>141.107</v>
      </c>
      <c r="AV225" s="170">
        <f t="shared" si="429"/>
        <v>141.28399999999999</v>
      </c>
      <c r="AW225" s="170">
        <f t="shared" si="429"/>
        <v>140.69800000000001</v>
      </c>
      <c r="AX225" s="170">
        <f t="shared" si="429"/>
        <v>141.22</v>
      </c>
      <c r="AY225" s="170">
        <f t="shared" si="429"/>
        <v>140.60499999999999</v>
      </c>
      <c r="AZ225" s="170">
        <f t="shared" si="429"/>
        <v>140.22999999999999</v>
      </c>
      <c r="BA225" s="170">
        <f t="shared" si="429"/>
        <v>140.078</v>
      </c>
      <c r="BB225" s="170">
        <f t="shared" si="429"/>
        <v>139.94200000000001</v>
      </c>
      <c r="BC225" s="403">
        <f t="shared" ref="BC225:CW225" si="430">BB225*BC544/BB544</f>
        <v>139.94200000000001</v>
      </c>
      <c r="BD225" s="398">
        <f t="shared" si="430"/>
        <v>139.94200000000001</v>
      </c>
      <c r="BE225" s="398">
        <f t="shared" si="430"/>
        <v>138.94241428571431</v>
      </c>
      <c r="BF225" s="398">
        <f t="shared" si="430"/>
        <v>138.94241428571431</v>
      </c>
      <c r="BG225" s="398">
        <f t="shared" si="430"/>
        <v>138.94241428571431</v>
      </c>
      <c r="BH225" s="398">
        <f t="shared" si="430"/>
        <v>137.94282857142861</v>
      </c>
      <c r="BI225" s="398">
        <f t="shared" si="430"/>
        <v>137.94282857142861</v>
      </c>
      <c r="BJ225" s="398">
        <f t="shared" si="430"/>
        <v>136.94324285714291</v>
      </c>
      <c r="BK225" s="398">
        <f t="shared" si="430"/>
        <v>135.94365714285721</v>
      </c>
      <c r="BL225" s="398">
        <f t="shared" si="430"/>
        <v>135.94365714285721</v>
      </c>
      <c r="BM225" s="398">
        <f t="shared" si="430"/>
        <v>134.94407142857148</v>
      </c>
      <c r="BN225" s="398">
        <f t="shared" si="430"/>
        <v>134.94407142857148</v>
      </c>
      <c r="BO225" s="398">
        <f t="shared" si="430"/>
        <v>133.94448571428575</v>
      </c>
      <c r="BP225" s="398">
        <f t="shared" si="430"/>
        <v>132.94490000000005</v>
      </c>
      <c r="BQ225" s="398">
        <f t="shared" si="430"/>
        <v>132.94490000000005</v>
      </c>
      <c r="BR225" s="398">
        <f t="shared" si="430"/>
        <v>131.94531428571435</v>
      </c>
      <c r="BS225" s="398">
        <f t="shared" si="430"/>
        <v>130.94572857142862</v>
      </c>
      <c r="BT225" s="398">
        <f t="shared" si="430"/>
        <v>129.94614285714292</v>
      </c>
      <c r="BU225" s="398">
        <f t="shared" si="430"/>
        <v>129.94614285714292</v>
      </c>
      <c r="BV225" s="398">
        <f t="shared" si="430"/>
        <v>128.94655714285719</v>
      </c>
      <c r="BW225" s="398">
        <f t="shared" si="430"/>
        <v>127.94697142857147</v>
      </c>
      <c r="BX225" s="398">
        <f t="shared" si="430"/>
        <v>126.94738571428576</v>
      </c>
      <c r="BY225" s="398">
        <f t="shared" si="430"/>
        <v>126.94738571428576</v>
      </c>
      <c r="BZ225" s="398">
        <f t="shared" si="430"/>
        <v>125.94780000000004</v>
      </c>
      <c r="CA225" s="398">
        <f t="shared" si="430"/>
        <v>124.94821428571433</v>
      </c>
      <c r="CB225" s="398">
        <f t="shared" si="430"/>
        <v>124.94821428571433</v>
      </c>
      <c r="CC225" s="398">
        <f t="shared" si="430"/>
        <v>123.94862857142861</v>
      </c>
      <c r="CD225" s="398">
        <f t="shared" si="430"/>
        <v>122.9490428571429</v>
      </c>
      <c r="CE225" s="398">
        <f t="shared" si="430"/>
        <v>121.94945714285718</v>
      </c>
      <c r="CF225" s="398">
        <f t="shared" si="430"/>
        <v>121.94945714285718</v>
      </c>
      <c r="CG225" s="398">
        <f t="shared" si="430"/>
        <v>120.94987142857147</v>
      </c>
      <c r="CH225" s="398">
        <f t="shared" si="430"/>
        <v>119.95028571428576</v>
      </c>
      <c r="CI225" s="398">
        <f t="shared" si="430"/>
        <v>118.95070000000004</v>
      </c>
      <c r="CJ225" s="398">
        <f t="shared" si="430"/>
        <v>118.95070000000004</v>
      </c>
      <c r="CK225" s="398">
        <f t="shared" si="430"/>
        <v>117.95111428571433</v>
      </c>
      <c r="CL225" s="398">
        <f t="shared" si="430"/>
        <v>116.95152857142861</v>
      </c>
      <c r="CM225" s="398">
        <f t="shared" si="430"/>
        <v>115.9519428571429</v>
      </c>
      <c r="CN225" s="398">
        <f t="shared" si="430"/>
        <v>114.95235714285718</v>
      </c>
      <c r="CO225" s="398">
        <f t="shared" si="430"/>
        <v>114.95235714285717</v>
      </c>
      <c r="CP225" s="398">
        <f t="shared" si="430"/>
        <v>113.95277142857145</v>
      </c>
      <c r="CQ225" s="398">
        <f t="shared" si="430"/>
        <v>112.95318571428574</v>
      </c>
      <c r="CR225" s="398">
        <f t="shared" si="430"/>
        <v>111.95360000000002</v>
      </c>
      <c r="CS225" s="398">
        <f t="shared" si="430"/>
        <v>110.95401428571431</v>
      </c>
      <c r="CT225" s="398">
        <f t="shared" si="430"/>
        <v>110.95401428571431</v>
      </c>
      <c r="CU225" s="398">
        <f t="shared" si="430"/>
        <v>109.95442857142859</v>
      </c>
      <c r="CV225" s="398">
        <f t="shared" si="430"/>
        <v>108.95484285714288</v>
      </c>
      <c r="CW225" s="398">
        <f t="shared" si="430"/>
        <v>108.95484285714288</v>
      </c>
    </row>
    <row r="226" spans="1:101">
      <c r="A226" s="170" t="str">
        <f t="shared" si="414"/>
        <v>06</v>
      </c>
      <c r="B226" s="170" t="str">
        <f t="shared" si="418"/>
        <v>Alpes-Maritimes</v>
      </c>
      <c r="C226" s="145"/>
      <c r="D226" s="145"/>
      <c r="E226" s="145"/>
      <c r="F226" s="170">
        <f t="shared" ref="F226:BB226" si="431">F120</f>
        <v>815.83799999999997</v>
      </c>
      <c r="G226" s="170">
        <f t="shared" si="431"/>
        <v>823.53599999999994</v>
      </c>
      <c r="H226" s="170">
        <f t="shared" si="431"/>
        <v>832.61099999999999</v>
      </c>
      <c r="I226" s="170">
        <f t="shared" si="431"/>
        <v>841.87699999999995</v>
      </c>
      <c r="J226" s="170">
        <f t="shared" si="431"/>
        <v>850.60699999999997</v>
      </c>
      <c r="K226" s="170">
        <f t="shared" si="431"/>
        <v>860.09400000000005</v>
      </c>
      <c r="L226" s="170">
        <f t="shared" si="431"/>
        <v>870.09500000000003</v>
      </c>
      <c r="M226" s="170">
        <f t="shared" si="431"/>
        <v>880.81399999999996</v>
      </c>
      <c r="N226" s="170">
        <f t="shared" si="431"/>
        <v>893.11099999999999</v>
      </c>
      <c r="O226" s="170">
        <f t="shared" si="431"/>
        <v>901.11199999999997</v>
      </c>
      <c r="P226" s="170">
        <f t="shared" si="431"/>
        <v>908.66899999999998</v>
      </c>
      <c r="Q226" s="170">
        <f t="shared" si="431"/>
        <v>922.32100000000003</v>
      </c>
      <c r="R226" s="170">
        <f t="shared" si="431"/>
        <v>935.60900000000004</v>
      </c>
      <c r="S226" s="170">
        <f t="shared" si="431"/>
        <v>946.85199999999998</v>
      </c>
      <c r="T226" s="170">
        <f t="shared" si="431"/>
        <v>958.44100000000003</v>
      </c>
      <c r="U226" s="170">
        <f t="shared" si="431"/>
        <v>972.38</v>
      </c>
      <c r="V226" s="170">
        <f t="shared" si="431"/>
        <v>981.33100000000002</v>
      </c>
      <c r="W226" s="170">
        <f t="shared" si="431"/>
        <v>989.25099999999998</v>
      </c>
      <c r="X226" s="170">
        <f t="shared" si="431"/>
        <v>993.69500000000005</v>
      </c>
      <c r="Y226" s="170">
        <f t="shared" si="431"/>
        <v>998.779</v>
      </c>
      <c r="Z226" s="170">
        <f t="shared" si="431"/>
        <v>998.702</v>
      </c>
      <c r="AA226" s="170">
        <f t="shared" si="431"/>
        <v>1000.154</v>
      </c>
      <c r="AB226" s="170">
        <f t="shared" si="431"/>
        <v>1002.36</v>
      </c>
      <c r="AC226" s="170">
        <f t="shared" si="431"/>
        <v>1006.282</v>
      </c>
      <c r="AD226" s="170">
        <f t="shared" si="431"/>
        <v>1010.644</v>
      </c>
      <c r="AE226" s="170">
        <f t="shared" si="431"/>
        <v>1017.956</v>
      </c>
      <c r="AF226" s="170">
        <f t="shared" si="431"/>
        <v>1026.4549999999999</v>
      </c>
      <c r="AG226" s="170">
        <f t="shared" si="431"/>
        <v>1035.271</v>
      </c>
      <c r="AH226" s="170">
        <f t="shared" si="431"/>
        <v>1044.4290000000001</v>
      </c>
      <c r="AI226" s="170">
        <f t="shared" si="431"/>
        <v>1053.182</v>
      </c>
      <c r="AJ226" s="170">
        <f t="shared" si="431"/>
        <v>1063.5</v>
      </c>
      <c r="AK226" s="170">
        <f t="shared" si="431"/>
        <v>1073.184</v>
      </c>
      <c r="AL226" s="170">
        <f t="shared" si="431"/>
        <v>1082.4649999999999</v>
      </c>
      <c r="AM226" s="170">
        <f t="shared" si="431"/>
        <v>1084.4280000000001</v>
      </c>
      <c r="AN226" s="170">
        <f t="shared" si="431"/>
        <v>1079.0999999999999</v>
      </c>
      <c r="AO226" s="170">
        <f t="shared" si="431"/>
        <v>1078.729</v>
      </c>
      <c r="AP226" s="170">
        <f t="shared" si="431"/>
        <v>1081.2439999999999</v>
      </c>
      <c r="AQ226" s="170">
        <f t="shared" si="431"/>
        <v>1082.0139999999999</v>
      </c>
      <c r="AR226" s="170">
        <f t="shared" si="431"/>
        <v>1080.771</v>
      </c>
      <c r="AS226" s="170">
        <f t="shared" si="431"/>
        <v>1083.3119999999999</v>
      </c>
      <c r="AT226" s="170">
        <f t="shared" si="431"/>
        <v>1082.44</v>
      </c>
      <c r="AU226" s="170">
        <f t="shared" si="431"/>
        <v>1083.704</v>
      </c>
      <c r="AV226" s="170">
        <f t="shared" si="431"/>
        <v>1083.31</v>
      </c>
      <c r="AW226" s="170">
        <f t="shared" si="431"/>
        <v>1086.2190000000001</v>
      </c>
      <c r="AX226" s="170">
        <f t="shared" si="431"/>
        <v>1094.2829999999999</v>
      </c>
      <c r="AY226" s="170">
        <f t="shared" si="431"/>
        <v>1097.4100000000001</v>
      </c>
      <c r="AZ226" s="170">
        <f t="shared" si="431"/>
        <v>1102.251</v>
      </c>
      <c r="BA226" s="170">
        <f t="shared" si="431"/>
        <v>1106.2329999999999</v>
      </c>
      <c r="BB226" s="170">
        <f t="shared" si="431"/>
        <v>1110.328</v>
      </c>
      <c r="BC226" s="403">
        <f t="shared" ref="BC226:CW226" si="432">BB226*BC545/BB545</f>
        <v>1110.328</v>
      </c>
      <c r="BD226" s="398">
        <f t="shared" si="432"/>
        <v>1110.328</v>
      </c>
      <c r="BE226" s="398">
        <f t="shared" si="432"/>
        <v>1109.3093504587157</v>
      </c>
      <c r="BF226" s="398">
        <f t="shared" si="432"/>
        <v>1108.2907009174312</v>
      </c>
      <c r="BG226" s="398">
        <f t="shared" si="432"/>
        <v>1107.2720513761469</v>
      </c>
      <c r="BH226" s="398">
        <f t="shared" si="432"/>
        <v>1105.2347522935781</v>
      </c>
      <c r="BI226" s="398">
        <f t="shared" si="432"/>
        <v>1104.2161027522939</v>
      </c>
      <c r="BJ226" s="398">
        <f t="shared" si="432"/>
        <v>1101.1601541284408</v>
      </c>
      <c r="BK226" s="398">
        <f t="shared" si="432"/>
        <v>1099.1228550458718</v>
      </c>
      <c r="BL226" s="398">
        <f t="shared" si="432"/>
        <v>1097.085555963303</v>
      </c>
      <c r="BM226" s="398">
        <f t="shared" si="432"/>
        <v>1094.0296073394497</v>
      </c>
      <c r="BN226" s="398">
        <f t="shared" si="432"/>
        <v>1090.9736587155965</v>
      </c>
      <c r="BO226" s="398">
        <f t="shared" si="432"/>
        <v>1087.9177100917432</v>
      </c>
      <c r="BP226" s="398">
        <f t="shared" si="432"/>
        <v>1084.8617614678899</v>
      </c>
      <c r="BQ226" s="398">
        <f t="shared" si="432"/>
        <v>1081.8058128440368</v>
      </c>
      <c r="BR226" s="398">
        <f t="shared" si="432"/>
        <v>1077.7312146788991</v>
      </c>
      <c r="BS226" s="398">
        <f t="shared" si="432"/>
        <v>1074.6752660550458</v>
      </c>
      <c r="BT226" s="398">
        <f t="shared" si="432"/>
        <v>1071.6193174311927</v>
      </c>
      <c r="BU226" s="398">
        <f t="shared" si="432"/>
        <v>1067.5447192660552</v>
      </c>
      <c r="BV226" s="398">
        <f t="shared" si="432"/>
        <v>1063.4701211009176</v>
      </c>
      <c r="BW226" s="398">
        <f t="shared" si="432"/>
        <v>1060.4141724770643</v>
      </c>
      <c r="BX226" s="398">
        <f t="shared" si="432"/>
        <v>1056.3395743119268</v>
      </c>
      <c r="BY226" s="398">
        <f t="shared" si="432"/>
        <v>1053.2836256880735</v>
      </c>
      <c r="BZ226" s="398">
        <f t="shared" si="432"/>
        <v>1049.2090275229357</v>
      </c>
      <c r="CA226" s="398">
        <f t="shared" si="432"/>
        <v>1046.1530788990824</v>
      </c>
      <c r="CB226" s="398">
        <f t="shared" si="432"/>
        <v>1042.0784807339448</v>
      </c>
      <c r="CC226" s="398">
        <f t="shared" si="432"/>
        <v>1039.0225321100916</v>
      </c>
      <c r="CD226" s="398">
        <f t="shared" si="432"/>
        <v>1034.9479339449538</v>
      </c>
      <c r="CE226" s="398">
        <f t="shared" si="432"/>
        <v>1031.8919853211005</v>
      </c>
      <c r="CF226" s="398">
        <f t="shared" si="432"/>
        <v>1027.8173871559629</v>
      </c>
      <c r="CG226" s="398">
        <f t="shared" si="432"/>
        <v>1023.7427889908254</v>
      </c>
      <c r="CH226" s="398">
        <f t="shared" si="432"/>
        <v>1019.6681908256878</v>
      </c>
      <c r="CI226" s="398">
        <f t="shared" si="432"/>
        <v>1015.5935926605503</v>
      </c>
      <c r="CJ226" s="398">
        <f t="shared" si="432"/>
        <v>1011.5189944954126</v>
      </c>
      <c r="CK226" s="398">
        <f t="shared" si="432"/>
        <v>1007.444396330275</v>
      </c>
      <c r="CL226" s="398">
        <f t="shared" si="432"/>
        <v>1003.3697981651374</v>
      </c>
      <c r="CM226" s="398">
        <f t="shared" si="432"/>
        <v>999.2951999999998</v>
      </c>
      <c r="CN226" s="398">
        <f t="shared" si="432"/>
        <v>995.22060183486224</v>
      </c>
      <c r="CO226" s="398">
        <f t="shared" si="432"/>
        <v>990.12735412844017</v>
      </c>
      <c r="CP226" s="398">
        <f t="shared" si="432"/>
        <v>986.05275596330262</v>
      </c>
      <c r="CQ226" s="398">
        <f t="shared" si="432"/>
        <v>981.97815779816506</v>
      </c>
      <c r="CR226" s="398">
        <f t="shared" si="432"/>
        <v>976.884910091743</v>
      </c>
      <c r="CS226" s="398">
        <f t="shared" si="432"/>
        <v>972.81031192660544</v>
      </c>
      <c r="CT226" s="398">
        <f t="shared" si="432"/>
        <v>967.71706422018337</v>
      </c>
      <c r="CU226" s="398">
        <f t="shared" si="432"/>
        <v>963.6424660550457</v>
      </c>
      <c r="CV226" s="398">
        <f t="shared" si="432"/>
        <v>959.56786788990803</v>
      </c>
      <c r="CW226" s="398">
        <f t="shared" si="432"/>
        <v>955.49326972477036</v>
      </c>
    </row>
    <row r="227" spans="1:101">
      <c r="A227" s="170" t="str">
        <f t="shared" si="414"/>
        <v>07</v>
      </c>
      <c r="B227" s="170" t="str">
        <f t="shared" si="418"/>
        <v>Ardèche</v>
      </c>
      <c r="C227" s="145"/>
      <c r="D227" s="145"/>
      <c r="E227" s="145"/>
      <c r="F227" s="170">
        <f t="shared" ref="F227:BB227" si="433">F121</f>
        <v>257.41899999999998</v>
      </c>
      <c r="G227" s="170">
        <f t="shared" si="433"/>
        <v>258.56</v>
      </c>
      <c r="H227" s="170">
        <f t="shared" si="433"/>
        <v>259.976</v>
      </c>
      <c r="I227" s="170">
        <f t="shared" si="433"/>
        <v>261.44</v>
      </c>
      <c r="J227" s="170">
        <f t="shared" si="433"/>
        <v>262.858</v>
      </c>
      <c r="K227" s="170">
        <f t="shared" si="433"/>
        <v>264.32600000000002</v>
      </c>
      <c r="L227" s="170">
        <f t="shared" si="433"/>
        <v>266.05099999999999</v>
      </c>
      <c r="M227" s="170">
        <f t="shared" si="433"/>
        <v>267.96899999999999</v>
      </c>
      <c r="N227" s="170">
        <f t="shared" si="433"/>
        <v>270.12200000000001</v>
      </c>
      <c r="O227" s="170">
        <f t="shared" si="433"/>
        <v>271.779</v>
      </c>
      <c r="P227" s="170">
        <f t="shared" si="433"/>
        <v>273.00599999999997</v>
      </c>
      <c r="Q227" s="170">
        <f t="shared" si="433"/>
        <v>274.30599999999998</v>
      </c>
      <c r="R227" s="170">
        <f t="shared" si="433"/>
        <v>275.73</v>
      </c>
      <c r="S227" s="170">
        <f t="shared" si="433"/>
        <v>276.32799999999997</v>
      </c>
      <c r="T227" s="170">
        <f t="shared" si="433"/>
        <v>276.66000000000003</v>
      </c>
      <c r="U227" s="170">
        <f t="shared" si="433"/>
        <v>277.65100000000001</v>
      </c>
      <c r="V227" s="170">
        <f t="shared" si="433"/>
        <v>278.68799999999999</v>
      </c>
      <c r="W227" s="170">
        <f t="shared" si="433"/>
        <v>279.43799999999999</v>
      </c>
      <c r="X227" s="170">
        <f t="shared" si="433"/>
        <v>280.26299999999998</v>
      </c>
      <c r="Y227" s="170">
        <f t="shared" si="433"/>
        <v>280.89699999999999</v>
      </c>
      <c r="Z227" s="170">
        <f t="shared" si="433"/>
        <v>281.48700000000002</v>
      </c>
      <c r="AA227" s="170">
        <f t="shared" si="433"/>
        <v>282.83800000000002</v>
      </c>
      <c r="AB227" s="170">
        <f t="shared" si="433"/>
        <v>283.81099999999998</v>
      </c>
      <c r="AC227" s="170">
        <f t="shared" si="433"/>
        <v>285.18099999999998</v>
      </c>
      <c r="AD227" s="170">
        <f t="shared" si="433"/>
        <v>285.88900000000001</v>
      </c>
      <c r="AE227" s="170">
        <f t="shared" si="433"/>
        <v>288.38600000000002</v>
      </c>
      <c r="AF227" s="170">
        <f t="shared" si="433"/>
        <v>291.07900000000001</v>
      </c>
      <c r="AG227" s="170">
        <f t="shared" si="433"/>
        <v>293.92200000000003</v>
      </c>
      <c r="AH227" s="170">
        <f t="shared" si="433"/>
        <v>296.95999999999998</v>
      </c>
      <c r="AI227" s="170">
        <f t="shared" si="433"/>
        <v>300.02100000000002</v>
      </c>
      <c r="AJ227" s="170">
        <f t="shared" si="433"/>
        <v>303.11700000000002</v>
      </c>
      <c r="AK227" s="170">
        <f t="shared" si="433"/>
        <v>306.238</v>
      </c>
      <c r="AL227" s="170">
        <f t="shared" si="433"/>
        <v>309.45600000000002</v>
      </c>
      <c r="AM227" s="170">
        <f t="shared" si="433"/>
        <v>311.452</v>
      </c>
      <c r="AN227" s="170">
        <f t="shared" si="433"/>
        <v>313.57799999999997</v>
      </c>
      <c r="AO227" s="170">
        <f t="shared" si="433"/>
        <v>315.08999999999997</v>
      </c>
      <c r="AP227" s="170">
        <f t="shared" si="433"/>
        <v>317.27699999999999</v>
      </c>
      <c r="AQ227" s="170">
        <f t="shared" si="433"/>
        <v>318.40699999999998</v>
      </c>
      <c r="AR227" s="170">
        <f t="shared" si="433"/>
        <v>320.37900000000002</v>
      </c>
      <c r="AS227" s="170">
        <f t="shared" si="433"/>
        <v>322.38099999999997</v>
      </c>
      <c r="AT227" s="170">
        <f t="shared" si="433"/>
        <v>324.209</v>
      </c>
      <c r="AU227" s="170">
        <f t="shared" si="433"/>
        <v>325.15699999999998</v>
      </c>
      <c r="AV227" s="170">
        <f t="shared" si="433"/>
        <v>325.71199999999999</v>
      </c>
      <c r="AW227" s="170">
        <f t="shared" si="433"/>
        <v>326.60599999999999</v>
      </c>
      <c r="AX227" s="170">
        <f t="shared" si="433"/>
        <v>328.27800000000002</v>
      </c>
      <c r="AY227" s="170">
        <f t="shared" si="433"/>
        <v>329.32499999999999</v>
      </c>
      <c r="AZ227" s="170">
        <f t="shared" si="433"/>
        <v>330.012</v>
      </c>
      <c r="BA227" s="170">
        <f t="shared" si="433"/>
        <v>331.214</v>
      </c>
      <c r="BB227" s="170">
        <f t="shared" si="433"/>
        <v>332.23</v>
      </c>
      <c r="BC227" s="403">
        <f t="shared" ref="BC227:CW227" si="434">BB227*BC546/BB546</f>
        <v>332.23</v>
      </c>
      <c r="BD227" s="398">
        <f t="shared" si="434"/>
        <v>333.23981762917936</v>
      </c>
      <c r="BE227" s="398">
        <f t="shared" si="434"/>
        <v>333.23981762917936</v>
      </c>
      <c r="BF227" s="398">
        <f t="shared" si="434"/>
        <v>333.23981762917936</v>
      </c>
      <c r="BG227" s="398">
        <f t="shared" si="434"/>
        <v>333.23981762917936</v>
      </c>
      <c r="BH227" s="398">
        <f t="shared" si="434"/>
        <v>332.23</v>
      </c>
      <c r="BI227" s="398">
        <f t="shared" si="434"/>
        <v>332.23</v>
      </c>
      <c r="BJ227" s="398">
        <f t="shared" si="434"/>
        <v>332.23</v>
      </c>
      <c r="BK227" s="398">
        <f t="shared" si="434"/>
        <v>331.22018237082068</v>
      </c>
      <c r="BL227" s="398">
        <f t="shared" si="434"/>
        <v>331.22018237082068</v>
      </c>
      <c r="BM227" s="398">
        <f t="shared" si="434"/>
        <v>330.21036474164134</v>
      </c>
      <c r="BN227" s="398">
        <f t="shared" si="434"/>
        <v>330.21036474164134</v>
      </c>
      <c r="BO227" s="398">
        <f t="shared" si="434"/>
        <v>329.200547112462</v>
      </c>
      <c r="BP227" s="398">
        <f t="shared" si="434"/>
        <v>328.19072948328267</v>
      </c>
      <c r="BQ227" s="398">
        <f t="shared" si="434"/>
        <v>327.18091185410333</v>
      </c>
      <c r="BR227" s="398">
        <f t="shared" si="434"/>
        <v>327.18091185410333</v>
      </c>
      <c r="BS227" s="398">
        <f t="shared" si="434"/>
        <v>326.17109422492399</v>
      </c>
      <c r="BT227" s="398">
        <f t="shared" si="434"/>
        <v>325.16127659574465</v>
      </c>
      <c r="BU227" s="398">
        <f t="shared" si="434"/>
        <v>324.15145896656531</v>
      </c>
      <c r="BV227" s="398">
        <f t="shared" si="434"/>
        <v>323.14164133738598</v>
      </c>
      <c r="BW227" s="398">
        <f t="shared" si="434"/>
        <v>322.13182370820664</v>
      </c>
      <c r="BX227" s="398">
        <f t="shared" si="434"/>
        <v>321.1220060790273</v>
      </c>
      <c r="BY227" s="398">
        <f t="shared" si="434"/>
        <v>320.11218844984796</v>
      </c>
      <c r="BZ227" s="398">
        <f t="shared" si="434"/>
        <v>319.10237082066863</v>
      </c>
      <c r="CA227" s="398">
        <f t="shared" si="434"/>
        <v>318.09255319148929</v>
      </c>
      <c r="CB227" s="398">
        <f t="shared" si="434"/>
        <v>317.08273556230995</v>
      </c>
      <c r="CC227" s="398">
        <f t="shared" si="434"/>
        <v>316.07291793313061</v>
      </c>
      <c r="CD227" s="398">
        <f t="shared" si="434"/>
        <v>315.06310030395127</v>
      </c>
      <c r="CE227" s="398">
        <f t="shared" si="434"/>
        <v>314.05328267477194</v>
      </c>
      <c r="CF227" s="398">
        <f t="shared" si="434"/>
        <v>312.03364741641326</v>
      </c>
      <c r="CG227" s="398">
        <f t="shared" si="434"/>
        <v>311.02382978723392</v>
      </c>
      <c r="CH227" s="398">
        <f t="shared" si="434"/>
        <v>310.01401215805458</v>
      </c>
      <c r="CI227" s="398">
        <f t="shared" si="434"/>
        <v>307.99437689969591</v>
      </c>
      <c r="CJ227" s="398">
        <f t="shared" si="434"/>
        <v>306.98455927051657</v>
      </c>
      <c r="CK227" s="398">
        <f t="shared" si="434"/>
        <v>305.97474164133723</v>
      </c>
      <c r="CL227" s="398">
        <f t="shared" si="434"/>
        <v>303.95510638297856</v>
      </c>
      <c r="CM227" s="398">
        <f t="shared" si="434"/>
        <v>302.94528875379922</v>
      </c>
      <c r="CN227" s="398">
        <f t="shared" si="434"/>
        <v>300.92565349544054</v>
      </c>
      <c r="CO227" s="398">
        <f t="shared" si="434"/>
        <v>299.9158358662612</v>
      </c>
      <c r="CP227" s="398">
        <f t="shared" si="434"/>
        <v>297.89620060790253</v>
      </c>
      <c r="CQ227" s="398">
        <f t="shared" si="434"/>
        <v>296.88638297872319</v>
      </c>
      <c r="CR227" s="398">
        <f t="shared" si="434"/>
        <v>294.86674772036451</v>
      </c>
      <c r="CS227" s="398">
        <f t="shared" si="434"/>
        <v>293.85693009118518</v>
      </c>
      <c r="CT227" s="398">
        <f t="shared" si="434"/>
        <v>291.8372948328265</v>
      </c>
      <c r="CU227" s="398">
        <f t="shared" si="434"/>
        <v>290.82747720364716</v>
      </c>
      <c r="CV227" s="398">
        <f t="shared" si="434"/>
        <v>288.80784194528849</v>
      </c>
      <c r="CW227" s="398">
        <f t="shared" si="434"/>
        <v>287.79802431610915</v>
      </c>
    </row>
    <row r="228" spans="1:101">
      <c r="A228" s="170" t="str">
        <f t="shared" si="414"/>
        <v>08</v>
      </c>
      <c r="B228" s="170" t="str">
        <f t="shared" si="418"/>
        <v>Ardennes</v>
      </c>
      <c r="C228" s="145"/>
      <c r="D228" s="145"/>
      <c r="E228" s="145"/>
      <c r="F228" s="170">
        <f t="shared" ref="F228:BB228" si="435">F122</f>
        <v>309.80399999999997</v>
      </c>
      <c r="G228" s="170">
        <f t="shared" si="435"/>
        <v>308.495</v>
      </c>
      <c r="H228" s="170">
        <f t="shared" si="435"/>
        <v>307.46899999999999</v>
      </c>
      <c r="I228" s="170">
        <f t="shared" si="435"/>
        <v>306.67399999999998</v>
      </c>
      <c r="J228" s="170">
        <f t="shared" si="435"/>
        <v>305.35199999999998</v>
      </c>
      <c r="K228" s="170">
        <f t="shared" si="435"/>
        <v>304.27199999999999</v>
      </c>
      <c r="L228" s="170">
        <f t="shared" si="435"/>
        <v>303.47500000000002</v>
      </c>
      <c r="M228" s="170">
        <f t="shared" si="435"/>
        <v>302.786</v>
      </c>
      <c r="N228" s="170">
        <f t="shared" si="435"/>
        <v>302.02600000000001</v>
      </c>
      <c r="O228" s="170">
        <f t="shared" si="435"/>
        <v>301.45400000000001</v>
      </c>
      <c r="P228" s="170">
        <f t="shared" si="435"/>
        <v>301.09899999999999</v>
      </c>
      <c r="Q228" s="170">
        <f t="shared" si="435"/>
        <v>300.95699999999999</v>
      </c>
      <c r="R228" s="170">
        <f t="shared" si="435"/>
        <v>299.69299999999998</v>
      </c>
      <c r="S228" s="170">
        <f t="shared" si="435"/>
        <v>298.49400000000003</v>
      </c>
      <c r="T228" s="170">
        <f t="shared" si="435"/>
        <v>297.75799999999998</v>
      </c>
      <c r="U228" s="170">
        <f t="shared" si="435"/>
        <v>296.14999999999998</v>
      </c>
      <c r="V228" s="170">
        <f t="shared" si="435"/>
        <v>295.67599999999999</v>
      </c>
      <c r="W228" s="170">
        <f t="shared" si="435"/>
        <v>294.625</v>
      </c>
      <c r="X228" s="170">
        <f t="shared" si="435"/>
        <v>294.60399999999998</v>
      </c>
      <c r="Y228" s="170">
        <f t="shared" si="435"/>
        <v>294.26</v>
      </c>
      <c r="Z228" s="170">
        <f t="shared" si="435"/>
        <v>293.36799999999999</v>
      </c>
      <c r="AA228" s="170">
        <f t="shared" si="435"/>
        <v>292.822</v>
      </c>
      <c r="AB228" s="170">
        <f t="shared" si="435"/>
        <v>292.17500000000001</v>
      </c>
      <c r="AC228" s="170">
        <f t="shared" si="435"/>
        <v>291.32900000000001</v>
      </c>
      <c r="AD228" s="170">
        <f t="shared" si="435"/>
        <v>290.452</v>
      </c>
      <c r="AE228" s="170">
        <f t="shared" si="435"/>
        <v>289.60899999999998</v>
      </c>
      <c r="AF228" s="170">
        <f t="shared" si="435"/>
        <v>289.041</v>
      </c>
      <c r="AG228" s="170">
        <f t="shared" si="435"/>
        <v>288.52</v>
      </c>
      <c r="AH228" s="170">
        <f t="shared" si="435"/>
        <v>287.82</v>
      </c>
      <c r="AI228" s="170">
        <f t="shared" si="435"/>
        <v>287.13600000000002</v>
      </c>
      <c r="AJ228" s="170">
        <f t="shared" si="435"/>
        <v>286.42500000000001</v>
      </c>
      <c r="AK228" s="170">
        <f t="shared" si="435"/>
        <v>285.65300000000002</v>
      </c>
      <c r="AL228" s="170">
        <f t="shared" si="435"/>
        <v>284.74900000000002</v>
      </c>
      <c r="AM228" s="170">
        <f t="shared" si="435"/>
        <v>284.197</v>
      </c>
      <c r="AN228" s="170">
        <f t="shared" si="435"/>
        <v>283.29599999999999</v>
      </c>
      <c r="AO228" s="170">
        <f t="shared" si="435"/>
        <v>283.25</v>
      </c>
      <c r="AP228" s="170">
        <f t="shared" si="435"/>
        <v>283.11</v>
      </c>
      <c r="AQ228" s="170">
        <f t="shared" si="435"/>
        <v>282.77800000000002</v>
      </c>
      <c r="AR228" s="170">
        <f t="shared" si="435"/>
        <v>280.90699999999998</v>
      </c>
      <c r="AS228" s="170">
        <f t="shared" si="435"/>
        <v>279.71499999999997</v>
      </c>
      <c r="AT228" s="170">
        <f t="shared" si="435"/>
        <v>277.75200000000001</v>
      </c>
      <c r="AU228" s="170">
        <f t="shared" si="435"/>
        <v>275.37099999999998</v>
      </c>
      <c r="AV228" s="170">
        <f t="shared" si="435"/>
        <v>273.57900000000001</v>
      </c>
      <c r="AW228" s="170">
        <f t="shared" si="435"/>
        <v>271.84500000000003</v>
      </c>
      <c r="AX228" s="170">
        <f t="shared" si="435"/>
        <v>270.58199999999999</v>
      </c>
      <c r="AY228" s="170">
        <f t="shared" si="435"/>
        <v>269.70100000000002</v>
      </c>
      <c r="AZ228" s="170">
        <f t="shared" si="435"/>
        <v>268.21600000000001</v>
      </c>
      <c r="BA228" s="170">
        <f t="shared" si="435"/>
        <v>266.69</v>
      </c>
      <c r="BB228" s="170">
        <f t="shared" si="435"/>
        <v>265.41699999999997</v>
      </c>
      <c r="BC228" s="403">
        <f t="shared" ref="BC228:CW228" si="436">BB228*BC547/BB547</f>
        <v>263.39091603053436</v>
      </c>
      <c r="BD228" s="398">
        <f t="shared" si="436"/>
        <v>261.36483206106868</v>
      </c>
      <c r="BE228" s="398">
        <f t="shared" si="436"/>
        <v>259.33874809160301</v>
      </c>
      <c r="BF228" s="398">
        <f t="shared" si="436"/>
        <v>256.29962213740453</v>
      </c>
      <c r="BG228" s="398">
        <f t="shared" si="436"/>
        <v>254.27353816793885</v>
      </c>
      <c r="BH228" s="398">
        <f t="shared" si="436"/>
        <v>252.24745419847321</v>
      </c>
      <c r="BI228" s="398">
        <f t="shared" si="436"/>
        <v>250.22137022900756</v>
      </c>
      <c r="BJ228" s="398">
        <f t="shared" si="436"/>
        <v>247.18224427480908</v>
      </c>
      <c r="BK228" s="398">
        <f t="shared" si="436"/>
        <v>245.15616030534343</v>
      </c>
      <c r="BL228" s="398">
        <f t="shared" si="436"/>
        <v>242.11703435114495</v>
      </c>
      <c r="BM228" s="398">
        <f t="shared" si="436"/>
        <v>240.09095038167931</v>
      </c>
      <c r="BN228" s="398">
        <f t="shared" si="436"/>
        <v>238.06486641221363</v>
      </c>
      <c r="BO228" s="398">
        <f t="shared" si="436"/>
        <v>236.03878244274799</v>
      </c>
      <c r="BP228" s="398">
        <f t="shared" si="436"/>
        <v>232.9996564885495</v>
      </c>
      <c r="BQ228" s="398">
        <f t="shared" si="436"/>
        <v>230.97357251908386</v>
      </c>
      <c r="BR228" s="398">
        <f t="shared" si="436"/>
        <v>228.94748854961819</v>
      </c>
      <c r="BS228" s="398">
        <f t="shared" si="436"/>
        <v>225.90836259541973</v>
      </c>
      <c r="BT228" s="398">
        <f t="shared" si="436"/>
        <v>223.88227862595409</v>
      </c>
      <c r="BU228" s="398">
        <f t="shared" si="436"/>
        <v>221.85619465648844</v>
      </c>
      <c r="BV228" s="398">
        <f t="shared" si="436"/>
        <v>218.81706870228996</v>
      </c>
      <c r="BW228" s="398">
        <f t="shared" si="436"/>
        <v>216.79098473282431</v>
      </c>
      <c r="BX228" s="398">
        <f t="shared" si="436"/>
        <v>214.76490076335867</v>
      </c>
      <c r="BY228" s="398">
        <f t="shared" si="436"/>
        <v>211.72577480916019</v>
      </c>
      <c r="BZ228" s="398">
        <f t="shared" si="436"/>
        <v>209.69969083969451</v>
      </c>
      <c r="CA228" s="398">
        <f t="shared" si="436"/>
        <v>207.67360687022889</v>
      </c>
      <c r="CB228" s="398">
        <f t="shared" si="436"/>
        <v>205.64752290076325</v>
      </c>
      <c r="CC228" s="398">
        <f t="shared" si="436"/>
        <v>203.6214389312976</v>
      </c>
      <c r="CD228" s="398">
        <f t="shared" si="436"/>
        <v>200.58231297709915</v>
      </c>
      <c r="CE228" s="398">
        <f t="shared" si="436"/>
        <v>198.5562290076335</v>
      </c>
      <c r="CF228" s="398">
        <f t="shared" si="436"/>
        <v>196.53014503816786</v>
      </c>
      <c r="CG228" s="398">
        <f t="shared" si="436"/>
        <v>194.50406106870224</v>
      </c>
      <c r="CH228" s="398">
        <f t="shared" si="436"/>
        <v>192.4779770992366</v>
      </c>
      <c r="CI228" s="398">
        <f t="shared" si="436"/>
        <v>190.45189312977095</v>
      </c>
      <c r="CJ228" s="398">
        <f t="shared" si="436"/>
        <v>188.42580916030531</v>
      </c>
      <c r="CK228" s="398">
        <f t="shared" si="436"/>
        <v>186.39972519083966</v>
      </c>
      <c r="CL228" s="398">
        <f t="shared" si="436"/>
        <v>184.37364122137404</v>
      </c>
      <c r="CM228" s="398">
        <f t="shared" si="436"/>
        <v>182.3475572519084</v>
      </c>
      <c r="CN228" s="398">
        <f t="shared" si="436"/>
        <v>180.32147328244275</v>
      </c>
      <c r="CO228" s="398">
        <f t="shared" si="436"/>
        <v>178.29538931297711</v>
      </c>
      <c r="CP228" s="398">
        <f t="shared" si="436"/>
        <v>176.26930534351146</v>
      </c>
      <c r="CQ228" s="398">
        <f t="shared" si="436"/>
        <v>174.24322137404582</v>
      </c>
      <c r="CR228" s="398">
        <f t="shared" si="436"/>
        <v>173.23017938931301</v>
      </c>
      <c r="CS228" s="398">
        <f t="shared" si="436"/>
        <v>171.20409541984736</v>
      </c>
      <c r="CT228" s="398">
        <f t="shared" si="436"/>
        <v>169.17801145038172</v>
      </c>
      <c r="CU228" s="398">
        <f t="shared" si="436"/>
        <v>167.15192748091607</v>
      </c>
      <c r="CV228" s="398">
        <f t="shared" si="436"/>
        <v>166.13888549618324</v>
      </c>
      <c r="CW228" s="398">
        <f t="shared" si="436"/>
        <v>164.11280152671759</v>
      </c>
    </row>
    <row r="229" spans="1:101">
      <c r="A229" s="170" t="str">
        <f t="shared" si="414"/>
        <v>09</v>
      </c>
      <c r="B229" s="170" t="str">
        <f t="shared" si="418"/>
        <v>Ariège</v>
      </c>
      <c r="C229" s="145"/>
      <c r="D229" s="145"/>
      <c r="E229" s="145"/>
      <c r="F229" s="170">
        <f t="shared" ref="F229:BB229" si="437">F123</f>
        <v>138.09299999999999</v>
      </c>
      <c r="G229" s="170">
        <f t="shared" si="437"/>
        <v>137.54499999999999</v>
      </c>
      <c r="H229" s="170">
        <f t="shared" si="437"/>
        <v>137.24100000000001</v>
      </c>
      <c r="I229" s="170">
        <f t="shared" si="437"/>
        <v>136.898</v>
      </c>
      <c r="J229" s="170">
        <f t="shared" si="437"/>
        <v>136.535</v>
      </c>
      <c r="K229" s="170">
        <f t="shared" si="437"/>
        <v>136.15299999999999</v>
      </c>
      <c r="L229" s="170">
        <f t="shared" si="437"/>
        <v>135.99100000000001</v>
      </c>
      <c r="M229" s="170">
        <f t="shared" si="437"/>
        <v>135.73400000000001</v>
      </c>
      <c r="N229" s="170">
        <f t="shared" si="437"/>
        <v>136.45599999999999</v>
      </c>
      <c r="O229" s="170">
        <f t="shared" si="437"/>
        <v>136.80600000000001</v>
      </c>
      <c r="P229" s="170">
        <f t="shared" si="437"/>
        <v>136.941</v>
      </c>
      <c r="Q229" s="170">
        <f t="shared" si="437"/>
        <v>136.67599999999999</v>
      </c>
      <c r="R229" s="170">
        <f t="shared" si="437"/>
        <v>136.46100000000001</v>
      </c>
      <c r="S229" s="170">
        <f t="shared" si="437"/>
        <v>136.25399999999999</v>
      </c>
      <c r="T229" s="170">
        <f t="shared" si="437"/>
        <v>136.459</v>
      </c>
      <c r="U229" s="170">
        <f t="shared" si="437"/>
        <v>136.68100000000001</v>
      </c>
      <c r="V229" s="170">
        <f t="shared" si="437"/>
        <v>136.77199999999999</v>
      </c>
      <c r="W229" s="170">
        <f t="shared" si="437"/>
        <v>136.87</v>
      </c>
      <c r="X229" s="170">
        <f t="shared" si="437"/>
        <v>136.63200000000001</v>
      </c>
      <c r="Y229" s="170">
        <f t="shared" si="437"/>
        <v>136.613</v>
      </c>
      <c r="Z229" s="170">
        <f t="shared" si="437"/>
        <v>136.49600000000001</v>
      </c>
      <c r="AA229" s="170">
        <f t="shared" si="437"/>
        <v>136.21899999999999</v>
      </c>
      <c r="AB229" s="170">
        <f t="shared" si="437"/>
        <v>136.54400000000001</v>
      </c>
      <c r="AC229" s="170">
        <f t="shared" si="437"/>
        <v>136.732</v>
      </c>
      <c r="AD229" s="170">
        <f t="shared" si="437"/>
        <v>137.20099999999999</v>
      </c>
      <c r="AE229" s="170">
        <f t="shared" si="437"/>
        <v>138.19900000000001</v>
      </c>
      <c r="AF229" s="170">
        <f t="shared" si="437"/>
        <v>139.38800000000001</v>
      </c>
      <c r="AG229" s="170">
        <f t="shared" si="437"/>
        <v>140.68100000000001</v>
      </c>
      <c r="AH229" s="170">
        <f t="shared" si="437"/>
        <v>142.04300000000001</v>
      </c>
      <c r="AI229" s="170">
        <f t="shared" si="437"/>
        <v>143.37100000000001</v>
      </c>
      <c r="AJ229" s="170">
        <f t="shared" si="437"/>
        <v>144.88800000000001</v>
      </c>
      <c r="AK229" s="170">
        <f t="shared" si="437"/>
        <v>146.28899999999999</v>
      </c>
      <c r="AL229" s="170">
        <f t="shared" si="437"/>
        <v>148.56800000000001</v>
      </c>
      <c r="AM229" s="170">
        <f t="shared" si="437"/>
        <v>150.20099999999999</v>
      </c>
      <c r="AN229" s="170">
        <f t="shared" si="437"/>
        <v>151.11699999999999</v>
      </c>
      <c r="AO229" s="170">
        <f t="shared" si="437"/>
        <v>152.03800000000001</v>
      </c>
      <c r="AP229" s="170">
        <f t="shared" si="437"/>
        <v>152.286</v>
      </c>
      <c r="AQ229" s="170">
        <f t="shared" si="437"/>
        <v>152.36600000000001</v>
      </c>
      <c r="AR229" s="170">
        <f t="shared" si="437"/>
        <v>152.684</v>
      </c>
      <c r="AS229" s="170">
        <f t="shared" si="437"/>
        <v>152.57400000000001</v>
      </c>
      <c r="AT229" s="170">
        <f t="shared" si="437"/>
        <v>152.499</v>
      </c>
      <c r="AU229" s="170">
        <f t="shared" si="437"/>
        <v>153.06700000000001</v>
      </c>
      <c r="AV229" s="170">
        <f t="shared" si="437"/>
        <v>153.15299999999999</v>
      </c>
      <c r="AW229" s="170">
        <f t="shared" si="437"/>
        <v>153.066</v>
      </c>
      <c r="AX229" s="170">
        <f t="shared" si="437"/>
        <v>153.28700000000001</v>
      </c>
      <c r="AY229" s="170">
        <f t="shared" si="437"/>
        <v>153.95400000000001</v>
      </c>
      <c r="AZ229" s="170">
        <f t="shared" si="437"/>
        <v>154.22200000000001</v>
      </c>
      <c r="BA229" s="170">
        <f t="shared" si="437"/>
        <v>154.42400000000001</v>
      </c>
      <c r="BB229" s="170">
        <f t="shared" si="437"/>
        <v>154.58099999999999</v>
      </c>
      <c r="BC229" s="403">
        <f t="shared" ref="BC229:CW229" si="438">BB229*BC548/BB548</f>
        <v>154.58099999999999</v>
      </c>
      <c r="BD229" s="398">
        <f t="shared" si="438"/>
        <v>154.58099999999999</v>
      </c>
      <c r="BE229" s="398">
        <f t="shared" si="438"/>
        <v>153.57066666666665</v>
      </c>
      <c r="BF229" s="398">
        <f t="shared" si="438"/>
        <v>153.57066666666665</v>
      </c>
      <c r="BG229" s="398">
        <f t="shared" si="438"/>
        <v>153.57066666666665</v>
      </c>
      <c r="BH229" s="398">
        <f t="shared" si="438"/>
        <v>153.57066666666665</v>
      </c>
      <c r="BI229" s="398">
        <f t="shared" si="438"/>
        <v>152.56033333333332</v>
      </c>
      <c r="BJ229" s="398">
        <f t="shared" si="438"/>
        <v>152.56033333333332</v>
      </c>
      <c r="BK229" s="398">
        <f t="shared" si="438"/>
        <v>152.56033333333332</v>
      </c>
      <c r="BL229" s="398">
        <f t="shared" si="438"/>
        <v>151.54999999999998</v>
      </c>
      <c r="BM229" s="398">
        <f t="shared" si="438"/>
        <v>151.54999999999998</v>
      </c>
      <c r="BN229" s="398">
        <f t="shared" si="438"/>
        <v>151.54999999999998</v>
      </c>
      <c r="BO229" s="398">
        <f t="shared" si="438"/>
        <v>150.53966666666665</v>
      </c>
      <c r="BP229" s="398">
        <f t="shared" si="438"/>
        <v>150.53966666666665</v>
      </c>
      <c r="BQ229" s="398">
        <f t="shared" si="438"/>
        <v>150.53966666666665</v>
      </c>
      <c r="BR229" s="398">
        <f t="shared" si="438"/>
        <v>149.52933333333331</v>
      </c>
      <c r="BS229" s="398">
        <f t="shared" si="438"/>
        <v>149.52933333333331</v>
      </c>
      <c r="BT229" s="398">
        <f t="shared" si="438"/>
        <v>148.51899999999998</v>
      </c>
      <c r="BU229" s="398">
        <f t="shared" si="438"/>
        <v>148.51899999999998</v>
      </c>
      <c r="BV229" s="398">
        <f t="shared" si="438"/>
        <v>148.51899999999998</v>
      </c>
      <c r="BW229" s="398">
        <f t="shared" si="438"/>
        <v>147.50866666666664</v>
      </c>
      <c r="BX229" s="398">
        <f t="shared" si="438"/>
        <v>147.50866666666664</v>
      </c>
      <c r="BY229" s="398">
        <f t="shared" si="438"/>
        <v>146.49833333333331</v>
      </c>
      <c r="BZ229" s="398">
        <f t="shared" si="438"/>
        <v>146.49833333333331</v>
      </c>
      <c r="CA229" s="398">
        <f t="shared" si="438"/>
        <v>145.48799999999997</v>
      </c>
      <c r="CB229" s="398">
        <f t="shared" si="438"/>
        <v>145.48799999999997</v>
      </c>
      <c r="CC229" s="398">
        <f t="shared" si="438"/>
        <v>145.48799999999997</v>
      </c>
      <c r="CD229" s="398">
        <f t="shared" si="438"/>
        <v>144.47766666666664</v>
      </c>
      <c r="CE229" s="398">
        <f t="shared" si="438"/>
        <v>144.47766666666664</v>
      </c>
      <c r="CF229" s="398">
        <f t="shared" si="438"/>
        <v>143.4673333333333</v>
      </c>
      <c r="CG229" s="398">
        <f t="shared" si="438"/>
        <v>143.4673333333333</v>
      </c>
      <c r="CH229" s="398">
        <f t="shared" si="438"/>
        <v>142.45699999999997</v>
      </c>
      <c r="CI229" s="398">
        <f t="shared" si="438"/>
        <v>142.45699999999997</v>
      </c>
      <c r="CJ229" s="398">
        <f t="shared" si="438"/>
        <v>141.44666666666663</v>
      </c>
      <c r="CK229" s="398">
        <f t="shared" si="438"/>
        <v>141.44666666666663</v>
      </c>
      <c r="CL229" s="398">
        <f t="shared" si="438"/>
        <v>140.43633333333329</v>
      </c>
      <c r="CM229" s="398">
        <f t="shared" si="438"/>
        <v>139.42599999999996</v>
      </c>
      <c r="CN229" s="398">
        <f t="shared" si="438"/>
        <v>139.42599999999996</v>
      </c>
      <c r="CO229" s="398">
        <f t="shared" si="438"/>
        <v>138.41566666666662</v>
      </c>
      <c r="CP229" s="398">
        <f t="shared" si="438"/>
        <v>138.41566666666662</v>
      </c>
      <c r="CQ229" s="398">
        <f t="shared" si="438"/>
        <v>137.40533333333329</v>
      </c>
      <c r="CR229" s="398">
        <f t="shared" si="438"/>
        <v>137.40533333333329</v>
      </c>
      <c r="CS229" s="398">
        <f t="shared" si="438"/>
        <v>136.39499999999995</v>
      </c>
      <c r="CT229" s="398">
        <f t="shared" si="438"/>
        <v>136.39499999999995</v>
      </c>
      <c r="CU229" s="398">
        <f t="shared" si="438"/>
        <v>135.38466666666662</v>
      </c>
      <c r="CV229" s="398">
        <f t="shared" si="438"/>
        <v>134.37433333333328</v>
      </c>
      <c r="CW229" s="398">
        <f t="shared" si="438"/>
        <v>134.37433333333328</v>
      </c>
    </row>
    <row r="230" spans="1:101">
      <c r="A230" s="170" t="str">
        <f t="shared" si="414"/>
        <v>10</v>
      </c>
      <c r="B230" s="170" t="str">
        <f t="shared" si="418"/>
        <v>Aube</v>
      </c>
      <c r="C230" s="145"/>
      <c r="D230" s="145"/>
      <c r="E230" s="145"/>
      <c r="F230" s="170">
        <f t="shared" ref="F230:BB230" si="439">F124</f>
        <v>285.06200000000001</v>
      </c>
      <c r="G230" s="170">
        <f t="shared" si="439"/>
        <v>285.68900000000002</v>
      </c>
      <c r="H230" s="170">
        <f t="shared" si="439"/>
        <v>286.209</v>
      </c>
      <c r="I230" s="170">
        <f t="shared" si="439"/>
        <v>286.73399999999998</v>
      </c>
      <c r="J230" s="170">
        <f t="shared" si="439"/>
        <v>287.238</v>
      </c>
      <c r="K230" s="170">
        <f t="shared" si="439"/>
        <v>287.86700000000002</v>
      </c>
      <c r="L230" s="170">
        <f t="shared" si="439"/>
        <v>288.67099999999999</v>
      </c>
      <c r="M230" s="170">
        <f t="shared" si="439"/>
        <v>289.47899999999998</v>
      </c>
      <c r="N230" s="170">
        <f t="shared" si="439"/>
        <v>289.12799999999999</v>
      </c>
      <c r="O230" s="170">
        <f t="shared" si="439"/>
        <v>291.23</v>
      </c>
      <c r="P230" s="170">
        <f t="shared" si="439"/>
        <v>290.85199999999998</v>
      </c>
      <c r="Q230" s="170">
        <f t="shared" si="439"/>
        <v>291.04599999999999</v>
      </c>
      <c r="R230" s="170">
        <f t="shared" si="439"/>
        <v>290.78199999999998</v>
      </c>
      <c r="S230" s="170">
        <f t="shared" si="439"/>
        <v>289.36900000000003</v>
      </c>
      <c r="T230" s="170">
        <f t="shared" si="439"/>
        <v>289.404</v>
      </c>
      <c r="U230" s="170">
        <f t="shared" si="439"/>
        <v>289.13799999999998</v>
      </c>
      <c r="V230" s="170">
        <f t="shared" si="439"/>
        <v>290.11799999999999</v>
      </c>
      <c r="W230" s="170">
        <f t="shared" si="439"/>
        <v>290.73099999999999</v>
      </c>
      <c r="X230" s="170">
        <f t="shared" si="439"/>
        <v>291.35899999999998</v>
      </c>
      <c r="Y230" s="170">
        <f t="shared" si="439"/>
        <v>291.96800000000002</v>
      </c>
      <c r="Z230" s="170">
        <f t="shared" si="439"/>
        <v>292.57499999999999</v>
      </c>
      <c r="AA230" s="170">
        <f t="shared" si="439"/>
        <v>292.38099999999997</v>
      </c>
      <c r="AB230" s="170">
        <f t="shared" si="439"/>
        <v>292.71199999999999</v>
      </c>
      <c r="AC230" s="170">
        <f t="shared" si="439"/>
        <v>292.67599999999999</v>
      </c>
      <c r="AD230" s="170">
        <f t="shared" si="439"/>
        <v>292.31700000000001</v>
      </c>
      <c r="AE230" s="170">
        <f t="shared" si="439"/>
        <v>293.185</v>
      </c>
      <c r="AF230" s="170">
        <f t="shared" si="439"/>
        <v>294.31</v>
      </c>
      <c r="AG230" s="170">
        <f t="shared" si="439"/>
        <v>295.41899999999998</v>
      </c>
      <c r="AH230" s="170">
        <f t="shared" si="439"/>
        <v>296.29399999999998</v>
      </c>
      <c r="AI230" s="170">
        <f t="shared" si="439"/>
        <v>297.154</v>
      </c>
      <c r="AJ230" s="170">
        <f t="shared" si="439"/>
        <v>298.483</v>
      </c>
      <c r="AK230" s="170">
        <f t="shared" si="439"/>
        <v>299.70400000000001</v>
      </c>
      <c r="AL230" s="170">
        <f t="shared" si="439"/>
        <v>300.83999999999997</v>
      </c>
      <c r="AM230" s="170">
        <f t="shared" si="439"/>
        <v>301.327</v>
      </c>
      <c r="AN230" s="170">
        <f t="shared" si="439"/>
        <v>303.298</v>
      </c>
      <c r="AO230" s="170">
        <f t="shared" si="439"/>
        <v>303.327</v>
      </c>
      <c r="AP230" s="170">
        <f t="shared" si="439"/>
        <v>303.99700000000001</v>
      </c>
      <c r="AQ230" s="170">
        <f t="shared" si="439"/>
        <v>305.60599999999999</v>
      </c>
      <c r="AR230" s="170">
        <f t="shared" si="439"/>
        <v>306.58100000000002</v>
      </c>
      <c r="AS230" s="170">
        <f t="shared" si="439"/>
        <v>308.09399999999999</v>
      </c>
      <c r="AT230" s="170">
        <f t="shared" si="439"/>
        <v>309.05599999999998</v>
      </c>
      <c r="AU230" s="170">
        <f t="shared" si="439"/>
        <v>308.91000000000003</v>
      </c>
      <c r="AV230" s="170">
        <f t="shared" si="439"/>
        <v>310.02</v>
      </c>
      <c r="AW230" s="170">
        <f t="shared" si="439"/>
        <v>310.02</v>
      </c>
      <c r="AX230" s="170">
        <f t="shared" si="439"/>
        <v>310.24200000000002</v>
      </c>
      <c r="AY230" s="170">
        <f t="shared" si="439"/>
        <v>311.435</v>
      </c>
      <c r="AZ230" s="170">
        <f t="shared" si="439"/>
        <v>311.83100000000002</v>
      </c>
      <c r="BA230" s="170">
        <f t="shared" si="439"/>
        <v>312.18299999999999</v>
      </c>
      <c r="BB230" s="170">
        <f t="shared" si="439"/>
        <v>312.71300000000002</v>
      </c>
      <c r="BC230" s="403">
        <f t="shared" ref="BC230:CW230" si="440">BB230*BC549/BB549</f>
        <v>312.71300000000002</v>
      </c>
      <c r="BD230" s="398">
        <f t="shared" si="440"/>
        <v>311.70424838709681</v>
      </c>
      <c r="BE230" s="398">
        <f t="shared" si="440"/>
        <v>311.70424838709681</v>
      </c>
      <c r="BF230" s="398">
        <f t="shared" si="440"/>
        <v>310.6954967741936</v>
      </c>
      <c r="BG230" s="398">
        <f t="shared" si="440"/>
        <v>310.6954967741936</v>
      </c>
      <c r="BH230" s="398">
        <f t="shared" si="440"/>
        <v>309.68674516129039</v>
      </c>
      <c r="BI230" s="398">
        <f t="shared" si="440"/>
        <v>308.67799354838718</v>
      </c>
      <c r="BJ230" s="398">
        <f t="shared" si="440"/>
        <v>307.66924193548397</v>
      </c>
      <c r="BK230" s="398">
        <f t="shared" si="440"/>
        <v>306.66049032258076</v>
      </c>
      <c r="BL230" s="398">
        <f t="shared" si="440"/>
        <v>305.65173870967755</v>
      </c>
      <c r="BM230" s="398">
        <f t="shared" si="440"/>
        <v>304.64298709677428</v>
      </c>
      <c r="BN230" s="398">
        <f t="shared" si="440"/>
        <v>302.6254838709678</v>
      </c>
      <c r="BO230" s="398">
        <f t="shared" si="440"/>
        <v>301.61673225806459</v>
      </c>
      <c r="BP230" s="398">
        <f t="shared" si="440"/>
        <v>300.60798064516138</v>
      </c>
      <c r="BQ230" s="398">
        <f t="shared" si="440"/>
        <v>299.59922903225811</v>
      </c>
      <c r="BR230" s="398">
        <f t="shared" si="440"/>
        <v>297.58172580645163</v>
      </c>
      <c r="BS230" s="398">
        <f t="shared" si="440"/>
        <v>296.57297419354842</v>
      </c>
      <c r="BT230" s="398">
        <f t="shared" si="440"/>
        <v>295.56422258064521</v>
      </c>
      <c r="BU230" s="398">
        <f t="shared" si="440"/>
        <v>293.54671935483873</v>
      </c>
      <c r="BV230" s="398">
        <f t="shared" si="440"/>
        <v>292.53796774193552</v>
      </c>
      <c r="BW230" s="398">
        <f t="shared" si="440"/>
        <v>290.52046451612904</v>
      </c>
      <c r="BX230" s="398">
        <f t="shared" si="440"/>
        <v>289.51171290322577</v>
      </c>
      <c r="BY230" s="398">
        <f t="shared" si="440"/>
        <v>287.49420967741929</v>
      </c>
      <c r="BZ230" s="398">
        <f t="shared" si="440"/>
        <v>286.48545806451602</v>
      </c>
      <c r="CA230" s="398">
        <f t="shared" si="440"/>
        <v>284.46795483870955</v>
      </c>
      <c r="CB230" s="398">
        <f t="shared" si="440"/>
        <v>283.45920322580633</v>
      </c>
      <c r="CC230" s="398">
        <f t="shared" si="440"/>
        <v>281.44169999999991</v>
      </c>
      <c r="CD230" s="398">
        <f t="shared" si="440"/>
        <v>280.43294838709664</v>
      </c>
      <c r="CE230" s="398">
        <f t="shared" si="440"/>
        <v>278.41544516129022</v>
      </c>
      <c r="CF230" s="398">
        <f t="shared" si="440"/>
        <v>276.3979419354838</v>
      </c>
      <c r="CG230" s="398">
        <f t="shared" si="440"/>
        <v>275.38919032258059</v>
      </c>
      <c r="CH230" s="398">
        <f t="shared" si="440"/>
        <v>273.37168709677417</v>
      </c>
      <c r="CI230" s="398">
        <f t="shared" si="440"/>
        <v>272.36293548387096</v>
      </c>
      <c r="CJ230" s="398">
        <f t="shared" si="440"/>
        <v>270.34543225806448</v>
      </c>
      <c r="CK230" s="398">
        <f t="shared" si="440"/>
        <v>268.327929032258</v>
      </c>
      <c r="CL230" s="398">
        <f t="shared" si="440"/>
        <v>267.31917741935479</v>
      </c>
      <c r="CM230" s="398">
        <f t="shared" si="440"/>
        <v>265.30167419354831</v>
      </c>
      <c r="CN230" s="398">
        <f t="shared" si="440"/>
        <v>263.28417096774189</v>
      </c>
      <c r="CO230" s="398">
        <f t="shared" si="440"/>
        <v>262.27541935483868</v>
      </c>
      <c r="CP230" s="398">
        <f t="shared" si="440"/>
        <v>260.25791612903225</v>
      </c>
      <c r="CQ230" s="398">
        <f t="shared" si="440"/>
        <v>258.24041290322577</v>
      </c>
      <c r="CR230" s="398">
        <f t="shared" si="440"/>
        <v>257.23166129032256</v>
      </c>
      <c r="CS230" s="398">
        <f t="shared" si="440"/>
        <v>255.21415806451611</v>
      </c>
      <c r="CT230" s="398">
        <f t="shared" si="440"/>
        <v>253.19665483870966</v>
      </c>
      <c r="CU230" s="398">
        <f t="shared" si="440"/>
        <v>252.18790322580642</v>
      </c>
      <c r="CV230" s="398">
        <f t="shared" si="440"/>
        <v>250.17039999999997</v>
      </c>
      <c r="CW230" s="398">
        <f t="shared" si="440"/>
        <v>249.16164838709673</v>
      </c>
    </row>
    <row r="231" spans="1:101">
      <c r="A231" s="170" t="str">
        <f t="shared" si="414"/>
        <v>11</v>
      </c>
      <c r="B231" s="170" t="str">
        <f t="shared" si="418"/>
        <v>Aude</v>
      </c>
      <c r="C231" s="145"/>
      <c r="D231" s="145"/>
      <c r="E231" s="145"/>
      <c r="F231" s="170">
        <f t="shared" ref="F231:BB231" si="441">F125</f>
        <v>272.91500000000002</v>
      </c>
      <c r="G231" s="170">
        <f t="shared" si="441"/>
        <v>273.721</v>
      </c>
      <c r="H231" s="170">
        <f t="shared" si="441"/>
        <v>274.608</v>
      </c>
      <c r="I231" s="170">
        <f t="shared" si="441"/>
        <v>275.78300000000002</v>
      </c>
      <c r="J231" s="170">
        <f t="shared" si="441"/>
        <v>276.57799999999997</v>
      </c>
      <c r="K231" s="170">
        <f t="shared" si="441"/>
        <v>277.75200000000001</v>
      </c>
      <c r="L231" s="170">
        <f t="shared" si="441"/>
        <v>279.19099999999997</v>
      </c>
      <c r="M231" s="170">
        <f t="shared" si="441"/>
        <v>280.59100000000001</v>
      </c>
      <c r="N231" s="170">
        <f t="shared" si="441"/>
        <v>283.18299999999999</v>
      </c>
      <c r="O231" s="170">
        <f t="shared" si="441"/>
        <v>284.99700000000001</v>
      </c>
      <c r="P231" s="170">
        <f t="shared" si="441"/>
        <v>286.22199999999998</v>
      </c>
      <c r="Q231" s="170">
        <f t="shared" si="441"/>
        <v>287.59699999999998</v>
      </c>
      <c r="R231" s="170">
        <f t="shared" si="441"/>
        <v>289.08600000000001</v>
      </c>
      <c r="S231" s="170">
        <f t="shared" si="441"/>
        <v>293.52600000000001</v>
      </c>
      <c r="T231" s="170">
        <f t="shared" si="441"/>
        <v>295.91500000000002</v>
      </c>
      <c r="U231" s="170">
        <f t="shared" si="441"/>
        <v>298.91699999999997</v>
      </c>
      <c r="V231" s="170">
        <f t="shared" si="441"/>
        <v>300.61500000000001</v>
      </c>
      <c r="W231" s="170">
        <f t="shared" si="441"/>
        <v>301.04500000000002</v>
      </c>
      <c r="X231" s="170">
        <f t="shared" si="441"/>
        <v>301.69299999999998</v>
      </c>
      <c r="Y231" s="170">
        <f t="shared" si="441"/>
        <v>302.56900000000002</v>
      </c>
      <c r="Z231" s="170">
        <f t="shared" si="441"/>
        <v>303.404</v>
      </c>
      <c r="AA231" s="170">
        <f t="shared" si="441"/>
        <v>304.52999999999997</v>
      </c>
      <c r="AB231" s="170">
        <f t="shared" si="441"/>
        <v>305.60399999999998</v>
      </c>
      <c r="AC231" s="170">
        <f t="shared" si="441"/>
        <v>308.125</v>
      </c>
      <c r="AD231" s="170">
        <f t="shared" si="441"/>
        <v>309.46300000000002</v>
      </c>
      <c r="AE231" s="170">
        <f t="shared" si="441"/>
        <v>313.34100000000001</v>
      </c>
      <c r="AF231" s="170">
        <f t="shared" si="441"/>
        <v>317.54899999999998</v>
      </c>
      <c r="AG231" s="170">
        <f t="shared" si="441"/>
        <v>321.97199999999998</v>
      </c>
      <c r="AH231" s="170">
        <f t="shared" si="441"/>
        <v>326.49099999999999</v>
      </c>
      <c r="AI231" s="170">
        <f t="shared" si="441"/>
        <v>331.267</v>
      </c>
      <c r="AJ231" s="170">
        <f t="shared" si="441"/>
        <v>336.23700000000002</v>
      </c>
      <c r="AK231" s="170">
        <f t="shared" si="441"/>
        <v>341.02199999999999</v>
      </c>
      <c r="AL231" s="170">
        <f t="shared" si="441"/>
        <v>345.779</v>
      </c>
      <c r="AM231" s="170">
        <f t="shared" si="441"/>
        <v>349.23700000000002</v>
      </c>
      <c r="AN231" s="170">
        <f t="shared" si="441"/>
        <v>353.98</v>
      </c>
      <c r="AO231" s="170">
        <f t="shared" si="441"/>
        <v>356.46699999999998</v>
      </c>
      <c r="AP231" s="170">
        <f t="shared" si="441"/>
        <v>359.96699999999998</v>
      </c>
      <c r="AQ231" s="170">
        <f t="shared" si="441"/>
        <v>362.339</v>
      </c>
      <c r="AR231" s="170">
        <f t="shared" si="441"/>
        <v>364.87700000000001</v>
      </c>
      <c r="AS231" s="170">
        <f t="shared" si="441"/>
        <v>365.47800000000001</v>
      </c>
      <c r="AT231" s="170">
        <f t="shared" si="441"/>
        <v>366.95699999999999</v>
      </c>
      <c r="AU231" s="170">
        <f t="shared" si="441"/>
        <v>368.02499999999998</v>
      </c>
      <c r="AV231" s="170">
        <f t="shared" si="441"/>
        <v>370.26</v>
      </c>
      <c r="AW231" s="170">
        <f t="shared" si="441"/>
        <v>372.80599999999998</v>
      </c>
      <c r="AX231" s="170">
        <f t="shared" si="441"/>
        <v>374.07</v>
      </c>
      <c r="AY231" s="170">
        <f t="shared" si="441"/>
        <v>375.21699999999998</v>
      </c>
      <c r="AZ231" s="170">
        <f t="shared" si="441"/>
        <v>376.88499999999999</v>
      </c>
      <c r="BA231" s="170">
        <f t="shared" si="441"/>
        <v>378.33</v>
      </c>
      <c r="BB231" s="170">
        <f t="shared" si="441"/>
        <v>379.77499999999998</v>
      </c>
      <c r="BC231" s="403">
        <f t="shared" ref="BC231:CW231" si="442">BB231*BC550/BB550</f>
        <v>379.77499999999998</v>
      </c>
      <c r="BD231" s="398">
        <f t="shared" si="442"/>
        <v>380.77969576719579</v>
      </c>
      <c r="BE231" s="398">
        <f t="shared" si="442"/>
        <v>380.77969576719585</v>
      </c>
      <c r="BF231" s="398">
        <f t="shared" si="442"/>
        <v>381.7843915343916</v>
      </c>
      <c r="BG231" s="398">
        <f t="shared" si="442"/>
        <v>381.78439153439155</v>
      </c>
      <c r="BH231" s="398">
        <f t="shared" si="442"/>
        <v>381.78439153439155</v>
      </c>
      <c r="BI231" s="398">
        <f t="shared" si="442"/>
        <v>381.78439153439155</v>
      </c>
      <c r="BJ231" s="398">
        <f t="shared" si="442"/>
        <v>381.78439153439155</v>
      </c>
      <c r="BK231" s="398">
        <f t="shared" si="442"/>
        <v>381.78439153439155</v>
      </c>
      <c r="BL231" s="398">
        <f t="shared" si="442"/>
        <v>380.77969576719579</v>
      </c>
      <c r="BM231" s="398">
        <f t="shared" si="442"/>
        <v>380.77969576719585</v>
      </c>
      <c r="BN231" s="398">
        <f t="shared" si="442"/>
        <v>380.77969576719585</v>
      </c>
      <c r="BO231" s="398">
        <f t="shared" si="442"/>
        <v>379.77500000000009</v>
      </c>
      <c r="BP231" s="398">
        <f t="shared" si="442"/>
        <v>379.77500000000009</v>
      </c>
      <c r="BQ231" s="398">
        <f t="shared" si="442"/>
        <v>378.77030423280434</v>
      </c>
      <c r="BR231" s="398">
        <f t="shared" si="442"/>
        <v>377.76560846560858</v>
      </c>
      <c r="BS231" s="398">
        <f t="shared" si="442"/>
        <v>377.76560846560852</v>
      </c>
      <c r="BT231" s="398">
        <f t="shared" si="442"/>
        <v>376.76091269841277</v>
      </c>
      <c r="BU231" s="398">
        <f t="shared" si="442"/>
        <v>375.75621693121695</v>
      </c>
      <c r="BV231" s="398">
        <f t="shared" si="442"/>
        <v>374.7515211640212</v>
      </c>
      <c r="BW231" s="398">
        <f t="shared" si="442"/>
        <v>373.74682539682539</v>
      </c>
      <c r="BX231" s="398">
        <f t="shared" si="442"/>
        <v>372.74212962962963</v>
      </c>
      <c r="BY231" s="398">
        <f t="shared" si="442"/>
        <v>371.73743386243382</v>
      </c>
      <c r="BZ231" s="398">
        <f t="shared" si="442"/>
        <v>370.73273809523806</v>
      </c>
      <c r="CA231" s="398">
        <f t="shared" si="442"/>
        <v>369.72804232804231</v>
      </c>
      <c r="CB231" s="398">
        <f t="shared" si="442"/>
        <v>368.72334656084649</v>
      </c>
      <c r="CC231" s="398">
        <f t="shared" si="442"/>
        <v>367.71865079365074</v>
      </c>
      <c r="CD231" s="398">
        <f t="shared" si="442"/>
        <v>366.71395502645498</v>
      </c>
      <c r="CE231" s="398">
        <f t="shared" si="442"/>
        <v>365.70925925925917</v>
      </c>
      <c r="CF231" s="398">
        <f t="shared" si="442"/>
        <v>364.70456349206336</v>
      </c>
      <c r="CG231" s="398">
        <f t="shared" si="442"/>
        <v>363.6998677248676</v>
      </c>
      <c r="CH231" s="398">
        <f t="shared" si="442"/>
        <v>362.69517195767185</v>
      </c>
      <c r="CI231" s="398">
        <f t="shared" si="442"/>
        <v>361.69047619047609</v>
      </c>
      <c r="CJ231" s="398">
        <f t="shared" si="442"/>
        <v>360.68578042328033</v>
      </c>
      <c r="CK231" s="398">
        <f t="shared" si="442"/>
        <v>358.67638888888877</v>
      </c>
      <c r="CL231" s="398">
        <f t="shared" si="442"/>
        <v>357.67169312169301</v>
      </c>
      <c r="CM231" s="398">
        <f t="shared" si="442"/>
        <v>356.6669973544972</v>
      </c>
      <c r="CN231" s="398">
        <f t="shared" si="442"/>
        <v>354.65760582010563</v>
      </c>
      <c r="CO231" s="398">
        <f t="shared" si="442"/>
        <v>353.65291005290987</v>
      </c>
      <c r="CP231" s="398">
        <f t="shared" si="442"/>
        <v>351.64351851851831</v>
      </c>
      <c r="CQ231" s="398">
        <f t="shared" si="442"/>
        <v>350.63882275132255</v>
      </c>
      <c r="CR231" s="398">
        <f t="shared" si="442"/>
        <v>349.63412698412679</v>
      </c>
      <c r="CS231" s="398">
        <f t="shared" si="442"/>
        <v>347.62473544973523</v>
      </c>
      <c r="CT231" s="398">
        <f t="shared" si="442"/>
        <v>346.62003968253947</v>
      </c>
      <c r="CU231" s="398">
        <f t="shared" si="442"/>
        <v>344.61064814814796</v>
      </c>
      <c r="CV231" s="398">
        <f t="shared" si="442"/>
        <v>343.6059523809522</v>
      </c>
      <c r="CW231" s="398">
        <f t="shared" si="442"/>
        <v>342.60125661375645</v>
      </c>
    </row>
    <row r="232" spans="1:101">
      <c r="A232" s="170" t="str">
        <f t="shared" si="414"/>
        <v>12</v>
      </c>
      <c r="B232" s="170" t="str">
        <f t="shared" si="418"/>
        <v>Aveyron</v>
      </c>
      <c r="C232" s="145"/>
      <c r="D232" s="145"/>
      <c r="E232" s="145"/>
      <c r="F232" s="170">
        <f t="shared" ref="F232:BB232" si="443">F126</f>
        <v>278.84399999999999</v>
      </c>
      <c r="G232" s="170">
        <f t="shared" si="443"/>
        <v>278.66899999999998</v>
      </c>
      <c r="H232" s="170">
        <f t="shared" si="443"/>
        <v>278.584</v>
      </c>
      <c r="I232" s="170">
        <f t="shared" si="443"/>
        <v>278.59399999999999</v>
      </c>
      <c r="J232" s="170">
        <f t="shared" si="443"/>
        <v>278.50299999999999</v>
      </c>
      <c r="K232" s="170">
        <f t="shared" si="443"/>
        <v>278.46499999999997</v>
      </c>
      <c r="L232" s="170">
        <f t="shared" si="443"/>
        <v>278.72899999999998</v>
      </c>
      <c r="M232" s="170">
        <f t="shared" si="443"/>
        <v>278.86599999999999</v>
      </c>
      <c r="N232" s="170">
        <f t="shared" si="443"/>
        <v>278.548</v>
      </c>
      <c r="O232" s="170">
        <f t="shared" si="443"/>
        <v>278.40899999999999</v>
      </c>
      <c r="P232" s="170">
        <f t="shared" si="443"/>
        <v>277.97699999999998</v>
      </c>
      <c r="Q232" s="170">
        <f t="shared" si="443"/>
        <v>276.21199999999999</v>
      </c>
      <c r="R232" s="170">
        <f t="shared" si="443"/>
        <v>273.67599999999999</v>
      </c>
      <c r="S232" s="170">
        <f t="shared" si="443"/>
        <v>272.60000000000002</v>
      </c>
      <c r="T232" s="170">
        <f t="shared" si="443"/>
        <v>271.58600000000001</v>
      </c>
      <c r="U232" s="170">
        <f t="shared" si="443"/>
        <v>270.40800000000002</v>
      </c>
      <c r="V232" s="170">
        <f t="shared" si="443"/>
        <v>269.11399999999998</v>
      </c>
      <c r="W232" s="170">
        <f t="shared" si="443"/>
        <v>268.53500000000003</v>
      </c>
      <c r="X232" s="170">
        <f t="shared" si="443"/>
        <v>267.72800000000001</v>
      </c>
      <c r="Y232" s="170">
        <f t="shared" si="443"/>
        <v>267.02499999999998</v>
      </c>
      <c r="Z232" s="170">
        <f t="shared" si="443"/>
        <v>266.47300000000001</v>
      </c>
      <c r="AA232" s="170">
        <f t="shared" si="443"/>
        <v>265.49200000000002</v>
      </c>
      <c r="AB232" s="170">
        <f t="shared" si="443"/>
        <v>265.02699999999999</v>
      </c>
      <c r="AC232" s="170">
        <f t="shared" si="443"/>
        <v>264.41899999999998</v>
      </c>
      <c r="AD232" s="170">
        <f t="shared" si="443"/>
        <v>264.048</v>
      </c>
      <c r="AE232" s="170">
        <f t="shared" si="443"/>
        <v>265.065</v>
      </c>
      <c r="AF232" s="170">
        <f t="shared" si="443"/>
        <v>266.36900000000003</v>
      </c>
      <c r="AG232" s="170">
        <f t="shared" si="443"/>
        <v>267.76600000000002</v>
      </c>
      <c r="AH232" s="170">
        <f t="shared" si="443"/>
        <v>269.11399999999998</v>
      </c>
      <c r="AI232" s="170">
        <f t="shared" si="443"/>
        <v>270.27499999999998</v>
      </c>
      <c r="AJ232" s="170">
        <f t="shared" si="443"/>
        <v>271.97899999999998</v>
      </c>
      <c r="AK232" s="170">
        <f t="shared" si="443"/>
        <v>273.37700000000001</v>
      </c>
      <c r="AL232" s="170">
        <f t="shared" si="443"/>
        <v>274.42500000000001</v>
      </c>
      <c r="AM232" s="170">
        <f t="shared" si="443"/>
        <v>275.88900000000001</v>
      </c>
      <c r="AN232" s="170">
        <f t="shared" si="443"/>
        <v>277.048</v>
      </c>
      <c r="AO232" s="170">
        <f t="shared" si="443"/>
        <v>276.80500000000001</v>
      </c>
      <c r="AP232" s="170">
        <f t="shared" si="443"/>
        <v>275.81299999999999</v>
      </c>
      <c r="AQ232" s="170">
        <f t="shared" si="443"/>
        <v>276.22899999999998</v>
      </c>
      <c r="AR232" s="170">
        <f t="shared" si="443"/>
        <v>277.74</v>
      </c>
      <c r="AS232" s="170">
        <f t="shared" si="443"/>
        <v>278.64400000000001</v>
      </c>
      <c r="AT232" s="170">
        <f t="shared" si="443"/>
        <v>279.16899999999998</v>
      </c>
      <c r="AU232" s="170">
        <f t="shared" si="443"/>
        <v>278.697</v>
      </c>
      <c r="AV232" s="170">
        <f t="shared" si="443"/>
        <v>279.20600000000002</v>
      </c>
      <c r="AW232" s="170">
        <f t="shared" si="443"/>
        <v>279.274</v>
      </c>
      <c r="AX232" s="170">
        <f t="shared" si="443"/>
        <v>279.59500000000003</v>
      </c>
      <c r="AY232" s="170">
        <f t="shared" si="443"/>
        <v>279.55399999999997</v>
      </c>
      <c r="AZ232" s="170">
        <f t="shared" si="443"/>
        <v>279.57100000000003</v>
      </c>
      <c r="BA232" s="170">
        <f t="shared" si="443"/>
        <v>279.63900000000001</v>
      </c>
      <c r="BB232" s="170">
        <f t="shared" si="443"/>
        <v>279.50400000000002</v>
      </c>
      <c r="BC232" s="403">
        <f t="shared" ref="BC232:CW232" si="444">BB232*BC551/BB551</f>
        <v>279.50400000000002</v>
      </c>
      <c r="BD232" s="398">
        <f t="shared" si="444"/>
        <v>279.50400000000002</v>
      </c>
      <c r="BE232" s="398">
        <f t="shared" si="444"/>
        <v>278.50577142857145</v>
      </c>
      <c r="BF232" s="398">
        <f t="shared" si="444"/>
        <v>278.50577142857145</v>
      </c>
      <c r="BG232" s="398">
        <f t="shared" si="444"/>
        <v>278.50577142857145</v>
      </c>
      <c r="BH232" s="398">
        <f t="shared" si="444"/>
        <v>277.50754285714288</v>
      </c>
      <c r="BI232" s="398">
        <f t="shared" si="444"/>
        <v>277.50754285714288</v>
      </c>
      <c r="BJ232" s="398">
        <f t="shared" si="444"/>
        <v>277.50754285714288</v>
      </c>
      <c r="BK232" s="398">
        <f t="shared" si="444"/>
        <v>276.50931428571431</v>
      </c>
      <c r="BL232" s="398">
        <f t="shared" si="444"/>
        <v>275.51108571428574</v>
      </c>
      <c r="BM232" s="398">
        <f t="shared" si="444"/>
        <v>275.51108571428574</v>
      </c>
      <c r="BN232" s="398">
        <f t="shared" si="444"/>
        <v>274.51285714285717</v>
      </c>
      <c r="BO232" s="398">
        <f t="shared" si="444"/>
        <v>274.51285714285717</v>
      </c>
      <c r="BP232" s="398">
        <f t="shared" si="444"/>
        <v>273.5146285714286</v>
      </c>
      <c r="BQ232" s="398">
        <f t="shared" si="444"/>
        <v>272.51640000000003</v>
      </c>
      <c r="BR232" s="398">
        <f t="shared" si="444"/>
        <v>272.51640000000003</v>
      </c>
      <c r="BS232" s="398">
        <f t="shared" si="444"/>
        <v>271.51817142857146</v>
      </c>
      <c r="BT232" s="398">
        <f t="shared" si="444"/>
        <v>270.51994285714289</v>
      </c>
      <c r="BU232" s="398">
        <f t="shared" si="444"/>
        <v>269.52171428571432</v>
      </c>
      <c r="BV232" s="398">
        <f t="shared" si="444"/>
        <v>268.52348571428575</v>
      </c>
      <c r="BW232" s="398">
        <f t="shared" si="444"/>
        <v>267.52525714285719</v>
      </c>
      <c r="BX232" s="398">
        <f t="shared" si="444"/>
        <v>266.52702857142862</v>
      </c>
      <c r="BY232" s="398">
        <f t="shared" si="444"/>
        <v>265.52880000000005</v>
      </c>
      <c r="BZ232" s="398">
        <f t="shared" si="444"/>
        <v>264.53057142857148</v>
      </c>
      <c r="CA232" s="398">
        <f t="shared" si="444"/>
        <v>263.53234285714291</v>
      </c>
      <c r="CB232" s="398">
        <f t="shared" si="444"/>
        <v>262.53411428571434</v>
      </c>
      <c r="CC232" s="398">
        <f t="shared" si="444"/>
        <v>261.53588571428577</v>
      </c>
      <c r="CD232" s="398">
        <f t="shared" si="444"/>
        <v>260.5376571428572</v>
      </c>
      <c r="CE232" s="398">
        <f t="shared" si="444"/>
        <v>258.54120000000006</v>
      </c>
      <c r="CF232" s="398">
        <f t="shared" si="444"/>
        <v>257.54297142857149</v>
      </c>
      <c r="CG232" s="398">
        <f t="shared" si="444"/>
        <v>256.54474285714292</v>
      </c>
      <c r="CH232" s="398">
        <f t="shared" si="444"/>
        <v>255.54651428571435</v>
      </c>
      <c r="CI232" s="398">
        <f t="shared" si="444"/>
        <v>254.54828571428578</v>
      </c>
      <c r="CJ232" s="398">
        <f t="shared" si="444"/>
        <v>252.55182857142864</v>
      </c>
      <c r="CK232" s="398">
        <f t="shared" si="444"/>
        <v>251.55360000000007</v>
      </c>
      <c r="CL232" s="398">
        <f t="shared" si="444"/>
        <v>250.55537142857148</v>
      </c>
      <c r="CM232" s="398">
        <f t="shared" si="444"/>
        <v>248.55891428571434</v>
      </c>
      <c r="CN232" s="398">
        <f t="shared" si="444"/>
        <v>247.56068571428577</v>
      </c>
      <c r="CO232" s="398">
        <f t="shared" si="444"/>
        <v>246.5624571428572</v>
      </c>
      <c r="CP232" s="398">
        <f t="shared" si="444"/>
        <v>244.56600000000003</v>
      </c>
      <c r="CQ232" s="398">
        <f t="shared" si="444"/>
        <v>243.56777142857146</v>
      </c>
      <c r="CR232" s="398">
        <f t="shared" si="444"/>
        <v>242.56954285714289</v>
      </c>
      <c r="CS232" s="398">
        <f t="shared" si="444"/>
        <v>241.57131428571432</v>
      </c>
      <c r="CT232" s="398">
        <f t="shared" si="444"/>
        <v>239.57485714285718</v>
      </c>
      <c r="CU232" s="398">
        <f t="shared" si="444"/>
        <v>238.57662857142861</v>
      </c>
      <c r="CV232" s="398">
        <f t="shared" si="444"/>
        <v>237.57840000000004</v>
      </c>
      <c r="CW232" s="398">
        <f t="shared" si="444"/>
        <v>236.58017142857148</v>
      </c>
    </row>
    <row r="233" spans="1:101">
      <c r="A233" s="170" t="str">
        <f t="shared" si="414"/>
        <v>13</v>
      </c>
      <c r="B233" s="170" t="str">
        <f t="shared" si="418"/>
        <v>Bouches-du-Rhône</v>
      </c>
      <c r="C233" s="145"/>
      <c r="D233" s="145"/>
      <c r="E233" s="145"/>
      <c r="F233" s="170">
        <f t="shared" ref="F233:BB233" si="445">F127</f>
        <v>1631.982</v>
      </c>
      <c r="G233" s="170">
        <f t="shared" si="445"/>
        <v>1643.806</v>
      </c>
      <c r="H233" s="170">
        <f t="shared" si="445"/>
        <v>1656.202</v>
      </c>
      <c r="I233" s="170">
        <f t="shared" si="445"/>
        <v>1669.5170000000001</v>
      </c>
      <c r="J233" s="170">
        <f t="shared" si="445"/>
        <v>1682.1479999999999</v>
      </c>
      <c r="K233" s="170">
        <f t="shared" si="445"/>
        <v>1695.44</v>
      </c>
      <c r="L233" s="170">
        <f t="shared" si="445"/>
        <v>1710.194</v>
      </c>
      <c r="M233" s="170">
        <f t="shared" si="445"/>
        <v>1724.6969999999999</v>
      </c>
      <c r="N233" s="170">
        <f t="shared" si="445"/>
        <v>1729.336</v>
      </c>
      <c r="O233" s="170">
        <f t="shared" si="445"/>
        <v>1732.8050000000001</v>
      </c>
      <c r="P233" s="170">
        <f t="shared" si="445"/>
        <v>1735.7629999999999</v>
      </c>
      <c r="Q233" s="170">
        <f t="shared" si="445"/>
        <v>1737.2439999999999</v>
      </c>
      <c r="R233" s="170">
        <f t="shared" si="445"/>
        <v>1742.242</v>
      </c>
      <c r="S233" s="170">
        <f t="shared" si="445"/>
        <v>1750.7670000000001</v>
      </c>
      <c r="T233" s="170">
        <f t="shared" si="445"/>
        <v>1755.288</v>
      </c>
      <c r="U233" s="170">
        <f t="shared" si="445"/>
        <v>1758.0640000000001</v>
      </c>
      <c r="V233" s="170">
        <f t="shared" si="445"/>
        <v>1768.0540000000001</v>
      </c>
      <c r="W233" s="170">
        <f t="shared" si="445"/>
        <v>1777.3510000000001</v>
      </c>
      <c r="X233" s="170">
        <f t="shared" si="445"/>
        <v>1788.0250000000001</v>
      </c>
      <c r="Y233" s="170">
        <f t="shared" si="445"/>
        <v>1794.222</v>
      </c>
      <c r="Z233" s="170">
        <f t="shared" si="445"/>
        <v>1802.202</v>
      </c>
      <c r="AA233" s="170">
        <f t="shared" si="445"/>
        <v>1809.2260000000001</v>
      </c>
      <c r="AB233" s="170">
        <f t="shared" si="445"/>
        <v>1815.271</v>
      </c>
      <c r="AC233" s="170">
        <f t="shared" si="445"/>
        <v>1824.39</v>
      </c>
      <c r="AD233" s="170">
        <f t="shared" si="445"/>
        <v>1833.982</v>
      </c>
      <c r="AE233" s="170">
        <f t="shared" si="445"/>
        <v>1846.8779999999999</v>
      </c>
      <c r="AF233" s="170">
        <f t="shared" si="445"/>
        <v>1860.9480000000001</v>
      </c>
      <c r="AG233" s="170">
        <f t="shared" si="445"/>
        <v>1876.31</v>
      </c>
      <c r="AH233" s="170">
        <f t="shared" si="445"/>
        <v>1891.3440000000001</v>
      </c>
      <c r="AI233" s="170">
        <f t="shared" si="445"/>
        <v>1905.6890000000001</v>
      </c>
      <c r="AJ233" s="170">
        <f t="shared" si="445"/>
        <v>1921.8209999999999</v>
      </c>
      <c r="AK233" s="170">
        <f t="shared" si="445"/>
        <v>1937.405</v>
      </c>
      <c r="AL233" s="170">
        <f t="shared" si="445"/>
        <v>1958.9259999999999</v>
      </c>
      <c r="AM233" s="170">
        <f t="shared" si="445"/>
        <v>1966.0050000000001</v>
      </c>
      <c r="AN233" s="170">
        <f t="shared" si="445"/>
        <v>1967.299</v>
      </c>
      <c r="AO233" s="170">
        <f t="shared" si="445"/>
        <v>1972.018</v>
      </c>
      <c r="AP233" s="170">
        <f t="shared" si="445"/>
        <v>1975.896</v>
      </c>
      <c r="AQ233" s="170">
        <f t="shared" si="445"/>
        <v>1984.7840000000001</v>
      </c>
      <c r="AR233" s="170">
        <f t="shared" si="445"/>
        <v>1993.1769999999999</v>
      </c>
      <c r="AS233" s="170">
        <f t="shared" si="445"/>
        <v>2006.069</v>
      </c>
      <c r="AT233" s="170">
        <f t="shared" si="445"/>
        <v>2016.6220000000001</v>
      </c>
      <c r="AU233" s="170">
        <f t="shared" si="445"/>
        <v>2019.7170000000001</v>
      </c>
      <c r="AV233" s="170">
        <f t="shared" si="445"/>
        <v>2024.162</v>
      </c>
      <c r="AW233" s="170">
        <f t="shared" si="445"/>
        <v>2034.357</v>
      </c>
      <c r="AX233" s="170">
        <f t="shared" si="445"/>
        <v>2043.11</v>
      </c>
      <c r="AY233" s="170">
        <f t="shared" si="445"/>
        <v>2048.0700000000002</v>
      </c>
      <c r="AZ233" s="170">
        <f t="shared" si="445"/>
        <v>2055.002</v>
      </c>
      <c r="BA233" s="170">
        <f t="shared" si="445"/>
        <v>2061.9189999999999</v>
      </c>
      <c r="BB233" s="170">
        <f t="shared" si="445"/>
        <v>2069.1179999999999</v>
      </c>
      <c r="BC233" s="403">
        <f t="shared" ref="BC233:CW233" si="446">BB233*BC552/BB552</f>
        <v>2072.1445012189174</v>
      </c>
      <c r="BD233" s="398">
        <f t="shared" si="446"/>
        <v>2074.1621686981957</v>
      </c>
      <c r="BE233" s="398">
        <f t="shared" si="446"/>
        <v>2075.1710024378349</v>
      </c>
      <c r="BF233" s="398">
        <f t="shared" si="446"/>
        <v>2076.179836177474</v>
      </c>
      <c r="BG233" s="398">
        <f t="shared" si="446"/>
        <v>2076.179836177474</v>
      </c>
      <c r="BH233" s="398">
        <f t="shared" si="446"/>
        <v>2075.1710024378349</v>
      </c>
      <c r="BI233" s="398">
        <f t="shared" si="446"/>
        <v>2074.1621686981957</v>
      </c>
      <c r="BJ233" s="398">
        <f t="shared" si="446"/>
        <v>2073.1533349585566</v>
      </c>
      <c r="BK233" s="398">
        <f t="shared" si="446"/>
        <v>2071.1356674792778</v>
      </c>
      <c r="BL233" s="398">
        <f t="shared" si="446"/>
        <v>2068.1091662603599</v>
      </c>
      <c r="BM233" s="398">
        <f t="shared" si="446"/>
        <v>2066.0914987810816</v>
      </c>
      <c r="BN233" s="398">
        <f t="shared" si="446"/>
        <v>2063.0649975621641</v>
      </c>
      <c r="BO233" s="398">
        <f t="shared" si="446"/>
        <v>2059.029662603607</v>
      </c>
      <c r="BP233" s="398">
        <f t="shared" si="446"/>
        <v>2054.9943276450504</v>
      </c>
      <c r="BQ233" s="398">
        <f t="shared" si="446"/>
        <v>2050.9589926864933</v>
      </c>
      <c r="BR233" s="398">
        <f t="shared" si="446"/>
        <v>2046.9236577279364</v>
      </c>
      <c r="BS233" s="398">
        <f t="shared" si="446"/>
        <v>2042.8883227693796</v>
      </c>
      <c r="BT233" s="398">
        <f t="shared" si="446"/>
        <v>2037.8441540711835</v>
      </c>
      <c r="BU233" s="398">
        <f t="shared" si="446"/>
        <v>2032.7999853729875</v>
      </c>
      <c r="BV233" s="398">
        <f t="shared" si="446"/>
        <v>2027.7558166747915</v>
      </c>
      <c r="BW233" s="398">
        <f t="shared" si="446"/>
        <v>2022.7116479765955</v>
      </c>
      <c r="BX233" s="398">
        <f t="shared" si="446"/>
        <v>2017.6674792783995</v>
      </c>
      <c r="BY233" s="398">
        <f t="shared" si="446"/>
        <v>2012.6233105802035</v>
      </c>
      <c r="BZ233" s="398">
        <f t="shared" si="446"/>
        <v>2006.5703081423683</v>
      </c>
      <c r="CA233" s="398">
        <f t="shared" si="446"/>
        <v>2000.5173057045331</v>
      </c>
      <c r="CB233" s="398">
        <f t="shared" si="446"/>
        <v>1995.4731370063371</v>
      </c>
      <c r="CC233" s="398">
        <f t="shared" si="446"/>
        <v>1989.4201345685019</v>
      </c>
      <c r="CD233" s="398">
        <f t="shared" si="446"/>
        <v>1983.3671321306667</v>
      </c>
      <c r="CE233" s="398">
        <f t="shared" si="446"/>
        <v>1977.3141296928316</v>
      </c>
      <c r="CF233" s="398">
        <f t="shared" si="446"/>
        <v>1970.2522935153572</v>
      </c>
      <c r="CG233" s="398">
        <f t="shared" si="446"/>
        <v>1964.199291077522</v>
      </c>
      <c r="CH233" s="398">
        <f t="shared" si="446"/>
        <v>1957.1374549000477</v>
      </c>
      <c r="CI233" s="398">
        <f t="shared" si="446"/>
        <v>1950.0756187225734</v>
      </c>
      <c r="CJ233" s="398">
        <f t="shared" si="446"/>
        <v>1943.013782545099</v>
      </c>
      <c r="CK233" s="398">
        <f t="shared" si="446"/>
        <v>1935.9519463676247</v>
      </c>
      <c r="CL233" s="398">
        <f t="shared" si="446"/>
        <v>1927.881276450511</v>
      </c>
      <c r="CM233" s="398">
        <f t="shared" si="446"/>
        <v>1920.8194402730367</v>
      </c>
      <c r="CN233" s="398">
        <f t="shared" si="446"/>
        <v>1912.7487703559229</v>
      </c>
      <c r="CO233" s="398">
        <f t="shared" si="446"/>
        <v>1904.6781004388095</v>
      </c>
      <c r="CP233" s="398">
        <f t="shared" si="446"/>
        <v>1896.6074305216957</v>
      </c>
      <c r="CQ233" s="398">
        <f t="shared" si="446"/>
        <v>1888.5367606045822</v>
      </c>
      <c r="CR233" s="398">
        <f t="shared" si="446"/>
        <v>1880.4660906874687</v>
      </c>
      <c r="CS233" s="398">
        <f t="shared" si="446"/>
        <v>1872.3954207703553</v>
      </c>
      <c r="CT233" s="398">
        <f t="shared" si="446"/>
        <v>1864.3247508532418</v>
      </c>
      <c r="CU233" s="398">
        <f t="shared" si="446"/>
        <v>1856.2540809361283</v>
      </c>
      <c r="CV233" s="398">
        <f t="shared" si="446"/>
        <v>1848.1834110190148</v>
      </c>
      <c r="CW233" s="398">
        <f t="shared" si="446"/>
        <v>1840.1127411019013</v>
      </c>
    </row>
    <row r="234" spans="1:101">
      <c r="A234" s="170" t="str">
        <f t="shared" si="414"/>
        <v>14</v>
      </c>
      <c r="B234" s="170" t="str">
        <f t="shared" si="418"/>
        <v>Calvados</v>
      </c>
      <c r="C234" s="145"/>
      <c r="D234" s="145"/>
      <c r="E234" s="145"/>
      <c r="F234" s="170">
        <f t="shared" ref="F234:BB234" si="447">F128</f>
        <v>560.87800000000004</v>
      </c>
      <c r="G234" s="170">
        <f t="shared" si="447"/>
        <v>564.49400000000003</v>
      </c>
      <c r="H234" s="170">
        <f t="shared" si="447"/>
        <v>568.30799999999999</v>
      </c>
      <c r="I234" s="170">
        <f t="shared" si="447"/>
        <v>572.29499999999996</v>
      </c>
      <c r="J234" s="170">
        <f t="shared" si="447"/>
        <v>576.06600000000003</v>
      </c>
      <c r="K234" s="170">
        <f t="shared" si="447"/>
        <v>580.16600000000005</v>
      </c>
      <c r="L234" s="170">
        <f t="shared" si="447"/>
        <v>584.83799999999997</v>
      </c>
      <c r="M234" s="170">
        <f t="shared" si="447"/>
        <v>589.26199999999994</v>
      </c>
      <c r="N234" s="170">
        <f t="shared" si="447"/>
        <v>595.30899999999997</v>
      </c>
      <c r="O234" s="170">
        <f t="shared" si="447"/>
        <v>599.76400000000001</v>
      </c>
      <c r="P234" s="170">
        <f t="shared" si="447"/>
        <v>603.22199999999998</v>
      </c>
      <c r="Q234" s="170">
        <f t="shared" si="447"/>
        <v>605.67200000000003</v>
      </c>
      <c r="R234" s="170">
        <f t="shared" si="447"/>
        <v>607.83600000000001</v>
      </c>
      <c r="S234" s="170">
        <f t="shared" si="447"/>
        <v>611.43399999999997</v>
      </c>
      <c r="T234" s="170">
        <f t="shared" si="447"/>
        <v>614.91499999999996</v>
      </c>
      <c r="U234" s="170">
        <f t="shared" si="447"/>
        <v>618.11699999999996</v>
      </c>
      <c r="V234" s="170">
        <f t="shared" si="447"/>
        <v>621.78</v>
      </c>
      <c r="W234" s="170">
        <f t="shared" si="447"/>
        <v>625.07899999999995</v>
      </c>
      <c r="X234" s="170">
        <f t="shared" si="447"/>
        <v>628.68700000000001</v>
      </c>
      <c r="Y234" s="170">
        <f t="shared" si="447"/>
        <v>631.18200000000002</v>
      </c>
      <c r="Z234" s="170">
        <f t="shared" si="447"/>
        <v>633.73800000000006</v>
      </c>
      <c r="AA234" s="170">
        <f t="shared" si="447"/>
        <v>637.66899999999998</v>
      </c>
      <c r="AB234" s="170">
        <f t="shared" si="447"/>
        <v>641.86800000000005</v>
      </c>
      <c r="AC234" s="170">
        <f t="shared" si="447"/>
        <v>644.51300000000003</v>
      </c>
      <c r="AD234" s="170">
        <f t="shared" si="447"/>
        <v>647.95100000000002</v>
      </c>
      <c r="AE234" s="170">
        <f t="shared" si="447"/>
        <v>651.19299999999998</v>
      </c>
      <c r="AF234" s="170">
        <f t="shared" si="447"/>
        <v>654.68399999999997</v>
      </c>
      <c r="AG234" s="170">
        <f t="shared" si="447"/>
        <v>658.18899999999996</v>
      </c>
      <c r="AH234" s="170">
        <f t="shared" si="447"/>
        <v>661.49800000000005</v>
      </c>
      <c r="AI234" s="170">
        <f t="shared" si="447"/>
        <v>664.76900000000001</v>
      </c>
      <c r="AJ234" s="170">
        <f t="shared" si="447"/>
        <v>668.21</v>
      </c>
      <c r="AK234" s="170">
        <f t="shared" si="447"/>
        <v>671.351</v>
      </c>
      <c r="AL234" s="170">
        <f t="shared" si="447"/>
        <v>673.66700000000003</v>
      </c>
      <c r="AM234" s="170">
        <f t="shared" si="447"/>
        <v>678.20600000000002</v>
      </c>
      <c r="AN234" s="170">
        <f t="shared" si="447"/>
        <v>680.90800000000002</v>
      </c>
      <c r="AO234" s="170">
        <f t="shared" si="447"/>
        <v>683.10500000000002</v>
      </c>
      <c r="AP234" s="170">
        <f t="shared" si="447"/>
        <v>685.26199999999994</v>
      </c>
      <c r="AQ234" s="170">
        <f t="shared" si="447"/>
        <v>687.85400000000004</v>
      </c>
      <c r="AR234" s="170">
        <f t="shared" si="447"/>
        <v>689.94500000000005</v>
      </c>
      <c r="AS234" s="170">
        <f t="shared" si="447"/>
        <v>691.67</v>
      </c>
      <c r="AT234" s="170">
        <f t="shared" si="447"/>
        <v>693.57899999999995</v>
      </c>
      <c r="AU234" s="170">
        <f t="shared" si="447"/>
        <v>693.67899999999997</v>
      </c>
      <c r="AV234" s="170">
        <f t="shared" si="447"/>
        <v>694.00199999999995</v>
      </c>
      <c r="AW234" s="170">
        <f t="shared" si="447"/>
        <v>694.05600000000004</v>
      </c>
      <c r="AX234" s="170">
        <f t="shared" si="447"/>
        <v>694.90499999999997</v>
      </c>
      <c r="AY234" s="170">
        <f t="shared" si="447"/>
        <v>697.54700000000003</v>
      </c>
      <c r="AZ234" s="170">
        <f t="shared" si="447"/>
        <v>698.67</v>
      </c>
      <c r="BA234" s="170">
        <f t="shared" si="447"/>
        <v>699.79100000000005</v>
      </c>
      <c r="BB234" s="170">
        <f t="shared" si="447"/>
        <v>700.59500000000003</v>
      </c>
      <c r="BC234" s="403">
        <f t="shared" ref="BC234:CW234" si="448">BB234*BC553/BB553</f>
        <v>700.59500000000003</v>
      </c>
      <c r="BD234" s="398">
        <f t="shared" si="448"/>
        <v>699.58549711815567</v>
      </c>
      <c r="BE234" s="398">
        <f t="shared" si="448"/>
        <v>698.57599423631132</v>
      </c>
      <c r="BF234" s="398">
        <f t="shared" si="448"/>
        <v>697.56649135446685</v>
      </c>
      <c r="BG234" s="398">
        <f t="shared" si="448"/>
        <v>696.55698847262249</v>
      </c>
      <c r="BH234" s="398">
        <f t="shared" si="448"/>
        <v>695.54748559077814</v>
      </c>
      <c r="BI234" s="398">
        <f t="shared" si="448"/>
        <v>693.52847982708931</v>
      </c>
      <c r="BJ234" s="398">
        <f t="shared" si="448"/>
        <v>691.50947406340049</v>
      </c>
      <c r="BK234" s="398">
        <f t="shared" si="448"/>
        <v>689.49046829971167</v>
      </c>
      <c r="BL234" s="398">
        <f t="shared" si="448"/>
        <v>687.47146253602295</v>
      </c>
      <c r="BM234" s="398">
        <f t="shared" si="448"/>
        <v>684.44295389048978</v>
      </c>
      <c r="BN234" s="398">
        <f t="shared" si="448"/>
        <v>682.42394812680106</v>
      </c>
      <c r="BO234" s="398">
        <f t="shared" si="448"/>
        <v>679.39543948126789</v>
      </c>
      <c r="BP234" s="398">
        <f t="shared" si="448"/>
        <v>676.36693083573482</v>
      </c>
      <c r="BQ234" s="398">
        <f t="shared" si="448"/>
        <v>673.33842219020164</v>
      </c>
      <c r="BR234" s="398">
        <f t="shared" si="448"/>
        <v>670.30991354466846</v>
      </c>
      <c r="BS234" s="398">
        <f t="shared" si="448"/>
        <v>667.28140489913528</v>
      </c>
      <c r="BT234" s="398">
        <f t="shared" si="448"/>
        <v>663.24339337175775</v>
      </c>
      <c r="BU234" s="398">
        <f t="shared" si="448"/>
        <v>660.21488472622457</v>
      </c>
      <c r="BV234" s="398">
        <f t="shared" si="448"/>
        <v>656.17687319884703</v>
      </c>
      <c r="BW234" s="398">
        <f t="shared" si="448"/>
        <v>653.14836455331385</v>
      </c>
      <c r="BX234" s="398">
        <f t="shared" si="448"/>
        <v>649.11035302593632</v>
      </c>
      <c r="BY234" s="398">
        <f t="shared" si="448"/>
        <v>645.07234149855879</v>
      </c>
      <c r="BZ234" s="398">
        <f t="shared" si="448"/>
        <v>641.03432997118125</v>
      </c>
      <c r="CA234" s="398">
        <f t="shared" si="448"/>
        <v>636.99631844380372</v>
      </c>
      <c r="CB234" s="398">
        <f t="shared" si="448"/>
        <v>633.96780979827054</v>
      </c>
      <c r="CC234" s="398">
        <f t="shared" si="448"/>
        <v>629.92979827089312</v>
      </c>
      <c r="CD234" s="398">
        <f t="shared" si="448"/>
        <v>625.89178674351558</v>
      </c>
      <c r="CE234" s="398">
        <f t="shared" si="448"/>
        <v>621.85377521613805</v>
      </c>
      <c r="CF234" s="398">
        <f t="shared" si="448"/>
        <v>617.81576368876051</v>
      </c>
      <c r="CG234" s="398">
        <f t="shared" si="448"/>
        <v>613.77775216138298</v>
      </c>
      <c r="CH234" s="398">
        <f t="shared" si="448"/>
        <v>609.73974063400544</v>
      </c>
      <c r="CI234" s="398">
        <f t="shared" si="448"/>
        <v>605.70172910662791</v>
      </c>
      <c r="CJ234" s="398">
        <f t="shared" si="448"/>
        <v>601.66371757925037</v>
      </c>
      <c r="CK234" s="398">
        <f t="shared" si="448"/>
        <v>597.62570605187284</v>
      </c>
      <c r="CL234" s="398">
        <f t="shared" si="448"/>
        <v>593.5876945244953</v>
      </c>
      <c r="CM234" s="398">
        <f t="shared" si="448"/>
        <v>588.54018011527342</v>
      </c>
      <c r="CN234" s="398">
        <f t="shared" si="448"/>
        <v>584.50216858789588</v>
      </c>
      <c r="CO234" s="398">
        <f t="shared" si="448"/>
        <v>580.46415706051835</v>
      </c>
      <c r="CP234" s="398">
        <f t="shared" si="448"/>
        <v>576.42614553314093</v>
      </c>
      <c r="CQ234" s="398">
        <f t="shared" si="448"/>
        <v>571.37863112391904</v>
      </c>
      <c r="CR234" s="398">
        <f t="shared" si="448"/>
        <v>567.3406195965415</v>
      </c>
      <c r="CS234" s="398">
        <f t="shared" si="448"/>
        <v>563.30260806916397</v>
      </c>
      <c r="CT234" s="398">
        <f t="shared" si="448"/>
        <v>559.26459654178643</v>
      </c>
      <c r="CU234" s="398">
        <f t="shared" si="448"/>
        <v>555.2265850144089</v>
      </c>
      <c r="CV234" s="398">
        <f t="shared" si="448"/>
        <v>550.17907060518701</v>
      </c>
      <c r="CW234" s="398">
        <f t="shared" si="448"/>
        <v>546.14105907780959</v>
      </c>
    </row>
    <row r="235" spans="1:101">
      <c r="A235" s="170" t="str">
        <f t="shared" si="414"/>
        <v>15</v>
      </c>
      <c r="B235" s="170" t="str">
        <f t="shared" si="418"/>
        <v>Cantal</v>
      </c>
      <c r="C235" s="145"/>
      <c r="D235" s="145"/>
      <c r="E235" s="145"/>
      <c r="F235" s="170">
        <f t="shared" ref="F235:BB235" si="449">F129</f>
        <v>166.827</v>
      </c>
      <c r="G235" s="170">
        <f t="shared" si="449"/>
        <v>166.30600000000001</v>
      </c>
      <c r="H235" s="170">
        <f t="shared" si="449"/>
        <v>165.65899999999999</v>
      </c>
      <c r="I235" s="170">
        <f t="shared" si="449"/>
        <v>165.30699999999999</v>
      </c>
      <c r="J235" s="170">
        <f t="shared" si="449"/>
        <v>164.63399999999999</v>
      </c>
      <c r="K235" s="170">
        <f t="shared" si="449"/>
        <v>164.143</v>
      </c>
      <c r="L235" s="170">
        <f t="shared" si="449"/>
        <v>163.60599999999999</v>
      </c>
      <c r="M235" s="170">
        <f t="shared" si="449"/>
        <v>163.16900000000001</v>
      </c>
      <c r="N235" s="170">
        <f t="shared" si="449"/>
        <v>162.18899999999999</v>
      </c>
      <c r="O235" s="170">
        <f t="shared" si="449"/>
        <v>161.55500000000001</v>
      </c>
      <c r="P235" s="170">
        <f t="shared" si="449"/>
        <v>160.97999999999999</v>
      </c>
      <c r="Q235" s="170">
        <f t="shared" si="449"/>
        <v>160.63900000000001</v>
      </c>
      <c r="R235" s="170">
        <f t="shared" si="449"/>
        <v>160.38800000000001</v>
      </c>
      <c r="S235" s="170">
        <f t="shared" si="449"/>
        <v>160.06399999999999</v>
      </c>
      <c r="T235" s="170">
        <f t="shared" si="449"/>
        <v>159.458</v>
      </c>
      <c r="U235" s="170">
        <f t="shared" si="449"/>
        <v>158.84</v>
      </c>
      <c r="V235" s="170">
        <f t="shared" si="449"/>
        <v>158.30500000000001</v>
      </c>
      <c r="W235" s="170">
        <f t="shared" si="449"/>
        <v>157.22</v>
      </c>
      <c r="X235" s="170">
        <f t="shared" si="449"/>
        <v>156.44900000000001</v>
      </c>
      <c r="Y235" s="170">
        <f t="shared" si="449"/>
        <v>155.57400000000001</v>
      </c>
      <c r="Z235" s="170">
        <f t="shared" si="449"/>
        <v>154.63</v>
      </c>
      <c r="AA235" s="170">
        <f t="shared" si="449"/>
        <v>153.77699999999999</v>
      </c>
      <c r="AB235" s="170">
        <f t="shared" si="449"/>
        <v>152.74</v>
      </c>
      <c r="AC235" s="170">
        <f t="shared" si="449"/>
        <v>151.84100000000001</v>
      </c>
      <c r="AD235" s="170">
        <f t="shared" si="449"/>
        <v>150.977</v>
      </c>
      <c r="AE235" s="170">
        <f t="shared" si="449"/>
        <v>150.63999999999999</v>
      </c>
      <c r="AF235" s="170">
        <f t="shared" si="449"/>
        <v>150.45699999999999</v>
      </c>
      <c r="AG235" s="170">
        <f t="shared" si="449"/>
        <v>150.18100000000001</v>
      </c>
      <c r="AH235" s="170">
        <f t="shared" si="449"/>
        <v>150.11799999999999</v>
      </c>
      <c r="AI235" s="170">
        <f t="shared" si="449"/>
        <v>149.94399999999999</v>
      </c>
      <c r="AJ235" s="170">
        <f t="shared" si="449"/>
        <v>149.83000000000001</v>
      </c>
      <c r="AK235" s="170">
        <f t="shared" si="449"/>
        <v>149.68199999999999</v>
      </c>
      <c r="AL235" s="170">
        <f t="shared" si="449"/>
        <v>149.05699999999999</v>
      </c>
      <c r="AM235" s="170">
        <f t="shared" si="449"/>
        <v>148.73699999999999</v>
      </c>
      <c r="AN235" s="170">
        <f t="shared" si="449"/>
        <v>148.38</v>
      </c>
      <c r="AO235" s="170">
        <f t="shared" si="449"/>
        <v>148.16200000000001</v>
      </c>
      <c r="AP235" s="170">
        <f t="shared" si="449"/>
        <v>147.577</v>
      </c>
      <c r="AQ235" s="170">
        <f t="shared" si="449"/>
        <v>147.41499999999999</v>
      </c>
      <c r="AR235" s="170">
        <f t="shared" si="449"/>
        <v>147.035</v>
      </c>
      <c r="AS235" s="170">
        <f t="shared" si="449"/>
        <v>146.61799999999999</v>
      </c>
      <c r="AT235" s="170">
        <f t="shared" si="449"/>
        <v>146.21899999999999</v>
      </c>
      <c r="AU235" s="170">
        <f t="shared" si="449"/>
        <v>145.96899999999999</v>
      </c>
      <c r="AV235" s="170">
        <f t="shared" si="449"/>
        <v>145.143</v>
      </c>
      <c r="AW235" s="170">
        <f t="shared" si="449"/>
        <v>144.76499999999999</v>
      </c>
      <c r="AX235" s="170">
        <f t="shared" si="449"/>
        <v>144.69200000000001</v>
      </c>
      <c r="AY235" s="170">
        <f t="shared" si="449"/>
        <v>144.37899999999999</v>
      </c>
      <c r="AZ235" s="170">
        <f t="shared" si="449"/>
        <v>144.12299999999999</v>
      </c>
      <c r="BA235" s="170">
        <f t="shared" si="449"/>
        <v>143.803</v>
      </c>
      <c r="BB235" s="170">
        <f t="shared" si="449"/>
        <v>143.63900000000001</v>
      </c>
      <c r="BC235" s="403">
        <f t="shared" ref="BC235:CW235" si="450">BB235*BC554/BB554</f>
        <v>142.63453146853146</v>
      </c>
      <c r="BD235" s="398">
        <f t="shared" si="450"/>
        <v>142.63453146853146</v>
      </c>
      <c r="BE235" s="398">
        <f t="shared" si="450"/>
        <v>142.63453146853146</v>
      </c>
      <c r="BF235" s="398">
        <f t="shared" si="450"/>
        <v>141.63006293706292</v>
      </c>
      <c r="BG235" s="398">
        <f t="shared" si="450"/>
        <v>140.62559440559437</v>
      </c>
      <c r="BH235" s="398">
        <f t="shared" si="450"/>
        <v>140.62559440559437</v>
      </c>
      <c r="BI235" s="398">
        <f t="shared" si="450"/>
        <v>139.62112587412582</v>
      </c>
      <c r="BJ235" s="398">
        <f t="shared" si="450"/>
        <v>139.62112587412582</v>
      </c>
      <c r="BK235" s="398">
        <f t="shared" si="450"/>
        <v>138.61665734265731</v>
      </c>
      <c r="BL235" s="398">
        <f t="shared" si="450"/>
        <v>137.61218881118879</v>
      </c>
      <c r="BM235" s="398">
        <f t="shared" si="450"/>
        <v>137.61218881118879</v>
      </c>
      <c r="BN235" s="398">
        <f t="shared" si="450"/>
        <v>136.60772027972027</v>
      </c>
      <c r="BO235" s="398">
        <f t="shared" si="450"/>
        <v>135.60325174825175</v>
      </c>
      <c r="BP235" s="398">
        <f t="shared" si="450"/>
        <v>135.60325174825175</v>
      </c>
      <c r="BQ235" s="398">
        <f t="shared" si="450"/>
        <v>134.5987832167832</v>
      </c>
      <c r="BR235" s="398">
        <f t="shared" si="450"/>
        <v>133.59431468531469</v>
      </c>
      <c r="BS235" s="398">
        <f t="shared" si="450"/>
        <v>133.59431468531469</v>
      </c>
      <c r="BT235" s="398">
        <f t="shared" si="450"/>
        <v>132.58984615384617</v>
      </c>
      <c r="BU235" s="398">
        <f t="shared" si="450"/>
        <v>131.58537762237765</v>
      </c>
      <c r="BV235" s="398">
        <f t="shared" si="450"/>
        <v>130.5809090909091</v>
      </c>
      <c r="BW235" s="398">
        <f t="shared" si="450"/>
        <v>129.57644055944058</v>
      </c>
      <c r="BX235" s="398">
        <f t="shared" si="450"/>
        <v>129.57644055944058</v>
      </c>
      <c r="BY235" s="398">
        <f t="shared" si="450"/>
        <v>128.57197202797207</v>
      </c>
      <c r="BZ235" s="398">
        <f t="shared" si="450"/>
        <v>127.56750349650353</v>
      </c>
      <c r="CA235" s="398">
        <f t="shared" si="450"/>
        <v>126.563034965035</v>
      </c>
      <c r="CB235" s="398">
        <f t="shared" si="450"/>
        <v>125.55856643356647</v>
      </c>
      <c r="CC235" s="398">
        <f t="shared" si="450"/>
        <v>125.55856643356647</v>
      </c>
      <c r="CD235" s="398">
        <f t="shared" si="450"/>
        <v>124.55409790209794</v>
      </c>
      <c r="CE235" s="398">
        <f t="shared" si="450"/>
        <v>123.5496293706294</v>
      </c>
      <c r="CF235" s="398">
        <f t="shared" si="450"/>
        <v>122.54516083916087</v>
      </c>
      <c r="CG235" s="398">
        <f t="shared" si="450"/>
        <v>121.54069230769234</v>
      </c>
      <c r="CH235" s="398">
        <f t="shared" si="450"/>
        <v>121.54069230769234</v>
      </c>
      <c r="CI235" s="398">
        <f t="shared" si="450"/>
        <v>120.53622377622381</v>
      </c>
      <c r="CJ235" s="398">
        <f t="shared" si="450"/>
        <v>119.53175524475527</v>
      </c>
      <c r="CK235" s="398">
        <f t="shared" si="450"/>
        <v>118.52728671328676</v>
      </c>
      <c r="CL235" s="398">
        <f t="shared" si="450"/>
        <v>117.52281818181822</v>
      </c>
      <c r="CM235" s="398">
        <f t="shared" si="450"/>
        <v>117.52281818181822</v>
      </c>
      <c r="CN235" s="398">
        <f t="shared" si="450"/>
        <v>116.51834965034969</v>
      </c>
      <c r="CO235" s="398">
        <f t="shared" si="450"/>
        <v>115.51388111888116</v>
      </c>
      <c r="CP235" s="398">
        <f t="shared" si="450"/>
        <v>114.50941258741263</v>
      </c>
      <c r="CQ235" s="398">
        <f t="shared" si="450"/>
        <v>114.50941258741264</v>
      </c>
      <c r="CR235" s="398">
        <f t="shared" si="450"/>
        <v>113.50494405594412</v>
      </c>
      <c r="CS235" s="398">
        <f t="shared" si="450"/>
        <v>112.50047552447558</v>
      </c>
      <c r="CT235" s="398">
        <f t="shared" si="450"/>
        <v>111.49600699300704</v>
      </c>
      <c r="CU235" s="398">
        <f t="shared" si="450"/>
        <v>111.49600699300704</v>
      </c>
      <c r="CV235" s="398">
        <f t="shared" si="450"/>
        <v>110.49153846153851</v>
      </c>
      <c r="CW235" s="398">
        <f t="shared" si="450"/>
        <v>109.48706993006998</v>
      </c>
    </row>
    <row r="236" spans="1:101">
      <c r="A236" s="170" t="str">
        <f t="shared" si="414"/>
        <v>16</v>
      </c>
      <c r="B236" s="170" t="str">
        <f t="shared" si="418"/>
        <v>Charente</v>
      </c>
      <c r="C236" s="145"/>
      <c r="D236" s="145"/>
      <c r="E236" s="145"/>
      <c r="F236" s="170">
        <f t="shared" ref="F236:BB236" si="451">F130</f>
        <v>337.541</v>
      </c>
      <c r="G236" s="170">
        <f t="shared" si="451"/>
        <v>337.85199999999998</v>
      </c>
      <c r="H236" s="170">
        <f t="shared" si="451"/>
        <v>338.27199999999999</v>
      </c>
      <c r="I236" s="170">
        <f t="shared" si="451"/>
        <v>338.96499999999997</v>
      </c>
      <c r="J236" s="170">
        <f t="shared" si="451"/>
        <v>339.339</v>
      </c>
      <c r="K236" s="170">
        <f t="shared" si="451"/>
        <v>339.74400000000003</v>
      </c>
      <c r="L236" s="170">
        <f t="shared" si="451"/>
        <v>340.46899999999999</v>
      </c>
      <c r="M236" s="170">
        <f t="shared" si="451"/>
        <v>341.01900000000001</v>
      </c>
      <c r="N236" s="170">
        <f t="shared" si="451"/>
        <v>341.01799999999997</v>
      </c>
      <c r="O236" s="170">
        <f t="shared" si="451"/>
        <v>340.77300000000002</v>
      </c>
      <c r="P236" s="170">
        <f t="shared" si="451"/>
        <v>340.83800000000002</v>
      </c>
      <c r="Q236" s="170">
        <f t="shared" si="451"/>
        <v>340.98700000000002</v>
      </c>
      <c r="R236" s="170">
        <f t="shared" si="451"/>
        <v>341.08800000000002</v>
      </c>
      <c r="S236" s="170">
        <f t="shared" si="451"/>
        <v>342.096</v>
      </c>
      <c r="T236" s="170">
        <f t="shared" si="451"/>
        <v>342.16</v>
      </c>
      <c r="U236" s="170">
        <f t="shared" si="451"/>
        <v>342.041</v>
      </c>
      <c r="V236" s="170">
        <f t="shared" si="451"/>
        <v>342.24400000000003</v>
      </c>
      <c r="W236" s="170">
        <f t="shared" si="451"/>
        <v>342.24200000000002</v>
      </c>
      <c r="X236" s="170">
        <f t="shared" si="451"/>
        <v>342.38099999999997</v>
      </c>
      <c r="Y236" s="170">
        <f t="shared" si="451"/>
        <v>341.75</v>
      </c>
      <c r="Z236" s="170">
        <f t="shared" si="451"/>
        <v>341.37099999999998</v>
      </c>
      <c r="AA236" s="170">
        <f t="shared" si="451"/>
        <v>340.786</v>
      </c>
      <c r="AB236" s="170">
        <f t="shared" si="451"/>
        <v>340.43099999999998</v>
      </c>
      <c r="AC236" s="170">
        <f t="shared" si="451"/>
        <v>339.93200000000002</v>
      </c>
      <c r="AD236" s="170">
        <f t="shared" si="451"/>
        <v>339.82799999999997</v>
      </c>
      <c r="AE236" s="170">
        <f t="shared" si="451"/>
        <v>340.76100000000002</v>
      </c>
      <c r="AF236" s="170">
        <f t="shared" si="451"/>
        <v>341.959</v>
      </c>
      <c r="AG236" s="170">
        <f t="shared" si="451"/>
        <v>343.012</v>
      </c>
      <c r="AH236" s="170">
        <f t="shared" si="451"/>
        <v>343.89400000000001</v>
      </c>
      <c r="AI236" s="170">
        <f t="shared" si="451"/>
        <v>344.70800000000003</v>
      </c>
      <c r="AJ236" s="170">
        <f t="shared" si="451"/>
        <v>345.911</v>
      </c>
      <c r="AK236" s="170">
        <f t="shared" si="451"/>
        <v>347.03699999999998</v>
      </c>
      <c r="AL236" s="170">
        <f t="shared" si="451"/>
        <v>349.53500000000003</v>
      </c>
      <c r="AM236" s="170">
        <f t="shared" si="451"/>
        <v>351.58100000000002</v>
      </c>
      <c r="AN236" s="170">
        <f t="shared" si="451"/>
        <v>351.56299999999999</v>
      </c>
      <c r="AO236" s="170">
        <f t="shared" si="451"/>
        <v>351.577</v>
      </c>
      <c r="AP236" s="170">
        <f t="shared" si="451"/>
        <v>352.70499999999998</v>
      </c>
      <c r="AQ236" s="170">
        <f t="shared" si="451"/>
        <v>353.65699999999998</v>
      </c>
      <c r="AR236" s="170">
        <f t="shared" si="451"/>
        <v>353.48200000000003</v>
      </c>
      <c r="AS236" s="170">
        <f t="shared" si="451"/>
        <v>353.85300000000001</v>
      </c>
      <c r="AT236" s="170">
        <f t="shared" si="451"/>
        <v>353.613</v>
      </c>
      <c r="AU236" s="170">
        <f t="shared" si="451"/>
        <v>353.28800000000001</v>
      </c>
      <c r="AV236" s="170">
        <f t="shared" si="451"/>
        <v>352.33499999999998</v>
      </c>
      <c r="AW236" s="170">
        <f t="shared" si="451"/>
        <v>351.77800000000002</v>
      </c>
      <c r="AX236" s="170">
        <f t="shared" si="451"/>
        <v>352.01499999999999</v>
      </c>
      <c r="AY236" s="170">
        <f t="shared" si="451"/>
        <v>351.71800000000002</v>
      </c>
      <c r="AZ236" s="170">
        <f t="shared" si="451"/>
        <v>351.57600000000002</v>
      </c>
      <c r="BA236" s="170">
        <f t="shared" si="451"/>
        <v>351.28300000000002</v>
      </c>
      <c r="BB236" s="170">
        <f t="shared" si="451"/>
        <v>351.036</v>
      </c>
      <c r="BC236" s="403">
        <f t="shared" ref="BC236:CW236" si="452">BB236*BC555/BB555</f>
        <v>350.0243688760807</v>
      </c>
      <c r="BD236" s="398">
        <f t="shared" si="452"/>
        <v>349.0127377521614</v>
      </c>
      <c r="BE236" s="398">
        <f t="shared" si="452"/>
        <v>348.0011066282421</v>
      </c>
      <c r="BF236" s="398">
        <f t="shared" si="452"/>
        <v>345.97784438040344</v>
      </c>
      <c r="BG236" s="398">
        <f t="shared" si="452"/>
        <v>344.96621325648414</v>
      </c>
      <c r="BH236" s="398">
        <f t="shared" si="452"/>
        <v>343.95458213256484</v>
      </c>
      <c r="BI236" s="398">
        <f t="shared" si="452"/>
        <v>341.93131988472624</v>
      </c>
      <c r="BJ236" s="398">
        <f t="shared" si="452"/>
        <v>340.91968876080693</v>
      </c>
      <c r="BK236" s="398">
        <f t="shared" si="452"/>
        <v>338.89642651296833</v>
      </c>
      <c r="BL236" s="398">
        <f t="shared" si="452"/>
        <v>336.87316426512967</v>
      </c>
      <c r="BM236" s="398">
        <f t="shared" si="452"/>
        <v>335.86153314121037</v>
      </c>
      <c r="BN236" s="398">
        <f t="shared" si="452"/>
        <v>333.83827089337177</v>
      </c>
      <c r="BO236" s="398">
        <f t="shared" si="452"/>
        <v>331.81500864553317</v>
      </c>
      <c r="BP236" s="398">
        <f t="shared" si="452"/>
        <v>329.79174639769457</v>
      </c>
      <c r="BQ236" s="398">
        <f t="shared" si="452"/>
        <v>327.76848414985591</v>
      </c>
      <c r="BR236" s="398">
        <f t="shared" si="452"/>
        <v>326.75685302593661</v>
      </c>
      <c r="BS236" s="398">
        <f t="shared" si="452"/>
        <v>324.73359077809795</v>
      </c>
      <c r="BT236" s="398">
        <f t="shared" si="452"/>
        <v>322.71032853025935</v>
      </c>
      <c r="BU236" s="398">
        <f t="shared" si="452"/>
        <v>320.68706628242074</v>
      </c>
      <c r="BV236" s="398">
        <f t="shared" si="452"/>
        <v>318.66380403458214</v>
      </c>
      <c r="BW236" s="398">
        <f t="shared" si="452"/>
        <v>316.64054178674354</v>
      </c>
      <c r="BX236" s="398">
        <f t="shared" si="452"/>
        <v>313.60564841498558</v>
      </c>
      <c r="BY236" s="398">
        <f t="shared" si="452"/>
        <v>311.58238616714692</v>
      </c>
      <c r="BZ236" s="398">
        <f t="shared" si="452"/>
        <v>309.55912391930832</v>
      </c>
      <c r="CA236" s="398">
        <f t="shared" si="452"/>
        <v>307.53586167146972</v>
      </c>
      <c r="CB236" s="398">
        <f t="shared" si="452"/>
        <v>305.51259942363112</v>
      </c>
      <c r="CC236" s="398">
        <f t="shared" si="452"/>
        <v>303.48933717579251</v>
      </c>
      <c r="CD236" s="398">
        <f t="shared" si="452"/>
        <v>301.46607492795391</v>
      </c>
      <c r="CE236" s="398">
        <f t="shared" si="452"/>
        <v>299.44281268011525</v>
      </c>
      <c r="CF236" s="398">
        <f t="shared" si="452"/>
        <v>297.41955043227665</v>
      </c>
      <c r="CG236" s="398">
        <f t="shared" si="452"/>
        <v>295.39628818443805</v>
      </c>
      <c r="CH236" s="398">
        <f t="shared" si="452"/>
        <v>293.37302593659945</v>
      </c>
      <c r="CI236" s="398">
        <f t="shared" si="452"/>
        <v>290.33813256484149</v>
      </c>
      <c r="CJ236" s="398">
        <f t="shared" si="452"/>
        <v>288.31487031700289</v>
      </c>
      <c r="CK236" s="398">
        <f t="shared" si="452"/>
        <v>286.29160806916428</v>
      </c>
      <c r="CL236" s="398">
        <f t="shared" si="452"/>
        <v>284.26834582132568</v>
      </c>
      <c r="CM236" s="398">
        <f t="shared" si="452"/>
        <v>282.24508357348708</v>
      </c>
      <c r="CN236" s="398">
        <f t="shared" si="452"/>
        <v>280.22182132564848</v>
      </c>
      <c r="CO236" s="398">
        <f t="shared" si="452"/>
        <v>278.19855907780988</v>
      </c>
      <c r="CP236" s="398">
        <f t="shared" si="452"/>
        <v>276.17529682997127</v>
      </c>
      <c r="CQ236" s="398">
        <f t="shared" si="452"/>
        <v>274.15203458213267</v>
      </c>
      <c r="CR236" s="398">
        <f t="shared" si="452"/>
        <v>272.12877233429407</v>
      </c>
      <c r="CS236" s="398">
        <f t="shared" si="452"/>
        <v>270.10551008645541</v>
      </c>
      <c r="CT236" s="398">
        <f t="shared" si="452"/>
        <v>268.08224783861675</v>
      </c>
      <c r="CU236" s="398">
        <f t="shared" si="452"/>
        <v>266.05898559077815</v>
      </c>
      <c r="CV236" s="398">
        <f t="shared" si="452"/>
        <v>264.03572334293955</v>
      </c>
      <c r="CW236" s="398">
        <f t="shared" si="452"/>
        <v>262.01246109510095</v>
      </c>
    </row>
    <row r="237" spans="1:101">
      <c r="A237" s="170" t="str">
        <f t="shared" si="414"/>
        <v>17</v>
      </c>
      <c r="B237" s="170" t="str">
        <f t="shared" si="418"/>
        <v>Charente-Maritime</v>
      </c>
      <c r="C237" s="145"/>
      <c r="D237" s="145"/>
      <c r="E237" s="145"/>
      <c r="F237" s="170">
        <f t="shared" ref="F237:BB237" si="453">F131</f>
        <v>498.197</v>
      </c>
      <c r="G237" s="170">
        <f t="shared" si="453"/>
        <v>500.05599999999998</v>
      </c>
      <c r="H237" s="170">
        <f t="shared" si="453"/>
        <v>501.92099999999999</v>
      </c>
      <c r="I237" s="170">
        <f t="shared" si="453"/>
        <v>504.08100000000002</v>
      </c>
      <c r="J237" s="170">
        <f t="shared" si="453"/>
        <v>505.99599999999998</v>
      </c>
      <c r="K237" s="170">
        <f t="shared" si="453"/>
        <v>508.32799999999997</v>
      </c>
      <c r="L237" s="170">
        <f t="shared" si="453"/>
        <v>510.85199999999998</v>
      </c>
      <c r="M237" s="170">
        <f t="shared" si="453"/>
        <v>513.30600000000004</v>
      </c>
      <c r="N237" s="170">
        <f t="shared" si="453"/>
        <v>515.18700000000001</v>
      </c>
      <c r="O237" s="170">
        <f t="shared" si="453"/>
        <v>516.38599999999997</v>
      </c>
      <c r="P237" s="170">
        <f t="shared" si="453"/>
        <v>517.88099999999997</v>
      </c>
      <c r="Q237" s="170">
        <f t="shared" si="453"/>
        <v>519.54399999999998</v>
      </c>
      <c r="R237" s="170">
        <f t="shared" si="453"/>
        <v>521.21</v>
      </c>
      <c r="S237" s="170">
        <f t="shared" si="453"/>
        <v>523.76099999999997</v>
      </c>
      <c r="T237" s="170">
        <f t="shared" si="453"/>
        <v>525.44799999999998</v>
      </c>
      <c r="U237" s="170">
        <f t="shared" si="453"/>
        <v>527.18600000000004</v>
      </c>
      <c r="V237" s="170">
        <f t="shared" si="453"/>
        <v>530.63199999999995</v>
      </c>
      <c r="W237" s="170">
        <f t="shared" si="453"/>
        <v>533.43100000000004</v>
      </c>
      <c r="X237" s="170">
        <f t="shared" si="453"/>
        <v>535.89300000000003</v>
      </c>
      <c r="Y237" s="170">
        <f t="shared" si="453"/>
        <v>538.26</v>
      </c>
      <c r="Z237" s="170">
        <f t="shared" si="453"/>
        <v>540.779</v>
      </c>
      <c r="AA237" s="170">
        <f t="shared" si="453"/>
        <v>543.83500000000004</v>
      </c>
      <c r="AB237" s="170">
        <f t="shared" si="453"/>
        <v>547.04100000000005</v>
      </c>
      <c r="AC237" s="170">
        <f t="shared" si="453"/>
        <v>552.64099999999996</v>
      </c>
      <c r="AD237" s="170">
        <f t="shared" si="453"/>
        <v>556.41899999999998</v>
      </c>
      <c r="AE237" s="170">
        <f t="shared" si="453"/>
        <v>561.74199999999996</v>
      </c>
      <c r="AF237" s="170">
        <f t="shared" si="453"/>
        <v>567.61699999999996</v>
      </c>
      <c r="AG237" s="170">
        <f t="shared" si="453"/>
        <v>573.81700000000001</v>
      </c>
      <c r="AH237" s="170">
        <f t="shared" si="453"/>
        <v>579.87699999999995</v>
      </c>
      <c r="AI237" s="170">
        <f t="shared" si="453"/>
        <v>586.08199999999999</v>
      </c>
      <c r="AJ237" s="170">
        <f t="shared" si="453"/>
        <v>592.64</v>
      </c>
      <c r="AK237" s="170">
        <f t="shared" si="453"/>
        <v>598.91499999999996</v>
      </c>
      <c r="AL237" s="170">
        <f t="shared" si="453"/>
        <v>605.41</v>
      </c>
      <c r="AM237" s="170">
        <f t="shared" si="453"/>
        <v>611.71400000000006</v>
      </c>
      <c r="AN237" s="170">
        <f t="shared" si="453"/>
        <v>616.60699999999997</v>
      </c>
      <c r="AO237" s="170">
        <f t="shared" si="453"/>
        <v>622.32299999999998</v>
      </c>
      <c r="AP237" s="170">
        <f t="shared" si="453"/>
        <v>625.68200000000002</v>
      </c>
      <c r="AQ237" s="170">
        <f t="shared" si="453"/>
        <v>628.73299999999995</v>
      </c>
      <c r="AR237" s="170">
        <f t="shared" si="453"/>
        <v>633.41700000000003</v>
      </c>
      <c r="AS237" s="170">
        <f t="shared" si="453"/>
        <v>637.08900000000006</v>
      </c>
      <c r="AT237" s="170">
        <f t="shared" si="453"/>
        <v>639.93799999999999</v>
      </c>
      <c r="AU237" s="170">
        <f t="shared" si="453"/>
        <v>642.19100000000003</v>
      </c>
      <c r="AV237" s="170">
        <f t="shared" si="453"/>
        <v>644.303</v>
      </c>
      <c r="AW237" s="170">
        <f t="shared" si="453"/>
        <v>646.93200000000002</v>
      </c>
      <c r="AX237" s="170">
        <f t="shared" si="453"/>
        <v>651.35799999999995</v>
      </c>
      <c r="AY237" s="170">
        <f t="shared" si="453"/>
        <v>655.70899999999995</v>
      </c>
      <c r="AZ237" s="170">
        <f t="shared" si="453"/>
        <v>659.37900000000002</v>
      </c>
      <c r="BA237" s="170">
        <f t="shared" si="453"/>
        <v>662.822</v>
      </c>
      <c r="BB237" s="170">
        <f t="shared" si="453"/>
        <v>665.904</v>
      </c>
      <c r="BC237" s="403">
        <f t="shared" ref="BC237:CW237" si="454">BB237*BC556/BB556</f>
        <v>669.91546987951801</v>
      </c>
      <c r="BD237" s="398">
        <f t="shared" si="454"/>
        <v>671.92120481927702</v>
      </c>
      <c r="BE237" s="398">
        <f t="shared" si="454"/>
        <v>674.92980722891559</v>
      </c>
      <c r="BF237" s="398">
        <f t="shared" si="454"/>
        <v>676.93554216867471</v>
      </c>
      <c r="BG237" s="398">
        <f t="shared" si="454"/>
        <v>678.94127710843372</v>
      </c>
      <c r="BH237" s="398">
        <f t="shared" si="454"/>
        <v>680.94701204819273</v>
      </c>
      <c r="BI237" s="398">
        <f t="shared" si="454"/>
        <v>681.94987951807229</v>
      </c>
      <c r="BJ237" s="398">
        <f t="shared" si="454"/>
        <v>682.95274698795174</v>
      </c>
      <c r="BK237" s="398">
        <f t="shared" si="454"/>
        <v>683.95561445783119</v>
      </c>
      <c r="BL237" s="398">
        <f t="shared" si="454"/>
        <v>684.95848192771064</v>
      </c>
      <c r="BM237" s="398">
        <f t="shared" si="454"/>
        <v>684.95848192771064</v>
      </c>
      <c r="BN237" s="398">
        <f t="shared" si="454"/>
        <v>684.95848192771064</v>
      </c>
      <c r="BO237" s="398">
        <f t="shared" si="454"/>
        <v>684.95848192771064</v>
      </c>
      <c r="BP237" s="398">
        <f t="shared" si="454"/>
        <v>684.95848192771064</v>
      </c>
      <c r="BQ237" s="398">
        <f t="shared" si="454"/>
        <v>684.95848192771064</v>
      </c>
      <c r="BR237" s="398">
        <f t="shared" si="454"/>
        <v>683.95561445783108</v>
      </c>
      <c r="BS237" s="398">
        <f t="shared" si="454"/>
        <v>682.95274698795151</v>
      </c>
      <c r="BT237" s="398">
        <f t="shared" si="454"/>
        <v>681.94987951807207</v>
      </c>
      <c r="BU237" s="398">
        <f t="shared" si="454"/>
        <v>680.94701204819262</v>
      </c>
      <c r="BV237" s="398">
        <f t="shared" si="454"/>
        <v>679.94414457831306</v>
      </c>
      <c r="BW237" s="398">
        <f t="shared" si="454"/>
        <v>677.93840963855405</v>
      </c>
      <c r="BX237" s="398">
        <f t="shared" si="454"/>
        <v>676.93554216867449</v>
      </c>
      <c r="BY237" s="398">
        <f t="shared" si="454"/>
        <v>674.92980722891548</v>
      </c>
      <c r="BZ237" s="398">
        <f t="shared" si="454"/>
        <v>673.92693975903592</v>
      </c>
      <c r="CA237" s="398">
        <f t="shared" si="454"/>
        <v>671.92120481927691</v>
      </c>
      <c r="CB237" s="398">
        <f t="shared" si="454"/>
        <v>669.9154698795179</v>
      </c>
      <c r="CC237" s="398">
        <f t="shared" si="454"/>
        <v>668.91260240963845</v>
      </c>
      <c r="CD237" s="398">
        <f t="shared" si="454"/>
        <v>666.90686746987944</v>
      </c>
      <c r="CE237" s="398">
        <f t="shared" si="454"/>
        <v>664.90113253012044</v>
      </c>
      <c r="CF237" s="398">
        <f t="shared" si="454"/>
        <v>662.89539759036131</v>
      </c>
      <c r="CG237" s="398">
        <f t="shared" si="454"/>
        <v>660.8896626506023</v>
      </c>
      <c r="CH237" s="398">
        <f t="shared" si="454"/>
        <v>657.88106024096373</v>
      </c>
      <c r="CI237" s="398">
        <f t="shared" si="454"/>
        <v>655.87532530120473</v>
      </c>
      <c r="CJ237" s="398">
        <f t="shared" si="454"/>
        <v>653.86959036144572</v>
      </c>
      <c r="CK237" s="398">
        <f t="shared" si="454"/>
        <v>650.86098795180715</v>
      </c>
      <c r="CL237" s="398">
        <f t="shared" si="454"/>
        <v>648.85525301204814</v>
      </c>
      <c r="CM237" s="398">
        <f t="shared" si="454"/>
        <v>645.84665060240957</v>
      </c>
      <c r="CN237" s="398">
        <f t="shared" si="454"/>
        <v>642.838048192771</v>
      </c>
      <c r="CO237" s="398">
        <f t="shared" si="454"/>
        <v>639.82944578313243</v>
      </c>
      <c r="CP237" s="398">
        <f t="shared" si="454"/>
        <v>637.82371084337342</v>
      </c>
      <c r="CQ237" s="398">
        <f t="shared" si="454"/>
        <v>634.81510843373485</v>
      </c>
      <c r="CR237" s="398">
        <f t="shared" si="454"/>
        <v>631.80650602409628</v>
      </c>
      <c r="CS237" s="398">
        <f t="shared" si="454"/>
        <v>628.79790361445771</v>
      </c>
      <c r="CT237" s="398">
        <f t="shared" si="454"/>
        <v>625.78930120481914</v>
      </c>
      <c r="CU237" s="398">
        <f t="shared" si="454"/>
        <v>623.78356626506013</v>
      </c>
      <c r="CV237" s="398">
        <f t="shared" si="454"/>
        <v>620.77496385542156</v>
      </c>
      <c r="CW237" s="398">
        <f t="shared" si="454"/>
        <v>617.76636144578299</v>
      </c>
    </row>
    <row r="238" spans="1:101">
      <c r="A238" s="170" t="str">
        <f t="shared" si="414"/>
        <v>18</v>
      </c>
      <c r="B238" s="170" t="str">
        <f t="shared" si="418"/>
        <v>Cher</v>
      </c>
      <c r="C238" s="145"/>
      <c r="D238" s="145"/>
      <c r="E238" s="145"/>
      <c r="F238" s="170">
        <f t="shared" ref="F238:BB238" si="455">F132</f>
        <v>316.53100000000001</v>
      </c>
      <c r="G238" s="170">
        <f t="shared" si="455"/>
        <v>317.024</v>
      </c>
      <c r="H238" s="170">
        <f t="shared" si="455"/>
        <v>317.351</v>
      </c>
      <c r="I238" s="170">
        <f t="shared" si="455"/>
        <v>317.83100000000002</v>
      </c>
      <c r="J238" s="170">
        <f t="shared" si="455"/>
        <v>318.09800000000001</v>
      </c>
      <c r="K238" s="170">
        <f t="shared" si="455"/>
        <v>318.54199999999997</v>
      </c>
      <c r="L238" s="170">
        <f t="shared" si="455"/>
        <v>319.23899999999998</v>
      </c>
      <c r="M238" s="170">
        <f t="shared" si="455"/>
        <v>319.97800000000001</v>
      </c>
      <c r="N238" s="170">
        <f t="shared" si="455"/>
        <v>321.74200000000002</v>
      </c>
      <c r="O238" s="170">
        <f t="shared" si="455"/>
        <v>321.81700000000001</v>
      </c>
      <c r="P238" s="170">
        <f t="shared" si="455"/>
        <v>321.46499999999997</v>
      </c>
      <c r="Q238" s="170">
        <f t="shared" si="455"/>
        <v>321.22500000000002</v>
      </c>
      <c r="R238" s="170">
        <f t="shared" si="455"/>
        <v>320.96199999999999</v>
      </c>
      <c r="S238" s="170">
        <f t="shared" si="455"/>
        <v>321.137</v>
      </c>
      <c r="T238" s="170">
        <f t="shared" si="455"/>
        <v>321.47899999999998</v>
      </c>
      <c r="U238" s="170">
        <f t="shared" si="455"/>
        <v>321.48700000000002</v>
      </c>
      <c r="V238" s="170">
        <f t="shared" si="455"/>
        <v>321.274</v>
      </c>
      <c r="W238" s="170">
        <f t="shared" si="455"/>
        <v>321.04199999999997</v>
      </c>
      <c r="X238" s="170">
        <f t="shared" si="455"/>
        <v>320.25700000000001</v>
      </c>
      <c r="Y238" s="170">
        <f t="shared" si="455"/>
        <v>319.29399999999998</v>
      </c>
      <c r="Z238" s="170">
        <f t="shared" si="455"/>
        <v>318.25</v>
      </c>
      <c r="AA238" s="170">
        <f t="shared" si="455"/>
        <v>316.91300000000001</v>
      </c>
      <c r="AB238" s="170">
        <f t="shared" si="455"/>
        <v>316.12099999999998</v>
      </c>
      <c r="AC238" s="170">
        <f t="shared" si="455"/>
        <v>315.255</v>
      </c>
      <c r="AD238" s="170">
        <f t="shared" si="455"/>
        <v>314.60300000000001</v>
      </c>
      <c r="AE238" s="170">
        <f t="shared" si="455"/>
        <v>314.584</v>
      </c>
      <c r="AF238" s="170">
        <f t="shared" si="455"/>
        <v>314.63600000000002</v>
      </c>
      <c r="AG238" s="170">
        <f t="shared" si="455"/>
        <v>314.887</v>
      </c>
      <c r="AH238" s="170">
        <f t="shared" si="455"/>
        <v>314.78100000000001</v>
      </c>
      <c r="AI238" s="170">
        <f t="shared" si="455"/>
        <v>314.49</v>
      </c>
      <c r="AJ238" s="170">
        <f t="shared" si="455"/>
        <v>314.642</v>
      </c>
      <c r="AK238" s="170">
        <f t="shared" si="455"/>
        <v>314.67500000000001</v>
      </c>
      <c r="AL238" s="170">
        <f t="shared" si="455"/>
        <v>314.59899999999999</v>
      </c>
      <c r="AM238" s="170">
        <f t="shared" si="455"/>
        <v>313.25099999999998</v>
      </c>
      <c r="AN238" s="170">
        <f t="shared" si="455"/>
        <v>311.02199999999999</v>
      </c>
      <c r="AO238" s="170">
        <f t="shared" si="455"/>
        <v>311.25700000000001</v>
      </c>
      <c r="AP238" s="170">
        <f t="shared" si="455"/>
        <v>311.69400000000002</v>
      </c>
      <c r="AQ238" s="170">
        <f t="shared" si="455"/>
        <v>311.89699999999999</v>
      </c>
      <c r="AR238" s="170">
        <f t="shared" si="455"/>
        <v>311.64999999999998</v>
      </c>
      <c r="AS238" s="170">
        <f t="shared" si="455"/>
        <v>310.27</v>
      </c>
      <c r="AT238" s="170">
        <f t="shared" si="455"/>
        <v>308.99200000000002</v>
      </c>
      <c r="AU238" s="170">
        <f t="shared" si="455"/>
        <v>307.11</v>
      </c>
      <c r="AV238" s="170">
        <f t="shared" si="455"/>
        <v>304.25599999999997</v>
      </c>
      <c r="AW238" s="170">
        <f t="shared" si="455"/>
        <v>303.40800000000002</v>
      </c>
      <c r="AX238" s="170">
        <f t="shared" si="455"/>
        <v>302.30599999999998</v>
      </c>
      <c r="AY238" s="170">
        <f t="shared" si="455"/>
        <v>300.93299999999999</v>
      </c>
      <c r="AZ238" s="170">
        <f t="shared" si="455"/>
        <v>299.54599999999999</v>
      </c>
      <c r="BA238" s="170">
        <f t="shared" si="455"/>
        <v>298.24900000000002</v>
      </c>
      <c r="BB238" s="170">
        <f t="shared" si="455"/>
        <v>297.274</v>
      </c>
      <c r="BC238" s="403">
        <f t="shared" ref="BC238:CW238" si="456">BB238*BC557/BB557</f>
        <v>295.26539189189191</v>
      </c>
      <c r="BD238" s="398">
        <f t="shared" si="456"/>
        <v>293.25678378378376</v>
      </c>
      <c r="BE238" s="398">
        <f t="shared" si="456"/>
        <v>292.25247972972971</v>
      </c>
      <c r="BF238" s="398">
        <f t="shared" si="456"/>
        <v>290.24387162162162</v>
      </c>
      <c r="BG238" s="398">
        <f t="shared" si="456"/>
        <v>288.23526351351353</v>
      </c>
      <c r="BH238" s="398">
        <f t="shared" si="456"/>
        <v>287.23095945945948</v>
      </c>
      <c r="BI238" s="398">
        <f t="shared" si="456"/>
        <v>285.22235135135139</v>
      </c>
      <c r="BJ238" s="398">
        <f t="shared" si="456"/>
        <v>283.2137432432433</v>
      </c>
      <c r="BK238" s="398">
        <f t="shared" si="456"/>
        <v>281.20513513513521</v>
      </c>
      <c r="BL238" s="398">
        <f t="shared" si="456"/>
        <v>279.19652702702712</v>
      </c>
      <c r="BM238" s="398">
        <f t="shared" si="456"/>
        <v>277.18791891891902</v>
      </c>
      <c r="BN238" s="398">
        <f t="shared" si="456"/>
        <v>275.17931081081088</v>
      </c>
      <c r="BO238" s="398">
        <f t="shared" si="456"/>
        <v>273.17070270270273</v>
      </c>
      <c r="BP238" s="398">
        <f t="shared" si="456"/>
        <v>271.16209459459463</v>
      </c>
      <c r="BQ238" s="398">
        <f t="shared" si="456"/>
        <v>270.15779054054059</v>
      </c>
      <c r="BR238" s="398">
        <f t="shared" si="456"/>
        <v>268.14918243243244</v>
      </c>
      <c r="BS238" s="398">
        <f t="shared" si="456"/>
        <v>266.14057432432435</v>
      </c>
      <c r="BT238" s="398">
        <f t="shared" si="456"/>
        <v>264.13196621621626</v>
      </c>
      <c r="BU238" s="398">
        <f t="shared" si="456"/>
        <v>262.12335810810816</v>
      </c>
      <c r="BV238" s="398">
        <f t="shared" si="456"/>
        <v>260.11475000000007</v>
      </c>
      <c r="BW238" s="398">
        <f t="shared" si="456"/>
        <v>258.10614189189192</v>
      </c>
      <c r="BX238" s="398">
        <f t="shared" si="456"/>
        <v>256.09753378378377</v>
      </c>
      <c r="BY238" s="398">
        <f t="shared" si="456"/>
        <v>255.09322972972973</v>
      </c>
      <c r="BZ238" s="398">
        <f t="shared" si="456"/>
        <v>253.08462162162164</v>
      </c>
      <c r="CA238" s="398">
        <f t="shared" si="456"/>
        <v>251.07601351351352</v>
      </c>
      <c r="CB238" s="398">
        <f t="shared" si="456"/>
        <v>249.06740540540542</v>
      </c>
      <c r="CC238" s="398">
        <f t="shared" si="456"/>
        <v>248.06310135135138</v>
      </c>
      <c r="CD238" s="398">
        <f t="shared" si="456"/>
        <v>246.05449324324329</v>
      </c>
      <c r="CE238" s="398">
        <f t="shared" si="456"/>
        <v>244.04588513513519</v>
      </c>
      <c r="CF238" s="398">
        <f t="shared" si="456"/>
        <v>242.03727702702707</v>
      </c>
      <c r="CG238" s="398">
        <f t="shared" si="456"/>
        <v>241.03297297297303</v>
      </c>
      <c r="CH238" s="398">
        <f t="shared" si="456"/>
        <v>239.02436486486491</v>
      </c>
      <c r="CI238" s="398">
        <f t="shared" si="456"/>
        <v>237.01575675675682</v>
      </c>
      <c r="CJ238" s="398">
        <f t="shared" si="456"/>
        <v>236.01145270270277</v>
      </c>
      <c r="CK238" s="398">
        <f t="shared" si="456"/>
        <v>234.00284459459465</v>
      </c>
      <c r="CL238" s="398">
        <f t="shared" si="456"/>
        <v>231.99423648648653</v>
      </c>
      <c r="CM238" s="398">
        <f t="shared" si="456"/>
        <v>230.98993243243248</v>
      </c>
      <c r="CN238" s="398">
        <f t="shared" si="456"/>
        <v>228.98132432432439</v>
      </c>
      <c r="CO238" s="398">
        <f t="shared" si="456"/>
        <v>226.97271621621627</v>
      </c>
      <c r="CP238" s="398">
        <f t="shared" si="456"/>
        <v>225.96841216216222</v>
      </c>
      <c r="CQ238" s="398">
        <f t="shared" si="456"/>
        <v>223.95980405405413</v>
      </c>
      <c r="CR238" s="398">
        <f t="shared" si="456"/>
        <v>222.95550000000009</v>
      </c>
      <c r="CS238" s="398">
        <f t="shared" si="456"/>
        <v>220.94689189189199</v>
      </c>
      <c r="CT238" s="398">
        <f t="shared" si="456"/>
        <v>219.94258783783795</v>
      </c>
      <c r="CU238" s="398">
        <f t="shared" si="456"/>
        <v>217.93397972972986</v>
      </c>
      <c r="CV238" s="398">
        <f t="shared" si="456"/>
        <v>216.92967567567581</v>
      </c>
      <c r="CW238" s="398">
        <f t="shared" si="456"/>
        <v>215.92537162162174</v>
      </c>
    </row>
    <row r="239" spans="1:101">
      <c r="A239" s="170" t="str">
        <f t="shared" si="414"/>
        <v>19</v>
      </c>
      <c r="B239" s="170" t="str">
        <f t="shared" si="418"/>
        <v>Corrèze</v>
      </c>
      <c r="C239" s="145"/>
      <c r="D239" s="145"/>
      <c r="E239" s="145"/>
      <c r="F239" s="170">
        <f t="shared" ref="F239:BB239" si="457">F133</f>
        <v>240.71899999999999</v>
      </c>
      <c r="G239" s="170">
        <f t="shared" si="457"/>
        <v>240.744</v>
      </c>
      <c r="H239" s="170">
        <f t="shared" si="457"/>
        <v>241.02799999999999</v>
      </c>
      <c r="I239" s="170">
        <f t="shared" si="457"/>
        <v>241.215</v>
      </c>
      <c r="J239" s="170">
        <f t="shared" si="457"/>
        <v>241.17099999999999</v>
      </c>
      <c r="K239" s="170">
        <f t="shared" si="457"/>
        <v>241.36799999999999</v>
      </c>
      <c r="L239" s="170">
        <f t="shared" si="457"/>
        <v>241.667</v>
      </c>
      <c r="M239" s="170">
        <f t="shared" si="457"/>
        <v>241.821</v>
      </c>
      <c r="N239" s="170">
        <f t="shared" si="457"/>
        <v>241.053</v>
      </c>
      <c r="O239" s="170">
        <f t="shared" si="457"/>
        <v>240.65</v>
      </c>
      <c r="P239" s="170">
        <f t="shared" si="457"/>
        <v>240.928</v>
      </c>
      <c r="Q239" s="170">
        <f t="shared" si="457"/>
        <v>240.55799999999999</v>
      </c>
      <c r="R239" s="170">
        <f t="shared" si="457"/>
        <v>239.96199999999999</v>
      </c>
      <c r="S239" s="170">
        <f t="shared" si="457"/>
        <v>239.07</v>
      </c>
      <c r="T239" s="170">
        <f t="shared" si="457"/>
        <v>238.58699999999999</v>
      </c>
      <c r="U239" s="170">
        <f t="shared" si="457"/>
        <v>238.05099999999999</v>
      </c>
      <c r="V239" s="170">
        <f t="shared" si="457"/>
        <v>237.51</v>
      </c>
      <c r="W239" s="170">
        <f t="shared" si="457"/>
        <v>236.94200000000001</v>
      </c>
      <c r="X239" s="170">
        <f t="shared" si="457"/>
        <v>236.30799999999999</v>
      </c>
      <c r="Y239" s="170">
        <f t="shared" si="457"/>
        <v>235.827</v>
      </c>
      <c r="Z239" s="170">
        <f t="shared" si="457"/>
        <v>235.422</v>
      </c>
      <c r="AA239" s="170">
        <f t="shared" si="457"/>
        <v>234.541</v>
      </c>
      <c r="AB239" s="170">
        <f t="shared" si="457"/>
        <v>233.767</v>
      </c>
      <c r="AC239" s="170">
        <f t="shared" si="457"/>
        <v>233.34700000000001</v>
      </c>
      <c r="AD239" s="170">
        <f t="shared" si="457"/>
        <v>232.81899999999999</v>
      </c>
      <c r="AE239" s="170">
        <f t="shared" si="457"/>
        <v>233.631</v>
      </c>
      <c r="AF239" s="170">
        <f t="shared" si="457"/>
        <v>234.56700000000001</v>
      </c>
      <c r="AG239" s="170">
        <f t="shared" si="457"/>
        <v>235.77500000000001</v>
      </c>
      <c r="AH239" s="170">
        <f t="shared" si="457"/>
        <v>236.80500000000001</v>
      </c>
      <c r="AI239" s="170">
        <f t="shared" si="457"/>
        <v>237.82300000000001</v>
      </c>
      <c r="AJ239" s="170">
        <f t="shared" si="457"/>
        <v>239.185</v>
      </c>
      <c r="AK239" s="170">
        <f t="shared" si="457"/>
        <v>240.363</v>
      </c>
      <c r="AL239" s="170">
        <f t="shared" si="457"/>
        <v>242.03800000000001</v>
      </c>
      <c r="AM239" s="170">
        <f t="shared" si="457"/>
        <v>242.89599999999999</v>
      </c>
      <c r="AN239" s="170">
        <f t="shared" si="457"/>
        <v>243.352</v>
      </c>
      <c r="AO239" s="170">
        <f t="shared" si="457"/>
        <v>243.55099999999999</v>
      </c>
      <c r="AP239" s="170">
        <f t="shared" si="457"/>
        <v>242.45400000000001</v>
      </c>
      <c r="AQ239" s="170">
        <f t="shared" si="457"/>
        <v>241.24700000000001</v>
      </c>
      <c r="AR239" s="170">
        <f t="shared" si="457"/>
        <v>240.78100000000001</v>
      </c>
      <c r="AS239" s="170">
        <f t="shared" si="457"/>
        <v>241.34</v>
      </c>
      <c r="AT239" s="170">
        <f t="shared" si="457"/>
        <v>241.87100000000001</v>
      </c>
      <c r="AU239" s="170">
        <f t="shared" si="457"/>
        <v>241.535</v>
      </c>
      <c r="AV239" s="170">
        <f t="shared" si="457"/>
        <v>241.464</v>
      </c>
      <c r="AW239" s="170">
        <f t="shared" si="457"/>
        <v>240.583</v>
      </c>
      <c r="AX239" s="170">
        <f t="shared" si="457"/>
        <v>240.07300000000001</v>
      </c>
      <c r="AY239" s="170">
        <f t="shared" si="457"/>
        <v>239.19</v>
      </c>
      <c r="AZ239" s="170">
        <f t="shared" si="457"/>
        <v>238.57599999999999</v>
      </c>
      <c r="BA239" s="170">
        <f t="shared" si="457"/>
        <v>237.79</v>
      </c>
      <c r="BB239" s="170">
        <f t="shared" si="457"/>
        <v>237.077</v>
      </c>
      <c r="BC239" s="403">
        <f t="shared" ref="BC239:CW239" si="458">BB239*BC558/BB558</f>
        <v>237.077</v>
      </c>
      <c r="BD239" s="398">
        <f t="shared" si="458"/>
        <v>236.08504602510462</v>
      </c>
      <c r="BE239" s="398">
        <f t="shared" si="458"/>
        <v>236.08504602510462</v>
      </c>
      <c r="BF239" s="398">
        <f t="shared" si="458"/>
        <v>235.09309205020924</v>
      </c>
      <c r="BG239" s="398">
        <f t="shared" si="458"/>
        <v>234.10113807531386</v>
      </c>
      <c r="BH239" s="398">
        <f t="shared" si="458"/>
        <v>234.10113807531386</v>
      </c>
      <c r="BI239" s="398">
        <f t="shared" si="458"/>
        <v>233.10918410041847</v>
      </c>
      <c r="BJ239" s="398">
        <f t="shared" si="458"/>
        <v>232.11723012552306</v>
      </c>
      <c r="BK239" s="398">
        <f t="shared" si="458"/>
        <v>231.12527615062768</v>
      </c>
      <c r="BL239" s="398">
        <f t="shared" si="458"/>
        <v>231.12527615062768</v>
      </c>
      <c r="BM239" s="398">
        <f t="shared" si="458"/>
        <v>230.1333221757323</v>
      </c>
      <c r="BN239" s="398">
        <f t="shared" si="458"/>
        <v>229.14136820083692</v>
      </c>
      <c r="BO239" s="398">
        <f t="shared" si="458"/>
        <v>228.14941422594154</v>
      </c>
      <c r="BP239" s="398">
        <f t="shared" si="458"/>
        <v>227.15746025104616</v>
      </c>
      <c r="BQ239" s="398">
        <f t="shared" si="458"/>
        <v>226.16550627615078</v>
      </c>
      <c r="BR239" s="398">
        <f t="shared" si="458"/>
        <v>225.1735523012554</v>
      </c>
      <c r="BS239" s="398">
        <f t="shared" si="458"/>
        <v>224.18159832635999</v>
      </c>
      <c r="BT239" s="398">
        <f t="shared" si="458"/>
        <v>222.1976903765692</v>
      </c>
      <c r="BU239" s="398">
        <f t="shared" si="458"/>
        <v>221.20573640167382</v>
      </c>
      <c r="BV239" s="398">
        <f t="shared" si="458"/>
        <v>220.21378242677841</v>
      </c>
      <c r="BW239" s="398">
        <f t="shared" si="458"/>
        <v>219.221828451883</v>
      </c>
      <c r="BX239" s="398">
        <f t="shared" si="458"/>
        <v>218.22987447698759</v>
      </c>
      <c r="BY239" s="398">
        <f t="shared" si="458"/>
        <v>216.24596652719677</v>
      </c>
      <c r="BZ239" s="398">
        <f t="shared" si="458"/>
        <v>215.25401255230136</v>
      </c>
      <c r="CA239" s="398">
        <f t="shared" si="458"/>
        <v>214.26205857740595</v>
      </c>
      <c r="CB239" s="398">
        <f t="shared" si="458"/>
        <v>213.27010460251057</v>
      </c>
      <c r="CC239" s="398">
        <f t="shared" si="458"/>
        <v>211.28619665271978</v>
      </c>
      <c r="CD239" s="398">
        <f t="shared" si="458"/>
        <v>210.29424267782437</v>
      </c>
      <c r="CE239" s="398">
        <f t="shared" si="458"/>
        <v>209.30228870292899</v>
      </c>
      <c r="CF239" s="398">
        <f t="shared" si="458"/>
        <v>208.31033472803358</v>
      </c>
      <c r="CG239" s="398">
        <f t="shared" si="458"/>
        <v>207.31838075313817</v>
      </c>
      <c r="CH239" s="398">
        <f t="shared" si="458"/>
        <v>205.33447280334738</v>
      </c>
      <c r="CI239" s="398">
        <f t="shared" si="458"/>
        <v>204.34251882845197</v>
      </c>
      <c r="CJ239" s="398">
        <f t="shared" si="458"/>
        <v>203.35056485355656</v>
      </c>
      <c r="CK239" s="398">
        <f t="shared" si="458"/>
        <v>201.36665690376574</v>
      </c>
      <c r="CL239" s="398">
        <f t="shared" si="458"/>
        <v>200.37470292887033</v>
      </c>
      <c r="CM239" s="398">
        <f t="shared" si="458"/>
        <v>199.38274895397493</v>
      </c>
      <c r="CN239" s="398">
        <f t="shared" si="458"/>
        <v>198.39079497907952</v>
      </c>
      <c r="CO239" s="398">
        <f t="shared" si="458"/>
        <v>196.40688702928873</v>
      </c>
      <c r="CP239" s="398">
        <f t="shared" si="458"/>
        <v>195.41493305439332</v>
      </c>
      <c r="CQ239" s="398">
        <f t="shared" si="458"/>
        <v>194.42297907949794</v>
      </c>
      <c r="CR239" s="398">
        <f t="shared" si="458"/>
        <v>193.43102510460253</v>
      </c>
      <c r="CS239" s="398">
        <f t="shared" si="458"/>
        <v>191.44711715481174</v>
      </c>
      <c r="CT239" s="398">
        <f t="shared" si="458"/>
        <v>190.45516317991633</v>
      </c>
      <c r="CU239" s="398">
        <f t="shared" si="458"/>
        <v>189.46320920502092</v>
      </c>
      <c r="CV239" s="398">
        <f t="shared" si="458"/>
        <v>188.47125523012554</v>
      </c>
      <c r="CW239" s="398">
        <f t="shared" si="458"/>
        <v>187.47930125523015</v>
      </c>
    </row>
    <row r="240" spans="1:101">
      <c r="A240" s="170" t="str">
        <f t="shared" si="414"/>
        <v>2A</v>
      </c>
      <c r="B240" s="170" t="str">
        <f t="shared" si="418"/>
        <v>Corse-du-Sud</v>
      </c>
      <c r="C240" s="145"/>
      <c r="D240" s="145"/>
      <c r="E240" s="145"/>
      <c r="F240" s="170">
        <f t="shared" ref="F240:BB240" si="459">F134</f>
        <v>101.496</v>
      </c>
      <c r="G240" s="170">
        <f t="shared" si="459"/>
        <v>102.35</v>
      </c>
      <c r="H240" s="170">
        <f t="shared" si="459"/>
        <v>103.34</v>
      </c>
      <c r="I240" s="170">
        <f t="shared" si="459"/>
        <v>104.333</v>
      </c>
      <c r="J240" s="170">
        <f t="shared" si="459"/>
        <v>105.09099999999999</v>
      </c>
      <c r="K240" s="170">
        <f t="shared" si="459"/>
        <v>106.18600000000001</v>
      </c>
      <c r="L240" s="170">
        <f t="shared" si="459"/>
        <v>107.38800000000001</v>
      </c>
      <c r="M240" s="170">
        <f t="shared" si="459"/>
        <v>108.60299999999999</v>
      </c>
      <c r="N240" s="170">
        <f t="shared" si="459"/>
        <v>109.76</v>
      </c>
      <c r="O240" s="170">
        <f t="shared" si="459"/>
        <v>111.14400000000001</v>
      </c>
      <c r="P240" s="170">
        <f t="shared" si="459"/>
        <v>112.24299999999999</v>
      </c>
      <c r="Q240" s="170">
        <f t="shared" si="459"/>
        <v>113.35299999999999</v>
      </c>
      <c r="R240" s="170">
        <f t="shared" si="459"/>
        <v>114.30200000000001</v>
      </c>
      <c r="S240" s="170">
        <f t="shared" si="459"/>
        <v>115.58</v>
      </c>
      <c r="T240" s="170">
        <f t="shared" si="459"/>
        <v>116.75</v>
      </c>
      <c r="U240" s="170">
        <f t="shared" si="459"/>
        <v>118.452</v>
      </c>
      <c r="V240" s="170">
        <f t="shared" si="459"/>
        <v>118.863</v>
      </c>
      <c r="W240" s="170">
        <f t="shared" si="459"/>
        <v>119.07599999999999</v>
      </c>
      <c r="X240" s="170">
        <f t="shared" si="459"/>
        <v>119.59399999999999</v>
      </c>
      <c r="Y240" s="170">
        <f t="shared" si="459"/>
        <v>119.67700000000001</v>
      </c>
      <c r="Z240" s="170">
        <f t="shared" si="459"/>
        <v>119.753</v>
      </c>
      <c r="AA240" s="170">
        <f t="shared" si="459"/>
        <v>119.16500000000001</v>
      </c>
      <c r="AB240" s="170">
        <f t="shared" si="459"/>
        <v>118.712</v>
      </c>
      <c r="AC240" s="170">
        <f t="shared" si="459"/>
        <v>118.46299999999999</v>
      </c>
      <c r="AD240" s="170">
        <f t="shared" si="459"/>
        <v>118.46599999999999</v>
      </c>
      <c r="AE240" s="170">
        <f t="shared" si="459"/>
        <v>120.753</v>
      </c>
      <c r="AF240" s="170">
        <f t="shared" si="459"/>
        <v>123.185</v>
      </c>
      <c r="AG240" s="170">
        <f t="shared" si="459"/>
        <v>125.66200000000001</v>
      </c>
      <c r="AH240" s="170">
        <f t="shared" si="459"/>
        <v>128.09800000000001</v>
      </c>
      <c r="AI240" s="170">
        <f t="shared" si="459"/>
        <v>130.613</v>
      </c>
      <c r="AJ240" s="170">
        <f t="shared" si="459"/>
        <v>133.12799999999999</v>
      </c>
      <c r="AK240" s="170">
        <f t="shared" si="459"/>
        <v>135.71799999999999</v>
      </c>
      <c r="AL240" s="170">
        <f t="shared" si="459"/>
        <v>139.36199999999999</v>
      </c>
      <c r="AM240" s="170">
        <f t="shared" si="459"/>
        <v>140.953</v>
      </c>
      <c r="AN240" s="170">
        <f t="shared" si="459"/>
        <v>141.33000000000001</v>
      </c>
      <c r="AO240" s="170">
        <f t="shared" si="459"/>
        <v>143.6</v>
      </c>
      <c r="AP240" s="170">
        <f t="shared" si="459"/>
        <v>145.846</v>
      </c>
      <c r="AQ240" s="170">
        <f t="shared" si="459"/>
        <v>145.429</v>
      </c>
      <c r="AR240" s="170">
        <f t="shared" si="459"/>
        <v>149.23400000000001</v>
      </c>
      <c r="AS240" s="170">
        <f t="shared" si="459"/>
        <v>151.65199999999999</v>
      </c>
      <c r="AT240" s="170">
        <f t="shared" si="459"/>
        <v>152.72999999999999</v>
      </c>
      <c r="AU240" s="170">
        <f t="shared" si="459"/>
        <v>154.303</v>
      </c>
      <c r="AV240" s="170">
        <f t="shared" si="459"/>
        <v>157.249</v>
      </c>
      <c r="AW240" s="170">
        <f t="shared" si="459"/>
        <v>157.85300000000001</v>
      </c>
      <c r="AX240" s="170">
        <f t="shared" si="459"/>
        <v>158.50700000000001</v>
      </c>
      <c r="AY240" s="170">
        <f t="shared" si="459"/>
        <v>160.81399999999999</v>
      </c>
      <c r="AZ240" s="170">
        <f t="shared" si="459"/>
        <v>161.87200000000001</v>
      </c>
      <c r="BA240" s="170">
        <f t="shared" si="459"/>
        <v>162.92400000000001</v>
      </c>
      <c r="BB240" s="170">
        <f t="shared" si="459"/>
        <v>163.95500000000001</v>
      </c>
      <c r="BC240" s="403">
        <f t="shared" ref="BC240:CW240" si="460">BB240*BC559/BB559</f>
        <v>163.95500000000001</v>
      </c>
      <c r="BD240" s="398">
        <f t="shared" si="460"/>
        <v>163.64739212007507</v>
      </c>
      <c r="BE240" s="398">
        <f t="shared" si="460"/>
        <v>163.64739212007507</v>
      </c>
      <c r="BF240" s="398">
        <f t="shared" si="460"/>
        <v>163.33978424015012</v>
      </c>
      <c r="BG240" s="398">
        <f t="shared" si="460"/>
        <v>163.03217636022518</v>
      </c>
      <c r="BH240" s="398">
        <f t="shared" si="460"/>
        <v>162.72456848030023</v>
      </c>
      <c r="BI240" s="398">
        <f t="shared" si="460"/>
        <v>162.41696060037529</v>
      </c>
      <c r="BJ240" s="398">
        <f t="shared" si="460"/>
        <v>162.10935272045035</v>
      </c>
      <c r="BK240" s="398">
        <f t="shared" si="460"/>
        <v>161.49413696060043</v>
      </c>
      <c r="BL240" s="398">
        <f t="shared" si="460"/>
        <v>161.18652908067548</v>
      </c>
      <c r="BM240" s="398">
        <f t="shared" si="460"/>
        <v>160.5713133208256</v>
      </c>
      <c r="BN240" s="398">
        <f t="shared" si="460"/>
        <v>159.95609756097571</v>
      </c>
      <c r="BO240" s="398">
        <f t="shared" si="460"/>
        <v>159.34088180112579</v>
      </c>
      <c r="BP240" s="398">
        <f t="shared" si="460"/>
        <v>158.7256660412759</v>
      </c>
      <c r="BQ240" s="398">
        <f t="shared" si="460"/>
        <v>158.11045028142598</v>
      </c>
      <c r="BR240" s="398">
        <f t="shared" si="460"/>
        <v>157.18762664165112</v>
      </c>
      <c r="BS240" s="398">
        <f t="shared" si="460"/>
        <v>156.5724108818012</v>
      </c>
      <c r="BT240" s="398">
        <f t="shared" si="460"/>
        <v>155.64958724202634</v>
      </c>
      <c r="BU240" s="398">
        <f t="shared" si="460"/>
        <v>155.03437148217645</v>
      </c>
      <c r="BV240" s="398">
        <f t="shared" si="460"/>
        <v>154.11154784240159</v>
      </c>
      <c r="BW240" s="398">
        <f t="shared" si="460"/>
        <v>153.18872420262673</v>
      </c>
      <c r="BX240" s="398">
        <f t="shared" si="460"/>
        <v>152.26590056285187</v>
      </c>
      <c r="BY240" s="398">
        <f t="shared" si="460"/>
        <v>151.34307692307701</v>
      </c>
      <c r="BZ240" s="398">
        <f t="shared" si="460"/>
        <v>150.42025328330215</v>
      </c>
      <c r="CA240" s="398">
        <f t="shared" si="460"/>
        <v>149.49742964352728</v>
      </c>
      <c r="CB240" s="398">
        <f t="shared" si="460"/>
        <v>148.57460600375242</v>
      </c>
      <c r="CC240" s="398">
        <f t="shared" si="460"/>
        <v>147.65178236397756</v>
      </c>
      <c r="CD240" s="398">
        <f t="shared" si="460"/>
        <v>146.7289587242027</v>
      </c>
      <c r="CE240" s="398">
        <f t="shared" si="460"/>
        <v>145.80613508442784</v>
      </c>
      <c r="CF240" s="398">
        <f t="shared" si="460"/>
        <v>144.88331144465297</v>
      </c>
      <c r="CG240" s="398">
        <f t="shared" si="460"/>
        <v>143.96048780487811</v>
      </c>
      <c r="CH240" s="398">
        <f t="shared" si="460"/>
        <v>143.03766416510325</v>
      </c>
      <c r="CI240" s="398">
        <f t="shared" si="460"/>
        <v>141.80723264540345</v>
      </c>
      <c r="CJ240" s="398">
        <f t="shared" si="460"/>
        <v>140.88440900562858</v>
      </c>
      <c r="CK240" s="398">
        <f t="shared" si="460"/>
        <v>139.96158536585372</v>
      </c>
      <c r="CL240" s="398">
        <f t="shared" si="460"/>
        <v>139.03876172607886</v>
      </c>
      <c r="CM240" s="398">
        <f t="shared" si="460"/>
        <v>138.115938086304</v>
      </c>
      <c r="CN240" s="398">
        <f t="shared" si="460"/>
        <v>137.19311444652914</v>
      </c>
      <c r="CO240" s="398">
        <f t="shared" si="460"/>
        <v>136.27029080675428</v>
      </c>
      <c r="CP240" s="398">
        <f t="shared" si="460"/>
        <v>135.03985928705447</v>
      </c>
      <c r="CQ240" s="398">
        <f t="shared" si="460"/>
        <v>134.11703564727961</v>
      </c>
      <c r="CR240" s="398">
        <f t="shared" si="460"/>
        <v>133.19421200750475</v>
      </c>
      <c r="CS240" s="398">
        <f t="shared" si="460"/>
        <v>132.27138836772988</v>
      </c>
      <c r="CT240" s="398">
        <f t="shared" si="460"/>
        <v>131.34856472795502</v>
      </c>
      <c r="CU240" s="398">
        <f t="shared" si="460"/>
        <v>130.11813320825522</v>
      </c>
      <c r="CV240" s="398">
        <f t="shared" si="460"/>
        <v>129.19530956848035</v>
      </c>
      <c r="CW240" s="398">
        <f t="shared" si="460"/>
        <v>128.27248592870549</v>
      </c>
    </row>
    <row r="241" spans="1:101">
      <c r="A241" s="170" t="str">
        <f t="shared" si="414"/>
        <v>2B</v>
      </c>
      <c r="B241" s="170" t="str">
        <f t="shared" si="418"/>
        <v>Haute-Corse</v>
      </c>
      <c r="C241" s="145"/>
      <c r="D241" s="145"/>
      <c r="E241" s="145"/>
      <c r="F241" s="170">
        <f t="shared" ref="F241:BB241" si="461">F135</f>
        <v>125.495</v>
      </c>
      <c r="G241" s="170">
        <f t="shared" si="461"/>
        <v>126.26</v>
      </c>
      <c r="H241" s="170">
        <f t="shared" si="461"/>
        <v>127.099</v>
      </c>
      <c r="I241" s="170">
        <f t="shared" si="461"/>
        <v>128.02199999999999</v>
      </c>
      <c r="J241" s="170">
        <f t="shared" si="461"/>
        <v>128.714</v>
      </c>
      <c r="K241" s="170">
        <f t="shared" si="461"/>
        <v>129.547</v>
      </c>
      <c r="L241" s="170">
        <f t="shared" si="461"/>
        <v>130.48699999999999</v>
      </c>
      <c r="M241" s="170">
        <f t="shared" si="461"/>
        <v>131.572</v>
      </c>
      <c r="N241" s="170">
        <f t="shared" si="461"/>
        <v>131.66900000000001</v>
      </c>
      <c r="O241" s="170">
        <f t="shared" si="461"/>
        <v>132.18199999999999</v>
      </c>
      <c r="P241" s="170">
        <f t="shared" si="461"/>
        <v>132.21199999999999</v>
      </c>
      <c r="Q241" s="170">
        <f t="shared" si="461"/>
        <v>132.018</v>
      </c>
      <c r="R241" s="170">
        <f t="shared" si="461"/>
        <v>131.61099999999999</v>
      </c>
      <c r="S241" s="170">
        <f t="shared" si="461"/>
        <v>131.595</v>
      </c>
      <c r="T241" s="170">
        <f t="shared" si="461"/>
        <v>131.60400000000001</v>
      </c>
      <c r="U241" s="170">
        <f t="shared" si="461"/>
        <v>131.19300000000001</v>
      </c>
      <c r="V241" s="170">
        <f t="shared" si="461"/>
        <v>132.79599999999999</v>
      </c>
      <c r="W241" s="170">
        <f t="shared" si="461"/>
        <v>132.62200000000001</v>
      </c>
      <c r="X241" s="170">
        <f t="shared" si="461"/>
        <v>134.001</v>
      </c>
      <c r="Y241" s="170">
        <f t="shared" si="461"/>
        <v>137.30000000000001</v>
      </c>
      <c r="Z241" s="170">
        <f t="shared" si="461"/>
        <v>138.66300000000001</v>
      </c>
      <c r="AA241" s="170">
        <f t="shared" si="461"/>
        <v>140.00299999999999</v>
      </c>
      <c r="AB241" s="170">
        <f t="shared" si="461"/>
        <v>140.38499999999999</v>
      </c>
      <c r="AC241" s="170">
        <f t="shared" si="461"/>
        <v>141.00299999999999</v>
      </c>
      <c r="AD241" s="170">
        <f t="shared" si="461"/>
        <v>141.68600000000001</v>
      </c>
      <c r="AE241" s="170">
        <f t="shared" si="461"/>
        <v>143.786</v>
      </c>
      <c r="AF241" s="170">
        <f t="shared" si="461"/>
        <v>146.08799999999999</v>
      </c>
      <c r="AG241" s="170">
        <f t="shared" si="461"/>
        <v>148.43100000000001</v>
      </c>
      <c r="AH241" s="170">
        <f t="shared" si="461"/>
        <v>150.929</v>
      </c>
      <c r="AI241" s="170">
        <f t="shared" si="461"/>
        <v>153.35900000000001</v>
      </c>
      <c r="AJ241" s="170">
        <f t="shared" si="461"/>
        <v>155.964</v>
      </c>
      <c r="AK241" s="170">
        <f t="shared" si="461"/>
        <v>158.4</v>
      </c>
      <c r="AL241" s="170">
        <f t="shared" si="461"/>
        <v>159.84700000000001</v>
      </c>
      <c r="AM241" s="170">
        <f t="shared" si="461"/>
        <v>162.01300000000001</v>
      </c>
      <c r="AN241" s="170">
        <f t="shared" si="461"/>
        <v>164.34399999999999</v>
      </c>
      <c r="AO241" s="170">
        <f t="shared" si="461"/>
        <v>166.09299999999999</v>
      </c>
      <c r="AP241" s="170">
        <f t="shared" si="461"/>
        <v>168.64</v>
      </c>
      <c r="AQ241" s="170">
        <f t="shared" si="461"/>
        <v>170.828</v>
      </c>
      <c r="AR241" s="170">
        <f t="shared" si="461"/>
        <v>170.97399999999999</v>
      </c>
      <c r="AS241" s="170">
        <f t="shared" si="461"/>
        <v>172.56</v>
      </c>
      <c r="AT241" s="170">
        <f t="shared" si="461"/>
        <v>174.553</v>
      </c>
      <c r="AU241" s="170">
        <f t="shared" si="461"/>
        <v>176.15199999999999</v>
      </c>
      <c r="AV241" s="170">
        <f t="shared" si="461"/>
        <v>177.68899999999999</v>
      </c>
      <c r="AW241" s="170">
        <f t="shared" si="461"/>
        <v>180.70099999999999</v>
      </c>
      <c r="AX241" s="170">
        <f t="shared" si="461"/>
        <v>181.93299999999999</v>
      </c>
      <c r="AY241" s="170">
        <f t="shared" si="461"/>
        <v>182.887</v>
      </c>
      <c r="AZ241" s="170">
        <f t="shared" si="461"/>
        <v>184.48500000000001</v>
      </c>
      <c r="BA241" s="170">
        <f t="shared" si="461"/>
        <v>185.90600000000001</v>
      </c>
      <c r="BB241" s="170">
        <f t="shared" si="461"/>
        <v>187.3</v>
      </c>
      <c r="BC241" s="403">
        <f t="shared" ref="BC241:CW241" si="462">BB241*BC560/BB560</f>
        <v>187.3</v>
      </c>
      <c r="BD241" s="398">
        <f t="shared" si="462"/>
        <v>186.98835274542429</v>
      </c>
      <c r="BE241" s="398">
        <f t="shared" si="462"/>
        <v>186.98835274542429</v>
      </c>
      <c r="BF241" s="398">
        <f t="shared" si="462"/>
        <v>186.98835274542429</v>
      </c>
      <c r="BG241" s="398">
        <f t="shared" si="462"/>
        <v>186.6767054908486</v>
      </c>
      <c r="BH241" s="398">
        <f t="shared" si="462"/>
        <v>186.36505823627289</v>
      </c>
      <c r="BI241" s="398">
        <f t="shared" si="462"/>
        <v>186.05341098169717</v>
      </c>
      <c r="BJ241" s="398">
        <f t="shared" si="462"/>
        <v>185.74176372712148</v>
      </c>
      <c r="BK241" s="398">
        <f t="shared" si="462"/>
        <v>185.43011647254576</v>
      </c>
      <c r="BL241" s="398">
        <f t="shared" si="462"/>
        <v>184.80682196339436</v>
      </c>
      <c r="BM241" s="398">
        <f t="shared" si="462"/>
        <v>184.49517470881867</v>
      </c>
      <c r="BN241" s="398">
        <f t="shared" si="462"/>
        <v>184.18352745424298</v>
      </c>
      <c r="BO241" s="398">
        <f t="shared" si="462"/>
        <v>183.56023294509157</v>
      </c>
      <c r="BP241" s="398">
        <f t="shared" si="462"/>
        <v>183.24858569051585</v>
      </c>
      <c r="BQ241" s="398">
        <f t="shared" si="462"/>
        <v>182.62529118136445</v>
      </c>
      <c r="BR241" s="398">
        <f t="shared" si="462"/>
        <v>182.00199667221304</v>
      </c>
      <c r="BS241" s="398">
        <f t="shared" si="462"/>
        <v>181.37870216306163</v>
      </c>
      <c r="BT241" s="398">
        <f t="shared" si="462"/>
        <v>180.7554076539102</v>
      </c>
      <c r="BU241" s="398">
        <f t="shared" si="462"/>
        <v>180.13211314475879</v>
      </c>
      <c r="BV241" s="398">
        <f t="shared" si="462"/>
        <v>179.50881863560735</v>
      </c>
      <c r="BW241" s="398">
        <f t="shared" si="462"/>
        <v>178.88552412645595</v>
      </c>
      <c r="BX241" s="398">
        <f t="shared" si="462"/>
        <v>178.26222961730451</v>
      </c>
      <c r="BY241" s="398">
        <f t="shared" si="462"/>
        <v>177.63893510815311</v>
      </c>
      <c r="BZ241" s="398">
        <f t="shared" si="462"/>
        <v>177.01564059900167</v>
      </c>
      <c r="CA241" s="398">
        <f t="shared" si="462"/>
        <v>176.39234608985026</v>
      </c>
      <c r="CB241" s="398">
        <f t="shared" si="462"/>
        <v>175.76905158069886</v>
      </c>
      <c r="CC241" s="398">
        <f t="shared" si="462"/>
        <v>174.83410981697173</v>
      </c>
      <c r="CD241" s="398">
        <f t="shared" si="462"/>
        <v>174.21081530782033</v>
      </c>
      <c r="CE241" s="398">
        <f t="shared" si="462"/>
        <v>173.58752079866892</v>
      </c>
      <c r="CF241" s="398">
        <f t="shared" si="462"/>
        <v>172.65257903494179</v>
      </c>
      <c r="CG241" s="398">
        <f t="shared" si="462"/>
        <v>172.02928452579036</v>
      </c>
      <c r="CH241" s="398">
        <f t="shared" si="462"/>
        <v>171.09434276206323</v>
      </c>
      <c r="CI241" s="398">
        <f t="shared" si="462"/>
        <v>170.47104825291183</v>
      </c>
      <c r="CJ241" s="398">
        <f t="shared" si="462"/>
        <v>169.5361064891847</v>
      </c>
      <c r="CK241" s="398">
        <f t="shared" si="462"/>
        <v>168.60116472545758</v>
      </c>
      <c r="CL241" s="398">
        <f t="shared" si="462"/>
        <v>167.97787021630617</v>
      </c>
      <c r="CM241" s="398">
        <f t="shared" si="462"/>
        <v>167.04292845257905</v>
      </c>
      <c r="CN241" s="398">
        <f t="shared" si="462"/>
        <v>166.10798668885192</v>
      </c>
      <c r="CO241" s="398">
        <f t="shared" si="462"/>
        <v>165.1730449251248</v>
      </c>
      <c r="CP241" s="398">
        <f t="shared" si="462"/>
        <v>164.23810316139767</v>
      </c>
      <c r="CQ241" s="398">
        <f t="shared" si="462"/>
        <v>163.30316139767055</v>
      </c>
      <c r="CR241" s="398">
        <f t="shared" si="462"/>
        <v>162.67986688851914</v>
      </c>
      <c r="CS241" s="398">
        <f t="shared" si="462"/>
        <v>161.74492512479202</v>
      </c>
      <c r="CT241" s="398">
        <f t="shared" si="462"/>
        <v>160.80998336106489</v>
      </c>
      <c r="CU241" s="398">
        <f t="shared" si="462"/>
        <v>160.18668885191346</v>
      </c>
      <c r="CV241" s="398">
        <f t="shared" si="462"/>
        <v>159.25174708818633</v>
      </c>
      <c r="CW241" s="398">
        <f t="shared" si="462"/>
        <v>158.31680532445921</v>
      </c>
    </row>
    <row r="242" spans="1:101">
      <c r="A242" s="170" t="str">
        <f t="shared" si="414"/>
        <v>21</v>
      </c>
      <c r="B242" s="170" t="str">
        <f t="shared" si="418"/>
        <v>Côte-d'Or</v>
      </c>
      <c r="C242" s="145"/>
      <c r="D242" s="145"/>
      <c r="E242" s="145"/>
      <c r="F242" s="170">
        <f t="shared" ref="F242:BB242" si="463">F136</f>
        <v>455.93400000000003</v>
      </c>
      <c r="G242" s="170">
        <f t="shared" si="463"/>
        <v>458.18</v>
      </c>
      <c r="H242" s="170">
        <f t="shared" si="463"/>
        <v>460.30799999999999</v>
      </c>
      <c r="I242" s="170">
        <f t="shared" si="463"/>
        <v>463.01799999999997</v>
      </c>
      <c r="J242" s="170">
        <f t="shared" si="463"/>
        <v>465.375</v>
      </c>
      <c r="K242" s="170">
        <f t="shared" si="463"/>
        <v>467.99799999999999</v>
      </c>
      <c r="L242" s="170">
        <f t="shared" si="463"/>
        <v>470.84500000000003</v>
      </c>
      <c r="M242" s="170">
        <f t="shared" si="463"/>
        <v>473.61399999999998</v>
      </c>
      <c r="N242" s="170">
        <f t="shared" si="463"/>
        <v>475.971</v>
      </c>
      <c r="O242" s="170">
        <f t="shared" si="463"/>
        <v>478.33499999999998</v>
      </c>
      <c r="P242" s="170">
        <f t="shared" si="463"/>
        <v>481.03199999999998</v>
      </c>
      <c r="Q242" s="170">
        <f t="shared" si="463"/>
        <v>483.85</v>
      </c>
      <c r="R242" s="170">
        <f t="shared" si="463"/>
        <v>486.81400000000002</v>
      </c>
      <c r="S242" s="170">
        <f t="shared" si="463"/>
        <v>489.02800000000002</v>
      </c>
      <c r="T242" s="170">
        <f t="shared" si="463"/>
        <v>491.43700000000001</v>
      </c>
      <c r="U242" s="170">
        <f t="shared" si="463"/>
        <v>493.471</v>
      </c>
      <c r="V242" s="170">
        <f t="shared" si="463"/>
        <v>495.53100000000001</v>
      </c>
      <c r="W242" s="170">
        <f t="shared" si="463"/>
        <v>497.56299999999999</v>
      </c>
      <c r="X242" s="170">
        <f t="shared" si="463"/>
        <v>499.51900000000001</v>
      </c>
      <c r="Y242" s="170">
        <f t="shared" si="463"/>
        <v>500.92899999999997</v>
      </c>
      <c r="Z242" s="170">
        <f t="shared" si="463"/>
        <v>502.767</v>
      </c>
      <c r="AA242" s="170">
        <f t="shared" si="463"/>
        <v>504.02199999999999</v>
      </c>
      <c r="AB242" s="170">
        <f t="shared" si="463"/>
        <v>505.71600000000001</v>
      </c>
      <c r="AC242" s="170">
        <f t="shared" si="463"/>
        <v>506.21199999999999</v>
      </c>
      <c r="AD242" s="170">
        <f t="shared" si="463"/>
        <v>506.69900000000001</v>
      </c>
      <c r="AE242" s="170">
        <f t="shared" si="463"/>
        <v>508.01499999999999</v>
      </c>
      <c r="AF242" s="170">
        <f t="shared" si="463"/>
        <v>509.714</v>
      </c>
      <c r="AG242" s="170">
        <f t="shared" si="463"/>
        <v>511.197</v>
      </c>
      <c r="AH242" s="170">
        <f t="shared" si="463"/>
        <v>512.59100000000001</v>
      </c>
      <c r="AI242" s="170">
        <f t="shared" si="463"/>
        <v>514.02200000000005</v>
      </c>
      <c r="AJ242" s="170">
        <f t="shared" si="463"/>
        <v>515.82899999999995</v>
      </c>
      <c r="AK242" s="170">
        <f t="shared" si="463"/>
        <v>517.16800000000001</v>
      </c>
      <c r="AL242" s="170">
        <f t="shared" si="463"/>
        <v>519.14300000000003</v>
      </c>
      <c r="AM242" s="170">
        <f t="shared" si="463"/>
        <v>521.60799999999995</v>
      </c>
      <c r="AN242" s="170">
        <f t="shared" si="463"/>
        <v>524.14400000000001</v>
      </c>
      <c r="AO242" s="170">
        <f t="shared" si="463"/>
        <v>524.35799999999995</v>
      </c>
      <c r="AP242" s="170">
        <f t="shared" si="463"/>
        <v>525.93100000000004</v>
      </c>
      <c r="AQ242" s="170">
        <f t="shared" si="463"/>
        <v>527.40300000000002</v>
      </c>
      <c r="AR242" s="170">
        <f t="shared" si="463"/>
        <v>529.76099999999997</v>
      </c>
      <c r="AS242" s="170">
        <f t="shared" si="463"/>
        <v>531.38</v>
      </c>
      <c r="AT242" s="170">
        <f t="shared" si="463"/>
        <v>533.14700000000005</v>
      </c>
      <c r="AU242" s="170">
        <f t="shared" si="463"/>
        <v>533.21299999999997</v>
      </c>
      <c r="AV242" s="170">
        <f t="shared" si="463"/>
        <v>533.81899999999996</v>
      </c>
      <c r="AW242" s="170">
        <f t="shared" si="463"/>
        <v>533.22</v>
      </c>
      <c r="AX242" s="170">
        <f t="shared" si="463"/>
        <v>534.12400000000002</v>
      </c>
      <c r="AY242" s="170">
        <f t="shared" si="463"/>
        <v>535.07799999999997</v>
      </c>
      <c r="AZ242" s="170">
        <f t="shared" si="463"/>
        <v>535.27499999999998</v>
      </c>
      <c r="BA242" s="170">
        <f t="shared" si="463"/>
        <v>535.78599999999994</v>
      </c>
      <c r="BB242" s="170">
        <f t="shared" si="463"/>
        <v>536.16600000000005</v>
      </c>
      <c r="BC242" s="403">
        <f t="shared" ref="BC242:CW242" si="464">BB242*BC561/BB561</f>
        <v>531.42116814159294</v>
      </c>
      <c r="BD242" s="398">
        <f t="shared" si="464"/>
        <v>526.67633628318583</v>
      </c>
      <c r="BE242" s="398">
        <f t="shared" si="464"/>
        <v>526.67633628318583</v>
      </c>
      <c r="BF242" s="398">
        <f t="shared" si="464"/>
        <v>521.93150442477872</v>
      </c>
      <c r="BG242" s="398">
        <f t="shared" si="464"/>
        <v>517.18667256637161</v>
      </c>
      <c r="BH242" s="398">
        <f t="shared" si="464"/>
        <v>512.4418407079645</v>
      </c>
      <c r="BI242" s="398">
        <f t="shared" si="464"/>
        <v>507.69700884955745</v>
      </c>
      <c r="BJ242" s="398">
        <f t="shared" si="464"/>
        <v>502.95217699115034</v>
      </c>
      <c r="BK242" s="398">
        <f t="shared" si="464"/>
        <v>498.20734513274323</v>
      </c>
      <c r="BL242" s="398">
        <f t="shared" si="464"/>
        <v>498.20734513274323</v>
      </c>
      <c r="BM242" s="398">
        <f t="shared" si="464"/>
        <v>493.46251327433612</v>
      </c>
      <c r="BN242" s="398">
        <f t="shared" si="464"/>
        <v>488.71768141592901</v>
      </c>
      <c r="BO242" s="398">
        <f t="shared" si="464"/>
        <v>483.97284955752195</v>
      </c>
      <c r="BP242" s="398">
        <f t="shared" si="464"/>
        <v>479.22801769911484</v>
      </c>
      <c r="BQ242" s="398">
        <f t="shared" si="464"/>
        <v>474.48318584070779</v>
      </c>
      <c r="BR242" s="398">
        <f t="shared" si="464"/>
        <v>469.73835398230068</v>
      </c>
      <c r="BS242" s="398">
        <f t="shared" si="464"/>
        <v>469.73835398230068</v>
      </c>
      <c r="BT242" s="398">
        <f t="shared" si="464"/>
        <v>464.99352212389357</v>
      </c>
      <c r="BU242" s="398">
        <f t="shared" si="464"/>
        <v>460.24869026548646</v>
      </c>
      <c r="BV242" s="398">
        <f t="shared" si="464"/>
        <v>455.50385840707941</v>
      </c>
      <c r="BW242" s="398">
        <f t="shared" si="464"/>
        <v>450.75902654867235</v>
      </c>
      <c r="BX242" s="398">
        <f t="shared" si="464"/>
        <v>446.01419469026524</v>
      </c>
      <c r="BY242" s="398">
        <f t="shared" si="464"/>
        <v>441.26936283185819</v>
      </c>
      <c r="BZ242" s="398">
        <f t="shared" si="464"/>
        <v>441.26936283185813</v>
      </c>
      <c r="CA242" s="398">
        <f t="shared" si="464"/>
        <v>436.52453097345108</v>
      </c>
      <c r="CB242" s="398">
        <f t="shared" si="464"/>
        <v>431.77969911504402</v>
      </c>
      <c r="CC242" s="398">
        <f t="shared" si="464"/>
        <v>427.03486725663697</v>
      </c>
      <c r="CD242" s="398">
        <f t="shared" si="464"/>
        <v>422.29003539822992</v>
      </c>
      <c r="CE242" s="398">
        <f t="shared" si="464"/>
        <v>422.29003539822986</v>
      </c>
      <c r="CF242" s="398">
        <f t="shared" si="464"/>
        <v>417.54520353982275</v>
      </c>
      <c r="CG242" s="398">
        <f t="shared" si="464"/>
        <v>412.8003716814157</v>
      </c>
      <c r="CH242" s="398">
        <f t="shared" si="464"/>
        <v>408.05553982300859</v>
      </c>
      <c r="CI242" s="398">
        <f t="shared" si="464"/>
        <v>408.05553982300864</v>
      </c>
      <c r="CJ242" s="398">
        <f t="shared" si="464"/>
        <v>403.31070796460159</v>
      </c>
      <c r="CK242" s="398">
        <f t="shared" si="464"/>
        <v>398.56587610619454</v>
      </c>
      <c r="CL242" s="398">
        <f t="shared" si="464"/>
        <v>393.82104424778748</v>
      </c>
      <c r="CM242" s="398">
        <f t="shared" si="464"/>
        <v>393.82104424778748</v>
      </c>
      <c r="CN242" s="398">
        <f t="shared" si="464"/>
        <v>389.07621238938037</v>
      </c>
      <c r="CO242" s="398">
        <f t="shared" si="464"/>
        <v>384.33138053097326</v>
      </c>
      <c r="CP242" s="398">
        <f t="shared" si="464"/>
        <v>384.33138053097326</v>
      </c>
      <c r="CQ242" s="398">
        <f t="shared" si="464"/>
        <v>379.58654867256621</v>
      </c>
      <c r="CR242" s="398">
        <f t="shared" si="464"/>
        <v>374.84171681415916</v>
      </c>
      <c r="CS242" s="398">
        <f t="shared" si="464"/>
        <v>374.84171681415916</v>
      </c>
      <c r="CT242" s="398">
        <f t="shared" si="464"/>
        <v>370.0968849557521</v>
      </c>
      <c r="CU242" s="398">
        <f t="shared" si="464"/>
        <v>370.0968849557521</v>
      </c>
      <c r="CV242" s="398">
        <f t="shared" si="464"/>
        <v>365.35205309734505</v>
      </c>
      <c r="CW242" s="398">
        <f t="shared" si="464"/>
        <v>360.60722123893794</v>
      </c>
    </row>
    <row r="243" spans="1:101">
      <c r="A243" s="170" t="str">
        <f t="shared" si="414"/>
        <v>22</v>
      </c>
      <c r="B243" s="170" t="str">
        <f t="shared" si="418"/>
        <v>Côtes-d'Armor</v>
      </c>
      <c r="C243" s="145"/>
      <c r="D243" s="145"/>
      <c r="E243" s="145"/>
      <c r="F243" s="170">
        <f t="shared" ref="F243:BB243" si="465">F137</f>
        <v>525.93200000000002</v>
      </c>
      <c r="G243" s="170">
        <f t="shared" si="465"/>
        <v>527.60799999999995</v>
      </c>
      <c r="H243" s="170">
        <f t="shared" si="465"/>
        <v>529.34900000000005</v>
      </c>
      <c r="I243" s="170">
        <f t="shared" si="465"/>
        <v>531.24</v>
      </c>
      <c r="J243" s="170">
        <f t="shared" si="465"/>
        <v>532.87900000000002</v>
      </c>
      <c r="K243" s="170">
        <f t="shared" si="465"/>
        <v>534.73299999999995</v>
      </c>
      <c r="L243" s="170">
        <f t="shared" si="465"/>
        <v>536.70799999999997</v>
      </c>
      <c r="M243" s="170">
        <f t="shared" si="465"/>
        <v>538.947</v>
      </c>
      <c r="N243" s="170">
        <f t="shared" si="465"/>
        <v>539.399</v>
      </c>
      <c r="O243" s="170">
        <f t="shared" si="465"/>
        <v>538.923</v>
      </c>
      <c r="P243" s="170">
        <f t="shared" si="465"/>
        <v>538.673</v>
      </c>
      <c r="Q243" s="170">
        <f t="shared" si="465"/>
        <v>538.64700000000005</v>
      </c>
      <c r="R243" s="170">
        <f t="shared" si="465"/>
        <v>538.447</v>
      </c>
      <c r="S243" s="170">
        <f t="shared" si="465"/>
        <v>538.62599999999998</v>
      </c>
      <c r="T243" s="170">
        <f t="shared" si="465"/>
        <v>538.78700000000003</v>
      </c>
      <c r="U243" s="170">
        <f t="shared" si="465"/>
        <v>538.44299999999998</v>
      </c>
      <c r="V243" s="170">
        <f t="shared" si="465"/>
        <v>538.21299999999997</v>
      </c>
      <c r="W243" s="170">
        <f t="shared" si="465"/>
        <v>537.25400000000002</v>
      </c>
      <c r="X243" s="170">
        <f t="shared" si="465"/>
        <v>537.43499999999995</v>
      </c>
      <c r="Y243" s="170">
        <f t="shared" si="465"/>
        <v>536.79300000000001</v>
      </c>
      <c r="Z243" s="170">
        <f t="shared" si="465"/>
        <v>537.00900000000001</v>
      </c>
      <c r="AA243" s="170">
        <f t="shared" si="465"/>
        <v>536.85599999999999</v>
      </c>
      <c r="AB243" s="170">
        <f t="shared" si="465"/>
        <v>539.32399999999996</v>
      </c>
      <c r="AC243" s="170">
        <f t="shared" si="465"/>
        <v>541.39099999999996</v>
      </c>
      <c r="AD243" s="170">
        <f t="shared" si="465"/>
        <v>542.39800000000002</v>
      </c>
      <c r="AE243" s="170">
        <f t="shared" si="465"/>
        <v>545.65599999999995</v>
      </c>
      <c r="AF243" s="170">
        <f t="shared" si="465"/>
        <v>549.50300000000004</v>
      </c>
      <c r="AG243" s="170">
        <f t="shared" si="465"/>
        <v>553.55600000000004</v>
      </c>
      <c r="AH243" s="170">
        <f t="shared" si="465"/>
        <v>557.83100000000002</v>
      </c>
      <c r="AI243" s="170">
        <f t="shared" si="465"/>
        <v>562.226</v>
      </c>
      <c r="AJ243" s="170">
        <f t="shared" si="465"/>
        <v>566.68799999999999</v>
      </c>
      <c r="AK243" s="170">
        <f t="shared" si="465"/>
        <v>570.86099999999999</v>
      </c>
      <c r="AL243" s="170">
        <f t="shared" si="465"/>
        <v>576.04899999999998</v>
      </c>
      <c r="AM243" s="170">
        <f t="shared" si="465"/>
        <v>581.57000000000005</v>
      </c>
      <c r="AN243" s="170">
        <f t="shared" si="465"/>
        <v>587.51900000000001</v>
      </c>
      <c r="AO243" s="170">
        <f t="shared" si="465"/>
        <v>591.64099999999996</v>
      </c>
      <c r="AP243" s="170">
        <f t="shared" si="465"/>
        <v>594.375</v>
      </c>
      <c r="AQ243" s="170">
        <f t="shared" si="465"/>
        <v>595.53099999999995</v>
      </c>
      <c r="AR243" s="170">
        <f t="shared" si="465"/>
        <v>597.08500000000004</v>
      </c>
      <c r="AS243" s="170">
        <f t="shared" si="465"/>
        <v>597.39700000000005</v>
      </c>
      <c r="AT243" s="170">
        <f t="shared" si="465"/>
        <v>598.35699999999997</v>
      </c>
      <c r="AU243" s="170">
        <f t="shared" si="465"/>
        <v>598.95299999999997</v>
      </c>
      <c r="AV243" s="170">
        <f t="shared" si="465"/>
        <v>598.81399999999996</v>
      </c>
      <c r="AW243" s="170">
        <f t="shared" si="465"/>
        <v>599.58399999999995</v>
      </c>
      <c r="AX243" s="170">
        <f t="shared" si="465"/>
        <v>600.58199999999999</v>
      </c>
      <c r="AY243" s="170">
        <f t="shared" si="465"/>
        <v>603.64</v>
      </c>
      <c r="AZ243" s="170">
        <f t="shared" si="465"/>
        <v>605.21100000000001</v>
      </c>
      <c r="BA243" s="170">
        <f t="shared" si="465"/>
        <v>606.86800000000005</v>
      </c>
      <c r="BB243" s="170">
        <f t="shared" si="465"/>
        <v>607.83399999999995</v>
      </c>
      <c r="BC243" s="403">
        <f t="shared" ref="BC243:CW243" si="466">BB243*BC562/BB562</f>
        <v>606.34421078431365</v>
      </c>
      <c r="BD243" s="398">
        <f t="shared" si="466"/>
        <v>604.85442156862734</v>
      </c>
      <c r="BE243" s="398">
        <f t="shared" si="466"/>
        <v>601.87484313725486</v>
      </c>
      <c r="BF243" s="398">
        <f t="shared" si="466"/>
        <v>600.38505392156856</v>
      </c>
      <c r="BG243" s="398">
        <f t="shared" si="466"/>
        <v>597.40547549019607</v>
      </c>
      <c r="BH243" s="398">
        <f t="shared" si="466"/>
        <v>595.91568627450977</v>
      </c>
      <c r="BI243" s="398">
        <f t="shared" si="466"/>
        <v>592.93610784313717</v>
      </c>
      <c r="BJ243" s="398">
        <f t="shared" si="466"/>
        <v>589.95652941176468</v>
      </c>
      <c r="BK243" s="398">
        <f t="shared" si="466"/>
        <v>586.97695098039208</v>
      </c>
      <c r="BL243" s="398">
        <f t="shared" si="466"/>
        <v>583.99737254901947</v>
      </c>
      <c r="BM243" s="398">
        <f t="shared" si="466"/>
        <v>581.01779411764687</v>
      </c>
      <c r="BN243" s="398">
        <f t="shared" si="466"/>
        <v>578.03821568627427</v>
      </c>
      <c r="BO243" s="398">
        <f t="shared" si="466"/>
        <v>575.05863725490178</v>
      </c>
      <c r="BP243" s="398">
        <f t="shared" si="466"/>
        <v>572.07905882352918</v>
      </c>
      <c r="BQ243" s="398">
        <f t="shared" si="466"/>
        <v>569.09948039215658</v>
      </c>
      <c r="BR243" s="398">
        <f t="shared" si="466"/>
        <v>564.63011274509779</v>
      </c>
      <c r="BS243" s="398">
        <f t="shared" si="466"/>
        <v>561.65053431372519</v>
      </c>
      <c r="BT243" s="398">
        <f t="shared" si="466"/>
        <v>557.18116666666629</v>
      </c>
      <c r="BU243" s="398">
        <f t="shared" si="466"/>
        <v>554.20158823529368</v>
      </c>
      <c r="BV243" s="398">
        <f t="shared" si="466"/>
        <v>551.22200980392108</v>
      </c>
      <c r="BW243" s="398">
        <f t="shared" si="466"/>
        <v>546.75264215686218</v>
      </c>
      <c r="BX243" s="398">
        <f t="shared" si="466"/>
        <v>543.77306372548969</v>
      </c>
      <c r="BY243" s="398">
        <f t="shared" si="466"/>
        <v>539.30369607843079</v>
      </c>
      <c r="BZ243" s="398">
        <f t="shared" si="466"/>
        <v>536.32411764705819</v>
      </c>
      <c r="CA243" s="398">
        <f t="shared" si="466"/>
        <v>533.3445392156857</v>
      </c>
      <c r="CB243" s="398">
        <f t="shared" si="466"/>
        <v>528.87517156862691</v>
      </c>
      <c r="CC243" s="398">
        <f t="shared" si="466"/>
        <v>525.89559313725442</v>
      </c>
      <c r="CD243" s="398">
        <f t="shared" si="466"/>
        <v>521.42622549019552</v>
      </c>
      <c r="CE243" s="398">
        <f t="shared" si="466"/>
        <v>518.44664705882303</v>
      </c>
      <c r="CF243" s="398">
        <f t="shared" si="466"/>
        <v>515.46706862745054</v>
      </c>
      <c r="CG243" s="398">
        <f t="shared" si="466"/>
        <v>510.99770098039176</v>
      </c>
      <c r="CH243" s="398">
        <f t="shared" si="466"/>
        <v>508.01812254901915</v>
      </c>
      <c r="CI243" s="398">
        <f t="shared" si="466"/>
        <v>503.54875490196031</v>
      </c>
      <c r="CJ243" s="398">
        <f t="shared" si="466"/>
        <v>500.56917647058782</v>
      </c>
      <c r="CK243" s="398">
        <f t="shared" si="466"/>
        <v>496.09980882352897</v>
      </c>
      <c r="CL243" s="398">
        <f t="shared" si="466"/>
        <v>493.12023039215649</v>
      </c>
      <c r="CM243" s="398">
        <f t="shared" si="466"/>
        <v>488.65086274509764</v>
      </c>
      <c r="CN243" s="398">
        <f t="shared" si="466"/>
        <v>485.6712843137251</v>
      </c>
      <c r="CO243" s="398">
        <f t="shared" si="466"/>
        <v>481.20191666666625</v>
      </c>
      <c r="CP243" s="398">
        <f t="shared" si="466"/>
        <v>478.22233823529371</v>
      </c>
      <c r="CQ243" s="398">
        <f t="shared" si="466"/>
        <v>475.2427598039211</v>
      </c>
      <c r="CR243" s="398">
        <f t="shared" si="466"/>
        <v>470.77339215686231</v>
      </c>
      <c r="CS243" s="398">
        <f t="shared" si="466"/>
        <v>467.79381372548977</v>
      </c>
      <c r="CT243" s="398">
        <f t="shared" si="466"/>
        <v>464.81423529411722</v>
      </c>
      <c r="CU243" s="398">
        <f t="shared" si="466"/>
        <v>460.34486764705844</v>
      </c>
      <c r="CV243" s="398">
        <f t="shared" si="466"/>
        <v>457.36528921568583</v>
      </c>
      <c r="CW243" s="398">
        <f t="shared" si="466"/>
        <v>454.38571078431329</v>
      </c>
    </row>
    <row r="244" spans="1:101">
      <c r="A244" s="170" t="str">
        <f t="shared" si="414"/>
        <v>23</v>
      </c>
      <c r="B244" s="170" t="str">
        <f t="shared" si="418"/>
        <v>Creuse</v>
      </c>
      <c r="C244" s="145"/>
      <c r="D244" s="145"/>
      <c r="E244" s="145"/>
      <c r="F244" s="170">
        <f t="shared" ref="F244:BB244" si="467">F138</f>
        <v>146.648</v>
      </c>
      <c r="G244" s="170">
        <f t="shared" si="467"/>
        <v>145.63</v>
      </c>
      <c r="H244" s="170">
        <f t="shared" si="467"/>
        <v>144.62700000000001</v>
      </c>
      <c r="I244" s="170">
        <f t="shared" si="467"/>
        <v>143.81299999999999</v>
      </c>
      <c r="J244" s="170">
        <f t="shared" si="467"/>
        <v>142.81399999999999</v>
      </c>
      <c r="K244" s="170">
        <f t="shared" si="467"/>
        <v>141.833</v>
      </c>
      <c r="L244" s="170">
        <f t="shared" si="467"/>
        <v>141.02699999999999</v>
      </c>
      <c r="M244" s="170">
        <f t="shared" si="467"/>
        <v>140.01599999999999</v>
      </c>
      <c r="N244" s="170">
        <f t="shared" si="467"/>
        <v>139.32</v>
      </c>
      <c r="O244" s="170">
        <f t="shared" si="467"/>
        <v>137.40299999999999</v>
      </c>
      <c r="P244" s="170">
        <f t="shared" si="467"/>
        <v>136.60599999999999</v>
      </c>
      <c r="Q244" s="170">
        <f t="shared" si="467"/>
        <v>135.50299999999999</v>
      </c>
      <c r="R244" s="170">
        <f t="shared" si="467"/>
        <v>134.97</v>
      </c>
      <c r="S244" s="170">
        <f t="shared" si="467"/>
        <v>133.68</v>
      </c>
      <c r="T244" s="170">
        <f t="shared" si="467"/>
        <v>132.654</v>
      </c>
      <c r="U244" s="170">
        <f t="shared" si="467"/>
        <v>131.58500000000001</v>
      </c>
      <c r="V244" s="170">
        <f t="shared" si="467"/>
        <v>130.554</v>
      </c>
      <c r="W244" s="170">
        <f t="shared" si="467"/>
        <v>129.648</v>
      </c>
      <c r="X244" s="170">
        <f t="shared" si="467"/>
        <v>128.976</v>
      </c>
      <c r="Y244" s="170">
        <f t="shared" si="467"/>
        <v>127.959</v>
      </c>
      <c r="Z244" s="170">
        <f t="shared" si="467"/>
        <v>127.002</v>
      </c>
      <c r="AA244" s="170">
        <f t="shared" si="467"/>
        <v>126.35899999999999</v>
      </c>
      <c r="AB244" s="170">
        <f t="shared" si="467"/>
        <v>125.85599999999999</v>
      </c>
      <c r="AC244" s="170">
        <f t="shared" si="467"/>
        <v>125.31399999999999</v>
      </c>
      <c r="AD244" s="170">
        <f t="shared" si="467"/>
        <v>124.59699999999999</v>
      </c>
      <c r="AE244" s="170">
        <f t="shared" si="467"/>
        <v>124.303</v>
      </c>
      <c r="AF244" s="170">
        <f t="shared" si="467"/>
        <v>124.095</v>
      </c>
      <c r="AG244" s="170">
        <f t="shared" si="467"/>
        <v>123.953</v>
      </c>
      <c r="AH244" s="170">
        <f t="shared" si="467"/>
        <v>123.797</v>
      </c>
      <c r="AI244" s="170">
        <f t="shared" si="467"/>
        <v>123.56100000000001</v>
      </c>
      <c r="AJ244" s="170">
        <f t="shared" si="467"/>
        <v>123.423</v>
      </c>
      <c r="AK244" s="170">
        <f t="shared" si="467"/>
        <v>123.401</v>
      </c>
      <c r="AL244" s="170">
        <f t="shared" si="467"/>
        <v>123.861</v>
      </c>
      <c r="AM244" s="170">
        <f t="shared" si="467"/>
        <v>123.907</v>
      </c>
      <c r="AN244" s="170">
        <f t="shared" si="467"/>
        <v>123.584</v>
      </c>
      <c r="AO244" s="170">
        <f t="shared" si="467"/>
        <v>123.029</v>
      </c>
      <c r="AP244" s="170">
        <f t="shared" si="467"/>
        <v>122.56</v>
      </c>
      <c r="AQ244" s="170">
        <f t="shared" si="467"/>
        <v>121.517</v>
      </c>
      <c r="AR244" s="170">
        <f t="shared" si="467"/>
        <v>120.872</v>
      </c>
      <c r="AS244" s="170">
        <f t="shared" si="467"/>
        <v>120.581</v>
      </c>
      <c r="AT244" s="170">
        <f t="shared" si="467"/>
        <v>120.36499999999999</v>
      </c>
      <c r="AU244" s="170">
        <f t="shared" si="467"/>
        <v>119.502</v>
      </c>
      <c r="AV244" s="170">
        <f t="shared" si="467"/>
        <v>118.63800000000001</v>
      </c>
      <c r="AW244" s="170">
        <f t="shared" si="467"/>
        <v>117.503</v>
      </c>
      <c r="AX244" s="170">
        <f t="shared" si="467"/>
        <v>116.617</v>
      </c>
      <c r="AY244" s="170">
        <f t="shared" si="467"/>
        <v>115.995</v>
      </c>
      <c r="AZ244" s="170">
        <f t="shared" si="467"/>
        <v>115.05</v>
      </c>
      <c r="BA244" s="170">
        <f t="shared" si="467"/>
        <v>114.142</v>
      </c>
      <c r="BB244" s="170">
        <f t="shared" si="467"/>
        <v>113.10599999999999</v>
      </c>
      <c r="BC244" s="403">
        <f t="shared" ref="BC244:CW244" si="468">BB244*BC563/BB563</f>
        <v>113.10599999999999</v>
      </c>
      <c r="BD244" s="398">
        <f t="shared" si="468"/>
        <v>113.10599999999999</v>
      </c>
      <c r="BE244" s="398">
        <f t="shared" si="468"/>
        <v>112.89770165745855</v>
      </c>
      <c r="BF244" s="398">
        <f t="shared" si="468"/>
        <v>112.68940331491712</v>
      </c>
      <c r="BG244" s="398">
        <f t="shared" si="468"/>
        <v>112.48110497237568</v>
      </c>
      <c r="BH244" s="398">
        <f t="shared" si="468"/>
        <v>112.06450828729281</v>
      </c>
      <c r="BI244" s="398">
        <f t="shared" si="468"/>
        <v>111.85620994475137</v>
      </c>
      <c r="BJ244" s="398">
        <f t="shared" si="468"/>
        <v>111.4396132596685</v>
      </c>
      <c r="BK244" s="398">
        <f t="shared" si="468"/>
        <v>111.02301657458563</v>
      </c>
      <c r="BL244" s="398">
        <f t="shared" si="468"/>
        <v>110.60641988950276</v>
      </c>
      <c r="BM244" s="398">
        <f t="shared" si="468"/>
        <v>110.18982320441989</v>
      </c>
      <c r="BN244" s="398">
        <f t="shared" si="468"/>
        <v>109.77322651933703</v>
      </c>
      <c r="BO244" s="398">
        <f t="shared" si="468"/>
        <v>109.14833149171272</v>
      </c>
      <c r="BP244" s="398">
        <f t="shared" si="468"/>
        <v>108.73173480662985</v>
      </c>
      <c r="BQ244" s="398">
        <f t="shared" si="468"/>
        <v>108.10683977900554</v>
      </c>
      <c r="BR244" s="398">
        <f t="shared" si="468"/>
        <v>107.69024309392267</v>
      </c>
      <c r="BS244" s="398">
        <f t="shared" si="468"/>
        <v>107.06534806629837</v>
      </c>
      <c r="BT244" s="398">
        <f t="shared" si="468"/>
        <v>106.44045303867406</v>
      </c>
      <c r="BU244" s="398">
        <f t="shared" si="468"/>
        <v>106.02385635359119</v>
      </c>
      <c r="BV244" s="398">
        <f t="shared" si="468"/>
        <v>105.39896132596688</v>
      </c>
      <c r="BW244" s="398">
        <f t="shared" si="468"/>
        <v>104.77406629834258</v>
      </c>
      <c r="BX244" s="398">
        <f t="shared" si="468"/>
        <v>104.14917127071826</v>
      </c>
      <c r="BY244" s="398">
        <f t="shared" si="468"/>
        <v>103.52427624309395</v>
      </c>
      <c r="BZ244" s="398">
        <f t="shared" si="468"/>
        <v>102.89938121546965</v>
      </c>
      <c r="CA244" s="398">
        <f t="shared" si="468"/>
        <v>102.27448618784534</v>
      </c>
      <c r="CB244" s="398">
        <f t="shared" si="468"/>
        <v>101.64959116022102</v>
      </c>
      <c r="CC244" s="398">
        <f t="shared" si="468"/>
        <v>100.81639779005528</v>
      </c>
      <c r="CD244" s="398">
        <f t="shared" si="468"/>
        <v>100.19150276243096</v>
      </c>
      <c r="CE244" s="398">
        <f t="shared" si="468"/>
        <v>99.566607734806652</v>
      </c>
      <c r="CF244" s="398">
        <f t="shared" si="468"/>
        <v>98.941712707182333</v>
      </c>
      <c r="CG244" s="398">
        <f t="shared" si="468"/>
        <v>98.316817679558028</v>
      </c>
      <c r="CH244" s="398">
        <f t="shared" si="468"/>
        <v>97.483624309392283</v>
      </c>
      <c r="CI244" s="398">
        <f t="shared" si="468"/>
        <v>96.858729281767978</v>
      </c>
      <c r="CJ244" s="398">
        <f t="shared" si="468"/>
        <v>96.233834254143659</v>
      </c>
      <c r="CK244" s="398">
        <f t="shared" si="468"/>
        <v>95.400640883977914</v>
      </c>
      <c r="CL244" s="398">
        <f t="shared" si="468"/>
        <v>94.775745856353609</v>
      </c>
      <c r="CM244" s="398">
        <f t="shared" si="468"/>
        <v>93.942552486187864</v>
      </c>
      <c r="CN244" s="398">
        <f t="shared" si="468"/>
        <v>93.317657458563559</v>
      </c>
      <c r="CO244" s="398">
        <f t="shared" si="468"/>
        <v>92.484464088397814</v>
      </c>
      <c r="CP244" s="398">
        <f t="shared" si="468"/>
        <v>91.859569060773495</v>
      </c>
      <c r="CQ244" s="398">
        <f t="shared" si="468"/>
        <v>91.02637569060775</v>
      </c>
      <c r="CR244" s="398">
        <f t="shared" si="468"/>
        <v>90.401480662983445</v>
      </c>
      <c r="CS244" s="398">
        <f t="shared" si="468"/>
        <v>89.568287292817686</v>
      </c>
      <c r="CT244" s="398">
        <f t="shared" si="468"/>
        <v>88.943392265193381</v>
      </c>
      <c r="CU244" s="398">
        <f t="shared" si="468"/>
        <v>88.110198895027636</v>
      </c>
      <c r="CV244" s="398">
        <f t="shared" si="468"/>
        <v>87.485303867403331</v>
      </c>
      <c r="CW244" s="398">
        <f t="shared" si="468"/>
        <v>86.652110497237572</v>
      </c>
    </row>
    <row r="245" spans="1:101">
      <c r="A245" s="170" t="str">
        <f t="shared" si="414"/>
        <v>24</v>
      </c>
      <c r="B245" s="170" t="str">
        <f t="shared" si="418"/>
        <v>Dordogne</v>
      </c>
      <c r="C245" s="145"/>
      <c r="D245" s="145"/>
      <c r="E245" s="145"/>
      <c r="F245" s="170">
        <f t="shared" ref="F245:BB245" si="469">F139</f>
        <v>373.709</v>
      </c>
      <c r="G245" s="170">
        <f t="shared" si="469"/>
        <v>373.87099999999998</v>
      </c>
      <c r="H245" s="170">
        <f t="shared" si="469"/>
        <v>374.27800000000002</v>
      </c>
      <c r="I245" s="170">
        <f t="shared" si="469"/>
        <v>374.971</v>
      </c>
      <c r="J245" s="170">
        <f t="shared" si="469"/>
        <v>375.30799999999999</v>
      </c>
      <c r="K245" s="170">
        <f t="shared" si="469"/>
        <v>375.90300000000002</v>
      </c>
      <c r="L245" s="170">
        <f t="shared" si="469"/>
        <v>376.685</v>
      </c>
      <c r="M245" s="170">
        <f t="shared" si="469"/>
        <v>377.52199999999999</v>
      </c>
      <c r="N245" s="170">
        <f t="shared" si="469"/>
        <v>379.39299999999997</v>
      </c>
      <c r="O245" s="170">
        <f t="shared" si="469"/>
        <v>381.52800000000002</v>
      </c>
      <c r="P245" s="170">
        <f t="shared" si="469"/>
        <v>382.43299999999999</v>
      </c>
      <c r="Q245" s="170">
        <f t="shared" si="469"/>
        <v>383.66800000000001</v>
      </c>
      <c r="R245" s="170">
        <f t="shared" si="469"/>
        <v>383.64800000000002</v>
      </c>
      <c r="S245" s="170">
        <f t="shared" si="469"/>
        <v>384.15800000000002</v>
      </c>
      <c r="T245" s="170">
        <f t="shared" si="469"/>
        <v>385.32900000000001</v>
      </c>
      <c r="U245" s="170">
        <f t="shared" si="469"/>
        <v>386.69</v>
      </c>
      <c r="V245" s="170">
        <f t="shared" si="469"/>
        <v>387.13900000000001</v>
      </c>
      <c r="W245" s="170">
        <f t="shared" si="469"/>
        <v>387.06599999999997</v>
      </c>
      <c r="X245" s="170">
        <f t="shared" si="469"/>
        <v>387.22699999999998</v>
      </c>
      <c r="Y245" s="170">
        <f t="shared" si="469"/>
        <v>387.11399999999998</v>
      </c>
      <c r="Z245" s="170">
        <f t="shared" si="469"/>
        <v>386.94099999999997</v>
      </c>
      <c r="AA245" s="170">
        <f t="shared" si="469"/>
        <v>386.685</v>
      </c>
      <c r="AB245" s="170">
        <f t="shared" si="469"/>
        <v>387.39299999999997</v>
      </c>
      <c r="AC245" s="170">
        <f t="shared" si="469"/>
        <v>388.05</v>
      </c>
      <c r="AD245" s="170">
        <f t="shared" si="469"/>
        <v>388.40699999999998</v>
      </c>
      <c r="AE245" s="170">
        <f t="shared" si="469"/>
        <v>390.27199999999999</v>
      </c>
      <c r="AF245" s="170">
        <f t="shared" si="469"/>
        <v>392.49299999999999</v>
      </c>
      <c r="AG245" s="170">
        <f t="shared" si="469"/>
        <v>394.74700000000001</v>
      </c>
      <c r="AH245" s="170">
        <f t="shared" si="469"/>
        <v>396.90499999999997</v>
      </c>
      <c r="AI245" s="170">
        <f t="shared" si="469"/>
        <v>398.99400000000003</v>
      </c>
      <c r="AJ245" s="170">
        <f t="shared" si="469"/>
        <v>401.60700000000003</v>
      </c>
      <c r="AK245" s="170">
        <f t="shared" si="469"/>
        <v>404.05200000000002</v>
      </c>
      <c r="AL245" s="170">
        <f t="shared" si="469"/>
        <v>406.79300000000001</v>
      </c>
      <c r="AM245" s="170">
        <f t="shared" si="469"/>
        <v>409.38799999999998</v>
      </c>
      <c r="AN245" s="170">
        <f t="shared" si="469"/>
        <v>412.08199999999999</v>
      </c>
      <c r="AO245" s="170">
        <f t="shared" si="469"/>
        <v>414.149</v>
      </c>
      <c r="AP245" s="170">
        <f t="shared" si="469"/>
        <v>415.16800000000001</v>
      </c>
      <c r="AQ245" s="170">
        <f t="shared" si="469"/>
        <v>416.38400000000001</v>
      </c>
      <c r="AR245" s="170">
        <f t="shared" si="469"/>
        <v>416.90899999999999</v>
      </c>
      <c r="AS245" s="170">
        <f t="shared" si="469"/>
        <v>416.35</v>
      </c>
      <c r="AT245" s="170">
        <f t="shared" si="469"/>
        <v>415.41699999999997</v>
      </c>
      <c r="AU245" s="170">
        <f t="shared" si="469"/>
        <v>414.78899999999999</v>
      </c>
      <c r="AV245" s="170">
        <f t="shared" si="469"/>
        <v>413.60599999999999</v>
      </c>
      <c r="AW245" s="170">
        <f t="shared" si="469"/>
        <v>413.41800000000001</v>
      </c>
      <c r="AX245" s="170">
        <f t="shared" si="469"/>
        <v>413.22300000000001</v>
      </c>
      <c r="AY245" s="170">
        <f t="shared" si="469"/>
        <v>412.80700000000002</v>
      </c>
      <c r="AZ245" s="170">
        <f t="shared" si="469"/>
        <v>412.68599999999998</v>
      </c>
      <c r="BA245" s="170">
        <f t="shared" si="469"/>
        <v>411.988</v>
      </c>
      <c r="BB245" s="170">
        <f t="shared" si="469"/>
        <v>411.38200000000001</v>
      </c>
      <c r="BC245" s="403">
        <f t="shared" ref="BC245:CW245" si="470">BB245*BC564/BB564</f>
        <v>412.93731947069944</v>
      </c>
      <c r="BD245" s="398">
        <f t="shared" si="470"/>
        <v>414.49263894139887</v>
      </c>
      <c r="BE245" s="398">
        <f t="shared" si="470"/>
        <v>415.27029867674861</v>
      </c>
      <c r="BF245" s="398">
        <f t="shared" si="470"/>
        <v>416.82561814744804</v>
      </c>
      <c r="BG245" s="398">
        <f t="shared" si="470"/>
        <v>417.60327788279778</v>
      </c>
      <c r="BH245" s="398">
        <f t="shared" si="470"/>
        <v>418.38093761814747</v>
      </c>
      <c r="BI245" s="398">
        <f t="shared" si="470"/>
        <v>419.15859735349716</v>
      </c>
      <c r="BJ245" s="398">
        <f t="shared" si="470"/>
        <v>419.15859735349716</v>
      </c>
      <c r="BK245" s="398">
        <f t="shared" si="470"/>
        <v>419.9362570888469</v>
      </c>
      <c r="BL245" s="398">
        <f t="shared" si="470"/>
        <v>419.9362570888469</v>
      </c>
      <c r="BM245" s="398">
        <f t="shared" si="470"/>
        <v>419.9362570888469</v>
      </c>
      <c r="BN245" s="398">
        <f t="shared" si="470"/>
        <v>419.9362570888469</v>
      </c>
      <c r="BO245" s="398">
        <f t="shared" si="470"/>
        <v>419.9362570888469</v>
      </c>
      <c r="BP245" s="398">
        <f t="shared" si="470"/>
        <v>419.9362570888469</v>
      </c>
      <c r="BQ245" s="398">
        <f t="shared" si="470"/>
        <v>419.9362570888469</v>
      </c>
      <c r="BR245" s="398">
        <f t="shared" si="470"/>
        <v>419.9362570888469</v>
      </c>
      <c r="BS245" s="398">
        <f t="shared" si="470"/>
        <v>419.9362570888469</v>
      </c>
      <c r="BT245" s="398">
        <f t="shared" si="470"/>
        <v>419.15859735349716</v>
      </c>
      <c r="BU245" s="398">
        <f t="shared" si="470"/>
        <v>419.15859735349716</v>
      </c>
      <c r="BV245" s="398">
        <f t="shared" si="470"/>
        <v>418.38093761814747</v>
      </c>
      <c r="BW245" s="398">
        <f t="shared" si="470"/>
        <v>418.38093761814747</v>
      </c>
      <c r="BX245" s="398">
        <f t="shared" si="470"/>
        <v>417.60327788279778</v>
      </c>
      <c r="BY245" s="398">
        <f t="shared" si="470"/>
        <v>416.82561814744804</v>
      </c>
      <c r="BZ245" s="398">
        <f t="shared" si="470"/>
        <v>416.82561814744804</v>
      </c>
      <c r="CA245" s="398">
        <f t="shared" si="470"/>
        <v>416.0479584120983</v>
      </c>
      <c r="CB245" s="398">
        <f t="shared" si="470"/>
        <v>415.27029867674855</v>
      </c>
      <c r="CC245" s="398">
        <f t="shared" si="470"/>
        <v>414.49263894139881</v>
      </c>
      <c r="CD245" s="398">
        <f t="shared" si="470"/>
        <v>413.71497920604907</v>
      </c>
      <c r="CE245" s="398">
        <f t="shared" si="470"/>
        <v>412.93731947069938</v>
      </c>
      <c r="CF245" s="398">
        <f t="shared" si="470"/>
        <v>411.38199999999995</v>
      </c>
      <c r="CG245" s="398">
        <f t="shared" si="470"/>
        <v>410.6043402646502</v>
      </c>
      <c r="CH245" s="398">
        <f t="shared" si="470"/>
        <v>409.04902079395077</v>
      </c>
      <c r="CI245" s="398">
        <f t="shared" si="470"/>
        <v>408.27136105860109</v>
      </c>
      <c r="CJ245" s="398">
        <f t="shared" si="470"/>
        <v>406.71604158790166</v>
      </c>
      <c r="CK245" s="398">
        <f t="shared" si="470"/>
        <v>405.16072211720223</v>
      </c>
      <c r="CL245" s="398">
        <f t="shared" si="470"/>
        <v>403.6054026465028</v>
      </c>
      <c r="CM245" s="398">
        <f t="shared" si="470"/>
        <v>402.05008317580337</v>
      </c>
      <c r="CN245" s="398">
        <f t="shared" si="470"/>
        <v>400.49476370510394</v>
      </c>
      <c r="CO245" s="398">
        <f t="shared" si="470"/>
        <v>398.9394442344045</v>
      </c>
      <c r="CP245" s="398">
        <f t="shared" si="470"/>
        <v>397.38412476370507</v>
      </c>
      <c r="CQ245" s="398">
        <f t="shared" si="470"/>
        <v>395.82880529300564</v>
      </c>
      <c r="CR245" s="398">
        <f t="shared" si="470"/>
        <v>394.27348582230621</v>
      </c>
      <c r="CS245" s="398">
        <f t="shared" si="470"/>
        <v>392.71816635160678</v>
      </c>
      <c r="CT245" s="398">
        <f t="shared" si="470"/>
        <v>391.16284688090735</v>
      </c>
      <c r="CU245" s="398">
        <f t="shared" si="470"/>
        <v>389.60752741020792</v>
      </c>
      <c r="CV245" s="398">
        <f t="shared" si="470"/>
        <v>388.05220793950849</v>
      </c>
      <c r="CW245" s="398">
        <f t="shared" si="470"/>
        <v>386.49688846880906</v>
      </c>
    </row>
    <row r="246" spans="1:101">
      <c r="A246" s="170" t="str">
        <f t="shared" si="414"/>
        <v>25</v>
      </c>
      <c r="B246" s="170" t="str">
        <f t="shared" si="418"/>
        <v>Doubs</v>
      </c>
      <c r="C246" s="145"/>
      <c r="D246" s="145"/>
      <c r="E246" s="145"/>
      <c r="F246" s="170">
        <f t="shared" ref="F246:BB246" si="471">F140</f>
        <v>470.68700000000001</v>
      </c>
      <c r="G246" s="170">
        <f t="shared" si="471"/>
        <v>471.38099999999997</v>
      </c>
      <c r="H246" s="170">
        <f t="shared" si="471"/>
        <v>472.52699999999999</v>
      </c>
      <c r="I246" s="170">
        <f t="shared" si="471"/>
        <v>473.541</v>
      </c>
      <c r="J246" s="170">
        <f t="shared" si="471"/>
        <v>473.90600000000001</v>
      </c>
      <c r="K246" s="170">
        <f t="shared" si="471"/>
        <v>474.89299999999997</v>
      </c>
      <c r="L246" s="170">
        <f t="shared" si="471"/>
        <v>476.14499999999998</v>
      </c>
      <c r="M246" s="170">
        <f t="shared" si="471"/>
        <v>477.255</v>
      </c>
      <c r="N246" s="170">
        <f t="shared" si="471"/>
        <v>479.89100000000002</v>
      </c>
      <c r="O246" s="170">
        <f t="shared" si="471"/>
        <v>483.202</v>
      </c>
      <c r="P246" s="170">
        <f t="shared" si="471"/>
        <v>484.21100000000001</v>
      </c>
      <c r="Q246" s="170">
        <f t="shared" si="471"/>
        <v>482.06299999999999</v>
      </c>
      <c r="R246" s="170">
        <f t="shared" si="471"/>
        <v>482.36099999999999</v>
      </c>
      <c r="S246" s="170">
        <f t="shared" si="471"/>
        <v>484.06799999999998</v>
      </c>
      <c r="T246" s="170">
        <f t="shared" si="471"/>
        <v>484.69499999999999</v>
      </c>
      <c r="U246" s="170">
        <f t="shared" si="471"/>
        <v>484.26400000000001</v>
      </c>
      <c r="V246" s="170">
        <f t="shared" si="471"/>
        <v>486.50700000000001</v>
      </c>
      <c r="W246" s="170">
        <f t="shared" si="471"/>
        <v>488.95600000000002</v>
      </c>
      <c r="X246" s="170">
        <f t="shared" si="471"/>
        <v>491.10899999999998</v>
      </c>
      <c r="Y246" s="170">
        <f t="shared" si="471"/>
        <v>492.81200000000001</v>
      </c>
      <c r="Z246" s="170">
        <f t="shared" si="471"/>
        <v>495.06299999999999</v>
      </c>
      <c r="AA246" s="170">
        <f t="shared" si="471"/>
        <v>496.84800000000001</v>
      </c>
      <c r="AB246" s="170">
        <f t="shared" si="471"/>
        <v>497.71899999999999</v>
      </c>
      <c r="AC246" s="170">
        <f t="shared" si="471"/>
        <v>498.613</v>
      </c>
      <c r="AD246" s="170">
        <f t="shared" si="471"/>
        <v>499.22300000000001</v>
      </c>
      <c r="AE246" s="170">
        <f t="shared" si="471"/>
        <v>501.423</v>
      </c>
      <c r="AF246" s="170">
        <f t="shared" si="471"/>
        <v>503.92899999999997</v>
      </c>
      <c r="AG246" s="170">
        <f t="shared" si="471"/>
        <v>506.24099999999999</v>
      </c>
      <c r="AH246" s="170">
        <f t="shared" si="471"/>
        <v>508.53199999999998</v>
      </c>
      <c r="AI246" s="170">
        <f t="shared" si="471"/>
        <v>510.79399999999998</v>
      </c>
      <c r="AJ246" s="170">
        <f t="shared" si="471"/>
        <v>513.57100000000003</v>
      </c>
      <c r="AK246" s="170">
        <f t="shared" si="471"/>
        <v>516.15700000000004</v>
      </c>
      <c r="AL246" s="170">
        <f t="shared" si="471"/>
        <v>520.13300000000004</v>
      </c>
      <c r="AM246" s="170">
        <f t="shared" si="471"/>
        <v>522.68499999999995</v>
      </c>
      <c r="AN246" s="170">
        <f t="shared" si="471"/>
        <v>525.27599999999995</v>
      </c>
      <c r="AO246" s="170">
        <f t="shared" si="471"/>
        <v>527.77</v>
      </c>
      <c r="AP246" s="170">
        <f t="shared" si="471"/>
        <v>529.10299999999995</v>
      </c>
      <c r="AQ246" s="170">
        <f t="shared" si="471"/>
        <v>531.06200000000001</v>
      </c>
      <c r="AR246" s="170">
        <f t="shared" si="471"/>
        <v>533.32000000000005</v>
      </c>
      <c r="AS246" s="170">
        <f t="shared" si="471"/>
        <v>534.71</v>
      </c>
      <c r="AT246" s="170">
        <f t="shared" si="471"/>
        <v>536.95899999999995</v>
      </c>
      <c r="AU246" s="170">
        <f t="shared" si="471"/>
        <v>538.54899999999998</v>
      </c>
      <c r="AV246" s="170">
        <f t="shared" si="471"/>
        <v>539.06700000000001</v>
      </c>
      <c r="AW246" s="170">
        <f t="shared" si="471"/>
        <v>541.45399999999995</v>
      </c>
      <c r="AX246" s="170">
        <f t="shared" si="471"/>
        <v>543.97400000000005</v>
      </c>
      <c r="AY246" s="170">
        <f t="shared" si="471"/>
        <v>545.20899999999995</v>
      </c>
      <c r="AZ246" s="170">
        <f t="shared" si="471"/>
        <v>546.63</v>
      </c>
      <c r="BA246" s="170">
        <f t="shared" si="471"/>
        <v>548.45799999999997</v>
      </c>
      <c r="BB246" s="170">
        <f t="shared" si="471"/>
        <v>550.11199999999997</v>
      </c>
      <c r="BC246" s="403">
        <f t="shared" ref="BC246:CW246" si="472">BB246*BC565/BB565</f>
        <v>547.29572696245725</v>
      </c>
      <c r="BD246" s="398">
        <f t="shared" si="472"/>
        <v>543.54069624573367</v>
      </c>
      <c r="BE246" s="398">
        <f t="shared" si="472"/>
        <v>540.72442320819096</v>
      </c>
      <c r="BF246" s="398">
        <f t="shared" si="472"/>
        <v>536.96939249146737</v>
      </c>
      <c r="BG246" s="398">
        <f t="shared" si="472"/>
        <v>533.21436177474379</v>
      </c>
      <c r="BH246" s="398">
        <f t="shared" si="472"/>
        <v>529.45933105802033</v>
      </c>
      <c r="BI246" s="398">
        <f t="shared" si="472"/>
        <v>525.70430034129674</v>
      </c>
      <c r="BJ246" s="398">
        <f t="shared" si="472"/>
        <v>521.0105119453923</v>
      </c>
      <c r="BK246" s="398">
        <f t="shared" si="472"/>
        <v>517.25548122866883</v>
      </c>
      <c r="BL246" s="398">
        <f t="shared" si="472"/>
        <v>513.50045051194525</v>
      </c>
      <c r="BM246" s="398">
        <f t="shared" si="472"/>
        <v>508.80666211604085</v>
      </c>
      <c r="BN246" s="398">
        <f t="shared" si="472"/>
        <v>505.05163139931733</v>
      </c>
      <c r="BO246" s="398">
        <f t="shared" si="472"/>
        <v>500.35784300341288</v>
      </c>
      <c r="BP246" s="398">
        <f t="shared" si="472"/>
        <v>496.60281228668936</v>
      </c>
      <c r="BQ246" s="398">
        <f t="shared" si="472"/>
        <v>491.90902389078491</v>
      </c>
      <c r="BR246" s="398">
        <f t="shared" si="472"/>
        <v>488.15399317406138</v>
      </c>
      <c r="BS246" s="398">
        <f t="shared" si="472"/>
        <v>484.39896245733786</v>
      </c>
      <c r="BT246" s="398">
        <f t="shared" si="472"/>
        <v>479.70517406143341</v>
      </c>
      <c r="BU246" s="398">
        <f t="shared" si="472"/>
        <v>475.95014334470983</v>
      </c>
      <c r="BV246" s="398">
        <f t="shared" si="472"/>
        <v>472.1951126279863</v>
      </c>
      <c r="BW246" s="398">
        <f t="shared" si="472"/>
        <v>467.50132423208186</v>
      </c>
      <c r="BX246" s="398">
        <f t="shared" si="472"/>
        <v>463.74629351535827</v>
      </c>
      <c r="BY246" s="398">
        <f t="shared" si="472"/>
        <v>459.99126279863469</v>
      </c>
      <c r="BZ246" s="398">
        <f t="shared" si="472"/>
        <v>456.23623208191111</v>
      </c>
      <c r="CA246" s="398">
        <f t="shared" si="472"/>
        <v>451.54244368600672</v>
      </c>
      <c r="CB246" s="398">
        <f t="shared" si="472"/>
        <v>447.78741296928314</v>
      </c>
      <c r="CC246" s="398">
        <f t="shared" si="472"/>
        <v>444.03238225255961</v>
      </c>
      <c r="CD246" s="398">
        <f t="shared" si="472"/>
        <v>440.27735153583603</v>
      </c>
      <c r="CE246" s="398">
        <f t="shared" si="472"/>
        <v>435.58356313993158</v>
      </c>
      <c r="CF246" s="398">
        <f t="shared" si="472"/>
        <v>431.82853242320806</v>
      </c>
      <c r="CG246" s="398">
        <f t="shared" si="472"/>
        <v>427.13474402730361</v>
      </c>
      <c r="CH246" s="398">
        <f t="shared" si="472"/>
        <v>423.37971331058009</v>
      </c>
      <c r="CI246" s="398">
        <f t="shared" si="472"/>
        <v>419.62468259385651</v>
      </c>
      <c r="CJ246" s="398">
        <f t="shared" si="472"/>
        <v>414.93089419795206</v>
      </c>
      <c r="CK246" s="398">
        <f t="shared" si="472"/>
        <v>411.17586348122853</v>
      </c>
      <c r="CL246" s="398">
        <f t="shared" si="472"/>
        <v>406.48207508532414</v>
      </c>
      <c r="CM246" s="398">
        <f t="shared" si="472"/>
        <v>402.72704436860056</v>
      </c>
      <c r="CN246" s="398">
        <f t="shared" si="472"/>
        <v>398.03325597269611</v>
      </c>
      <c r="CO246" s="398">
        <f t="shared" si="472"/>
        <v>394.27822525597259</v>
      </c>
      <c r="CP246" s="398">
        <f t="shared" si="472"/>
        <v>389.58443686006814</v>
      </c>
      <c r="CQ246" s="398">
        <f t="shared" si="472"/>
        <v>385.82940614334461</v>
      </c>
      <c r="CR246" s="398">
        <f t="shared" si="472"/>
        <v>382.07437542662109</v>
      </c>
      <c r="CS246" s="398">
        <f t="shared" si="472"/>
        <v>377.38058703071664</v>
      </c>
      <c r="CT246" s="398">
        <f t="shared" si="472"/>
        <v>373.62555631399312</v>
      </c>
      <c r="CU246" s="398">
        <f t="shared" si="472"/>
        <v>369.87052559726959</v>
      </c>
      <c r="CV246" s="398">
        <f t="shared" si="472"/>
        <v>366.11549488054607</v>
      </c>
      <c r="CW246" s="398">
        <f t="shared" si="472"/>
        <v>362.36046416382254</v>
      </c>
    </row>
    <row r="247" spans="1:101">
      <c r="A247" s="170" t="str">
        <f t="shared" si="414"/>
        <v>26</v>
      </c>
      <c r="B247" s="170" t="str">
        <f t="shared" si="418"/>
        <v>Drôme</v>
      </c>
      <c r="C247" s="145"/>
      <c r="D247" s="145"/>
      <c r="E247" s="145"/>
      <c r="F247" s="170">
        <f t="shared" ref="F247:BB247" si="473">F141</f>
        <v>361.976</v>
      </c>
      <c r="G247" s="170">
        <f t="shared" si="473"/>
        <v>365.15100000000001</v>
      </c>
      <c r="H247" s="170">
        <f t="shared" si="473"/>
        <v>368.56099999999998</v>
      </c>
      <c r="I247" s="170">
        <f t="shared" si="473"/>
        <v>372.33300000000003</v>
      </c>
      <c r="J247" s="170">
        <f t="shared" si="473"/>
        <v>376.06700000000001</v>
      </c>
      <c r="K247" s="170">
        <f t="shared" si="473"/>
        <v>380.17200000000003</v>
      </c>
      <c r="L247" s="170">
        <f t="shared" si="473"/>
        <v>384.65699999999998</v>
      </c>
      <c r="M247" s="170">
        <f t="shared" si="473"/>
        <v>389.18799999999999</v>
      </c>
      <c r="N247" s="170">
        <f t="shared" si="473"/>
        <v>393.72300000000001</v>
      </c>
      <c r="O247" s="170">
        <f t="shared" si="473"/>
        <v>397.673</v>
      </c>
      <c r="P247" s="170">
        <f t="shared" si="473"/>
        <v>400.84800000000001</v>
      </c>
      <c r="Q247" s="170">
        <f t="shared" si="473"/>
        <v>403.839</v>
      </c>
      <c r="R247" s="170">
        <f t="shared" si="473"/>
        <v>407.06700000000001</v>
      </c>
      <c r="S247" s="170">
        <f t="shared" si="473"/>
        <v>409.38299999999998</v>
      </c>
      <c r="T247" s="170">
        <f t="shared" si="473"/>
        <v>411.07600000000002</v>
      </c>
      <c r="U247" s="170">
        <f t="shared" si="473"/>
        <v>413.82900000000001</v>
      </c>
      <c r="V247" s="170">
        <f t="shared" si="473"/>
        <v>417.01900000000001</v>
      </c>
      <c r="W247" s="170">
        <f t="shared" si="473"/>
        <v>419.44499999999999</v>
      </c>
      <c r="X247" s="170">
        <f t="shared" si="473"/>
        <v>422.57499999999999</v>
      </c>
      <c r="Y247" s="170">
        <f t="shared" si="473"/>
        <v>424.62599999999998</v>
      </c>
      <c r="Z247" s="170">
        <f t="shared" si="473"/>
        <v>427.50799999999998</v>
      </c>
      <c r="AA247" s="170">
        <f t="shared" si="473"/>
        <v>429.21100000000001</v>
      </c>
      <c r="AB247" s="170">
        <f t="shared" si="473"/>
        <v>432.25099999999998</v>
      </c>
      <c r="AC247" s="170">
        <f t="shared" si="473"/>
        <v>435.25599999999997</v>
      </c>
      <c r="AD247" s="170">
        <f t="shared" si="473"/>
        <v>437.654</v>
      </c>
      <c r="AE247" s="170">
        <f t="shared" si="473"/>
        <v>441.48</v>
      </c>
      <c r="AF247" s="170">
        <f t="shared" si="473"/>
        <v>445.86200000000002</v>
      </c>
      <c r="AG247" s="170">
        <f t="shared" si="473"/>
        <v>450.214</v>
      </c>
      <c r="AH247" s="170">
        <f t="shared" si="473"/>
        <v>454.702</v>
      </c>
      <c r="AI247" s="170">
        <f t="shared" si="473"/>
        <v>459.07600000000002</v>
      </c>
      <c r="AJ247" s="170">
        <f t="shared" si="473"/>
        <v>463.976</v>
      </c>
      <c r="AK247" s="170">
        <f t="shared" si="473"/>
        <v>468.608</v>
      </c>
      <c r="AL247" s="170">
        <f t="shared" si="473"/>
        <v>473.428</v>
      </c>
      <c r="AM247" s="170">
        <f t="shared" si="473"/>
        <v>478.06900000000002</v>
      </c>
      <c r="AN247" s="170">
        <f t="shared" si="473"/>
        <v>482.98399999999998</v>
      </c>
      <c r="AO247" s="170">
        <f t="shared" si="473"/>
        <v>484.71499999999997</v>
      </c>
      <c r="AP247" s="170">
        <f t="shared" si="473"/>
        <v>487.99299999999999</v>
      </c>
      <c r="AQ247" s="170">
        <f t="shared" si="473"/>
        <v>491.334</v>
      </c>
      <c r="AR247" s="170">
        <f t="shared" si="473"/>
        <v>494.71199999999999</v>
      </c>
      <c r="AS247" s="170">
        <f t="shared" si="473"/>
        <v>499.15899999999999</v>
      </c>
      <c r="AT247" s="170">
        <f t="shared" si="473"/>
        <v>504.637</v>
      </c>
      <c r="AU247" s="170">
        <f t="shared" si="473"/>
        <v>508.00599999999997</v>
      </c>
      <c r="AV247" s="170">
        <f t="shared" si="473"/>
        <v>511.553</v>
      </c>
      <c r="AW247" s="170">
        <f t="shared" si="473"/>
        <v>514.73199999999997</v>
      </c>
      <c r="AX247" s="170">
        <f t="shared" si="473"/>
        <v>516.76199999999994</v>
      </c>
      <c r="AY247" s="170">
        <f t="shared" si="473"/>
        <v>517.70899999999995</v>
      </c>
      <c r="AZ247" s="170">
        <f t="shared" si="473"/>
        <v>519.42100000000005</v>
      </c>
      <c r="BA247" s="170">
        <f t="shared" si="473"/>
        <v>521.31899999999996</v>
      </c>
      <c r="BB247" s="170">
        <f t="shared" si="473"/>
        <v>523.18499999999995</v>
      </c>
      <c r="BC247" s="403">
        <f t="shared" ref="BC247:CW247" si="474">BB247*BC566/BB566</f>
        <v>521.95686619718299</v>
      </c>
      <c r="BD247" s="398">
        <f t="shared" si="474"/>
        <v>519.50059859154919</v>
      </c>
      <c r="BE247" s="398">
        <f t="shared" si="474"/>
        <v>517.04433098591539</v>
      </c>
      <c r="BF247" s="398">
        <f t="shared" si="474"/>
        <v>515.81619718309844</v>
      </c>
      <c r="BG247" s="398">
        <f t="shared" si="474"/>
        <v>513.35992957746464</v>
      </c>
      <c r="BH247" s="398">
        <f t="shared" si="474"/>
        <v>510.90366197183079</v>
      </c>
      <c r="BI247" s="398">
        <f t="shared" si="474"/>
        <v>507.21926056338009</v>
      </c>
      <c r="BJ247" s="398">
        <f t="shared" si="474"/>
        <v>504.76299295774629</v>
      </c>
      <c r="BK247" s="398">
        <f t="shared" si="474"/>
        <v>502.30672535211249</v>
      </c>
      <c r="BL247" s="398">
        <f t="shared" si="474"/>
        <v>499.8504577464787</v>
      </c>
      <c r="BM247" s="398">
        <f t="shared" si="474"/>
        <v>496.166056338028</v>
      </c>
      <c r="BN247" s="398">
        <f t="shared" si="474"/>
        <v>493.7097887323942</v>
      </c>
      <c r="BO247" s="398">
        <f t="shared" si="474"/>
        <v>491.2535211267604</v>
      </c>
      <c r="BP247" s="398">
        <f t="shared" si="474"/>
        <v>487.56911971830965</v>
      </c>
      <c r="BQ247" s="398">
        <f t="shared" si="474"/>
        <v>485.11285211267585</v>
      </c>
      <c r="BR247" s="398">
        <f t="shared" si="474"/>
        <v>482.65658450704206</v>
      </c>
      <c r="BS247" s="398">
        <f t="shared" si="474"/>
        <v>480.20031690140826</v>
      </c>
      <c r="BT247" s="398">
        <f t="shared" si="474"/>
        <v>476.51591549295756</v>
      </c>
      <c r="BU247" s="398">
        <f t="shared" si="474"/>
        <v>474.05964788732382</v>
      </c>
      <c r="BV247" s="398">
        <f t="shared" si="474"/>
        <v>471.60338028169002</v>
      </c>
      <c r="BW247" s="398">
        <f t="shared" si="474"/>
        <v>469.14711267605622</v>
      </c>
      <c r="BX247" s="398">
        <f t="shared" si="474"/>
        <v>465.46271126760553</v>
      </c>
      <c r="BY247" s="398">
        <f t="shared" si="474"/>
        <v>463.00644366197173</v>
      </c>
      <c r="BZ247" s="398">
        <f t="shared" si="474"/>
        <v>460.55017605633793</v>
      </c>
      <c r="CA247" s="398">
        <f t="shared" si="474"/>
        <v>458.09390845070413</v>
      </c>
      <c r="CB247" s="398">
        <f t="shared" si="474"/>
        <v>454.40950704225344</v>
      </c>
      <c r="CC247" s="398">
        <f t="shared" si="474"/>
        <v>451.95323943661964</v>
      </c>
      <c r="CD247" s="398">
        <f t="shared" si="474"/>
        <v>449.49697183098584</v>
      </c>
      <c r="CE247" s="398">
        <f t="shared" si="474"/>
        <v>447.04070422535204</v>
      </c>
      <c r="CF247" s="398">
        <f t="shared" si="474"/>
        <v>443.35630281690135</v>
      </c>
      <c r="CG247" s="398">
        <f t="shared" si="474"/>
        <v>440.90003521126755</v>
      </c>
      <c r="CH247" s="398">
        <f t="shared" si="474"/>
        <v>438.44376760563375</v>
      </c>
      <c r="CI247" s="398">
        <f t="shared" si="474"/>
        <v>434.759366197183</v>
      </c>
      <c r="CJ247" s="398">
        <f t="shared" si="474"/>
        <v>432.3030985915492</v>
      </c>
      <c r="CK247" s="398">
        <f t="shared" si="474"/>
        <v>428.6186971830985</v>
      </c>
      <c r="CL247" s="398">
        <f t="shared" si="474"/>
        <v>426.16242957746471</v>
      </c>
      <c r="CM247" s="398">
        <f t="shared" si="474"/>
        <v>422.47802816901401</v>
      </c>
      <c r="CN247" s="398">
        <f t="shared" si="474"/>
        <v>420.02176056338027</v>
      </c>
      <c r="CO247" s="398">
        <f t="shared" si="474"/>
        <v>416.33735915492957</v>
      </c>
      <c r="CP247" s="398">
        <f t="shared" si="474"/>
        <v>413.88109154929577</v>
      </c>
      <c r="CQ247" s="398">
        <f t="shared" si="474"/>
        <v>411.42482394366198</v>
      </c>
      <c r="CR247" s="398">
        <f t="shared" si="474"/>
        <v>407.74042253521122</v>
      </c>
      <c r="CS247" s="398">
        <f t="shared" si="474"/>
        <v>405.28415492957748</v>
      </c>
      <c r="CT247" s="398">
        <f t="shared" si="474"/>
        <v>401.59975352112679</v>
      </c>
      <c r="CU247" s="398">
        <f t="shared" si="474"/>
        <v>399.14348591549299</v>
      </c>
      <c r="CV247" s="398">
        <f t="shared" si="474"/>
        <v>396.68721830985919</v>
      </c>
      <c r="CW247" s="398">
        <f t="shared" si="474"/>
        <v>393.00281690140849</v>
      </c>
    </row>
    <row r="248" spans="1:101">
      <c r="A248" s="170" t="str">
        <f t="shared" si="414"/>
        <v>27</v>
      </c>
      <c r="B248" s="170" t="str">
        <f t="shared" si="418"/>
        <v>Eure</v>
      </c>
      <c r="C248" s="145"/>
      <c r="D248" s="145"/>
      <c r="E248" s="145"/>
      <c r="F248" s="170">
        <f t="shared" ref="F248:BB248" si="475">F142</f>
        <v>422.71899999999999</v>
      </c>
      <c r="G248" s="170">
        <f t="shared" si="475"/>
        <v>427.73899999999998</v>
      </c>
      <c r="H248" s="170">
        <f t="shared" si="475"/>
        <v>433.05900000000003</v>
      </c>
      <c r="I248" s="170">
        <f t="shared" si="475"/>
        <v>438.37299999999999</v>
      </c>
      <c r="J248" s="170">
        <f t="shared" si="475"/>
        <v>443.673</v>
      </c>
      <c r="K248" s="170">
        <f t="shared" si="475"/>
        <v>449.27300000000002</v>
      </c>
      <c r="L248" s="170">
        <f t="shared" si="475"/>
        <v>455.63400000000001</v>
      </c>
      <c r="M248" s="170">
        <f t="shared" si="475"/>
        <v>461.78100000000001</v>
      </c>
      <c r="N248" s="170">
        <f t="shared" si="475"/>
        <v>467.58499999999998</v>
      </c>
      <c r="O248" s="170">
        <f t="shared" si="475"/>
        <v>474.30200000000002</v>
      </c>
      <c r="P248" s="170">
        <f t="shared" si="475"/>
        <v>480.661</v>
      </c>
      <c r="Q248" s="170">
        <f t="shared" si="475"/>
        <v>487.17099999999999</v>
      </c>
      <c r="R248" s="170">
        <f t="shared" si="475"/>
        <v>491.09500000000003</v>
      </c>
      <c r="S248" s="170">
        <f t="shared" si="475"/>
        <v>499.72</v>
      </c>
      <c r="T248" s="170">
        <f t="shared" si="475"/>
        <v>506.37799999999999</v>
      </c>
      <c r="U248" s="170">
        <f t="shared" si="475"/>
        <v>513.46500000000003</v>
      </c>
      <c r="V248" s="170">
        <f t="shared" si="475"/>
        <v>517.47799999999995</v>
      </c>
      <c r="W248" s="170">
        <f t="shared" si="475"/>
        <v>522.47699999999998</v>
      </c>
      <c r="X248" s="170">
        <f t="shared" si="475"/>
        <v>525.82299999999998</v>
      </c>
      <c r="Y248" s="170">
        <f t="shared" si="475"/>
        <v>528.99099999999999</v>
      </c>
      <c r="Z248" s="170">
        <f t="shared" si="475"/>
        <v>531.67700000000002</v>
      </c>
      <c r="AA248" s="170">
        <f t="shared" si="475"/>
        <v>534.51300000000003</v>
      </c>
      <c r="AB248" s="170">
        <f t="shared" si="475"/>
        <v>537.18600000000004</v>
      </c>
      <c r="AC248" s="170">
        <f t="shared" si="475"/>
        <v>539.60799999999995</v>
      </c>
      <c r="AD248" s="170">
        <f t="shared" si="475"/>
        <v>540.91800000000001</v>
      </c>
      <c r="AE248" s="170">
        <f t="shared" si="475"/>
        <v>544.63499999999999</v>
      </c>
      <c r="AF248" s="170">
        <f t="shared" si="475"/>
        <v>548.50199999999995</v>
      </c>
      <c r="AG248" s="170">
        <f t="shared" si="475"/>
        <v>552.21100000000001</v>
      </c>
      <c r="AH248" s="170">
        <f t="shared" si="475"/>
        <v>555.822</v>
      </c>
      <c r="AI248" s="170">
        <f t="shared" si="475"/>
        <v>559.39300000000003</v>
      </c>
      <c r="AJ248" s="170">
        <f t="shared" si="475"/>
        <v>563.31600000000003</v>
      </c>
      <c r="AK248" s="170">
        <f t="shared" si="475"/>
        <v>567.221</v>
      </c>
      <c r="AL248" s="170">
        <f t="shared" si="475"/>
        <v>572.10500000000002</v>
      </c>
      <c r="AM248" s="170">
        <f t="shared" si="475"/>
        <v>577.08699999999999</v>
      </c>
      <c r="AN248" s="170">
        <f t="shared" si="475"/>
        <v>582.822</v>
      </c>
      <c r="AO248" s="170">
        <f t="shared" si="475"/>
        <v>586.54300000000001</v>
      </c>
      <c r="AP248" s="170">
        <f t="shared" si="475"/>
        <v>588.11099999999999</v>
      </c>
      <c r="AQ248" s="170">
        <f t="shared" si="475"/>
        <v>591.61599999999999</v>
      </c>
      <c r="AR248" s="170">
        <f t="shared" si="475"/>
        <v>595.04300000000001</v>
      </c>
      <c r="AS248" s="170">
        <f t="shared" si="475"/>
        <v>598.34699999999998</v>
      </c>
      <c r="AT248" s="170">
        <f t="shared" si="475"/>
        <v>601.94799999999998</v>
      </c>
      <c r="AU248" s="170">
        <f t="shared" si="475"/>
        <v>602.82500000000005</v>
      </c>
      <c r="AV248" s="170">
        <f t="shared" si="475"/>
        <v>601.84299999999996</v>
      </c>
      <c r="AW248" s="170">
        <f t="shared" si="475"/>
        <v>599.96199999999999</v>
      </c>
      <c r="AX248" s="170">
        <f t="shared" si="475"/>
        <v>599.50699999999995</v>
      </c>
      <c r="AY248" s="170">
        <f t="shared" si="475"/>
        <v>599.66800000000001</v>
      </c>
      <c r="AZ248" s="170">
        <f t="shared" si="475"/>
        <v>598.404</v>
      </c>
      <c r="BA248" s="170">
        <f t="shared" si="475"/>
        <v>597.42499999999995</v>
      </c>
      <c r="BB248" s="170">
        <f t="shared" si="475"/>
        <v>596.71</v>
      </c>
      <c r="BC248" s="403">
        <f t="shared" ref="BC248:CW248" si="476">BB248*BC567/BB567</f>
        <v>597.36143013100445</v>
      </c>
      <c r="BD248" s="398">
        <f t="shared" si="476"/>
        <v>597.36143013100445</v>
      </c>
      <c r="BE248" s="398">
        <f t="shared" si="476"/>
        <v>598.01286026200887</v>
      </c>
      <c r="BF248" s="398">
        <f t="shared" si="476"/>
        <v>597.36143013100445</v>
      </c>
      <c r="BG248" s="398">
        <f t="shared" si="476"/>
        <v>597.36143013100445</v>
      </c>
      <c r="BH248" s="398">
        <f t="shared" si="476"/>
        <v>597.36143013100445</v>
      </c>
      <c r="BI248" s="398">
        <f t="shared" si="476"/>
        <v>596.71</v>
      </c>
      <c r="BJ248" s="398">
        <f t="shared" si="476"/>
        <v>596.05856986899562</v>
      </c>
      <c r="BK248" s="398">
        <f t="shared" si="476"/>
        <v>594.75570960698678</v>
      </c>
      <c r="BL248" s="398">
        <f t="shared" si="476"/>
        <v>594.10427947598237</v>
      </c>
      <c r="BM248" s="398">
        <f t="shared" si="476"/>
        <v>593.45284934497806</v>
      </c>
      <c r="BN248" s="398">
        <f t="shared" si="476"/>
        <v>592.14998908296934</v>
      </c>
      <c r="BO248" s="398">
        <f t="shared" si="476"/>
        <v>590.84712882096062</v>
      </c>
      <c r="BP248" s="398">
        <f t="shared" si="476"/>
        <v>589.5442685589519</v>
      </c>
      <c r="BQ248" s="398">
        <f t="shared" si="476"/>
        <v>588.24140829694318</v>
      </c>
      <c r="BR248" s="398">
        <f t="shared" si="476"/>
        <v>586.28711790393004</v>
      </c>
      <c r="BS248" s="398">
        <f t="shared" si="476"/>
        <v>584.3328275109169</v>
      </c>
      <c r="BT248" s="398">
        <f t="shared" si="476"/>
        <v>583.02996724890818</v>
      </c>
      <c r="BU248" s="398">
        <f t="shared" si="476"/>
        <v>581.07567685589504</v>
      </c>
      <c r="BV248" s="398">
        <f t="shared" si="476"/>
        <v>579.1213864628819</v>
      </c>
      <c r="BW248" s="398">
        <f t="shared" si="476"/>
        <v>576.51566593886446</v>
      </c>
      <c r="BX248" s="398">
        <f t="shared" si="476"/>
        <v>574.56137554585132</v>
      </c>
      <c r="BY248" s="398">
        <f t="shared" si="476"/>
        <v>572.60708515283818</v>
      </c>
      <c r="BZ248" s="398">
        <f t="shared" si="476"/>
        <v>570.00136462882074</v>
      </c>
      <c r="CA248" s="398">
        <f t="shared" si="476"/>
        <v>568.0470742358076</v>
      </c>
      <c r="CB248" s="398">
        <f t="shared" si="476"/>
        <v>565.44135371179016</v>
      </c>
      <c r="CC248" s="398">
        <f t="shared" si="476"/>
        <v>563.48706331877702</v>
      </c>
      <c r="CD248" s="398">
        <f t="shared" si="476"/>
        <v>560.88134279475958</v>
      </c>
      <c r="CE248" s="398">
        <f t="shared" si="476"/>
        <v>558.27562227074213</v>
      </c>
      <c r="CF248" s="398">
        <f t="shared" si="476"/>
        <v>555.66990174672469</v>
      </c>
      <c r="CG248" s="398">
        <f t="shared" si="476"/>
        <v>553.71561135371155</v>
      </c>
      <c r="CH248" s="398">
        <f t="shared" si="476"/>
        <v>551.10989082969411</v>
      </c>
      <c r="CI248" s="398">
        <f t="shared" si="476"/>
        <v>547.85274017467225</v>
      </c>
      <c r="CJ248" s="398">
        <f t="shared" si="476"/>
        <v>545.24701965065481</v>
      </c>
      <c r="CK248" s="398">
        <f t="shared" si="476"/>
        <v>542.64129912663736</v>
      </c>
      <c r="CL248" s="398">
        <f t="shared" si="476"/>
        <v>540.03557860261992</v>
      </c>
      <c r="CM248" s="398">
        <f t="shared" si="476"/>
        <v>536.77842794759806</v>
      </c>
      <c r="CN248" s="398">
        <f t="shared" si="476"/>
        <v>534.17270742358062</v>
      </c>
      <c r="CO248" s="398">
        <f t="shared" si="476"/>
        <v>531.56698689956318</v>
      </c>
      <c r="CP248" s="398">
        <f t="shared" si="476"/>
        <v>528.30983624454132</v>
      </c>
      <c r="CQ248" s="398">
        <f t="shared" si="476"/>
        <v>525.70411572052387</v>
      </c>
      <c r="CR248" s="398">
        <f t="shared" si="476"/>
        <v>523.09839519650643</v>
      </c>
      <c r="CS248" s="398">
        <f t="shared" si="476"/>
        <v>519.84124454148457</v>
      </c>
      <c r="CT248" s="398">
        <f t="shared" si="476"/>
        <v>517.23552401746713</v>
      </c>
      <c r="CU248" s="398">
        <f t="shared" si="476"/>
        <v>514.62980349344969</v>
      </c>
      <c r="CV248" s="398">
        <f t="shared" si="476"/>
        <v>512.02408296943224</v>
      </c>
      <c r="CW248" s="398">
        <f t="shared" si="476"/>
        <v>509.41836244541474</v>
      </c>
    </row>
    <row r="249" spans="1:101">
      <c r="A249" s="170" t="str">
        <f t="shared" si="414"/>
        <v>28</v>
      </c>
      <c r="B249" s="170" t="str">
        <f t="shared" si="418"/>
        <v>Eure-et-Loir</v>
      </c>
      <c r="C249" s="145"/>
      <c r="D249" s="145"/>
      <c r="E249" s="145"/>
      <c r="F249" s="170">
        <f t="shared" ref="F249:BB249" si="477">F143</f>
        <v>334.93099999999998</v>
      </c>
      <c r="G249" s="170">
        <f t="shared" si="477"/>
        <v>338.37200000000001</v>
      </c>
      <c r="H249" s="170">
        <f t="shared" si="477"/>
        <v>342.02800000000002</v>
      </c>
      <c r="I249" s="170">
        <f t="shared" si="477"/>
        <v>346.04199999999997</v>
      </c>
      <c r="J249" s="170">
        <f t="shared" si="477"/>
        <v>349.75400000000002</v>
      </c>
      <c r="K249" s="170">
        <f t="shared" si="477"/>
        <v>353.86900000000003</v>
      </c>
      <c r="L249" s="170">
        <f t="shared" si="477"/>
        <v>358.04399999999998</v>
      </c>
      <c r="M249" s="170">
        <f t="shared" si="477"/>
        <v>362.55099999999999</v>
      </c>
      <c r="N249" s="170">
        <f t="shared" si="477"/>
        <v>366.75900000000001</v>
      </c>
      <c r="O249" s="170">
        <f t="shared" si="477"/>
        <v>371.233</v>
      </c>
      <c r="P249" s="170">
        <f t="shared" si="477"/>
        <v>375.79199999999997</v>
      </c>
      <c r="Q249" s="170">
        <f t="shared" si="477"/>
        <v>379.59899999999999</v>
      </c>
      <c r="R249" s="170">
        <f t="shared" si="477"/>
        <v>382.73700000000002</v>
      </c>
      <c r="S249" s="170">
        <f t="shared" si="477"/>
        <v>387.18400000000003</v>
      </c>
      <c r="T249" s="170">
        <f t="shared" si="477"/>
        <v>391.358</v>
      </c>
      <c r="U249" s="170">
        <f t="shared" si="477"/>
        <v>395.68299999999999</v>
      </c>
      <c r="V249" s="170">
        <f t="shared" si="477"/>
        <v>398.57499999999999</v>
      </c>
      <c r="W249" s="170">
        <f t="shared" si="477"/>
        <v>401.32299999999998</v>
      </c>
      <c r="X249" s="170">
        <f t="shared" si="477"/>
        <v>403.52800000000002</v>
      </c>
      <c r="Y249" s="170">
        <f t="shared" si="477"/>
        <v>405.29300000000001</v>
      </c>
      <c r="Z249" s="170">
        <f t="shared" si="477"/>
        <v>406.36799999999999</v>
      </c>
      <c r="AA249" s="170">
        <f t="shared" si="477"/>
        <v>406.96100000000001</v>
      </c>
      <c r="AB249" s="170">
        <f t="shared" si="477"/>
        <v>407.79300000000001</v>
      </c>
      <c r="AC249" s="170">
        <f t="shared" si="477"/>
        <v>408.21199999999999</v>
      </c>
      <c r="AD249" s="170">
        <f t="shared" si="477"/>
        <v>407.70699999999999</v>
      </c>
      <c r="AE249" s="170">
        <f t="shared" si="477"/>
        <v>409.34199999999998</v>
      </c>
      <c r="AF249" s="170">
        <f t="shared" si="477"/>
        <v>411.29199999999997</v>
      </c>
      <c r="AG249" s="170">
        <f t="shared" si="477"/>
        <v>413.125</v>
      </c>
      <c r="AH249" s="170">
        <f t="shared" si="477"/>
        <v>415.03199999999998</v>
      </c>
      <c r="AI249" s="170">
        <f t="shared" si="477"/>
        <v>416.80799999999999</v>
      </c>
      <c r="AJ249" s="170">
        <f t="shared" si="477"/>
        <v>418.96800000000002</v>
      </c>
      <c r="AK249" s="170">
        <f t="shared" si="477"/>
        <v>421.11399999999998</v>
      </c>
      <c r="AL249" s="170">
        <f t="shared" si="477"/>
        <v>422.411</v>
      </c>
      <c r="AM249" s="170">
        <f t="shared" si="477"/>
        <v>423.55900000000003</v>
      </c>
      <c r="AN249" s="170">
        <f t="shared" si="477"/>
        <v>425.50200000000001</v>
      </c>
      <c r="AO249" s="170">
        <f t="shared" si="477"/>
        <v>428.93299999999999</v>
      </c>
      <c r="AP249" s="170">
        <f t="shared" si="477"/>
        <v>430.416</v>
      </c>
      <c r="AQ249" s="170">
        <f t="shared" si="477"/>
        <v>432.10700000000003</v>
      </c>
      <c r="AR249" s="170">
        <f t="shared" si="477"/>
        <v>432.96699999999998</v>
      </c>
      <c r="AS249" s="170">
        <f t="shared" si="477"/>
        <v>433.762</v>
      </c>
      <c r="AT249" s="170">
        <f t="shared" si="477"/>
        <v>434.03500000000003</v>
      </c>
      <c r="AU249" s="170">
        <f t="shared" si="477"/>
        <v>433.92899999999997</v>
      </c>
      <c r="AV249" s="170">
        <f t="shared" si="477"/>
        <v>433.233</v>
      </c>
      <c r="AW249" s="170">
        <f t="shared" si="477"/>
        <v>431.99700000000001</v>
      </c>
      <c r="AX249" s="170">
        <f t="shared" si="477"/>
        <v>431.57499999999999</v>
      </c>
      <c r="AY249" s="170">
        <f t="shared" si="477"/>
        <v>431.44299999999998</v>
      </c>
      <c r="AZ249" s="170">
        <f t="shared" si="477"/>
        <v>430.512</v>
      </c>
      <c r="BA249" s="170">
        <f t="shared" si="477"/>
        <v>429.57</v>
      </c>
      <c r="BB249" s="170">
        <f t="shared" si="477"/>
        <v>428.99400000000003</v>
      </c>
      <c r="BC249" s="403">
        <f t="shared" ref="BC249:CW249" si="478">BB249*BC568/BB568</f>
        <v>428.99400000000003</v>
      </c>
      <c r="BD249" s="398">
        <f t="shared" si="478"/>
        <v>431.64211111111121</v>
      </c>
      <c r="BE249" s="398">
        <f t="shared" si="478"/>
        <v>431.64211111111121</v>
      </c>
      <c r="BF249" s="398">
        <f t="shared" si="478"/>
        <v>431.64211111111121</v>
      </c>
      <c r="BG249" s="398">
        <f t="shared" si="478"/>
        <v>431.64211111111121</v>
      </c>
      <c r="BH249" s="398">
        <f t="shared" si="478"/>
        <v>434.29022222222233</v>
      </c>
      <c r="BI249" s="398">
        <f t="shared" si="478"/>
        <v>434.29022222222227</v>
      </c>
      <c r="BJ249" s="398">
        <f t="shared" si="478"/>
        <v>431.64211111111121</v>
      </c>
      <c r="BK249" s="398">
        <f t="shared" si="478"/>
        <v>431.64211111111121</v>
      </c>
      <c r="BL249" s="398">
        <f t="shared" si="478"/>
        <v>431.64211111111121</v>
      </c>
      <c r="BM249" s="398">
        <f t="shared" si="478"/>
        <v>431.64211111111121</v>
      </c>
      <c r="BN249" s="398">
        <f t="shared" si="478"/>
        <v>431.64211111111121</v>
      </c>
      <c r="BO249" s="398">
        <f t="shared" si="478"/>
        <v>428.99400000000009</v>
      </c>
      <c r="BP249" s="398">
        <f t="shared" si="478"/>
        <v>428.99400000000014</v>
      </c>
      <c r="BQ249" s="398">
        <f t="shared" si="478"/>
        <v>428.99400000000014</v>
      </c>
      <c r="BR249" s="398">
        <f t="shared" si="478"/>
        <v>428.99400000000014</v>
      </c>
      <c r="BS249" s="398">
        <f t="shared" si="478"/>
        <v>426.34588888888908</v>
      </c>
      <c r="BT249" s="398">
        <f t="shared" si="478"/>
        <v>426.34588888888908</v>
      </c>
      <c r="BU249" s="398">
        <f t="shared" si="478"/>
        <v>426.34588888888908</v>
      </c>
      <c r="BV249" s="398">
        <f t="shared" si="478"/>
        <v>423.69777777777801</v>
      </c>
      <c r="BW249" s="398">
        <f t="shared" si="478"/>
        <v>423.69777777777801</v>
      </c>
      <c r="BX249" s="398">
        <f t="shared" si="478"/>
        <v>423.69777777777801</v>
      </c>
      <c r="BY249" s="398">
        <f t="shared" si="478"/>
        <v>421.04966666666689</v>
      </c>
      <c r="BZ249" s="398">
        <f t="shared" si="478"/>
        <v>421.04966666666695</v>
      </c>
      <c r="CA249" s="398">
        <f t="shared" si="478"/>
        <v>418.40155555555589</v>
      </c>
      <c r="CB249" s="398">
        <f t="shared" si="478"/>
        <v>418.40155555555589</v>
      </c>
      <c r="CC249" s="398">
        <f t="shared" si="478"/>
        <v>418.40155555555589</v>
      </c>
      <c r="CD249" s="398">
        <f t="shared" si="478"/>
        <v>415.75344444444477</v>
      </c>
      <c r="CE249" s="398">
        <f t="shared" si="478"/>
        <v>415.75344444444477</v>
      </c>
      <c r="CF249" s="398">
        <f t="shared" si="478"/>
        <v>413.10533333333365</v>
      </c>
      <c r="CG249" s="398">
        <f t="shared" si="478"/>
        <v>413.10533333333365</v>
      </c>
      <c r="CH249" s="398">
        <f t="shared" si="478"/>
        <v>413.10533333333365</v>
      </c>
      <c r="CI249" s="398">
        <f t="shared" si="478"/>
        <v>410.45722222222258</v>
      </c>
      <c r="CJ249" s="398">
        <f t="shared" si="478"/>
        <v>407.80911111111146</v>
      </c>
      <c r="CK249" s="398">
        <f t="shared" si="478"/>
        <v>407.80911111111146</v>
      </c>
      <c r="CL249" s="398">
        <f t="shared" si="478"/>
        <v>405.16100000000034</v>
      </c>
      <c r="CM249" s="398">
        <f t="shared" si="478"/>
        <v>405.16100000000034</v>
      </c>
      <c r="CN249" s="398">
        <f t="shared" si="478"/>
        <v>402.51288888888922</v>
      </c>
      <c r="CO249" s="398">
        <f t="shared" si="478"/>
        <v>399.8647777777781</v>
      </c>
      <c r="CP249" s="398">
        <f t="shared" si="478"/>
        <v>399.8647777777781</v>
      </c>
      <c r="CQ249" s="398">
        <f t="shared" si="478"/>
        <v>397.21666666666698</v>
      </c>
      <c r="CR249" s="398">
        <f t="shared" si="478"/>
        <v>394.56855555555592</v>
      </c>
      <c r="CS249" s="398">
        <f t="shared" si="478"/>
        <v>391.9204444444448</v>
      </c>
      <c r="CT249" s="398">
        <f t="shared" si="478"/>
        <v>391.9204444444448</v>
      </c>
      <c r="CU249" s="398">
        <f t="shared" si="478"/>
        <v>389.27233333333368</v>
      </c>
      <c r="CV249" s="398">
        <f t="shared" si="478"/>
        <v>386.62422222222256</v>
      </c>
      <c r="CW249" s="398">
        <f t="shared" si="478"/>
        <v>386.62422222222256</v>
      </c>
    </row>
    <row r="250" spans="1:101">
      <c r="A250" s="170" t="str">
        <f t="shared" si="414"/>
        <v>29</v>
      </c>
      <c r="B250" s="170" t="str">
        <f t="shared" si="418"/>
        <v>Finistère</v>
      </c>
      <c r="C250" s="145"/>
      <c r="D250" s="145"/>
      <c r="E250" s="145"/>
      <c r="F250" s="170">
        <f t="shared" ref="F250:BB250" si="479">F144</f>
        <v>804.48</v>
      </c>
      <c r="G250" s="170">
        <f t="shared" si="479"/>
        <v>807.44600000000003</v>
      </c>
      <c r="H250" s="170">
        <f t="shared" si="479"/>
        <v>810.27</v>
      </c>
      <c r="I250" s="170">
        <f t="shared" si="479"/>
        <v>813.91099999999994</v>
      </c>
      <c r="J250" s="170">
        <f t="shared" si="479"/>
        <v>817.02599999999995</v>
      </c>
      <c r="K250" s="170">
        <f t="shared" si="479"/>
        <v>820.43899999999996</v>
      </c>
      <c r="L250" s="170">
        <f t="shared" si="479"/>
        <v>824.57100000000003</v>
      </c>
      <c r="M250" s="170">
        <f t="shared" si="479"/>
        <v>828.75099999999998</v>
      </c>
      <c r="N250" s="170">
        <f t="shared" si="479"/>
        <v>830.21500000000003</v>
      </c>
      <c r="O250" s="170">
        <f t="shared" si="479"/>
        <v>830.83399999999995</v>
      </c>
      <c r="P250" s="170">
        <f t="shared" si="479"/>
        <v>832.03700000000003</v>
      </c>
      <c r="Q250" s="170">
        <f t="shared" si="479"/>
        <v>833.23</v>
      </c>
      <c r="R250" s="170">
        <f t="shared" si="479"/>
        <v>834.19100000000003</v>
      </c>
      <c r="S250" s="170">
        <f t="shared" si="479"/>
        <v>835.45699999999999</v>
      </c>
      <c r="T250" s="170">
        <f t="shared" si="479"/>
        <v>836.88900000000001</v>
      </c>
      <c r="U250" s="170">
        <f t="shared" si="479"/>
        <v>838.36599999999999</v>
      </c>
      <c r="V250" s="170">
        <f t="shared" si="479"/>
        <v>838.40099999999995</v>
      </c>
      <c r="W250" s="170">
        <f t="shared" si="479"/>
        <v>838.45699999999999</v>
      </c>
      <c r="X250" s="170">
        <f t="shared" si="479"/>
        <v>839.67200000000003</v>
      </c>
      <c r="Y250" s="170">
        <f t="shared" si="479"/>
        <v>840.56500000000005</v>
      </c>
      <c r="Z250" s="170">
        <f t="shared" si="479"/>
        <v>841.298</v>
      </c>
      <c r="AA250" s="170">
        <f t="shared" si="479"/>
        <v>844.11599999999999</v>
      </c>
      <c r="AB250" s="170">
        <f t="shared" si="479"/>
        <v>847.07500000000005</v>
      </c>
      <c r="AC250" s="170">
        <f t="shared" si="479"/>
        <v>849.779</v>
      </c>
      <c r="AD250" s="170">
        <f t="shared" si="479"/>
        <v>852.27300000000002</v>
      </c>
      <c r="AE250" s="170">
        <f t="shared" si="479"/>
        <v>855.92399999999998</v>
      </c>
      <c r="AF250" s="170">
        <f t="shared" si="479"/>
        <v>860.54</v>
      </c>
      <c r="AG250" s="170">
        <f t="shared" si="479"/>
        <v>865.00599999999997</v>
      </c>
      <c r="AH250" s="170">
        <f t="shared" si="479"/>
        <v>869.20500000000004</v>
      </c>
      <c r="AI250" s="170">
        <f t="shared" si="479"/>
        <v>873.56799999999998</v>
      </c>
      <c r="AJ250" s="170">
        <f t="shared" si="479"/>
        <v>878.53200000000004</v>
      </c>
      <c r="AK250" s="170">
        <f t="shared" si="479"/>
        <v>883.00099999999998</v>
      </c>
      <c r="AL250" s="170">
        <f t="shared" si="479"/>
        <v>885.90599999999995</v>
      </c>
      <c r="AM250" s="170">
        <f t="shared" si="479"/>
        <v>890.50900000000001</v>
      </c>
      <c r="AN250" s="170">
        <f t="shared" si="479"/>
        <v>893.91399999999999</v>
      </c>
      <c r="AO250" s="170">
        <f t="shared" si="479"/>
        <v>897.62800000000004</v>
      </c>
      <c r="AP250" s="170">
        <f t="shared" si="479"/>
        <v>899.87</v>
      </c>
      <c r="AQ250" s="170">
        <f t="shared" si="479"/>
        <v>901.29300000000001</v>
      </c>
      <c r="AR250" s="170">
        <f t="shared" si="479"/>
        <v>903.92100000000005</v>
      </c>
      <c r="AS250" s="170">
        <f t="shared" si="479"/>
        <v>905.85500000000002</v>
      </c>
      <c r="AT250" s="170">
        <f t="shared" si="479"/>
        <v>907.79600000000005</v>
      </c>
      <c r="AU250" s="170">
        <f t="shared" si="479"/>
        <v>908.24900000000002</v>
      </c>
      <c r="AV250" s="170">
        <f t="shared" si="479"/>
        <v>909.02800000000002</v>
      </c>
      <c r="AW250" s="170">
        <f t="shared" si="479"/>
        <v>911.73500000000001</v>
      </c>
      <c r="AX250" s="170">
        <f t="shared" si="479"/>
        <v>915.09</v>
      </c>
      <c r="AY250" s="170">
        <f t="shared" si="479"/>
        <v>917.17899999999997</v>
      </c>
      <c r="AZ250" s="170">
        <f t="shared" si="479"/>
        <v>920.279</v>
      </c>
      <c r="BA250" s="170">
        <f t="shared" si="479"/>
        <v>923.4</v>
      </c>
      <c r="BB250" s="170">
        <f t="shared" si="479"/>
        <v>926.06500000000005</v>
      </c>
      <c r="BC250" s="403">
        <f t="shared" ref="BC250:CW250" si="480">BB250*BC569/BB569</f>
        <v>931.04384408602152</v>
      </c>
      <c r="BD250" s="398">
        <f t="shared" si="480"/>
        <v>936.0226881720431</v>
      </c>
      <c r="BE250" s="398">
        <f t="shared" si="480"/>
        <v>941.00153225806457</v>
      </c>
      <c r="BF250" s="398">
        <f t="shared" si="480"/>
        <v>945.98037634408604</v>
      </c>
      <c r="BG250" s="398">
        <f t="shared" si="480"/>
        <v>950.95922043010762</v>
      </c>
      <c r="BH250" s="398">
        <f t="shared" si="480"/>
        <v>950.95922043010762</v>
      </c>
      <c r="BI250" s="398">
        <f t="shared" si="480"/>
        <v>955.9380645161292</v>
      </c>
      <c r="BJ250" s="398">
        <f t="shared" si="480"/>
        <v>960.91690860215067</v>
      </c>
      <c r="BK250" s="398">
        <f t="shared" si="480"/>
        <v>960.91690860215067</v>
      </c>
      <c r="BL250" s="398">
        <f t="shared" si="480"/>
        <v>960.91690860215067</v>
      </c>
      <c r="BM250" s="398">
        <f t="shared" si="480"/>
        <v>965.89575268817225</v>
      </c>
      <c r="BN250" s="398">
        <f t="shared" si="480"/>
        <v>965.89575268817225</v>
      </c>
      <c r="BO250" s="398">
        <f t="shared" si="480"/>
        <v>965.89575268817225</v>
      </c>
      <c r="BP250" s="398">
        <f t="shared" si="480"/>
        <v>965.89575268817225</v>
      </c>
      <c r="BQ250" s="398">
        <f t="shared" si="480"/>
        <v>965.89575268817225</v>
      </c>
      <c r="BR250" s="398">
        <f t="shared" si="480"/>
        <v>965.89575268817225</v>
      </c>
      <c r="BS250" s="398">
        <f t="shared" si="480"/>
        <v>970.87459677419372</v>
      </c>
      <c r="BT250" s="398">
        <f t="shared" si="480"/>
        <v>965.89575268817225</v>
      </c>
      <c r="BU250" s="398">
        <f t="shared" si="480"/>
        <v>965.89575268817225</v>
      </c>
      <c r="BV250" s="398">
        <f t="shared" si="480"/>
        <v>965.89575268817225</v>
      </c>
      <c r="BW250" s="398">
        <f t="shared" si="480"/>
        <v>965.89575268817225</v>
      </c>
      <c r="BX250" s="398">
        <f t="shared" si="480"/>
        <v>965.89575268817225</v>
      </c>
      <c r="BY250" s="398">
        <f t="shared" si="480"/>
        <v>965.89575268817225</v>
      </c>
      <c r="BZ250" s="398">
        <f t="shared" si="480"/>
        <v>965.89575268817225</v>
      </c>
      <c r="CA250" s="398">
        <f t="shared" si="480"/>
        <v>960.91690860215078</v>
      </c>
      <c r="CB250" s="398">
        <f t="shared" si="480"/>
        <v>960.91690860215078</v>
      </c>
      <c r="CC250" s="398">
        <f t="shared" si="480"/>
        <v>960.91690860215078</v>
      </c>
      <c r="CD250" s="398">
        <f t="shared" si="480"/>
        <v>960.91690860215078</v>
      </c>
      <c r="CE250" s="398">
        <f t="shared" si="480"/>
        <v>955.93806451612932</v>
      </c>
      <c r="CF250" s="398">
        <f t="shared" si="480"/>
        <v>955.93806451612943</v>
      </c>
      <c r="CG250" s="398">
        <f t="shared" si="480"/>
        <v>955.93806451612943</v>
      </c>
      <c r="CH250" s="398">
        <f t="shared" si="480"/>
        <v>950.95922043010796</v>
      </c>
      <c r="CI250" s="398">
        <f t="shared" si="480"/>
        <v>950.95922043010796</v>
      </c>
      <c r="CJ250" s="398">
        <f t="shared" si="480"/>
        <v>945.98037634408638</v>
      </c>
      <c r="CK250" s="398">
        <f t="shared" si="480"/>
        <v>945.98037634408638</v>
      </c>
      <c r="CL250" s="398">
        <f t="shared" si="480"/>
        <v>941.00153225806491</v>
      </c>
      <c r="CM250" s="398">
        <f t="shared" si="480"/>
        <v>936.02268817204344</v>
      </c>
      <c r="CN250" s="398">
        <f t="shared" si="480"/>
        <v>936.02268817204344</v>
      </c>
      <c r="CO250" s="398">
        <f t="shared" si="480"/>
        <v>931.04384408602186</v>
      </c>
      <c r="CP250" s="398">
        <f t="shared" si="480"/>
        <v>926.06500000000028</v>
      </c>
      <c r="CQ250" s="398">
        <f t="shared" si="480"/>
        <v>926.06500000000028</v>
      </c>
      <c r="CR250" s="398">
        <f t="shared" si="480"/>
        <v>921.08615591397881</v>
      </c>
      <c r="CS250" s="398">
        <f t="shared" si="480"/>
        <v>916.10731182795735</v>
      </c>
      <c r="CT250" s="398">
        <f t="shared" si="480"/>
        <v>916.10731182795735</v>
      </c>
      <c r="CU250" s="398">
        <f t="shared" si="480"/>
        <v>911.12846774193576</v>
      </c>
      <c r="CV250" s="398">
        <f t="shared" si="480"/>
        <v>906.1496236559143</v>
      </c>
      <c r="CW250" s="398">
        <f t="shared" si="480"/>
        <v>901.17077956989283</v>
      </c>
    </row>
    <row r="251" spans="1:101">
      <c r="A251" s="170" t="str">
        <f t="shared" si="414"/>
        <v>30</v>
      </c>
      <c r="B251" s="170" t="str">
        <f t="shared" si="418"/>
        <v>Gard</v>
      </c>
      <c r="C251" s="145"/>
      <c r="D251" s="145"/>
      <c r="E251" s="145"/>
      <c r="F251" s="170">
        <f t="shared" ref="F251:BB251" si="481">F145</f>
        <v>494.90100000000001</v>
      </c>
      <c r="G251" s="170">
        <f t="shared" si="481"/>
        <v>499.279</v>
      </c>
      <c r="H251" s="170">
        <f t="shared" si="481"/>
        <v>503.58300000000003</v>
      </c>
      <c r="I251" s="170">
        <f t="shared" si="481"/>
        <v>508.339</v>
      </c>
      <c r="J251" s="170">
        <f t="shared" si="481"/>
        <v>512.81299999999999</v>
      </c>
      <c r="K251" s="170">
        <f t="shared" si="481"/>
        <v>517.92700000000002</v>
      </c>
      <c r="L251" s="170">
        <f t="shared" si="481"/>
        <v>523.66</v>
      </c>
      <c r="M251" s="170">
        <f t="shared" si="481"/>
        <v>529.56100000000004</v>
      </c>
      <c r="N251" s="170">
        <f t="shared" si="481"/>
        <v>537.76900000000001</v>
      </c>
      <c r="O251" s="170">
        <f t="shared" si="481"/>
        <v>544.76199999999994</v>
      </c>
      <c r="P251" s="170">
        <f t="shared" si="481"/>
        <v>551.53899999999999</v>
      </c>
      <c r="Q251" s="170">
        <f t="shared" si="481"/>
        <v>555.25900000000001</v>
      </c>
      <c r="R251" s="170">
        <f t="shared" si="481"/>
        <v>563.279</v>
      </c>
      <c r="S251" s="170">
        <f t="shared" si="481"/>
        <v>569.66700000000003</v>
      </c>
      <c r="T251" s="170">
        <f t="shared" si="481"/>
        <v>576.75300000000004</v>
      </c>
      <c r="U251" s="170">
        <f t="shared" si="481"/>
        <v>584.98199999999997</v>
      </c>
      <c r="V251" s="170">
        <f t="shared" si="481"/>
        <v>588.745</v>
      </c>
      <c r="W251" s="170">
        <f t="shared" si="481"/>
        <v>593.423</v>
      </c>
      <c r="X251" s="170">
        <f t="shared" si="481"/>
        <v>598.65499999999997</v>
      </c>
      <c r="Y251" s="170">
        <f t="shared" si="481"/>
        <v>602.89599999999996</v>
      </c>
      <c r="Z251" s="170">
        <f t="shared" si="481"/>
        <v>605.41300000000001</v>
      </c>
      <c r="AA251" s="170">
        <f t="shared" si="481"/>
        <v>608.97199999999998</v>
      </c>
      <c r="AB251" s="170">
        <f t="shared" si="481"/>
        <v>612.98099999999999</v>
      </c>
      <c r="AC251" s="170">
        <f t="shared" si="481"/>
        <v>618.15099999999995</v>
      </c>
      <c r="AD251" s="170">
        <f t="shared" si="481"/>
        <v>622.50900000000001</v>
      </c>
      <c r="AE251" s="170">
        <f t="shared" si="481"/>
        <v>630.05100000000004</v>
      </c>
      <c r="AF251" s="170">
        <f t="shared" si="481"/>
        <v>638.16600000000005</v>
      </c>
      <c r="AG251" s="170">
        <f t="shared" si="481"/>
        <v>646.976</v>
      </c>
      <c r="AH251" s="170">
        <f t="shared" si="481"/>
        <v>655.89200000000005</v>
      </c>
      <c r="AI251" s="170">
        <f t="shared" si="481"/>
        <v>664.62199999999996</v>
      </c>
      <c r="AJ251" s="170">
        <f t="shared" si="481"/>
        <v>674.06200000000001</v>
      </c>
      <c r="AK251" s="170">
        <f t="shared" si="481"/>
        <v>683.16899999999998</v>
      </c>
      <c r="AL251" s="170">
        <f t="shared" si="481"/>
        <v>689.84699999999998</v>
      </c>
      <c r="AM251" s="170">
        <f t="shared" si="481"/>
        <v>694.32299999999998</v>
      </c>
      <c r="AN251" s="170">
        <f t="shared" si="481"/>
        <v>701.88300000000004</v>
      </c>
      <c r="AO251" s="170">
        <f t="shared" si="481"/>
        <v>709.7</v>
      </c>
      <c r="AP251" s="170">
        <f t="shared" si="481"/>
        <v>718.35699999999997</v>
      </c>
      <c r="AQ251" s="170">
        <f t="shared" si="481"/>
        <v>725.61800000000005</v>
      </c>
      <c r="AR251" s="170">
        <f t="shared" si="481"/>
        <v>733.20100000000002</v>
      </c>
      <c r="AS251" s="170">
        <f t="shared" si="481"/>
        <v>736.029</v>
      </c>
      <c r="AT251" s="170">
        <f t="shared" si="481"/>
        <v>738.18899999999996</v>
      </c>
      <c r="AU251" s="170">
        <f t="shared" si="481"/>
        <v>742.00599999999997</v>
      </c>
      <c r="AV251" s="170">
        <f t="shared" si="481"/>
        <v>744.178</v>
      </c>
      <c r="AW251" s="170">
        <f t="shared" si="481"/>
        <v>745.45799999999997</v>
      </c>
      <c r="AX251" s="170">
        <f t="shared" si="481"/>
        <v>748.43700000000001</v>
      </c>
      <c r="AY251" s="170">
        <f t="shared" si="481"/>
        <v>751.45699999999999</v>
      </c>
      <c r="AZ251" s="170">
        <f t="shared" si="481"/>
        <v>753.50900000000001</v>
      </c>
      <c r="BA251" s="170">
        <f t="shared" si="481"/>
        <v>755.49699999999996</v>
      </c>
      <c r="BB251" s="170">
        <f t="shared" si="481"/>
        <v>757.43499999999995</v>
      </c>
      <c r="BC251" s="403">
        <f t="shared" ref="BC251:CW251" si="482">BB251*BC570/BB570</f>
        <v>758.44356857523303</v>
      </c>
      <c r="BD251" s="398">
        <f t="shared" si="482"/>
        <v>759.45213715046611</v>
      </c>
      <c r="BE251" s="398">
        <f t="shared" si="482"/>
        <v>759.45213715046611</v>
      </c>
      <c r="BF251" s="398">
        <f t="shared" si="482"/>
        <v>759.45213715046611</v>
      </c>
      <c r="BG251" s="398">
        <f t="shared" si="482"/>
        <v>759.45213715046611</v>
      </c>
      <c r="BH251" s="398">
        <f t="shared" si="482"/>
        <v>759.45213715046611</v>
      </c>
      <c r="BI251" s="398">
        <f t="shared" si="482"/>
        <v>758.44356857523303</v>
      </c>
      <c r="BJ251" s="398">
        <f t="shared" si="482"/>
        <v>757.43499999999995</v>
      </c>
      <c r="BK251" s="398">
        <f t="shared" si="482"/>
        <v>756.42643142476697</v>
      </c>
      <c r="BL251" s="398">
        <f t="shared" si="482"/>
        <v>755.417862849534</v>
      </c>
      <c r="BM251" s="398">
        <f t="shared" si="482"/>
        <v>754.40929427430103</v>
      </c>
      <c r="BN251" s="398">
        <f t="shared" si="482"/>
        <v>753.40072569906795</v>
      </c>
      <c r="BO251" s="398">
        <f t="shared" si="482"/>
        <v>751.38358854860189</v>
      </c>
      <c r="BP251" s="398">
        <f t="shared" si="482"/>
        <v>750.37501997336881</v>
      </c>
      <c r="BQ251" s="398">
        <f t="shared" si="482"/>
        <v>748.35788282290275</v>
      </c>
      <c r="BR251" s="398">
        <f t="shared" si="482"/>
        <v>747.34931424766967</v>
      </c>
      <c r="BS251" s="398">
        <f t="shared" si="482"/>
        <v>745.33217709720361</v>
      </c>
      <c r="BT251" s="398">
        <f t="shared" si="482"/>
        <v>743.31503994673756</v>
      </c>
      <c r="BU251" s="398">
        <f t="shared" si="482"/>
        <v>741.2979027962715</v>
      </c>
      <c r="BV251" s="398">
        <f t="shared" si="482"/>
        <v>739.28076564580545</v>
      </c>
      <c r="BW251" s="398">
        <f t="shared" si="482"/>
        <v>736.25505992010642</v>
      </c>
      <c r="BX251" s="398">
        <f t="shared" si="482"/>
        <v>734.23792276964048</v>
      </c>
      <c r="BY251" s="398">
        <f t="shared" si="482"/>
        <v>732.22078561917453</v>
      </c>
      <c r="BZ251" s="398">
        <f t="shared" si="482"/>
        <v>730.20364846870848</v>
      </c>
      <c r="CA251" s="398">
        <f t="shared" si="482"/>
        <v>727.17794274300945</v>
      </c>
      <c r="CB251" s="398">
        <f t="shared" si="482"/>
        <v>725.1608055925434</v>
      </c>
      <c r="CC251" s="398">
        <f t="shared" si="482"/>
        <v>723.14366844207734</v>
      </c>
      <c r="CD251" s="398">
        <f t="shared" si="482"/>
        <v>720.11796271637832</v>
      </c>
      <c r="CE251" s="398">
        <f t="shared" si="482"/>
        <v>718.10082556591226</v>
      </c>
      <c r="CF251" s="398">
        <f t="shared" si="482"/>
        <v>715.07511984021323</v>
      </c>
      <c r="CG251" s="398">
        <f t="shared" si="482"/>
        <v>713.05798268974718</v>
      </c>
      <c r="CH251" s="398">
        <f t="shared" si="482"/>
        <v>710.03227696404804</v>
      </c>
      <c r="CI251" s="398">
        <f t="shared" si="482"/>
        <v>707.0065712383489</v>
      </c>
      <c r="CJ251" s="398">
        <f t="shared" si="482"/>
        <v>703.98086551264976</v>
      </c>
      <c r="CK251" s="398">
        <f t="shared" si="482"/>
        <v>700.95515978695073</v>
      </c>
      <c r="CL251" s="398">
        <f t="shared" si="482"/>
        <v>697.9294540612517</v>
      </c>
      <c r="CM251" s="398">
        <f t="shared" si="482"/>
        <v>694.90374833555268</v>
      </c>
      <c r="CN251" s="398">
        <f t="shared" si="482"/>
        <v>691.87804260985365</v>
      </c>
      <c r="CO251" s="398">
        <f t="shared" si="482"/>
        <v>688.85233688415462</v>
      </c>
      <c r="CP251" s="398">
        <f t="shared" si="482"/>
        <v>685.8266311584556</v>
      </c>
      <c r="CQ251" s="398">
        <f t="shared" si="482"/>
        <v>682.80092543275657</v>
      </c>
      <c r="CR251" s="398">
        <f t="shared" si="482"/>
        <v>678.76665113182446</v>
      </c>
      <c r="CS251" s="398">
        <f t="shared" si="482"/>
        <v>675.74094540612543</v>
      </c>
      <c r="CT251" s="398">
        <f t="shared" si="482"/>
        <v>672.71523968042641</v>
      </c>
      <c r="CU251" s="398">
        <f t="shared" si="482"/>
        <v>669.68953395472738</v>
      </c>
      <c r="CV251" s="398">
        <f t="shared" si="482"/>
        <v>666.66382822902824</v>
      </c>
      <c r="CW251" s="398">
        <f t="shared" si="482"/>
        <v>664.64669107856218</v>
      </c>
    </row>
    <row r="252" spans="1:101">
      <c r="A252" s="170" t="str">
        <f t="shared" si="414"/>
        <v>31</v>
      </c>
      <c r="B252" s="170" t="str">
        <f t="shared" si="418"/>
        <v>Haute-Garonne</v>
      </c>
      <c r="C252" s="145"/>
      <c r="D252" s="145"/>
      <c r="E252" s="145"/>
      <c r="F252" s="170">
        <f t="shared" ref="F252:BB252" si="483">F146</f>
        <v>777.01900000000001</v>
      </c>
      <c r="G252" s="170">
        <f t="shared" si="483"/>
        <v>783.12300000000005</v>
      </c>
      <c r="H252" s="170">
        <f t="shared" si="483"/>
        <v>789.63599999999997</v>
      </c>
      <c r="I252" s="170">
        <f t="shared" si="483"/>
        <v>796.51300000000003</v>
      </c>
      <c r="J252" s="170">
        <f t="shared" si="483"/>
        <v>802.60599999999999</v>
      </c>
      <c r="K252" s="170">
        <f t="shared" si="483"/>
        <v>809.16700000000003</v>
      </c>
      <c r="L252" s="170">
        <f t="shared" si="483"/>
        <v>816.33500000000004</v>
      </c>
      <c r="M252" s="170">
        <f t="shared" si="483"/>
        <v>823.82899999999995</v>
      </c>
      <c r="N252" s="170">
        <f t="shared" si="483"/>
        <v>837.17700000000002</v>
      </c>
      <c r="O252" s="170">
        <f t="shared" si="483"/>
        <v>848.45799999999997</v>
      </c>
      <c r="P252" s="170">
        <f t="shared" si="483"/>
        <v>862.84400000000005</v>
      </c>
      <c r="Q252" s="170">
        <f t="shared" si="483"/>
        <v>872.27700000000004</v>
      </c>
      <c r="R252" s="170">
        <f t="shared" si="483"/>
        <v>884.78099999999995</v>
      </c>
      <c r="S252" s="170">
        <f t="shared" si="483"/>
        <v>897.12699999999995</v>
      </c>
      <c r="T252" s="170">
        <f t="shared" si="483"/>
        <v>910.49199999999996</v>
      </c>
      <c r="U252" s="170">
        <f t="shared" si="483"/>
        <v>925.11599999999999</v>
      </c>
      <c r="V252" s="170">
        <f t="shared" si="483"/>
        <v>938.87699999999995</v>
      </c>
      <c r="W252" s="170">
        <f t="shared" si="483"/>
        <v>955.12900000000002</v>
      </c>
      <c r="X252" s="170">
        <f t="shared" si="483"/>
        <v>970.74599999999998</v>
      </c>
      <c r="Y252" s="170">
        <f t="shared" si="483"/>
        <v>979.11</v>
      </c>
      <c r="Z252" s="170">
        <f t="shared" si="483"/>
        <v>991.13300000000004</v>
      </c>
      <c r="AA252" s="170">
        <f t="shared" si="483"/>
        <v>1004.1660000000001</v>
      </c>
      <c r="AB252" s="170">
        <f t="shared" si="483"/>
        <v>1016.846</v>
      </c>
      <c r="AC252" s="170">
        <f t="shared" si="483"/>
        <v>1029.4659999999999</v>
      </c>
      <c r="AD252" s="170">
        <f t="shared" si="483"/>
        <v>1044.2080000000001</v>
      </c>
      <c r="AE252" s="170">
        <f t="shared" si="483"/>
        <v>1062.5139999999999</v>
      </c>
      <c r="AF252" s="170">
        <f t="shared" si="483"/>
        <v>1082.1400000000001</v>
      </c>
      <c r="AG252" s="170">
        <f t="shared" si="483"/>
        <v>1102.414</v>
      </c>
      <c r="AH252" s="170">
        <f t="shared" si="483"/>
        <v>1122.778</v>
      </c>
      <c r="AI252" s="170">
        <f t="shared" si="483"/>
        <v>1143.7059999999999</v>
      </c>
      <c r="AJ252" s="170">
        <f t="shared" si="483"/>
        <v>1165.193</v>
      </c>
      <c r="AK252" s="170">
        <f t="shared" si="483"/>
        <v>1186.33</v>
      </c>
      <c r="AL252" s="170">
        <f t="shared" si="483"/>
        <v>1202.92</v>
      </c>
      <c r="AM252" s="170">
        <f t="shared" si="483"/>
        <v>1217.3440000000001</v>
      </c>
      <c r="AN252" s="170">
        <f t="shared" si="483"/>
        <v>1230.82</v>
      </c>
      <c r="AO252" s="170">
        <f t="shared" si="483"/>
        <v>1243.6410000000001</v>
      </c>
      <c r="AP252" s="170">
        <f t="shared" si="483"/>
        <v>1260.2260000000001</v>
      </c>
      <c r="AQ252" s="170">
        <f t="shared" si="483"/>
        <v>1279.3489999999999</v>
      </c>
      <c r="AR252" s="170">
        <f t="shared" si="483"/>
        <v>1298.5619999999999</v>
      </c>
      <c r="AS252" s="170">
        <f t="shared" si="483"/>
        <v>1317.6679999999999</v>
      </c>
      <c r="AT252" s="170">
        <f t="shared" si="483"/>
        <v>1335.1030000000001</v>
      </c>
      <c r="AU252" s="170">
        <f t="shared" si="483"/>
        <v>1348.183</v>
      </c>
      <c r="AV252" s="170">
        <f t="shared" si="483"/>
        <v>1362.672</v>
      </c>
      <c r="AW252" s="170">
        <f t="shared" si="483"/>
        <v>1380.672</v>
      </c>
      <c r="AX252" s="170">
        <f t="shared" si="483"/>
        <v>1400.039</v>
      </c>
      <c r="AY252" s="170">
        <f t="shared" si="483"/>
        <v>1415.7570000000001</v>
      </c>
      <c r="AZ252" s="170">
        <f t="shared" si="483"/>
        <v>1434.268</v>
      </c>
      <c r="BA252" s="170">
        <f t="shared" si="483"/>
        <v>1452.5409999999999</v>
      </c>
      <c r="BB252" s="170">
        <f t="shared" si="483"/>
        <v>1470.367</v>
      </c>
      <c r="BC252" s="403">
        <f t="shared" ref="BC252:CW252" si="484">BB252*BC571/BB571</f>
        <v>1482.5692157676349</v>
      </c>
      <c r="BD252" s="398">
        <f t="shared" si="484"/>
        <v>1493.7545802213001</v>
      </c>
      <c r="BE252" s="398">
        <f t="shared" si="484"/>
        <v>1504.9399446749653</v>
      </c>
      <c r="BF252" s="398">
        <f t="shared" si="484"/>
        <v>1515.1084578146611</v>
      </c>
      <c r="BG252" s="398">
        <f t="shared" si="484"/>
        <v>1525.2769709543568</v>
      </c>
      <c r="BH252" s="398">
        <f t="shared" si="484"/>
        <v>1534.4286327800828</v>
      </c>
      <c r="BI252" s="398">
        <f t="shared" si="484"/>
        <v>1542.5634432918393</v>
      </c>
      <c r="BJ252" s="398">
        <f t="shared" si="484"/>
        <v>1550.6982538035959</v>
      </c>
      <c r="BK252" s="398">
        <f t="shared" si="484"/>
        <v>1557.8162130013829</v>
      </c>
      <c r="BL252" s="398">
        <f t="shared" si="484"/>
        <v>1563.9173208852003</v>
      </c>
      <c r="BM252" s="398">
        <f t="shared" si="484"/>
        <v>1570.0184287690176</v>
      </c>
      <c r="BN252" s="398">
        <f t="shared" si="484"/>
        <v>1576.119536652835</v>
      </c>
      <c r="BO252" s="398">
        <f t="shared" si="484"/>
        <v>1581.2037932226829</v>
      </c>
      <c r="BP252" s="398">
        <f t="shared" si="484"/>
        <v>1585.2711984785612</v>
      </c>
      <c r="BQ252" s="398">
        <f t="shared" si="484"/>
        <v>1589.3386037344396</v>
      </c>
      <c r="BR252" s="398">
        <f t="shared" si="484"/>
        <v>1592.3891576763483</v>
      </c>
      <c r="BS252" s="398">
        <f t="shared" si="484"/>
        <v>1594.4228603042875</v>
      </c>
      <c r="BT252" s="398">
        <f t="shared" si="484"/>
        <v>1597.4734142461964</v>
      </c>
      <c r="BU252" s="398">
        <f t="shared" si="484"/>
        <v>1599.5071168741354</v>
      </c>
      <c r="BV252" s="398">
        <f t="shared" si="484"/>
        <v>1600.5239681881048</v>
      </c>
      <c r="BW252" s="398">
        <f t="shared" si="484"/>
        <v>1601.5408195020743</v>
      </c>
      <c r="BX252" s="398">
        <f t="shared" si="484"/>
        <v>1602.5576708160438</v>
      </c>
      <c r="BY252" s="398">
        <f t="shared" si="484"/>
        <v>1602.5576708160438</v>
      </c>
      <c r="BZ252" s="398">
        <f t="shared" si="484"/>
        <v>1602.5576708160438</v>
      </c>
      <c r="CA252" s="398">
        <f t="shared" si="484"/>
        <v>1601.5408195020743</v>
      </c>
      <c r="CB252" s="398">
        <f t="shared" si="484"/>
        <v>1600.5239681881048</v>
      </c>
      <c r="CC252" s="398">
        <f t="shared" si="484"/>
        <v>1599.5071168741354</v>
      </c>
      <c r="CD252" s="398">
        <f t="shared" si="484"/>
        <v>1598.4902655601659</v>
      </c>
      <c r="CE252" s="398">
        <f t="shared" si="484"/>
        <v>1596.4565629322267</v>
      </c>
      <c r="CF252" s="398">
        <f t="shared" si="484"/>
        <v>1594.4228603042875</v>
      </c>
      <c r="CG252" s="398">
        <f t="shared" si="484"/>
        <v>1592.3891576763483</v>
      </c>
      <c r="CH252" s="398">
        <f t="shared" si="484"/>
        <v>1590.3554550484091</v>
      </c>
      <c r="CI252" s="398">
        <f t="shared" si="484"/>
        <v>1587.3049011065004</v>
      </c>
      <c r="CJ252" s="398">
        <f t="shared" si="484"/>
        <v>1583.2374958506223</v>
      </c>
      <c r="CK252" s="398">
        <f t="shared" si="484"/>
        <v>1580.1869419087134</v>
      </c>
      <c r="CL252" s="398">
        <f t="shared" si="484"/>
        <v>1576.119536652835</v>
      </c>
      <c r="CM252" s="398">
        <f t="shared" si="484"/>
        <v>1572.0521313969566</v>
      </c>
      <c r="CN252" s="398">
        <f t="shared" si="484"/>
        <v>1566.967874827109</v>
      </c>
      <c r="CO252" s="398">
        <f t="shared" si="484"/>
        <v>1562.9004695712308</v>
      </c>
      <c r="CP252" s="398">
        <f t="shared" si="484"/>
        <v>1557.8162130013829</v>
      </c>
      <c r="CQ252" s="398">
        <f t="shared" si="484"/>
        <v>1552.7319564315351</v>
      </c>
      <c r="CR252" s="398">
        <f t="shared" si="484"/>
        <v>1547.6476998616872</v>
      </c>
      <c r="CS252" s="398">
        <f t="shared" si="484"/>
        <v>1541.5465919778696</v>
      </c>
      <c r="CT252" s="398">
        <f t="shared" si="484"/>
        <v>1536.4623354080218</v>
      </c>
      <c r="CU252" s="398">
        <f t="shared" si="484"/>
        <v>1530.3612275242042</v>
      </c>
      <c r="CV252" s="398">
        <f t="shared" si="484"/>
        <v>1524.2601196403868</v>
      </c>
      <c r="CW252" s="398">
        <f t="shared" si="484"/>
        <v>1518.1590117565695</v>
      </c>
    </row>
    <row r="253" spans="1:101">
      <c r="A253" s="170">
        <f t="shared" si="414"/>
        <v>32</v>
      </c>
      <c r="B253" s="170" t="str">
        <f t="shared" si="418"/>
        <v>Gers</v>
      </c>
      <c r="C253" s="145"/>
      <c r="D253" s="145"/>
      <c r="E253" s="145"/>
      <c r="F253" s="170">
        <f t="shared" ref="F253:BB253" si="485">F147</f>
        <v>175.68299999999999</v>
      </c>
      <c r="G253" s="170">
        <f t="shared" si="485"/>
        <v>175.596</v>
      </c>
      <c r="H253" s="170">
        <f t="shared" si="485"/>
        <v>175.38200000000001</v>
      </c>
      <c r="I253" s="170">
        <f t="shared" si="485"/>
        <v>175.21899999999999</v>
      </c>
      <c r="J253" s="170">
        <f t="shared" si="485"/>
        <v>174.9</v>
      </c>
      <c r="K253" s="170">
        <f t="shared" si="485"/>
        <v>174.715</v>
      </c>
      <c r="L253" s="170">
        <f t="shared" si="485"/>
        <v>174.59399999999999</v>
      </c>
      <c r="M253" s="170">
        <f t="shared" si="485"/>
        <v>174.45500000000001</v>
      </c>
      <c r="N253" s="170">
        <f t="shared" si="485"/>
        <v>173.44399999999999</v>
      </c>
      <c r="O253" s="170">
        <f t="shared" si="485"/>
        <v>174.87899999999999</v>
      </c>
      <c r="P253" s="170">
        <f t="shared" si="485"/>
        <v>174.398</v>
      </c>
      <c r="Q253" s="170">
        <f t="shared" si="485"/>
        <v>174.81399999999999</v>
      </c>
      <c r="R253" s="170">
        <f t="shared" si="485"/>
        <v>174.61099999999999</v>
      </c>
      <c r="S253" s="170">
        <f t="shared" si="485"/>
        <v>174.46100000000001</v>
      </c>
      <c r="T253" s="170">
        <f t="shared" si="485"/>
        <v>174.50800000000001</v>
      </c>
      <c r="U253" s="170">
        <f t="shared" si="485"/>
        <v>174.74600000000001</v>
      </c>
      <c r="V253" s="170">
        <f t="shared" si="485"/>
        <v>174.899</v>
      </c>
      <c r="W253" s="170">
        <f t="shared" si="485"/>
        <v>174.102</v>
      </c>
      <c r="X253" s="170">
        <f t="shared" si="485"/>
        <v>173.73500000000001</v>
      </c>
      <c r="Y253" s="170">
        <f t="shared" si="485"/>
        <v>173.19399999999999</v>
      </c>
      <c r="Z253" s="170">
        <f t="shared" si="485"/>
        <v>172.65</v>
      </c>
      <c r="AA253" s="170">
        <f t="shared" si="485"/>
        <v>172.56</v>
      </c>
      <c r="AB253" s="170">
        <f t="shared" si="485"/>
        <v>172.40100000000001</v>
      </c>
      <c r="AC253" s="170">
        <f t="shared" si="485"/>
        <v>172.58</v>
      </c>
      <c r="AD253" s="170">
        <f t="shared" si="485"/>
        <v>172.48400000000001</v>
      </c>
      <c r="AE253" s="170">
        <f t="shared" si="485"/>
        <v>173.52199999999999</v>
      </c>
      <c r="AF253" s="170">
        <f t="shared" si="485"/>
        <v>174.68100000000001</v>
      </c>
      <c r="AG253" s="170">
        <f t="shared" si="485"/>
        <v>176.04900000000001</v>
      </c>
      <c r="AH253" s="170">
        <f t="shared" si="485"/>
        <v>177.185</v>
      </c>
      <c r="AI253" s="170">
        <f t="shared" si="485"/>
        <v>178.51499999999999</v>
      </c>
      <c r="AJ253" s="170">
        <f t="shared" si="485"/>
        <v>179.995</v>
      </c>
      <c r="AK253" s="170">
        <f t="shared" si="485"/>
        <v>181.375</v>
      </c>
      <c r="AL253" s="170">
        <f t="shared" si="485"/>
        <v>183.61500000000001</v>
      </c>
      <c r="AM253" s="170">
        <f t="shared" si="485"/>
        <v>185.26599999999999</v>
      </c>
      <c r="AN253" s="170">
        <f t="shared" si="485"/>
        <v>187.18100000000001</v>
      </c>
      <c r="AO253" s="170">
        <f t="shared" si="485"/>
        <v>188.15899999999999</v>
      </c>
      <c r="AP253" s="170">
        <f t="shared" si="485"/>
        <v>188.893</v>
      </c>
      <c r="AQ253" s="170">
        <f t="shared" si="485"/>
        <v>189.53</v>
      </c>
      <c r="AR253" s="170">
        <f t="shared" si="485"/>
        <v>190.27600000000001</v>
      </c>
      <c r="AS253" s="170">
        <f t="shared" si="485"/>
        <v>190.625</v>
      </c>
      <c r="AT253" s="170">
        <f t="shared" si="485"/>
        <v>190.93199999999999</v>
      </c>
      <c r="AU253" s="170">
        <f t="shared" si="485"/>
        <v>190.66399999999999</v>
      </c>
      <c r="AV253" s="170">
        <f t="shared" si="485"/>
        <v>191.09100000000001</v>
      </c>
      <c r="AW253" s="170">
        <f t="shared" si="485"/>
        <v>191.28299999999999</v>
      </c>
      <c r="AX253" s="170">
        <f t="shared" si="485"/>
        <v>191.37700000000001</v>
      </c>
      <c r="AY253" s="170">
        <f t="shared" si="485"/>
        <v>191.81899999999999</v>
      </c>
      <c r="AZ253" s="170">
        <f t="shared" si="485"/>
        <v>192.15899999999999</v>
      </c>
      <c r="BA253" s="170">
        <f t="shared" si="485"/>
        <v>192.553</v>
      </c>
      <c r="BB253" s="170">
        <f t="shared" si="485"/>
        <v>192.82</v>
      </c>
      <c r="BC253" s="403">
        <f t="shared" ref="BC253:CW253" si="486">BB253*BC572/BB572</f>
        <v>193.82952879581154</v>
      </c>
      <c r="BD253" s="398">
        <f t="shared" si="486"/>
        <v>192.82000000000002</v>
      </c>
      <c r="BE253" s="398">
        <f t="shared" si="486"/>
        <v>192.82000000000002</v>
      </c>
      <c r="BF253" s="398">
        <f t="shared" si="486"/>
        <v>192.82000000000002</v>
      </c>
      <c r="BG253" s="398">
        <f t="shared" si="486"/>
        <v>192.82000000000002</v>
      </c>
      <c r="BH253" s="398">
        <f t="shared" si="486"/>
        <v>192.82000000000002</v>
      </c>
      <c r="BI253" s="398">
        <f t="shared" si="486"/>
        <v>192.82000000000002</v>
      </c>
      <c r="BJ253" s="398">
        <f t="shared" si="486"/>
        <v>191.8104712041885</v>
      </c>
      <c r="BK253" s="398">
        <f t="shared" si="486"/>
        <v>191.8104712041885</v>
      </c>
      <c r="BL253" s="398">
        <f t="shared" si="486"/>
        <v>191.8104712041885</v>
      </c>
      <c r="BM253" s="398">
        <f t="shared" si="486"/>
        <v>190.80094240837695</v>
      </c>
      <c r="BN253" s="398">
        <f t="shared" si="486"/>
        <v>190.80094240837695</v>
      </c>
      <c r="BO253" s="398">
        <f t="shared" si="486"/>
        <v>190.80094240837695</v>
      </c>
      <c r="BP253" s="398">
        <f t="shared" si="486"/>
        <v>189.79141361256544</v>
      </c>
      <c r="BQ253" s="398">
        <f t="shared" si="486"/>
        <v>189.79141361256544</v>
      </c>
      <c r="BR253" s="398">
        <f t="shared" si="486"/>
        <v>188.78188481675392</v>
      </c>
      <c r="BS253" s="398">
        <f t="shared" si="486"/>
        <v>188.78188481675392</v>
      </c>
      <c r="BT253" s="398">
        <f t="shared" si="486"/>
        <v>187.7723560209424</v>
      </c>
      <c r="BU253" s="398">
        <f t="shared" si="486"/>
        <v>187.77235602094242</v>
      </c>
      <c r="BV253" s="398">
        <f t="shared" si="486"/>
        <v>186.76282722513091</v>
      </c>
      <c r="BW253" s="398">
        <f t="shared" si="486"/>
        <v>185.75329842931939</v>
      </c>
      <c r="BX253" s="398">
        <f t="shared" si="486"/>
        <v>185.75329842931936</v>
      </c>
      <c r="BY253" s="398">
        <f t="shared" si="486"/>
        <v>184.74376963350784</v>
      </c>
      <c r="BZ253" s="398">
        <f t="shared" si="486"/>
        <v>184.74376963350781</v>
      </c>
      <c r="CA253" s="398">
        <f t="shared" si="486"/>
        <v>183.73424083769629</v>
      </c>
      <c r="CB253" s="398">
        <f t="shared" si="486"/>
        <v>183.73424083769629</v>
      </c>
      <c r="CC253" s="398">
        <f t="shared" si="486"/>
        <v>182.72471204188477</v>
      </c>
      <c r="CD253" s="398">
        <f t="shared" si="486"/>
        <v>181.71518324607325</v>
      </c>
      <c r="CE253" s="398">
        <f t="shared" si="486"/>
        <v>181.71518324607325</v>
      </c>
      <c r="CF253" s="398">
        <f t="shared" si="486"/>
        <v>180.70565445026173</v>
      </c>
      <c r="CG253" s="398">
        <f t="shared" si="486"/>
        <v>179.69612565445021</v>
      </c>
      <c r="CH253" s="398">
        <f t="shared" si="486"/>
        <v>179.69612565445021</v>
      </c>
      <c r="CI253" s="398">
        <f t="shared" si="486"/>
        <v>178.68659685863869</v>
      </c>
      <c r="CJ253" s="398">
        <f t="shared" si="486"/>
        <v>177.67706806282717</v>
      </c>
      <c r="CK253" s="398">
        <f t="shared" si="486"/>
        <v>176.66753926701566</v>
      </c>
      <c r="CL253" s="398">
        <f t="shared" si="486"/>
        <v>176.66753926701566</v>
      </c>
      <c r="CM253" s="398">
        <f t="shared" si="486"/>
        <v>175.65801047120414</v>
      </c>
      <c r="CN253" s="398">
        <f t="shared" si="486"/>
        <v>174.64848167539262</v>
      </c>
      <c r="CO253" s="398">
        <f t="shared" si="486"/>
        <v>173.6389528795811</v>
      </c>
      <c r="CP253" s="398">
        <f t="shared" si="486"/>
        <v>172.62942408376958</v>
      </c>
      <c r="CQ253" s="398">
        <f t="shared" si="486"/>
        <v>172.62942408376958</v>
      </c>
      <c r="CR253" s="398">
        <f t="shared" si="486"/>
        <v>171.61989528795806</v>
      </c>
      <c r="CS253" s="398">
        <f t="shared" si="486"/>
        <v>170.61036649214654</v>
      </c>
      <c r="CT253" s="398">
        <f t="shared" si="486"/>
        <v>169.60083769633502</v>
      </c>
      <c r="CU253" s="398">
        <f t="shared" si="486"/>
        <v>168.5913089005235</v>
      </c>
      <c r="CV253" s="398">
        <f t="shared" si="486"/>
        <v>168.5913089005235</v>
      </c>
      <c r="CW253" s="398">
        <f t="shared" si="486"/>
        <v>167.58178010471198</v>
      </c>
    </row>
    <row r="254" spans="1:101">
      <c r="A254" s="170" t="str">
        <f t="shared" si="414"/>
        <v>33</v>
      </c>
      <c r="B254" s="170" t="str">
        <f t="shared" si="418"/>
        <v>Gironde</v>
      </c>
      <c r="C254" s="145"/>
      <c r="D254" s="145"/>
      <c r="E254" s="145"/>
      <c r="F254" s="170">
        <f t="shared" ref="F254:BB254" si="487">F148</f>
        <v>1061.6949999999999</v>
      </c>
      <c r="G254" s="170">
        <f t="shared" si="487"/>
        <v>1069.68</v>
      </c>
      <c r="H254" s="170">
        <f t="shared" si="487"/>
        <v>1079.046</v>
      </c>
      <c r="I254" s="170">
        <f t="shared" si="487"/>
        <v>1088.355</v>
      </c>
      <c r="J254" s="170">
        <f t="shared" si="487"/>
        <v>1096.876</v>
      </c>
      <c r="K254" s="170">
        <f t="shared" si="487"/>
        <v>1106.5139999999999</v>
      </c>
      <c r="L254" s="170">
        <f t="shared" si="487"/>
        <v>1117.2280000000001</v>
      </c>
      <c r="M254" s="170">
        <f t="shared" si="487"/>
        <v>1127.934</v>
      </c>
      <c r="N254" s="170">
        <f t="shared" si="487"/>
        <v>1137.9280000000001</v>
      </c>
      <c r="O254" s="170">
        <f t="shared" si="487"/>
        <v>1146.298</v>
      </c>
      <c r="P254" s="170">
        <f t="shared" si="487"/>
        <v>1159.5150000000001</v>
      </c>
      <c r="Q254" s="170">
        <f t="shared" si="487"/>
        <v>1170.7329999999999</v>
      </c>
      <c r="R254" s="170">
        <f t="shared" si="487"/>
        <v>1180.145</v>
      </c>
      <c r="S254" s="170">
        <f t="shared" si="487"/>
        <v>1190.415</v>
      </c>
      <c r="T254" s="170">
        <f t="shared" si="487"/>
        <v>1201.2180000000001</v>
      </c>
      <c r="U254" s="170">
        <f t="shared" si="487"/>
        <v>1213.54</v>
      </c>
      <c r="V254" s="170">
        <f t="shared" si="487"/>
        <v>1223.9570000000001</v>
      </c>
      <c r="W254" s="170">
        <f t="shared" si="487"/>
        <v>1233.3779999999999</v>
      </c>
      <c r="X254" s="170">
        <f t="shared" si="487"/>
        <v>1243.0920000000001</v>
      </c>
      <c r="Y254" s="170">
        <f t="shared" si="487"/>
        <v>1249.2260000000001</v>
      </c>
      <c r="Z254" s="170">
        <f t="shared" si="487"/>
        <v>1256.4649999999999</v>
      </c>
      <c r="AA254" s="170">
        <f t="shared" si="487"/>
        <v>1263.4269999999999</v>
      </c>
      <c r="AB254" s="170">
        <f t="shared" si="487"/>
        <v>1270.1590000000001</v>
      </c>
      <c r="AC254" s="170">
        <f t="shared" si="487"/>
        <v>1276.453</v>
      </c>
      <c r="AD254" s="170">
        <f t="shared" si="487"/>
        <v>1286.0719999999999</v>
      </c>
      <c r="AE254" s="170">
        <f t="shared" si="487"/>
        <v>1299.777</v>
      </c>
      <c r="AF254" s="170">
        <f t="shared" si="487"/>
        <v>1314.6669999999999</v>
      </c>
      <c r="AG254" s="170">
        <f t="shared" si="487"/>
        <v>1330.095</v>
      </c>
      <c r="AH254" s="170">
        <f t="shared" si="487"/>
        <v>1345.768</v>
      </c>
      <c r="AI254" s="170">
        <f t="shared" si="487"/>
        <v>1361.2249999999999</v>
      </c>
      <c r="AJ254" s="170">
        <f t="shared" si="487"/>
        <v>1377.991</v>
      </c>
      <c r="AK254" s="170">
        <f t="shared" si="487"/>
        <v>1393.758</v>
      </c>
      <c r="AL254" s="170">
        <f t="shared" si="487"/>
        <v>1409.345</v>
      </c>
      <c r="AM254" s="170">
        <f t="shared" si="487"/>
        <v>1421.2760000000001</v>
      </c>
      <c r="AN254" s="170">
        <f t="shared" si="487"/>
        <v>1434.6610000000001</v>
      </c>
      <c r="AO254" s="170">
        <f t="shared" si="487"/>
        <v>1449.2449999999999</v>
      </c>
      <c r="AP254" s="170">
        <f t="shared" si="487"/>
        <v>1463.662</v>
      </c>
      <c r="AQ254" s="170">
        <f t="shared" si="487"/>
        <v>1483.712</v>
      </c>
      <c r="AR254" s="170">
        <f t="shared" si="487"/>
        <v>1505.5170000000001</v>
      </c>
      <c r="AS254" s="170">
        <f t="shared" si="487"/>
        <v>1526.0160000000001</v>
      </c>
      <c r="AT254" s="170">
        <f t="shared" si="487"/>
        <v>1548.4780000000001</v>
      </c>
      <c r="AU254" s="170">
        <f t="shared" si="487"/>
        <v>1566.6790000000001</v>
      </c>
      <c r="AV254" s="170">
        <f t="shared" si="487"/>
        <v>1583.384</v>
      </c>
      <c r="AW254" s="170">
        <f t="shared" si="487"/>
        <v>1601.845</v>
      </c>
      <c r="AX254" s="170">
        <f t="shared" si="487"/>
        <v>1623.749</v>
      </c>
      <c r="AY254" s="170">
        <f t="shared" si="487"/>
        <v>1636.3910000000001</v>
      </c>
      <c r="AZ254" s="170">
        <f t="shared" si="487"/>
        <v>1655.325</v>
      </c>
      <c r="BA254" s="170">
        <f t="shared" si="487"/>
        <v>1673.7550000000001</v>
      </c>
      <c r="BB254" s="170">
        <f t="shared" si="487"/>
        <v>1691.4369999999999</v>
      </c>
      <c r="BC254" s="403">
        <f t="shared" ref="BC254:CW254" si="488">BB254*BC573/BB573</f>
        <v>1705.5155481569559</v>
      </c>
      <c r="BD254" s="398">
        <f t="shared" si="488"/>
        <v>1719.5940963139119</v>
      </c>
      <c r="BE254" s="398">
        <f t="shared" si="488"/>
        <v>1732.6670338882284</v>
      </c>
      <c r="BF254" s="398">
        <f t="shared" si="488"/>
        <v>1744.7343608799049</v>
      </c>
      <c r="BG254" s="398">
        <f t="shared" si="488"/>
        <v>1756.8016878715816</v>
      </c>
      <c r="BH254" s="398">
        <f t="shared" si="488"/>
        <v>1767.8634042806186</v>
      </c>
      <c r="BI254" s="398">
        <f t="shared" si="488"/>
        <v>1776.9138995243761</v>
      </c>
      <c r="BJ254" s="398">
        <f t="shared" si="488"/>
        <v>1786.9700053507734</v>
      </c>
      <c r="BK254" s="398">
        <f t="shared" si="488"/>
        <v>1795.0148900118911</v>
      </c>
      <c r="BL254" s="398">
        <f t="shared" si="488"/>
        <v>1803.0597746730089</v>
      </c>
      <c r="BM254" s="398">
        <f t="shared" si="488"/>
        <v>1810.0990487514869</v>
      </c>
      <c r="BN254" s="398">
        <f t="shared" si="488"/>
        <v>1817.1383228299649</v>
      </c>
      <c r="BO254" s="398">
        <f t="shared" si="488"/>
        <v>1823.1719863258031</v>
      </c>
      <c r="BP254" s="398">
        <f t="shared" si="488"/>
        <v>1828.2000392390016</v>
      </c>
      <c r="BQ254" s="398">
        <f t="shared" si="488"/>
        <v>1833.2280921522001</v>
      </c>
      <c r="BR254" s="398">
        <f t="shared" si="488"/>
        <v>1837.2505344827591</v>
      </c>
      <c r="BS254" s="398">
        <f t="shared" si="488"/>
        <v>1841.2729768133179</v>
      </c>
      <c r="BT254" s="398">
        <f t="shared" si="488"/>
        <v>1844.2898085612371</v>
      </c>
      <c r="BU254" s="398">
        <f t="shared" si="488"/>
        <v>1846.3010297265166</v>
      </c>
      <c r="BV254" s="398">
        <f t="shared" si="488"/>
        <v>1849.3178614744356</v>
      </c>
      <c r="BW254" s="398">
        <f t="shared" si="488"/>
        <v>1850.3234720570754</v>
      </c>
      <c r="BX254" s="398">
        <f t="shared" si="488"/>
        <v>1852.3346932223546</v>
      </c>
      <c r="BY254" s="398">
        <f t="shared" si="488"/>
        <v>1852.3346932223546</v>
      </c>
      <c r="BZ254" s="398">
        <f t="shared" si="488"/>
        <v>1853.3403038049944</v>
      </c>
      <c r="CA254" s="398">
        <f t="shared" si="488"/>
        <v>1853.3403038049944</v>
      </c>
      <c r="CB254" s="398">
        <f t="shared" si="488"/>
        <v>1853.3403038049944</v>
      </c>
      <c r="CC254" s="398">
        <f t="shared" si="488"/>
        <v>1853.3403038049944</v>
      </c>
      <c r="CD254" s="398">
        <f t="shared" si="488"/>
        <v>1852.3346932223546</v>
      </c>
      <c r="CE254" s="398">
        <f t="shared" si="488"/>
        <v>1851.3290826397151</v>
      </c>
      <c r="CF254" s="398">
        <f t="shared" si="488"/>
        <v>1850.3234720570754</v>
      </c>
      <c r="CG254" s="398">
        <f t="shared" si="488"/>
        <v>1848.3122508917961</v>
      </c>
      <c r="CH254" s="398">
        <f t="shared" si="488"/>
        <v>1846.3010297265166</v>
      </c>
      <c r="CI254" s="398">
        <f t="shared" si="488"/>
        <v>1843.2841979785976</v>
      </c>
      <c r="CJ254" s="398">
        <f t="shared" si="488"/>
        <v>1840.2673662306784</v>
      </c>
      <c r="CK254" s="398">
        <f t="shared" si="488"/>
        <v>1837.2505344827593</v>
      </c>
      <c r="CL254" s="398">
        <f t="shared" si="488"/>
        <v>1833.2280921522004</v>
      </c>
      <c r="CM254" s="398">
        <f t="shared" si="488"/>
        <v>1828.2000392390019</v>
      </c>
      <c r="CN254" s="398">
        <f t="shared" si="488"/>
        <v>1824.1775969084431</v>
      </c>
      <c r="CO254" s="398">
        <f t="shared" si="488"/>
        <v>1819.1495439952446</v>
      </c>
      <c r="CP254" s="398">
        <f t="shared" si="488"/>
        <v>1813.1158804994063</v>
      </c>
      <c r="CQ254" s="398">
        <f t="shared" si="488"/>
        <v>1808.0878275862078</v>
      </c>
      <c r="CR254" s="398">
        <f t="shared" si="488"/>
        <v>1802.0541640903693</v>
      </c>
      <c r="CS254" s="398">
        <f t="shared" si="488"/>
        <v>1796.0205005945311</v>
      </c>
      <c r="CT254" s="398">
        <f t="shared" si="488"/>
        <v>1788.9812265160529</v>
      </c>
      <c r="CU254" s="398">
        <f t="shared" si="488"/>
        <v>1782.9475630202146</v>
      </c>
      <c r="CV254" s="398">
        <f t="shared" si="488"/>
        <v>1775.9082889417366</v>
      </c>
      <c r="CW254" s="398">
        <f t="shared" si="488"/>
        <v>1768.8690148632586</v>
      </c>
    </row>
    <row r="255" spans="1:101">
      <c r="A255" s="170" t="str">
        <f t="shared" si="414"/>
        <v>34</v>
      </c>
      <c r="B255" s="170" t="str">
        <f t="shared" si="418"/>
        <v>Hérault</v>
      </c>
      <c r="C255" s="145"/>
      <c r="D255" s="145"/>
      <c r="E255" s="145"/>
      <c r="F255" s="170">
        <f t="shared" ref="F255:BB255" si="489">F149</f>
        <v>648.02700000000004</v>
      </c>
      <c r="G255" s="170">
        <f t="shared" si="489"/>
        <v>654.84900000000005</v>
      </c>
      <c r="H255" s="170">
        <f t="shared" si="489"/>
        <v>662.97500000000002</v>
      </c>
      <c r="I255" s="170">
        <f t="shared" si="489"/>
        <v>671.09</v>
      </c>
      <c r="J255" s="170">
        <f t="shared" si="489"/>
        <v>678.45299999999997</v>
      </c>
      <c r="K255" s="170">
        <f t="shared" si="489"/>
        <v>686.63300000000004</v>
      </c>
      <c r="L255" s="170">
        <f t="shared" si="489"/>
        <v>695.45399999999995</v>
      </c>
      <c r="M255" s="170">
        <f t="shared" si="489"/>
        <v>704.60500000000002</v>
      </c>
      <c r="N255" s="170">
        <f t="shared" si="489"/>
        <v>718.62</v>
      </c>
      <c r="O255" s="170">
        <f t="shared" si="489"/>
        <v>730.53099999999995</v>
      </c>
      <c r="P255" s="170">
        <f t="shared" si="489"/>
        <v>745.875</v>
      </c>
      <c r="Q255" s="170">
        <f t="shared" si="489"/>
        <v>752.72699999999998</v>
      </c>
      <c r="R255" s="170">
        <f t="shared" si="489"/>
        <v>762.10299999999995</v>
      </c>
      <c r="S255" s="170">
        <f t="shared" si="489"/>
        <v>769.01599999999996</v>
      </c>
      <c r="T255" s="170">
        <f t="shared" si="489"/>
        <v>780.75199999999995</v>
      </c>
      <c r="U255" s="170">
        <f t="shared" si="489"/>
        <v>794.64200000000005</v>
      </c>
      <c r="V255" s="170">
        <f t="shared" si="489"/>
        <v>805.88699999999994</v>
      </c>
      <c r="W255" s="170">
        <f t="shared" si="489"/>
        <v>817.31700000000001</v>
      </c>
      <c r="X255" s="170">
        <f t="shared" si="489"/>
        <v>829.197</v>
      </c>
      <c r="Y255" s="170">
        <f t="shared" si="489"/>
        <v>839.56799999999998</v>
      </c>
      <c r="Z255" s="170">
        <f t="shared" si="489"/>
        <v>850.03700000000003</v>
      </c>
      <c r="AA255" s="170">
        <f t="shared" si="489"/>
        <v>861.68100000000004</v>
      </c>
      <c r="AB255" s="170">
        <f t="shared" si="489"/>
        <v>872.27</v>
      </c>
      <c r="AC255" s="170">
        <f t="shared" si="489"/>
        <v>884.89</v>
      </c>
      <c r="AD255" s="170">
        <f t="shared" si="489"/>
        <v>894.53700000000003</v>
      </c>
      <c r="AE255" s="170">
        <f t="shared" si="489"/>
        <v>907.74699999999996</v>
      </c>
      <c r="AF255" s="170">
        <f t="shared" si="489"/>
        <v>921.52099999999996</v>
      </c>
      <c r="AG255" s="170">
        <f t="shared" si="489"/>
        <v>936.98699999999997</v>
      </c>
      <c r="AH255" s="170">
        <f t="shared" si="489"/>
        <v>952.86500000000001</v>
      </c>
      <c r="AI255" s="170">
        <f t="shared" si="489"/>
        <v>968.476</v>
      </c>
      <c r="AJ255" s="170">
        <f t="shared" si="489"/>
        <v>985.11300000000006</v>
      </c>
      <c r="AK255" s="170">
        <f t="shared" si="489"/>
        <v>1001.0410000000001</v>
      </c>
      <c r="AL255" s="170">
        <f t="shared" si="489"/>
        <v>1011.207</v>
      </c>
      <c r="AM255" s="170">
        <f t="shared" si="489"/>
        <v>1019.798</v>
      </c>
      <c r="AN255" s="170">
        <f t="shared" si="489"/>
        <v>1031.9739999999999</v>
      </c>
      <c r="AO255" s="170">
        <f t="shared" si="489"/>
        <v>1044.558</v>
      </c>
      <c r="AP255" s="170">
        <f t="shared" si="489"/>
        <v>1062.0360000000001</v>
      </c>
      <c r="AQ255" s="170">
        <f t="shared" si="489"/>
        <v>1077.627</v>
      </c>
      <c r="AR255" s="170">
        <f t="shared" si="489"/>
        <v>1092.3309999999999</v>
      </c>
      <c r="AS255" s="170">
        <f t="shared" si="489"/>
        <v>1107.3979999999999</v>
      </c>
      <c r="AT255" s="170">
        <f t="shared" si="489"/>
        <v>1120.19</v>
      </c>
      <c r="AU255" s="170">
        <f t="shared" si="489"/>
        <v>1132.481</v>
      </c>
      <c r="AV255" s="170">
        <f t="shared" si="489"/>
        <v>1144.8920000000001</v>
      </c>
      <c r="AW255" s="170">
        <f t="shared" si="489"/>
        <v>1159.22</v>
      </c>
      <c r="AX255" s="170">
        <f t="shared" si="489"/>
        <v>1175.623</v>
      </c>
      <c r="AY255" s="170">
        <f t="shared" si="489"/>
        <v>1188.973</v>
      </c>
      <c r="AZ255" s="170">
        <f t="shared" si="489"/>
        <v>1203.9079999999999</v>
      </c>
      <c r="BA255" s="170">
        <f t="shared" si="489"/>
        <v>1218.4739999999999</v>
      </c>
      <c r="BB255" s="170">
        <f t="shared" si="489"/>
        <v>1232.8050000000001</v>
      </c>
      <c r="BC255" s="403">
        <f t="shared" ref="BC255:CW255" si="490">BB255*BC574/BB574</f>
        <v>1243.947855382087</v>
      </c>
      <c r="BD255" s="398">
        <f t="shared" si="490"/>
        <v>1254.0777239112572</v>
      </c>
      <c r="BE255" s="398">
        <f t="shared" si="490"/>
        <v>1263.1946055875103</v>
      </c>
      <c r="BF255" s="398">
        <f t="shared" si="490"/>
        <v>1272.3114872637634</v>
      </c>
      <c r="BG255" s="398">
        <f t="shared" si="490"/>
        <v>1280.4153820870995</v>
      </c>
      <c r="BH255" s="398">
        <f t="shared" si="490"/>
        <v>1288.5192769104356</v>
      </c>
      <c r="BI255" s="398">
        <f t="shared" si="490"/>
        <v>1296.6231717337716</v>
      </c>
      <c r="BJ255" s="398">
        <f t="shared" si="490"/>
        <v>1303.7140797041907</v>
      </c>
      <c r="BK255" s="398">
        <f t="shared" si="490"/>
        <v>1309.7920008216929</v>
      </c>
      <c r="BL255" s="398">
        <f t="shared" si="490"/>
        <v>1315.8699219391949</v>
      </c>
      <c r="BM255" s="398">
        <f t="shared" si="490"/>
        <v>1320.9348562037799</v>
      </c>
      <c r="BN255" s="398">
        <f t="shared" si="490"/>
        <v>1325.9997904683651</v>
      </c>
      <c r="BO255" s="398">
        <f t="shared" si="490"/>
        <v>1331.06472473295</v>
      </c>
      <c r="BP255" s="398">
        <f t="shared" si="490"/>
        <v>1335.116672144618</v>
      </c>
      <c r="BQ255" s="398">
        <f t="shared" si="490"/>
        <v>1338.1556327033691</v>
      </c>
      <c r="BR255" s="398">
        <f t="shared" si="490"/>
        <v>1341.19459326212</v>
      </c>
      <c r="BS255" s="398">
        <f t="shared" si="490"/>
        <v>1344.2335538208711</v>
      </c>
      <c r="BT255" s="398">
        <f t="shared" si="490"/>
        <v>1346.2595275267051</v>
      </c>
      <c r="BU255" s="398">
        <f t="shared" si="490"/>
        <v>1348.285501232539</v>
      </c>
      <c r="BV255" s="398">
        <f t="shared" si="490"/>
        <v>1350.3114749383731</v>
      </c>
      <c r="BW255" s="398">
        <f t="shared" si="490"/>
        <v>1351.3244617912901</v>
      </c>
      <c r="BX255" s="398">
        <f t="shared" si="490"/>
        <v>1352.3374486442071</v>
      </c>
      <c r="BY255" s="398">
        <f t="shared" si="490"/>
        <v>1353.3504354971242</v>
      </c>
      <c r="BZ255" s="398">
        <f t="shared" si="490"/>
        <v>1353.3504354971242</v>
      </c>
      <c r="CA255" s="398">
        <f t="shared" si="490"/>
        <v>1354.3634223500412</v>
      </c>
      <c r="CB255" s="398">
        <f t="shared" si="490"/>
        <v>1354.3634223500412</v>
      </c>
      <c r="CC255" s="398">
        <f t="shared" si="490"/>
        <v>1354.3634223500412</v>
      </c>
      <c r="CD255" s="398">
        <f t="shared" si="490"/>
        <v>1353.3504354971244</v>
      </c>
      <c r="CE255" s="398">
        <f t="shared" si="490"/>
        <v>1353.3504354971244</v>
      </c>
      <c r="CF255" s="398">
        <f t="shared" si="490"/>
        <v>1352.3374486442074</v>
      </c>
      <c r="CG255" s="398">
        <f t="shared" si="490"/>
        <v>1351.3244617912903</v>
      </c>
      <c r="CH255" s="398">
        <f t="shared" si="490"/>
        <v>1350.3114749383733</v>
      </c>
      <c r="CI255" s="398">
        <f t="shared" si="490"/>
        <v>1348.2855012325392</v>
      </c>
      <c r="CJ255" s="398">
        <f t="shared" si="490"/>
        <v>1347.2725143796222</v>
      </c>
      <c r="CK255" s="398">
        <f t="shared" si="490"/>
        <v>1345.2465406737881</v>
      </c>
      <c r="CL255" s="398">
        <f t="shared" si="490"/>
        <v>1342.207580115037</v>
      </c>
      <c r="CM255" s="398">
        <f t="shared" si="490"/>
        <v>1340.1816064092029</v>
      </c>
      <c r="CN255" s="398">
        <f t="shared" si="490"/>
        <v>1337.1426458504518</v>
      </c>
      <c r="CO255" s="398">
        <f t="shared" si="490"/>
        <v>1335.116672144618</v>
      </c>
      <c r="CP255" s="398">
        <f t="shared" si="490"/>
        <v>1332.0777115858668</v>
      </c>
      <c r="CQ255" s="398">
        <f t="shared" si="490"/>
        <v>1329.0387510271159</v>
      </c>
      <c r="CR255" s="398">
        <f t="shared" si="490"/>
        <v>1324.9868036154478</v>
      </c>
      <c r="CS255" s="398">
        <f t="shared" si="490"/>
        <v>1321.9478430566967</v>
      </c>
      <c r="CT255" s="398">
        <f t="shared" si="490"/>
        <v>1318.9088824979456</v>
      </c>
      <c r="CU255" s="398">
        <f t="shared" si="490"/>
        <v>1314.8569350862776</v>
      </c>
      <c r="CV255" s="398">
        <f t="shared" si="490"/>
        <v>1311.8179745275265</v>
      </c>
      <c r="CW255" s="398">
        <f t="shared" si="490"/>
        <v>1307.7660271158586</v>
      </c>
    </row>
    <row r="256" spans="1:101">
      <c r="A256" s="170" t="str">
        <f t="shared" si="414"/>
        <v>35</v>
      </c>
      <c r="B256" s="170" t="str">
        <f t="shared" si="418"/>
        <v>Ille-et-Vilaine</v>
      </c>
      <c r="C256" s="145"/>
      <c r="D256" s="145"/>
      <c r="E256" s="145"/>
      <c r="F256" s="170">
        <f t="shared" ref="F256:BB256" si="491">F150</f>
        <v>702.02800000000002</v>
      </c>
      <c r="G256" s="170">
        <f t="shared" si="491"/>
        <v>708.63199999999995</v>
      </c>
      <c r="H256" s="170">
        <f t="shared" si="491"/>
        <v>714.81399999999996</v>
      </c>
      <c r="I256" s="170">
        <f t="shared" si="491"/>
        <v>721.47299999999996</v>
      </c>
      <c r="J256" s="170">
        <f t="shared" si="491"/>
        <v>727.87099999999998</v>
      </c>
      <c r="K256" s="170">
        <f t="shared" si="491"/>
        <v>734.77800000000002</v>
      </c>
      <c r="L256" s="170">
        <f t="shared" si="491"/>
        <v>742.51700000000005</v>
      </c>
      <c r="M256" s="170">
        <f t="shared" si="491"/>
        <v>749.76700000000005</v>
      </c>
      <c r="N256" s="170">
        <f t="shared" si="491"/>
        <v>755.48900000000003</v>
      </c>
      <c r="O256" s="170">
        <f t="shared" si="491"/>
        <v>760.89400000000001</v>
      </c>
      <c r="P256" s="170">
        <f t="shared" si="491"/>
        <v>766.67200000000003</v>
      </c>
      <c r="Q256" s="170">
        <f t="shared" si="491"/>
        <v>772.42</v>
      </c>
      <c r="R256" s="170">
        <f t="shared" si="491"/>
        <v>778.54600000000005</v>
      </c>
      <c r="S256" s="170">
        <f t="shared" si="491"/>
        <v>784.75</v>
      </c>
      <c r="T256" s="170">
        <f t="shared" si="491"/>
        <v>791.255</v>
      </c>
      <c r="U256" s="170">
        <f t="shared" si="491"/>
        <v>797.78499999999997</v>
      </c>
      <c r="V256" s="170">
        <f t="shared" si="491"/>
        <v>805.12900000000002</v>
      </c>
      <c r="W256" s="170">
        <f t="shared" si="491"/>
        <v>812.30499999999995</v>
      </c>
      <c r="X256" s="170">
        <f t="shared" si="491"/>
        <v>819.45500000000004</v>
      </c>
      <c r="Y256" s="170">
        <f t="shared" si="491"/>
        <v>826.09699999999998</v>
      </c>
      <c r="Z256" s="170">
        <f t="shared" si="491"/>
        <v>832.85500000000002</v>
      </c>
      <c r="AA256" s="170">
        <f t="shared" si="491"/>
        <v>840.65</v>
      </c>
      <c r="AB256" s="170">
        <f t="shared" si="491"/>
        <v>848.726</v>
      </c>
      <c r="AC256" s="170">
        <f t="shared" si="491"/>
        <v>857.29499999999996</v>
      </c>
      <c r="AD256" s="170">
        <f t="shared" si="491"/>
        <v>866.11099999999999</v>
      </c>
      <c r="AE256" s="170">
        <f t="shared" si="491"/>
        <v>876.20100000000002</v>
      </c>
      <c r="AF256" s="170">
        <f t="shared" si="491"/>
        <v>887.423</v>
      </c>
      <c r="AG256" s="170">
        <f t="shared" si="491"/>
        <v>898.90899999999999</v>
      </c>
      <c r="AH256" s="170">
        <f t="shared" si="491"/>
        <v>910.36699999999996</v>
      </c>
      <c r="AI256" s="170">
        <f t="shared" si="491"/>
        <v>921.91099999999994</v>
      </c>
      <c r="AJ256" s="170">
        <f t="shared" si="491"/>
        <v>933.88499999999999</v>
      </c>
      <c r="AK256" s="170">
        <f t="shared" si="491"/>
        <v>945.851</v>
      </c>
      <c r="AL256" s="170">
        <f t="shared" si="491"/>
        <v>955.846</v>
      </c>
      <c r="AM256" s="170">
        <f t="shared" si="491"/>
        <v>967.58799999999997</v>
      </c>
      <c r="AN256" s="170">
        <f t="shared" si="491"/>
        <v>977.44899999999996</v>
      </c>
      <c r="AO256" s="170">
        <f t="shared" si="491"/>
        <v>988.14</v>
      </c>
      <c r="AP256" s="170">
        <f t="shared" si="491"/>
        <v>996.43899999999996</v>
      </c>
      <c r="AQ256" s="170">
        <f t="shared" si="491"/>
        <v>1007.901</v>
      </c>
      <c r="AR256" s="170">
        <f t="shared" si="491"/>
        <v>1019.923</v>
      </c>
      <c r="AS256" s="170">
        <f t="shared" si="491"/>
        <v>1032.24</v>
      </c>
      <c r="AT256" s="170">
        <f t="shared" si="491"/>
        <v>1042.884</v>
      </c>
      <c r="AU256" s="170">
        <f t="shared" si="491"/>
        <v>1051.779</v>
      </c>
      <c r="AV256" s="170">
        <f t="shared" si="491"/>
        <v>1060.1990000000001</v>
      </c>
      <c r="AW256" s="170">
        <f t="shared" si="491"/>
        <v>1069.2280000000001</v>
      </c>
      <c r="AX256" s="170">
        <f t="shared" si="491"/>
        <v>1079.498</v>
      </c>
      <c r="AY256" s="170">
        <f t="shared" si="491"/>
        <v>1088.855</v>
      </c>
      <c r="AZ256" s="170">
        <f t="shared" si="491"/>
        <v>1099.0740000000001</v>
      </c>
      <c r="BA256" s="170">
        <f t="shared" si="491"/>
        <v>1108.972</v>
      </c>
      <c r="BB256" s="170">
        <f t="shared" si="491"/>
        <v>1118.5999999999999</v>
      </c>
      <c r="BC256" s="403">
        <f t="shared" ref="BC256:CW256" si="492">BB256*BC575/BB575</f>
        <v>1125.6415467625898</v>
      </c>
      <c r="BD256" s="398">
        <f t="shared" si="492"/>
        <v>1132.6830935251796</v>
      </c>
      <c r="BE256" s="398">
        <f t="shared" si="492"/>
        <v>1139.7246402877695</v>
      </c>
      <c r="BF256" s="398">
        <f t="shared" si="492"/>
        <v>1145.7602517985608</v>
      </c>
      <c r="BG256" s="398">
        <f t="shared" si="492"/>
        <v>1150.7899280575537</v>
      </c>
      <c r="BH256" s="398">
        <f t="shared" si="492"/>
        <v>1155.8196043165465</v>
      </c>
      <c r="BI256" s="398">
        <f t="shared" si="492"/>
        <v>1160.8492805755393</v>
      </c>
      <c r="BJ256" s="398">
        <f t="shared" si="492"/>
        <v>1164.8730215827334</v>
      </c>
      <c r="BK256" s="398">
        <f t="shared" si="492"/>
        <v>1168.8967625899277</v>
      </c>
      <c r="BL256" s="398">
        <f t="shared" si="492"/>
        <v>1172.920503597122</v>
      </c>
      <c r="BM256" s="398">
        <f t="shared" si="492"/>
        <v>1175.9383093525178</v>
      </c>
      <c r="BN256" s="398">
        <f t="shared" si="492"/>
        <v>1178.9561151079135</v>
      </c>
      <c r="BO256" s="398">
        <f t="shared" si="492"/>
        <v>1181.9739208633093</v>
      </c>
      <c r="BP256" s="398">
        <f t="shared" si="492"/>
        <v>1183.9857913669064</v>
      </c>
      <c r="BQ256" s="398">
        <f t="shared" si="492"/>
        <v>1185.9976618705034</v>
      </c>
      <c r="BR256" s="398">
        <f t="shared" si="492"/>
        <v>1188.0095323741007</v>
      </c>
      <c r="BS256" s="398">
        <f t="shared" si="492"/>
        <v>1189.0154676258992</v>
      </c>
      <c r="BT256" s="398">
        <f t="shared" si="492"/>
        <v>1190.0214028776977</v>
      </c>
      <c r="BU256" s="398">
        <f t="shared" si="492"/>
        <v>1191.0273381294962</v>
      </c>
      <c r="BV256" s="398">
        <f t="shared" si="492"/>
        <v>1191.0273381294962</v>
      </c>
      <c r="BW256" s="398">
        <f t="shared" si="492"/>
        <v>1191.0273381294962</v>
      </c>
      <c r="BX256" s="398">
        <f t="shared" si="492"/>
        <v>1191.0273381294962</v>
      </c>
      <c r="BY256" s="398">
        <f t="shared" si="492"/>
        <v>1191.0273381294962</v>
      </c>
      <c r="BZ256" s="398">
        <f t="shared" si="492"/>
        <v>1190.0214028776977</v>
      </c>
      <c r="CA256" s="398">
        <f t="shared" si="492"/>
        <v>1189.0154676258992</v>
      </c>
      <c r="CB256" s="398">
        <f t="shared" si="492"/>
        <v>1188.0095323741007</v>
      </c>
      <c r="CC256" s="398">
        <f t="shared" si="492"/>
        <v>1187.0035971223019</v>
      </c>
      <c r="CD256" s="398">
        <f t="shared" si="492"/>
        <v>1185.9976618705034</v>
      </c>
      <c r="CE256" s="398">
        <f t="shared" si="492"/>
        <v>1183.9857913669064</v>
      </c>
      <c r="CF256" s="398">
        <f t="shared" si="492"/>
        <v>1181.9739208633093</v>
      </c>
      <c r="CG256" s="398">
        <f t="shared" si="492"/>
        <v>1179.9620503597123</v>
      </c>
      <c r="CH256" s="398">
        <f t="shared" si="492"/>
        <v>1176.9442446043165</v>
      </c>
      <c r="CI256" s="398">
        <f t="shared" si="492"/>
        <v>1174.9323741007195</v>
      </c>
      <c r="CJ256" s="398">
        <f t="shared" si="492"/>
        <v>1171.9145683453237</v>
      </c>
      <c r="CK256" s="398">
        <f t="shared" si="492"/>
        <v>1167.8908273381296</v>
      </c>
      <c r="CL256" s="398">
        <f t="shared" si="492"/>
        <v>1164.8730215827338</v>
      </c>
      <c r="CM256" s="398">
        <f t="shared" si="492"/>
        <v>1160.8492805755398</v>
      </c>
      <c r="CN256" s="398">
        <f t="shared" si="492"/>
        <v>1156.8255395683454</v>
      </c>
      <c r="CO256" s="398">
        <f t="shared" si="492"/>
        <v>1152.8017985611511</v>
      </c>
      <c r="CP256" s="398">
        <f t="shared" si="492"/>
        <v>1148.7780575539571</v>
      </c>
      <c r="CQ256" s="398">
        <f t="shared" si="492"/>
        <v>1143.7483812949642</v>
      </c>
      <c r="CR256" s="398">
        <f t="shared" si="492"/>
        <v>1138.7187050359714</v>
      </c>
      <c r="CS256" s="398">
        <f t="shared" si="492"/>
        <v>1134.6949640287773</v>
      </c>
      <c r="CT256" s="398">
        <f t="shared" si="492"/>
        <v>1129.6652877697845</v>
      </c>
      <c r="CU256" s="398">
        <f t="shared" si="492"/>
        <v>1124.6356115107917</v>
      </c>
      <c r="CV256" s="398">
        <f t="shared" si="492"/>
        <v>1119.6059352517989</v>
      </c>
      <c r="CW256" s="398">
        <f t="shared" si="492"/>
        <v>1114.5762589928061</v>
      </c>
    </row>
    <row r="257" spans="1:101">
      <c r="A257" s="170" t="str">
        <f t="shared" si="414"/>
        <v>36</v>
      </c>
      <c r="B257" s="170" t="str">
        <f t="shared" si="418"/>
        <v>Indre</v>
      </c>
      <c r="C257" s="145"/>
      <c r="D257" s="145"/>
      <c r="E257" s="145"/>
      <c r="F257" s="170">
        <f t="shared" ref="F257:BB257" si="493">F151</f>
        <v>248.928</v>
      </c>
      <c r="G257" s="170">
        <f t="shared" si="493"/>
        <v>248.07499999999999</v>
      </c>
      <c r="H257" s="170">
        <f t="shared" si="493"/>
        <v>247.38900000000001</v>
      </c>
      <c r="I257" s="170">
        <f t="shared" si="493"/>
        <v>246.75399999999999</v>
      </c>
      <c r="J257" s="170">
        <f t="shared" si="493"/>
        <v>245.904</v>
      </c>
      <c r="K257" s="170">
        <f t="shared" si="493"/>
        <v>245.018</v>
      </c>
      <c r="L257" s="170">
        <f t="shared" si="493"/>
        <v>244.16</v>
      </c>
      <c r="M257" s="170">
        <f t="shared" si="493"/>
        <v>243.39400000000001</v>
      </c>
      <c r="N257" s="170">
        <f t="shared" si="493"/>
        <v>243.387</v>
      </c>
      <c r="O257" s="170">
        <f t="shared" si="493"/>
        <v>242.82</v>
      </c>
      <c r="P257" s="170">
        <f t="shared" si="493"/>
        <v>241.93299999999999</v>
      </c>
      <c r="Q257" s="170">
        <f t="shared" si="493"/>
        <v>240.989</v>
      </c>
      <c r="R257" s="170">
        <f t="shared" si="493"/>
        <v>239.78899999999999</v>
      </c>
      <c r="S257" s="170">
        <f t="shared" si="493"/>
        <v>239.136</v>
      </c>
      <c r="T257" s="170">
        <f t="shared" si="493"/>
        <v>238.59</v>
      </c>
      <c r="U257" s="170">
        <f t="shared" si="493"/>
        <v>237.60900000000001</v>
      </c>
      <c r="V257" s="170">
        <f t="shared" si="493"/>
        <v>237.10900000000001</v>
      </c>
      <c r="W257" s="170">
        <f t="shared" si="493"/>
        <v>236.46700000000001</v>
      </c>
      <c r="X257" s="170">
        <f t="shared" si="493"/>
        <v>235.83099999999999</v>
      </c>
      <c r="Y257" s="170">
        <f t="shared" si="493"/>
        <v>234.577</v>
      </c>
      <c r="Z257" s="170">
        <f t="shared" si="493"/>
        <v>234.05600000000001</v>
      </c>
      <c r="AA257" s="170">
        <f t="shared" si="493"/>
        <v>233.375</v>
      </c>
      <c r="AB257" s="170">
        <f t="shared" si="493"/>
        <v>232.82900000000001</v>
      </c>
      <c r="AC257" s="170">
        <f t="shared" si="493"/>
        <v>232.25200000000001</v>
      </c>
      <c r="AD257" s="170">
        <f t="shared" si="493"/>
        <v>231.36500000000001</v>
      </c>
      <c r="AE257" s="170">
        <f t="shared" si="493"/>
        <v>231.441</v>
      </c>
      <c r="AF257" s="170">
        <f t="shared" si="493"/>
        <v>231.68100000000001</v>
      </c>
      <c r="AG257" s="170">
        <f t="shared" si="493"/>
        <v>231.86600000000001</v>
      </c>
      <c r="AH257" s="170">
        <f t="shared" si="493"/>
        <v>232.155</v>
      </c>
      <c r="AI257" s="170">
        <f t="shared" si="493"/>
        <v>232.21100000000001</v>
      </c>
      <c r="AJ257" s="170">
        <f t="shared" si="493"/>
        <v>232.61199999999999</v>
      </c>
      <c r="AK257" s="170">
        <f t="shared" si="493"/>
        <v>232.959</v>
      </c>
      <c r="AL257" s="170">
        <f t="shared" si="493"/>
        <v>232.79900000000001</v>
      </c>
      <c r="AM257" s="170">
        <f t="shared" si="493"/>
        <v>232.00399999999999</v>
      </c>
      <c r="AN257" s="170">
        <f t="shared" si="493"/>
        <v>232.268</v>
      </c>
      <c r="AO257" s="170">
        <f t="shared" si="493"/>
        <v>231.17599999999999</v>
      </c>
      <c r="AP257" s="170">
        <f t="shared" si="493"/>
        <v>230.17500000000001</v>
      </c>
      <c r="AQ257" s="170">
        <f t="shared" si="493"/>
        <v>228.69200000000001</v>
      </c>
      <c r="AR257" s="170">
        <f t="shared" si="493"/>
        <v>228.09100000000001</v>
      </c>
      <c r="AS257" s="170">
        <f t="shared" si="493"/>
        <v>226.17500000000001</v>
      </c>
      <c r="AT257" s="170">
        <f t="shared" si="493"/>
        <v>224.2</v>
      </c>
      <c r="AU257" s="170">
        <f t="shared" si="493"/>
        <v>223.505</v>
      </c>
      <c r="AV257" s="170">
        <f t="shared" si="493"/>
        <v>222.232</v>
      </c>
      <c r="AW257" s="170">
        <f t="shared" si="493"/>
        <v>220.595</v>
      </c>
      <c r="AX257" s="170">
        <f t="shared" si="493"/>
        <v>219.316</v>
      </c>
      <c r="AY257" s="170">
        <f t="shared" si="493"/>
        <v>218.70699999999999</v>
      </c>
      <c r="AZ257" s="170">
        <f t="shared" si="493"/>
        <v>217.37799999999999</v>
      </c>
      <c r="BA257" s="170">
        <f t="shared" si="493"/>
        <v>216.24100000000001</v>
      </c>
      <c r="BB257" s="170">
        <f t="shared" si="493"/>
        <v>214.91399999999999</v>
      </c>
      <c r="BC257" s="403">
        <f t="shared" ref="BC257:CW257" si="494">BB257*BC576/BB576</f>
        <v>213.90972897196261</v>
      </c>
      <c r="BD257" s="398">
        <f t="shared" si="494"/>
        <v>212.90545794392523</v>
      </c>
      <c r="BE257" s="398">
        <f t="shared" si="494"/>
        <v>211.90118691588782</v>
      </c>
      <c r="BF257" s="398">
        <f t="shared" si="494"/>
        <v>210.89691588785044</v>
      </c>
      <c r="BG257" s="398">
        <f t="shared" si="494"/>
        <v>208.88837383177565</v>
      </c>
      <c r="BH257" s="398">
        <f t="shared" si="494"/>
        <v>207.88410280373824</v>
      </c>
      <c r="BI257" s="398">
        <f t="shared" si="494"/>
        <v>206.87983177570086</v>
      </c>
      <c r="BJ257" s="398">
        <f t="shared" si="494"/>
        <v>204.87128971962611</v>
      </c>
      <c r="BK257" s="398">
        <f t="shared" si="494"/>
        <v>203.86701869158873</v>
      </c>
      <c r="BL257" s="398">
        <f t="shared" si="494"/>
        <v>202.86274766355135</v>
      </c>
      <c r="BM257" s="398">
        <f t="shared" si="494"/>
        <v>201.85847663551397</v>
      </c>
      <c r="BN257" s="398">
        <f t="shared" si="494"/>
        <v>199.84993457943918</v>
      </c>
      <c r="BO257" s="398">
        <f t="shared" si="494"/>
        <v>198.84566355140177</v>
      </c>
      <c r="BP257" s="398">
        <f t="shared" si="494"/>
        <v>197.84139252336439</v>
      </c>
      <c r="BQ257" s="398">
        <f t="shared" si="494"/>
        <v>195.83285046728963</v>
      </c>
      <c r="BR257" s="398">
        <f t="shared" si="494"/>
        <v>194.82857943925225</v>
      </c>
      <c r="BS257" s="398">
        <f t="shared" si="494"/>
        <v>192.82003738317746</v>
      </c>
      <c r="BT257" s="398">
        <f t="shared" si="494"/>
        <v>191.81576635514008</v>
      </c>
      <c r="BU257" s="398">
        <f t="shared" si="494"/>
        <v>190.8114953271027</v>
      </c>
      <c r="BV257" s="398">
        <f t="shared" si="494"/>
        <v>188.80295327102795</v>
      </c>
      <c r="BW257" s="398">
        <f t="shared" si="494"/>
        <v>187.79868224299057</v>
      </c>
      <c r="BX257" s="398">
        <f t="shared" si="494"/>
        <v>186.79441121495316</v>
      </c>
      <c r="BY257" s="398">
        <f t="shared" si="494"/>
        <v>184.7858691588784</v>
      </c>
      <c r="BZ257" s="398">
        <f t="shared" si="494"/>
        <v>183.78159813084102</v>
      </c>
      <c r="CA257" s="398">
        <f t="shared" si="494"/>
        <v>182.77732710280364</v>
      </c>
      <c r="CB257" s="398">
        <f t="shared" si="494"/>
        <v>180.76878504672888</v>
      </c>
      <c r="CC257" s="398">
        <f t="shared" si="494"/>
        <v>179.7645140186915</v>
      </c>
      <c r="CD257" s="398">
        <f t="shared" si="494"/>
        <v>178.76024299065412</v>
      </c>
      <c r="CE257" s="398">
        <f t="shared" si="494"/>
        <v>176.75170093457936</v>
      </c>
      <c r="CF257" s="398">
        <f t="shared" si="494"/>
        <v>175.74742990654198</v>
      </c>
      <c r="CG257" s="398">
        <f t="shared" si="494"/>
        <v>174.7431588785046</v>
      </c>
      <c r="CH257" s="398">
        <f t="shared" si="494"/>
        <v>172.73461682242984</v>
      </c>
      <c r="CI257" s="398">
        <f t="shared" si="494"/>
        <v>171.73034579439246</v>
      </c>
      <c r="CJ257" s="398">
        <f t="shared" si="494"/>
        <v>170.72607476635508</v>
      </c>
      <c r="CK257" s="398">
        <f t="shared" si="494"/>
        <v>169.7218037383177</v>
      </c>
      <c r="CL257" s="398">
        <f t="shared" si="494"/>
        <v>167.71326168224294</v>
      </c>
      <c r="CM257" s="398">
        <f t="shared" si="494"/>
        <v>166.70899065420556</v>
      </c>
      <c r="CN257" s="398">
        <f t="shared" si="494"/>
        <v>165.70471962616818</v>
      </c>
      <c r="CO257" s="398">
        <f t="shared" si="494"/>
        <v>164.70044859813081</v>
      </c>
      <c r="CP257" s="398">
        <f t="shared" si="494"/>
        <v>163.69617757009343</v>
      </c>
      <c r="CQ257" s="398">
        <f t="shared" si="494"/>
        <v>161.68763551401867</v>
      </c>
      <c r="CR257" s="398">
        <f t="shared" si="494"/>
        <v>160.68336448598129</v>
      </c>
      <c r="CS257" s="398">
        <f t="shared" si="494"/>
        <v>159.67909345794391</v>
      </c>
      <c r="CT257" s="398">
        <f t="shared" si="494"/>
        <v>158.67482242990653</v>
      </c>
      <c r="CU257" s="398">
        <f t="shared" si="494"/>
        <v>157.67055140186915</v>
      </c>
      <c r="CV257" s="398">
        <f t="shared" si="494"/>
        <v>156.66628037383177</v>
      </c>
      <c r="CW257" s="398">
        <f t="shared" si="494"/>
        <v>155.66200934579439</v>
      </c>
    </row>
    <row r="258" spans="1:101">
      <c r="A258" s="170" t="str">
        <f t="shared" si="414"/>
        <v>37</v>
      </c>
      <c r="B258" s="170" t="str">
        <f t="shared" si="418"/>
        <v>Indre-et-Loire</v>
      </c>
      <c r="C258" s="145"/>
      <c r="D258" s="145"/>
      <c r="E258" s="145"/>
      <c r="F258" s="170">
        <f t="shared" ref="F258:BB258" si="495">F152</f>
        <v>478.38600000000002</v>
      </c>
      <c r="G258" s="170">
        <f t="shared" si="495"/>
        <v>482.21199999999999</v>
      </c>
      <c r="H258" s="170">
        <f t="shared" si="495"/>
        <v>486.11</v>
      </c>
      <c r="I258" s="170">
        <f t="shared" si="495"/>
        <v>490.005</v>
      </c>
      <c r="J258" s="170">
        <f t="shared" si="495"/>
        <v>493.654</v>
      </c>
      <c r="K258" s="170">
        <f t="shared" si="495"/>
        <v>497.2</v>
      </c>
      <c r="L258" s="170">
        <f t="shared" si="495"/>
        <v>501.42099999999999</v>
      </c>
      <c r="M258" s="170">
        <f t="shared" si="495"/>
        <v>505.72800000000001</v>
      </c>
      <c r="N258" s="170">
        <f t="shared" si="495"/>
        <v>510.13400000000001</v>
      </c>
      <c r="O258" s="170">
        <f t="shared" si="495"/>
        <v>513.06700000000001</v>
      </c>
      <c r="P258" s="170">
        <f t="shared" si="495"/>
        <v>515.97299999999996</v>
      </c>
      <c r="Q258" s="170">
        <f t="shared" si="495"/>
        <v>519.48500000000001</v>
      </c>
      <c r="R258" s="170">
        <f t="shared" si="495"/>
        <v>522.33799999999997</v>
      </c>
      <c r="S258" s="170">
        <f t="shared" si="495"/>
        <v>523.26499999999999</v>
      </c>
      <c r="T258" s="170">
        <f t="shared" si="495"/>
        <v>526.28</v>
      </c>
      <c r="U258" s="170">
        <f t="shared" si="495"/>
        <v>529.15</v>
      </c>
      <c r="V258" s="170">
        <f t="shared" si="495"/>
        <v>531.64400000000001</v>
      </c>
      <c r="W258" s="170">
        <f t="shared" si="495"/>
        <v>534.70000000000005</v>
      </c>
      <c r="X258" s="170">
        <f t="shared" si="495"/>
        <v>538.14700000000005</v>
      </c>
      <c r="Y258" s="170">
        <f t="shared" si="495"/>
        <v>540.56299999999999</v>
      </c>
      <c r="Z258" s="170">
        <f t="shared" si="495"/>
        <v>543.48199999999997</v>
      </c>
      <c r="AA258" s="170">
        <f t="shared" si="495"/>
        <v>546.15599999999995</v>
      </c>
      <c r="AB258" s="170">
        <f t="shared" si="495"/>
        <v>549.26199999999994</v>
      </c>
      <c r="AC258" s="170">
        <f t="shared" si="495"/>
        <v>551.49800000000005</v>
      </c>
      <c r="AD258" s="170">
        <f t="shared" si="495"/>
        <v>553.69000000000005</v>
      </c>
      <c r="AE258" s="170">
        <f t="shared" si="495"/>
        <v>557.16999999999996</v>
      </c>
      <c r="AF258" s="170">
        <f t="shared" si="495"/>
        <v>561.15099999999995</v>
      </c>
      <c r="AG258" s="170">
        <f t="shared" si="495"/>
        <v>564.88599999999997</v>
      </c>
      <c r="AH258" s="170">
        <f t="shared" si="495"/>
        <v>568.76499999999999</v>
      </c>
      <c r="AI258" s="170">
        <f t="shared" si="495"/>
        <v>572.255</v>
      </c>
      <c r="AJ258" s="170">
        <f t="shared" si="495"/>
        <v>576.36599999999999</v>
      </c>
      <c r="AK258" s="170">
        <f t="shared" si="495"/>
        <v>580.31200000000001</v>
      </c>
      <c r="AL258" s="170">
        <f t="shared" si="495"/>
        <v>583.08600000000001</v>
      </c>
      <c r="AM258" s="170">
        <f t="shared" si="495"/>
        <v>585.40599999999995</v>
      </c>
      <c r="AN258" s="170">
        <f t="shared" si="495"/>
        <v>588.41999999999996</v>
      </c>
      <c r="AO258" s="170">
        <f t="shared" si="495"/>
        <v>590.51499999999999</v>
      </c>
      <c r="AP258" s="170">
        <f t="shared" si="495"/>
        <v>593.68299999999999</v>
      </c>
      <c r="AQ258" s="170">
        <f t="shared" si="495"/>
        <v>596.93700000000001</v>
      </c>
      <c r="AR258" s="170">
        <f t="shared" si="495"/>
        <v>600.25199999999995</v>
      </c>
      <c r="AS258" s="170">
        <f t="shared" si="495"/>
        <v>603.92399999999998</v>
      </c>
      <c r="AT258" s="170">
        <f t="shared" si="495"/>
        <v>604.96600000000001</v>
      </c>
      <c r="AU258" s="170">
        <f t="shared" si="495"/>
        <v>606.22299999999996</v>
      </c>
      <c r="AV258" s="170">
        <f t="shared" si="495"/>
        <v>606.51099999999997</v>
      </c>
      <c r="AW258" s="170">
        <f t="shared" si="495"/>
        <v>607.76</v>
      </c>
      <c r="AX258" s="170">
        <f t="shared" si="495"/>
        <v>610.07899999999995</v>
      </c>
      <c r="AY258" s="170">
        <f t="shared" si="495"/>
        <v>612.11900000000003</v>
      </c>
      <c r="AZ258" s="170">
        <f t="shared" si="495"/>
        <v>614.11900000000003</v>
      </c>
      <c r="BA258" s="170">
        <f t="shared" si="495"/>
        <v>616.10699999999997</v>
      </c>
      <c r="BB258" s="170">
        <f t="shared" si="495"/>
        <v>618.01599999999996</v>
      </c>
      <c r="BC258" s="403">
        <f t="shared" ref="BC258:CW258" si="496">BB258*BC577/BB577</f>
        <v>620.02254545454537</v>
      </c>
      <c r="BD258" s="398">
        <f t="shared" si="496"/>
        <v>621.02581818181807</v>
      </c>
      <c r="BE258" s="398">
        <f t="shared" si="496"/>
        <v>622.02909090909077</v>
      </c>
      <c r="BF258" s="398">
        <f t="shared" si="496"/>
        <v>622.02909090909077</v>
      </c>
      <c r="BG258" s="398">
        <f t="shared" si="496"/>
        <v>623.03236363636347</v>
      </c>
      <c r="BH258" s="398">
        <f t="shared" si="496"/>
        <v>623.03236363636347</v>
      </c>
      <c r="BI258" s="398">
        <f t="shared" si="496"/>
        <v>623.03236363636347</v>
      </c>
      <c r="BJ258" s="398">
        <f t="shared" si="496"/>
        <v>623.03236363636347</v>
      </c>
      <c r="BK258" s="398">
        <f t="shared" si="496"/>
        <v>623.03236363636347</v>
      </c>
      <c r="BL258" s="398">
        <f t="shared" si="496"/>
        <v>622.02909090909077</v>
      </c>
      <c r="BM258" s="398">
        <f t="shared" si="496"/>
        <v>621.02581818181807</v>
      </c>
      <c r="BN258" s="398">
        <f t="shared" si="496"/>
        <v>621.02581818181807</v>
      </c>
      <c r="BO258" s="398">
        <f t="shared" si="496"/>
        <v>620.02254545454537</v>
      </c>
      <c r="BP258" s="398">
        <f t="shared" si="496"/>
        <v>619.01927272727266</v>
      </c>
      <c r="BQ258" s="398">
        <f t="shared" si="496"/>
        <v>618.01599999999996</v>
      </c>
      <c r="BR258" s="398">
        <f t="shared" si="496"/>
        <v>616.00945454545445</v>
      </c>
      <c r="BS258" s="398">
        <f t="shared" si="496"/>
        <v>615.00618181818174</v>
      </c>
      <c r="BT258" s="398">
        <f t="shared" si="496"/>
        <v>612.99963636363623</v>
      </c>
      <c r="BU258" s="398">
        <f t="shared" si="496"/>
        <v>610.99309090909071</v>
      </c>
      <c r="BV258" s="398">
        <f t="shared" si="496"/>
        <v>609.98981818181801</v>
      </c>
      <c r="BW258" s="398">
        <f t="shared" si="496"/>
        <v>607.98327272727249</v>
      </c>
      <c r="BX258" s="398">
        <f t="shared" si="496"/>
        <v>605.97672727272709</v>
      </c>
      <c r="BY258" s="398">
        <f t="shared" si="496"/>
        <v>603.97018181818169</v>
      </c>
      <c r="BZ258" s="398">
        <f t="shared" si="496"/>
        <v>601.96363636363628</v>
      </c>
      <c r="CA258" s="398">
        <f t="shared" si="496"/>
        <v>599.95709090909088</v>
      </c>
      <c r="CB258" s="398">
        <f t="shared" si="496"/>
        <v>597.95054545454548</v>
      </c>
      <c r="CC258" s="398">
        <f t="shared" si="496"/>
        <v>594.94072727272737</v>
      </c>
      <c r="CD258" s="398">
        <f t="shared" si="496"/>
        <v>592.93418181818197</v>
      </c>
      <c r="CE258" s="398">
        <f t="shared" si="496"/>
        <v>590.92763636363657</v>
      </c>
      <c r="CF258" s="398">
        <f t="shared" si="496"/>
        <v>588.92109090909116</v>
      </c>
      <c r="CG258" s="398">
        <f t="shared" si="496"/>
        <v>585.91127272727306</v>
      </c>
      <c r="CH258" s="398">
        <f t="shared" si="496"/>
        <v>583.90472727272765</v>
      </c>
      <c r="CI258" s="398">
        <f t="shared" si="496"/>
        <v>580.89490909090944</v>
      </c>
      <c r="CJ258" s="398">
        <f t="shared" si="496"/>
        <v>578.88836363636403</v>
      </c>
      <c r="CK258" s="398">
        <f t="shared" si="496"/>
        <v>575.87854545454593</v>
      </c>
      <c r="CL258" s="398">
        <f t="shared" si="496"/>
        <v>572.86872727272782</v>
      </c>
      <c r="CM258" s="398">
        <f t="shared" si="496"/>
        <v>569.85890909090961</v>
      </c>
      <c r="CN258" s="398">
        <f t="shared" si="496"/>
        <v>567.8523636363642</v>
      </c>
      <c r="CO258" s="398">
        <f t="shared" si="496"/>
        <v>564.8425454545461</v>
      </c>
      <c r="CP258" s="398">
        <f t="shared" si="496"/>
        <v>561.83272727272788</v>
      </c>
      <c r="CQ258" s="398">
        <f t="shared" si="496"/>
        <v>558.82290909090977</v>
      </c>
      <c r="CR258" s="398">
        <f t="shared" si="496"/>
        <v>555.81309090909156</v>
      </c>
      <c r="CS258" s="398">
        <f t="shared" si="496"/>
        <v>552.80327272727334</v>
      </c>
      <c r="CT258" s="398">
        <f t="shared" si="496"/>
        <v>549.79345454545523</v>
      </c>
      <c r="CU258" s="398">
        <f t="shared" si="496"/>
        <v>546.78363636363702</v>
      </c>
      <c r="CV258" s="398">
        <f t="shared" si="496"/>
        <v>543.7738181818188</v>
      </c>
      <c r="CW258" s="398">
        <f t="shared" si="496"/>
        <v>540.76400000000058</v>
      </c>
    </row>
    <row r="259" spans="1:101">
      <c r="A259" s="170" t="str">
        <f t="shared" si="414"/>
        <v>38</v>
      </c>
      <c r="B259" s="170" t="str">
        <f t="shared" si="418"/>
        <v>Isère</v>
      </c>
      <c r="C259" s="145"/>
      <c r="D259" s="145"/>
      <c r="E259" s="145"/>
      <c r="F259" s="170">
        <f t="shared" ref="F259:BB259" si="497">F153</f>
        <v>859.71299999999997</v>
      </c>
      <c r="G259" s="170">
        <f t="shared" si="497"/>
        <v>869.35400000000004</v>
      </c>
      <c r="H259" s="170">
        <f t="shared" si="497"/>
        <v>880.01</v>
      </c>
      <c r="I259" s="170">
        <f t="shared" si="497"/>
        <v>890.55499999999995</v>
      </c>
      <c r="J259" s="170">
        <f t="shared" si="497"/>
        <v>900.65700000000004</v>
      </c>
      <c r="K259" s="170">
        <f t="shared" si="497"/>
        <v>911.88199999999995</v>
      </c>
      <c r="L259" s="170">
        <f t="shared" si="497"/>
        <v>923.62800000000004</v>
      </c>
      <c r="M259" s="170">
        <f t="shared" si="497"/>
        <v>935.87800000000004</v>
      </c>
      <c r="N259" s="170">
        <f t="shared" si="497"/>
        <v>945.77099999999996</v>
      </c>
      <c r="O259" s="170">
        <f t="shared" si="497"/>
        <v>955.59299999999996</v>
      </c>
      <c r="P259" s="170">
        <f t="shared" si="497"/>
        <v>964.61500000000001</v>
      </c>
      <c r="Q259" s="170">
        <f t="shared" si="497"/>
        <v>972.42399999999998</v>
      </c>
      <c r="R259" s="170">
        <f t="shared" si="497"/>
        <v>980.70299999999997</v>
      </c>
      <c r="S259" s="170">
        <f t="shared" si="497"/>
        <v>990.45699999999999</v>
      </c>
      <c r="T259" s="170">
        <f t="shared" si="497"/>
        <v>1001.823</v>
      </c>
      <c r="U259" s="170">
        <f t="shared" si="497"/>
        <v>1015.2380000000001</v>
      </c>
      <c r="V259" s="170">
        <f t="shared" si="497"/>
        <v>1024.568</v>
      </c>
      <c r="W259" s="170">
        <f t="shared" si="497"/>
        <v>1035.067</v>
      </c>
      <c r="X259" s="170">
        <f t="shared" si="497"/>
        <v>1044.6769999999999</v>
      </c>
      <c r="Y259" s="170">
        <f t="shared" si="497"/>
        <v>1051.932</v>
      </c>
      <c r="Z259" s="170">
        <f t="shared" si="497"/>
        <v>1059.768</v>
      </c>
      <c r="AA259" s="170">
        <f t="shared" si="497"/>
        <v>1067.838</v>
      </c>
      <c r="AB259" s="170">
        <f t="shared" si="497"/>
        <v>1076.8869999999999</v>
      </c>
      <c r="AC259" s="170">
        <f t="shared" si="497"/>
        <v>1085.203</v>
      </c>
      <c r="AD259" s="170">
        <f t="shared" si="497"/>
        <v>1092.778</v>
      </c>
      <c r="AE259" s="170">
        <f t="shared" si="497"/>
        <v>1102.3309999999999</v>
      </c>
      <c r="AF259" s="170">
        <f t="shared" si="497"/>
        <v>1113.0170000000001</v>
      </c>
      <c r="AG259" s="170">
        <f t="shared" si="497"/>
        <v>1124.1849999999999</v>
      </c>
      <c r="AH259" s="170">
        <f t="shared" si="497"/>
        <v>1135.08</v>
      </c>
      <c r="AI259" s="170">
        <f t="shared" si="497"/>
        <v>1145.8969999999999</v>
      </c>
      <c r="AJ259" s="170">
        <f t="shared" si="497"/>
        <v>1157.903</v>
      </c>
      <c r="AK259" s="170">
        <f t="shared" si="497"/>
        <v>1169.491</v>
      </c>
      <c r="AL259" s="170">
        <f t="shared" si="497"/>
        <v>1178.7139999999999</v>
      </c>
      <c r="AM259" s="170">
        <f t="shared" si="497"/>
        <v>1188.6600000000001</v>
      </c>
      <c r="AN259" s="170">
        <f t="shared" si="497"/>
        <v>1197.038</v>
      </c>
      <c r="AO259" s="170">
        <f t="shared" si="497"/>
        <v>1206.374</v>
      </c>
      <c r="AP259" s="170">
        <f t="shared" si="497"/>
        <v>1215.212</v>
      </c>
      <c r="AQ259" s="170">
        <f t="shared" si="497"/>
        <v>1224.9929999999999</v>
      </c>
      <c r="AR259" s="170">
        <f t="shared" si="497"/>
        <v>1235.3869999999999</v>
      </c>
      <c r="AS259" s="170">
        <f t="shared" si="497"/>
        <v>1243.597</v>
      </c>
      <c r="AT259" s="170">
        <f t="shared" si="497"/>
        <v>1251.06</v>
      </c>
      <c r="AU259" s="170">
        <f t="shared" si="497"/>
        <v>1252.912</v>
      </c>
      <c r="AV259" s="170">
        <f t="shared" si="497"/>
        <v>1258.722</v>
      </c>
      <c r="AW259" s="170">
        <f t="shared" si="497"/>
        <v>1263.5630000000001</v>
      </c>
      <c r="AX259" s="170">
        <f t="shared" si="497"/>
        <v>1271.1659999999999</v>
      </c>
      <c r="AY259" s="170">
        <f t="shared" si="497"/>
        <v>1277.5129999999999</v>
      </c>
      <c r="AZ259" s="170">
        <f t="shared" si="497"/>
        <v>1282.5260000000001</v>
      </c>
      <c r="BA259" s="170">
        <f t="shared" si="497"/>
        <v>1288.501</v>
      </c>
      <c r="BB259" s="170">
        <f t="shared" si="497"/>
        <v>1294.4760000000001</v>
      </c>
      <c r="BC259" s="403">
        <f t="shared" ref="BC259:CW259" si="498">BB259*BC578/BB578</f>
        <v>1298.502363919129</v>
      </c>
      <c r="BD259" s="398">
        <f t="shared" si="498"/>
        <v>1301.5221368584757</v>
      </c>
      <c r="BE259" s="398">
        <f t="shared" si="498"/>
        <v>1303.5353188180402</v>
      </c>
      <c r="BF259" s="398">
        <f t="shared" si="498"/>
        <v>1305.5485007776049</v>
      </c>
      <c r="BG259" s="398">
        <f t="shared" si="498"/>
        <v>1307.5616827371693</v>
      </c>
      <c r="BH259" s="398">
        <f t="shared" si="498"/>
        <v>1308.5682737169516</v>
      </c>
      <c r="BI259" s="398">
        <f t="shared" si="498"/>
        <v>1309.5748646967338</v>
      </c>
      <c r="BJ259" s="398">
        <f t="shared" si="498"/>
        <v>1310.581455676516</v>
      </c>
      <c r="BK259" s="398">
        <f t="shared" si="498"/>
        <v>1310.581455676516</v>
      </c>
      <c r="BL259" s="398">
        <f t="shared" si="498"/>
        <v>1310.581455676516</v>
      </c>
      <c r="BM259" s="398">
        <f t="shared" si="498"/>
        <v>1309.5748646967338</v>
      </c>
      <c r="BN259" s="398">
        <f t="shared" si="498"/>
        <v>1309.5748646967338</v>
      </c>
      <c r="BO259" s="398">
        <f t="shared" si="498"/>
        <v>1308.5682737169516</v>
      </c>
      <c r="BP259" s="398">
        <f t="shared" si="498"/>
        <v>1307.5616827371693</v>
      </c>
      <c r="BQ259" s="398">
        <f t="shared" si="498"/>
        <v>1305.5485007776049</v>
      </c>
      <c r="BR259" s="398">
        <f t="shared" si="498"/>
        <v>1304.5419097978227</v>
      </c>
      <c r="BS259" s="398">
        <f t="shared" si="498"/>
        <v>1302.5287278382582</v>
      </c>
      <c r="BT259" s="398">
        <f t="shared" si="498"/>
        <v>1301.522136858476</v>
      </c>
      <c r="BU259" s="398">
        <f t="shared" si="498"/>
        <v>1299.5089548989115</v>
      </c>
      <c r="BV259" s="398">
        <f t="shared" si="498"/>
        <v>1296.4891819595646</v>
      </c>
      <c r="BW259" s="398">
        <f t="shared" si="498"/>
        <v>1294.4759999999999</v>
      </c>
      <c r="BX259" s="398">
        <f t="shared" si="498"/>
        <v>1292.4628180404354</v>
      </c>
      <c r="BY259" s="398">
        <f t="shared" si="498"/>
        <v>1289.4430451010887</v>
      </c>
      <c r="BZ259" s="398">
        <f t="shared" si="498"/>
        <v>1286.423272161742</v>
      </c>
      <c r="CA259" s="398">
        <f t="shared" si="498"/>
        <v>1283.4034992223951</v>
      </c>
      <c r="CB259" s="398">
        <f t="shared" si="498"/>
        <v>1280.3837262830484</v>
      </c>
      <c r="CC259" s="398">
        <f t="shared" si="498"/>
        <v>1277.3639533437017</v>
      </c>
      <c r="CD259" s="398">
        <f t="shared" si="498"/>
        <v>1274.3441804043548</v>
      </c>
      <c r="CE259" s="398">
        <f t="shared" si="498"/>
        <v>1270.3178164852256</v>
      </c>
      <c r="CF259" s="398">
        <f t="shared" si="498"/>
        <v>1266.2914525660967</v>
      </c>
      <c r="CG259" s="398">
        <f t="shared" si="498"/>
        <v>1262.2650886469678</v>
      </c>
      <c r="CH259" s="398">
        <f t="shared" si="498"/>
        <v>1258.2387247278386</v>
      </c>
      <c r="CI259" s="398">
        <f t="shared" si="498"/>
        <v>1253.2057698289273</v>
      </c>
      <c r="CJ259" s="398">
        <f t="shared" si="498"/>
        <v>1249.1794059097981</v>
      </c>
      <c r="CK259" s="398">
        <f t="shared" si="498"/>
        <v>1244.1464510108867</v>
      </c>
      <c r="CL259" s="398">
        <f t="shared" si="498"/>
        <v>1238.1069051321931</v>
      </c>
      <c r="CM259" s="398">
        <f t="shared" si="498"/>
        <v>1233.0739502332817</v>
      </c>
      <c r="CN259" s="398">
        <f t="shared" si="498"/>
        <v>1228.0409953343703</v>
      </c>
      <c r="CO259" s="398">
        <f t="shared" si="498"/>
        <v>1222.0014494556767</v>
      </c>
      <c r="CP259" s="398">
        <f t="shared" si="498"/>
        <v>1215.9619035769831</v>
      </c>
      <c r="CQ259" s="398">
        <f t="shared" si="498"/>
        <v>1209.9223576982895</v>
      </c>
      <c r="CR259" s="398">
        <f t="shared" si="498"/>
        <v>1204.8894027993783</v>
      </c>
      <c r="CS259" s="398">
        <f t="shared" si="498"/>
        <v>1198.8498569206847</v>
      </c>
      <c r="CT259" s="398">
        <f t="shared" si="498"/>
        <v>1192.8103110419911</v>
      </c>
      <c r="CU259" s="398">
        <f t="shared" si="498"/>
        <v>1186.7707651632975</v>
      </c>
      <c r="CV259" s="398">
        <f t="shared" si="498"/>
        <v>1180.7312192846039</v>
      </c>
      <c r="CW259" s="398">
        <f t="shared" si="498"/>
        <v>1174.6916734059103</v>
      </c>
    </row>
    <row r="260" spans="1:101">
      <c r="A260" s="170" t="str">
        <f t="shared" si="414"/>
        <v>39</v>
      </c>
      <c r="B260" s="170" t="str">
        <f t="shared" si="418"/>
        <v>Jura</v>
      </c>
      <c r="C260" s="145"/>
      <c r="D260" s="145"/>
      <c r="E260" s="145"/>
      <c r="F260" s="170">
        <f t="shared" ref="F260:BB260" si="499">F154</f>
        <v>239.18899999999999</v>
      </c>
      <c r="G260" s="170">
        <f t="shared" si="499"/>
        <v>239.65199999999999</v>
      </c>
      <c r="H260" s="170">
        <f t="shared" si="499"/>
        <v>240.08099999999999</v>
      </c>
      <c r="I260" s="170">
        <f t="shared" si="499"/>
        <v>240.58199999999999</v>
      </c>
      <c r="J260" s="170">
        <f t="shared" si="499"/>
        <v>240.88200000000001</v>
      </c>
      <c r="K260" s="170">
        <f t="shared" si="499"/>
        <v>241.702</v>
      </c>
      <c r="L260" s="170">
        <f t="shared" si="499"/>
        <v>242.52199999999999</v>
      </c>
      <c r="M260" s="170">
        <f t="shared" si="499"/>
        <v>243.155</v>
      </c>
      <c r="N260" s="170">
        <f t="shared" si="499"/>
        <v>243.553</v>
      </c>
      <c r="O260" s="170">
        <f t="shared" si="499"/>
        <v>244.03299999999999</v>
      </c>
      <c r="P260" s="170">
        <f t="shared" si="499"/>
        <v>245.01400000000001</v>
      </c>
      <c r="Q260" s="170">
        <f t="shared" si="499"/>
        <v>246.36199999999999</v>
      </c>
      <c r="R260" s="170">
        <f t="shared" si="499"/>
        <v>247.70599999999999</v>
      </c>
      <c r="S260" s="170">
        <f t="shared" si="499"/>
        <v>247.321</v>
      </c>
      <c r="T260" s="170">
        <f t="shared" si="499"/>
        <v>248.00200000000001</v>
      </c>
      <c r="U260" s="170">
        <f t="shared" si="499"/>
        <v>248.70699999999999</v>
      </c>
      <c r="V260" s="170">
        <f t="shared" si="499"/>
        <v>249.43</v>
      </c>
      <c r="W260" s="170">
        <f t="shared" si="499"/>
        <v>249.821</v>
      </c>
      <c r="X260" s="170">
        <f t="shared" si="499"/>
        <v>250.215</v>
      </c>
      <c r="Y260" s="170">
        <f t="shared" si="499"/>
        <v>250.29400000000001</v>
      </c>
      <c r="Z260" s="170">
        <f t="shared" si="499"/>
        <v>250.50899999999999</v>
      </c>
      <c r="AA260" s="170">
        <f t="shared" si="499"/>
        <v>250.869</v>
      </c>
      <c r="AB260" s="170">
        <f t="shared" si="499"/>
        <v>250.65899999999999</v>
      </c>
      <c r="AC260" s="170">
        <f t="shared" si="499"/>
        <v>250.917</v>
      </c>
      <c r="AD260" s="170">
        <f t="shared" si="499"/>
        <v>250.905</v>
      </c>
      <c r="AE260" s="170">
        <f t="shared" si="499"/>
        <v>251.81100000000001</v>
      </c>
      <c r="AF260" s="170">
        <f t="shared" si="499"/>
        <v>252.84</v>
      </c>
      <c r="AG260" s="170">
        <f t="shared" si="499"/>
        <v>253.875</v>
      </c>
      <c r="AH260" s="170">
        <f t="shared" si="499"/>
        <v>254.691</v>
      </c>
      <c r="AI260" s="170">
        <f t="shared" si="499"/>
        <v>255.536</v>
      </c>
      <c r="AJ260" s="170">
        <f t="shared" si="499"/>
        <v>256.56700000000001</v>
      </c>
      <c r="AK260" s="170">
        <f t="shared" si="499"/>
        <v>257.399</v>
      </c>
      <c r="AL260" s="170">
        <f t="shared" si="499"/>
        <v>258.89699999999999</v>
      </c>
      <c r="AM260" s="170">
        <f t="shared" si="499"/>
        <v>260.74</v>
      </c>
      <c r="AN260" s="170">
        <f t="shared" si="499"/>
        <v>261.27699999999999</v>
      </c>
      <c r="AO260" s="170">
        <f t="shared" si="499"/>
        <v>261.53399999999999</v>
      </c>
      <c r="AP260" s="170">
        <f t="shared" si="499"/>
        <v>261.29399999999998</v>
      </c>
      <c r="AQ260" s="170">
        <f t="shared" si="499"/>
        <v>260.93200000000002</v>
      </c>
      <c r="AR260" s="170">
        <f t="shared" si="499"/>
        <v>260.50200000000001</v>
      </c>
      <c r="AS260" s="170">
        <f t="shared" si="499"/>
        <v>260.68099999999998</v>
      </c>
      <c r="AT260" s="170">
        <f t="shared" si="499"/>
        <v>260.58699999999999</v>
      </c>
      <c r="AU260" s="170">
        <f t="shared" si="499"/>
        <v>260.517</v>
      </c>
      <c r="AV260" s="170">
        <f t="shared" si="499"/>
        <v>260.18799999999999</v>
      </c>
      <c r="AW260" s="170">
        <f t="shared" si="499"/>
        <v>259.74599999999998</v>
      </c>
      <c r="AX260" s="170">
        <f t="shared" si="499"/>
        <v>259.19900000000001</v>
      </c>
      <c r="AY260" s="170">
        <f t="shared" si="499"/>
        <v>258.798</v>
      </c>
      <c r="AZ260" s="170">
        <f t="shared" si="499"/>
        <v>257.99099999999999</v>
      </c>
      <c r="BA260" s="170">
        <f t="shared" si="499"/>
        <v>257.30399999999997</v>
      </c>
      <c r="BB260" s="170">
        <f t="shared" si="499"/>
        <v>256.81400000000002</v>
      </c>
      <c r="BC260" s="403">
        <f t="shared" ref="BC260:CW260" si="500">BB260*BC579/BB579</f>
        <v>255.81472373540859</v>
      </c>
      <c r="BD260" s="398">
        <f t="shared" si="500"/>
        <v>254.81544747081716</v>
      </c>
      <c r="BE260" s="398">
        <f t="shared" si="500"/>
        <v>254.81544747081719</v>
      </c>
      <c r="BF260" s="398">
        <f t="shared" si="500"/>
        <v>253.81617120622576</v>
      </c>
      <c r="BG260" s="398">
        <f t="shared" si="500"/>
        <v>252.81689494163433</v>
      </c>
      <c r="BH260" s="398">
        <f t="shared" si="500"/>
        <v>251.8176186770429</v>
      </c>
      <c r="BI260" s="398">
        <f t="shared" si="500"/>
        <v>250.81834241245144</v>
      </c>
      <c r="BJ260" s="398">
        <f t="shared" si="500"/>
        <v>249.81906614786001</v>
      </c>
      <c r="BK260" s="398">
        <f t="shared" si="500"/>
        <v>247.82051361867713</v>
      </c>
      <c r="BL260" s="398">
        <f t="shared" si="500"/>
        <v>246.82123735408567</v>
      </c>
      <c r="BM260" s="398">
        <f t="shared" si="500"/>
        <v>245.82196108949424</v>
      </c>
      <c r="BN260" s="398">
        <f t="shared" si="500"/>
        <v>244.82268482490278</v>
      </c>
      <c r="BO260" s="398">
        <f t="shared" si="500"/>
        <v>243.82340856031135</v>
      </c>
      <c r="BP260" s="398">
        <f t="shared" si="500"/>
        <v>241.82485603112846</v>
      </c>
      <c r="BQ260" s="398">
        <f t="shared" si="500"/>
        <v>240.82557976653703</v>
      </c>
      <c r="BR260" s="398">
        <f t="shared" si="500"/>
        <v>239.8263035019456</v>
      </c>
      <c r="BS260" s="398">
        <f t="shared" si="500"/>
        <v>238.82702723735417</v>
      </c>
      <c r="BT260" s="398">
        <f t="shared" si="500"/>
        <v>236.82847470817129</v>
      </c>
      <c r="BU260" s="398">
        <f t="shared" si="500"/>
        <v>235.82919844357983</v>
      </c>
      <c r="BV260" s="398">
        <f t="shared" si="500"/>
        <v>233.83064591439694</v>
      </c>
      <c r="BW260" s="398">
        <f t="shared" si="500"/>
        <v>232.83136964980548</v>
      </c>
      <c r="BX260" s="398">
        <f t="shared" si="500"/>
        <v>231.83209338521402</v>
      </c>
      <c r="BY260" s="398">
        <f t="shared" si="500"/>
        <v>229.83354085603114</v>
      </c>
      <c r="BZ260" s="398">
        <f t="shared" si="500"/>
        <v>228.83426459143971</v>
      </c>
      <c r="CA260" s="398">
        <f t="shared" si="500"/>
        <v>226.83571206225685</v>
      </c>
      <c r="CB260" s="398">
        <f t="shared" si="500"/>
        <v>225.83643579766542</v>
      </c>
      <c r="CC260" s="398">
        <f t="shared" si="500"/>
        <v>223.83788326848253</v>
      </c>
      <c r="CD260" s="398">
        <f t="shared" si="500"/>
        <v>222.8386070038911</v>
      </c>
      <c r="CE260" s="398">
        <f t="shared" si="500"/>
        <v>220.84005447470821</v>
      </c>
      <c r="CF260" s="398">
        <f t="shared" si="500"/>
        <v>219.84077821011678</v>
      </c>
      <c r="CG260" s="398">
        <f t="shared" si="500"/>
        <v>217.84222568093392</v>
      </c>
      <c r="CH260" s="398">
        <f t="shared" si="500"/>
        <v>216.84294941634249</v>
      </c>
      <c r="CI260" s="398">
        <f t="shared" si="500"/>
        <v>214.8443968871596</v>
      </c>
      <c r="CJ260" s="398">
        <f t="shared" si="500"/>
        <v>212.84584435797672</v>
      </c>
      <c r="CK260" s="398">
        <f t="shared" si="500"/>
        <v>211.84656809338526</v>
      </c>
      <c r="CL260" s="398">
        <f t="shared" si="500"/>
        <v>209.8480155642024</v>
      </c>
      <c r="CM260" s="398">
        <f t="shared" si="500"/>
        <v>207.84946303501954</v>
      </c>
      <c r="CN260" s="398">
        <f t="shared" si="500"/>
        <v>206.85018677042811</v>
      </c>
      <c r="CO260" s="398">
        <f t="shared" si="500"/>
        <v>204.85163424124525</v>
      </c>
      <c r="CP260" s="398">
        <f t="shared" si="500"/>
        <v>203.85235797665379</v>
      </c>
      <c r="CQ260" s="398">
        <f t="shared" si="500"/>
        <v>201.8538054474709</v>
      </c>
      <c r="CR260" s="398">
        <f t="shared" si="500"/>
        <v>199.85525291828804</v>
      </c>
      <c r="CS260" s="398">
        <f t="shared" si="500"/>
        <v>198.85597665369659</v>
      </c>
      <c r="CT260" s="398">
        <f t="shared" si="500"/>
        <v>196.8574241245137</v>
      </c>
      <c r="CU260" s="398">
        <f t="shared" si="500"/>
        <v>195.85814785992224</v>
      </c>
      <c r="CV260" s="398">
        <f t="shared" si="500"/>
        <v>193.85959533073935</v>
      </c>
      <c r="CW260" s="398">
        <f t="shared" si="500"/>
        <v>192.86031906614789</v>
      </c>
    </row>
    <row r="261" spans="1:101">
      <c r="A261" s="170" t="str">
        <f t="shared" si="414"/>
        <v>40</v>
      </c>
      <c r="B261" s="170" t="str">
        <f t="shared" si="418"/>
        <v>Landes</v>
      </c>
      <c r="C261" s="145"/>
      <c r="D261" s="145"/>
      <c r="E261" s="145"/>
      <c r="F261" s="170">
        <f t="shared" ref="F261:BB261" si="501">F155</f>
        <v>288.56</v>
      </c>
      <c r="G261" s="170">
        <f t="shared" si="501"/>
        <v>289.56700000000001</v>
      </c>
      <c r="H261" s="170">
        <f t="shared" si="501"/>
        <v>290.77800000000002</v>
      </c>
      <c r="I261" s="170">
        <f t="shared" si="501"/>
        <v>292.12700000000001</v>
      </c>
      <c r="J261" s="170">
        <f t="shared" si="501"/>
        <v>293.22699999999998</v>
      </c>
      <c r="K261" s="170">
        <f t="shared" si="501"/>
        <v>294.517</v>
      </c>
      <c r="L261" s="170">
        <f t="shared" si="501"/>
        <v>295.92</v>
      </c>
      <c r="M261" s="170">
        <f t="shared" si="501"/>
        <v>297.33100000000002</v>
      </c>
      <c r="N261" s="170">
        <f t="shared" si="501"/>
        <v>299.06</v>
      </c>
      <c r="O261" s="170">
        <f t="shared" si="501"/>
        <v>301.23399999999998</v>
      </c>
      <c r="P261" s="170">
        <f t="shared" si="501"/>
        <v>303.53300000000002</v>
      </c>
      <c r="Q261" s="170">
        <f t="shared" si="501"/>
        <v>305.73899999999998</v>
      </c>
      <c r="R261" s="170">
        <f t="shared" si="501"/>
        <v>306.69200000000001</v>
      </c>
      <c r="S261" s="170">
        <f t="shared" si="501"/>
        <v>307.49799999999999</v>
      </c>
      <c r="T261" s="170">
        <f t="shared" si="501"/>
        <v>309.43099999999998</v>
      </c>
      <c r="U261" s="170">
        <f t="shared" si="501"/>
        <v>311.50700000000001</v>
      </c>
      <c r="V261" s="170">
        <f t="shared" si="501"/>
        <v>313.28699999999998</v>
      </c>
      <c r="W261" s="170">
        <f t="shared" si="501"/>
        <v>315.26100000000002</v>
      </c>
      <c r="X261" s="170">
        <f t="shared" si="501"/>
        <v>317.12599999999998</v>
      </c>
      <c r="Y261" s="170">
        <f t="shared" si="501"/>
        <v>318.63</v>
      </c>
      <c r="Z261" s="170">
        <f t="shared" si="501"/>
        <v>319.77800000000002</v>
      </c>
      <c r="AA261" s="170">
        <f t="shared" si="501"/>
        <v>321.24</v>
      </c>
      <c r="AB261" s="170">
        <f t="shared" si="501"/>
        <v>323.14999999999998</v>
      </c>
      <c r="AC261" s="170">
        <f t="shared" si="501"/>
        <v>325.077</v>
      </c>
      <c r="AD261" s="170">
        <f t="shared" si="501"/>
        <v>327.24</v>
      </c>
      <c r="AE261" s="170">
        <f t="shared" si="501"/>
        <v>331.51</v>
      </c>
      <c r="AF261" s="170">
        <f t="shared" si="501"/>
        <v>336.47</v>
      </c>
      <c r="AG261" s="170">
        <f t="shared" si="501"/>
        <v>341.45600000000002</v>
      </c>
      <c r="AH261" s="170">
        <f t="shared" si="501"/>
        <v>346.62</v>
      </c>
      <c r="AI261" s="170">
        <f t="shared" si="501"/>
        <v>351.827</v>
      </c>
      <c r="AJ261" s="170">
        <f t="shared" si="501"/>
        <v>357.54399999999998</v>
      </c>
      <c r="AK261" s="170">
        <f t="shared" si="501"/>
        <v>362.827</v>
      </c>
      <c r="AL261" s="170">
        <f t="shared" si="501"/>
        <v>367.49200000000002</v>
      </c>
      <c r="AM261" s="170">
        <f t="shared" si="501"/>
        <v>373.142</v>
      </c>
      <c r="AN261" s="170">
        <f t="shared" si="501"/>
        <v>379.34100000000001</v>
      </c>
      <c r="AO261" s="170">
        <f t="shared" si="501"/>
        <v>384.32</v>
      </c>
      <c r="AP261" s="170">
        <f t="shared" si="501"/>
        <v>387.92899999999997</v>
      </c>
      <c r="AQ261" s="170">
        <f t="shared" si="501"/>
        <v>392.88400000000001</v>
      </c>
      <c r="AR261" s="170">
        <f t="shared" si="501"/>
        <v>397.226</v>
      </c>
      <c r="AS261" s="170">
        <f t="shared" si="501"/>
        <v>400.47699999999998</v>
      </c>
      <c r="AT261" s="170">
        <f t="shared" si="501"/>
        <v>403.23399999999998</v>
      </c>
      <c r="AU261" s="170">
        <f t="shared" si="501"/>
        <v>405.01</v>
      </c>
      <c r="AV261" s="170">
        <f t="shared" si="501"/>
        <v>407.44400000000002</v>
      </c>
      <c r="AW261" s="170">
        <f t="shared" si="501"/>
        <v>410.35500000000002</v>
      </c>
      <c r="AX261" s="170">
        <f t="shared" si="501"/>
        <v>413.69</v>
      </c>
      <c r="AY261" s="170">
        <f t="shared" si="501"/>
        <v>418.12200000000001</v>
      </c>
      <c r="AZ261" s="170">
        <f t="shared" si="501"/>
        <v>421.67200000000003</v>
      </c>
      <c r="BA261" s="170">
        <f t="shared" si="501"/>
        <v>425.22899999999998</v>
      </c>
      <c r="BB261" s="170">
        <f t="shared" si="501"/>
        <v>428.66899999999998</v>
      </c>
      <c r="BC261" s="403">
        <f t="shared" ref="BC261:CW261" si="502">BB261*BC580/BB580</f>
        <v>430.70543230403797</v>
      </c>
      <c r="BD261" s="398">
        <f t="shared" si="502"/>
        <v>431.72364845605699</v>
      </c>
      <c r="BE261" s="398">
        <f t="shared" si="502"/>
        <v>432.74186460807596</v>
      </c>
      <c r="BF261" s="398">
        <f t="shared" si="502"/>
        <v>434.778296912114</v>
      </c>
      <c r="BG261" s="398">
        <f t="shared" si="502"/>
        <v>435.79651306413302</v>
      </c>
      <c r="BH261" s="398">
        <f t="shared" si="502"/>
        <v>435.79651306413302</v>
      </c>
      <c r="BI261" s="398">
        <f t="shared" si="502"/>
        <v>436.81472921615205</v>
      </c>
      <c r="BJ261" s="398">
        <f t="shared" si="502"/>
        <v>436.81472921615205</v>
      </c>
      <c r="BK261" s="398">
        <f t="shared" si="502"/>
        <v>437.83294536817101</v>
      </c>
      <c r="BL261" s="398">
        <f t="shared" si="502"/>
        <v>437.83294536817101</v>
      </c>
      <c r="BM261" s="398">
        <f t="shared" si="502"/>
        <v>437.83294536817101</v>
      </c>
      <c r="BN261" s="398">
        <f t="shared" si="502"/>
        <v>437.83294536817101</v>
      </c>
      <c r="BO261" s="398">
        <f t="shared" si="502"/>
        <v>437.83294536817101</v>
      </c>
      <c r="BP261" s="398">
        <f t="shared" si="502"/>
        <v>437.83294536817101</v>
      </c>
      <c r="BQ261" s="398">
        <f t="shared" si="502"/>
        <v>437.83294536817101</v>
      </c>
      <c r="BR261" s="398">
        <f t="shared" si="502"/>
        <v>437.83294536817101</v>
      </c>
      <c r="BS261" s="398">
        <f t="shared" si="502"/>
        <v>436.81472921615199</v>
      </c>
      <c r="BT261" s="398">
        <f t="shared" si="502"/>
        <v>436.81472921615199</v>
      </c>
      <c r="BU261" s="398">
        <f t="shared" si="502"/>
        <v>435.79651306413297</v>
      </c>
      <c r="BV261" s="398">
        <f t="shared" si="502"/>
        <v>435.79651306413302</v>
      </c>
      <c r="BW261" s="398">
        <f t="shared" si="502"/>
        <v>434.778296912114</v>
      </c>
      <c r="BX261" s="398">
        <f t="shared" si="502"/>
        <v>433.76008076009498</v>
      </c>
      <c r="BY261" s="398">
        <f t="shared" si="502"/>
        <v>433.76008076009498</v>
      </c>
      <c r="BZ261" s="398">
        <f t="shared" si="502"/>
        <v>432.74186460807596</v>
      </c>
      <c r="CA261" s="398">
        <f t="shared" si="502"/>
        <v>431.72364845605699</v>
      </c>
      <c r="CB261" s="398">
        <f t="shared" si="502"/>
        <v>430.70543230403797</v>
      </c>
      <c r="CC261" s="398">
        <f t="shared" si="502"/>
        <v>429.687216152019</v>
      </c>
      <c r="CD261" s="398">
        <f t="shared" si="502"/>
        <v>429.687216152019</v>
      </c>
      <c r="CE261" s="398">
        <f t="shared" si="502"/>
        <v>427.65078384798096</v>
      </c>
      <c r="CF261" s="398">
        <f t="shared" si="502"/>
        <v>426.632567695962</v>
      </c>
      <c r="CG261" s="398">
        <f t="shared" si="502"/>
        <v>425.61435154394303</v>
      </c>
      <c r="CH261" s="398">
        <f t="shared" si="502"/>
        <v>424.59613539192401</v>
      </c>
      <c r="CI261" s="398">
        <f t="shared" si="502"/>
        <v>423.57791923990499</v>
      </c>
      <c r="CJ261" s="398">
        <f t="shared" si="502"/>
        <v>421.541486935867</v>
      </c>
      <c r="CK261" s="398">
        <f t="shared" si="502"/>
        <v>420.52327078384798</v>
      </c>
      <c r="CL261" s="398">
        <f t="shared" si="502"/>
        <v>418.48683847980999</v>
      </c>
      <c r="CM261" s="398">
        <f t="shared" si="502"/>
        <v>417.46862232779097</v>
      </c>
      <c r="CN261" s="398">
        <f t="shared" si="502"/>
        <v>415.43219002375298</v>
      </c>
      <c r="CO261" s="398">
        <f t="shared" si="502"/>
        <v>413.39575771971494</v>
      </c>
      <c r="CP261" s="398">
        <f t="shared" si="502"/>
        <v>411.35932541567695</v>
      </c>
      <c r="CQ261" s="398">
        <f t="shared" si="502"/>
        <v>410.34110926365793</v>
      </c>
      <c r="CR261" s="398">
        <f t="shared" si="502"/>
        <v>408.30467695961988</v>
      </c>
      <c r="CS261" s="398">
        <f t="shared" si="502"/>
        <v>406.26824465558184</v>
      </c>
      <c r="CT261" s="398">
        <f t="shared" si="502"/>
        <v>404.23181235154379</v>
      </c>
      <c r="CU261" s="398">
        <f t="shared" si="502"/>
        <v>402.19538004750581</v>
      </c>
      <c r="CV261" s="398">
        <f t="shared" si="502"/>
        <v>401.17716389548679</v>
      </c>
      <c r="CW261" s="398">
        <f t="shared" si="502"/>
        <v>399.14073159144874</v>
      </c>
    </row>
    <row r="262" spans="1:101">
      <c r="A262" s="170" t="str">
        <f t="shared" si="414"/>
        <v>41</v>
      </c>
      <c r="B262" s="170" t="str">
        <f t="shared" si="418"/>
        <v>Loir-et-Cher</v>
      </c>
      <c r="C262" s="145"/>
      <c r="D262" s="145"/>
      <c r="E262" s="145"/>
      <c r="F262" s="170">
        <f t="shared" ref="F262:BB262" si="503">F156</f>
        <v>283.75400000000002</v>
      </c>
      <c r="G262" s="170">
        <f t="shared" si="503"/>
        <v>285.45699999999999</v>
      </c>
      <c r="H262" s="170">
        <f t="shared" si="503"/>
        <v>287.23399999999998</v>
      </c>
      <c r="I262" s="170">
        <f t="shared" si="503"/>
        <v>289.18299999999999</v>
      </c>
      <c r="J262" s="170">
        <f t="shared" si="503"/>
        <v>290.85300000000001</v>
      </c>
      <c r="K262" s="170">
        <f t="shared" si="503"/>
        <v>292.49700000000001</v>
      </c>
      <c r="L262" s="170">
        <f t="shared" si="503"/>
        <v>294.29399999999998</v>
      </c>
      <c r="M262" s="170">
        <f t="shared" si="503"/>
        <v>296.24700000000001</v>
      </c>
      <c r="N262" s="170">
        <f t="shared" si="503"/>
        <v>297.74799999999999</v>
      </c>
      <c r="O262" s="170">
        <f t="shared" si="503"/>
        <v>299.161</v>
      </c>
      <c r="P262" s="170">
        <f t="shared" si="503"/>
        <v>300.30700000000002</v>
      </c>
      <c r="Q262" s="170">
        <f t="shared" si="503"/>
        <v>301.39800000000002</v>
      </c>
      <c r="R262" s="170">
        <f t="shared" si="503"/>
        <v>302.01499999999999</v>
      </c>
      <c r="S262" s="170">
        <f t="shared" si="503"/>
        <v>303.40800000000002</v>
      </c>
      <c r="T262" s="170">
        <f t="shared" si="503"/>
        <v>304.73500000000001</v>
      </c>
      <c r="U262" s="170">
        <f t="shared" si="503"/>
        <v>305.86900000000003</v>
      </c>
      <c r="V262" s="170">
        <f t="shared" si="503"/>
        <v>307.21699999999998</v>
      </c>
      <c r="W262" s="170">
        <f t="shared" si="503"/>
        <v>308.48200000000003</v>
      </c>
      <c r="X262" s="170">
        <f t="shared" si="503"/>
        <v>309.798</v>
      </c>
      <c r="Y262" s="170">
        <f t="shared" si="503"/>
        <v>310.47199999999998</v>
      </c>
      <c r="Z262" s="170">
        <f t="shared" si="503"/>
        <v>311.58999999999997</v>
      </c>
      <c r="AA262" s="170">
        <f t="shared" si="503"/>
        <v>312.58999999999997</v>
      </c>
      <c r="AB262" s="170">
        <f t="shared" si="503"/>
        <v>313.66000000000003</v>
      </c>
      <c r="AC262" s="170">
        <f t="shared" si="503"/>
        <v>314.61599999999999</v>
      </c>
      <c r="AD262" s="170">
        <f t="shared" si="503"/>
        <v>314.995</v>
      </c>
      <c r="AE262" s="170">
        <f t="shared" si="503"/>
        <v>316.35399999999998</v>
      </c>
      <c r="AF262" s="170">
        <f t="shared" si="503"/>
        <v>317.78300000000002</v>
      </c>
      <c r="AG262" s="170">
        <f t="shared" si="503"/>
        <v>319.14400000000001</v>
      </c>
      <c r="AH262" s="170">
        <f t="shared" si="503"/>
        <v>320.536</v>
      </c>
      <c r="AI262" s="170">
        <f t="shared" si="503"/>
        <v>321.80799999999999</v>
      </c>
      <c r="AJ262" s="170">
        <f t="shared" si="503"/>
        <v>323.48899999999998</v>
      </c>
      <c r="AK262" s="170">
        <f t="shared" si="503"/>
        <v>325.18200000000002</v>
      </c>
      <c r="AL262" s="170">
        <f t="shared" si="503"/>
        <v>326.291</v>
      </c>
      <c r="AM262" s="170">
        <f t="shared" si="503"/>
        <v>326.59899999999999</v>
      </c>
      <c r="AN262" s="170">
        <f t="shared" si="503"/>
        <v>327.86799999999999</v>
      </c>
      <c r="AO262" s="170">
        <f t="shared" si="503"/>
        <v>330.07900000000001</v>
      </c>
      <c r="AP262" s="170">
        <f t="shared" si="503"/>
        <v>331.28</v>
      </c>
      <c r="AQ262" s="170">
        <f t="shared" si="503"/>
        <v>331.65600000000001</v>
      </c>
      <c r="AR262" s="170">
        <f t="shared" si="503"/>
        <v>332.00099999999998</v>
      </c>
      <c r="AS262" s="170">
        <f t="shared" si="503"/>
        <v>333.56700000000001</v>
      </c>
      <c r="AT262" s="170">
        <f t="shared" si="503"/>
        <v>333.05</v>
      </c>
      <c r="AU262" s="170">
        <f t="shared" si="503"/>
        <v>332.76900000000001</v>
      </c>
      <c r="AV262" s="170">
        <f t="shared" si="503"/>
        <v>331.91500000000002</v>
      </c>
      <c r="AW262" s="170">
        <f t="shared" si="503"/>
        <v>330.24799999999999</v>
      </c>
      <c r="AX262" s="170">
        <f t="shared" si="503"/>
        <v>329.47</v>
      </c>
      <c r="AY262" s="170">
        <f t="shared" si="503"/>
        <v>329.35700000000003</v>
      </c>
      <c r="AZ262" s="170">
        <f t="shared" si="503"/>
        <v>328.27100000000002</v>
      </c>
      <c r="BA262" s="170">
        <f t="shared" si="503"/>
        <v>327.38799999999998</v>
      </c>
      <c r="BB262" s="170">
        <f t="shared" si="503"/>
        <v>326.46499999999997</v>
      </c>
      <c r="BC262" s="403">
        <f t="shared" ref="BC262:CW262" si="504">BB262*BC581/BB581</f>
        <v>324.44978395061725</v>
      </c>
      <c r="BD262" s="398">
        <f t="shared" si="504"/>
        <v>323.44217592592588</v>
      </c>
      <c r="BE262" s="398">
        <f t="shared" si="504"/>
        <v>322.43456790123452</v>
      </c>
      <c r="BF262" s="398">
        <f t="shared" si="504"/>
        <v>320.41935185185179</v>
      </c>
      <c r="BG262" s="398">
        <f t="shared" si="504"/>
        <v>319.41174382716042</v>
      </c>
      <c r="BH262" s="398">
        <f t="shared" si="504"/>
        <v>317.39652777777769</v>
      </c>
      <c r="BI262" s="398">
        <f t="shared" si="504"/>
        <v>316.38891975308633</v>
      </c>
      <c r="BJ262" s="398">
        <f t="shared" si="504"/>
        <v>314.37370370370365</v>
      </c>
      <c r="BK262" s="398">
        <f t="shared" si="504"/>
        <v>313.36609567901229</v>
      </c>
      <c r="BL262" s="398">
        <f t="shared" si="504"/>
        <v>311.35087962962956</v>
      </c>
      <c r="BM262" s="398">
        <f t="shared" si="504"/>
        <v>310.3432716049382</v>
      </c>
      <c r="BN262" s="398">
        <f t="shared" si="504"/>
        <v>308.32805555555547</v>
      </c>
      <c r="BO262" s="398">
        <f t="shared" si="504"/>
        <v>307.3204475308641</v>
      </c>
      <c r="BP262" s="398">
        <f t="shared" si="504"/>
        <v>305.30523148148137</v>
      </c>
      <c r="BQ262" s="398">
        <f t="shared" si="504"/>
        <v>304.29762345679001</v>
      </c>
      <c r="BR262" s="398">
        <f t="shared" si="504"/>
        <v>302.28240740740733</v>
      </c>
      <c r="BS262" s="398">
        <f t="shared" si="504"/>
        <v>300.2671913580246</v>
      </c>
      <c r="BT262" s="398">
        <f t="shared" si="504"/>
        <v>299.25958333333324</v>
      </c>
      <c r="BU262" s="398">
        <f t="shared" si="504"/>
        <v>297.24436728395051</v>
      </c>
      <c r="BV262" s="398">
        <f t="shared" si="504"/>
        <v>296.23675925925914</v>
      </c>
      <c r="BW262" s="398">
        <f t="shared" si="504"/>
        <v>294.22154320987642</v>
      </c>
      <c r="BX262" s="398">
        <f t="shared" si="504"/>
        <v>293.21393518518505</v>
      </c>
      <c r="BY262" s="398">
        <f t="shared" si="504"/>
        <v>291.19871913580232</v>
      </c>
      <c r="BZ262" s="398">
        <f t="shared" si="504"/>
        <v>290.19111111111096</v>
      </c>
      <c r="CA262" s="398">
        <f t="shared" si="504"/>
        <v>288.17589506172823</v>
      </c>
      <c r="CB262" s="398">
        <f t="shared" si="504"/>
        <v>286.1606790123455</v>
      </c>
      <c r="CC262" s="398">
        <f t="shared" si="504"/>
        <v>285.15307098765413</v>
      </c>
      <c r="CD262" s="398">
        <f t="shared" si="504"/>
        <v>283.1378549382714</v>
      </c>
      <c r="CE262" s="398">
        <f t="shared" si="504"/>
        <v>282.13024691358004</v>
      </c>
      <c r="CF262" s="398">
        <f t="shared" si="504"/>
        <v>280.11503086419731</v>
      </c>
      <c r="CG262" s="398">
        <f t="shared" si="504"/>
        <v>279.10742283950594</v>
      </c>
      <c r="CH262" s="398">
        <f t="shared" si="504"/>
        <v>277.09220679012327</v>
      </c>
      <c r="CI262" s="398">
        <f t="shared" si="504"/>
        <v>275.07699074074054</v>
      </c>
      <c r="CJ262" s="398">
        <f t="shared" si="504"/>
        <v>274.06938271604918</v>
      </c>
      <c r="CK262" s="398">
        <f t="shared" si="504"/>
        <v>272.05416666666645</v>
      </c>
      <c r="CL262" s="398">
        <f t="shared" si="504"/>
        <v>271.04655864197508</v>
      </c>
      <c r="CM262" s="398">
        <f t="shared" si="504"/>
        <v>269.03134259259241</v>
      </c>
      <c r="CN262" s="398">
        <f t="shared" si="504"/>
        <v>268.02373456790104</v>
      </c>
      <c r="CO262" s="398">
        <f t="shared" si="504"/>
        <v>266.00851851851837</v>
      </c>
      <c r="CP262" s="398">
        <f t="shared" si="504"/>
        <v>263.99330246913564</v>
      </c>
      <c r="CQ262" s="398">
        <f t="shared" si="504"/>
        <v>262.98569444444428</v>
      </c>
      <c r="CR262" s="398">
        <f t="shared" si="504"/>
        <v>260.97047839506155</v>
      </c>
      <c r="CS262" s="398">
        <f t="shared" si="504"/>
        <v>259.96287037037018</v>
      </c>
      <c r="CT262" s="398">
        <f t="shared" si="504"/>
        <v>257.94765432098745</v>
      </c>
      <c r="CU262" s="398">
        <f t="shared" si="504"/>
        <v>256.94004629629609</v>
      </c>
      <c r="CV262" s="398">
        <f t="shared" si="504"/>
        <v>255.93243827160475</v>
      </c>
      <c r="CW262" s="398">
        <f t="shared" si="504"/>
        <v>253.91722222222205</v>
      </c>
    </row>
    <row r="263" spans="1:101">
      <c r="A263" s="170" t="str">
        <f t="shared" si="414"/>
        <v>42</v>
      </c>
      <c r="B263" s="170" t="str">
        <f t="shared" si="418"/>
        <v>Loire</v>
      </c>
      <c r="C263" s="145"/>
      <c r="D263" s="145"/>
      <c r="E263" s="145"/>
      <c r="F263" s="170">
        <f t="shared" ref="F263:BB263" si="505">F157</f>
        <v>743.00800000000004</v>
      </c>
      <c r="G263" s="170">
        <f t="shared" si="505"/>
        <v>742.08399999999995</v>
      </c>
      <c r="H263" s="170">
        <f t="shared" si="505"/>
        <v>741.54600000000005</v>
      </c>
      <c r="I263" s="170">
        <f t="shared" si="505"/>
        <v>741.31600000000003</v>
      </c>
      <c r="J263" s="170">
        <f t="shared" si="505"/>
        <v>740.3</v>
      </c>
      <c r="K263" s="170">
        <f t="shared" si="505"/>
        <v>740.18799999999999</v>
      </c>
      <c r="L263" s="170">
        <f t="shared" si="505"/>
        <v>740.37199999999996</v>
      </c>
      <c r="M263" s="170">
        <f t="shared" si="505"/>
        <v>740.19299999999998</v>
      </c>
      <c r="N263" s="170">
        <f t="shared" si="505"/>
        <v>743.24599999999998</v>
      </c>
      <c r="O263" s="170">
        <f t="shared" si="505"/>
        <v>744.44200000000001</v>
      </c>
      <c r="P263" s="170">
        <f t="shared" si="505"/>
        <v>743.12</v>
      </c>
      <c r="Q263" s="170">
        <f t="shared" si="505"/>
        <v>742.36800000000005</v>
      </c>
      <c r="R263" s="170">
        <f t="shared" si="505"/>
        <v>742.47199999999998</v>
      </c>
      <c r="S263" s="170">
        <f t="shared" si="505"/>
        <v>743.43899999999996</v>
      </c>
      <c r="T263" s="170">
        <f t="shared" si="505"/>
        <v>744.17600000000004</v>
      </c>
      <c r="U263" s="170">
        <f t="shared" si="505"/>
        <v>746.101</v>
      </c>
      <c r="V263" s="170">
        <f t="shared" si="505"/>
        <v>744.87199999999996</v>
      </c>
      <c r="W263" s="170">
        <f t="shared" si="505"/>
        <v>744.28300000000002</v>
      </c>
      <c r="X263" s="170">
        <f t="shared" si="505"/>
        <v>744.06700000000001</v>
      </c>
      <c r="Y263" s="170">
        <f t="shared" si="505"/>
        <v>742.65899999999999</v>
      </c>
      <c r="Z263" s="170">
        <f t="shared" si="505"/>
        <v>740.19100000000003</v>
      </c>
      <c r="AA263" s="170">
        <f t="shared" si="505"/>
        <v>738.67</v>
      </c>
      <c r="AB263" s="170">
        <f t="shared" si="505"/>
        <v>735.28700000000003</v>
      </c>
      <c r="AC263" s="170">
        <f t="shared" si="505"/>
        <v>731.65700000000004</v>
      </c>
      <c r="AD263" s="170">
        <f t="shared" si="505"/>
        <v>729.08100000000002</v>
      </c>
      <c r="AE263" s="170">
        <f t="shared" si="505"/>
        <v>730.61400000000003</v>
      </c>
      <c r="AF263" s="170">
        <f t="shared" si="505"/>
        <v>732.52800000000002</v>
      </c>
      <c r="AG263" s="170">
        <f t="shared" si="505"/>
        <v>734.26700000000005</v>
      </c>
      <c r="AH263" s="170">
        <f t="shared" si="505"/>
        <v>735.78</v>
      </c>
      <c r="AI263" s="170">
        <f t="shared" si="505"/>
        <v>737.29700000000003</v>
      </c>
      <c r="AJ263" s="170">
        <f t="shared" si="505"/>
        <v>739.39300000000003</v>
      </c>
      <c r="AK263" s="170">
        <f t="shared" si="505"/>
        <v>741.26900000000001</v>
      </c>
      <c r="AL263" s="170">
        <f t="shared" si="505"/>
        <v>740.66800000000001</v>
      </c>
      <c r="AM263" s="170">
        <f t="shared" si="505"/>
        <v>742.07600000000002</v>
      </c>
      <c r="AN263" s="170">
        <f t="shared" si="505"/>
        <v>746.11500000000001</v>
      </c>
      <c r="AO263" s="170">
        <f t="shared" si="505"/>
        <v>748.947</v>
      </c>
      <c r="AP263" s="170">
        <f t="shared" si="505"/>
        <v>749.053</v>
      </c>
      <c r="AQ263" s="170">
        <f t="shared" si="505"/>
        <v>753.76300000000003</v>
      </c>
      <c r="AR263" s="170">
        <f t="shared" si="505"/>
        <v>756.71500000000003</v>
      </c>
      <c r="AS263" s="170">
        <f t="shared" si="505"/>
        <v>757.30499999999995</v>
      </c>
      <c r="AT263" s="170">
        <f t="shared" si="505"/>
        <v>759.41099999999994</v>
      </c>
      <c r="AU263" s="170">
        <f t="shared" si="505"/>
        <v>761.99699999999996</v>
      </c>
      <c r="AV263" s="170">
        <f t="shared" si="505"/>
        <v>762.94100000000003</v>
      </c>
      <c r="AW263" s="170">
        <f t="shared" si="505"/>
        <v>763.44100000000003</v>
      </c>
      <c r="AX263" s="170">
        <f t="shared" si="505"/>
        <v>765.63400000000001</v>
      </c>
      <c r="AY263" s="170">
        <f t="shared" si="505"/>
        <v>768.50800000000004</v>
      </c>
      <c r="AZ263" s="170">
        <f t="shared" si="505"/>
        <v>769.11199999999997</v>
      </c>
      <c r="BA263" s="170">
        <f t="shared" si="505"/>
        <v>770.678</v>
      </c>
      <c r="BB263" s="170">
        <f t="shared" si="505"/>
        <v>772.34199999999998</v>
      </c>
      <c r="BC263" s="403">
        <f t="shared" ref="BC263:CW263" si="506">BB263*BC582/BB582</f>
        <v>773.34765364583336</v>
      </c>
      <c r="BD263" s="398">
        <f t="shared" si="506"/>
        <v>773.34765364583325</v>
      </c>
      <c r="BE263" s="398">
        <f t="shared" si="506"/>
        <v>773.34765364583325</v>
      </c>
      <c r="BF263" s="398">
        <f t="shared" si="506"/>
        <v>773.34765364583325</v>
      </c>
      <c r="BG263" s="398">
        <f t="shared" si="506"/>
        <v>772.34199999999987</v>
      </c>
      <c r="BH263" s="398">
        <f t="shared" si="506"/>
        <v>771.33634635416649</v>
      </c>
      <c r="BI263" s="398">
        <f t="shared" si="506"/>
        <v>770.33069270833323</v>
      </c>
      <c r="BJ263" s="398">
        <f t="shared" si="506"/>
        <v>769.32503906249997</v>
      </c>
      <c r="BK263" s="398">
        <f t="shared" si="506"/>
        <v>768.31938541666671</v>
      </c>
      <c r="BL263" s="398">
        <f t="shared" si="506"/>
        <v>766.30807812500007</v>
      </c>
      <c r="BM263" s="398">
        <f t="shared" si="506"/>
        <v>765.30242447916669</v>
      </c>
      <c r="BN263" s="398">
        <f t="shared" si="506"/>
        <v>763.29111718750005</v>
      </c>
      <c r="BO263" s="398">
        <f t="shared" si="506"/>
        <v>761.27980989583341</v>
      </c>
      <c r="BP263" s="398">
        <f t="shared" si="506"/>
        <v>760.27415625000015</v>
      </c>
      <c r="BQ263" s="398">
        <f t="shared" si="506"/>
        <v>758.26284895833351</v>
      </c>
      <c r="BR263" s="398">
        <f t="shared" si="506"/>
        <v>756.25154166666675</v>
      </c>
      <c r="BS263" s="398">
        <f t="shared" si="506"/>
        <v>754.24023437500011</v>
      </c>
      <c r="BT263" s="398">
        <f t="shared" si="506"/>
        <v>751.22327343750021</v>
      </c>
      <c r="BU263" s="398">
        <f t="shared" si="506"/>
        <v>749.21196614583357</v>
      </c>
      <c r="BV263" s="398">
        <f t="shared" si="506"/>
        <v>747.20065885416693</v>
      </c>
      <c r="BW263" s="398">
        <f t="shared" si="506"/>
        <v>745.18935156250018</v>
      </c>
      <c r="BX263" s="398">
        <f t="shared" si="506"/>
        <v>742.17239062500016</v>
      </c>
      <c r="BY263" s="398">
        <f t="shared" si="506"/>
        <v>740.16108333333352</v>
      </c>
      <c r="BZ263" s="398">
        <f t="shared" si="506"/>
        <v>737.14412239583351</v>
      </c>
      <c r="CA263" s="398">
        <f t="shared" si="506"/>
        <v>735.13281510416687</v>
      </c>
      <c r="CB263" s="398">
        <f t="shared" si="506"/>
        <v>732.11585416666696</v>
      </c>
      <c r="CC263" s="398">
        <f t="shared" si="506"/>
        <v>730.10454687500032</v>
      </c>
      <c r="CD263" s="398">
        <f t="shared" si="506"/>
        <v>727.08758593750042</v>
      </c>
      <c r="CE263" s="398">
        <f t="shared" si="506"/>
        <v>725.07627864583378</v>
      </c>
      <c r="CF263" s="398">
        <f t="shared" si="506"/>
        <v>722.05931770833377</v>
      </c>
      <c r="CG263" s="398">
        <f t="shared" si="506"/>
        <v>719.04235677083375</v>
      </c>
      <c r="CH263" s="398">
        <f t="shared" si="506"/>
        <v>717.03104947916711</v>
      </c>
      <c r="CI263" s="398">
        <f t="shared" si="506"/>
        <v>714.01408854166709</v>
      </c>
      <c r="CJ263" s="398">
        <f t="shared" si="506"/>
        <v>710.99712760416708</v>
      </c>
      <c r="CK263" s="398">
        <f t="shared" si="506"/>
        <v>707.98016666666706</v>
      </c>
      <c r="CL263" s="398">
        <f t="shared" si="506"/>
        <v>704.96320572916704</v>
      </c>
      <c r="CM263" s="398">
        <f t="shared" si="506"/>
        <v>700.94059114583365</v>
      </c>
      <c r="CN263" s="398">
        <f t="shared" si="506"/>
        <v>697.92363020833363</v>
      </c>
      <c r="CO263" s="398">
        <f t="shared" si="506"/>
        <v>694.90666927083362</v>
      </c>
      <c r="CP263" s="398">
        <f t="shared" si="506"/>
        <v>691.8897083333336</v>
      </c>
      <c r="CQ263" s="398">
        <f t="shared" si="506"/>
        <v>687.86709375000032</v>
      </c>
      <c r="CR263" s="398">
        <f t="shared" si="506"/>
        <v>684.85013281250031</v>
      </c>
      <c r="CS263" s="398">
        <f t="shared" si="506"/>
        <v>681.83317187500029</v>
      </c>
      <c r="CT263" s="398">
        <f t="shared" si="506"/>
        <v>677.8105572916669</v>
      </c>
      <c r="CU263" s="398">
        <f t="shared" si="506"/>
        <v>674.79359635416688</v>
      </c>
      <c r="CV263" s="398">
        <f t="shared" si="506"/>
        <v>671.77663541666686</v>
      </c>
      <c r="CW263" s="398">
        <f t="shared" si="506"/>
        <v>668.75967447916685</v>
      </c>
    </row>
    <row r="264" spans="1:101">
      <c r="A264" s="170" t="str">
        <f t="shared" si="414"/>
        <v>43</v>
      </c>
      <c r="B264" s="170" t="str">
        <f t="shared" si="418"/>
        <v>Haute-Loire</v>
      </c>
      <c r="C264" s="145"/>
      <c r="D264" s="145"/>
      <c r="E264" s="145"/>
      <c r="F264" s="170">
        <f t="shared" ref="F264:BB264" si="507">F158</f>
        <v>205.875</v>
      </c>
      <c r="G264" s="170">
        <f t="shared" si="507"/>
        <v>205.77099999999999</v>
      </c>
      <c r="H264" s="170">
        <f t="shared" si="507"/>
        <v>205.667</v>
      </c>
      <c r="I264" s="170">
        <f t="shared" si="507"/>
        <v>205.87200000000001</v>
      </c>
      <c r="J264" s="170">
        <f t="shared" si="507"/>
        <v>205.78800000000001</v>
      </c>
      <c r="K264" s="170">
        <f t="shared" si="507"/>
        <v>205.84</v>
      </c>
      <c r="L264" s="170">
        <f t="shared" si="507"/>
        <v>206.05799999999999</v>
      </c>
      <c r="M264" s="170">
        <f t="shared" si="507"/>
        <v>206.36500000000001</v>
      </c>
      <c r="N264" s="170">
        <f t="shared" si="507"/>
        <v>206.13200000000001</v>
      </c>
      <c r="O264" s="170">
        <f t="shared" si="507"/>
        <v>206.70599999999999</v>
      </c>
      <c r="P264" s="170">
        <f t="shared" si="507"/>
        <v>206.892</v>
      </c>
      <c r="Q264" s="170">
        <f t="shared" si="507"/>
        <v>206.953</v>
      </c>
      <c r="R264" s="170">
        <f t="shared" si="507"/>
        <v>206.68600000000001</v>
      </c>
      <c r="S264" s="170">
        <f t="shared" si="507"/>
        <v>206.65100000000001</v>
      </c>
      <c r="T264" s="170">
        <f t="shared" si="507"/>
        <v>206.648</v>
      </c>
      <c r="U264" s="170">
        <f t="shared" si="507"/>
        <v>206.65799999999999</v>
      </c>
      <c r="V264" s="170">
        <f t="shared" si="507"/>
        <v>206.61199999999999</v>
      </c>
      <c r="W264" s="170">
        <f t="shared" si="507"/>
        <v>206.63900000000001</v>
      </c>
      <c r="X264" s="170">
        <f t="shared" si="507"/>
        <v>206.37899999999999</v>
      </c>
      <c r="Y264" s="170">
        <f t="shared" si="507"/>
        <v>206.50800000000001</v>
      </c>
      <c r="Z264" s="170">
        <f t="shared" si="507"/>
        <v>206.511</v>
      </c>
      <c r="AA264" s="170">
        <f t="shared" si="507"/>
        <v>206.89500000000001</v>
      </c>
      <c r="AB264" s="170">
        <f t="shared" si="507"/>
        <v>207.55500000000001</v>
      </c>
      <c r="AC264" s="170">
        <f t="shared" si="507"/>
        <v>208.285</v>
      </c>
      <c r="AD264" s="170">
        <f t="shared" si="507"/>
        <v>209.08600000000001</v>
      </c>
      <c r="AE264" s="170">
        <f t="shared" si="507"/>
        <v>210.41</v>
      </c>
      <c r="AF264" s="170">
        <f t="shared" si="507"/>
        <v>211.774</v>
      </c>
      <c r="AG264" s="170">
        <f t="shared" si="507"/>
        <v>213.24600000000001</v>
      </c>
      <c r="AH264" s="170">
        <f t="shared" si="507"/>
        <v>214.595</v>
      </c>
      <c r="AI264" s="170">
        <f t="shared" si="507"/>
        <v>216.16499999999999</v>
      </c>
      <c r="AJ264" s="170">
        <f t="shared" si="507"/>
        <v>217.82</v>
      </c>
      <c r="AK264" s="170">
        <f t="shared" si="507"/>
        <v>219.48400000000001</v>
      </c>
      <c r="AL264" s="170">
        <f t="shared" si="507"/>
        <v>220.43700000000001</v>
      </c>
      <c r="AM264" s="170">
        <f t="shared" si="507"/>
        <v>221.834</v>
      </c>
      <c r="AN264" s="170">
        <f t="shared" si="507"/>
        <v>223.12200000000001</v>
      </c>
      <c r="AO264" s="170">
        <f t="shared" si="507"/>
        <v>224.006</v>
      </c>
      <c r="AP264" s="170">
        <f t="shared" si="507"/>
        <v>224.90700000000001</v>
      </c>
      <c r="AQ264" s="170">
        <f t="shared" si="507"/>
        <v>225.68600000000001</v>
      </c>
      <c r="AR264" s="170">
        <f t="shared" si="507"/>
        <v>226.203</v>
      </c>
      <c r="AS264" s="170">
        <f t="shared" si="507"/>
        <v>226.565</v>
      </c>
      <c r="AT264" s="170">
        <f t="shared" si="507"/>
        <v>227.03399999999999</v>
      </c>
      <c r="AU264" s="170">
        <f t="shared" si="507"/>
        <v>227.339</v>
      </c>
      <c r="AV264" s="170">
        <f t="shared" si="507"/>
        <v>227.28299999999999</v>
      </c>
      <c r="AW264" s="170">
        <f t="shared" si="507"/>
        <v>227.55199999999999</v>
      </c>
      <c r="AX264" s="170">
        <f t="shared" si="507"/>
        <v>227.57</v>
      </c>
      <c r="AY264" s="170">
        <f t="shared" si="507"/>
        <v>227.489</v>
      </c>
      <c r="AZ264" s="170">
        <f t="shared" si="507"/>
        <v>227.11099999999999</v>
      </c>
      <c r="BA264" s="170">
        <f t="shared" si="507"/>
        <v>227.09700000000001</v>
      </c>
      <c r="BB264" s="170">
        <f t="shared" si="507"/>
        <v>226.87799999999999</v>
      </c>
      <c r="BC264" s="403">
        <f t="shared" ref="BC264:CW264" si="508">BB264*BC583/BB583</f>
        <v>226.87799999999999</v>
      </c>
      <c r="BD264" s="398">
        <f t="shared" si="508"/>
        <v>226.87799999999999</v>
      </c>
      <c r="BE264" s="398">
        <f t="shared" si="508"/>
        <v>226.87799999999999</v>
      </c>
      <c r="BF264" s="398">
        <f t="shared" si="508"/>
        <v>225.87853744493393</v>
      </c>
      <c r="BG264" s="398">
        <f t="shared" si="508"/>
        <v>225.8785374449339</v>
      </c>
      <c r="BH264" s="398">
        <f t="shared" si="508"/>
        <v>224.87907488986781</v>
      </c>
      <c r="BI264" s="398">
        <f t="shared" si="508"/>
        <v>224.87907488986781</v>
      </c>
      <c r="BJ264" s="398">
        <f t="shared" si="508"/>
        <v>223.87961233480175</v>
      </c>
      <c r="BK264" s="398">
        <f t="shared" si="508"/>
        <v>223.87961233480175</v>
      </c>
      <c r="BL264" s="398">
        <f t="shared" si="508"/>
        <v>222.88014977973566</v>
      </c>
      <c r="BM264" s="398">
        <f t="shared" si="508"/>
        <v>222.88014977973566</v>
      </c>
      <c r="BN264" s="398">
        <f t="shared" si="508"/>
        <v>221.8806872246696</v>
      </c>
      <c r="BO264" s="398">
        <f t="shared" si="508"/>
        <v>220.88122466960354</v>
      </c>
      <c r="BP264" s="398">
        <f t="shared" si="508"/>
        <v>220.88122466960354</v>
      </c>
      <c r="BQ264" s="398">
        <f t="shared" si="508"/>
        <v>219.88176211453745</v>
      </c>
      <c r="BR264" s="398">
        <f t="shared" si="508"/>
        <v>218.88229955947136</v>
      </c>
      <c r="BS264" s="398">
        <f t="shared" si="508"/>
        <v>218.88229955947136</v>
      </c>
      <c r="BT264" s="398">
        <f t="shared" si="508"/>
        <v>217.88283700440527</v>
      </c>
      <c r="BU264" s="398">
        <f t="shared" si="508"/>
        <v>216.88337444933919</v>
      </c>
      <c r="BV264" s="398">
        <f t="shared" si="508"/>
        <v>215.88391189427313</v>
      </c>
      <c r="BW264" s="398">
        <f t="shared" si="508"/>
        <v>215.88391189427313</v>
      </c>
      <c r="BX264" s="398">
        <f t="shared" si="508"/>
        <v>214.88444933920707</v>
      </c>
      <c r="BY264" s="398">
        <f t="shared" si="508"/>
        <v>213.88498678414098</v>
      </c>
      <c r="BZ264" s="398">
        <f t="shared" si="508"/>
        <v>212.88552422907489</v>
      </c>
      <c r="CA264" s="398">
        <f t="shared" si="508"/>
        <v>211.8860616740088</v>
      </c>
      <c r="CB264" s="398">
        <f t="shared" si="508"/>
        <v>210.88659911894271</v>
      </c>
      <c r="CC264" s="398">
        <f t="shared" si="508"/>
        <v>209.88713656387665</v>
      </c>
      <c r="CD264" s="398">
        <f t="shared" si="508"/>
        <v>209.88713656387665</v>
      </c>
      <c r="CE264" s="398">
        <f t="shared" si="508"/>
        <v>208.88767400881056</v>
      </c>
      <c r="CF264" s="398">
        <f t="shared" si="508"/>
        <v>207.8882114537445</v>
      </c>
      <c r="CG264" s="398">
        <f t="shared" si="508"/>
        <v>206.88874889867841</v>
      </c>
      <c r="CH264" s="398">
        <f t="shared" si="508"/>
        <v>205.88928634361233</v>
      </c>
      <c r="CI264" s="398">
        <f t="shared" si="508"/>
        <v>204.88982378854624</v>
      </c>
      <c r="CJ264" s="398">
        <f t="shared" si="508"/>
        <v>203.89036123348015</v>
      </c>
      <c r="CK264" s="398">
        <f t="shared" si="508"/>
        <v>202.89089867841409</v>
      </c>
      <c r="CL264" s="398">
        <f t="shared" si="508"/>
        <v>200.89197356828194</v>
      </c>
      <c r="CM264" s="398">
        <f t="shared" si="508"/>
        <v>199.89251101321585</v>
      </c>
      <c r="CN264" s="398">
        <f t="shared" si="508"/>
        <v>198.89304845814979</v>
      </c>
      <c r="CO264" s="398">
        <f t="shared" si="508"/>
        <v>197.8935859030837</v>
      </c>
      <c r="CP264" s="398">
        <f t="shared" si="508"/>
        <v>196.89412334801764</v>
      </c>
      <c r="CQ264" s="398">
        <f t="shared" si="508"/>
        <v>195.89466079295156</v>
      </c>
      <c r="CR264" s="398">
        <f t="shared" si="508"/>
        <v>194.8951982378855</v>
      </c>
      <c r="CS264" s="398">
        <f t="shared" si="508"/>
        <v>193.89573568281941</v>
      </c>
      <c r="CT264" s="398">
        <f t="shared" si="508"/>
        <v>192.89627312775335</v>
      </c>
      <c r="CU264" s="398">
        <f t="shared" si="508"/>
        <v>191.89681057268726</v>
      </c>
      <c r="CV264" s="398">
        <f t="shared" si="508"/>
        <v>190.89734801762117</v>
      </c>
      <c r="CW264" s="398">
        <f t="shared" si="508"/>
        <v>189.89788546255508</v>
      </c>
    </row>
    <row r="265" spans="1:101">
      <c r="A265" s="170" t="str">
        <f t="shared" ref="A265:B265" si="509">A159</f>
        <v>44</v>
      </c>
      <c r="B265" s="170" t="str">
        <f t="shared" si="509"/>
        <v>Loire-Atlantique</v>
      </c>
      <c r="C265" s="145"/>
      <c r="D265" s="145"/>
      <c r="E265" s="145"/>
      <c r="F265" s="170">
        <f t="shared" ref="F265:BB265" si="510">F159</f>
        <v>934.06600000000003</v>
      </c>
      <c r="G265" s="170">
        <f t="shared" si="510"/>
        <v>942.14499999999998</v>
      </c>
      <c r="H265" s="170">
        <f t="shared" si="510"/>
        <v>950.39300000000003</v>
      </c>
      <c r="I265" s="170">
        <f t="shared" si="510"/>
        <v>958.98099999999999</v>
      </c>
      <c r="J265" s="170">
        <f t="shared" si="510"/>
        <v>967.25199999999995</v>
      </c>
      <c r="K265" s="170">
        <f t="shared" si="510"/>
        <v>975.92399999999998</v>
      </c>
      <c r="L265" s="170">
        <f t="shared" si="510"/>
        <v>985.03</v>
      </c>
      <c r="M265" s="170">
        <f t="shared" si="510"/>
        <v>994.26800000000003</v>
      </c>
      <c r="N265" s="170">
        <f t="shared" si="510"/>
        <v>1004.897</v>
      </c>
      <c r="O265" s="170">
        <f t="shared" si="510"/>
        <v>1012.071</v>
      </c>
      <c r="P265" s="170">
        <f t="shared" si="510"/>
        <v>1017.477</v>
      </c>
      <c r="Q265" s="170">
        <f t="shared" si="510"/>
        <v>1023.924</v>
      </c>
      <c r="R265" s="170">
        <f t="shared" si="510"/>
        <v>1032.981</v>
      </c>
      <c r="S265" s="170">
        <f t="shared" si="510"/>
        <v>1037.423</v>
      </c>
      <c r="T265" s="170">
        <f t="shared" si="510"/>
        <v>1044.75</v>
      </c>
      <c r="U265" s="170">
        <f t="shared" si="510"/>
        <v>1050.539</v>
      </c>
      <c r="V265" s="170">
        <f t="shared" si="510"/>
        <v>1058.9659999999999</v>
      </c>
      <c r="W265" s="170">
        <f t="shared" si="510"/>
        <v>1068.9829999999999</v>
      </c>
      <c r="X265" s="170">
        <f t="shared" si="510"/>
        <v>1079.6010000000001</v>
      </c>
      <c r="Y265" s="170">
        <f t="shared" si="510"/>
        <v>1087.854</v>
      </c>
      <c r="Z265" s="170">
        <f t="shared" si="510"/>
        <v>1096.0329999999999</v>
      </c>
      <c r="AA265" s="170">
        <f t="shared" si="510"/>
        <v>1105.02</v>
      </c>
      <c r="AB265" s="170">
        <f t="shared" si="510"/>
        <v>1114.088</v>
      </c>
      <c r="AC265" s="170">
        <f t="shared" si="510"/>
        <v>1124.0060000000001</v>
      </c>
      <c r="AD265" s="170">
        <f t="shared" si="510"/>
        <v>1133.2470000000001</v>
      </c>
      <c r="AE265" s="170">
        <f t="shared" si="510"/>
        <v>1146.058</v>
      </c>
      <c r="AF265" s="170">
        <f t="shared" si="510"/>
        <v>1160.239</v>
      </c>
      <c r="AG265" s="170">
        <f t="shared" si="510"/>
        <v>1174.492</v>
      </c>
      <c r="AH265" s="170">
        <f t="shared" si="510"/>
        <v>1189.1569999999999</v>
      </c>
      <c r="AI265" s="170">
        <f t="shared" si="510"/>
        <v>1203.4739999999999</v>
      </c>
      <c r="AJ265" s="170">
        <f t="shared" si="510"/>
        <v>1218.81</v>
      </c>
      <c r="AK265" s="170">
        <f t="shared" si="510"/>
        <v>1234.085</v>
      </c>
      <c r="AL265" s="170">
        <f t="shared" si="510"/>
        <v>1246.798</v>
      </c>
      <c r="AM265" s="170">
        <f t="shared" si="510"/>
        <v>1255.8710000000001</v>
      </c>
      <c r="AN265" s="170">
        <f t="shared" si="510"/>
        <v>1266.3579999999999</v>
      </c>
      <c r="AO265" s="170">
        <f t="shared" si="510"/>
        <v>1282.0519999999999</v>
      </c>
      <c r="AP265" s="170">
        <f t="shared" si="510"/>
        <v>1296.364</v>
      </c>
      <c r="AQ265" s="170">
        <f t="shared" si="510"/>
        <v>1313.3209999999999</v>
      </c>
      <c r="AR265" s="170">
        <f t="shared" si="510"/>
        <v>1328.62</v>
      </c>
      <c r="AS265" s="170">
        <f t="shared" si="510"/>
        <v>1346.5920000000001</v>
      </c>
      <c r="AT265" s="170">
        <f t="shared" si="510"/>
        <v>1365.2270000000001</v>
      </c>
      <c r="AU265" s="170">
        <f t="shared" si="510"/>
        <v>1380.8520000000001</v>
      </c>
      <c r="AV265" s="170">
        <f t="shared" si="510"/>
        <v>1394.9090000000001</v>
      </c>
      <c r="AW265" s="170">
        <f t="shared" si="510"/>
        <v>1412.502</v>
      </c>
      <c r="AX265" s="170">
        <f t="shared" si="510"/>
        <v>1429.2719999999999</v>
      </c>
      <c r="AY265" s="170">
        <f t="shared" si="510"/>
        <v>1445.171</v>
      </c>
      <c r="AZ265" s="170">
        <f t="shared" si="510"/>
        <v>1462.5060000000001</v>
      </c>
      <c r="BA265" s="170">
        <f t="shared" si="510"/>
        <v>1480.1880000000001</v>
      </c>
      <c r="BB265" s="170">
        <f t="shared" si="510"/>
        <v>1497.3130000000001</v>
      </c>
      <c r="BC265" s="403">
        <f t="shared" ref="BC265:CW265" si="511">BB265*BC584/BB584</f>
        <v>1509.445178257934</v>
      </c>
      <c r="BD265" s="398">
        <f t="shared" si="511"/>
        <v>1521.5773565158677</v>
      </c>
      <c r="BE265" s="398">
        <f t="shared" si="511"/>
        <v>1532.6985199189735</v>
      </c>
      <c r="BF265" s="398">
        <f t="shared" si="511"/>
        <v>1543.8196833220793</v>
      </c>
      <c r="BG265" s="398">
        <f t="shared" si="511"/>
        <v>1552.9188170155298</v>
      </c>
      <c r="BH265" s="398">
        <f t="shared" si="511"/>
        <v>1563.028965563808</v>
      </c>
      <c r="BI265" s="398">
        <f t="shared" si="511"/>
        <v>1571.1170844024305</v>
      </c>
      <c r="BJ265" s="398">
        <f t="shared" si="511"/>
        <v>1579.2052032410531</v>
      </c>
      <c r="BK265" s="398">
        <f t="shared" si="511"/>
        <v>1586.2823072248477</v>
      </c>
      <c r="BL265" s="398">
        <f t="shared" si="511"/>
        <v>1593.3594112086425</v>
      </c>
      <c r="BM265" s="398">
        <f t="shared" si="511"/>
        <v>1600.4365151924371</v>
      </c>
      <c r="BN265" s="398">
        <f t="shared" si="511"/>
        <v>1606.5026043214041</v>
      </c>
      <c r="BO265" s="398">
        <f t="shared" si="511"/>
        <v>1612.568693450371</v>
      </c>
      <c r="BP265" s="398">
        <f t="shared" si="511"/>
        <v>1617.6237677245101</v>
      </c>
      <c r="BQ265" s="398">
        <f t="shared" si="511"/>
        <v>1621.6678271438213</v>
      </c>
      <c r="BR265" s="398">
        <f t="shared" si="511"/>
        <v>1626.7229014179602</v>
      </c>
      <c r="BS265" s="398">
        <f t="shared" si="511"/>
        <v>1630.7669608372714</v>
      </c>
      <c r="BT265" s="398">
        <f t="shared" si="511"/>
        <v>1633.8000054017548</v>
      </c>
      <c r="BU265" s="398">
        <f t="shared" si="511"/>
        <v>1636.8330499662381</v>
      </c>
      <c r="BV265" s="398">
        <f t="shared" si="511"/>
        <v>1638.8550796758936</v>
      </c>
      <c r="BW265" s="398">
        <f t="shared" si="511"/>
        <v>1641.888124240377</v>
      </c>
      <c r="BX265" s="398">
        <f t="shared" si="511"/>
        <v>1642.8991390952046</v>
      </c>
      <c r="BY265" s="398">
        <f t="shared" si="511"/>
        <v>1644.9211688048601</v>
      </c>
      <c r="BZ265" s="398">
        <f t="shared" si="511"/>
        <v>1645.9321836596878</v>
      </c>
      <c r="CA265" s="398">
        <f t="shared" si="511"/>
        <v>1646.9431985145156</v>
      </c>
      <c r="CB265" s="398">
        <f t="shared" si="511"/>
        <v>1646.9431985145156</v>
      </c>
      <c r="CC265" s="398">
        <f t="shared" si="511"/>
        <v>1647.9542133693435</v>
      </c>
      <c r="CD265" s="398">
        <f t="shared" si="511"/>
        <v>1646.9431985145159</v>
      </c>
      <c r="CE265" s="398">
        <f t="shared" si="511"/>
        <v>1646.9431985145159</v>
      </c>
      <c r="CF265" s="398">
        <f t="shared" si="511"/>
        <v>1645.932183659688</v>
      </c>
      <c r="CG265" s="398">
        <f t="shared" si="511"/>
        <v>1643.9101539500323</v>
      </c>
      <c r="CH265" s="398">
        <f t="shared" si="511"/>
        <v>1642.8991390952046</v>
      </c>
      <c r="CI265" s="398">
        <f t="shared" si="511"/>
        <v>1639.8660945307211</v>
      </c>
      <c r="CJ265" s="398">
        <f t="shared" si="511"/>
        <v>1637.8440648210653</v>
      </c>
      <c r="CK265" s="398">
        <f t="shared" si="511"/>
        <v>1634.8110202565817</v>
      </c>
      <c r="CL265" s="398">
        <f t="shared" si="511"/>
        <v>1630.7669608372703</v>
      </c>
      <c r="CM265" s="398">
        <f t="shared" si="511"/>
        <v>1627.7339162727869</v>
      </c>
      <c r="CN265" s="398">
        <f t="shared" si="511"/>
        <v>1623.6898568534757</v>
      </c>
      <c r="CO265" s="398">
        <f t="shared" si="511"/>
        <v>1618.6347825793366</v>
      </c>
      <c r="CP265" s="398">
        <f t="shared" si="511"/>
        <v>1614.5907231600254</v>
      </c>
      <c r="CQ265" s="398">
        <f t="shared" si="511"/>
        <v>1609.5356488858863</v>
      </c>
      <c r="CR265" s="398">
        <f t="shared" si="511"/>
        <v>1604.4805746117472</v>
      </c>
      <c r="CS265" s="398">
        <f t="shared" si="511"/>
        <v>1598.4144854827805</v>
      </c>
      <c r="CT265" s="398">
        <f t="shared" si="511"/>
        <v>1593.3594112086414</v>
      </c>
      <c r="CU265" s="398">
        <f t="shared" si="511"/>
        <v>1587.2933220796747</v>
      </c>
      <c r="CV265" s="398">
        <f t="shared" si="511"/>
        <v>1582.2382478055358</v>
      </c>
      <c r="CW265" s="398">
        <f t="shared" si="511"/>
        <v>1576.1721586765689</v>
      </c>
    </row>
    <row r="266" spans="1:101">
      <c r="A266" s="170" t="str">
        <f t="shared" ref="A266:B266" si="512">A160</f>
        <v>45</v>
      </c>
      <c r="B266" s="170" t="str">
        <f t="shared" si="512"/>
        <v>Loiret</v>
      </c>
      <c r="C266" s="145"/>
      <c r="D266" s="145"/>
      <c r="E266" s="145"/>
      <c r="F266" s="170">
        <f t="shared" ref="F266:BB266" si="513">F160</f>
        <v>489.70400000000001</v>
      </c>
      <c r="G266" s="170">
        <f t="shared" si="513"/>
        <v>495.51</v>
      </c>
      <c r="H266" s="170">
        <f t="shared" si="513"/>
        <v>501.41</v>
      </c>
      <c r="I266" s="170">
        <f t="shared" si="513"/>
        <v>507.99900000000002</v>
      </c>
      <c r="J266" s="170">
        <f t="shared" si="513"/>
        <v>513.94399999999996</v>
      </c>
      <c r="K266" s="170">
        <f t="shared" si="513"/>
        <v>520.62400000000002</v>
      </c>
      <c r="L266" s="170">
        <f t="shared" si="513"/>
        <v>527.721</v>
      </c>
      <c r="M266" s="170">
        <f t="shared" si="513"/>
        <v>535.226</v>
      </c>
      <c r="N266" s="170">
        <f t="shared" si="513"/>
        <v>541.25300000000004</v>
      </c>
      <c r="O266" s="170">
        <f t="shared" si="513"/>
        <v>546.37400000000002</v>
      </c>
      <c r="P266" s="170">
        <f t="shared" si="513"/>
        <v>552.255</v>
      </c>
      <c r="Q266" s="170">
        <f t="shared" si="513"/>
        <v>557.14300000000003</v>
      </c>
      <c r="R266" s="170">
        <f t="shared" si="513"/>
        <v>561.79100000000005</v>
      </c>
      <c r="S266" s="170">
        <f t="shared" si="513"/>
        <v>568.19299999999998</v>
      </c>
      <c r="T266" s="170">
        <f t="shared" si="513"/>
        <v>574.00800000000004</v>
      </c>
      <c r="U266" s="170">
        <f t="shared" si="513"/>
        <v>580.01</v>
      </c>
      <c r="V266" s="170">
        <f t="shared" si="513"/>
        <v>585.58799999999997</v>
      </c>
      <c r="W266" s="170">
        <f t="shared" si="513"/>
        <v>591.029</v>
      </c>
      <c r="X266" s="170">
        <f t="shared" si="513"/>
        <v>595.92600000000004</v>
      </c>
      <c r="Y266" s="170">
        <f t="shared" si="513"/>
        <v>600.19500000000005</v>
      </c>
      <c r="Z266" s="170">
        <f t="shared" si="513"/>
        <v>604.56899999999996</v>
      </c>
      <c r="AA266" s="170">
        <f t="shared" si="513"/>
        <v>608.33100000000002</v>
      </c>
      <c r="AB266" s="170">
        <f t="shared" si="513"/>
        <v>612.36900000000003</v>
      </c>
      <c r="AC266" s="170">
        <f t="shared" si="513"/>
        <v>616.37199999999996</v>
      </c>
      <c r="AD266" s="170">
        <f t="shared" si="513"/>
        <v>617.93499999999995</v>
      </c>
      <c r="AE266" s="170">
        <f t="shared" si="513"/>
        <v>621.23</v>
      </c>
      <c r="AF266" s="170">
        <f t="shared" si="513"/>
        <v>625.23500000000001</v>
      </c>
      <c r="AG266" s="170">
        <f t="shared" si="513"/>
        <v>629.07000000000005</v>
      </c>
      <c r="AH266" s="170">
        <f t="shared" si="513"/>
        <v>633.01900000000001</v>
      </c>
      <c r="AI266" s="170">
        <f t="shared" si="513"/>
        <v>636.70699999999999</v>
      </c>
      <c r="AJ266" s="170">
        <f t="shared" si="513"/>
        <v>641.16899999999998</v>
      </c>
      <c r="AK266" s="170">
        <f t="shared" si="513"/>
        <v>645.32500000000005</v>
      </c>
      <c r="AL266" s="170">
        <f t="shared" si="513"/>
        <v>647.73299999999995</v>
      </c>
      <c r="AM266" s="170">
        <f t="shared" si="513"/>
        <v>650.76900000000001</v>
      </c>
      <c r="AN266" s="170">
        <f t="shared" si="513"/>
        <v>653.51</v>
      </c>
      <c r="AO266" s="170">
        <f t="shared" si="513"/>
        <v>656.10500000000002</v>
      </c>
      <c r="AP266" s="170">
        <f t="shared" si="513"/>
        <v>659.58699999999999</v>
      </c>
      <c r="AQ266" s="170">
        <f t="shared" si="513"/>
        <v>662.29700000000003</v>
      </c>
      <c r="AR266" s="170">
        <f t="shared" si="513"/>
        <v>665.58699999999999</v>
      </c>
      <c r="AS266" s="170">
        <f t="shared" si="513"/>
        <v>669.73699999999997</v>
      </c>
      <c r="AT266" s="170">
        <f t="shared" si="513"/>
        <v>673.34900000000005</v>
      </c>
      <c r="AU266" s="170">
        <f t="shared" si="513"/>
        <v>674.33</v>
      </c>
      <c r="AV266" s="170">
        <f t="shared" si="513"/>
        <v>678.10500000000002</v>
      </c>
      <c r="AW266" s="170">
        <f t="shared" si="513"/>
        <v>678.84500000000003</v>
      </c>
      <c r="AX266" s="170">
        <f t="shared" si="513"/>
        <v>680.43399999999997</v>
      </c>
      <c r="AY266" s="170">
        <f t="shared" si="513"/>
        <v>682.30399999999997</v>
      </c>
      <c r="AZ266" s="170">
        <f t="shared" si="513"/>
        <v>683.94</v>
      </c>
      <c r="BA266" s="170">
        <f t="shared" si="513"/>
        <v>685.08100000000002</v>
      </c>
      <c r="BB266" s="170">
        <f t="shared" si="513"/>
        <v>686.61500000000001</v>
      </c>
      <c r="BC266" s="403">
        <f t="shared" ref="BC266:CW266" si="514">BB266*BC585/BB585</f>
        <v>687.61298691860463</v>
      </c>
      <c r="BD266" s="398">
        <f t="shared" si="514"/>
        <v>688.61097383720926</v>
      </c>
      <c r="BE266" s="398">
        <f t="shared" si="514"/>
        <v>689.60896075581388</v>
      </c>
      <c r="BF266" s="398">
        <f t="shared" si="514"/>
        <v>689.60896075581388</v>
      </c>
      <c r="BG266" s="398">
        <f t="shared" si="514"/>
        <v>689.60896075581388</v>
      </c>
      <c r="BH266" s="398">
        <f t="shared" si="514"/>
        <v>689.60896075581388</v>
      </c>
      <c r="BI266" s="398">
        <f t="shared" si="514"/>
        <v>689.60896075581388</v>
      </c>
      <c r="BJ266" s="398">
        <f t="shared" si="514"/>
        <v>688.61097383720926</v>
      </c>
      <c r="BK266" s="398">
        <f t="shared" si="514"/>
        <v>688.61097383720926</v>
      </c>
      <c r="BL266" s="398">
        <f t="shared" si="514"/>
        <v>687.61298691860463</v>
      </c>
      <c r="BM266" s="398">
        <f t="shared" si="514"/>
        <v>686.61500000000001</v>
      </c>
      <c r="BN266" s="398">
        <f t="shared" si="514"/>
        <v>685.61701308139538</v>
      </c>
      <c r="BO266" s="398">
        <f t="shared" si="514"/>
        <v>684.61902616279076</v>
      </c>
      <c r="BP266" s="398">
        <f t="shared" si="514"/>
        <v>682.62305232558151</v>
      </c>
      <c r="BQ266" s="398">
        <f t="shared" si="514"/>
        <v>681.62506540697677</v>
      </c>
      <c r="BR266" s="398">
        <f t="shared" si="514"/>
        <v>679.62909156976741</v>
      </c>
      <c r="BS266" s="398">
        <f t="shared" si="514"/>
        <v>678.63110465116279</v>
      </c>
      <c r="BT266" s="398">
        <f t="shared" si="514"/>
        <v>676.63513081395354</v>
      </c>
      <c r="BU266" s="398">
        <f t="shared" si="514"/>
        <v>674.63915697674429</v>
      </c>
      <c r="BV266" s="398">
        <f t="shared" si="514"/>
        <v>672.64318313953493</v>
      </c>
      <c r="BW266" s="398">
        <f t="shared" si="514"/>
        <v>670.64720930232556</v>
      </c>
      <c r="BX266" s="398">
        <f t="shared" si="514"/>
        <v>668.6512354651162</v>
      </c>
      <c r="BY266" s="398">
        <f t="shared" si="514"/>
        <v>666.65526162790695</v>
      </c>
      <c r="BZ266" s="398">
        <f t="shared" si="514"/>
        <v>664.65928779069759</v>
      </c>
      <c r="CA266" s="398">
        <f t="shared" si="514"/>
        <v>662.66331395348834</v>
      </c>
      <c r="CB266" s="398">
        <f t="shared" si="514"/>
        <v>659.66935319767435</v>
      </c>
      <c r="CC266" s="398">
        <f t="shared" si="514"/>
        <v>657.67337936046511</v>
      </c>
      <c r="CD266" s="398">
        <f t="shared" si="514"/>
        <v>655.67740552325574</v>
      </c>
      <c r="CE266" s="398">
        <f t="shared" si="514"/>
        <v>652.68344476744176</v>
      </c>
      <c r="CF266" s="398">
        <f t="shared" si="514"/>
        <v>650.68747093023239</v>
      </c>
      <c r="CG266" s="398">
        <f t="shared" si="514"/>
        <v>647.69351017441841</v>
      </c>
      <c r="CH266" s="398">
        <f t="shared" si="514"/>
        <v>644.69954941860453</v>
      </c>
      <c r="CI266" s="398">
        <f t="shared" si="514"/>
        <v>641.70558866279055</v>
      </c>
      <c r="CJ266" s="398">
        <f t="shared" si="514"/>
        <v>639.7096148255813</v>
      </c>
      <c r="CK266" s="398">
        <f t="shared" si="514"/>
        <v>636.71565406976742</v>
      </c>
      <c r="CL266" s="398">
        <f t="shared" si="514"/>
        <v>633.72169331395344</v>
      </c>
      <c r="CM266" s="398">
        <f t="shared" si="514"/>
        <v>630.72773255813945</v>
      </c>
      <c r="CN266" s="398">
        <f t="shared" si="514"/>
        <v>626.73578488372084</v>
      </c>
      <c r="CO266" s="398">
        <f t="shared" si="514"/>
        <v>623.74182412790685</v>
      </c>
      <c r="CP266" s="398">
        <f t="shared" si="514"/>
        <v>620.74786337209287</v>
      </c>
      <c r="CQ266" s="398">
        <f t="shared" si="514"/>
        <v>617.75390261627888</v>
      </c>
      <c r="CR266" s="398">
        <f t="shared" si="514"/>
        <v>614.75994186046489</v>
      </c>
      <c r="CS266" s="398">
        <f t="shared" si="514"/>
        <v>611.7659811046509</v>
      </c>
      <c r="CT266" s="398">
        <f t="shared" si="514"/>
        <v>608.77202034883692</v>
      </c>
      <c r="CU266" s="398">
        <f t="shared" si="514"/>
        <v>605.77805959302293</v>
      </c>
      <c r="CV266" s="398">
        <f t="shared" si="514"/>
        <v>602.78409883720894</v>
      </c>
      <c r="CW266" s="398">
        <f t="shared" si="514"/>
        <v>598.79215116279033</v>
      </c>
    </row>
    <row r="267" spans="1:101">
      <c r="A267" s="170" t="str">
        <f t="shared" ref="A267:B267" si="515">A161</f>
        <v>46</v>
      </c>
      <c r="B267" s="170" t="str">
        <f t="shared" si="515"/>
        <v>Lot</v>
      </c>
      <c r="C267" s="145"/>
      <c r="D267" s="145"/>
      <c r="E267" s="145"/>
      <c r="F267" s="170">
        <f t="shared" ref="F267:BB267" si="516">F161</f>
        <v>150.92500000000001</v>
      </c>
      <c r="G267" s="170">
        <f t="shared" si="516"/>
        <v>151.25899999999999</v>
      </c>
      <c r="H267" s="170">
        <f t="shared" si="516"/>
        <v>151.72800000000001</v>
      </c>
      <c r="I267" s="170">
        <f t="shared" si="516"/>
        <v>152.32</v>
      </c>
      <c r="J267" s="170">
        <f t="shared" si="516"/>
        <v>152.66900000000001</v>
      </c>
      <c r="K267" s="170">
        <f t="shared" si="516"/>
        <v>153.23699999999999</v>
      </c>
      <c r="L267" s="170">
        <f t="shared" si="516"/>
        <v>153.90600000000001</v>
      </c>
      <c r="M267" s="170">
        <f t="shared" si="516"/>
        <v>154.547</v>
      </c>
      <c r="N267" s="170">
        <f t="shared" si="516"/>
        <v>155.29300000000001</v>
      </c>
      <c r="O267" s="170">
        <f t="shared" si="516"/>
        <v>156.292</v>
      </c>
      <c r="P267" s="170">
        <f t="shared" si="516"/>
        <v>156.03100000000001</v>
      </c>
      <c r="Q267" s="170">
        <f t="shared" si="516"/>
        <v>155.42099999999999</v>
      </c>
      <c r="R267" s="170">
        <f t="shared" si="516"/>
        <v>154.77699999999999</v>
      </c>
      <c r="S267" s="170">
        <f t="shared" si="516"/>
        <v>155.38200000000001</v>
      </c>
      <c r="T267" s="170">
        <f t="shared" si="516"/>
        <v>155.60599999999999</v>
      </c>
      <c r="U267" s="170">
        <f t="shared" si="516"/>
        <v>155.97</v>
      </c>
      <c r="V267" s="170">
        <f t="shared" si="516"/>
        <v>156.262</v>
      </c>
      <c r="W267" s="170">
        <f t="shared" si="516"/>
        <v>156.97999999999999</v>
      </c>
      <c r="X267" s="170">
        <f t="shared" si="516"/>
        <v>157.21100000000001</v>
      </c>
      <c r="Y267" s="170">
        <f t="shared" si="516"/>
        <v>157.69399999999999</v>
      </c>
      <c r="Z267" s="170">
        <f t="shared" si="516"/>
        <v>157.977</v>
      </c>
      <c r="AA267" s="170">
        <f t="shared" si="516"/>
        <v>158.363</v>
      </c>
      <c r="AB267" s="170">
        <f t="shared" si="516"/>
        <v>159.07400000000001</v>
      </c>
      <c r="AC267" s="170">
        <f t="shared" si="516"/>
        <v>159.65700000000001</v>
      </c>
      <c r="AD267" s="170">
        <f t="shared" si="516"/>
        <v>160.22999999999999</v>
      </c>
      <c r="AE267" s="170">
        <f t="shared" si="516"/>
        <v>161.375</v>
      </c>
      <c r="AF267" s="170">
        <f t="shared" si="516"/>
        <v>162.68</v>
      </c>
      <c r="AG267" s="170">
        <f t="shared" si="516"/>
        <v>164.07599999999999</v>
      </c>
      <c r="AH267" s="170">
        <f t="shared" si="516"/>
        <v>165.49299999999999</v>
      </c>
      <c r="AI267" s="170">
        <f t="shared" si="516"/>
        <v>166.87299999999999</v>
      </c>
      <c r="AJ267" s="170">
        <f t="shared" si="516"/>
        <v>168.27099999999999</v>
      </c>
      <c r="AK267" s="170">
        <f t="shared" si="516"/>
        <v>169.53100000000001</v>
      </c>
      <c r="AL267" s="170">
        <f t="shared" si="516"/>
        <v>171.173</v>
      </c>
      <c r="AM267" s="170">
        <f t="shared" si="516"/>
        <v>172.79599999999999</v>
      </c>
      <c r="AN267" s="170">
        <f t="shared" si="516"/>
        <v>173.56200000000001</v>
      </c>
      <c r="AO267" s="170">
        <f t="shared" si="516"/>
        <v>174.578</v>
      </c>
      <c r="AP267" s="170">
        <f t="shared" si="516"/>
        <v>174.75399999999999</v>
      </c>
      <c r="AQ267" s="170">
        <f t="shared" si="516"/>
        <v>174.346</v>
      </c>
      <c r="AR267" s="170">
        <f t="shared" si="516"/>
        <v>173.75800000000001</v>
      </c>
      <c r="AS267" s="170">
        <f t="shared" si="516"/>
        <v>173.648</v>
      </c>
      <c r="AT267" s="170">
        <f t="shared" si="516"/>
        <v>173.4</v>
      </c>
      <c r="AU267" s="170">
        <f t="shared" si="516"/>
        <v>173.34700000000001</v>
      </c>
      <c r="AV267" s="170">
        <f t="shared" si="516"/>
        <v>173.828</v>
      </c>
      <c r="AW267" s="170">
        <f t="shared" si="516"/>
        <v>173.929</v>
      </c>
      <c r="AX267" s="170">
        <f t="shared" si="516"/>
        <v>174.09399999999999</v>
      </c>
      <c r="AY267" s="170">
        <f t="shared" si="516"/>
        <v>174.67</v>
      </c>
      <c r="AZ267" s="170">
        <f t="shared" si="516"/>
        <v>174.90700000000001</v>
      </c>
      <c r="BA267" s="170">
        <f t="shared" si="516"/>
        <v>175.196</v>
      </c>
      <c r="BB267" s="170">
        <f t="shared" si="516"/>
        <v>175.30799999999999</v>
      </c>
      <c r="BC267" s="403">
        <f t="shared" ref="BC267:CW267" si="517">BB267*BC586/BB586</f>
        <v>175.30799999999999</v>
      </c>
      <c r="BD267" s="398">
        <f t="shared" si="517"/>
        <v>175.30799999999999</v>
      </c>
      <c r="BE267" s="398">
        <f t="shared" si="517"/>
        <v>175.30799999999999</v>
      </c>
      <c r="BF267" s="398">
        <f t="shared" si="517"/>
        <v>175.30799999999999</v>
      </c>
      <c r="BG267" s="398">
        <f t="shared" si="517"/>
        <v>174.30623999999997</v>
      </c>
      <c r="BH267" s="398">
        <f t="shared" si="517"/>
        <v>174.30623999999997</v>
      </c>
      <c r="BI267" s="398">
        <f t="shared" si="517"/>
        <v>174.30623999999997</v>
      </c>
      <c r="BJ267" s="398">
        <f t="shared" si="517"/>
        <v>174.30623999999997</v>
      </c>
      <c r="BK267" s="398">
        <f t="shared" si="517"/>
        <v>173.30447999999998</v>
      </c>
      <c r="BL267" s="398">
        <f t="shared" si="517"/>
        <v>173.30447999999998</v>
      </c>
      <c r="BM267" s="398">
        <f t="shared" si="517"/>
        <v>173.30447999999998</v>
      </c>
      <c r="BN267" s="398">
        <f t="shared" si="517"/>
        <v>172.30271999999997</v>
      </c>
      <c r="BO267" s="398">
        <f t="shared" si="517"/>
        <v>172.30271999999997</v>
      </c>
      <c r="BP267" s="398">
        <f t="shared" si="517"/>
        <v>171.30095999999995</v>
      </c>
      <c r="BQ267" s="398">
        <f t="shared" si="517"/>
        <v>171.30095999999995</v>
      </c>
      <c r="BR267" s="398">
        <f t="shared" si="517"/>
        <v>170.29919999999996</v>
      </c>
      <c r="BS267" s="398">
        <f t="shared" si="517"/>
        <v>170.29919999999996</v>
      </c>
      <c r="BT267" s="398">
        <f t="shared" si="517"/>
        <v>169.29743999999997</v>
      </c>
      <c r="BU267" s="398">
        <f t="shared" si="517"/>
        <v>168.29567999999998</v>
      </c>
      <c r="BV267" s="398">
        <f t="shared" si="517"/>
        <v>168.29567999999998</v>
      </c>
      <c r="BW267" s="398">
        <f t="shared" si="517"/>
        <v>167.29391999999999</v>
      </c>
      <c r="BX267" s="398">
        <f t="shared" si="517"/>
        <v>166.29216</v>
      </c>
      <c r="BY267" s="398">
        <f t="shared" si="517"/>
        <v>166.29216</v>
      </c>
      <c r="BZ267" s="398">
        <f t="shared" si="517"/>
        <v>165.29040000000001</v>
      </c>
      <c r="CA267" s="398">
        <f t="shared" si="517"/>
        <v>164.28863999999999</v>
      </c>
      <c r="CB267" s="398">
        <f t="shared" si="517"/>
        <v>163.28688</v>
      </c>
      <c r="CC267" s="398">
        <f t="shared" si="517"/>
        <v>163.28688</v>
      </c>
      <c r="CD267" s="398">
        <f t="shared" si="517"/>
        <v>162.28512000000001</v>
      </c>
      <c r="CE267" s="398">
        <f t="shared" si="517"/>
        <v>161.28336000000002</v>
      </c>
      <c r="CF267" s="398">
        <f t="shared" si="517"/>
        <v>160.28160000000003</v>
      </c>
      <c r="CG267" s="398">
        <f t="shared" si="517"/>
        <v>160.28160000000003</v>
      </c>
      <c r="CH267" s="398">
        <f t="shared" si="517"/>
        <v>159.27984000000004</v>
      </c>
      <c r="CI267" s="398">
        <f t="shared" si="517"/>
        <v>158.27808000000005</v>
      </c>
      <c r="CJ267" s="398">
        <f t="shared" si="517"/>
        <v>157.27632000000006</v>
      </c>
      <c r="CK267" s="398">
        <f t="shared" si="517"/>
        <v>157.27632000000006</v>
      </c>
      <c r="CL267" s="398">
        <f t="shared" si="517"/>
        <v>156.27456000000006</v>
      </c>
      <c r="CM267" s="398">
        <f t="shared" si="517"/>
        <v>155.27280000000005</v>
      </c>
      <c r="CN267" s="398">
        <f t="shared" si="517"/>
        <v>154.27104000000006</v>
      </c>
      <c r="CO267" s="398">
        <f t="shared" si="517"/>
        <v>153.26928000000007</v>
      </c>
      <c r="CP267" s="398">
        <f t="shared" si="517"/>
        <v>153.26928000000007</v>
      </c>
      <c r="CQ267" s="398">
        <f t="shared" si="517"/>
        <v>152.26752000000008</v>
      </c>
      <c r="CR267" s="398">
        <f t="shared" si="517"/>
        <v>151.26576000000009</v>
      </c>
      <c r="CS267" s="398">
        <f t="shared" si="517"/>
        <v>150.2640000000001</v>
      </c>
      <c r="CT267" s="398">
        <f t="shared" si="517"/>
        <v>150.2640000000001</v>
      </c>
      <c r="CU267" s="398">
        <f t="shared" si="517"/>
        <v>149.26224000000011</v>
      </c>
      <c r="CV267" s="398">
        <f t="shared" si="517"/>
        <v>148.26048000000009</v>
      </c>
      <c r="CW267" s="398">
        <f t="shared" si="517"/>
        <v>147.2587200000001</v>
      </c>
    </row>
    <row r="268" spans="1:101">
      <c r="A268" s="170" t="str">
        <f t="shared" ref="A268:B268" si="518">A162</f>
        <v>47</v>
      </c>
      <c r="B268" s="170" t="str">
        <f t="shared" si="518"/>
        <v>Lot-et-Garonne</v>
      </c>
      <c r="C268" s="145"/>
      <c r="D268" s="145"/>
      <c r="E268" s="145"/>
      <c r="F268" s="170">
        <f t="shared" ref="F268:BB268" si="519">F162</f>
        <v>293.00799999999998</v>
      </c>
      <c r="G268" s="170">
        <f t="shared" si="519"/>
        <v>293.57900000000001</v>
      </c>
      <c r="H268" s="170">
        <f t="shared" si="519"/>
        <v>294.14100000000002</v>
      </c>
      <c r="I268" s="170">
        <f t="shared" si="519"/>
        <v>294.88299999999998</v>
      </c>
      <c r="J268" s="170">
        <f t="shared" si="519"/>
        <v>295.53500000000003</v>
      </c>
      <c r="K268" s="170">
        <f t="shared" si="519"/>
        <v>296.37700000000001</v>
      </c>
      <c r="L268" s="170">
        <f t="shared" si="519"/>
        <v>297.31700000000001</v>
      </c>
      <c r="M268" s="170">
        <f t="shared" si="519"/>
        <v>298.30599999999998</v>
      </c>
      <c r="N268" s="170">
        <f t="shared" si="519"/>
        <v>300.29599999999999</v>
      </c>
      <c r="O268" s="170">
        <f t="shared" si="519"/>
        <v>301.95400000000001</v>
      </c>
      <c r="P268" s="170">
        <f t="shared" si="519"/>
        <v>301.52</v>
      </c>
      <c r="Q268" s="170">
        <f t="shared" si="519"/>
        <v>302.26100000000002</v>
      </c>
      <c r="R268" s="170">
        <f t="shared" si="519"/>
        <v>302.44799999999998</v>
      </c>
      <c r="S268" s="170">
        <f t="shared" si="519"/>
        <v>304.07400000000001</v>
      </c>
      <c r="T268" s="170">
        <f t="shared" si="519"/>
        <v>305.02199999999999</v>
      </c>
      <c r="U268" s="170">
        <f t="shared" si="519"/>
        <v>305.79700000000003</v>
      </c>
      <c r="V268" s="170">
        <f t="shared" si="519"/>
        <v>305.47000000000003</v>
      </c>
      <c r="W268" s="170">
        <f t="shared" si="519"/>
        <v>304.99400000000003</v>
      </c>
      <c r="X268" s="170">
        <f t="shared" si="519"/>
        <v>304.57900000000001</v>
      </c>
      <c r="Y268" s="170">
        <f t="shared" si="519"/>
        <v>304.04399999999998</v>
      </c>
      <c r="Z268" s="170">
        <f t="shared" si="519"/>
        <v>304.31</v>
      </c>
      <c r="AA268" s="170">
        <f t="shared" si="519"/>
        <v>304.06400000000002</v>
      </c>
      <c r="AB268" s="170">
        <f t="shared" si="519"/>
        <v>304.59100000000001</v>
      </c>
      <c r="AC268" s="170">
        <f t="shared" si="519"/>
        <v>304.96800000000002</v>
      </c>
      <c r="AD268" s="170">
        <f t="shared" si="519"/>
        <v>305.48200000000003</v>
      </c>
      <c r="AE268" s="170">
        <f t="shared" si="519"/>
        <v>307.41500000000002</v>
      </c>
      <c r="AF268" s="170">
        <f t="shared" si="519"/>
        <v>309.67899999999997</v>
      </c>
      <c r="AG268" s="170">
        <f t="shared" si="519"/>
        <v>311.98399999999998</v>
      </c>
      <c r="AH268" s="170">
        <f t="shared" si="519"/>
        <v>314.42099999999999</v>
      </c>
      <c r="AI268" s="170">
        <f t="shared" si="519"/>
        <v>316.87200000000001</v>
      </c>
      <c r="AJ268" s="170">
        <f t="shared" si="519"/>
        <v>319.71899999999999</v>
      </c>
      <c r="AK268" s="170">
        <f t="shared" si="519"/>
        <v>322.29199999999997</v>
      </c>
      <c r="AL268" s="170">
        <f t="shared" si="519"/>
        <v>324.17</v>
      </c>
      <c r="AM268" s="170">
        <f t="shared" si="519"/>
        <v>326.399</v>
      </c>
      <c r="AN268" s="170">
        <f t="shared" si="519"/>
        <v>329.697</v>
      </c>
      <c r="AO268" s="170">
        <f t="shared" si="519"/>
        <v>331.12299999999999</v>
      </c>
      <c r="AP268" s="170">
        <f t="shared" si="519"/>
        <v>330.86599999999999</v>
      </c>
      <c r="AQ268" s="170">
        <f t="shared" si="519"/>
        <v>332.11900000000003</v>
      </c>
      <c r="AR268" s="170">
        <f t="shared" si="519"/>
        <v>333.18</v>
      </c>
      <c r="AS268" s="170">
        <f t="shared" si="519"/>
        <v>333.23399999999998</v>
      </c>
      <c r="AT268" s="170">
        <f t="shared" si="519"/>
        <v>333.41699999999997</v>
      </c>
      <c r="AU268" s="170">
        <f t="shared" si="519"/>
        <v>332.83300000000003</v>
      </c>
      <c r="AV268" s="170">
        <f t="shared" si="519"/>
        <v>332.84199999999998</v>
      </c>
      <c r="AW268" s="170">
        <f t="shared" si="519"/>
        <v>331.97</v>
      </c>
      <c r="AX268" s="170">
        <f t="shared" si="519"/>
        <v>331.27100000000002</v>
      </c>
      <c r="AY268" s="170">
        <f t="shared" si="519"/>
        <v>330.84399999999999</v>
      </c>
      <c r="AZ268" s="170">
        <f t="shared" si="519"/>
        <v>329.98899999999998</v>
      </c>
      <c r="BA268" s="170">
        <f t="shared" si="519"/>
        <v>329.18</v>
      </c>
      <c r="BB268" s="170">
        <f t="shared" si="519"/>
        <v>328.30900000000003</v>
      </c>
      <c r="BC268" s="403">
        <f t="shared" ref="BC268:CW268" si="520">BB268*BC587/BB587</f>
        <v>327.30499694189604</v>
      </c>
      <c r="BD268" s="398">
        <f t="shared" si="520"/>
        <v>325.29699082568811</v>
      </c>
      <c r="BE268" s="398">
        <f t="shared" si="520"/>
        <v>324.29298776758418</v>
      </c>
      <c r="BF268" s="398">
        <f t="shared" si="520"/>
        <v>323.28898470948025</v>
      </c>
      <c r="BG268" s="398">
        <f t="shared" si="520"/>
        <v>321.28097859327227</v>
      </c>
      <c r="BH268" s="398">
        <f t="shared" si="520"/>
        <v>320.27697553516828</v>
      </c>
      <c r="BI268" s="398">
        <f t="shared" si="520"/>
        <v>318.26896941896035</v>
      </c>
      <c r="BJ268" s="398">
        <f t="shared" si="520"/>
        <v>316.26096330275243</v>
      </c>
      <c r="BK268" s="398">
        <f t="shared" si="520"/>
        <v>315.25696024464844</v>
      </c>
      <c r="BL268" s="398">
        <f t="shared" si="520"/>
        <v>313.24895412844052</v>
      </c>
      <c r="BM268" s="398">
        <f t="shared" si="520"/>
        <v>311.24094801223259</v>
      </c>
      <c r="BN268" s="398">
        <f t="shared" si="520"/>
        <v>309.23294189602467</v>
      </c>
      <c r="BO268" s="398">
        <f t="shared" si="520"/>
        <v>308.22893883792068</v>
      </c>
      <c r="BP268" s="398">
        <f t="shared" si="520"/>
        <v>306.2209327217127</v>
      </c>
      <c r="BQ268" s="398">
        <f t="shared" si="520"/>
        <v>304.21292660550478</v>
      </c>
      <c r="BR268" s="398">
        <f t="shared" si="520"/>
        <v>302.20492048929685</v>
      </c>
      <c r="BS268" s="398">
        <f t="shared" si="520"/>
        <v>300.19691437308887</v>
      </c>
      <c r="BT268" s="398">
        <f t="shared" si="520"/>
        <v>298.18890825688089</v>
      </c>
      <c r="BU268" s="398">
        <f t="shared" si="520"/>
        <v>296.18090214067297</v>
      </c>
      <c r="BV268" s="398">
        <f t="shared" si="520"/>
        <v>294.17289602446499</v>
      </c>
      <c r="BW268" s="398">
        <f t="shared" si="520"/>
        <v>292.16488990825707</v>
      </c>
      <c r="BX268" s="398">
        <f t="shared" si="520"/>
        <v>290.15688379204914</v>
      </c>
      <c r="BY268" s="398">
        <f t="shared" si="520"/>
        <v>288.14887767584116</v>
      </c>
      <c r="BZ268" s="398">
        <f t="shared" si="520"/>
        <v>287.14487461773717</v>
      </c>
      <c r="CA268" s="398">
        <f t="shared" si="520"/>
        <v>285.13686850152919</v>
      </c>
      <c r="CB268" s="398">
        <f t="shared" si="520"/>
        <v>283.12886238532127</v>
      </c>
      <c r="CC268" s="398">
        <f t="shared" si="520"/>
        <v>281.12085626911335</v>
      </c>
      <c r="CD268" s="398">
        <f t="shared" si="520"/>
        <v>279.11285015290537</v>
      </c>
      <c r="CE268" s="398">
        <f t="shared" si="520"/>
        <v>277.10484403669744</v>
      </c>
      <c r="CF268" s="398">
        <f t="shared" si="520"/>
        <v>275.09683792048946</v>
      </c>
      <c r="CG268" s="398">
        <f t="shared" si="520"/>
        <v>273.08883180428154</v>
      </c>
      <c r="CH268" s="398">
        <f t="shared" si="520"/>
        <v>271.08082568807356</v>
      </c>
      <c r="CI268" s="398">
        <f t="shared" si="520"/>
        <v>269.07281957186564</v>
      </c>
      <c r="CJ268" s="398">
        <f t="shared" si="520"/>
        <v>267.06481345565766</v>
      </c>
      <c r="CK268" s="398">
        <f t="shared" si="520"/>
        <v>265.05680733944973</v>
      </c>
      <c r="CL268" s="398">
        <f t="shared" si="520"/>
        <v>263.04880122324175</v>
      </c>
      <c r="CM268" s="398">
        <f t="shared" si="520"/>
        <v>262.04479816513776</v>
      </c>
      <c r="CN268" s="398">
        <f t="shared" si="520"/>
        <v>260.03679204892978</v>
      </c>
      <c r="CO268" s="398">
        <f t="shared" si="520"/>
        <v>258.0287859327218</v>
      </c>
      <c r="CP268" s="398">
        <f t="shared" si="520"/>
        <v>256.02077981651382</v>
      </c>
      <c r="CQ268" s="398">
        <f t="shared" si="520"/>
        <v>254.01277370030587</v>
      </c>
      <c r="CR268" s="398">
        <f t="shared" si="520"/>
        <v>252.00476758409792</v>
      </c>
      <c r="CS268" s="398">
        <f t="shared" si="520"/>
        <v>249.99676146788997</v>
      </c>
      <c r="CT268" s="398">
        <f t="shared" si="520"/>
        <v>247.98875535168202</v>
      </c>
      <c r="CU268" s="398">
        <f t="shared" si="520"/>
        <v>245.98074923547406</v>
      </c>
      <c r="CV268" s="398">
        <f t="shared" si="520"/>
        <v>244.9767461773701</v>
      </c>
      <c r="CW268" s="398">
        <f t="shared" si="520"/>
        <v>242.96874006116215</v>
      </c>
    </row>
    <row r="269" spans="1:101">
      <c r="A269" s="170" t="str">
        <f t="shared" ref="A269:B269" si="521">A163</f>
        <v>48</v>
      </c>
      <c r="B269" s="170" t="str">
        <f t="shared" si="521"/>
        <v>Lozère</v>
      </c>
      <c r="C269" s="145"/>
      <c r="D269" s="145"/>
      <c r="E269" s="145"/>
      <c r="F269" s="170">
        <f t="shared" ref="F269:BB269" si="522">F163</f>
        <v>74.932000000000002</v>
      </c>
      <c r="G269" s="170">
        <f t="shared" si="522"/>
        <v>74.753</v>
      </c>
      <c r="H269" s="170">
        <f t="shared" si="522"/>
        <v>74.600999999999999</v>
      </c>
      <c r="I269" s="170">
        <f t="shared" si="522"/>
        <v>74.495999999999995</v>
      </c>
      <c r="J269" s="170">
        <f t="shared" si="522"/>
        <v>74.459999999999994</v>
      </c>
      <c r="K269" s="170">
        <f t="shared" si="522"/>
        <v>74.462999999999994</v>
      </c>
      <c r="L269" s="170">
        <f t="shared" si="522"/>
        <v>74.466999999999999</v>
      </c>
      <c r="M269" s="170">
        <f t="shared" si="522"/>
        <v>74.44</v>
      </c>
      <c r="N269" s="170">
        <f t="shared" si="522"/>
        <v>74.647999999999996</v>
      </c>
      <c r="O269" s="170">
        <f t="shared" si="522"/>
        <v>74.834999999999994</v>
      </c>
      <c r="P269" s="170">
        <f t="shared" si="522"/>
        <v>74.117000000000004</v>
      </c>
      <c r="Q269" s="170">
        <f t="shared" si="522"/>
        <v>73.677999999999997</v>
      </c>
      <c r="R269" s="170">
        <f t="shared" si="522"/>
        <v>73.381</v>
      </c>
      <c r="S269" s="170">
        <f t="shared" si="522"/>
        <v>73.400000000000006</v>
      </c>
      <c r="T269" s="170">
        <f t="shared" si="522"/>
        <v>73.167000000000002</v>
      </c>
      <c r="U269" s="170">
        <f t="shared" si="522"/>
        <v>72.863</v>
      </c>
      <c r="V269" s="170">
        <f t="shared" si="522"/>
        <v>72.650000000000006</v>
      </c>
      <c r="W269" s="170">
        <f t="shared" si="522"/>
        <v>72.39</v>
      </c>
      <c r="X269" s="170">
        <f t="shared" si="522"/>
        <v>72.763000000000005</v>
      </c>
      <c r="Y269" s="170">
        <f t="shared" si="522"/>
        <v>72.932000000000002</v>
      </c>
      <c r="Z269" s="170">
        <f t="shared" si="522"/>
        <v>72.884</v>
      </c>
      <c r="AA269" s="170">
        <f t="shared" si="522"/>
        <v>73.033000000000001</v>
      </c>
      <c r="AB269" s="170">
        <f t="shared" si="522"/>
        <v>73.218999999999994</v>
      </c>
      <c r="AC269" s="170">
        <f t="shared" si="522"/>
        <v>73.507000000000005</v>
      </c>
      <c r="AD269" s="170">
        <f t="shared" si="522"/>
        <v>73.513000000000005</v>
      </c>
      <c r="AE269" s="170">
        <f t="shared" si="522"/>
        <v>73.850999999999999</v>
      </c>
      <c r="AF269" s="170">
        <f t="shared" si="522"/>
        <v>74.347999999999999</v>
      </c>
      <c r="AG269" s="170">
        <f t="shared" si="522"/>
        <v>74.856999999999999</v>
      </c>
      <c r="AH269" s="170">
        <f t="shared" si="522"/>
        <v>75.313999999999993</v>
      </c>
      <c r="AI269" s="170">
        <f t="shared" si="522"/>
        <v>75.784000000000006</v>
      </c>
      <c r="AJ269" s="170">
        <f t="shared" si="522"/>
        <v>76.298000000000002</v>
      </c>
      <c r="AK269" s="170">
        <f t="shared" si="522"/>
        <v>76.8</v>
      </c>
      <c r="AL269" s="170">
        <f t="shared" si="522"/>
        <v>76.88</v>
      </c>
      <c r="AM269" s="170">
        <f t="shared" si="522"/>
        <v>76.972999999999999</v>
      </c>
      <c r="AN269" s="170">
        <f t="shared" si="522"/>
        <v>77.162999999999997</v>
      </c>
      <c r="AO269" s="170">
        <f t="shared" si="522"/>
        <v>77.081999999999994</v>
      </c>
      <c r="AP269" s="170">
        <f t="shared" si="522"/>
        <v>77.156000000000006</v>
      </c>
      <c r="AQ269" s="170">
        <f t="shared" si="522"/>
        <v>76.888999999999996</v>
      </c>
      <c r="AR269" s="170">
        <f t="shared" si="522"/>
        <v>76.606999999999999</v>
      </c>
      <c r="AS269" s="170">
        <f t="shared" si="522"/>
        <v>76.36</v>
      </c>
      <c r="AT269" s="170">
        <f t="shared" si="522"/>
        <v>76.308999999999997</v>
      </c>
      <c r="AU269" s="170">
        <f t="shared" si="522"/>
        <v>76.421999999999997</v>
      </c>
      <c r="AV269" s="170">
        <f t="shared" si="522"/>
        <v>76.600999999999999</v>
      </c>
      <c r="AW269" s="170">
        <f t="shared" si="522"/>
        <v>76.52</v>
      </c>
      <c r="AX269" s="170">
        <f t="shared" si="522"/>
        <v>76.603999999999999</v>
      </c>
      <c r="AY269" s="170">
        <f t="shared" si="522"/>
        <v>76.632999999999996</v>
      </c>
      <c r="AZ269" s="170">
        <f t="shared" si="522"/>
        <v>76.593000000000004</v>
      </c>
      <c r="BA269" s="170">
        <f t="shared" si="522"/>
        <v>76.572000000000003</v>
      </c>
      <c r="BB269" s="170">
        <f t="shared" si="522"/>
        <v>76.647999999999996</v>
      </c>
      <c r="BC269" s="403">
        <f t="shared" ref="BC269:CW269" si="523">BB269*BC588/BB588</f>
        <v>76.647999999999996</v>
      </c>
      <c r="BD269" s="398">
        <f t="shared" si="523"/>
        <v>76.647999999999996</v>
      </c>
      <c r="BE269" s="398">
        <f t="shared" si="523"/>
        <v>76.647999999999996</v>
      </c>
      <c r="BF269" s="398">
        <f t="shared" si="523"/>
        <v>75.65257142857142</v>
      </c>
      <c r="BG269" s="398">
        <f t="shared" si="523"/>
        <v>75.65257142857142</v>
      </c>
      <c r="BH269" s="398">
        <f t="shared" si="523"/>
        <v>75.65257142857142</v>
      </c>
      <c r="BI269" s="398">
        <f t="shared" si="523"/>
        <v>75.65257142857142</v>
      </c>
      <c r="BJ269" s="398">
        <f t="shared" si="523"/>
        <v>75.65257142857142</v>
      </c>
      <c r="BK269" s="398">
        <f t="shared" si="523"/>
        <v>75.65257142857142</v>
      </c>
      <c r="BL269" s="398">
        <f t="shared" si="523"/>
        <v>75.65257142857142</v>
      </c>
      <c r="BM269" s="398">
        <f t="shared" si="523"/>
        <v>74.657142857142844</v>
      </c>
      <c r="BN269" s="398">
        <f t="shared" si="523"/>
        <v>74.657142857142844</v>
      </c>
      <c r="BO269" s="398">
        <f t="shared" si="523"/>
        <v>74.657142857142844</v>
      </c>
      <c r="BP269" s="398">
        <f t="shared" si="523"/>
        <v>74.657142857142844</v>
      </c>
      <c r="BQ269" s="398">
        <f t="shared" si="523"/>
        <v>74.657142857142844</v>
      </c>
      <c r="BR269" s="398">
        <f t="shared" si="523"/>
        <v>73.661714285714268</v>
      </c>
      <c r="BS269" s="398">
        <f t="shared" si="523"/>
        <v>73.661714285714268</v>
      </c>
      <c r="BT269" s="398">
        <f t="shared" si="523"/>
        <v>73.661714285714268</v>
      </c>
      <c r="BU269" s="398">
        <f t="shared" si="523"/>
        <v>72.666285714285692</v>
      </c>
      <c r="BV269" s="398">
        <f t="shared" si="523"/>
        <v>72.666285714285692</v>
      </c>
      <c r="BW269" s="398">
        <f t="shared" si="523"/>
        <v>72.666285714285692</v>
      </c>
      <c r="BX269" s="398">
        <f t="shared" si="523"/>
        <v>72.666285714285692</v>
      </c>
      <c r="BY269" s="398">
        <f t="shared" si="523"/>
        <v>71.670857142857116</v>
      </c>
      <c r="BZ269" s="398">
        <f t="shared" si="523"/>
        <v>71.670857142857116</v>
      </c>
      <c r="CA269" s="398">
        <f t="shared" si="523"/>
        <v>71.670857142857116</v>
      </c>
      <c r="CB269" s="398">
        <f t="shared" si="523"/>
        <v>70.67542857142854</v>
      </c>
      <c r="CC269" s="398">
        <f t="shared" si="523"/>
        <v>70.67542857142854</v>
      </c>
      <c r="CD269" s="398">
        <f t="shared" si="523"/>
        <v>70.67542857142854</v>
      </c>
      <c r="CE269" s="398">
        <f t="shared" si="523"/>
        <v>70.67542857142854</v>
      </c>
      <c r="CF269" s="398">
        <f t="shared" si="523"/>
        <v>69.679999999999964</v>
      </c>
      <c r="CG269" s="398">
        <f t="shared" si="523"/>
        <v>69.679999999999964</v>
      </c>
      <c r="CH269" s="398">
        <f t="shared" si="523"/>
        <v>69.679999999999964</v>
      </c>
      <c r="CI269" s="398">
        <f t="shared" si="523"/>
        <v>68.684571428571388</v>
      </c>
      <c r="CJ269" s="398">
        <f t="shared" si="523"/>
        <v>68.684571428571388</v>
      </c>
      <c r="CK269" s="398">
        <f t="shared" si="523"/>
        <v>68.684571428571388</v>
      </c>
      <c r="CL269" s="398">
        <f t="shared" si="523"/>
        <v>68.684571428571388</v>
      </c>
      <c r="CM269" s="398">
        <f t="shared" si="523"/>
        <v>67.689142857142812</v>
      </c>
      <c r="CN269" s="398">
        <f t="shared" si="523"/>
        <v>67.689142857142812</v>
      </c>
      <c r="CO269" s="398">
        <f t="shared" si="523"/>
        <v>67.689142857142812</v>
      </c>
      <c r="CP269" s="398">
        <f t="shared" si="523"/>
        <v>66.693714285714236</v>
      </c>
      <c r="CQ269" s="398">
        <f t="shared" si="523"/>
        <v>66.693714285714236</v>
      </c>
      <c r="CR269" s="398">
        <f t="shared" si="523"/>
        <v>66.693714285714236</v>
      </c>
      <c r="CS269" s="398">
        <f t="shared" si="523"/>
        <v>65.69828571428566</v>
      </c>
      <c r="CT269" s="398">
        <f t="shared" si="523"/>
        <v>65.69828571428566</v>
      </c>
      <c r="CU269" s="398">
        <f t="shared" si="523"/>
        <v>65.69828571428566</v>
      </c>
      <c r="CV269" s="398">
        <f t="shared" si="523"/>
        <v>64.702857142857084</v>
      </c>
      <c r="CW269" s="398">
        <f t="shared" si="523"/>
        <v>64.702857142857084</v>
      </c>
    </row>
    <row r="270" spans="1:101">
      <c r="A270" s="170" t="str">
        <f t="shared" ref="A270:B270" si="524">A164</f>
        <v>49</v>
      </c>
      <c r="B270" s="170" t="str">
        <f t="shared" si="524"/>
        <v>Maine-et-Loire</v>
      </c>
      <c r="C270" s="145"/>
      <c r="D270" s="145"/>
      <c r="E270" s="145"/>
      <c r="F270" s="170">
        <f t="shared" ref="F270:BB270" si="525">F164</f>
        <v>629.79300000000001</v>
      </c>
      <c r="G270" s="170">
        <f t="shared" si="525"/>
        <v>635.87699999999995</v>
      </c>
      <c r="H270" s="170">
        <f t="shared" si="525"/>
        <v>641.49199999999996</v>
      </c>
      <c r="I270" s="170">
        <f t="shared" si="525"/>
        <v>647.90800000000002</v>
      </c>
      <c r="J270" s="170">
        <f t="shared" si="525"/>
        <v>653.79999999999995</v>
      </c>
      <c r="K270" s="170">
        <f t="shared" si="525"/>
        <v>660.34</v>
      </c>
      <c r="L270" s="170">
        <f t="shared" si="525"/>
        <v>667.45</v>
      </c>
      <c r="M270" s="170">
        <f t="shared" si="525"/>
        <v>674.42399999999998</v>
      </c>
      <c r="N270" s="170">
        <f t="shared" si="525"/>
        <v>681.23900000000003</v>
      </c>
      <c r="O270" s="170">
        <f t="shared" si="525"/>
        <v>685.58</v>
      </c>
      <c r="P270" s="170">
        <f t="shared" si="525"/>
        <v>689.34299999999996</v>
      </c>
      <c r="Q270" s="170">
        <f t="shared" si="525"/>
        <v>693.51199999999994</v>
      </c>
      <c r="R270" s="170">
        <f t="shared" si="525"/>
        <v>697.23599999999999</v>
      </c>
      <c r="S270" s="170">
        <f t="shared" si="525"/>
        <v>698.55200000000002</v>
      </c>
      <c r="T270" s="170">
        <f t="shared" si="525"/>
        <v>702.28099999999995</v>
      </c>
      <c r="U270" s="170">
        <f t="shared" si="525"/>
        <v>704.66800000000001</v>
      </c>
      <c r="V270" s="170">
        <f t="shared" si="525"/>
        <v>707.02</v>
      </c>
      <c r="W270" s="170">
        <f t="shared" si="525"/>
        <v>710.26900000000001</v>
      </c>
      <c r="X270" s="170">
        <f t="shared" si="525"/>
        <v>713.81700000000001</v>
      </c>
      <c r="Y270" s="170">
        <f t="shared" si="525"/>
        <v>717.03700000000003</v>
      </c>
      <c r="Z270" s="170">
        <f t="shared" si="525"/>
        <v>720.56899999999996</v>
      </c>
      <c r="AA270" s="170">
        <f t="shared" si="525"/>
        <v>724.32399999999996</v>
      </c>
      <c r="AB270" s="170">
        <f t="shared" si="525"/>
        <v>727.14300000000003</v>
      </c>
      <c r="AC270" s="170">
        <f t="shared" si="525"/>
        <v>729.55100000000004</v>
      </c>
      <c r="AD270" s="170">
        <f t="shared" si="525"/>
        <v>732.62400000000002</v>
      </c>
      <c r="AE270" s="170">
        <f t="shared" si="525"/>
        <v>736.86699999999996</v>
      </c>
      <c r="AF270" s="170">
        <f t="shared" si="525"/>
        <v>742.072</v>
      </c>
      <c r="AG270" s="170">
        <f t="shared" si="525"/>
        <v>747.08900000000006</v>
      </c>
      <c r="AH270" s="170">
        <f t="shared" si="525"/>
        <v>751.70799999999997</v>
      </c>
      <c r="AI270" s="170">
        <f t="shared" si="525"/>
        <v>756.25300000000004</v>
      </c>
      <c r="AJ270" s="170">
        <f t="shared" si="525"/>
        <v>761.529</v>
      </c>
      <c r="AK270" s="170">
        <f t="shared" si="525"/>
        <v>766.65899999999999</v>
      </c>
      <c r="AL270" s="170">
        <f t="shared" si="525"/>
        <v>770.77700000000004</v>
      </c>
      <c r="AM270" s="170">
        <f t="shared" si="525"/>
        <v>774.82299999999998</v>
      </c>
      <c r="AN270" s="170">
        <f t="shared" si="525"/>
        <v>780.08199999999999</v>
      </c>
      <c r="AO270" s="170">
        <f t="shared" si="525"/>
        <v>784.81</v>
      </c>
      <c r="AP270" s="170">
        <f t="shared" si="525"/>
        <v>790.34299999999996</v>
      </c>
      <c r="AQ270" s="170">
        <f t="shared" si="525"/>
        <v>795.55700000000002</v>
      </c>
      <c r="AR270" s="170">
        <f t="shared" si="525"/>
        <v>800.19100000000003</v>
      </c>
      <c r="AS270" s="170">
        <f t="shared" si="525"/>
        <v>805.88800000000003</v>
      </c>
      <c r="AT270" s="170">
        <f t="shared" si="525"/>
        <v>810.18600000000004</v>
      </c>
      <c r="AU270" s="170">
        <f t="shared" si="525"/>
        <v>810.93399999999997</v>
      </c>
      <c r="AV270" s="170">
        <f t="shared" si="525"/>
        <v>813.49300000000005</v>
      </c>
      <c r="AW270" s="170">
        <f t="shared" si="525"/>
        <v>815.88300000000004</v>
      </c>
      <c r="AX270" s="170">
        <f t="shared" si="525"/>
        <v>818.27300000000002</v>
      </c>
      <c r="AY270" s="170">
        <f t="shared" si="525"/>
        <v>820.71299999999997</v>
      </c>
      <c r="AZ270" s="170">
        <f t="shared" si="525"/>
        <v>823.05200000000002</v>
      </c>
      <c r="BA270" s="170">
        <f t="shared" si="525"/>
        <v>825.81399999999996</v>
      </c>
      <c r="BB270" s="170">
        <f t="shared" si="525"/>
        <v>828.26900000000001</v>
      </c>
      <c r="BC270" s="403">
        <f t="shared" ref="BC270:CW270" si="526">BB270*BC589/BB589</f>
        <v>829.27540218712022</v>
      </c>
      <c r="BD270" s="398">
        <f t="shared" si="526"/>
        <v>829.27540218712022</v>
      </c>
      <c r="BE270" s="398">
        <f t="shared" si="526"/>
        <v>830.28180437424055</v>
      </c>
      <c r="BF270" s="398">
        <f t="shared" si="526"/>
        <v>830.28180437424055</v>
      </c>
      <c r="BG270" s="398">
        <f t="shared" si="526"/>
        <v>830.28180437424055</v>
      </c>
      <c r="BH270" s="398">
        <f t="shared" si="526"/>
        <v>830.28180437424055</v>
      </c>
      <c r="BI270" s="398">
        <f t="shared" si="526"/>
        <v>830.28180437424055</v>
      </c>
      <c r="BJ270" s="398">
        <f t="shared" si="526"/>
        <v>829.27540218712033</v>
      </c>
      <c r="BK270" s="398">
        <f t="shared" si="526"/>
        <v>828.26900000000012</v>
      </c>
      <c r="BL270" s="398">
        <f t="shared" si="526"/>
        <v>827.2625978128799</v>
      </c>
      <c r="BM270" s="398">
        <f t="shared" si="526"/>
        <v>826.25619562575957</v>
      </c>
      <c r="BN270" s="398">
        <f t="shared" si="526"/>
        <v>825.24979343863936</v>
      </c>
      <c r="BO270" s="398">
        <f t="shared" si="526"/>
        <v>823.23698906439881</v>
      </c>
      <c r="BP270" s="398">
        <f t="shared" si="526"/>
        <v>822.2305868772786</v>
      </c>
      <c r="BQ270" s="398">
        <f t="shared" si="526"/>
        <v>820.21778250303794</v>
      </c>
      <c r="BR270" s="398">
        <f t="shared" si="526"/>
        <v>818.20497812879728</v>
      </c>
      <c r="BS270" s="398">
        <f t="shared" si="526"/>
        <v>816.19217375455673</v>
      </c>
      <c r="BT270" s="398">
        <f t="shared" si="526"/>
        <v>814.17936938031619</v>
      </c>
      <c r="BU270" s="398">
        <f t="shared" si="526"/>
        <v>812.16656500607564</v>
      </c>
      <c r="BV270" s="398">
        <f t="shared" si="526"/>
        <v>809.14735844471477</v>
      </c>
      <c r="BW270" s="398">
        <f t="shared" si="526"/>
        <v>807.13455407047411</v>
      </c>
      <c r="BX270" s="398">
        <f t="shared" si="526"/>
        <v>804.11534750911335</v>
      </c>
      <c r="BY270" s="398">
        <f t="shared" si="526"/>
        <v>801.09614094775236</v>
      </c>
      <c r="BZ270" s="398">
        <f t="shared" si="526"/>
        <v>799.08333657351182</v>
      </c>
      <c r="CA270" s="398">
        <f t="shared" si="526"/>
        <v>796.06413001215094</v>
      </c>
      <c r="CB270" s="398">
        <f t="shared" si="526"/>
        <v>793.04492345078995</v>
      </c>
      <c r="CC270" s="398">
        <f t="shared" si="526"/>
        <v>789.01931470230875</v>
      </c>
      <c r="CD270" s="398">
        <f t="shared" si="526"/>
        <v>786.00010814094776</v>
      </c>
      <c r="CE270" s="398">
        <f t="shared" si="526"/>
        <v>782.98090157958688</v>
      </c>
      <c r="CF270" s="398">
        <f t="shared" si="526"/>
        <v>778.95529283110579</v>
      </c>
      <c r="CG270" s="398">
        <f t="shared" si="526"/>
        <v>775.93608626974481</v>
      </c>
      <c r="CH270" s="398">
        <f t="shared" si="526"/>
        <v>771.91047752126372</v>
      </c>
      <c r="CI270" s="398">
        <f t="shared" si="526"/>
        <v>767.88486877278251</v>
      </c>
      <c r="CJ270" s="398">
        <f t="shared" si="526"/>
        <v>763.85926002430131</v>
      </c>
      <c r="CK270" s="398">
        <f t="shared" si="526"/>
        <v>759.83365127582022</v>
      </c>
      <c r="CL270" s="398">
        <f t="shared" si="526"/>
        <v>755.80804252733913</v>
      </c>
      <c r="CM270" s="398">
        <f t="shared" si="526"/>
        <v>751.78243377885792</v>
      </c>
      <c r="CN270" s="398">
        <f t="shared" si="526"/>
        <v>747.75682503037672</v>
      </c>
      <c r="CO270" s="398">
        <f t="shared" si="526"/>
        <v>742.7248140947753</v>
      </c>
      <c r="CP270" s="398">
        <f t="shared" si="526"/>
        <v>738.69920534629409</v>
      </c>
      <c r="CQ270" s="398">
        <f t="shared" si="526"/>
        <v>734.67359659781289</v>
      </c>
      <c r="CR270" s="398">
        <f t="shared" si="526"/>
        <v>729.64158566221147</v>
      </c>
      <c r="CS270" s="398">
        <f t="shared" si="526"/>
        <v>725.61597691373038</v>
      </c>
      <c r="CT270" s="398">
        <f t="shared" si="526"/>
        <v>720.58396597812884</v>
      </c>
      <c r="CU270" s="398">
        <f t="shared" si="526"/>
        <v>716.55835722964764</v>
      </c>
      <c r="CV270" s="398">
        <f t="shared" si="526"/>
        <v>711.52634629404622</v>
      </c>
      <c r="CW270" s="398">
        <f t="shared" si="526"/>
        <v>707.50073754556513</v>
      </c>
    </row>
    <row r="271" spans="1:101">
      <c r="A271" s="170" t="str">
        <f t="shared" ref="A271:B271" si="527">A165</f>
        <v>50</v>
      </c>
      <c r="B271" s="170" t="str">
        <f t="shared" si="527"/>
        <v>Manche</v>
      </c>
      <c r="C271" s="145"/>
      <c r="D271" s="145"/>
      <c r="E271" s="145"/>
      <c r="F271" s="170">
        <f t="shared" ref="F271:BB271" si="528">F165</f>
        <v>452.23500000000001</v>
      </c>
      <c r="G271" s="170">
        <f t="shared" si="528"/>
        <v>454.01100000000002</v>
      </c>
      <c r="H271" s="170">
        <f t="shared" si="528"/>
        <v>455.61200000000002</v>
      </c>
      <c r="I271" s="170">
        <f t="shared" si="528"/>
        <v>457.339</v>
      </c>
      <c r="J271" s="170">
        <f t="shared" si="528"/>
        <v>459.16399999999999</v>
      </c>
      <c r="K271" s="170">
        <f t="shared" si="528"/>
        <v>461.41399999999999</v>
      </c>
      <c r="L271" s="170">
        <f t="shared" si="528"/>
        <v>463.62299999999999</v>
      </c>
      <c r="M271" s="170">
        <f t="shared" si="528"/>
        <v>465.89699999999999</v>
      </c>
      <c r="N271" s="170">
        <f t="shared" si="528"/>
        <v>468.17200000000003</v>
      </c>
      <c r="O271" s="170">
        <f t="shared" si="528"/>
        <v>470.19200000000001</v>
      </c>
      <c r="P271" s="170">
        <f t="shared" si="528"/>
        <v>471.79899999999998</v>
      </c>
      <c r="Q271" s="170">
        <f t="shared" si="528"/>
        <v>473.62099999999998</v>
      </c>
      <c r="R271" s="170">
        <f t="shared" si="528"/>
        <v>474.01</v>
      </c>
      <c r="S271" s="170">
        <f t="shared" si="528"/>
        <v>476.416</v>
      </c>
      <c r="T271" s="170">
        <f t="shared" si="528"/>
        <v>478.065</v>
      </c>
      <c r="U271" s="170">
        <f t="shared" si="528"/>
        <v>479.57900000000001</v>
      </c>
      <c r="V271" s="170">
        <f t="shared" si="528"/>
        <v>479.82</v>
      </c>
      <c r="W271" s="170">
        <f t="shared" si="528"/>
        <v>479.40800000000002</v>
      </c>
      <c r="X271" s="170">
        <f t="shared" si="528"/>
        <v>479.87700000000001</v>
      </c>
      <c r="Y271" s="170">
        <f t="shared" si="528"/>
        <v>479.779</v>
      </c>
      <c r="Z271" s="170">
        <f t="shared" si="528"/>
        <v>480.31</v>
      </c>
      <c r="AA271" s="170">
        <f t="shared" si="528"/>
        <v>480.267</v>
      </c>
      <c r="AB271" s="170">
        <f t="shared" si="528"/>
        <v>480.858</v>
      </c>
      <c r="AC271" s="170">
        <f t="shared" si="528"/>
        <v>481.34899999999999</v>
      </c>
      <c r="AD271" s="170">
        <f t="shared" si="528"/>
        <v>481.46600000000001</v>
      </c>
      <c r="AE271" s="170">
        <f t="shared" si="528"/>
        <v>483.178</v>
      </c>
      <c r="AF271" s="170">
        <f t="shared" si="528"/>
        <v>484.84800000000001</v>
      </c>
      <c r="AG271" s="170">
        <f t="shared" si="528"/>
        <v>486.54399999999998</v>
      </c>
      <c r="AH271" s="170">
        <f t="shared" si="528"/>
        <v>488.26</v>
      </c>
      <c r="AI271" s="170">
        <f t="shared" si="528"/>
        <v>489.608</v>
      </c>
      <c r="AJ271" s="170">
        <f t="shared" si="528"/>
        <v>491.11</v>
      </c>
      <c r="AK271" s="170">
        <f t="shared" si="528"/>
        <v>492.56299999999999</v>
      </c>
      <c r="AL271" s="170">
        <f t="shared" si="528"/>
        <v>495.15300000000002</v>
      </c>
      <c r="AM271" s="170">
        <f t="shared" si="528"/>
        <v>496.93700000000001</v>
      </c>
      <c r="AN271" s="170">
        <f t="shared" si="528"/>
        <v>497.762</v>
      </c>
      <c r="AO271" s="170">
        <f t="shared" si="528"/>
        <v>498.74700000000001</v>
      </c>
      <c r="AP271" s="170">
        <f t="shared" si="528"/>
        <v>499.53100000000001</v>
      </c>
      <c r="AQ271" s="170">
        <f t="shared" si="528"/>
        <v>499.34</v>
      </c>
      <c r="AR271" s="170">
        <f t="shared" si="528"/>
        <v>499.91899999999998</v>
      </c>
      <c r="AS271" s="170">
        <f t="shared" si="528"/>
        <v>499.95800000000003</v>
      </c>
      <c r="AT271" s="170">
        <f t="shared" si="528"/>
        <v>499.28699999999998</v>
      </c>
      <c r="AU271" s="170">
        <f t="shared" si="528"/>
        <v>498.36200000000002</v>
      </c>
      <c r="AV271" s="170">
        <f t="shared" si="528"/>
        <v>496.88299999999998</v>
      </c>
      <c r="AW271" s="170">
        <f t="shared" si="528"/>
        <v>495.983</v>
      </c>
      <c r="AX271" s="170">
        <f t="shared" si="528"/>
        <v>495.04500000000002</v>
      </c>
      <c r="AY271" s="170">
        <f t="shared" si="528"/>
        <v>495.09300000000002</v>
      </c>
      <c r="AZ271" s="170">
        <f t="shared" si="528"/>
        <v>494.47399999999999</v>
      </c>
      <c r="BA271" s="170">
        <f t="shared" si="528"/>
        <v>493.64600000000002</v>
      </c>
      <c r="BB271" s="170">
        <f t="shared" si="528"/>
        <v>492.642</v>
      </c>
      <c r="BC271" s="403">
        <f t="shared" ref="BC271:CW271" si="529">BB271*BC590/BB590</f>
        <v>491.63248770491805</v>
      </c>
      <c r="BD271" s="398">
        <f t="shared" si="529"/>
        <v>489.6134631147541</v>
      </c>
      <c r="BE271" s="398">
        <f t="shared" si="529"/>
        <v>487.59443852459015</v>
      </c>
      <c r="BF271" s="398">
        <f t="shared" si="529"/>
        <v>485.57541393442619</v>
      </c>
      <c r="BG271" s="398">
        <f t="shared" si="529"/>
        <v>483.55638934426224</v>
      </c>
      <c r="BH271" s="398">
        <f t="shared" si="529"/>
        <v>480.52785245901634</v>
      </c>
      <c r="BI271" s="398">
        <f t="shared" si="529"/>
        <v>478.50882786885239</v>
      </c>
      <c r="BJ271" s="398">
        <f t="shared" si="529"/>
        <v>476.48980327868844</v>
      </c>
      <c r="BK271" s="398">
        <f t="shared" si="529"/>
        <v>473.46126639344249</v>
      </c>
      <c r="BL271" s="398">
        <f t="shared" si="529"/>
        <v>470.43272950819659</v>
      </c>
      <c r="BM271" s="398">
        <f t="shared" si="529"/>
        <v>468.41370491803264</v>
      </c>
      <c r="BN271" s="398">
        <f t="shared" si="529"/>
        <v>465.38516803278674</v>
      </c>
      <c r="BO271" s="398">
        <f t="shared" si="529"/>
        <v>462.35663114754078</v>
      </c>
      <c r="BP271" s="398">
        <f t="shared" si="529"/>
        <v>460.33760655737689</v>
      </c>
      <c r="BQ271" s="398">
        <f t="shared" si="529"/>
        <v>457.30906967213099</v>
      </c>
      <c r="BR271" s="398">
        <f t="shared" si="529"/>
        <v>454.28053278688509</v>
      </c>
      <c r="BS271" s="398">
        <f t="shared" si="529"/>
        <v>451.25199590163919</v>
      </c>
      <c r="BT271" s="398">
        <f t="shared" si="529"/>
        <v>448.22345901639329</v>
      </c>
      <c r="BU271" s="398">
        <f t="shared" si="529"/>
        <v>445.19492213114739</v>
      </c>
      <c r="BV271" s="398">
        <f t="shared" si="529"/>
        <v>442.16638524590149</v>
      </c>
      <c r="BW271" s="398">
        <f t="shared" si="529"/>
        <v>438.12833606557359</v>
      </c>
      <c r="BX271" s="398">
        <f t="shared" si="529"/>
        <v>435.09979918032769</v>
      </c>
      <c r="BY271" s="398">
        <f t="shared" si="529"/>
        <v>432.07126229508179</v>
      </c>
      <c r="BZ271" s="398">
        <f t="shared" si="529"/>
        <v>429.0427254098359</v>
      </c>
      <c r="CA271" s="398">
        <f t="shared" si="529"/>
        <v>426.01418852459</v>
      </c>
      <c r="CB271" s="398">
        <f t="shared" si="529"/>
        <v>421.97613934426209</v>
      </c>
      <c r="CC271" s="398">
        <f t="shared" si="529"/>
        <v>418.9476024590162</v>
      </c>
      <c r="CD271" s="398">
        <f t="shared" si="529"/>
        <v>415.9190655737703</v>
      </c>
      <c r="CE271" s="398">
        <f t="shared" si="529"/>
        <v>412.8905286885244</v>
      </c>
      <c r="CF271" s="398">
        <f t="shared" si="529"/>
        <v>408.85247950819655</v>
      </c>
      <c r="CG271" s="398">
        <f t="shared" si="529"/>
        <v>405.82394262295065</v>
      </c>
      <c r="CH271" s="398">
        <f t="shared" si="529"/>
        <v>401.78589344262281</v>
      </c>
      <c r="CI271" s="398">
        <f t="shared" si="529"/>
        <v>398.75735655737691</v>
      </c>
      <c r="CJ271" s="398">
        <f t="shared" si="529"/>
        <v>395.72881967213101</v>
      </c>
      <c r="CK271" s="398">
        <f t="shared" si="529"/>
        <v>391.69077049180316</v>
      </c>
      <c r="CL271" s="398">
        <f t="shared" si="529"/>
        <v>388.66223360655727</v>
      </c>
      <c r="CM271" s="398">
        <f t="shared" si="529"/>
        <v>384.62418442622942</v>
      </c>
      <c r="CN271" s="398">
        <f t="shared" si="529"/>
        <v>381.59564754098358</v>
      </c>
      <c r="CO271" s="398">
        <f t="shared" si="529"/>
        <v>378.56711065573768</v>
      </c>
      <c r="CP271" s="398">
        <f t="shared" si="529"/>
        <v>374.52906147540983</v>
      </c>
      <c r="CQ271" s="398">
        <f t="shared" si="529"/>
        <v>371.50052459016399</v>
      </c>
      <c r="CR271" s="398">
        <f t="shared" si="529"/>
        <v>368.47198770491815</v>
      </c>
      <c r="CS271" s="398">
        <f t="shared" si="529"/>
        <v>365.44345081967225</v>
      </c>
      <c r="CT271" s="398">
        <f t="shared" si="529"/>
        <v>362.41491393442635</v>
      </c>
      <c r="CU271" s="398">
        <f t="shared" si="529"/>
        <v>359.38637704918045</v>
      </c>
      <c r="CV271" s="398">
        <f t="shared" si="529"/>
        <v>356.35784016393455</v>
      </c>
      <c r="CW271" s="398">
        <f t="shared" si="529"/>
        <v>353.32930327868866</v>
      </c>
    </row>
    <row r="272" spans="1:101">
      <c r="A272" s="170" t="str">
        <f t="shared" ref="A272:B272" si="530">A166</f>
        <v>51</v>
      </c>
      <c r="B272" s="170" t="str">
        <f t="shared" si="530"/>
        <v>Marne</v>
      </c>
      <c r="C272" s="145"/>
      <c r="D272" s="145"/>
      <c r="E272" s="145"/>
      <c r="F272" s="170">
        <f t="shared" ref="F272:BB272" si="531">F166</f>
        <v>530.12</v>
      </c>
      <c r="G272" s="170">
        <f t="shared" si="531"/>
        <v>531.69899999999996</v>
      </c>
      <c r="H272" s="170">
        <f t="shared" si="531"/>
        <v>533.08600000000001</v>
      </c>
      <c r="I272" s="170">
        <f t="shared" si="531"/>
        <v>534.91700000000003</v>
      </c>
      <c r="J272" s="170">
        <f t="shared" si="531"/>
        <v>536.58299999999997</v>
      </c>
      <c r="K272" s="170">
        <f t="shared" si="531"/>
        <v>538.52200000000005</v>
      </c>
      <c r="L272" s="170">
        <f t="shared" si="531"/>
        <v>540.97199999999998</v>
      </c>
      <c r="M272" s="170">
        <f t="shared" si="531"/>
        <v>543.43700000000001</v>
      </c>
      <c r="N272" s="170">
        <f t="shared" si="531"/>
        <v>546.18299999999999</v>
      </c>
      <c r="O272" s="170">
        <f t="shared" si="531"/>
        <v>548.38499999999999</v>
      </c>
      <c r="P272" s="170">
        <f t="shared" si="531"/>
        <v>551.66499999999996</v>
      </c>
      <c r="Q272" s="170">
        <f t="shared" si="531"/>
        <v>550.95899999999995</v>
      </c>
      <c r="R272" s="170">
        <f t="shared" si="531"/>
        <v>551.68100000000004</v>
      </c>
      <c r="S272" s="170">
        <f t="shared" si="531"/>
        <v>555.00599999999997</v>
      </c>
      <c r="T272" s="170">
        <f t="shared" si="531"/>
        <v>556.53599999999994</v>
      </c>
      <c r="U272" s="170">
        <f t="shared" si="531"/>
        <v>557.63599999999997</v>
      </c>
      <c r="V272" s="170">
        <f t="shared" si="531"/>
        <v>559.00599999999997</v>
      </c>
      <c r="W272" s="170">
        <f t="shared" si="531"/>
        <v>560.40899999999999</v>
      </c>
      <c r="X272" s="170">
        <f t="shared" si="531"/>
        <v>562.053</v>
      </c>
      <c r="Y272" s="170">
        <f t="shared" si="531"/>
        <v>563.35699999999997</v>
      </c>
      <c r="Z272" s="170">
        <f t="shared" si="531"/>
        <v>564.90800000000002</v>
      </c>
      <c r="AA272" s="170">
        <f t="shared" si="531"/>
        <v>565.54399999999998</v>
      </c>
      <c r="AB272" s="170">
        <f t="shared" si="531"/>
        <v>565.798</v>
      </c>
      <c r="AC272" s="170">
        <f t="shared" si="531"/>
        <v>565.93499999999995</v>
      </c>
      <c r="AD272" s="170">
        <f t="shared" si="531"/>
        <v>565.36599999999999</v>
      </c>
      <c r="AE272" s="170">
        <f t="shared" si="531"/>
        <v>565.18899999999996</v>
      </c>
      <c r="AF272" s="170">
        <f t="shared" si="531"/>
        <v>565.53499999999997</v>
      </c>
      <c r="AG272" s="170">
        <f t="shared" si="531"/>
        <v>565.78200000000004</v>
      </c>
      <c r="AH272" s="170">
        <f t="shared" si="531"/>
        <v>565.83000000000004</v>
      </c>
      <c r="AI272" s="170">
        <f t="shared" si="531"/>
        <v>565.51199999999994</v>
      </c>
      <c r="AJ272" s="170">
        <f t="shared" si="531"/>
        <v>565.67499999999995</v>
      </c>
      <c r="AK272" s="170">
        <f t="shared" si="531"/>
        <v>565.84100000000001</v>
      </c>
      <c r="AL272" s="170">
        <f t="shared" si="531"/>
        <v>566.49099999999999</v>
      </c>
      <c r="AM272" s="170">
        <f t="shared" si="531"/>
        <v>566.01</v>
      </c>
      <c r="AN272" s="170">
        <f t="shared" si="531"/>
        <v>566.14499999999998</v>
      </c>
      <c r="AO272" s="170">
        <f t="shared" si="531"/>
        <v>565.30700000000002</v>
      </c>
      <c r="AP272" s="170">
        <f t="shared" si="531"/>
        <v>566.57100000000003</v>
      </c>
      <c r="AQ272" s="170">
        <f t="shared" si="531"/>
        <v>568.75</v>
      </c>
      <c r="AR272" s="170">
        <f t="shared" si="531"/>
        <v>569.99900000000002</v>
      </c>
      <c r="AS272" s="170">
        <f t="shared" si="531"/>
        <v>570.81700000000001</v>
      </c>
      <c r="AT272" s="170">
        <f t="shared" si="531"/>
        <v>572.29300000000001</v>
      </c>
      <c r="AU272" s="170">
        <f t="shared" si="531"/>
        <v>570.88300000000004</v>
      </c>
      <c r="AV272" s="170">
        <f t="shared" si="531"/>
        <v>568.89499999999998</v>
      </c>
      <c r="AW272" s="170">
        <f t="shared" si="531"/>
        <v>567.46199999999999</v>
      </c>
      <c r="AX272" s="170">
        <f t="shared" si="531"/>
        <v>566.85500000000002</v>
      </c>
      <c r="AY272" s="170">
        <f t="shared" si="531"/>
        <v>566.65899999999999</v>
      </c>
      <c r="AZ272" s="170">
        <f t="shared" si="531"/>
        <v>565.68499999999995</v>
      </c>
      <c r="BA272" s="170">
        <f t="shared" si="531"/>
        <v>565.024</v>
      </c>
      <c r="BB272" s="170">
        <f t="shared" si="531"/>
        <v>564.10799999999995</v>
      </c>
      <c r="BC272" s="403">
        <f t="shared" ref="BC272:CW272" si="532">BB272*BC591/BB591</f>
        <v>562.10049822064059</v>
      </c>
      <c r="BD272" s="398">
        <f t="shared" si="532"/>
        <v>561.09674733096085</v>
      </c>
      <c r="BE272" s="398">
        <f t="shared" si="532"/>
        <v>559.08924555160138</v>
      </c>
      <c r="BF272" s="398">
        <f t="shared" si="532"/>
        <v>558.08549466192164</v>
      </c>
      <c r="BG272" s="398">
        <f t="shared" si="532"/>
        <v>556.07799288256217</v>
      </c>
      <c r="BH272" s="398">
        <f t="shared" si="532"/>
        <v>554.0704911032027</v>
      </c>
      <c r="BI272" s="398">
        <f t="shared" si="532"/>
        <v>551.05923843416349</v>
      </c>
      <c r="BJ272" s="398">
        <f t="shared" si="532"/>
        <v>549.05173665480413</v>
      </c>
      <c r="BK272" s="398">
        <f t="shared" si="532"/>
        <v>547.04423487544466</v>
      </c>
      <c r="BL272" s="398">
        <f t="shared" si="532"/>
        <v>544.03298220640545</v>
      </c>
      <c r="BM272" s="398">
        <f t="shared" si="532"/>
        <v>541.02172953736635</v>
      </c>
      <c r="BN272" s="398">
        <f t="shared" si="532"/>
        <v>539.014227758007</v>
      </c>
      <c r="BO272" s="398">
        <f t="shared" si="532"/>
        <v>536.0029750889679</v>
      </c>
      <c r="BP272" s="398">
        <f t="shared" si="532"/>
        <v>532.99172241992869</v>
      </c>
      <c r="BQ272" s="398">
        <f t="shared" si="532"/>
        <v>529.98046975088948</v>
      </c>
      <c r="BR272" s="398">
        <f t="shared" si="532"/>
        <v>526.96921708185039</v>
      </c>
      <c r="BS272" s="398">
        <f t="shared" si="532"/>
        <v>523.95796441281129</v>
      </c>
      <c r="BT272" s="398">
        <f t="shared" si="532"/>
        <v>520.94671174377208</v>
      </c>
      <c r="BU272" s="398">
        <f t="shared" si="532"/>
        <v>516.93170818505325</v>
      </c>
      <c r="BV272" s="398">
        <f t="shared" si="532"/>
        <v>513.92045551601416</v>
      </c>
      <c r="BW272" s="398">
        <f t="shared" si="532"/>
        <v>510.90920284697501</v>
      </c>
      <c r="BX272" s="398">
        <f t="shared" si="532"/>
        <v>506.89419928825612</v>
      </c>
      <c r="BY272" s="398">
        <f t="shared" si="532"/>
        <v>503.88294661921697</v>
      </c>
      <c r="BZ272" s="398">
        <f t="shared" si="532"/>
        <v>500.87169395017781</v>
      </c>
      <c r="CA272" s="398">
        <f t="shared" si="532"/>
        <v>496.85669039145898</v>
      </c>
      <c r="CB272" s="398">
        <f t="shared" si="532"/>
        <v>493.84543772241983</v>
      </c>
      <c r="CC272" s="398">
        <f t="shared" si="532"/>
        <v>489.83043416370094</v>
      </c>
      <c r="CD272" s="398">
        <f t="shared" si="532"/>
        <v>486.81918149466179</v>
      </c>
      <c r="CE272" s="398">
        <f t="shared" si="532"/>
        <v>482.80417793594296</v>
      </c>
      <c r="CF272" s="398">
        <f t="shared" si="532"/>
        <v>479.79292526690381</v>
      </c>
      <c r="CG272" s="398">
        <f t="shared" si="532"/>
        <v>476.78167259786466</v>
      </c>
      <c r="CH272" s="398">
        <f t="shared" si="532"/>
        <v>472.76666903914577</v>
      </c>
      <c r="CI272" s="398">
        <f t="shared" si="532"/>
        <v>469.75541637010667</v>
      </c>
      <c r="CJ272" s="398">
        <f t="shared" si="532"/>
        <v>465.74041281138778</v>
      </c>
      <c r="CK272" s="398">
        <f t="shared" si="532"/>
        <v>462.72916014234863</v>
      </c>
      <c r="CL272" s="398">
        <f t="shared" si="532"/>
        <v>459.71790747330948</v>
      </c>
      <c r="CM272" s="398">
        <f t="shared" si="532"/>
        <v>455.70290391459065</v>
      </c>
      <c r="CN272" s="398">
        <f t="shared" si="532"/>
        <v>452.6916512455515</v>
      </c>
      <c r="CO272" s="398">
        <f t="shared" si="532"/>
        <v>448.67664768683267</v>
      </c>
      <c r="CP272" s="398">
        <f t="shared" si="532"/>
        <v>445.66539501779351</v>
      </c>
      <c r="CQ272" s="398">
        <f t="shared" si="532"/>
        <v>442.65414234875436</v>
      </c>
      <c r="CR272" s="398">
        <f t="shared" si="532"/>
        <v>438.63913879003553</v>
      </c>
      <c r="CS272" s="398">
        <f t="shared" si="532"/>
        <v>435.62788612099638</v>
      </c>
      <c r="CT272" s="398">
        <f t="shared" si="532"/>
        <v>432.61663345195723</v>
      </c>
      <c r="CU272" s="398">
        <f t="shared" si="532"/>
        <v>429.60538078291813</v>
      </c>
      <c r="CV272" s="398">
        <f t="shared" si="532"/>
        <v>425.5903772241993</v>
      </c>
      <c r="CW272" s="398">
        <f t="shared" si="532"/>
        <v>422.57912455516015</v>
      </c>
    </row>
    <row r="273" spans="1:101">
      <c r="A273" s="170" t="str">
        <f t="shared" ref="A273:B273" si="533">A167</f>
        <v>52</v>
      </c>
      <c r="B273" s="170" t="str">
        <f t="shared" si="533"/>
        <v>Haute-Marne</v>
      </c>
      <c r="C273" s="145"/>
      <c r="D273" s="145"/>
      <c r="E273" s="145"/>
      <c r="F273" s="170">
        <f t="shared" ref="F273:BB273" si="534">F167</f>
        <v>212.66399999999999</v>
      </c>
      <c r="G273" s="170">
        <f t="shared" si="534"/>
        <v>212.09899999999999</v>
      </c>
      <c r="H273" s="170">
        <f t="shared" si="534"/>
        <v>211.744</v>
      </c>
      <c r="I273" s="170">
        <f t="shared" si="534"/>
        <v>211.54300000000001</v>
      </c>
      <c r="J273" s="170">
        <f t="shared" si="534"/>
        <v>211.19</v>
      </c>
      <c r="K273" s="170">
        <f t="shared" si="534"/>
        <v>210.976</v>
      </c>
      <c r="L273" s="170">
        <f t="shared" si="534"/>
        <v>210.83099999999999</v>
      </c>
      <c r="M273" s="170">
        <f t="shared" si="534"/>
        <v>210.786</v>
      </c>
      <c r="N273" s="170">
        <f t="shared" si="534"/>
        <v>211.01400000000001</v>
      </c>
      <c r="O273" s="170">
        <f t="shared" si="534"/>
        <v>210.709</v>
      </c>
      <c r="P273" s="170">
        <f t="shared" si="534"/>
        <v>210.18299999999999</v>
      </c>
      <c r="Q273" s="170">
        <f t="shared" si="534"/>
        <v>208.148</v>
      </c>
      <c r="R273" s="170">
        <f t="shared" si="534"/>
        <v>206.751</v>
      </c>
      <c r="S273" s="170">
        <f t="shared" si="534"/>
        <v>206.185</v>
      </c>
      <c r="T273" s="170">
        <f t="shared" si="534"/>
        <v>205.31100000000001</v>
      </c>
      <c r="U273" s="170">
        <f t="shared" si="534"/>
        <v>204.03899999999999</v>
      </c>
      <c r="V273" s="170">
        <f t="shared" si="534"/>
        <v>203.333</v>
      </c>
      <c r="W273" s="170">
        <f t="shared" si="534"/>
        <v>202.05199999999999</v>
      </c>
      <c r="X273" s="170">
        <f t="shared" si="534"/>
        <v>200.88200000000001</v>
      </c>
      <c r="Y273" s="170">
        <f t="shared" si="534"/>
        <v>199.89099999999999</v>
      </c>
      <c r="Z273" s="170">
        <f t="shared" si="534"/>
        <v>199.26300000000001</v>
      </c>
      <c r="AA273" s="170">
        <f t="shared" si="534"/>
        <v>198.27500000000001</v>
      </c>
      <c r="AB273" s="170">
        <f t="shared" si="534"/>
        <v>197.24199999999999</v>
      </c>
      <c r="AC273" s="170">
        <f t="shared" si="534"/>
        <v>196.37799999999999</v>
      </c>
      <c r="AD273" s="170">
        <f t="shared" si="534"/>
        <v>195.131</v>
      </c>
      <c r="AE273" s="170">
        <f t="shared" si="534"/>
        <v>194.024</v>
      </c>
      <c r="AF273" s="170">
        <f t="shared" si="534"/>
        <v>192.99199999999999</v>
      </c>
      <c r="AG273" s="170">
        <f t="shared" si="534"/>
        <v>191.91399999999999</v>
      </c>
      <c r="AH273" s="170">
        <f t="shared" si="534"/>
        <v>190.90700000000001</v>
      </c>
      <c r="AI273" s="170">
        <f t="shared" si="534"/>
        <v>189.79499999999999</v>
      </c>
      <c r="AJ273" s="170">
        <f t="shared" si="534"/>
        <v>188.81700000000001</v>
      </c>
      <c r="AK273" s="170">
        <f t="shared" si="534"/>
        <v>187.65199999999999</v>
      </c>
      <c r="AL273" s="170">
        <f t="shared" si="534"/>
        <v>187.40700000000001</v>
      </c>
      <c r="AM273" s="170">
        <f t="shared" si="534"/>
        <v>186.47</v>
      </c>
      <c r="AN273" s="170">
        <f t="shared" si="534"/>
        <v>185.214</v>
      </c>
      <c r="AO273" s="170">
        <f t="shared" si="534"/>
        <v>184.03899999999999</v>
      </c>
      <c r="AP273" s="170">
        <f t="shared" si="534"/>
        <v>182.375</v>
      </c>
      <c r="AQ273" s="170">
        <f t="shared" si="534"/>
        <v>182.136</v>
      </c>
      <c r="AR273" s="170">
        <f t="shared" si="534"/>
        <v>181.52099999999999</v>
      </c>
      <c r="AS273" s="170">
        <f t="shared" si="534"/>
        <v>180.673</v>
      </c>
      <c r="AT273" s="170">
        <f t="shared" si="534"/>
        <v>179.154</v>
      </c>
      <c r="AU273" s="170">
        <f t="shared" si="534"/>
        <v>178.084</v>
      </c>
      <c r="AV273" s="170">
        <f t="shared" si="534"/>
        <v>175.64</v>
      </c>
      <c r="AW273" s="170">
        <f t="shared" si="534"/>
        <v>174.06899999999999</v>
      </c>
      <c r="AX273" s="170">
        <f t="shared" si="534"/>
        <v>172.512</v>
      </c>
      <c r="AY273" s="170">
        <f t="shared" si="534"/>
        <v>171.798</v>
      </c>
      <c r="AZ273" s="170">
        <f t="shared" si="534"/>
        <v>170.28</v>
      </c>
      <c r="BA273" s="170">
        <f t="shared" si="534"/>
        <v>168.881</v>
      </c>
      <c r="BB273" s="170">
        <f t="shared" si="534"/>
        <v>167.54400000000001</v>
      </c>
      <c r="BC273" s="403">
        <f t="shared" ref="BC273:CW273" si="535">BB273*BC592/BB592</f>
        <v>165.53748502994014</v>
      </c>
      <c r="BD273" s="398">
        <f t="shared" si="535"/>
        <v>164.53422754491018</v>
      </c>
      <c r="BE273" s="398">
        <f t="shared" si="535"/>
        <v>163.53097005988025</v>
      </c>
      <c r="BF273" s="398">
        <f t="shared" si="535"/>
        <v>161.52445508982038</v>
      </c>
      <c r="BG273" s="398">
        <f t="shared" si="535"/>
        <v>160.52119760479042</v>
      </c>
      <c r="BH273" s="398">
        <f t="shared" si="535"/>
        <v>158.51468263473052</v>
      </c>
      <c r="BI273" s="398">
        <f t="shared" si="535"/>
        <v>157.51142514970059</v>
      </c>
      <c r="BJ273" s="398">
        <f t="shared" si="535"/>
        <v>155.50491017964072</v>
      </c>
      <c r="BK273" s="398">
        <f t="shared" si="535"/>
        <v>154.50165269461078</v>
      </c>
      <c r="BL273" s="398">
        <f t="shared" si="535"/>
        <v>152.49513772455089</v>
      </c>
      <c r="BM273" s="398">
        <f t="shared" si="535"/>
        <v>151.49188023952095</v>
      </c>
      <c r="BN273" s="398">
        <f t="shared" si="535"/>
        <v>149.48536526946106</v>
      </c>
      <c r="BO273" s="398">
        <f t="shared" si="535"/>
        <v>148.48210778443112</v>
      </c>
      <c r="BP273" s="398">
        <f t="shared" si="535"/>
        <v>147.47885029940119</v>
      </c>
      <c r="BQ273" s="398">
        <f t="shared" si="535"/>
        <v>145.47233532934129</v>
      </c>
      <c r="BR273" s="398">
        <f t="shared" si="535"/>
        <v>144.46907784431136</v>
      </c>
      <c r="BS273" s="398">
        <f t="shared" si="535"/>
        <v>142.46256287425149</v>
      </c>
      <c r="BT273" s="398">
        <f t="shared" si="535"/>
        <v>141.45930538922156</v>
      </c>
      <c r="BU273" s="398">
        <f t="shared" si="535"/>
        <v>140.45604790419162</v>
      </c>
      <c r="BV273" s="398">
        <f t="shared" si="535"/>
        <v>138.44953293413175</v>
      </c>
      <c r="BW273" s="398">
        <f t="shared" si="535"/>
        <v>137.44627544910182</v>
      </c>
      <c r="BX273" s="398">
        <f t="shared" si="535"/>
        <v>135.43976047904192</v>
      </c>
      <c r="BY273" s="398">
        <f t="shared" si="535"/>
        <v>134.43650299401196</v>
      </c>
      <c r="BZ273" s="398">
        <f t="shared" si="535"/>
        <v>133.43324550898203</v>
      </c>
      <c r="CA273" s="398">
        <f t="shared" si="535"/>
        <v>131.42673053892216</v>
      </c>
      <c r="CB273" s="398">
        <f t="shared" si="535"/>
        <v>130.42347305389222</v>
      </c>
      <c r="CC273" s="398">
        <f t="shared" si="535"/>
        <v>129.42021556886229</v>
      </c>
      <c r="CD273" s="398">
        <f t="shared" si="535"/>
        <v>127.41370059880241</v>
      </c>
      <c r="CE273" s="398">
        <f t="shared" si="535"/>
        <v>126.41044311377247</v>
      </c>
      <c r="CF273" s="398">
        <f t="shared" si="535"/>
        <v>125.40718562874254</v>
      </c>
      <c r="CG273" s="398">
        <f t="shared" si="535"/>
        <v>124.4039281437126</v>
      </c>
      <c r="CH273" s="398">
        <f t="shared" si="535"/>
        <v>122.39741317365272</v>
      </c>
      <c r="CI273" s="398">
        <f t="shared" si="535"/>
        <v>121.39415568862277</v>
      </c>
      <c r="CJ273" s="398">
        <f t="shared" si="535"/>
        <v>120.39089820359284</v>
      </c>
      <c r="CK273" s="398">
        <f t="shared" si="535"/>
        <v>119.38764071856289</v>
      </c>
      <c r="CL273" s="398">
        <f t="shared" si="535"/>
        <v>118.38438323353294</v>
      </c>
      <c r="CM273" s="398">
        <f t="shared" si="535"/>
        <v>116.37786826347306</v>
      </c>
      <c r="CN273" s="398">
        <f t="shared" si="535"/>
        <v>115.37461077844313</v>
      </c>
      <c r="CO273" s="398">
        <f t="shared" si="535"/>
        <v>114.37135329341319</v>
      </c>
      <c r="CP273" s="398">
        <f t="shared" si="535"/>
        <v>113.36809580838326</v>
      </c>
      <c r="CQ273" s="398">
        <f t="shared" si="535"/>
        <v>112.36483832335333</v>
      </c>
      <c r="CR273" s="398">
        <f t="shared" si="535"/>
        <v>111.36158083832338</v>
      </c>
      <c r="CS273" s="398">
        <f t="shared" si="535"/>
        <v>110.35832335329343</v>
      </c>
      <c r="CT273" s="398">
        <f t="shared" si="535"/>
        <v>109.35506586826349</v>
      </c>
      <c r="CU273" s="398">
        <f t="shared" si="535"/>
        <v>108.35180838323355</v>
      </c>
      <c r="CV273" s="398">
        <f t="shared" si="535"/>
        <v>107.3485508982036</v>
      </c>
      <c r="CW273" s="398">
        <f t="shared" si="535"/>
        <v>106.34529341317365</v>
      </c>
    </row>
    <row r="274" spans="1:101">
      <c r="A274" s="170" t="str">
        <f t="shared" ref="A274:B274" si="536">A168</f>
        <v>53</v>
      </c>
      <c r="B274" s="170" t="str">
        <f t="shared" si="536"/>
        <v>Mayenne</v>
      </c>
      <c r="C274" s="145"/>
      <c r="D274" s="145"/>
      <c r="E274" s="145"/>
      <c r="F274" s="170">
        <f t="shared" ref="F274:BB274" si="537">F168</f>
        <v>261.95299999999997</v>
      </c>
      <c r="G274" s="170">
        <f t="shared" si="537"/>
        <v>263.26600000000002</v>
      </c>
      <c r="H274" s="170">
        <f t="shared" si="537"/>
        <v>264.42899999999997</v>
      </c>
      <c r="I274" s="170">
        <f t="shared" si="537"/>
        <v>265.89600000000002</v>
      </c>
      <c r="J274" s="170">
        <f t="shared" si="537"/>
        <v>267.197</v>
      </c>
      <c r="K274" s="170">
        <f t="shared" si="537"/>
        <v>268.69</v>
      </c>
      <c r="L274" s="170">
        <f t="shared" si="537"/>
        <v>270.15699999999998</v>
      </c>
      <c r="M274" s="170">
        <f t="shared" si="537"/>
        <v>271.72800000000001</v>
      </c>
      <c r="N274" s="170">
        <f t="shared" si="537"/>
        <v>272.48</v>
      </c>
      <c r="O274" s="170">
        <f t="shared" si="537"/>
        <v>273.65499999999997</v>
      </c>
      <c r="P274" s="170">
        <f t="shared" si="537"/>
        <v>275.18400000000003</v>
      </c>
      <c r="Q274" s="170">
        <f t="shared" si="537"/>
        <v>275.44799999999998</v>
      </c>
      <c r="R274" s="170">
        <f t="shared" si="537"/>
        <v>275.46300000000002</v>
      </c>
      <c r="S274" s="170">
        <f t="shared" si="537"/>
        <v>276.46199999999999</v>
      </c>
      <c r="T274" s="170">
        <f t="shared" si="537"/>
        <v>277.32299999999998</v>
      </c>
      <c r="U274" s="170">
        <f t="shared" si="537"/>
        <v>277.74799999999999</v>
      </c>
      <c r="V274" s="170">
        <f t="shared" si="537"/>
        <v>278.255</v>
      </c>
      <c r="W274" s="170">
        <f t="shared" si="537"/>
        <v>278.70100000000002</v>
      </c>
      <c r="X274" s="170">
        <f t="shared" si="537"/>
        <v>279.72500000000002</v>
      </c>
      <c r="Y274" s="170">
        <f t="shared" si="537"/>
        <v>280.56900000000002</v>
      </c>
      <c r="Z274" s="170">
        <f t="shared" si="537"/>
        <v>281.44299999999998</v>
      </c>
      <c r="AA274" s="170">
        <f t="shared" si="537"/>
        <v>282.37599999999998</v>
      </c>
      <c r="AB274" s="170">
        <f t="shared" si="537"/>
        <v>283.12599999999998</v>
      </c>
      <c r="AC274" s="170">
        <f t="shared" si="537"/>
        <v>283.89299999999997</v>
      </c>
      <c r="AD274" s="170">
        <f t="shared" si="537"/>
        <v>285.21800000000002</v>
      </c>
      <c r="AE274" s="170">
        <f t="shared" si="537"/>
        <v>286.97000000000003</v>
      </c>
      <c r="AF274" s="170">
        <f t="shared" si="537"/>
        <v>289.12400000000002</v>
      </c>
      <c r="AG274" s="170">
        <f t="shared" si="537"/>
        <v>291.12599999999998</v>
      </c>
      <c r="AH274" s="170">
        <f t="shared" si="537"/>
        <v>293.12200000000001</v>
      </c>
      <c r="AI274" s="170">
        <f t="shared" si="537"/>
        <v>294.81299999999999</v>
      </c>
      <c r="AJ274" s="170">
        <f t="shared" si="537"/>
        <v>296.88400000000001</v>
      </c>
      <c r="AK274" s="170">
        <f t="shared" si="537"/>
        <v>299</v>
      </c>
      <c r="AL274" s="170">
        <f t="shared" si="537"/>
        <v>300.64299999999997</v>
      </c>
      <c r="AM274" s="170">
        <f t="shared" si="537"/>
        <v>302.983</v>
      </c>
      <c r="AN274" s="170">
        <f t="shared" si="537"/>
        <v>305.14699999999999</v>
      </c>
      <c r="AO274" s="170">
        <f t="shared" si="537"/>
        <v>306.33699999999999</v>
      </c>
      <c r="AP274" s="170">
        <f t="shared" si="537"/>
        <v>307.03100000000001</v>
      </c>
      <c r="AQ274" s="170">
        <f t="shared" si="537"/>
        <v>307.45299999999997</v>
      </c>
      <c r="AR274" s="170">
        <f t="shared" si="537"/>
        <v>307.5</v>
      </c>
      <c r="AS274" s="170">
        <f t="shared" si="537"/>
        <v>307.471</v>
      </c>
      <c r="AT274" s="170">
        <f t="shared" si="537"/>
        <v>307.94</v>
      </c>
      <c r="AU274" s="170">
        <f t="shared" si="537"/>
        <v>307.68799999999999</v>
      </c>
      <c r="AV274" s="170">
        <f t="shared" si="537"/>
        <v>307.44499999999999</v>
      </c>
      <c r="AW274" s="170">
        <f t="shared" si="537"/>
        <v>307.084</v>
      </c>
      <c r="AX274" s="170">
        <f t="shared" si="537"/>
        <v>307.06200000000001</v>
      </c>
      <c r="AY274" s="170">
        <f t="shared" si="537"/>
        <v>306.53800000000001</v>
      </c>
      <c r="AZ274" s="170">
        <f t="shared" si="537"/>
        <v>306.04300000000001</v>
      </c>
      <c r="BA274" s="170">
        <f t="shared" si="537"/>
        <v>305.71899999999999</v>
      </c>
      <c r="BB274" s="170">
        <f t="shared" si="537"/>
        <v>305.452</v>
      </c>
      <c r="BC274" s="403">
        <f t="shared" ref="BC274:CW274" si="538">BB274*BC593/BB593</f>
        <v>305.452</v>
      </c>
      <c r="BD274" s="398">
        <f t="shared" si="538"/>
        <v>304.45051803278687</v>
      </c>
      <c r="BE274" s="398">
        <f t="shared" si="538"/>
        <v>303.44903606557381</v>
      </c>
      <c r="BF274" s="398">
        <f t="shared" si="538"/>
        <v>302.44755409836068</v>
      </c>
      <c r="BG274" s="398">
        <f t="shared" si="538"/>
        <v>302.44755409836068</v>
      </c>
      <c r="BH274" s="398">
        <f t="shared" si="538"/>
        <v>301.44607213114756</v>
      </c>
      <c r="BI274" s="398">
        <f t="shared" si="538"/>
        <v>300.44459016393444</v>
      </c>
      <c r="BJ274" s="398">
        <f t="shared" si="538"/>
        <v>299.44310819672137</v>
      </c>
      <c r="BK274" s="398">
        <f t="shared" si="538"/>
        <v>298.44162622950824</v>
      </c>
      <c r="BL274" s="398">
        <f t="shared" si="538"/>
        <v>297.44014426229512</v>
      </c>
      <c r="BM274" s="398">
        <f t="shared" si="538"/>
        <v>296.438662295082</v>
      </c>
      <c r="BN274" s="398">
        <f t="shared" si="538"/>
        <v>295.43718032786887</v>
      </c>
      <c r="BO274" s="398">
        <f t="shared" si="538"/>
        <v>294.43569836065575</v>
      </c>
      <c r="BP274" s="398">
        <f t="shared" si="538"/>
        <v>293.43421639344263</v>
      </c>
      <c r="BQ274" s="398">
        <f t="shared" si="538"/>
        <v>292.43273442622956</v>
      </c>
      <c r="BR274" s="398">
        <f t="shared" si="538"/>
        <v>291.43125245901643</v>
      </c>
      <c r="BS274" s="398">
        <f t="shared" si="538"/>
        <v>289.42828852459019</v>
      </c>
      <c r="BT274" s="398">
        <f t="shared" si="538"/>
        <v>288.42680655737706</v>
      </c>
      <c r="BU274" s="398">
        <f t="shared" si="538"/>
        <v>287.42532459016394</v>
      </c>
      <c r="BV274" s="398">
        <f t="shared" si="538"/>
        <v>286.42384262295087</v>
      </c>
      <c r="BW274" s="398">
        <f t="shared" si="538"/>
        <v>284.42087868852468</v>
      </c>
      <c r="BX274" s="398">
        <f t="shared" si="538"/>
        <v>283.41939672131156</v>
      </c>
      <c r="BY274" s="398">
        <f t="shared" si="538"/>
        <v>282.41791475409843</v>
      </c>
      <c r="BZ274" s="398">
        <f t="shared" si="538"/>
        <v>280.41495081967224</v>
      </c>
      <c r="CA274" s="398">
        <f t="shared" si="538"/>
        <v>279.41346885245912</v>
      </c>
      <c r="CB274" s="398">
        <f t="shared" si="538"/>
        <v>278.41198688524599</v>
      </c>
      <c r="CC274" s="398">
        <f t="shared" si="538"/>
        <v>276.40902295081975</v>
      </c>
      <c r="CD274" s="398">
        <f t="shared" si="538"/>
        <v>275.40754098360668</v>
      </c>
      <c r="CE274" s="398">
        <f t="shared" si="538"/>
        <v>273.40457704918049</v>
      </c>
      <c r="CF274" s="398">
        <f t="shared" si="538"/>
        <v>271.40161311475424</v>
      </c>
      <c r="CG274" s="398">
        <f t="shared" si="538"/>
        <v>270.40013114754112</v>
      </c>
      <c r="CH274" s="398">
        <f t="shared" si="538"/>
        <v>268.39716721311493</v>
      </c>
      <c r="CI274" s="398">
        <f t="shared" si="538"/>
        <v>267.3956852459018</v>
      </c>
      <c r="CJ274" s="398">
        <f t="shared" si="538"/>
        <v>265.39272131147561</v>
      </c>
      <c r="CK274" s="398">
        <f t="shared" si="538"/>
        <v>263.38975737704942</v>
      </c>
      <c r="CL274" s="398">
        <f t="shared" si="538"/>
        <v>262.3882754098363</v>
      </c>
      <c r="CM274" s="398">
        <f t="shared" si="538"/>
        <v>260.38531147541011</v>
      </c>
      <c r="CN274" s="398">
        <f t="shared" si="538"/>
        <v>258.38234754098386</v>
      </c>
      <c r="CO274" s="398">
        <f t="shared" si="538"/>
        <v>256.37938360655761</v>
      </c>
      <c r="CP274" s="398">
        <f t="shared" si="538"/>
        <v>255.37790163934449</v>
      </c>
      <c r="CQ274" s="398">
        <f t="shared" si="538"/>
        <v>253.37493770491824</v>
      </c>
      <c r="CR274" s="398">
        <f t="shared" si="538"/>
        <v>251.37197377049199</v>
      </c>
      <c r="CS274" s="398">
        <f t="shared" si="538"/>
        <v>250.37049180327887</v>
      </c>
      <c r="CT274" s="398">
        <f t="shared" si="538"/>
        <v>248.36752786885262</v>
      </c>
      <c r="CU274" s="398">
        <f t="shared" si="538"/>
        <v>246.3645639344264</v>
      </c>
      <c r="CV274" s="398">
        <f t="shared" si="538"/>
        <v>245.36308196721328</v>
      </c>
      <c r="CW274" s="398">
        <f t="shared" si="538"/>
        <v>243.36011803278703</v>
      </c>
    </row>
    <row r="275" spans="1:101">
      <c r="A275" s="170" t="str">
        <f t="shared" ref="A275:B275" si="539">A169</f>
        <v>54</v>
      </c>
      <c r="B275" s="170" t="str">
        <f t="shared" si="539"/>
        <v>Meurthe-et-Moselle</v>
      </c>
      <c r="C275" s="145"/>
      <c r="D275" s="145"/>
      <c r="E275" s="145"/>
      <c r="F275" s="170">
        <f t="shared" ref="F275:BB275" si="540">F169</f>
        <v>723.00199999999995</v>
      </c>
      <c r="G275" s="170">
        <f t="shared" si="540"/>
        <v>721.68899999999996</v>
      </c>
      <c r="H275" s="170">
        <f t="shared" si="540"/>
        <v>720.59900000000005</v>
      </c>
      <c r="I275" s="170">
        <f t="shared" si="540"/>
        <v>720.07799999999997</v>
      </c>
      <c r="J275" s="170">
        <f t="shared" si="540"/>
        <v>718.64</v>
      </c>
      <c r="K275" s="170">
        <f t="shared" si="540"/>
        <v>717.81799999999998</v>
      </c>
      <c r="L275" s="170">
        <f t="shared" si="540"/>
        <v>717.43799999999999</v>
      </c>
      <c r="M275" s="170">
        <f t="shared" si="540"/>
        <v>717.45600000000002</v>
      </c>
      <c r="N275" s="170">
        <f t="shared" si="540"/>
        <v>719.03</v>
      </c>
      <c r="O275" s="170">
        <f t="shared" si="540"/>
        <v>720.51499999999999</v>
      </c>
      <c r="P275" s="170">
        <f t="shared" si="540"/>
        <v>722.39599999999996</v>
      </c>
      <c r="Q275" s="170">
        <f t="shared" si="540"/>
        <v>718.98</v>
      </c>
      <c r="R275" s="170">
        <f t="shared" si="540"/>
        <v>716.40599999999995</v>
      </c>
      <c r="S275" s="170">
        <f t="shared" si="540"/>
        <v>713.92100000000005</v>
      </c>
      <c r="T275" s="170">
        <f t="shared" si="540"/>
        <v>713.28099999999995</v>
      </c>
      <c r="U275" s="170">
        <f t="shared" si="540"/>
        <v>711.36699999999996</v>
      </c>
      <c r="V275" s="170">
        <f t="shared" si="540"/>
        <v>711.75800000000004</v>
      </c>
      <c r="W275" s="170">
        <f t="shared" si="540"/>
        <v>713.61400000000003</v>
      </c>
      <c r="X275" s="170">
        <f t="shared" si="540"/>
        <v>715.49199999999996</v>
      </c>
      <c r="Y275" s="170">
        <f t="shared" si="540"/>
        <v>716.51800000000003</v>
      </c>
      <c r="Z275" s="170">
        <f t="shared" si="540"/>
        <v>717.27300000000002</v>
      </c>
      <c r="AA275" s="170">
        <f t="shared" si="540"/>
        <v>717.20100000000002</v>
      </c>
      <c r="AB275" s="170">
        <f t="shared" si="540"/>
        <v>716.44799999999998</v>
      </c>
      <c r="AC275" s="170">
        <f t="shared" si="540"/>
        <v>715.06200000000001</v>
      </c>
      <c r="AD275" s="170">
        <f t="shared" si="540"/>
        <v>714.29499999999996</v>
      </c>
      <c r="AE275" s="170">
        <f t="shared" si="540"/>
        <v>715.68399999999997</v>
      </c>
      <c r="AF275" s="170">
        <f t="shared" si="540"/>
        <v>717.35799999999995</v>
      </c>
      <c r="AG275" s="170">
        <f t="shared" si="540"/>
        <v>719.19899999999996</v>
      </c>
      <c r="AH275" s="170">
        <f t="shared" si="540"/>
        <v>720.63800000000003</v>
      </c>
      <c r="AI275" s="170">
        <f t="shared" si="540"/>
        <v>721.73400000000004</v>
      </c>
      <c r="AJ275" s="170">
        <f t="shared" si="540"/>
        <v>723.79700000000003</v>
      </c>
      <c r="AK275" s="170">
        <f t="shared" si="540"/>
        <v>725.30200000000002</v>
      </c>
      <c r="AL275" s="170">
        <f t="shared" si="540"/>
        <v>726.59199999999998</v>
      </c>
      <c r="AM275" s="170">
        <f t="shared" si="540"/>
        <v>729.76800000000003</v>
      </c>
      <c r="AN275" s="170">
        <f t="shared" si="540"/>
        <v>731.01900000000001</v>
      </c>
      <c r="AO275" s="170">
        <f t="shared" si="540"/>
        <v>732.20699999999999</v>
      </c>
      <c r="AP275" s="170">
        <f t="shared" si="540"/>
        <v>733.12400000000002</v>
      </c>
      <c r="AQ275" s="170">
        <f t="shared" si="540"/>
        <v>733.26599999999996</v>
      </c>
      <c r="AR275" s="170">
        <f t="shared" si="540"/>
        <v>731.00400000000002</v>
      </c>
      <c r="AS275" s="170">
        <f t="shared" si="540"/>
        <v>732.15300000000002</v>
      </c>
      <c r="AT275" s="170">
        <f t="shared" si="540"/>
        <v>734.40300000000002</v>
      </c>
      <c r="AU275" s="170">
        <f t="shared" si="540"/>
        <v>733.82100000000003</v>
      </c>
      <c r="AV275" s="170">
        <f t="shared" si="540"/>
        <v>733.48099999999999</v>
      </c>
      <c r="AW275" s="170">
        <f t="shared" si="540"/>
        <v>733.46900000000005</v>
      </c>
      <c r="AX275" s="170">
        <f t="shared" si="540"/>
        <v>733.76</v>
      </c>
      <c r="AY275" s="170">
        <f t="shared" si="540"/>
        <v>732.59</v>
      </c>
      <c r="AZ275" s="170">
        <f t="shared" si="540"/>
        <v>731.39</v>
      </c>
      <c r="BA275" s="170">
        <f t="shared" si="540"/>
        <v>730.39300000000003</v>
      </c>
      <c r="BB275" s="170">
        <f t="shared" si="540"/>
        <v>729.47699999999998</v>
      </c>
      <c r="BC275" s="403">
        <f t="shared" ref="BC275:CW275" si="541">BB275*BC594/BB594</f>
        <v>728.47497115384613</v>
      </c>
      <c r="BD275" s="398">
        <f t="shared" si="541"/>
        <v>726.47091346153843</v>
      </c>
      <c r="BE275" s="398">
        <f t="shared" si="541"/>
        <v>724.46685576923085</v>
      </c>
      <c r="BF275" s="398">
        <f t="shared" si="541"/>
        <v>721.4607692307693</v>
      </c>
      <c r="BG275" s="398">
        <f t="shared" si="541"/>
        <v>719.4567115384616</v>
      </c>
      <c r="BH275" s="398">
        <f t="shared" si="541"/>
        <v>716.45062500000006</v>
      </c>
      <c r="BI275" s="398">
        <f t="shared" si="541"/>
        <v>713.44453846153851</v>
      </c>
      <c r="BJ275" s="398">
        <f t="shared" si="541"/>
        <v>710.43845192307697</v>
      </c>
      <c r="BK275" s="398">
        <f t="shared" si="541"/>
        <v>707.43236538461542</v>
      </c>
      <c r="BL275" s="398">
        <f t="shared" si="541"/>
        <v>703.42425000000003</v>
      </c>
      <c r="BM275" s="398">
        <f t="shared" si="541"/>
        <v>699.41613461538464</v>
      </c>
      <c r="BN275" s="398">
        <f t="shared" si="541"/>
        <v>696.41004807692309</v>
      </c>
      <c r="BO275" s="398">
        <f t="shared" si="541"/>
        <v>692.4019326923077</v>
      </c>
      <c r="BP275" s="398">
        <f t="shared" si="541"/>
        <v>687.39178846153845</v>
      </c>
      <c r="BQ275" s="398">
        <f t="shared" si="541"/>
        <v>683.38367307692306</v>
      </c>
      <c r="BR275" s="398">
        <f t="shared" si="541"/>
        <v>678.37352884615382</v>
      </c>
      <c r="BS275" s="398">
        <f t="shared" si="541"/>
        <v>674.36541346153842</v>
      </c>
      <c r="BT275" s="398">
        <f t="shared" si="541"/>
        <v>669.35526923076918</v>
      </c>
      <c r="BU275" s="398">
        <f t="shared" si="541"/>
        <v>664.34512499999994</v>
      </c>
      <c r="BV275" s="398">
        <f t="shared" si="541"/>
        <v>659.3349807692307</v>
      </c>
      <c r="BW275" s="398">
        <f t="shared" si="541"/>
        <v>654.32483653846145</v>
      </c>
      <c r="BX275" s="398">
        <f t="shared" si="541"/>
        <v>649.31469230769221</v>
      </c>
      <c r="BY275" s="398">
        <f t="shared" si="541"/>
        <v>644.30454807692297</v>
      </c>
      <c r="BZ275" s="398">
        <f t="shared" si="541"/>
        <v>639.29440384615373</v>
      </c>
      <c r="CA275" s="398">
        <f t="shared" si="541"/>
        <v>634.28425961538449</v>
      </c>
      <c r="CB275" s="398">
        <f t="shared" si="541"/>
        <v>629.27411538461524</v>
      </c>
      <c r="CC275" s="398">
        <f t="shared" si="541"/>
        <v>624.263971153846</v>
      </c>
      <c r="CD275" s="398">
        <f t="shared" si="541"/>
        <v>619.25382692307676</v>
      </c>
      <c r="CE275" s="398">
        <f t="shared" si="541"/>
        <v>614.24368269230752</v>
      </c>
      <c r="CF275" s="398">
        <f t="shared" si="541"/>
        <v>609.23353846153827</v>
      </c>
      <c r="CG275" s="398">
        <f t="shared" si="541"/>
        <v>604.22339423076903</v>
      </c>
      <c r="CH275" s="398">
        <f t="shared" si="541"/>
        <v>599.21324999999979</v>
      </c>
      <c r="CI275" s="398">
        <f t="shared" si="541"/>
        <v>594.20310576923055</v>
      </c>
      <c r="CJ275" s="398">
        <f t="shared" si="541"/>
        <v>589.1929615384613</v>
      </c>
      <c r="CK275" s="398">
        <f t="shared" si="541"/>
        <v>583.18078846153821</v>
      </c>
      <c r="CL275" s="398">
        <f t="shared" si="541"/>
        <v>578.17064423076897</v>
      </c>
      <c r="CM275" s="398">
        <f t="shared" si="541"/>
        <v>573.16049999999973</v>
      </c>
      <c r="CN275" s="398">
        <f t="shared" si="541"/>
        <v>568.1503557692306</v>
      </c>
      <c r="CO275" s="398">
        <f t="shared" si="541"/>
        <v>563.14021153846136</v>
      </c>
      <c r="CP275" s="398">
        <f t="shared" si="541"/>
        <v>558.13006730769212</v>
      </c>
      <c r="CQ275" s="398">
        <f t="shared" si="541"/>
        <v>553.11992307692287</v>
      </c>
      <c r="CR275" s="398">
        <f t="shared" si="541"/>
        <v>548.10977884615363</v>
      </c>
      <c r="CS275" s="398">
        <f t="shared" si="541"/>
        <v>543.09963461538439</v>
      </c>
      <c r="CT275" s="398">
        <f t="shared" si="541"/>
        <v>538.08949038461526</v>
      </c>
      <c r="CU275" s="398">
        <f t="shared" si="541"/>
        <v>533.07934615384602</v>
      </c>
      <c r="CV275" s="398">
        <f t="shared" si="541"/>
        <v>528.06920192307678</v>
      </c>
      <c r="CW275" s="398">
        <f t="shared" si="541"/>
        <v>523.05905769230753</v>
      </c>
    </row>
    <row r="276" spans="1:101">
      <c r="A276" s="170" t="str">
        <f t="shared" ref="A276:B276" si="542">A170</f>
        <v>55</v>
      </c>
      <c r="B276" s="170" t="str">
        <f t="shared" si="542"/>
        <v>Meuse</v>
      </c>
      <c r="C276" s="145"/>
      <c r="D276" s="145"/>
      <c r="E276" s="145"/>
      <c r="F276" s="170">
        <f t="shared" ref="F276:BB276" si="543">F170</f>
        <v>204.30099999999999</v>
      </c>
      <c r="G276" s="170">
        <f t="shared" si="543"/>
        <v>203.708</v>
      </c>
      <c r="H276" s="170">
        <f t="shared" si="543"/>
        <v>203.11699999999999</v>
      </c>
      <c r="I276" s="170">
        <f t="shared" si="543"/>
        <v>202.56399999999999</v>
      </c>
      <c r="J276" s="170">
        <f t="shared" si="543"/>
        <v>201.86199999999999</v>
      </c>
      <c r="K276" s="170">
        <f t="shared" si="543"/>
        <v>201.309</v>
      </c>
      <c r="L276" s="170">
        <f t="shared" si="543"/>
        <v>200.85499999999999</v>
      </c>
      <c r="M276" s="170">
        <f t="shared" si="543"/>
        <v>200.47900000000001</v>
      </c>
      <c r="N276" s="170">
        <f t="shared" si="543"/>
        <v>199.48099999999999</v>
      </c>
      <c r="O276" s="170">
        <f t="shared" si="543"/>
        <v>199.53899999999999</v>
      </c>
      <c r="P276" s="170">
        <f t="shared" si="543"/>
        <v>199.691</v>
      </c>
      <c r="Q276" s="170">
        <f t="shared" si="543"/>
        <v>200.22800000000001</v>
      </c>
      <c r="R276" s="170">
        <f t="shared" si="543"/>
        <v>198.73599999999999</v>
      </c>
      <c r="S276" s="170">
        <f t="shared" si="543"/>
        <v>197.697</v>
      </c>
      <c r="T276" s="170">
        <f t="shared" si="543"/>
        <v>197.16499999999999</v>
      </c>
      <c r="U276" s="170">
        <f t="shared" si="543"/>
        <v>196.28200000000001</v>
      </c>
      <c r="V276" s="170">
        <f t="shared" si="543"/>
        <v>196.04300000000001</v>
      </c>
      <c r="W276" s="170">
        <f t="shared" si="543"/>
        <v>195.67599999999999</v>
      </c>
      <c r="X276" s="170">
        <f t="shared" si="543"/>
        <v>195.709</v>
      </c>
      <c r="Y276" s="170">
        <f t="shared" si="543"/>
        <v>195.47800000000001</v>
      </c>
      <c r="Z276" s="170">
        <f t="shared" si="543"/>
        <v>194.887</v>
      </c>
      <c r="AA276" s="170">
        <f t="shared" si="543"/>
        <v>194.62200000000001</v>
      </c>
      <c r="AB276" s="170">
        <f t="shared" si="543"/>
        <v>194.33799999999999</v>
      </c>
      <c r="AC276" s="170">
        <f t="shared" si="543"/>
        <v>192.797</v>
      </c>
      <c r="AD276" s="170">
        <f t="shared" si="543"/>
        <v>192.44300000000001</v>
      </c>
      <c r="AE276" s="170">
        <f t="shared" si="543"/>
        <v>192.68199999999999</v>
      </c>
      <c r="AF276" s="170">
        <f t="shared" si="543"/>
        <v>193.01900000000001</v>
      </c>
      <c r="AG276" s="170">
        <f t="shared" si="543"/>
        <v>193.31200000000001</v>
      </c>
      <c r="AH276" s="170">
        <f t="shared" si="543"/>
        <v>193.321</v>
      </c>
      <c r="AI276" s="170">
        <f t="shared" si="543"/>
        <v>193.376</v>
      </c>
      <c r="AJ276" s="170">
        <f t="shared" si="543"/>
        <v>193.637</v>
      </c>
      <c r="AK276" s="170">
        <f t="shared" si="543"/>
        <v>193.696</v>
      </c>
      <c r="AL276" s="170">
        <f t="shared" si="543"/>
        <v>193.96199999999999</v>
      </c>
      <c r="AM276" s="170">
        <f t="shared" si="543"/>
        <v>194.21799999999999</v>
      </c>
      <c r="AN276" s="170">
        <f t="shared" si="543"/>
        <v>194.00299999999999</v>
      </c>
      <c r="AO276" s="170">
        <f t="shared" si="543"/>
        <v>193.923</v>
      </c>
      <c r="AP276" s="170">
        <f t="shared" si="543"/>
        <v>193.55699999999999</v>
      </c>
      <c r="AQ276" s="170">
        <f t="shared" si="543"/>
        <v>192.8</v>
      </c>
      <c r="AR276" s="170">
        <f t="shared" si="543"/>
        <v>192.09399999999999</v>
      </c>
      <c r="AS276" s="170">
        <f t="shared" si="543"/>
        <v>191.53</v>
      </c>
      <c r="AT276" s="170">
        <f t="shared" si="543"/>
        <v>190.626</v>
      </c>
      <c r="AU276" s="170">
        <f t="shared" si="543"/>
        <v>189.05500000000001</v>
      </c>
      <c r="AV276" s="170">
        <f t="shared" si="543"/>
        <v>187.18700000000001</v>
      </c>
      <c r="AW276" s="170">
        <f t="shared" si="543"/>
        <v>185.35499999999999</v>
      </c>
      <c r="AX276" s="170">
        <f t="shared" si="543"/>
        <v>184.083</v>
      </c>
      <c r="AY276" s="170">
        <f t="shared" si="543"/>
        <v>183.001</v>
      </c>
      <c r="AZ276" s="170">
        <f t="shared" si="543"/>
        <v>181.16499999999999</v>
      </c>
      <c r="BA276" s="170">
        <f t="shared" si="543"/>
        <v>179.626</v>
      </c>
      <c r="BB276" s="170">
        <f t="shared" si="543"/>
        <v>178.01</v>
      </c>
      <c r="BC276" s="403">
        <f t="shared" ref="BC276:CW276" si="544">BB276*BC595/BB595</f>
        <v>177.00994382022469</v>
      </c>
      <c r="BD276" s="398">
        <f t="shared" si="544"/>
        <v>175.00983146067412</v>
      </c>
      <c r="BE276" s="398">
        <f t="shared" si="544"/>
        <v>174.00977528089885</v>
      </c>
      <c r="BF276" s="398">
        <f t="shared" si="544"/>
        <v>172.00966292134831</v>
      </c>
      <c r="BG276" s="398">
        <f t="shared" si="544"/>
        <v>171.00960674157304</v>
      </c>
      <c r="BH276" s="398">
        <f t="shared" si="544"/>
        <v>169.00949438202247</v>
      </c>
      <c r="BI276" s="398">
        <f t="shared" si="544"/>
        <v>168.00943820224717</v>
      </c>
      <c r="BJ276" s="398">
        <f t="shared" si="544"/>
        <v>166.00932584269663</v>
      </c>
      <c r="BK276" s="398">
        <f t="shared" si="544"/>
        <v>165.00926966292135</v>
      </c>
      <c r="BL276" s="398">
        <f t="shared" si="544"/>
        <v>163.00915730337078</v>
      </c>
      <c r="BM276" s="398">
        <f t="shared" si="544"/>
        <v>162.00910112359551</v>
      </c>
      <c r="BN276" s="398">
        <f t="shared" si="544"/>
        <v>160.00898876404494</v>
      </c>
      <c r="BO276" s="398">
        <f t="shared" si="544"/>
        <v>159.00893258426964</v>
      </c>
      <c r="BP276" s="398">
        <f t="shared" si="544"/>
        <v>157.0088202247191</v>
      </c>
      <c r="BQ276" s="398">
        <f t="shared" si="544"/>
        <v>156.00876404494383</v>
      </c>
      <c r="BR276" s="398">
        <f t="shared" si="544"/>
        <v>154.00865168539329</v>
      </c>
      <c r="BS276" s="398">
        <f t="shared" si="544"/>
        <v>153.00859550561802</v>
      </c>
      <c r="BT276" s="398">
        <f t="shared" si="544"/>
        <v>151.00848314606745</v>
      </c>
      <c r="BU276" s="398">
        <f t="shared" si="544"/>
        <v>150.00842696629218</v>
      </c>
      <c r="BV276" s="398">
        <f t="shared" si="544"/>
        <v>148.00831460674164</v>
      </c>
      <c r="BW276" s="398">
        <f t="shared" si="544"/>
        <v>147.00825842696636</v>
      </c>
      <c r="BX276" s="398">
        <f t="shared" si="544"/>
        <v>145.00814606741579</v>
      </c>
      <c r="BY276" s="398">
        <f t="shared" si="544"/>
        <v>144.00808988764049</v>
      </c>
      <c r="BZ276" s="398">
        <f t="shared" si="544"/>
        <v>142.00797752808992</v>
      </c>
      <c r="CA276" s="398">
        <f t="shared" si="544"/>
        <v>141.00792134831462</v>
      </c>
      <c r="CB276" s="398">
        <f t="shared" si="544"/>
        <v>139.00780898876405</v>
      </c>
      <c r="CC276" s="398">
        <f t="shared" si="544"/>
        <v>138.00775280898878</v>
      </c>
      <c r="CD276" s="398">
        <f t="shared" si="544"/>
        <v>136.00764044943821</v>
      </c>
      <c r="CE276" s="398">
        <f t="shared" si="544"/>
        <v>135.00758426966294</v>
      </c>
      <c r="CF276" s="398">
        <f t="shared" si="544"/>
        <v>134.00752808988767</v>
      </c>
      <c r="CG276" s="398">
        <f t="shared" si="544"/>
        <v>132.0074157303371</v>
      </c>
      <c r="CH276" s="398">
        <f t="shared" si="544"/>
        <v>131.00735955056183</v>
      </c>
      <c r="CI276" s="398">
        <f t="shared" si="544"/>
        <v>129.00724719101126</v>
      </c>
      <c r="CJ276" s="398">
        <f t="shared" si="544"/>
        <v>128.00719101123599</v>
      </c>
      <c r="CK276" s="398">
        <f t="shared" si="544"/>
        <v>127.0071348314607</v>
      </c>
      <c r="CL276" s="398">
        <f t="shared" si="544"/>
        <v>125.00702247191013</v>
      </c>
      <c r="CM276" s="398">
        <f t="shared" si="544"/>
        <v>124.00696629213485</v>
      </c>
      <c r="CN276" s="398">
        <f t="shared" si="544"/>
        <v>123.00691011235956</v>
      </c>
      <c r="CO276" s="398">
        <f t="shared" si="544"/>
        <v>121.00679775280901</v>
      </c>
      <c r="CP276" s="398">
        <f t="shared" si="544"/>
        <v>120.00674157303372</v>
      </c>
      <c r="CQ276" s="398">
        <f t="shared" si="544"/>
        <v>119.00668539325845</v>
      </c>
      <c r="CR276" s="398">
        <f t="shared" si="544"/>
        <v>118.00662921348317</v>
      </c>
      <c r="CS276" s="398">
        <f t="shared" si="544"/>
        <v>117.00657303370788</v>
      </c>
      <c r="CT276" s="398">
        <f t="shared" si="544"/>
        <v>115.00646067415732</v>
      </c>
      <c r="CU276" s="398">
        <f t="shared" si="544"/>
        <v>114.00640449438204</v>
      </c>
      <c r="CV276" s="398">
        <f t="shared" si="544"/>
        <v>113.00634831460675</v>
      </c>
      <c r="CW276" s="398">
        <f t="shared" si="544"/>
        <v>112.00629213483148</v>
      </c>
    </row>
    <row r="277" spans="1:101">
      <c r="A277" s="170" t="str">
        <f t="shared" ref="A277:B277" si="545">A171</f>
        <v>56</v>
      </c>
      <c r="B277" s="170" t="str">
        <f t="shared" si="545"/>
        <v>Morbihan</v>
      </c>
      <c r="C277" s="145"/>
      <c r="D277" s="145"/>
      <c r="E277" s="145"/>
      <c r="F277" s="170">
        <f t="shared" ref="F277:BB277" si="546">F171</f>
        <v>563.93899999999996</v>
      </c>
      <c r="G277" s="170">
        <f t="shared" si="546"/>
        <v>567.34900000000005</v>
      </c>
      <c r="H277" s="170">
        <f t="shared" si="546"/>
        <v>570.899</v>
      </c>
      <c r="I277" s="170">
        <f t="shared" si="546"/>
        <v>574.55499999999995</v>
      </c>
      <c r="J277" s="170">
        <f t="shared" si="546"/>
        <v>578.529</v>
      </c>
      <c r="K277" s="170">
        <f t="shared" si="546"/>
        <v>582.625</v>
      </c>
      <c r="L277" s="170">
        <f t="shared" si="546"/>
        <v>586.74</v>
      </c>
      <c r="M277" s="170">
        <f t="shared" si="546"/>
        <v>590.98699999999997</v>
      </c>
      <c r="N277" s="170">
        <f t="shared" si="546"/>
        <v>594.40499999999997</v>
      </c>
      <c r="O277" s="170">
        <f t="shared" si="546"/>
        <v>597.56399999999996</v>
      </c>
      <c r="P277" s="170">
        <f t="shared" si="546"/>
        <v>601.10299999999995</v>
      </c>
      <c r="Q277" s="170">
        <f t="shared" si="546"/>
        <v>604.596</v>
      </c>
      <c r="R277" s="170">
        <f t="shared" si="546"/>
        <v>608.44500000000005</v>
      </c>
      <c r="S277" s="170">
        <f t="shared" si="546"/>
        <v>612.22</v>
      </c>
      <c r="T277" s="170">
        <f t="shared" si="546"/>
        <v>615.95000000000005</v>
      </c>
      <c r="U277" s="170">
        <f t="shared" si="546"/>
        <v>619.72299999999996</v>
      </c>
      <c r="V277" s="170">
        <f t="shared" si="546"/>
        <v>621.74</v>
      </c>
      <c r="W277" s="170">
        <f t="shared" si="546"/>
        <v>623.45699999999999</v>
      </c>
      <c r="X277" s="170">
        <f t="shared" si="546"/>
        <v>626.16</v>
      </c>
      <c r="Y277" s="170">
        <f t="shared" si="546"/>
        <v>627.12800000000004</v>
      </c>
      <c r="Z277" s="170">
        <f t="shared" si="546"/>
        <v>629.51800000000003</v>
      </c>
      <c r="AA277" s="170">
        <f t="shared" si="546"/>
        <v>632.04200000000003</v>
      </c>
      <c r="AB277" s="170">
        <f t="shared" si="546"/>
        <v>635.22900000000004</v>
      </c>
      <c r="AC277" s="170">
        <f t="shared" si="546"/>
        <v>639.77200000000005</v>
      </c>
      <c r="AD277" s="170">
        <f t="shared" si="546"/>
        <v>643.29300000000001</v>
      </c>
      <c r="AE277" s="170">
        <f t="shared" si="546"/>
        <v>649.83100000000002</v>
      </c>
      <c r="AF277" s="170">
        <f t="shared" si="546"/>
        <v>656.85799999999995</v>
      </c>
      <c r="AG277" s="170">
        <f t="shared" si="546"/>
        <v>664.29399999999998</v>
      </c>
      <c r="AH277" s="170">
        <f t="shared" si="546"/>
        <v>671.846</v>
      </c>
      <c r="AI277" s="170">
        <f t="shared" si="546"/>
        <v>679.37199999999996</v>
      </c>
      <c r="AJ277" s="170">
        <f t="shared" si="546"/>
        <v>687.48</v>
      </c>
      <c r="AK277" s="170">
        <f t="shared" si="546"/>
        <v>694.82100000000003</v>
      </c>
      <c r="AL277" s="170">
        <f t="shared" si="546"/>
        <v>702.48699999999997</v>
      </c>
      <c r="AM277" s="170">
        <f t="shared" si="546"/>
        <v>710.03399999999999</v>
      </c>
      <c r="AN277" s="170">
        <f t="shared" si="546"/>
        <v>716.18200000000002</v>
      </c>
      <c r="AO277" s="170">
        <f t="shared" si="546"/>
        <v>721.65700000000004</v>
      </c>
      <c r="AP277" s="170">
        <f t="shared" si="546"/>
        <v>727.08299999999997</v>
      </c>
      <c r="AQ277" s="170">
        <f t="shared" si="546"/>
        <v>732.37199999999996</v>
      </c>
      <c r="AR277" s="170">
        <f t="shared" si="546"/>
        <v>737.77800000000002</v>
      </c>
      <c r="AS277" s="170">
        <f t="shared" si="546"/>
        <v>741.05100000000004</v>
      </c>
      <c r="AT277" s="170">
        <f t="shared" si="546"/>
        <v>744.81299999999999</v>
      </c>
      <c r="AU277" s="170">
        <f t="shared" si="546"/>
        <v>747.548</v>
      </c>
      <c r="AV277" s="170">
        <f t="shared" si="546"/>
        <v>750.86300000000006</v>
      </c>
      <c r="AW277" s="170">
        <f t="shared" si="546"/>
        <v>754.86699999999996</v>
      </c>
      <c r="AX277" s="170">
        <f t="shared" si="546"/>
        <v>759.68399999999997</v>
      </c>
      <c r="AY277" s="170">
        <f t="shared" si="546"/>
        <v>764.16099999999994</v>
      </c>
      <c r="AZ277" s="170">
        <f t="shared" si="546"/>
        <v>768.61699999999996</v>
      </c>
      <c r="BA277" s="170">
        <f t="shared" si="546"/>
        <v>772.96699999999998</v>
      </c>
      <c r="BB277" s="170">
        <f t="shared" si="546"/>
        <v>777.38300000000004</v>
      </c>
      <c r="BC277" s="403">
        <f t="shared" ref="BC277:CW277" si="547">BB277*BC596/BB596</f>
        <v>780.40001034928844</v>
      </c>
      <c r="BD277" s="398">
        <f t="shared" si="547"/>
        <v>782.41135058214741</v>
      </c>
      <c r="BE277" s="398">
        <f t="shared" si="547"/>
        <v>785.4283609314358</v>
      </c>
      <c r="BF277" s="398">
        <f t="shared" si="547"/>
        <v>787.43970116429477</v>
      </c>
      <c r="BG277" s="398">
        <f t="shared" si="547"/>
        <v>788.44537128072432</v>
      </c>
      <c r="BH277" s="398">
        <f t="shared" si="547"/>
        <v>790.4567115135834</v>
      </c>
      <c r="BI277" s="398">
        <f t="shared" si="547"/>
        <v>791.46238163001294</v>
      </c>
      <c r="BJ277" s="398">
        <f t="shared" si="547"/>
        <v>791.46238163001294</v>
      </c>
      <c r="BK277" s="398">
        <f t="shared" si="547"/>
        <v>792.46805174644248</v>
      </c>
      <c r="BL277" s="398">
        <f t="shared" si="547"/>
        <v>792.46805174644237</v>
      </c>
      <c r="BM277" s="398">
        <f t="shared" si="547"/>
        <v>792.46805174644237</v>
      </c>
      <c r="BN277" s="398">
        <f t="shared" si="547"/>
        <v>792.46805174644237</v>
      </c>
      <c r="BO277" s="398">
        <f t="shared" si="547"/>
        <v>792.46805174644237</v>
      </c>
      <c r="BP277" s="398">
        <f t="shared" si="547"/>
        <v>792.46805174644237</v>
      </c>
      <c r="BQ277" s="398">
        <f t="shared" si="547"/>
        <v>791.46238163001283</v>
      </c>
      <c r="BR277" s="398">
        <f t="shared" si="547"/>
        <v>790.45671151358329</v>
      </c>
      <c r="BS277" s="398">
        <f t="shared" si="547"/>
        <v>790.45671151358329</v>
      </c>
      <c r="BT277" s="398">
        <f t="shared" si="547"/>
        <v>788.44537128072432</v>
      </c>
      <c r="BU277" s="398">
        <f t="shared" si="547"/>
        <v>787.43970116429489</v>
      </c>
      <c r="BV277" s="398">
        <f t="shared" si="547"/>
        <v>786.43403104786546</v>
      </c>
      <c r="BW277" s="398">
        <f t="shared" si="547"/>
        <v>784.42269081500649</v>
      </c>
      <c r="BX277" s="398">
        <f t="shared" si="547"/>
        <v>783.41702069857695</v>
      </c>
      <c r="BY277" s="398">
        <f t="shared" si="547"/>
        <v>781.40568046571786</v>
      </c>
      <c r="BZ277" s="398">
        <f t="shared" si="547"/>
        <v>779.39434023285889</v>
      </c>
      <c r="CA277" s="398">
        <f t="shared" si="547"/>
        <v>778.38867011642935</v>
      </c>
      <c r="CB277" s="398">
        <f t="shared" si="547"/>
        <v>776.37732988357038</v>
      </c>
      <c r="CC277" s="398">
        <f t="shared" si="547"/>
        <v>774.36598965071141</v>
      </c>
      <c r="CD277" s="398">
        <f t="shared" si="547"/>
        <v>771.3489793014229</v>
      </c>
      <c r="CE277" s="398">
        <f t="shared" si="547"/>
        <v>769.33763906856393</v>
      </c>
      <c r="CF277" s="398">
        <f t="shared" si="547"/>
        <v>767.32629883570496</v>
      </c>
      <c r="CG277" s="398">
        <f t="shared" si="547"/>
        <v>764.30928848641645</v>
      </c>
      <c r="CH277" s="398">
        <f t="shared" si="547"/>
        <v>762.29794825355748</v>
      </c>
      <c r="CI277" s="398">
        <f t="shared" si="547"/>
        <v>759.28093790426897</v>
      </c>
      <c r="CJ277" s="398">
        <f t="shared" si="547"/>
        <v>756.26392755498046</v>
      </c>
      <c r="CK277" s="398">
        <f t="shared" si="547"/>
        <v>753.24691720569194</v>
      </c>
      <c r="CL277" s="398">
        <f t="shared" si="547"/>
        <v>750.22990685640355</v>
      </c>
      <c r="CM277" s="398">
        <f t="shared" si="547"/>
        <v>747.21289650711515</v>
      </c>
      <c r="CN277" s="398">
        <f t="shared" si="547"/>
        <v>743.19021604139709</v>
      </c>
      <c r="CO277" s="398">
        <f t="shared" si="547"/>
        <v>740.17320569210858</v>
      </c>
      <c r="CP277" s="398">
        <f t="shared" si="547"/>
        <v>737.15619534282007</v>
      </c>
      <c r="CQ277" s="398">
        <f t="shared" si="547"/>
        <v>733.13351487710202</v>
      </c>
      <c r="CR277" s="398">
        <f t="shared" si="547"/>
        <v>730.1165045278135</v>
      </c>
      <c r="CS277" s="398">
        <f t="shared" si="547"/>
        <v>727.09949417852499</v>
      </c>
      <c r="CT277" s="398">
        <f t="shared" si="547"/>
        <v>724.08248382923648</v>
      </c>
      <c r="CU277" s="398">
        <f t="shared" si="547"/>
        <v>720.05980336351854</v>
      </c>
      <c r="CV277" s="398">
        <f t="shared" si="547"/>
        <v>717.04279301423003</v>
      </c>
      <c r="CW277" s="398">
        <f t="shared" si="547"/>
        <v>714.02578266494152</v>
      </c>
    </row>
    <row r="278" spans="1:101">
      <c r="A278" s="170" t="str">
        <f t="shared" ref="A278:B278" si="548">A172</f>
        <v>57</v>
      </c>
      <c r="B278" s="170" t="str">
        <f t="shared" si="548"/>
        <v>Moselle</v>
      </c>
      <c r="C278" s="145"/>
      <c r="D278" s="145"/>
      <c r="E278" s="145"/>
      <c r="F278" s="170">
        <f t="shared" ref="F278:BB278" si="549">F172</f>
        <v>1006.7670000000001</v>
      </c>
      <c r="G278" s="170">
        <f t="shared" si="549"/>
        <v>1006.076</v>
      </c>
      <c r="H278" s="170">
        <f t="shared" si="549"/>
        <v>1005.648</v>
      </c>
      <c r="I278" s="170">
        <f t="shared" si="549"/>
        <v>1005.883</v>
      </c>
      <c r="J278" s="170">
        <f t="shared" si="549"/>
        <v>1005.02</v>
      </c>
      <c r="K278" s="170">
        <f t="shared" si="549"/>
        <v>1005.064</v>
      </c>
      <c r="L278" s="170">
        <f t="shared" si="549"/>
        <v>1006.234</v>
      </c>
      <c r="M278" s="170">
        <f t="shared" si="549"/>
        <v>1007.7430000000001</v>
      </c>
      <c r="N278" s="170">
        <f t="shared" si="549"/>
        <v>1006.708</v>
      </c>
      <c r="O278" s="170">
        <f t="shared" si="549"/>
        <v>1007.434</v>
      </c>
      <c r="P278" s="170">
        <f t="shared" si="549"/>
        <v>1010.567</v>
      </c>
      <c r="Q278" s="170">
        <f t="shared" si="549"/>
        <v>1015.328</v>
      </c>
      <c r="R278" s="170">
        <f t="shared" si="549"/>
        <v>1015.9</v>
      </c>
      <c r="S278" s="170">
        <f t="shared" si="549"/>
        <v>1011.679</v>
      </c>
      <c r="T278" s="170">
        <f t="shared" si="549"/>
        <v>1011.886</v>
      </c>
      <c r="U278" s="170">
        <f t="shared" si="549"/>
        <v>1010.514</v>
      </c>
      <c r="V278" s="170">
        <f t="shared" si="549"/>
        <v>1011.848</v>
      </c>
      <c r="W278" s="170">
        <f t="shared" si="549"/>
        <v>1013.534</v>
      </c>
      <c r="X278" s="170">
        <f t="shared" si="549"/>
        <v>1015.854</v>
      </c>
      <c r="Y278" s="170">
        <f t="shared" si="549"/>
        <v>1017.5890000000001</v>
      </c>
      <c r="Z278" s="170">
        <f t="shared" si="549"/>
        <v>1019.421</v>
      </c>
      <c r="AA278" s="170">
        <f t="shared" si="549"/>
        <v>1020.258</v>
      </c>
      <c r="AB278" s="170">
        <f t="shared" si="549"/>
        <v>1022.509</v>
      </c>
      <c r="AC278" s="170">
        <f t="shared" si="549"/>
        <v>1022.9160000000001</v>
      </c>
      <c r="AD278" s="170">
        <f t="shared" si="549"/>
        <v>1023.763</v>
      </c>
      <c r="AE278" s="170">
        <f t="shared" si="549"/>
        <v>1025.5160000000001</v>
      </c>
      <c r="AF278" s="170">
        <f t="shared" si="549"/>
        <v>1027.4580000000001</v>
      </c>
      <c r="AG278" s="170">
        <f t="shared" si="549"/>
        <v>1029.636</v>
      </c>
      <c r="AH278" s="170">
        <f t="shared" si="549"/>
        <v>1031.421</v>
      </c>
      <c r="AI278" s="170">
        <f t="shared" si="549"/>
        <v>1032.634</v>
      </c>
      <c r="AJ278" s="170">
        <f t="shared" si="549"/>
        <v>1034.768</v>
      </c>
      <c r="AK278" s="170">
        <f t="shared" si="549"/>
        <v>1036.7760000000001</v>
      </c>
      <c r="AL278" s="170">
        <f t="shared" si="549"/>
        <v>1039.0229999999999</v>
      </c>
      <c r="AM278" s="170">
        <f t="shared" si="549"/>
        <v>1042.23</v>
      </c>
      <c r="AN278" s="170">
        <f t="shared" si="549"/>
        <v>1044.8979999999999</v>
      </c>
      <c r="AO278" s="170">
        <f t="shared" si="549"/>
        <v>1045.066</v>
      </c>
      <c r="AP278" s="170">
        <f t="shared" si="549"/>
        <v>1045.146</v>
      </c>
      <c r="AQ278" s="170">
        <f t="shared" si="549"/>
        <v>1046.4680000000001</v>
      </c>
      <c r="AR278" s="170">
        <f t="shared" si="549"/>
        <v>1046.873</v>
      </c>
      <c r="AS278" s="170">
        <f t="shared" si="549"/>
        <v>1045.154</v>
      </c>
      <c r="AT278" s="170">
        <f t="shared" si="549"/>
        <v>1044.4860000000001</v>
      </c>
      <c r="AU278" s="170">
        <f t="shared" si="549"/>
        <v>1045.271</v>
      </c>
      <c r="AV278" s="170">
        <f t="shared" si="549"/>
        <v>1043.5219999999999</v>
      </c>
      <c r="AW278" s="170">
        <f t="shared" si="549"/>
        <v>1043.5239999999999</v>
      </c>
      <c r="AX278" s="170">
        <f t="shared" si="549"/>
        <v>1046.5429999999999</v>
      </c>
      <c r="AY278" s="170">
        <f t="shared" si="549"/>
        <v>1049.155</v>
      </c>
      <c r="AZ278" s="170">
        <f t="shared" si="549"/>
        <v>1049.6120000000001</v>
      </c>
      <c r="BA278" s="170">
        <f t="shared" si="549"/>
        <v>1050.548</v>
      </c>
      <c r="BB278" s="170">
        <f t="shared" si="549"/>
        <v>1051.4559999999999</v>
      </c>
      <c r="BC278" s="403">
        <f t="shared" ref="BC278:CW278" si="550">BB278*BC597/BB597</f>
        <v>1048.3935067961165</v>
      </c>
      <c r="BD278" s="398">
        <f t="shared" si="550"/>
        <v>1045.3310135922329</v>
      </c>
      <c r="BE278" s="398">
        <f t="shared" si="550"/>
        <v>1041.2476893203882</v>
      </c>
      <c r="BF278" s="398">
        <f t="shared" si="550"/>
        <v>1036.1435339805823</v>
      </c>
      <c r="BG278" s="398">
        <f t="shared" si="550"/>
        <v>1032.0602097087376</v>
      </c>
      <c r="BH278" s="398">
        <f t="shared" si="550"/>
        <v>1026.9560543689317</v>
      </c>
      <c r="BI278" s="398">
        <f t="shared" si="550"/>
        <v>1020.8310679611648</v>
      </c>
      <c r="BJ278" s="398">
        <f t="shared" si="550"/>
        <v>1015.726912621359</v>
      </c>
      <c r="BK278" s="398">
        <f t="shared" si="550"/>
        <v>1009.601926213592</v>
      </c>
      <c r="BL278" s="398">
        <f t="shared" si="550"/>
        <v>1003.4769398058251</v>
      </c>
      <c r="BM278" s="398">
        <f t="shared" si="550"/>
        <v>997.35195339805807</v>
      </c>
      <c r="BN278" s="398">
        <f t="shared" si="550"/>
        <v>991.22696699029109</v>
      </c>
      <c r="BO278" s="398">
        <f t="shared" si="550"/>
        <v>984.08114951456287</v>
      </c>
      <c r="BP278" s="398">
        <f t="shared" si="550"/>
        <v>977.95616310679588</v>
      </c>
      <c r="BQ278" s="398">
        <f t="shared" si="550"/>
        <v>970.81034563106778</v>
      </c>
      <c r="BR278" s="398">
        <f t="shared" si="550"/>
        <v>964.68535922330079</v>
      </c>
      <c r="BS278" s="398">
        <f t="shared" si="550"/>
        <v>957.53954174757268</v>
      </c>
      <c r="BT278" s="398">
        <f t="shared" si="550"/>
        <v>950.39372427184458</v>
      </c>
      <c r="BU278" s="398">
        <f t="shared" si="550"/>
        <v>943.24790679611635</v>
      </c>
      <c r="BV278" s="398">
        <f t="shared" si="550"/>
        <v>936.10208932038825</v>
      </c>
      <c r="BW278" s="398">
        <f t="shared" si="550"/>
        <v>928.95627184466014</v>
      </c>
      <c r="BX278" s="398">
        <f t="shared" si="550"/>
        <v>921.81045436893203</v>
      </c>
      <c r="BY278" s="398">
        <f t="shared" si="550"/>
        <v>914.66463689320381</v>
      </c>
      <c r="BZ278" s="398">
        <f t="shared" si="550"/>
        <v>907.51881941747558</v>
      </c>
      <c r="CA278" s="398">
        <f t="shared" si="550"/>
        <v>900.37300194174736</v>
      </c>
      <c r="CB278" s="398">
        <f t="shared" si="550"/>
        <v>893.22718446601914</v>
      </c>
      <c r="CC278" s="398">
        <f t="shared" si="550"/>
        <v>885.0605359223299</v>
      </c>
      <c r="CD278" s="398">
        <f t="shared" si="550"/>
        <v>877.9147184466018</v>
      </c>
      <c r="CE278" s="398">
        <f t="shared" si="550"/>
        <v>870.76890097087369</v>
      </c>
      <c r="CF278" s="398">
        <f t="shared" si="550"/>
        <v>862.60225242718434</v>
      </c>
      <c r="CG278" s="398">
        <f t="shared" si="550"/>
        <v>855.45643495145623</v>
      </c>
      <c r="CH278" s="398">
        <f t="shared" si="550"/>
        <v>848.31061747572801</v>
      </c>
      <c r="CI278" s="398">
        <f t="shared" si="550"/>
        <v>840.14396893203866</v>
      </c>
      <c r="CJ278" s="398">
        <f t="shared" si="550"/>
        <v>832.99815145631055</v>
      </c>
      <c r="CK278" s="398">
        <f t="shared" si="550"/>
        <v>825.85233398058233</v>
      </c>
      <c r="CL278" s="398">
        <f t="shared" si="550"/>
        <v>817.6856854368931</v>
      </c>
      <c r="CM278" s="398">
        <f t="shared" si="550"/>
        <v>810.53986796116487</v>
      </c>
      <c r="CN278" s="398">
        <f t="shared" si="550"/>
        <v>803.39405048543676</v>
      </c>
      <c r="CO278" s="398">
        <f t="shared" si="550"/>
        <v>795.22740194174742</v>
      </c>
      <c r="CP278" s="398">
        <f t="shared" si="550"/>
        <v>788.08158446601931</v>
      </c>
      <c r="CQ278" s="398">
        <f t="shared" si="550"/>
        <v>780.93576699029109</v>
      </c>
      <c r="CR278" s="398">
        <f t="shared" si="550"/>
        <v>773.78994951456286</v>
      </c>
      <c r="CS278" s="398">
        <f t="shared" si="550"/>
        <v>766.64413203883475</v>
      </c>
      <c r="CT278" s="398">
        <f t="shared" si="550"/>
        <v>759.49831456310653</v>
      </c>
      <c r="CU278" s="398">
        <f t="shared" si="550"/>
        <v>752.35249708737831</v>
      </c>
      <c r="CV278" s="398">
        <f t="shared" si="550"/>
        <v>745.2066796116502</v>
      </c>
      <c r="CW278" s="398">
        <f t="shared" si="550"/>
        <v>738.06086213592209</v>
      </c>
    </row>
    <row r="279" spans="1:101">
      <c r="A279" s="170" t="str">
        <f t="shared" ref="A279:B279" si="551">A173</f>
        <v>58</v>
      </c>
      <c r="B279" s="170" t="str">
        <f t="shared" si="551"/>
        <v>Nièvre</v>
      </c>
      <c r="C279" s="145"/>
      <c r="D279" s="145"/>
      <c r="E279" s="145"/>
      <c r="F279" s="170">
        <f t="shared" ref="F279:BB279" si="552">F173</f>
        <v>245.666</v>
      </c>
      <c r="G279" s="170">
        <f t="shared" si="552"/>
        <v>244.88</v>
      </c>
      <c r="H279" s="170">
        <f t="shared" si="552"/>
        <v>243.92</v>
      </c>
      <c r="I279" s="170">
        <f t="shared" si="552"/>
        <v>243.267</v>
      </c>
      <c r="J279" s="170">
        <f t="shared" si="552"/>
        <v>242.28700000000001</v>
      </c>
      <c r="K279" s="170">
        <f t="shared" si="552"/>
        <v>241.53899999999999</v>
      </c>
      <c r="L279" s="170">
        <f t="shared" si="552"/>
        <v>240.81200000000001</v>
      </c>
      <c r="M279" s="170">
        <f t="shared" si="552"/>
        <v>240.02199999999999</v>
      </c>
      <c r="N279" s="170">
        <f t="shared" si="552"/>
        <v>239.04900000000001</v>
      </c>
      <c r="O279" s="170">
        <f t="shared" si="552"/>
        <v>238.29</v>
      </c>
      <c r="P279" s="170">
        <f t="shared" si="552"/>
        <v>237.47300000000001</v>
      </c>
      <c r="Q279" s="170">
        <f t="shared" si="552"/>
        <v>236.61799999999999</v>
      </c>
      <c r="R279" s="170">
        <f t="shared" si="552"/>
        <v>235.90299999999999</v>
      </c>
      <c r="S279" s="170">
        <f t="shared" si="552"/>
        <v>235.142</v>
      </c>
      <c r="T279" s="170">
        <f t="shared" si="552"/>
        <v>234.316</v>
      </c>
      <c r="U279" s="170">
        <f t="shared" si="552"/>
        <v>233.45</v>
      </c>
      <c r="V279" s="170">
        <f t="shared" si="552"/>
        <v>232.67099999999999</v>
      </c>
      <c r="W279" s="170">
        <f t="shared" si="552"/>
        <v>231.73099999999999</v>
      </c>
      <c r="X279" s="170">
        <f t="shared" si="552"/>
        <v>230.756</v>
      </c>
      <c r="Y279" s="170">
        <f t="shared" si="552"/>
        <v>230.14599999999999</v>
      </c>
      <c r="Z279" s="170">
        <f t="shared" si="552"/>
        <v>229.577</v>
      </c>
      <c r="AA279" s="170">
        <f t="shared" si="552"/>
        <v>228.56800000000001</v>
      </c>
      <c r="AB279" s="170">
        <f t="shared" si="552"/>
        <v>227.62299999999999</v>
      </c>
      <c r="AC279" s="170">
        <f t="shared" si="552"/>
        <v>226.77600000000001</v>
      </c>
      <c r="AD279" s="170">
        <f t="shared" si="552"/>
        <v>225.48500000000001</v>
      </c>
      <c r="AE279" s="170">
        <f t="shared" si="552"/>
        <v>225.054</v>
      </c>
      <c r="AF279" s="170">
        <f t="shared" si="552"/>
        <v>224.56899999999999</v>
      </c>
      <c r="AG279" s="170">
        <f t="shared" si="552"/>
        <v>224.13900000000001</v>
      </c>
      <c r="AH279" s="170">
        <f t="shared" si="552"/>
        <v>223.60499999999999</v>
      </c>
      <c r="AI279" s="170">
        <f t="shared" si="552"/>
        <v>223.05</v>
      </c>
      <c r="AJ279" s="170">
        <f t="shared" si="552"/>
        <v>222.71100000000001</v>
      </c>
      <c r="AK279" s="170">
        <f t="shared" si="552"/>
        <v>222.22</v>
      </c>
      <c r="AL279" s="170">
        <f t="shared" si="552"/>
        <v>221.488</v>
      </c>
      <c r="AM279" s="170">
        <f t="shared" si="552"/>
        <v>220.65299999999999</v>
      </c>
      <c r="AN279" s="170">
        <f t="shared" si="552"/>
        <v>220.19900000000001</v>
      </c>
      <c r="AO279" s="170">
        <f t="shared" si="552"/>
        <v>219.584</v>
      </c>
      <c r="AP279" s="170">
        <f t="shared" si="552"/>
        <v>218.34100000000001</v>
      </c>
      <c r="AQ279" s="170">
        <f t="shared" si="552"/>
        <v>216.786</v>
      </c>
      <c r="AR279" s="170">
        <f t="shared" si="552"/>
        <v>215.221</v>
      </c>
      <c r="AS279" s="170">
        <f t="shared" si="552"/>
        <v>213.56899999999999</v>
      </c>
      <c r="AT279" s="170">
        <f t="shared" si="552"/>
        <v>211.74700000000001</v>
      </c>
      <c r="AU279" s="170">
        <f t="shared" si="552"/>
        <v>209.161</v>
      </c>
      <c r="AV279" s="170">
        <f t="shared" si="552"/>
        <v>207.18199999999999</v>
      </c>
      <c r="AW279" s="170">
        <f t="shared" si="552"/>
        <v>205.828</v>
      </c>
      <c r="AX279" s="170">
        <f t="shared" si="552"/>
        <v>204.452</v>
      </c>
      <c r="AY279" s="170">
        <f t="shared" si="552"/>
        <v>202.67</v>
      </c>
      <c r="AZ279" s="170">
        <f t="shared" si="552"/>
        <v>201.017</v>
      </c>
      <c r="BA279" s="170">
        <f t="shared" si="552"/>
        <v>199.37899999999999</v>
      </c>
      <c r="BB279" s="170">
        <f t="shared" si="552"/>
        <v>197.857</v>
      </c>
      <c r="BC279" s="403">
        <f t="shared" ref="BC279:CW279" si="553">BB279*BC598/BB598</f>
        <v>196.85772222222221</v>
      </c>
      <c r="BD279" s="398">
        <f t="shared" si="553"/>
        <v>194.85916666666665</v>
      </c>
      <c r="BE279" s="398">
        <f t="shared" si="553"/>
        <v>193.85988888888886</v>
      </c>
      <c r="BF279" s="398">
        <f t="shared" si="553"/>
        <v>191.86133333333328</v>
      </c>
      <c r="BG279" s="398">
        <f t="shared" si="553"/>
        <v>190.86205555555549</v>
      </c>
      <c r="BH279" s="398">
        <f t="shared" si="553"/>
        <v>188.86349999999993</v>
      </c>
      <c r="BI279" s="398">
        <f t="shared" si="553"/>
        <v>187.86422222222217</v>
      </c>
      <c r="BJ279" s="398">
        <f t="shared" si="553"/>
        <v>185.86566666666661</v>
      </c>
      <c r="BK279" s="398">
        <f t="shared" si="553"/>
        <v>184.86638888888885</v>
      </c>
      <c r="BL279" s="398">
        <f t="shared" si="553"/>
        <v>182.86783333333327</v>
      </c>
      <c r="BM279" s="398">
        <f t="shared" si="553"/>
        <v>181.86855555555547</v>
      </c>
      <c r="BN279" s="398">
        <f t="shared" si="553"/>
        <v>179.86999999999992</v>
      </c>
      <c r="BO279" s="398">
        <f t="shared" si="553"/>
        <v>177.87144444444436</v>
      </c>
      <c r="BP279" s="398">
        <f t="shared" si="553"/>
        <v>176.87216666666657</v>
      </c>
      <c r="BQ279" s="398">
        <f t="shared" si="553"/>
        <v>174.87361111111102</v>
      </c>
      <c r="BR279" s="398">
        <f t="shared" si="553"/>
        <v>173.87433333333323</v>
      </c>
      <c r="BS279" s="398">
        <f t="shared" si="553"/>
        <v>171.87577777777767</v>
      </c>
      <c r="BT279" s="398">
        <f t="shared" si="553"/>
        <v>170.87649999999991</v>
      </c>
      <c r="BU279" s="398">
        <f t="shared" si="553"/>
        <v>168.87794444444435</v>
      </c>
      <c r="BV279" s="398">
        <f t="shared" si="553"/>
        <v>167.87866666666656</v>
      </c>
      <c r="BW279" s="398">
        <f t="shared" si="553"/>
        <v>165.88011111111101</v>
      </c>
      <c r="BX279" s="398">
        <f t="shared" si="553"/>
        <v>164.88083333333324</v>
      </c>
      <c r="BY279" s="398">
        <f t="shared" si="553"/>
        <v>162.88227777777769</v>
      </c>
      <c r="BZ279" s="398">
        <f t="shared" si="553"/>
        <v>161.88299999999992</v>
      </c>
      <c r="CA279" s="398">
        <f t="shared" si="553"/>
        <v>160.88372222222216</v>
      </c>
      <c r="CB279" s="398">
        <f t="shared" si="553"/>
        <v>158.88516666666661</v>
      </c>
      <c r="CC279" s="398">
        <f t="shared" si="553"/>
        <v>157.88588888888881</v>
      </c>
      <c r="CD279" s="398">
        <f t="shared" si="553"/>
        <v>156.88661111111102</v>
      </c>
      <c r="CE279" s="398">
        <f t="shared" si="553"/>
        <v>154.88805555555547</v>
      </c>
      <c r="CF279" s="398">
        <f t="shared" si="553"/>
        <v>153.88877777777768</v>
      </c>
      <c r="CG279" s="398">
        <f t="shared" si="553"/>
        <v>152.88949999999991</v>
      </c>
      <c r="CH279" s="398">
        <f t="shared" si="553"/>
        <v>151.89022222222215</v>
      </c>
      <c r="CI279" s="398">
        <f t="shared" si="553"/>
        <v>149.89166666666659</v>
      </c>
      <c r="CJ279" s="398">
        <f t="shared" si="553"/>
        <v>148.89238888888883</v>
      </c>
      <c r="CK279" s="398">
        <f t="shared" si="553"/>
        <v>147.89311111111107</v>
      </c>
      <c r="CL279" s="398">
        <f t="shared" si="553"/>
        <v>146.89383333333328</v>
      </c>
      <c r="CM279" s="398">
        <f t="shared" si="553"/>
        <v>145.89455555555551</v>
      </c>
      <c r="CN279" s="398">
        <f t="shared" si="553"/>
        <v>144.89527777777775</v>
      </c>
      <c r="CO279" s="398">
        <f t="shared" si="553"/>
        <v>143.89599999999996</v>
      </c>
      <c r="CP279" s="398">
        <f t="shared" si="553"/>
        <v>142.89672222222217</v>
      </c>
      <c r="CQ279" s="398">
        <f t="shared" si="553"/>
        <v>141.89744444444437</v>
      </c>
      <c r="CR279" s="398">
        <f t="shared" si="553"/>
        <v>140.89816666666658</v>
      </c>
      <c r="CS279" s="398">
        <f t="shared" si="553"/>
        <v>139.89888888888879</v>
      </c>
      <c r="CT279" s="398">
        <f t="shared" si="553"/>
        <v>138.89961111111103</v>
      </c>
      <c r="CU279" s="398">
        <f t="shared" si="553"/>
        <v>137.90033333333326</v>
      </c>
      <c r="CV279" s="398">
        <f t="shared" si="553"/>
        <v>136.90105555555547</v>
      </c>
      <c r="CW279" s="398">
        <f t="shared" si="553"/>
        <v>135.90177777777771</v>
      </c>
    </row>
    <row r="280" spans="1:101">
      <c r="A280" s="170" t="str">
        <f t="shared" ref="A280:B280" si="554">A174</f>
        <v>59</v>
      </c>
      <c r="B280" s="170" t="str">
        <f t="shared" si="554"/>
        <v>Nord</v>
      </c>
      <c r="C280" s="145"/>
      <c r="D280" s="145"/>
      <c r="E280" s="145"/>
      <c r="F280" s="170">
        <f t="shared" ref="F280:BB280" si="555">F174</f>
        <v>2511.5920000000001</v>
      </c>
      <c r="G280" s="170">
        <f t="shared" si="555"/>
        <v>2510.9749999999999</v>
      </c>
      <c r="H280" s="170">
        <f t="shared" si="555"/>
        <v>2510.107</v>
      </c>
      <c r="I280" s="170">
        <f t="shared" si="555"/>
        <v>2510.9760000000001</v>
      </c>
      <c r="J280" s="170">
        <f t="shared" si="555"/>
        <v>2509.9180000000001</v>
      </c>
      <c r="K280" s="170">
        <f t="shared" si="555"/>
        <v>2511.5030000000002</v>
      </c>
      <c r="L280" s="170">
        <f t="shared" si="555"/>
        <v>2515.5430000000001</v>
      </c>
      <c r="M280" s="170">
        <f t="shared" si="555"/>
        <v>2520.9969999999998</v>
      </c>
      <c r="N280" s="170">
        <f t="shared" si="555"/>
        <v>2532.8870000000002</v>
      </c>
      <c r="O280" s="170">
        <f t="shared" si="555"/>
        <v>2520.4029999999998</v>
      </c>
      <c r="P280" s="170">
        <f t="shared" si="555"/>
        <v>2515.7779999999998</v>
      </c>
      <c r="Q280" s="170">
        <f t="shared" si="555"/>
        <v>2515.8270000000002</v>
      </c>
      <c r="R280" s="170">
        <f t="shared" si="555"/>
        <v>2519.8049999999998</v>
      </c>
      <c r="S280" s="170">
        <f t="shared" si="555"/>
        <v>2517.5990000000002</v>
      </c>
      <c r="T280" s="170">
        <f t="shared" si="555"/>
        <v>2523.9769999999999</v>
      </c>
      <c r="U280" s="170">
        <f t="shared" si="555"/>
        <v>2529.4949999999999</v>
      </c>
      <c r="V280" s="170">
        <f t="shared" si="555"/>
        <v>2531.6239999999998</v>
      </c>
      <c r="W280" s="170">
        <f t="shared" si="555"/>
        <v>2536.8429999999998</v>
      </c>
      <c r="X280" s="170">
        <f t="shared" si="555"/>
        <v>2541.4290000000001</v>
      </c>
      <c r="Y280" s="170">
        <f t="shared" si="555"/>
        <v>2544.9780000000001</v>
      </c>
      <c r="Z280" s="170">
        <f t="shared" si="555"/>
        <v>2548.9479999999999</v>
      </c>
      <c r="AA280" s="170">
        <f t="shared" si="555"/>
        <v>2552.7310000000002</v>
      </c>
      <c r="AB280" s="170">
        <f t="shared" si="555"/>
        <v>2553.5079999999998</v>
      </c>
      <c r="AC280" s="170">
        <f t="shared" si="555"/>
        <v>2554.942</v>
      </c>
      <c r="AD280" s="170">
        <f t="shared" si="555"/>
        <v>2555.471</v>
      </c>
      <c r="AE280" s="170">
        <f t="shared" si="555"/>
        <v>2554.6379999999999</v>
      </c>
      <c r="AF280" s="170">
        <f t="shared" si="555"/>
        <v>2555.9589999999998</v>
      </c>
      <c r="AG280" s="170">
        <f t="shared" si="555"/>
        <v>2558.2130000000002</v>
      </c>
      <c r="AH280" s="170">
        <f t="shared" si="555"/>
        <v>2559.8710000000001</v>
      </c>
      <c r="AI280" s="170">
        <f t="shared" si="555"/>
        <v>2561.038</v>
      </c>
      <c r="AJ280" s="170">
        <f t="shared" si="555"/>
        <v>2563.886</v>
      </c>
      <c r="AK280" s="170">
        <f t="shared" si="555"/>
        <v>2565.2570000000001</v>
      </c>
      <c r="AL280" s="170">
        <f t="shared" si="555"/>
        <v>2564.9499999999998</v>
      </c>
      <c r="AM280" s="170">
        <f t="shared" si="555"/>
        <v>2564.9589999999998</v>
      </c>
      <c r="AN280" s="170">
        <f t="shared" si="555"/>
        <v>2571.94</v>
      </c>
      <c r="AO280" s="170">
        <f t="shared" si="555"/>
        <v>2576.77</v>
      </c>
      <c r="AP280" s="170">
        <f t="shared" si="555"/>
        <v>2579.2080000000001</v>
      </c>
      <c r="AQ280" s="170">
        <f t="shared" si="555"/>
        <v>2587.1280000000002</v>
      </c>
      <c r="AR280" s="170">
        <f t="shared" si="555"/>
        <v>2595.5360000000001</v>
      </c>
      <c r="AS280" s="170">
        <f t="shared" si="555"/>
        <v>2603.4720000000002</v>
      </c>
      <c r="AT280" s="170">
        <f t="shared" si="555"/>
        <v>2605.2379999999998</v>
      </c>
      <c r="AU280" s="170">
        <f t="shared" si="555"/>
        <v>2603.723</v>
      </c>
      <c r="AV280" s="170">
        <f t="shared" si="555"/>
        <v>2604.3609999999999</v>
      </c>
      <c r="AW280" s="170">
        <f t="shared" si="555"/>
        <v>2606.2339999999999</v>
      </c>
      <c r="AX280" s="170">
        <f t="shared" si="555"/>
        <v>2608.346</v>
      </c>
      <c r="AY280" s="170">
        <f t="shared" si="555"/>
        <v>2607.7460000000001</v>
      </c>
      <c r="AZ280" s="170">
        <f t="shared" si="555"/>
        <v>2607.335</v>
      </c>
      <c r="BA280" s="170">
        <f t="shared" si="555"/>
        <v>2607.165</v>
      </c>
      <c r="BB280" s="170">
        <f t="shared" si="555"/>
        <v>2606.6460000000002</v>
      </c>
      <c r="BC280" s="403">
        <f t="shared" ref="BC280:CW280" si="556">BB280*BC599/BB599</f>
        <v>2603.6348571428571</v>
      </c>
      <c r="BD280" s="398">
        <f t="shared" si="556"/>
        <v>2599.62</v>
      </c>
      <c r="BE280" s="398">
        <f t="shared" si="556"/>
        <v>2595.6051428571427</v>
      </c>
      <c r="BF280" s="398">
        <f t="shared" si="556"/>
        <v>2590.586571428571</v>
      </c>
      <c r="BG280" s="398">
        <f t="shared" si="556"/>
        <v>2585.5679999999993</v>
      </c>
      <c r="BH280" s="398">
        <f t="shared" si="556"/>
        <v>2578.541999999999</v>
      </c>
      <c r="BI280" s="398">
        <f t="shared" si="556"/>
        <v>2572.5197142857132</v>
      </c>
      <c r="BJ280" s="398">
        <f t="shared" si="556"/>
        <v>2564.4899999999989</v>
      </c>
      <c r="BK280" s="398">
        <f t="shared" si="556"/>
        <v>2556.4602857142845</v>
      </c>
      <c r="BL280" s="398">
        <f t="shared" si="556"/>
        <v>2548.4305714285701</v>
      </c>
      <c r="BM280" s="398">
        <f t="shared" si="556"/>
        <v>2540.4008571428558</v>
      </c>
      <c r="BN280" s="398">
        <f t="shared" si="556"/>
        <v>2531.3674285714274</v>
      </c>
      <c r="BO280" s="398">
        <f t="shared" si="556"/>
        <v>2521.3302857142844</v>
      </c>
      <c r="BP280" s="398">
        <f t="shared" si="556"/>
        <v>2511.2931428571414</v>
      </c>
      <c r="BQ280" s="398">
        <f t="shared" si="556"/>
        <v>2501.2559999999985</v>
      </c>
      <c r="BR280" s="398">
        <f t="shared" si="556"/>
        <v>2490.2151428571415</v>
      </c>
      <c r="BS280" s="398">
        <f t="shared" si="556"/>
        <v>2479.1742857142845</v>
      </c>
      <c r="BT280" s="398">
        <f t="shared" si="556"/>
        <v>2468.133428571427</v>
      </c>
      <c r="BU280" s="398">
        <f t="shared" si="556"/>
        <v>2457.09257142857</v>
      </c>
      <c r="BV280" s="398">
        <f t="shared" si="556"/>
        <v>2445.0479999999984</v>
      </c>
      <c r="BW280" s="398">
        <f t="shared" si="556"/>
        <v>2433.0034285714269</v>
      </c>
      <c r="BX280" s="398">
        <f t="shared" si="556"/>
        <v>2419.9551428571413</v>
      </c>
      <c r="BY280" s="398">
        <f t="shared" si="556"/>
        <v>2407.9105714285697</v>
      </c>
      <c r="BZ280" s="398">
        <f t="shared" si="556"/>
        <v>2394.8622857142841</v>
      </c>
      <c r="CA280" s="398">
        <f t="shared" si="556"/>
        <v>2381.8139999999985</v>
      </c>
      <c r="CB280" s="398">
        <f t="shared" si="556"/>
        <v>2368.7657142857129</v>
      </c>
      <c r="CC280" s="398">
        <f t="shared" si="556"/>
        <v>2355.7174285714268</v>
      </c>
      <c r="CD280" s="398">
        <f t="shared" si="556"/>
        <v>2342.6691428571412</v>
      </c>
      <c r="CE280" s="398">
        <f t="shared" si="556"/>
        <v>2328.6171428571415</v>
      </c>
      <c r="CF280" s="398">
        <f t="shared" si="556"/>
        <v>2315.5688571428559</v>
      </c>
      <c r="CG280" s="398">
        <f t="shared" si="556"/>
        <v>2301.5168571428562</v>
      </c>
      <c r="CH280" s="398">
        <f t="shared" si="556"/>
        <v>2288.4685714285706</v>
      </c>
      <c r="CI280" s="398">
        <f t="shared" si="556"/>
        <v>2274.4165714285709</v>
      </c>
      <c r="CJ280" s="398">
        <f t="shared" si="556"/>
        <v>2260.3645714285708</v>
      </c>
      <c r="CK280" s="398">
        <f t="shared" si="556"/>
        <v>2246.3125714285707</v>
      </c>
      <c r="CL280" s="398">
        <f t="shared" si="556"/>
        <v>2232.2605714285705</v>
      </c>
      <c r="CM280" s="398">
        <f t="shared" si="556"/>
        <v>2218.2085714285704</v>
      </c>
      <c r="CN280" s="398">
        <f t="shared" si="556"/>
        <v>2203.1528571428562</v>
      </c>
      <c r="CO280" s="398">
        <f t="shared" si="556"/>
        <v>2189.1008571428565</v>
      </c>
      <c r="CP280" s="398">
        <f t="shared" si="556"/>
        <v>2175.0488571428568</v>
      </c>
      <c r="CQ280" s="398">
        <f t="shared" si="556"/>
        <v>2159.9931428571422</v>
      </c>
      <c r="CR280" s="398">
        <f t="shared" si="556"/>
        <v>2145.941142857142</v>
      </c>
      <c r="CS280" s="398">
        <f t="shared" si="556"/>
        <v>2131.8891428571419</v>
      </c>
      <c r="CT280" s="398">
        <f t="shared" si="556"/>
        <v>2116.8334285714277</v>
      </c>
      <c r="CU280" s="398">
        <f t="shared" si="556"/>
        <v>2102.781428571428</v>
      </c>
      <c r="CV280" s="398">
        <f t="shared" si="556"/>
        <v>2088.7294285714279</v>
      </c>
      <c r="CW280" s="398">
        <f t="shared" si="556"/>
        <v>2074.6774285714278</v>
      </c>
    </row>
    <row r="281" spans="1:101">
      <c r="A281" s="170" t="str">
        <f t="shared" ref="A281:B281" si="557">A175</f>
        <v>60</v>
      </c>
      <c r="B281" s="170" t="str">
        <f t="shared" si="557"/>
        <v>Oise</v>
      </c>
      <c r="C281" s="145"/>
      <c r="D281" s="145"/>
      <c r="E281" s="145"/>
      <c r="F281" s="170">
        <f t="shared" ref="F281:BB281" si="558">F175</f>
        <v>605.81200000000001</v>
      </c>
      <c r="G281" s="170">
        <f t="shared" si="558"/>
        <v>613.00699999999995</v>
      </c>
      <c r="H281" s="170">
        <f t="shared" si="558"/>
        <v>620.28</v>
      </c>
      <c r="I281" s="170">
        <f t="shared" si="558"/>
        <v>628.10299999999995</v>
      </c>
      <c r="J281" s="170">
        <f t="shared" si="558"/>
        <v>635.41300000000001</v>
      </c>
      <c r="K281" s="170">
        <f t="shared" si="558"/>
        <v>643.38499999999999</v>
      </c>
      <c r="L281" s="170">
        <f t="shared" si="558"/>
        <v>651.952</v>
      </c>
      <c r="M281" s="170">
        <f t="shared" si="558"/>
        <v>660.87800000000004</v>
      </c>
      <c r="N281" s="170">
        <f t="shared" si="558"/>
        <v>670.51199999999994</v>
      </c>
      <c r="O281" s="170">
        <f t="shared" si="558"/>
        <v>678.72</v>
      </c>
      <c r="P281" s="170">
        <f t="shared" si="558"/>
        <v>685.77599999999995</v>
      </c>
      <c r="Q281" s="170">
        <f t="shared" si="558"/>
        <v>692.79399999999998</v>
      </c>
      <c r="R281" s="170">
        <f t="shared" si="558"/>
        <v>699.55600000000004</v>
      </c>
      <c r="S281" s="170">
        <f t="shared" si="558"/>
        <v>707.27</v>
      </c>
      <c r="T281" s="170">
        <f t="shared" si="558"/>
        <v>715.83900000000006</v>
      </c>
      <c r="U281" s="170">
        <f t="shared" si="558"/>
        <v>724.58699999999999</v>
      </c>
      <c r="V281" s="170">
        <f t="shared" si="558"/>
        <v>732.27599999999995</v>
      </c>
      <c r="W281" s="170">
        <f t="shared" si="558"/>
        <v>739.64200000000005</v>
      </c>
      <c r="X281" s="170">
        <f t="shared" si="558"/>
        <v>746.45699999999999</v>
      </c>
      <c r="Y281" s="170">
        <f t="shared" si="558"/>
        <v>751.36199999999997</v>
      </c>
      <c r="Z281" s="170">
        <f t="shared" si="558"/>
        <v>755.673</v>
      </c>
      <c r="AA281" s="170">
        <f t="shared" si="558"/>
        <v>760.91399999999999</v>
      </c>
      <c r="AB281" s="170">
        <f t="shared" si="558"/>
        <v>763.99099999999999</v>
      </c>
      <c r="AC281" s="170">
        <f t="shared" si="558"/>
        <v>765.11099999999999</v>
      </c>
      <c r="AD281" s="170">
        <f t="shared" si="558"/>
        <v>766.25300000000004</v>
      </c>
      <c r="AE281" s="170">
        <f t="shared" si="558"/>
        <v>769.84799999999996</v>
      </c>
      <c r="AF281" s="170">
        <f t="shared" si="558"/>
        <v>773.71299999999997</v>
      </c>
      <c r="AG281" s="170">
        <f t="shared" si="558"/>
        <v>777.61199999999997</v>
      </c>
      <c r="AH281" s="170">
        <f t="shared" si="558"/>
        <v>781.46199999999999</v>
      </c>
      <c r="AI281" s="170">
        <f t="shared" si="558"/>
        <v>785.00699999999995</v>
      </c>
      <c r="AJ281" s="170">
        <f t="shared" si="558"/>
        <v>789.01199999999994</v>
      </c>
      <c r="AK281" s="170">
        <f t="shared" si="558"/>
        <v>792.97500000000002</v>
      </c>
      <c r="AL281" s="170">
        <f t="shared" si="558"/>
        <v>796.62400000000002</v>
      </c>
      <c r="AM281" s="170">
        <f t="shared" si="558"/>
        <v>799.72500000000002</v>
      </c>
      <c r="AN281" s="170">
        <f t="shared" si="558"/>
        <v>801.51199999999994</v>
      </c>
      <c r="AO281" s="170">
        <f t="shared" si="558"/>
        <v>803.59500000000003</v>
      </c>
      <c r="AP281" s="170">
        <f t="shared" si="558"/>
        <v>805.64200000000005</v>
      </c>
      <c r="AQ281" s="170">
        <f t="shared" si="558"/>
        <v>810.3</v>
      </c>
      <c r="AR281" s="170">
        <f t="shared" si="558"/>
        <v>815.4</v>
      </c>
      <c r="AS281" s="170">
        <f t="shared" si="558"/>
        <v>818.68</v>
      </c>
      <c r="AT281" s="170">
        <f t="shared" si="558"/>
        <v>821.55200000000002</v>
      </c>
      <c r="AU281" s="170">
        <f t="shared" si="558"/>
        <v>823.54200000000003</v>
      </c>
      <c r="AV281" s="170">
        <f t="shared" si="558"/>
        <v>824.50300000000004</v>
      </c>
      <c r="AW281" s="170">
        <f t="shared" si="558"/>
        <v>827.15300000000002</v>
      </c>
      <c r="AX281" s="170">
        <f t="shared" si="558"/>
        <v>829.41899999999998</v>
      </c>
      <c r="AY281" s="170">
        <f t="shared" si="558"/>
        <v>829.69899999999996</v>
      </c>
      <c r="AZ281" s="170">
        <f t="shared" si="558"/>
        <v>830.56</v>
      </c>
      <c r="BA281" s="170">
        <f t="shared" si="558"/>
        <v>831.72900000000004</v>
      </c>
      <c r="BB281" s="170">
        <f t="shared" si="558"/>
        <v>833.25900000000001</v>
      </c>
      <c r="BC281" s="403">
        <f t="shared" ref="BC281:CW281" si="559">BB281*BC600/BB600</f>
        <v>833.25900000000001</v>
      </c>
      <c r="BD281" s="398">
        <f t="shared" si="559"/>
        <v>832.25386248492168</v>
      </c>
      <c r="BE281" s="398">
        <f t="shared" si="559"/>
        <v>832.25386248492168</v>
      </c>
      <c r="BF281" s="398">
        <f t="shared" si="559"/>
        <v>831.24872496984335</v>
      </c>
      <c r="BG281" s="398">
        <f t="shared" si="559"/>
        <v>829.23844993968657</v>
      </c>
      <c r="BH281" s="398">
        <f t="shared" si="559"/>
        <v>827.2281749095298</v>
      </c>
      <c r="BI281" s="398">
        <f t="shared" si="559"/>
        <v>825.21789987937302</v>
      </c>
      <c r="BJ281" s="398">
        <f t="shared" si="559"/>
        <v>823.20762484921624</v>
      </c>
      <c r="BK281" s="398">
        <f t="shared" si="559"/>
        <v>821.19734981905947</v>
      </c>
      <c r="BL281" s="398">
        <f t="shared" si="559"/>
        <v>818.18193727382425</v>
      </c>
      <c r="BM281" s="398">
        <f t="shared" si="559"/>
        <v>816.17166224366747</v>
      </c>
      <c r="BN281" s="398">
        <f t="shared" si="559"/>
        <v>813.15624969843225</v>
      </c>
      <c r="BO281" s="398">
        <f t="shared" si="559"/>
        <v>810.14083715319714</v>
      </c>
      <c r="BP281" s="398">
        <f t="shared" si="559"/>
        <v>808.13056212304036</v>
      </c>
      <c r="BQ281" s="398">
        <f t="shared" si="559"/>
        <v>805.11514957780514</v>
      </c>
      <c r="BR281" s="398">
        <f t="shared" si="559"/>
        <v>802.09973703256992</v>
      </c>
      <c r="BS281" s="398">
        <f t="shared" si="559"/>
        <v>799.0843244873347</v>
      </c>
      <c r="BT281" s="398">
        <f t="shared" si="559"/>
        <v>796.06891194209959</v>
      </c>
      <c r="BU281" s="398">
        <f t="shared" si="559"/>
        <v>793.05349939686437</v>
      </c>
      <c r="BV281" s="398">
        <f t="shared" si="559"/>
        <v>790.03808685162915</v>
      </c>
      <c r="BW281" s="398">
        <f t="shared" si="559"/>
        <v>787.02267430639381</v>
      </c>
      <c r="BX281" s="398">
        <f t="shared" si="559"/>
        <v>784.00726176115859</v>
      </c>
      <c r="BY281" s="398">
        <f t="shared" si="559"/>
        <v>780.99184921592325</v>
      </c>
      <c r="BZ281" s="398">
        <f t="shared" si="559"/>
        <v>776.97129915560959</v>
      </c>
      <c r="CA281" s="398">
        <f t="shared" si="559"/>
        <v>773.95588661037425</v>
      </c>
      <c r="CB281" s="398">
        <f t="shared" si="559"/>
        <v>770.94047406513903</v>
      </c>
      <c r="CC281" s="398">
        <f t="shared" si="559"/>
        <v>766.91992400482548</v>
      </c>
      <c r="CD281" s="398">
        <f t="shared" si="559"/>
        <v>763.90451145959025</v>
      </c>
      <c r="CE281" s="398">
        <f t="shared" si="559"/>
        <v>759.8839613992767</v>
      </c>
      <c r="CF281" s="398">
        <f t="shared" si="559"/>
        <v>755.86341133896303</v>
      </c>
      <c r="CG281" s="398">
        <f t="shared" si="559"/>
        <v>752.84799879372781</v>
      </c>
      <c r="CH281" s="398">
        <f t="shared" si="559"/>
        <v>748.82744873341426</v>
      </c>
      <c r="CI281" s="398">
        <f t="shared" si="559"/>
        <v>744.80689867310059</v>
      </c>
      <c r="CJ281" s="398">
        <f t="shared" si="559"/>
        <v>740.78634861278692</v>
      </c>
      <c r="CK281" s="398">
        <f t="shared" si="559"/>
        <v>736.76579855247326</v>
      </c>
      <c r="CL281" s="398">
        <f t="shared" si="559"/>
        <v>731.74011097708126</v>
      </c>
      <c r="CM281" s="398">
        <f t="shared" si="559"/>
        <v>727.71956091676759</v>
      </c>
      <c r="CN281" s="398">
        <f t="shared" si="559"/>
        <v>723.69901085645392</v>
      </c>
      <c r="CO281" s="398">
        <f t="shared" si="559"/>
        <v>719.67846079614026</v>
      </c>
      <c r="CP281" s="398">
        <f t="shared" si="559"/>
        <v>714.65277322074814</v>
      </c>
      <c r="CQ281" s="398">
        <f t="shared" si="559"/>
        <v>710.63222316043448</v>
      </c>
      <c r="CR281" s="398">
        <f t="shared" si="559"/>
        <v>706.61167310012092</v>
      </c>
      <c r="CS281" s="398">
        <f t="shared" si="559"/>
        <v>701.58598552472893</v>
      </c>
      <c r="CT281" s="398">
        <f t="shared" si="559"/>
        <v>697.56543546441526</v>
      </c>
      <c r="CU281" s="398">
        <f t="shared" si="559"/>
        <v>693.54488540410159</v>
      </c>
      <c r="CV281" s="398">
        <f t="shared" si="559"/>
        <v>689.52433534378793</v>
      </c>
      <c r="CW281" s="398">
        <f t="shared" si="559"/>
        <v>685.50378528347426</v>
      </c>
    </row>
    <row r="282" spans="1:101">
      <c r="A282" s="170" t="str">
        <f t="shared" ref="A282:B282" si="560">A176</f>
        <v>61</v>
      </c>
      <c r="B282" s="170" t="str">
        <f t="shared" si="560"/>
        <v>Orne</v>
      </c>
      <c r="C282" s="145"/>
      <c r="D282" s="145"/>
      <c r="E282" s="145"/>
      <c r="F282" s="170">
        <f t="shared" ref="F282:BB282" si="561">F176</f>
        <v>293.82299999999998</v>
      </c>
      <c r="G282" s="170">
        <f t="shared" si="561"/>
        <v>294.04899999999998</v>
      </c>
      <c r="H282" s="170">
        <f t="shared" si="561"/>
        <v>294.05399999999997</v>
      </c>
      <c r="I282" s="170">
        <f t="shared" si="561"/>
        <v>294.42</v>
      </c>
      <c r="J282" s="170">
        <f t="shared" si="561"/>
        <v>294.48399999999998</v>
      </c>
      <c r="K282" s="170">
        <f t="shared" si="561"/>
        <v>294.67200000000003</v>
      </c>
      <c r="L282" s="170">
        <f t="shared" si="561"/>
        <v>295.14800000000002</v>
      </c>
      <c r="M282" s="170">
        <f t="shared" si="561"/>
        <v>295.56400000000002</v>
      </c>
      <c r="N282" s="170">
        <f t="shared" si="561"/>
        <v>297.01499999999999</v>
      </c>
      <c r="O282" s="170">
        <f t="shared" si="561"/>
        <v>297.15699999999998</v>
      </c>
      <c r="P282" s="170">
        <f t="shared" si="561"/>
        <v>297.47000000000003</v>
      </c>
      <c r="Q282" s="170">
        <f t="shared" si="561"/>
        <v>296.56900000000002</v>
      </c>
      <c r="R282" s="170">
        <f t="shared" si="561"/>
        <v>295.18299999999999</v>
      </c>
      <c r="S282" s="170">
        <f t="shared" si="561"/>
        <v>294.29199999999997</v>
      </c>
      <c r="T282" s="170">
        <f t="shared" si="561"/>
        <v>293.94200000000001</v>
      </c>
      <c r="U282" s="170">
        <f t="shared" si="561"/>
        <v>293.19400000000002</v>
      </c>
      <c r="V282" s="170">
        <f t="shared" si="561"/>
        <v>293.161</v>
      </c>
      <c r="W282" s="170">
        <f t="shared" si="561"/>
        <v>293.31400000000002</v>
      </c>
      <c r="X282" s="170">
        <f t="shared" si="561"/>
        <v>294.08600000000001</v>
      </c>
      <c r="Y282" s="170">
        <f t="shared" si="561"/>
        <v>294.37599999999998</v>
      </c>
      <c r="Z282" s="170">
        <f t="shared" si="561"/>
        <v>294.26799999999997</v>
      </c>
      <c r="AA282" s="170">
        <f t="shared" si="561"/>
        <v>293.51600000000002</v>
      </c>
      <c r="AB282" s="170">
        <f t="shared" si="561"/>
        <v>293.41399999999999</v>
      </c>
      <c r="AC282" s="170">
        <f t="shared" si="561"/>
        <v>292.91199999999998</v>
      </c>
      <c r="AD282" s="170">
        <f t="shared" si="561"/>
        <v>292.52999999999997</v>
      </c>
      <c r="AE282" s="170">
        <f t="shared" si="561"/>
        <v>292.55700000000002</v>
      </c>
      <c r="AF282" s="170">
        <f t="shared" si="561"/>
        <v>292.86799999999999</v>
      </c>
      <c r="AG282" s="170">
        <f t="shared" si="561"/>
        <v>293.06799999999998</v>
      </c>
      <c r="AH282" s="170">
        <f t="shared" si="561"/>
        <v>293.15800000000002</v>
      </c>
      <c r="AI282" s="170">
        <f t="shared" si="561"/>
        <v>293.05200000000002</v>
      </c>
      <c r="AJ282" s="170">
        <f t="shared" si="561"/>
        <v>293.10500000000002</v>
      </c>
      <c r="AK282" s="170">
        <f t="shared" si="561"/>
        <v>292.87900000000002</v>
      </c>
      <c r="AL282" s="170">
        <f t="shared" si="561"/>
        <v>292.60899999999998</v>
      </c>
      <c r="AM282" s="170">
        <f t="shared" si="561"/>
        <v>292.28199999999998</v>
      </c>
      <c r="AN282" s="170">
        <f t="shared" si="561"/>
        <v>292.20999999999998</v>
      </c>
      <c r="AO282" s="170">
        <f t="shared" si="561"/>
        <v>291.642</v>
      </c>
      <c r="AP282" s="170">
        <f t="shared" si="561"/>
        <v>290.89100000000002</v>
      </c>
      <c r="AQ282" s="170">
        <f t="shared" si="561"/>
        <v>290.01499999999999</v>
      </c>
      <c r="AR282" s="170">
        <f t="shared" si="561"/>
        <v>288.84800000000001</v>
      </c>
      <c r="AS282" s="170">
        <f t="shared" si="561"/>
        <v>287.75</v>
      </c>
      <c r="AT282" s="170">
        <f t="shared" si="561"/>
        <v>286.61799999999999</v>
      </c>
      <c r="AU282" s="170">
        <f t="shared" si="561"/>
        <v>285.30799999999999</v>
      </c>
      <c r="AV282" s="170">
        <f t="shared" si="561"/>
        <v>283.37200000000001</v>
      </c>
      <c r="AW282" s="170">
        <f t="shared" si="561"/>
        <v>281.59300000000002</v>
      </c>
      <c r="AX282" s="170">
        <f t="shared" si="561"/>
        <v>279.94200000000001</v>
      </c>
      <c r="AY282" s="170">
        <f t="shared" si="561"/>
        <v>278.47500000000002</v>
      </c>
      <c r="AZ282" s="170">
        <f t="shared" si="561"/>
        <v>276.60000000000002</v>
      </c>
      <c r="BA282" s="170">
        <f t="shared" si="561"/>
        <v>274.59500000000003</v>
      </c>
      <c r="BB282" s="170">
        <f t="shared" si="561"/>
        <v>272.87200000000001</v>
      </c>
      <c r="BC282" s="403">
        <f t="shared" ref="BC282:CW282" si="562">BB282*BC601/BB601</f>
        <v>270.86558823529413</v>
      </c>
      <c r="BD282" s="398">
        <f t="shared" si="562"/>
        <v>268.85917647058824</v>
      </c>
      <c r="BE282" s="398">
        <f t="shared" si="562"/>
        <v>266.85276470588235</v>
      </c>
      <c r="BF282" s="398">
        <f t="shared" si="562"/>
        <v>265.84955882352938</v>
      </c>
      <c r="BG282" s="398">
        <f t="shared" si="562"/>
        <v>263.84314705882349</v>
      </c>
      <c r="BH282" s="398">
        <f t="shared" si="562"/>
        <v>261.8367352941176</v>
      </c>
      <c r="BI282" s="398">
        <f t="shared" si="562"/>
        <v>259.83032352941171</v>
      </c>
      <c r="BJ282" s="398">
        <f t="shared" si="562"/>
        <v>257.82391176470583</v>
      </c>
      <c r="BK282" s="398">
        <f t="shared" si="562"/>
        <v>255.81749999999997</v>
      </c>
      <c r="BL282" s="398">
        <f t="shared" si="562"/>
        <v>253.81108823529408</v>
      </c>
      <c r="BM282" s="398">
        <f t="shared" si="562"/>
        <v>251.80467647058822</v>
      </c>
      <c r="BN282" s="398">
        <f t="shared" si="562"/>
        <v>249.79826470588236</v>
      </c>
      <c r="BO282" s="398">
        <f t="shared" si="562"/>
        <v>248.79505882352942</v>
      </c>
      <c r="BP282" s="398">
        <f t="shared" si="562"/>
        <v>246.78864705882353</v>
      </c>
      <c r="BQ282" s="398">
        <f t="shared" si="562"/>
        <v>244.78223529411764</v>
      </c>
      <c r="BR282" s="398">
        <f t="shared" si="562"/>
        <v>242.77582352941178</v>
      </c>
      <c r="BS282" s="398">
        <f t="shared" si="562"/>
        <v>240.76941176470589</v>
      </c>
      <c r="BT282" s="398">
        <f t="shared" si="562"/>
        <v>238.76300000000001</v>
      </c>
      <c r="BU282" s="398">
        <f t="shared" si="562"/>
        <v>236.75658823529412</v>
      </c>
      <c r="BV282" s="398">
        <f t="shared" si="562"/>
        <v>234.75017647058823</v>
      </c>
      <c r="BW282" s="398">
        <f t="shared" si="562"/>
        <v>232.74376470588234</v>
      </c>
      <c r="BX282" s="398">
        <f t="shared" si="562"/>
        <v>230.73735294117645</v>
      </c>
      <c r="BY282" s="398">
        <f t="shared" si="562"/>
        <v>228.73094117647057</v>
      </c>
      <c r="BZ282" s="398">
        <f t="shared" si="562"/>
        <v>226.72452941176468</v>
      </c>
      <c r="CA282" s="398">
        <f t="shared" si="562"/>
        <v>224.71811764705879</v>
      </c>
      <c r="CB282" s="398">
        <f t="shared" si="562"/>
        <v>222.7117058823529</v>
      </c>
      <c r="CC282" s="398">
        <f t="shared" si="562"/>
        <v>221.70849999999996</v>
      </c>
      <c r="CD282" s="398">
        <f t="shared" si="562"/>
        <v>219.70208823529407</v>
      </c>
      <c r="CE282" s="398">
        <f t="shared" si="562"/>
        <v>217.69567647058818</v>
      </c>
      <c r="CF282" s="398">
        <f t="shared" si="562"/>
        <v>215.68926470588229</v>
      </c>
      <c r="CG282" s="398">
        <f t="shared" si="562"/>
        <v>213.68285294117641</v>
      </c>
      <c r="CH282" s="398">
        <f t="shared" si="562"/>
        <v>211.67644117647055</v>
      </c>
      <c r="CI282" s="398">
        <f t="shared" si="562"/>
        <v>210.6732352941176</v>
      </c>
      <c r="CJ282" s="398">
        <f t="shared" si="562"/>
        <v>208.66682352941172</v>
      </c>
      <c r="CK282" s="398">
        <f t="shared" si="562"/>
        <v>206.66041176470583</v>
      </c>
      <c r="CL282" s="398">
        <f t="shared" si="562"/>
        <v>204.65399999999994</v>
      </c>
      <c r="CM282" s="398">
        <f t="shared" si="562"/>
        <v>203.650794117647</v>
      </c>
      <c r="CN282" s="398">
        <f t="shared" si="562"/>
        <v>201.64438235294111</v>
      </c>
      <c r="CO282" s="398">
        <f t="shared" si="562"/>
        <v>199.63797058823522</v>
      </c>
      <c r="CP282" s="398">
        <f t="shared" si="562"/>
        <v>198.63476470588228</v>
      </c>
      <c r="CQ282" s="398">
        <f t="shared" si="562"/>
        <v>196.62835294117642</v>
      </c>
      <c r="CR282" s="398">
        <f t="shared" si="562"/>
        <v>195.62514705882347</v>
      </c>
      <c r="CS282" s="398">
        <f t="shared" si="562"/>
        <v>193.61873529411758</v>
      </c>
      <c r="CT282" s="398">
        <f t="shared" si="562"/>
        <v>192.61552941176461</v>
      </c>
      <c r="CU282" s="398">
        <f t="shared" si="562"/>
        <v>190.60911764705872</v>
      </c>
      <c r="CV282" s="398">
        <f t="shared" si="562"/>
        <v>189.60591176470578</v>
      </c>
      <c r="CW282" s="398">
        <f t="shared" si="562"/>
        <v>187.59949999999989</v>
      </c>
    </row>
    <row r="283" spans="1:101">
      <c r="A283" s="170" t="str">
        <f t="shared" ref="A283:B283" si="563">A177</f>
        <v>62</v>
      </c>
      <c r="B283" s="170" t="str">
        <f t="shared" si="563"/>
        <v>Pas-de-Calais</v>
      </c>
      <c r="C283" s="145"/>
      <c r="D283" s="145"/>
      <c r="E283" s="145"/>
      <c r="F283" s="170">
        <f t="shared" ref="F283:BB283" si="564">F177</f>
        <v>1404.8689999999999</v>
      </c>
      <c r="G283" s="170">
        <f t="shared" si="564"/>
        <v>1405.441</v>
      </c>
      <c r="H283" s="170">
        <f t="shared" si="564"/>
        <v>1405.182</v>
      </c>
      <c r="I283" s="170">
        <f t="shared" si="564"/>
        <v>1406.375</v>
      </c>
      <c r="J283" s="170">
        <f t="shared" si="564"/>
        <v>1406.2729999999999</v>
      </c>
      <c r="K283" s="170">
        <f t="shared" si="564"/>
        <v>1407.29</v>
      </c>
      <c r="L283" s="170">
        <f t="shared" si="564"/>
        <v>1409.385</v>
      </c>
      <c r="M283" s="170">
        <f t="shared" si="564"/>
        <v>1412.454</v>
      </c>
      <c r="N283" s="170">
        <f t="shared" si="564"/>
        <v>1420.162</v>
      </c>
      <c r="O283" s="170">
        <f t="shared" si="564"/>
        <v>1421.558</v>
      </c>
      <c r="P283" s="170">
        <f t="shared" si="564"/>
        <v>1423.1310000000001</v>
      </c>
      <c r="Q283" s="170">
        <f t="shared" si="564"/>
        <v>1425.3109999999999</v>
      </c>
      <c r="R283" s="170">
        <f t="shared" si="564"/>
        <v>1428.42</v>
      </c>
      <c r="S283" s="170">
        <f t="shared" si="564"/>
        <v>1428.136</v>
      </c>
      <c r="T283" s="170">
        <f t="shared" si="564"/>
        <v>1426.33</v>
      </c>
      <c r="U283" s="170">
        <f t="shared" si="564"/>
        <v>1432.2080000000001</v>
      </c>
      <c r="V283" s="170">
        <f t="shared" si="564"/>
        <v>1433.769</v>
      </c>
      <c r="W283" s="170">
        <f t="shared" si="564"/>
        <v>1434.3530000000001</v>
      </c>
      <c r="X283" s="170">
        <f t="shared" si="564"/>
        <v>1436.3530000000001</v>
      </c>
      <c r="Y283" s="170">
        <f t="shared" si="564"/>
        <v>1436.8050000000001</v>
      </c>
      <c r="Z283" s="170">
        <f t="shared" si="564"/>
        <v>1437.3979999999999</v>
      </c>
      <c r="AA283" s="170">
        <f t="shared" si="564"/>
        <v>1438.8</v>
      </c>
      <c r="AB283" s="170">
        <f t="shared" si="564"/>
        <v>1441.027</v>
      </c>
      <c r="AC283" s="170">
        <f t="shared" si="564"/>
        <v>1440.4949999999999</v>
      </c>
      <c r="AD283" s="170">
        <f t="shared" si="564"/>
        <v>1441.9960000000001</v>
      </c>
      <c r="AE283" s="170">
        <f t="shared" si="564"/>
        <v>1443.2260000000001</v>
      </c>
      <c r="AF283" s="170">
        <f t="shared" si="564"/>
        <v>1445.183</v>
      </c>
      <c r="AG283" s="170">
        <f t="shared" si="564"/>
        <v>1447.364</v>
      </c>
      <c r="AH283" s="170">
        <f t="shared" si="564"/>
        <v>1448.7570000000001</v>
      </c>
      <c r="AI283" s="170">
        <f t="shared" si="564"/>
        <v>1449.51</v>
      </c>
      <c r="AJ283" s="170">
        <f t="shared" si="564"/>
        <v>1451.7270000000001</v>
      </c>
      <c r="AK283" s="170">
        <f t="shared" si="564"/>
        <v>1453.3869999999999</v>
      </c>
      <c r="AL283" s="170">
        <f t="shared" si="564"/>
        <v>1456.7260000000001</v>
      </c>
      <c r="AM283" s="170">
        <f t="shared" si="564"/>
        <v>1459.5309999999999</v>
      </c>
      <c r="AN283" s="170">
        <f t="shared" si="564"/>
        <v>1461.2570000000001</v>
      </c>
      <c r="AO283" s="170">
        <f t="shared" si="564"/>
        <v>1461.3869999999999</v>
      </c>
      <c r="AP283" s="170">
        <f t="shared" si="564"/>
        <v>1462.807</v>
      </c>
      <c r="AQ283" s="170">
        <f t="shared" si="564"/>
        <v>1463.6279999999999</v>
      </c>
      <c r="AR283" s="170">
        <f t="shared" si="564"/>
        <v>1465.2049999999999</v>
      </c>
      <c r="AS283" s="170">
        <f t="shared" si="564"/>
        <v>1472.5889999999999</v>
      </c>
      <c r="AT283" s="170">
        <f t="shared" si="564"/>
        <v>1472.6479999999999</v>
      </c>
      <c r="AU283" s="170">
        <f t="shared" si="564"/>
        <v>1470.7249999999999</v>
      </c>
      <c r="AV283" s="170">
        <f t="shared" si="564"/>
        <v>1468.018</v>
      </c>
      <c r="AW283" s="170">
        <f t="shared" si="564"/>
        <v>1466.7429999999999</v>
      </c>
      <c r="AX283" s="170">
        <f t="shared" si="564"/>
        <v>1465.278</v>
      </c>
      <c r="AY283" s="170">
        <f t="shared" si="564"/>
        <v>1462.1669999999999</v>
      </c>
      <c r="AZ283" s="170">
        <f t="shared" si="564"/>
        <v>1459.338</v>
      </c>
      <c r="BA283" s="170">
        <f t="shared" si="564"/>
        <v>1456.588</v>
      </c>
      <c r="BB283" s="170">
        <f t="shared" si="564"/>
        <v>1453.934</v>
      </c>
      <c r="BC283" s="403">
        <f t="shared" ref="BC283:CW283" si="565">BB283*BC602/BB602</f>
        <v>1449.9148320663442</v>
      </c>
      <c r="BD283" s="398">
        <f t="shared" si="565"/>
        <v>1444.8908721492744</v>
      </c>
      <c r="BE283" s="398">
        <f t="shared" si="565"/>
        <v>1439.8669122322046</v>
      </c>
      <c r="BF283" s="398">
        <f t="shared" si="565"/>
        <v>1434.8429523151349</v>
      </c>
      <c r="BG283" s="398">
        <f t="shared" si="565"/>
        <v>1428.8142004146512</v>
      </c>
      <c r="BH283" s="398">
        <f t="shared" si="565"/>
        <v>1422.7854485141675</v>
      </c>
      <c r="BI283" s="398">
        <f t="shared" si="565"/>
        <v>1416.7566966136837</v>
      </c>
      <c r="BJ283" s="398">
        <f t="shared" si="565"/>
        <v>1409.7231527297861</v>
      </c>
      <c r="BK283" s="398">
        <f t="shared" si="565"/>
        <v>1402.6896088458884</v>
      </c>
      <c r="BL283" s="398">
        <f t="shared" si="565"/>
        <v>1395.6560649619908</v>
      </c>
      <c r="BM283" s="398">
        <f t="shared" si="565"/>
        <v>1388.6225210780931</v>
      </c>
      <c r="BN283" s="398">
        <f t="shared" si="565"/>
        <v>1381.5889771941954</v>
      </c>
      <c r="BO283" s="398">
        <f t="shared" si="565"/>
        <v>1374.5554333102978</v>
      </c>
      <c r="BP283" s="398">
        <f t="shared" si="565"/>
        <v>1366.5170974429861</v>
      </c>
      <c r="BQ283" s="398">
        <f t="shared" si="565"/>
        <v>1358.4787615756743</v>
      </c>
      <c r="BR283" s="398">
        <f t="shared" si="565"/>
        <v>1350.4404257083627</v>
      </c>
      <c r="BS283" s="398">
        <f t="shared" si="565"/>
        <v>1342.4020898410508</v>
      </c>
      <c r="BT283" s="398">
        <f t="shared" si="565"/>
        <v>1334.3637539737392</v>
      </c>
      <c r="BU283" s="398">
        <f t="shared" si="565"/>
        <v>1326.3254181064276</v>
      </c>
      <c r="BV283" s="398">
        <f t="shared" si="565"/>
        <v>1317.282290255702</v>
      </c>
      <c r="BW283" s="398">
        <f t="shared" si="565"/>
        <v>1309.2439543883902</v>
      </c>
      <c r="BX283" s="398">
        <f t="shared" si="565"/>
        <v>1300.2008265376646</v>
      </c>
      <c r="BY283" s="398">
        <f t="shared" si="565"/>
        <v>1292.162490670353</v>
      </c>
      <c r="BZ283" s="398">
        <f t="shared" si="565"/>
        <v>1283.1193628196274</v>
      </c>
      <c r="CA283" s="398">
        <f t="shared" si="565"/>
        <v>1275.0810269523156</v>
      </c>
      <c r="CB283" s="398">
        <f t="shared" si="565"/>
        <v>1266.0378991015898</v>
      </c>
      <c r="CC283" s="398">
        <f t="shared" si="565"/>
        <v>1256.9947712508642</v>
      </c>
      <c r="CD283" s="398">
        <f t="shared" si="565"/>
        <v>1248.9564353835524</v>
      </c>
      <c r="CE283" s="398">
        <f t="shared" si="565"/>
        <v>1239.9133075328268</v>
      </c>
      <c r="CF283" s="398">
        <f t="shared" si="565"/>
        <v>1230.8701796821013</v>
      </c>
      <c r="CG283" s="398">
        <f t="shared" si="565"/>
        <v>1222.8318438147896</v>
      </c>
      <c r="CH283" s="398">
        <f t="shared" si="565"/>
        <v>1213.7887159640641</v>
      </c>
      <c r="CI283" s="398">
        <f t="shared" si="565"/>
        <v>1204.7455881133383</v>
      </c>
      <c r="CJ283" s="398">
        <f t="shared" si="565"/>
        <v>1195.7024602626125</v>
      </c>
      <c r="CK283" s="398">
        <f t="shared" si="565"/>
        <v>1186.6593324118869</v>
      </c>
      <c r="CL283" s="398">
        <f t="shared" si="565"/>
        <v>1177.6162045611613</v>
      </c>
      <c r="CM283" s="398">
        <f t="shared" si="565"/>
        <v>1168.5730767104358</v>
      </c>
      <c r="CN283" s="398">
        <f t="shared" si="565"/>
        <v>1159.5299488597102</v>
      </c>
      <c r="CO283" s="398">
        <f t="shared" si="565"/>
        <v>1150.4868210089846</v>
      </c>
      <c r="CP283" s="398">
        <f t="shared" si="565"/>
        <v>1141.4436931582591</v>
      </c>
      <c r="CQ283" s="398">
        <f t="shared" si="565"/>
        <v>1133.4053572909474</v>
      </c>
      <c r="CR283" s="398">
        <f t="shared" si="565"/>
        <v>1124.3622294402217</v>
      </c>
      <c r="CS283" s="398">
        <f t="shared" si="565"/>
        <v>1115.3191015894959</v>
      </c>
      <c r="CT283" s="398">
        <f t="shared" si="565"/>
        <v>1106.2759737387703</v>
      </c>
      <c r="CU283" s="398">
        <f t="shared" si="565"/>
        <v>1098.2376378714587</v>
      </c>
      <c r="CV283" s="398">
        <f t="shared" si="565"/>
        <v>1089.1945100207329</v>
      </c>
      <c r="CW283" s="398">
        <f t="shared" si="565"/>
        <v>1081.1561741534213</v>
      </c>
    </row>
    <row r="284" spans="1:101">
      <c r="A284" s="170" t="str">
        <f t="shared" ref="A284:B284" si="566">A178</f>
        <v>63</v>
      </c>
      <c r="B284" s="170" t="str">
        <f t="shared" si="566"/>
        <v>Puy-de-Dôme</v>
      </c>
      <c r="C284" s="145"/>
      <c r="D284" s="145"/>
      <c r="E284" s="145"/>
      <c r="F284" s="170">
        <f t="shared" ref="F284:BB284" si="567">F178</f>
        <v>580.11800000000005</v>
      </c>
      <c r="G284" s="170">
        <f t="shared" si="567"/>
        <v>582.09299999999996</v>
      </c>
      <c r="H284" s="170">
        <f t="shared" si="567"/>
        <v>583.72500000000002</v>
      </c>
      <c r="I284" s="170">
        <f t="shared" si="567"/>
        <v>585.69899999999996</v>
      </c>
      <c r="J284" s="170">
        <f t="shared" si="567"/>
        <v>587.74900000000002</v>
      </c>
      <c r="K284" s="170">
        <f t="shared" si="567"/>
        <v>590.02099999999996</v>
      </c>
      <c r="L284" s="170">
        <f t="shared" si="567"/>
        <v>592.52300000000002</v>
      </c>
      <c r="M284" s="170">
        <f t="shared" si="567"/>
        <v>594.86300000000006</v>
      </c>
      <c r="N284" s="170">
        <f t="shared" si="567"/>
        <v>595.88599999999997</v>
      </c>
      <c r="O284" s="170">
        <f t="shared" si="567"/>
        <v>596.85900000000004</v>
      </c>
      <c r="P284" s="170">
        <f t="shared" si="567"/>
        <v>597.00900000000001</v>
      </c>
      <c r="Q284" s="170">
        <f t="shared" si="567"/>
        <v>596.70699999999999</v>
      </c>
      <c r="R284" s="170">
        <f t="shared" si="567"/>
        <v>595.95600000000002</v>
      </c>
      <c r="S284" s="170">
        <f t="shared" si="567"/>
        <v>597.976</v>
      </c>
      <c r="T284" s="170">
        <f t="shared" si="567"/>
        <v>598.33000000000004</v>
      </c>
      <c r="U284" s="170">
        <f t="shared" si="567"/>
        <v>598.31100000000004</v>
      </c>
      <c r="V284" s="170">
        <f t="shared" si="567"/>
        <v>598.36800000000005</v>
      </c>
      <c r="W284" s="170">
        <f t="shared" si="567"/>
        <v>598.34799999999996</v>
      </c>
      <c r="X284" s="170">
        <f t="shared" si="567"/>
        <v>599.32500000000005</v>
      </c>
      <c r="Y284" s="170">
        <f t="shared" si="567"/>
        <v>599.49199999999996</v>
      </c>
      <c r="Z284" s="170">
        <f t="shared" si="567"/>
        <v>600.03300000000002</v>
      </c>
      <c r="AA284" s="170">
        <f t="shared" si="567"/>
        <v>600.84</v>
      </c>
      <c r="AB284" s="170">
        <f t="shared" si="567"/>
        <v>601.73599999999999</v>
      </c>
      <c r="AC284" s="170">
        <f t="shared" si="567"/>
        <v>602.85299999999995</v>
      </c>
      <c r="AD284" s="170">
        <f t="shared" si="567"/>
        <v>604.23900000000003</v>
      </c>
      <c r="AE284" s="170">
        <f t="shared" si="567"/>
        <v>606.46699999999998</v>
      </c>
      <c r="AF284" s="170">
        <f t="shared" si="567"/>
        <v>609.16200000000003</v>
      </c>
      <c r="AG284" s="170">
        <f t="shared" si="567"/>
        <v>612.01800000000003</v>
      </c>
      <c r="AH284" s="170">
        <f t="shared" si="567"/>
        <v>614.68799999999999</v>
      </c>
      <c r="AI284" s="170">
        <f t="shared" si="567"/>
        <v>617.44799999999998</v>
      </c>
      <c r="AJ284" s="170">
        <f t="shared" si="567"/>
        <v>620.57100000000003</v>
      </c>
      <c r="AK284" s="170">
        <f t="shared" si="567"/>
        <v>623.46299999999997</v>
      </c>
      <c r="AL284" s="170">
        <f t="shared" si="567"/>
        <v>626.63900000000001</v>
      </c>
      <c r="AM284" s="170">
        <f t="shared" si="567"/>
        <v>628.48500000000001</v>
      </c>
      <c r="AN284" s="170">
        <f t="shared" si="567"/>
        <v>629.41600000000005</v>
      </c>
      <c r="AO284" s="170">
        <f t="shared" si="567"/>
        <v>632.31100000000004</v>
      </c>
      <c r="AP284" s="170">
        <f t="shared" si="567"/>
        <v>635.46900000000005</v>
      </c>
      <c r="AQ284" s="170">
        <f t="shared" si="567"/>
        <v>638.09199999999998</v>
      </c>
      <c r="AR284" s="170">
        <f t="shared" si="567"/>
        <v>640.99900000000002</v>
      </c>
      <c r="AS284" s="170">
        <f t="shared" si="567"/>
        <v>644.21600000000001</v>
      </c>
      <c r="AT284" s="170">
        <f t="shared" si="567"/>
        <v>647.50099999999998</v>
      </c>
      <c r="AU284" s="170">
        <f t="shared" si="567"/>
        <v>650.70000000000005</v>
      </c>
      <c r="AV284" s="170">
        <f t="shared" si="567"/>
        <v>653.74199999999996</v>
      </c>
      <c r="AW284" s="170">
        <f t="shared" si="567"/>
        <v>659.048</v>
      </c>
      <c r="AX284" s="170">
        <f t="shared" si="567"/>
        <v>662.15200000000004</v>
      </c>
      <c r="AY284" s="170">
        <f t="shared" si="567"/>
        <v>661.85199999999998</v>
      </c>
      <c r="AZ284" s="170">
        <f t="shared" si="567"/>
        <v>664.18899999999996</v>
      </c>
      <c r="BA284" s="170">
        <f t="shared" si="567"/>
        <v>666.79600000000005</v>
      </c>
      <c r="BB284" s="170">
        <f t="shared" si="567"/>
        <v>669.11699999999996</v>
      </c>
      <c r="BC284" s="403">
        <f t="shared" ref="BC284:CW284" si="568">BB284*BC603/BB603</f>
        <v>672.10412946428573</v>
      </c>
      <c r="BD284" s="398">
        <f t="shared" si="568"/>
        <v>673.09983928571432</v>
      </c>
      <c r="BE284" s="398">
        <f t="shared" si="568"/>
        <v>675.09125892857139</v>
      </c>
      <c r="BF284" s="398">
        <f t="shared" si="568"/>
        <v>677.08267857142846</v>
      </c>
      <c r="BG284" s="398">
        <f t="shared" si="568"/>
        <v>678.07838839285705</v>
      </c>
      <c r="BH284" s="398">
        <f t="shared" si="568"/>
        <v>679.07409821428564</v>
      </c>
      <c r="BI284" s="398">
        <f t="shared" si="568"/>
        <v>679.07409821428564</v>
      </c>
      <c r="BJ284" s="398">
        <f t="shared" si="568"/>
        <v>680.06980803571423</v>
      </c>
      <c r="BK284" s="398">
        <f t="shared" si="568"/>
        <v>680.06980803571423</v>
      </c>
      <c r="BL284" s="398">
        <f t="shared" si="568"/>
        <v>680.06980803571423</v>
      </c>
      <c r="BM284" s="398">
        <f t="shared" si="568"/>
        <v>680.06980803571423</v>
      </c>
      <c r="BN284" s="398">
        <f t="shared" si="568"/>
        <v>680.06980803571423</v>
      </c>
      <c r="BO284" s="398">
        <f t="shared" si="568"/>
        <v>680.06980803571423</v>
      </c>
      <c r="BP284" s="398">
        <f t="shared" si="568"/>
        <v>679.07409821428564</v>
      </c>
      <c r="BQ284" s="398">
        <f t="shared" si="568"/>
        <v>678.07838839285705</v>
      </c>
      <c r="BR284" s="398">
        <f t="shared" si="568"/>
        <v>677.08267857142846</v>
      </c>
      <c r="BS284" s="398">
        <f t="shared" si="568"/>
        <v>676.08696874999987</v>
      </c>
      <c r="BT284" s="398">
        <f t="shared" si="568"/>
        <v>675.09125892857139</v>
      </c>
      <c r="BU284" s="398">
        <f t="shared" si="568"/>
        <v>674.0955491071428</v>
      </c>
      <c r="BV284" s="398">
        <f t="shared" si="568"/>
        <v>672.10412946428562</v>
      </c>
      <c r="BW284" s="398">
        <f t="shared" si="568"/>
        <v>671.10841964285703</v>
      </c>
      <c r="BX284" s="398">
        <f t="shared" si="568"/>
        <v>669.11699999999996</v>
      </c>
      <c r="BY284" s="398">
        <f t="shared" si="568"/>
        <v>667.12558035714278</v>
      </c>
      <c r="BZ284" s="398">
        <f t="shared" si="568"/>
        <v>666.12987053571419</v>
      </c>
      <c r="CA284" s="398">
        <f t="shared" si="568"/>
        <v>664.13845089285701</v>
      </c>
      <c r="CB284" s="398">
        <f t="shared" si="568"/>
        <v>662.14703124999994</v>
      </c>
      <c r="CC284" s="398">
        <f t="shared" si="568"/>
        <v>660.15561160714276</v>
      </c>
      <c r="CD284" s="398">
        <f t="shared" si="568"/>
        <v>658.16419196428558</v>
      </c>
      <c r="CE284" s="398">
        <f t="shared" si="568"/>
        <v>656.1727723214284</v>
      </c>
      <c r="CF284" s="398">
        <f t="shared" si="568"/>
        <v>654.18135267857133</v>
      </c>
      <c r="CG284" s="398">
        <f t="shared" si="568"/>
        <v>652.18993303571415</v>
      </c>
      <c r="CH284" s="398">
        <f t="shared" si="568"/>
        <v>650.19851339285708</v>
      </c>
      <c r="CI284" s="398">
        <f t="shared" si="568"/>
        <v>648.2070937499999</v>
      </c>
      <c r="CJ284" s="398">
        <f t="shared" si="568"/>
        <v>645.21996428571424</v>
      </c>
      <c r="CK284" s="398">
        <f t="shared" si="568"/>
        <v>643.22854464285706</v>
      </c>
      <c r="CL284" s="398">
        <f t="shared" si="568"/>
        <v>641.23712499999988</v>
      </c>
      <c r="CM284" s="398">
        <f t="shared" si="568"/>
        <v>638.24999553571422</v>
      </c>
      <c r="CN284" s="398">
        <f t="shared" si="568"/>
        <v>635.26286607142845</v>
      </c>
      <c r="CO284" s="398">
        <f t="shared" si="568"/>
        <v>633.27144642857138</v>
      </c>
      <c r="CP284" s="398">
        <f t="shared" si="568"/>
        <v>630.28431696428572</v>
      </c>
      <c r="CQ284" s="398">
        <f t="shared" si="568"/>
        <v>627.29718749999995</v>
      </c>
      <c r="CR284" s="398">
        <f t="shared" si="568"/>
        <v>625.30576785714277</v>
      </c>
      <c r="CS284" s="398">
        <f t="shared" si="568"/>
        <v>622.318638392857</v>
      </c>
      <c r="CT284" s="398">
        <f t="shared" si="568"/>
        <v>619.33150892857122</v>
      </c>
      <c r="CU284" s="398">
        <f t="shared" si="568"/>
        <v>616.34437946428545</v>
      </c>
      <c r="CV284" s="398">
        <f t="shared" si="568"/>
        <v>613.35724999999968</v>
      </c>
      <c r="CW284" s="398">
        <f t="shared" si="568"/>
        <v>610.37012053571402</v>
      </c>
    </row>
    <row r="285" spans="1:101">
      <c r="A285" s="170" t="str">
        <f t="shared" ref="A285:B285" si="569">A179</f>
        <v>64</v>
      </c>
      <c r="B285" s="170" t="str">
        <f t="shared" si="569"/>
        <v>Pyrénées-Atlantiques</v>
      </c>
      <c r="C285" s="145"/>
      <c r="D285" s="145"/>
      <c r="E285" s="145"/>
      <c r="F285" s="170">
        <f t="shared" ref="F285:BB285" si="570">F179</f>
        <v>535.06100000000004</v>
      </c>
      <c r="G285" s="170">
        <f t="shared" si="570"/>
        <v>537.55899999999997</v>
      </c>
      <c r="H285" s="170">
        <f t="shared" si="570"/>
        <v>540.38199999999995</v>
      </c>
      <c r="I285" s="170">
        <f t="shared" si="570"/>
        <v>543.47299999999996</v>
      </c>
      <c r="J285" s="170">
        <f t="shared" si="570"/>
        <v>546.04</v>
      </c>
      <c r="K285" s="170">
        <f t="shared" si="570"/>
        <v>548.91300000000001</v>
      </c>
      <c r="L285" s="170">
        <f t="shared" si="570"/>
        <v>552.096</v>
      </c>
      <c r="M285" s="170">
        <f t="shared" si="570"/>
        <v>555.36300000000006</v>
      </c>
      <c r="N285" s="170">
        <f t="shared" si="570"/>
        <v>559.51</v>
      </c>
      <c r="O285" s="170">
        <f t="shared" si="570"/>
        <v>560.35799999999995</v>
      </c>
      <c r="P285" s="170">
        <f t="shared" si="570"/>
        <v>562.43299999999999</v>
      </c>
      <c r="Q285" s="170">
        <f t="shared" si="570"/>
        <v>565.56799999999998</v>
      </c>
      <c r="R285" s="170">
        <f t="shared" si="570"/>
        <v>568.65899999999999</v>
      </c>
      <c r="S285" s="170">
        <f t="shared" si="570"/>
        <v>572.46299999999997</v>
      </c>
      <c r="T285" s="170">
        <f t="shared" si="570"/>
        <v>575.38900000000001</v>
      </c>
      <c r="U285" s="170">
        <f t="shared" si="570"/>
        <v>578.07600000000002</v>
      </c>
      <c r="V285" s="170">
        <f t="shared" si="570"/>
        <v>580.65499999999997</v>
      </c>
      <c r="W285" s="170">
        <f t="shared" si="570"/>
        <v>583.34900000000005</v>
      </c>
      <c r="X285" s="170">
        <f t="shared" si="570"/>
        <v>585.46600000000001</v>
      </c>
      <c r="Y285" s="170">
        <f t="shared" si="570"/>
        <v>586.79399999999998</v>
      </c>
      <c r="Z285" s="170">
        <f t="shared" si="570"/>
        <v>588.226</v>
      </c>
      <c r="AA285" s="170">
        <f t="shared" si="570"/>
        <v>589.05899999999997</v>
      </c>
      <c r="AB285" s="170">
        <f t="shared" si="570"/>
        <v>591.529</v>
      </c>
      <c r="AC285" s="170">
        <f t="shared" si="570"/>
        <v>594.245</v>
      </c>
      <c r="AD285" s="170">
        <f t="shared" si="570"/>
        <v>599.54700000000003</v>
      </c>
      <c r="AE285" s="170">
        <f t="shared" si="570"/>
        <v>604.24900000000002</v>
      </c>
      <c r="AF285" s="170">
        <f t="shared" si="570"/>
        <v>609.60500000000002</v>
      </c>
      <c r="AG285" s="170">
        <f t="shared" si="570"/>
        <v>614.85</v>
      </c>
      <c r="AH285" s="170">
        <f t="shared" si="570"/>
        <v>620.20799999999997</v>
      </c>
      <c r="AI285" s="170">
        <f t="shared" si="570"/>
        <v>625.66899999999998</v>
      </c>
      <c r="AJ285" s="170">
        <f t="shared" si="570"/>
        <v>631.33500000000004</v>
      </c>
      <c r="AK285" s="170">
        <f t="shared" si="570"/>
        <v>636.84900000000005</v>
      </c>
      <c r="AL285" s="170">
        <f t="shared" si="570"/>
        <v>643.09</v>
      </c>
      <c r="AM285" s="170">
        <f t="shared" si="570"/>
        <v>647.41999999999996</v>
      </c>
      <c r="AN285" s="170">
        <f t="shared" si="570"/>
        <v>650.35599999999999</v>
      </c>
      <c r="AO285" s="170">
        <f t="shared" si="570"/>
        <v>653.51499999999999</v>
      </c>
      <c r="AP285" s="170">
        <f t="shared" si="570"/>
        <v>656.60799999999995</v>
      </c>
      <c r="AQ285" s="170">
        <f t="shared" si="570"/>
        <v>660.87099999999998</v>
      </c>
      <c r="AR285" s="170">
        <f t="shared" si="570"/>
        <v>664.05700000000002</v>
      </c>
      <c r="AS285" s="170">
        <f t="shared" si="570"/>
        <v>667.24900000000002</v>
      </c>
      <c r="AT285" s="170">
        <f t="shared" si="570"/>
        <v>670.03200000000004</v>
      </c>
      <c r="AU285" s="170">
        <f t="shared" si="570"/>
        <v>673.98599999999999</v>
      </c>
      <c r="AV285" s="170">
        <f t="shared" si="570"/>
        <v>677.30899999999997</v>
      </c>
      <c r="AW285" s="170">
        <f t="shared" si="570"/>
        <v>679.81</v>
      </c>
      <c r="AX285" s="170">
        <f t="shared" si="570"/>
        <v>682.62099999999998</v>
      </c>
      <c r="AY285" s="170">
        <f t="shared" si="570"/>
        <v>687.24</v>
      </c>
      <c r="AZ285" s="170">
        <f t="shared" si="570"/>
        <v>690.92</v>
      </c>
      <c r="BA285" s="170">
        <f t="shared" si="570"/>
        <v>694.65899999999999</v>
      </c>
      <c r="BB285" s="170">
        <f t="shared" si="570"/>
        <v>697.899</v>
      </c>
      <c r="BC285" s="403">
        <f t="shared" ref="BC285:CW285" si="571">BB285*BC604/BB604</f>
        <v>699.90734244604312</v>
      </c>
      <c r="BD285" s="398">
        <f t="shared" si="571"/>
        <v>701.91568489208635</v>
      </c>
      <c r="BE285" s="398">
        <f t="shared" si="571"/>
        <v>703.92402733812958</v>
      </c>
      <c r="BF285" s="398">
        <f t="shared" si="571"/>
        <v>704.92819856115113</v>
      </c>
      <c r="BG285" s="398">
        <f t="shared" si="571"/>
        <v>705.93236978417281</v>
      </c>
      <c r="BH285" s="398">
        <f t="shared" si="571"/>
        <v>706.93654100719436</v>
      </c>
      <c r="BI285" s="398">
        <f t="shared" si="571"/>
        <v>707.94071223021592</v>
      </c>
      <c r="BJ285" s="398">
        <f t="shared" si="571"/>
        <v>708.94488345323748</v>
      </c>
      <c r="BK285" s="398">
        <f t="shared" si="571"/>
        <v>708.94488345323748</v>
      </c>
      <c r="BL285" s="398">
        <f t="shared" si="571"/>
        <v>708.94488345323748</v>
      </c>
      <c r="BM285" s="398">
        <f t="shared" si="571"/>
        <v>708.94488345323748</v>
      </c>
      <c r="BN285" s="398">
        <f t="shared" si="571"/>
        <v>708.94488345323748</v>
      </c>
      <c r="BO285" s="398">
        <f t="shared" si="571"/>
        <v>707.94071223021592</v>
      </c>
      <c r="BP285" s="398">
        <f t="shared" si="571"/>
        <v>707.94071223021592</v>
      </c>
      <c r="BQ285" s="398">
        <f t="shared" si="571"/>
        <v>706.93654100719425</v>
      </c>
      <c r="BR285" s="398">
        <f t="shared" si="571"/>
        <v>705.93236978417269</v>
      </c>
      <c r="BS285" s="398">
        <f t="shared" si="571"/>
        <v>704.92819856115113</v>
      </c>
      <c r="BT285" s="398">
        <f t="shared" si="571"/>
        <v>703.92402733812958</v>
      </c>
      <c r="BU285" s="398">
        <f t="shared" si="571"/>
        <v>702.91985611510802</v>
      </c>
      <c r="BV285" s="398">
        <f t="shared" si="571"/>
        <v>701.91568489208646</v>
      </c>
      <c r="BW285" s="398">
        <f t="shared" si="571"/>
        <v>699.90734244604334</v>
      </c>
      <c r="BX285" s="398">
        <f t="shared" si="571"/>
        <v>698.90317122302179</v>
      </c>
      <c r="BY285" s="398">
        <f t="shared" si="571"/>
        <v>697.89900000000023</v>
      </c>
      <c r="BZ285" s="398">
        <f t="shared" si="571"/>
        <v>695.89065755395711</v>
      </c>
      <c r="CA285" s="398">
        <f t="shared" si="571"/>
        <v>694.88648633093544</v>
      </c>
      <c r="CB285" s="398">
        <f t="shared" si="571"/>
        <v>692.87814388489232</v>
      </c>
      <c r="CC285" s="398">
        <f t="shared" si="571"/>
        <v>690.86980143884921</v>
      </c>
      <c r="CD285" s="398">
        <f t="shared" si="571"/>
        <v>689.86563021582765</v>
      </c>
      <c r="CE285" s="398">
        <f t="shared" si="571"/>
        <v>687.85728776978442</v>
      </c>
      <c r="CF285" s="398">
        <f t="shared" si="571"/>
        <v>685.8489453237413</v>
      </c>
      <c r="CG285" s="398">
        <f t="shared" si="571"/>
        <v>683.84060287769807</v>
      </c>
      <c r="CH285" s="398">
        <f t="shared" si="571"/>
        <v>681.83226043165484</v>
      </c>
      <c r="CI285" s="398">
        <f t="shared" si="571"/>
        <v>678.81974676259006</v>
      </c>
      <c r="CJ285" s="398">
        <f t="shared" si="571"/>
        <v>676.81140431654683</v>
      </c>
      <c r="CK285" s="398">
        <f t="shared" si="571"/>
        <v>673.79889064748215</v>
      </c>
      <c r="CL285" s="398">
        <f t="shared" si="571"/>
        <v>671.79054820143892</v>
      </c>
      <c r="CM285" s="398">
        <f t="shared" si="571"/>
        <v>668.77803453237425</v>
      </c>
      <c r="CN285" s="398">
        <f t="shared" si="571"/>
        <v>665.76552086330946</v>
      </c>
      <c r="CO285" s="398">
        <f t="shared" si="571"/>
        <v>662.75300719424467</v>
      </c>
      <c r="CP285" s="398">
        <f t="shared" si="571"/>
        <v>659.74049352517989</v>
      </c>
      <c r="CQ285" s="398">
        <f t="shared" si="571"/>
        <v>656.7279798561151</v>
      </c>
      <c r="CR285" s="398">
        <f t="shared" si="571"/>
        <v>653.71546618705042</v>
      </c>
      <c r="CS285" s="398">
        <f t="shared" si="571"/>
        <v>650.70295251798564</v>
      </c>
      <c r="CT285" s="398">
        <f t="shared" si="571"/>
        <v>647.69043884892085</v>
      </c>
      <c r="CU285" s="398">
        <f t="shared" si="571"/>
        <v>644.67792517985617</v>
      </c>
      <c r="CV285" s="398">
        <f t="shared" si="571"/>
        <v>641.6654115107915</v>
      </c>
      <c r="CW285" s="398">
        <f t="shared" si="571"/>
        <v>638.65289784172683</v>
      </c>
    </row>
    <row r="286" spans="1:101">
      <c r="A286" s="170" t="str">
        <f t="shared" ref="A286:B286" si="572">A180</f>
        <v>65</v>
      </c>
      <c r="B286" s="170" t="str">
        <f t="shared" si="572"/>
        <v>Hautes-Pyrénées</v>
      </c>
      <c r="C286" s="145"/>
      <c r="D286" s="145"/>
      <c r="E286" s="145"/>
      <c r="F286" s="170">
        <f t="shared" ref="F286:BB286" si="573">F180</f>
        <v>227.506</v>
      </c>
      <c r="G286" s="170">
        <f t="shared" si="573"/>
        <v>227.35</v>
      </c>
      <c r="H286" s="170">
        <f t="shared" si="573"/>
        <v>227.25</v>
      </c>
      <c r="I286" s="170">
        <f t="shared" si="573"/>
        <v>227.30199999999999</v>
      </c>
      <c r="J286" s="170">
        <f t="shared" si="573"/>
        <v>227.209</v>
      </c>
      <c r="K286" s="170">
        <f t="shared" si="573"/>
        <v>227.23400000000001</v>
      </c>
      <c r="L286" s="170">
        <f t="shared" si="573"/>
        <v>227.55</v>
      </c>
      <c r="M286" s="170">
        <f t="shared" si="573"/>
        <v>227.857</v>
      </c>
      <c r="N286" s="170">
        <f t="shared" si="573"/>
        <v>228.386</v>
      </c>
      <c r="O286" s="170">
        <f t="shared" si="573"/>
        <v>228.77</v>
      </c>
      <c r="P286" s="170">
        <f t="shared" si="573"/>
        <v>228.42599999999999</v>
      </c>
      <c r="Q286" s="170">
        <f t="shared" si="573"/>
        <v>228.66399999999999</v>
      </c>
      <c r="R286" s="170">
        <f t="shared" si="573"/>
        <v>227.03299999999999</v>
      </c>
      <c r="S286" s="170">
        <f t="shared" si="573"/>
        <v>225.767</v>
      </c>
      <c r="T286" s="170">
        <f t="shared" si="573"/>
        <v>225.386</v>
      </c>
      <c r="U286" s="170">
        <f t="shared" si="573"/>
        <v>224.91900000000001</v>
      </c>
      <c r="V286" s="170">
        <f t="shared" si="573"/>
        <v>225.02600000000001</v>
      </c>
      <c r="W286" s="170">
        <f t="shared" si="573"/>
        <v>224.82300000000001</v>
      </c>
      <c r="X286" s="170">
        <f t="shared" si="573"/>
        <v>224.67599999999999</v>
      </c>
      <c r="Y286" s="170">
        <f t="shared" si="573"/>
        <v>223.834</v>
      </c>
      <c r="Z286" s="170">
        <f t="shared" si="573"/>
        <v>223.93600000000001</v>
      </c>
      <c r="AA286" s="170">
        <f t="shared" si="573"/>
        <v>223.56</v>
      </c>
      <c r="AB286" s="170">
        <f t="shared" si="573"/>
        <v>223.10900000000001</v>
      </c>
      <c r="AC286" s="170">
        <f t="shared" si="573"/>
        <v>222.76400000000001</v>
      </c>
      <c r="AD286" s="170">
        <f t="shared" si="573"/>
        <v>222.631</v>
      </c>
      <c r="AE286" s="170">
        <f t="shared" si="573"/>
        <v>223.29900000000001</v>
      </c>
      <c r="AF286" s="170">
        <f t="shared" si="573"/>
        <v>223.93</v>
      </c>
      <c r="AG286" s="170">
        <f t="shared" si="573"/>
        <v>224.65700000000001</v>
      </c>
      <c r="AH286" s="170">
        <f t="shared" si="573"/>
        <v>225.411</v>
      </c>
      <c r="AI286" s="170">
        <f t="shared" si="573"/>
        <v>226.13200000000001</v>
      </c>
      <c r="AJ286" s="170">
        <f t="shared" si="573"/>
        <v>227.083</v>
      </c>
      <c r="AK286" s="170">
        <f t="shared" si="573"/>
        <v>227.73599999999999</v>
      </c>
      <c r="AL286" s="170">
        <f t="shared" si="573"/>
        <v>228.59399999999999</v>
      </c>
      <c r="AM286" s="170">
        <f t="shared" si="573"/>
        <v>229.07900000000001</v>
      </c>
      <c r="AN286" s="170">
        <f t="shared" si="573"/>
        <v>229.67</v>
      </c>
      <c r="AO286" s="170">
        <f t="shared" si="573"/>
        <v>229.458</v>
      </c>
      <c r="AP286" s="170">
        <f t="shared" si="573"/>
        <v>229.22800000000001</v>
      </c>
      <c r="AQ286" s="170">
        <f t="shared" si="573"/>
        <v>228.85400000000001</v>
      </c>
      <c r="AR286" s="170">
        <f t="shared" si="573"/>
        <v>228.86799999999999</v>
      </c>
      <c r="AS286" s="170">
        <f t="shared" si="573"/>
        <v>228.95</v>
      </c>
      <c r="AT286" s="170">
        <f t="shared" si="573"/>
        <v>228.58199999999999</v>
      </c>
      <c r="AU286" s="170">
        <f t="shared" si="573"/>
        <v>227.82900000000001</v>
      </c>
      <c r="AV286" s="170">
        <f t="shared" si="573"/>
        <v>228.53</v>
      </c>
      <c r="AW286" s="170">
        <f t="shared" si="573"/>
        <v>229.191</v>
      </c>
      <c r="AX286" s="170">
        <f t="shared" si="573"/>
        <v>229.56700000000001</v>
      </c>
      <c r="AY286" s="170">
        <f t="shared" si="573"/>
        <v>229.78800000000001</v>
      </c>
      <c r="AZ286" s="170">
        <f t="shared" si="573"/>
        <v>230.143</v>
      </c>
      <c r="BA286" s="170">
        <f t="shared" si="573"/>
        <v>230.404</v>
      </c>
      <c r="BB286" s="170">
        <f t="shared" si="573"/>
        <v>230.583</v>
      </c>
      <c r="BC286" s="403">
        <f t="shared" ref="BC286:CW286" si="574">BB286*BC605/BB605</f>
        <v>230.583</v>
      </c>
      <c r="BD286" s="398">
        <f t="shared" si="574"/>
        <v>230.583</v>
      </c>
      <c r="BE286" s="398">
        <f t="shared" si="574"/>
        <v>229.56721585903085</v>
      </c>
      <c r="BF286" s="398">
        <f t="shared" si="574"/>
        <v>229.56721585903085</v>
      </c>
      <c r="BG286" s="398">
        <f t="shared" si="574"/>
        <v>228.55143171806168</v>
      </c>
      <c r="BH286" s="398">
        <f t="shared" si="574"/>
        <v>228.55143171806168</v>
      </c>
      <c r="BI286" s="398">
        <f t="shared" si="574"/>
        <v>227.53564757709253</v>
      </c>
      <c r="BJ286" s="398">
        <f t="shared" si="574"/>
        <v>227.53564757709253</v>
      </c>
      <c r="BK286" s="398">
        <f t="shared" si="574"/>
        <v>226.51986343612336</v>
      </c>
      <c r="BL286" s="398">
        <f t="shared" si="574"/>
        <v>225.50407929515421</v>
      </c>
      <c r="BM286" s="398">
        <f t="shared" si="574"/>
        <v>225.50407929515418</v>
      </c>
      <c r="BN286" s="398">
        <f t="shared" si="574"/>
        <v>224.48829515418504</v>
      </c>
      <c r="BO286" s="398">
        <f t="shared" si="574"/>
        <v>223.47251101321586</v>
      </c>
      <c r="BP286" s="398">
        <f t="shared" si="574"/>
        <v>223.47251101321586</v>
      </c>
      <c r="BQ286" s="398">
        <f t="shared" si="574"/>
        <v>222.45672687224672</v>
      </c>
      <c r="BR286" s="398">
        <f t="shared" si="574"/>
        <v>221.44094273127754</v>
      </c>
      <c r="BS286" s="398">
        <f t="shared" si="574"/>
        <v>221.44094273127754</v>
      </c>
      <c r="BT286" s="398">
        <f t="shared" si="574"/>
        <v>220.42515859030837</v>
      </c>
      <c r="BU286" s="398">
        <f t="shared" si="574"/>
        <v>219.4093744493392</v>
      </c>
      <c r="BV286" s="398">
        <f t="shared" si="574"/>
        <v>218.39359030837002</v>
      </c>
      <c r="BW286" s="398">
        <f t="shared" si="574"/>
        <v>217.37780616740088</v>
      </c>
      <c r="BX286" s="398">
        <f t="shared" si="574"/>
        <v>217.37780616740091</v>
      </c>
      <c r="BY286" s="398">
        <f t="shared" si="574"/>
        <v>216.36202202643176</v>
      </c>
      <c r="BZ286" s="398">
        <f t="shared" si="574"/>
        <v>215.34623788546261</v>
      </c>
      <c r="CA286" s="398">
        <f t="shared" si="574"/>
        <v>214.33045374449347</v>
      </c>
      <c r="CB286" s="398">
        <f t="shared" si="574"/>
        <v>213.31466960352429</v>
      </c>
      <c r="CC286" s="398">
        <f t="shared" si="574"/>
        <v>212.29888546255512</v>
      </c>
      <c r="CD286" s="398">
        <f t="shared" si="574"/>
        <v>212.29888546255512</v>
      </c>
      <c r="CE286" s="398">
        <f t="shared" si="574"/>
        <v>211.28310132158597</v>
      </c>
      <c r="CF286" s="398">
        <f t="shared" si="574"/>
        <v>210.2673171806168</v>
      </c>
      <c r="CG286" s="398">
        <f t="shared" si="574"/>
        <v>209.25153303964763</v>
      </c>
      <c r="CH286" s="398">
        <f t="shared" si="574"/>
        <v>208.23574889867845</v>
      </c>
      <c r="CI286" s="398">
        <f t="shared" si="574"/>
        <v>207.21996475770931</v>
      </c>
      <c r="CJ286" s="398">
        <f t="shared" si="574"/>
        <v>206.20418061674016</v>
      </c>
      <c r="CK286" s="398">
        <f t="shared" si="574"/>
        <v>206.20418061674016</v>
      </c>
      <c r="CL286" s="398">
        <f t="shared" si="574"/>
        <v>205.18839647577099</v>
      </c>
      <c r="CM286" s="398">
        <f t="shared" si="574"/>
        <v>204.17261233480181</v>
      </c>
      <c r="CN286" s="398">
        <f t="shared" si="574"/>
        <v>203.15682819383267</v>
      </c>
      <c r="CO286" s="398">
        <f t="shared" si="574"/>
        <v>202.14104405286352</v>
      </c>
      <c r="CP286" s="398">
        <f t="shared" si="574"/>
        <v>201.12525991189435</v>
      </c>
      <c r="CQ286" s="398">
        <f t="shared" si="574"/>
        <v>200.1094757709252</v>
      </c>
      <c r="CR286" s="398">
        <f t="shared" si="574"/>
        <v>200.10947577092517</v>
      </c>
      <c r="CS286" s="398">
        <f t="shared" si="574"/>
        <v>199.093691629956</v>
      </c>
      <c r="CT286" s="398">
        <f t="shared" si="574"/>
        <v>198.07790748898682</v>
      </c>
      <c r="CU286" s="398">
        <f t="shared" si="574"/>
        <v>197.06212334801765</v>
      </c>
      <c r="CV286" s="398">
        <f t="shared" si="574"/>
        <v>196.04633920704848</v>
      </c>
      <c r="CW286" s="398">
        <f t="shared" si="574"/>
        <v>195.0305550660793</v>
      </c>
    </row>
    <row r="287" spans="1:101">
      <c r="A287" s="170" t="str">
        <f t="shared" ref="A287:B287" si="575">A181</f>
        <v>66</v>
      </c>
      <c r="B287" s="170" t="str">
        <f t="shared" si="575"/>
        <v>Pyrénées-Orientales</v>
      </c>
      <c r="C287" s="145"/>
      <c r="D287" s="145"/>
      <c r="E287" s="145"/>
      <c r="F287" s="170">
        <f t="shared" ref="F287:BB287" si="576">F181</f>
        <v>299.70100000000002</v>
      </c>
      <c r="G287" s="170">
        <f t="shared" si="576"/>
        <v>303.72500000000002</v>
      </c>
      <c r="H287" s="170">
        <f t="shared" si="576"/>
        <v>308.87599999999998</v>
      </c>
      <c r="I287" s="170">
        <f t="shared" si="576"/>
        <v>313.93099999999998</v>
      </c>
      <c r="J287" s="170">
        <f t="shared" si="576"/>
        <v>318.27699999999999</v>
      </c>
      <c r="K287" s="170">
        <f t="shared" si="576"/>
        <v>323.08300000000003</v>
      </c>
      <c r="L287" s="170">
        <f t="shared" si="576"/>
        <v>328.51900000000001</v>
      </c>
      <c r="M287" s="170">
        <f t="shared" si="576"/>
        <v>334.17599999999999</v>
      </c>
      <c r="N287" s="170">
        <f t="shared" si="576"/>
        <v>337.82600000000002</v>
      </c>
      <c r="O287" s="170">
        <f t="shared" si="576"/>
        <v>341.16899999999998</v>
      </c>
      <c r="P287" s="170">
        <f t="shared" si="576"/>
        <v>344.78500000000003</v>
      </c>
      <c r="Q287" s="170">
        <f t="shared" si="576"/>
        <v>346.06900000000002</v>
      </c>
      <c r="R287" s="170">
        <f t="shared" si="576"/>
        <v>350.322</v>
      </c>
      <c r="S287" s="170">
        <f t="shared" si="576"/>
        <v>355.72899999999998</v>
      </c>
      <c r="T287" s="170">
        <f t="shared" si="576"/>
        <v>359.46199999999999</v>
      </c>
      <c r="U287" s="170">
        <f t="shared" si="576"/>
        <v>363.76400000000001</v>
      </c>
      <c r="V287" s="170">
        <f t="shared" si="576"/>
        <v>367.625</v>
      </c>
      <c r="W287" s="170">
        <f t="shared" si="576"/>
        <v>369.65699999999998</v>
      </c>
      <c r="X287" s="170">
        <f t="shared" si="576"/>
        <v>372.71600000000001</v>
      </c>
      <c r="Y287" s="170">
        <f t="shared" si="576"/>
        <v>374.85399999999998</v>
      </c>
      <c r="Z287" s="170">
        <f t="shared" si="576"/>
        <v>377.29599999999999</v>
      </c>
      <c r="AA287" s="170">
        <f t="shared" si="576"/>
        <v>381.18900000000002</v>
      </c>
      <c r="AB287" s="170">
        <f t="shared" si="576"/>
        <v>385.113</v>
      </c>
      <c r="AC287" s="170">
        <f t="shared" si="576"/>
        <v>389.05099999999999</v>
      </c>
      <c r="AD287" s="170">
        <f t="shared" si="576"/>
        <v>392.38299999999998</v>
      </c>
      <c r="AE287" s="170">
        <f t="shared" si="576"/>
        <v>397.08199999999999</v>
      </c>
      <c r="AF287" s="170">
        <f t="shared" si="576"/>
        <v>402.04500000000002</v>
      </c>
      <c r="AG287" s="170">
        <f t="shared" si="576"/>
        <v>407.93099999999998</v>
      </c>
      <c r="AH287" s="170">
        <f t="shared" si="576"/>
        <v>413.95600000000002</v>
      </c>
      <c r="AI287" s="170">
        <f t="shared" si="576"/>
        <v>419.82</v>
      </c>
      <c r="AJ287" s="170">
        <f t="shared" si="576"/>
        <v>426.00799999999998</v>
      </c>
      <c r="AK287" s="170">
        <f t="shared" si="576"/>
        <v>432.11200000000002</v>
      </c>
      <c r="AL287" s="170">
        <f t="shared" si="576"/>
        <v>437.15699999999998</v>
      </c>
      <c r="AM287" s="170">
        <f t="shared" si="576"/>
        <v>441.387</v>
      </c>
      <c r="AN287" s="170">
        <f t="shared" si="576"/>
        <v>445.89</v>
      </c>
      <c r="AO287" s="170">
        <f t="shared" si="576"/>
        <v>448.54300000000001</v>
      </c>
      <c r="AP287" s="170">
        <f t="shared" si="576"/>
        <v>452.53</v>
      </c>
      <c r="AQ287" s="170">
        <f t="shared" si="576"/>
        <v>457.79300000000001</v>
      </c>
      <c r="AR287" s="170">
        <f t="shared" si="576"/>
        <v>462.70499999999998</v>
      </c>
      <c r="AS287" s="170">
        <f t="shared" si="576"/>
        <v>466.327</v>
      </c>
      <c r="AT287" s="170">
        <f t="shared" si="576"/>
        <v>471.03800000000001</v>
      </c>
      <c r="AU287" s="170">
        <f t="shared" si="576"/>
        <v>474.36900000000003</v>
      </c>
      <c r="AV287" s="170">
        <f t="shared" si="576"/>
        <v>474.452</v>
      </c>
      <c r="AW287" s="170">
        <f t="shared" si="576"/>
        <v>476.35700000000003</v>
      </c>
      <c r="AX287" s="170">
        <f t="shared" si="576"/>
        <v>479.97899999999998</v>
      </c>
      <c r="AY287" s="170">
        <f t="shared" si="576"/>
        <v>482.76499999999999</v>
      </c>
      <c r="AZ287" s="170">
        <f t="shared" si="576"/>
        <v>485.65100000000001</v>
      </c>
      <c r="BA287" s="170">
        <f t="shared" si="576"/>
        <v>488.37900000000002</v>
      </c>
      <c r="BB287" s="170">
        <f t="shared" si="576"/>
        <v>490.59399999999999</v>
      </c>
      <c r="BC287" s="403">
        <f t="shared" ref="BC287:CW287" si="577">BB287*BC606/BB606</f>
        <v>491.60345267489708</v>
      </c>
      <c r="BD287" s="398">
        <f t="shared" si="577"/>
        <v>493.62235802469138</v>
      </c>
      <c r="BE287" s="398">
        <f t="shared" si="577"/>
        <v>494.63181069958847</v>
      </c>
      <c r="BF287" s="398">
        <f t="shared" si="577"/>
        <v>495.64126337448562</v>
      </c>
      <c r="BG287" s="398">
        <f t="shared" si="577"/>
        <v>496.65071604938277</v>
      </c>
      <c r="BH287" s="398">
        <f t="shared" si="577"/>
        <v>496.65071604938277</v>
      </c>
      <c r="BI287" s="398">
        <f t="shared" si="577"/>
        <v>497.66016872427991</v>
      </c>
      <c r="BJ287" s="398">
        <f t="shared" si="577"/>
        <v>497.66016872427991</v>
      </c>
      <c r="BK287" s="398">
        <f t="shared" si="577"/>
        <v>497.66016872427991</v>
      </c>
      <c r="BL287" s="398">
        <f t="shared" si="577"/>
        <v>497.66016872427991</v>
      </c>
      <c r="BM287" s="398">
        <f t="shared" si="577"/>
        <v>497.66016872427991</v>
      </c>
      <c r="BN287" s="398">
        <f t="shared" si="577"/>
        <v>496.65071604938277</v>
      </c>
      <c r="BO287" s="398">
        <f t="shared" si="577"/>
        <v>496.65071604938277</v>
      </c>
      <c r="BP287" s="398">
        <f t="shared" si="577"/>
        <v>495.64126337448562</v>
      </c>
      <c r="BQ287" s="398">
        <f t="shared" si="577"/>
        <v>495.64126337448562</v>
      </c>
      <c r="BR287" s="398">
        <f t="shared" si="577"/>
        <v>494.63181069958847</v>
      </c>
      <c r="BS287" s="398">
        <f t="shared" si="577"/>
        <v>493.62235802469138</v>
      </c>
      <c r="BT287" s="398">
        <f t="shared" si="577"/>
        <v>492.61290534979423</v>
      </c>
      <c r="BU287" s="398">
        <f t="shared" si="577"/>
        <v>491.60345267489708</v>
      </c>
      <c r="BV287" s="398">
        <f t="shared" si="577"/>
        <v>490.59399999999999</v>
      </c>
      <c r="BW287" s="398">
        <f t="shared" si="577"/>
        <v>489.58454732510285</v>
      </c>
      <c r="BX287" s="398">
        <f t="shared" si="577"/>
        <v>488.5750946502057</v>
      </c>
      <c r="BY287" s="398">
        <f t="shared" si="577"/>
        <v>487.56564197530861</v>
      </c>
      <c r="BZ287" s="398">
        <f t="shared" si="577"/>
        <v>485.54673662551437</v>
      </c>
      <c r="CA287" s="398">
        <f t="shared" si="577"/>
        <v>484.53728395061728</v>
      </c>
      <c r="CB287" s="398">
        <f t="shared" si="577"/>
        <v>483.52783127572013</v>
      </c>
      <c r="CC287" s="398">
        <f t="shared" si="577"/>
        <v>482.51837860082298</v>
      </c>
      <c r="CD287" s="398">
        <f t="shared" si="577"/>
        <v>480.49947325102869</v>
      </c>
      <c r="CE287" s="398">
        <f t="shared" si="577"/>
        <v>479.49002057613154</v>
      </c>
      <c r="CF287" s="398">
        <f t="shared" si="577"/>
        <v>478.48056790123445</v>
      </c>
      <c r="CG287" s="398">
        <f t="shared" si="577"/>
        <v>476.46166255144021</v>
      </c>
      <c r="CH287" s="398">
        <f t="shared" si="577"/>
        <v>475.45220987654312</v>
      </c>
      <c r="CI287" s="398">
        <f t="shared" si="577"/>
        <v>473.43330452674888</v>
      </c>
      <c r="CJ287" s="398">
        <f t="shared" si="577"/>
        <v>471.41439917695465</v>
      </c>
      <c r="CK287" s="398">
        <f t="shared" si="577"/>
        <v>469.39549382716041</v>
      </c>
      <c r="CL287" s="398">
        <f t="shared" si="577"/>
        <v>468.38604115226326</v>
      </c>
      <c r="CM287" s="398">
        <f t="shared" si="577"/>
        <v>466.36713580246902</v>
      </c>
      <c r="CN287" s="398">
        <f t="shared" si="577"/>
        <v>464.34823045267478</v>
      </c>
      <c r="CO287" s="398">
        <f t="shared" si="577"/>
        <v>462.3293251028806</v>
      </c>
      <c r="CP287" s="398">
        <f t="shared" si="577"/>
        <v>460.31041975308636</v>
      </c>
      <c r="CQ287" s="398">
        <f t="shared" si="577"/>
        <v>458.29151440329213</v>
      </c>
      <c r="CR287" s="398">
        <f t="shared" si="577"/>
        <v>456.27260905349789</v>
      </c>
      <c r="CS287" s="398">
        <f t="shared" si="577"/>
        <v>454.25370370370365</v>
      </c>
      <c r="CT287" s="398">
        <f t="shared" si="577"/>
        <v>452.23479835390941</v>
      </c>
      <c r="CU287" s="398">
        <f t="shared" si="577"/>
        <v>450.21589300411517</v>
      </c>
      <c r="CV287" s="398">
        <f t="shared" si="577"/>
        <v>448.19698765432094</v>
      </c>
      <c r="CW287" s="398">
        <f t="shared" si="577"/>
        <v>446.17808230452664</v>
      </c>
    </row>
    <row r="288" spans="1:101">
      <c r="A288" s="170" t="str">
        <f t="shared" ref="A288:B288" si="578">A182</f>
        <v>67</v>
      </c>
      <c r="B288" s="170" t="str">
        <f t="shared" si="578"/>
        <v>Bas-Rhin</v>
      </c>
      <c r="C288" s="145"/>
      <c r="D288" s="145"/>
      <c r="E288" s="145"/>
      <c r="F288" s="170">
        <f t="shared" ref="F288:BB288" si="579">F182</f>
        <v>882.17399999999998</v>
      </c>
      <c r="G288" s="170">
        <f t="shared" si="579"/>
        <v>886.21500000000003</v>
      </c>
      <c r="H288" s="170">
        <f t="shared" si="579"/>
        <v>890.11</v>
      </c>
      <c r="I288" s="170">
        <f t="shared" si="579"/>
        <v>894.73699999999997</v>
      </c>
      <c r="J288" s="170">
        <f t="shared" si="579"/>
        <v>898.88800000000003</v>
      </c>
      <c r="K288" s="170">
        <f t="shared" si="579"/>
        <v>903.82</v>
      </c>
      <c r="L288" s="170">
        <f t="shared" si="579"/>
        <v>909.73099999999999</v>
      </c>
      <c r="M288" s="170">
        <f t="shared" si="579"/>
        <v>915.55899999999997</v>
      </c>
      <c r="N288" s="170">
        <f t="shared" si="579"/>
        <v>920.38599999999997</v>
      </c>
      <c r="O288" s="170">
        <f t="shared" si="579"/>
        <v>924.56799999999998</v>
      </c>
      <c r="P288" s="170">
        <f t="shared" si="579"/>
        <v>928.93899999999996</v>
      </c>
      <c r="Q288" s="170">
        <f t="shared" si="579"/>
        <v>933.80600000000004</v>
      </c>
      <c r="R288" s="170">
        <f t="shared" si="579"/>
        <v>938.529</v>
      </c>
      <c r="S288" s="170">
        <f t="shared" si="579"/>
        <v>942.11500000000001</v>
      </c>
      <c r="T288" s="170">
        <f t="shared" si="579"/>
        <v>947.41399999999999</v>
      </c>
      <c r="U288" s="170">
        <f t="shared" si="579"/>
        <v>952.15800000000002</v>
      </c>
      <c r="V288" s="170">
        <f t="shared" si="579"/>
        <v>960.32</v>
      </c>
      <c r="W288" s="170">
        <f t="shared" si="579"/>
        <v>968.87900000000002</v>
      </c>
      <c r="X288" s="170">
        <f t="shared" si="579"/>
        <v>978.61</v>
      </c>
      <c r="Y288" s="170">
        <f t="shared" si="579"/>
        <v>987.37</v>
      </c>
      <c r="Z288" s="170">
        <f t="shared" si="579"/>
        <v>994.93200000000002</v>
      </c>
      <c r="AA288" s="170">
        <f t="shared" si="579"/>
        <v>1002.5549999999999</v>
      </c>
      <c r="AB288" s="170">
        <f t="shared" si="579"/>
        <v>1009.849</v>
      </c>
      <c r="AC288" s="170">
        <f t="shared" si="579"/>
        <v>1016.591</v>
      </c>
      <c r="AD288" s="170">
        <f t="shared" si="579"/>
        <v>1025.0329999999999</v>
      </c>
      <c r="AE288" s="170">
        <f t="shared" si="579"/>
        <v>1032.498</v>
      </c>
      <c r="AF288" s="170">
        <f t="shared" si="579"/>
        <v>1040.521</v>
      </c>
      <c r="AG288" s="170">
        <f t="shared" si="579"/>
        <v>1048.3050000000001</v>
      </c>
      <c r="AH288" s="170">
        <f t="shared" si="579"/>
        <v>1055.8900000000001</v>
      </c>
      <c r="AI288" s="170">
        <f t="shared" si="579"/>
        <v>1063.2739999999999</v>
      </c>
      <c r="AJ288" s="170">
        <f t="shared" si="579"/>
        <v>1071.1600000000001</v>
      </c>
      <c r="AK288" s="170">
        <f t="shared" si="579"/>
        <v>1079.0160000000001</v>
      </c>
      <c r="AL288" s="170">
        <f t="shared" si="579"/>
        <v>1084.8399999999999</v>
      </c>
      <c r="AM288" s="170">
        <f t="shared" si="579"/>
        <v>1091.0150000000001</v>
      </c>
      <c r="AN288" s="170">
        <f t="shared" si="579"/>
        <v>1094.4390000000001</v>
      </c>
      <c r="AO288" s="170">
        <f t="shared" si="579"/>
        <v>1095.905</v>
      </c>
      <c r="AP288" s="170">
        <f t="shared" si="579"/>
        <v>1099.269</v>
      </c>
      <c r="AQ288" s="170">
        <f t="shared" si="579"/>
        <v>1104.6669999999999</v>
      </c>
      <c r="AR288" s="170">
        <f t="shared" si="579"/>
        <v>1109.46</v>
      </c>
      <c r="AS288" s="170">
        <f t="shared" si="579"/>
        <v>1112.8150000000001</v>
      </c>
      <c r="AT288" s="170">
        <f t="shared" si="579"/>
        <v>1116.6579999999999</v>
      </c>
      <c r="AU288" s="170">
        <f t="shared" si="579"/>
        <v>1121.4069999999999</v>
      </c>
      <c r="AV288" s="170">
        <f t="shared" si="579"/>
        <v>1125.559</v>
      </c>
      <c r="AW288" s="170">
        <f t="shared" si="579"/>
        <v>1133.5519999999999</v>
      </c>
      <c r="AX288" s="170">
        <f t="shared" si="579"/>
        <v>1140.057</v>
      </c>
      <c r="AY288" s="170">
        <f t="shared" si="579"/>
        <v>1148.0730000000001</v>
      </c>
      <c r="AZ288" s="170">
        <f t="shared" si="579"/>
        <v>1154.712</v>
      </c>
      <c r="BA288" s="170">
        <f t="shared" si="579"/>
        <v>1161.777</v>
      </c>
      <c r="BB288" s="170">
        <f t="shared" si="579"/>
        <v>1168.422</v>
      </c>
      <c r="BC288" s="403">
        <f t="shared" ref="BC288:CW288" si="580">BB288*BC607/BB607</f>
        <v>1171.4727101827677</v>
      </c>
      <c r="BD288" s="398">
        <f t="shared" si="580"/>
        <v>1172.4896135770236</v>
      </c>
      <c r="BE288" s="398">
        <f t="shared" si="580"/>
        <v>1174.5234203655355</v>
      </c>
      <c r="BF288" s="398">
        <f t="shared" si="580"/>
        <v>1175.5403237597914</v>
      </c>
      <c r="BG288" s="398">
        <f t="shared" si="580"/>
        <v>1176.5572271540473</v>
      </c>
      <c r="BH288" s="398">
        <f t="shared" si="580"/>
        <v>1176.5572271540473</v>
      </c>
      <c r="BI288" s="398">
        <f t="shared" si="580"/>
        <v>1176.5572271540473</v>
      </c>
      <c r="BJ288" s="398">
        <f t="shared" si="580"/>
        <v>1176.5572271540473</v>
      </c>
      <c r="BK288" s="398">
        <f t="shared" si="580"/>
        <v>1176.5572271540473</v>
      </c>
      <c r="BL288" s="398">
        <f t="shared" si="580"/>
        <v>1175.5403237597914</v>
      </c>
      <c r="BM288" s="398">
        <f t="shared" si="580"/>
        <v>1173.5065169712796</v>
      </c>
      <c r="BN288" s="398">
        <f t="shared" si="580"/>
        <v>1172.4896135770236</v>
      </c>
      <c r="BO288" s="398">
        <f t="shared" si="580"/>
        <v>1170.4558067885118</v>
      </c>
      <c r="BP288" s="398">
        <f t="shared" si="580"/>
        <v>1168.422</v>
      </c>
      <c r="BQ288" s="398">
        <f t="shared" si="580"/>
        <v>1165.3712898172323</v>
      </c>
      <c r="BR288" s="398">
        <f t="shared" si="580"/>
        <v>1163.3374830287205</v>
      </c>
      <c r="BS288" s="398">
        <f t="shared" si="580"/>
        <v>1160.2867728459528</v>
      </c>
      <c r="BT288" s="398">
        <f t="shared" si="580"/>
        <v>1156.2191592689294</v>
      </c>
      <c r="BU288" s="398">
        <f t="shared" si="580"/>
        <v>1153.1684490861617</v>
      </c>
      <c r="BV288" s="398">
        <f t="shared" si="580"/>
        <v>1149.1008355091381</v>
      </c>
      <c r="BW288" s="398">
        <f t="shared" si="580"/>
        <v>1145.0332219321144</v>
      </c>
      <c r="BX288" s="398">
        <f t="shared" si="580"/>
        <v>1140.9656083550908</v>
      </c>
      <c r="BY288" s="398">
        <f t="shared" si="580"/>
        <v>1135.8810913838115</v>
      </c>
      <c r="BZ288" s="398">
        <f t="shared" si="580"/>
        <v>1131.8134778067881</v>
      </c>
      <c r="CA288" s="398">
        <f t="shared" si="580"/>
        <v>1126.7289608355088</v>
      </c>
      <c r="CB288" s="398">
        <f t="shared" si="580"/>
        <v>1121.6444438642293</v>
      </c>
      <c r="CC288" s="398">
        <f t="shared" si="580"/>
        <v>1116.55992689295</v>
      </c>
      <c r="CD288" s="398">
        <f t="shared" si="580"/>
        <v>1110.4585065274148</v>
      </c>
      <c r="CE288" s="398">
        <f t="shared" si="580"/>
        <v>1105.3739895561355</v>
      </c>
      <c r="CF288" s="398">
        <f t="shared" si="580"/>
        <v>1099.2725691906003</v>
      </c>
      <c r="CG288" s="398">
        <f t="shared" si="580"/>
        <v>1093.1711488250651</v>
      </c>
      <c r="CH288" s="398">
        <f t="shared" si="580"/>
        <v>1088.0866318537858</v>
      </c>
      <c r="CI288" s="398">
        <f t="shared" si="580"/>
        <v>1081.9852114882506</v>
      </c>
      <c r="CJ288" s="398">
        <f t="shared" si="580"/>
        <v>1075.8837911227154</v>
      </c>
      <c r="CK288" s="398">
        <f t="shared" si="580"/>
        <v>1069.7823707571802</v>
      </c>
      <c r="CL288" s="398">
        <f t="shared" si="580"/>
        <v>1062.6640469973891</v>
      </c>
      <c r="CM288" s="398">
        <f t="shared" si="580"/>
        <v>1056.5626266318538</v>
      </c>
      <c r="CN288" s="398">
        <f t="shared" si="580"/>
        <v>1050.4612062663186</v>
      </c>
      <c r="CO288" s="398">
        <f t="shared" si="580"/>
        <v>1043.3428825065275</v>
      </c>
      <c r="CP288" s="398">
        <f t="shared" si="580"/>
        <v>1037.2414621409921</v>
      </c>
      <c r="CQ288" s="398">
        <f t="shared" si="580"/>
        <v>1031.1400417754569</v>
      </c>
      <c r="CR288" s="398">
        <f t="shared" si="580"/>
        <v>1024.0217180156658</v>
      </c>
      <c r="CS288" s="398">
        <f t="shared" si="580"/>
        <v>1017.9202976501305</v>
      </c>
      <c r="CT288" s="398">
        <f t="shared" si="580"/>
        <v>1011.8188772845953</v>
      </c>
      <c r="CU288" s="398">
        <f t="shared" si="580"/>
        <v>1004.7005535248041</v>
      </c>
      <c r="CV288" s="398">
        <f t="shared" si="580"/>
        <v>998.59913315926894</v>
      </c>
      <c r="CW288" s="398">
        <f t="shared" si="580"/>
        <v>991.48080939947783</v>
      </c>
    </row>
    <row r="289" spans="1:101">
      <c r="A289" s="170" t="str">
        <f t="shared" ref="A289:B289" si="581">A183</f>
        <v>68</v>
      </c>
      <c r="B289" s="170" t="str">
        <f t="shared" si="581"/>
        <v>Haut-Rhin</v>
      </c>
      <c r="C289" s="145"/>
      <c r="D289" s="145"/>
      <c r="E289" s="145"/>
      <c r="F289" s="170">
        <f t="shared" ref="F289:BB289" si="582">F183</f>
        <v>634.91099999999994</v>
      </c>
      <c r="G289" s="170">
        <f t="shared" si="582"/>
        <v>636.822</v>
      </c>
      <c r="H289" s="170">
        <f t="shared" si="582"/>
        <v>638.48099999999999</v>
      </c>
      <c r="I289" s="170">
        <f t="shared" si="582"/>
        <v>640.59100000000001</v>
      </c>
      <c r="J289" s="170">
        <f t="shared" si="582"/>
        <v>642.25300000000004</v>
      </c>
      <c r="K289" s="170">
        <f t="shared" si="582"/>
        <v>644.83399999999995</v>
      </c>
      <c r="L289" s="170">
        <f t="shared" si="582"/>
        <v>647.69799999999998</v>
      </c>
      <c r="M289" s="170">
        <f t="shared" si="582"/>
        <v>650.476</v>
      </c>
      <c r="N289" s="170">
        <f t="shared" si="582"/>
        <v>652.77499999999998</v>
      </c>
      <c r="O289" s="170">
        <f t="shared" si="582"/>
        <v>654.67100000000005</v>
      </c>
      <c r="P289" s="170">
        <f t="shared" si="582"/>
        <v>656.899</v>
      </c>
      <c r="Q289" s="170">
        <f t="shared" si="582"/>
        <v>659.11599999999999</v>
      </c>
      <c r="R289" s="170">
        <f t="shared" si="582"/>
        <v>661.56600000000003</v>
      </c>
      <c r="S289" s="170">
        <f t="shared" si="582"/>
        <v>665.49099999999999</v>
      </c>
      <c r="T289" s="170">
        <f t="shared" si="582"/>
        <v>668.46100000000001</v>
      </c>
      <c r="U289" s="170">
        <f t="shared" si="582"/>
        <v>670.65200000000004</v>
      </c>
      <c r="V289" s="170">
        <f t="shared" si="582"/>
        <v>675.11</v>
      </c>
      <c r="W289" s="170">
        <f t="shared" si="582"/>
        <v>679.08500000000004</v>
      </c>
      <c r="X289" s="170">
        <f t="shared" si="582"/>
        <v>684.35699999999997</v>
      </c>
      <c r="Y289" s="170">
        <f t="shared" si="582"/>
        <v>688.36300000000006</v>
      </c>
      <c r="Z289" s="170">
        <f t="shared" si="582"/>
        <v>692.54300000000001</v>
      </c>
      <c r="AA289" s="170">
        <f t="shared" si="582"/>
        <v>696.78399999999999</v>
      </c>
      <c r="AB289" s="170">
        <f t="shared" si="582"/>
        <v>700.93</v>
      </c>
      <c r="AC289" s="170">
        <f t="shared" si="582"/>
        <v>703.39400000000001</v>
      </c>
      <c r="AD289" s="170">
        <f t="shared" si="582"/>
        <v>707.55499999999995</v>
      </c>
      <c r="AE289" s="170">
        <f t="shared" si="582"/>
        <v>711.45699999999999</v>
      </c>
      <c r="AF289" s="170">
        <f t="shared" si="582"/>
        <v>715.55700000000002</v>
      </c>
      <c r="AG289" s="170">
        <f t="shared" si="582"/>
        <v>719.74900000000002</v>
      </c>
      <c r="AH289" s="170">
        <f t="shared" si="582"/>
        <v>723.68499999999995</v>
      </c>
      <c r="AI289" s="170">
        <f t="shared" si="582"/>
        <v>727.87099999999998</v>
      </c>
      <c r="AJ289" s="170">
        <f t="shared" si="582"/>
        <v>732.24199999999996</v>
      </c>
      <c r="AK289" s="170">
        <f t="shared" si="582"/>
        <v>736.47699999999998</v>
      </c>
      <c r="AL289" s="170">
        <f t="shared" si="582"/>
        <v>742.40800000000002</v>
      </c>
      <c r="AM289" s="170">
        <f t="shared" si="582"/>
        <v>746.072</v>
      </c>
      <c r="AN289" s="170">
        <f t="shared" si="582"/>
        <v>748.61400000000003</v>
      </c>
      <c r="AO289" s="170">
        <f t="shared" si="582"/>
        <v>749.78200000000004</v>
      </c>
      <c r="AP289" s="170">
        <f t="shared" si="582"/>
        <v>753.05600000000004</v>
      </c>
      <c r="AQ289" s="170">
        <f t="shared" si="582"/>
        <v>755.202</v>
      </c>
      <c r="AR289" s="170">
        <f t="shared" si="582"/>
        <v>758.72299999999996</v>
      </c>
      <c r="AS289" s="170">
        <f t="shared" si="582"/>
        <v>760.13400000000001</v>
      </c>
      <c r="AT289" s="170">
        <f t="shared" si="582"/>
        <v>762.60699999999997</v>
      </c>
      <c r="AU289" s="170">
        <f t="shared" si="582"/>
        <v>762.74300000000005</v>
      </c>
      <c r="AV289" s="170">
        <f t="shared" si="582"/>
        <v>764.03</v>
      </c>
      <c r="AW289" s="170">
        <f t="shared" si="582"/>
        <v>764.98099999999999</v>
      </c>
      <c r="AX289" s="170">
        <f t="shared" si="582"/>
        <v>767.08600000000001</v>
      </c>
      <c r="AY289" s="170">
        <f t="shared" si="582"/>
        <v>767.84199999999998</v>
      </c>
      <c r="AZ289" s="170">
        <f t="shared" si="582"/>
        <v>767.63599999999997</v>
      </c>
      <c r="BA289" s="170">
        <f t="shared" si="582"/>
        <v>768.49599999999998</v>
      </c>
      <c r="BB289" s="170">
        <f t="shared" si="582"/>
        <v>769.23099999999999</v>
      </c>
      <c r="BC289" s="403">
        <f t="shared" ref="BC289:CW289" si="583">BB289*BC608/BB608</f>
        <v>768.22283355176933</v>
      </c>
      <c r="BD289" s="398">
        <f t="shared" si="583"/>
        <v>766.20650065530799</v>
      </c>
      <c r="BE289" s="398">
        <f t="shared" si="583"/>
        <v>764.19016775884666</v>
      </c>
      <c r="BF289" s="398">
        <f t="shared" si="583"/>
        <v>762.17383486238532</v>
      </c>
      <c r="BG289" s="398">
        <f t="shared" si="583"/>
        <v>760.15750196592398</v>
      </c>
      <c r="BH289" s="398">
        <f t="shared" si="583"/>
        <v>757.13300262123198</v>
      </c>
      <c r="BI289" s="398">
        <f t="shared" si="583"/>
        <v>754.10850327654009</v>
      </c>
      <c r="BJ289" s="398">
        <f t="shared" si="583"/>
        <v>751.08400393184809</v>
      </c>
      <c r="BK289" s="398">
        <f t="shared" si="583"/>
        <v>747.05133813892542</v>
      </c>
      <c r="BL289" s="398">
        <f t="shared" si="583"/>
        <v>743.01867234600263</v>
      </c>
      <c r="BM289" s="398">
        <f t="shared" si="583"/>
        <v>739.99417300131063</v>
      </c>
      <c r="BN289" s="398">
        <f t="shared" si="583"/>
        <v>735.96150720838796</v>
      </c>
      <c r="BO289" s="398">
        <f t="shared" si="583"/>
        <v>731.92884141546529</v>
      </c>
      <c r="BP289" s="398">
        <f t="shared" si="583"/>
        <v>726.88800917431195</v>
      </c>
      <c r="BQ289" s="398">
        <f t="shared" si="583"/>
        <v>722.85534338138928</v>
      </c>
      <c r="BR289" s="398">
        <f t="shared" si="583"/>
        <v>718.8226775884666</v>
      </c>
      <c r="BS289" s="398">
        <f t="shared" si="583"/>
        <v>713.78184534731326</v>
      </c>
      <c r="BT289" s="398">
        <f t="shared" si="583"/>
        <v>709.74917955439059</v>
      </c>
      <c r="BU289" s="398">
        <f t="shared" si="583"/>
        <v>704.70834731323725</v>
      </c>
      <c r="BV289" s="398">
        <f t="shared" si="583"/>
        <v>699.66751507208392</v>
      </c>
      <c r="BW289" s="398">
        <f t="shared" si="583"/>
        <v>695.63484927916124</v>
      </c>
      <c r="BX289" s="398">
        <f t="shared" si="583"/>
        <v>690.59401703800791</v>
      </c>
      <c r="BY289" s="398">
        <f t="shared" si="583"/>
        <v>685.55318479685457</v>
      </c>
      <c r="BZ289" s="398">
        <f t="shared" si="583"/>
        <v>680.51235255570123</v>
      </c>
      <c r="CA289" s="398">
        <f t="shared" si="583"/>
        <v>676.47968676277856</v>
      </c>
      <c r="CB289" s="398">
        <f t="shared" si="583"/>
        <v>671.43885452162522</v>
      </c>
      <c r="CC289" s="398">
        <f t="shared" si="583"/>
        <v>666.39802228047188</v>
      </c>
      <c r="CD289" s="398">
        <f t="shared" si="583"/>
        <v>661.35719003931854</v>
      </c>
      <c r="CE289" s="398">
        <f t="shared" si="583"/>
        <v>656.3163577981652</v>
      </c>
      <c r="CF289" s="398">
        <f t="shared" si="583"/>
        <v>650.26735910878119</v>
      </c>
      <c r="CG289" s="398">
        <f t="shared" si="583"/>
        <v>645.22652686762785</v>
      </c>
      <c r="CH289" s="398">
        <f t="shared" si="583"/>
        <v>640.18569462647451</v>
      </c>
      <c r="CI289" s="398">
        <f t="shared" si="583"/>
        <v>634.13669593709051</v>
      </c>
      <c r="CJ289" s="398">
        <f t="shared" si="583"/>
        <v>629.09586369593717</v>
      </c>
      <c r="CK289" s="398">
        <f t="shared" si="583"/>
        <v>623.04686500655316</v>
      </c>
      <c r="CL289" s="398">
        <f t="shared" si="583"/>
        <v>618.00603276539982</v>
      </c>
      <c r="CM289" s="398">
        <f t="shared" si="583"/>
        <v>611.95703407601582</v>
      </c>
      <c r="CN289" s="398">
        <f t="shared" si="583"/>
        <v>606.91620183486248</v>
      </c>
      <c r="CO289" s="398">
        <f t="shared" si="583"/>
        <v>600.86720314547847</v>
      </c>
      <c r="CP289" s="398">
        <f t="shared" si="583"/>
        <v>594.81820445609446</v>
      </c>
      <c r="CQ289" s="398">
        <f t="shared" si="583"/>
        <v>589.77737221494112</v>
      </c>
      <c r="CR289" s="398">
        <f t="shared" si="583"/>
        <v>583.72837352555712</v>
      </c>
      <c r="CS289" s="398">
        <f t="shared" si="583"/>
        <v>578.68754128440378</v>
      </c>
      <c r="CT289" s="398">
        <f t="shared" si="583"/>
        <v>573.64670904325044</v>
      </c>
      <c r="CU289" s="398">
        <f t="shared" si="583"/>
        <v>567.59771035386643</v>
      </c>
      <c r="CV289" s="398">
        <f t="shared" si="583"/>
        <v>562.55687811271309</v>
      </c>
      <c r="CW289" s="398">
        <f t="shared" si="583"/>
        <v>557.51604587155975</v>
      </c>
    </row>
    <row r="290" spans="1:101">
      <c r="A290" s="170" t="str">
        <f t="shared" ref="A290:B290" si="584">A184</f>
        <v>69</v>
      </c>
      <c r="B290" s="170" t="str">
        <f t="shared" si="584"/>
        <v>Rhône</v>
      </c>
      <c r="C290" s="145"/>
      <c r="D290" s="145"/>
      <c r="E290" s="145"/>
      <c r="F290" s="170">
        <f t="shared" ref="F290:BB290" si="585">F184</f>
        <v>1429.046</v>
      </c>
      <c r="G290" s="170">
        <f t="shared" si="585"/>
        <v>1429.894</v>
      </c>
      <c r="H290" s="170">
        <f t="shared" si="585"/>
        <v>1431.537</v>
      </c>
      <c r="I290" s="170">
        <f t="shared" si="585"/>
        <v>1433.904</v>
      </c>
      <c r="J290" s="170">
        <f t="shared" si="585"/>
        <v>1435.5840000000001</v>
      </c>
      <c r="K290" s="170">
        <f t="shared" si="585"/>
        <v>1438.146</v>
      </c>
      <c r="L290" s="170">
        <f t="shared" si="585"/>
        <v>1442.1869999999999</v>
      </c>
      <c r="M290" s="170">
        <f t="shared" si="585"/>
        <v>1446.5630000000001</v>
      </c>
      <c r="N290" s="170">
        <f t="shared" si="585"/>
        <v>1450.529</v>
      </c>
      <c r="O290" s="170">
        <f t="shared" si="585"/>
        <v>1454.5239999999999</v>
      </c>
      <c r="P290" s="170">
        <f t="shared" si="585"/>
        <v>1458.0709999999999</v>
      </c>
      <c r="Q290" s="170">
        <f t="shared" si="585"/>
        <v>1463.0350000000001</v>
      </c>
      <c r="R290" s="170">
        <f t="shared" si="585"/>
        <v>1470.7570000000001</v>
      </c>
      <c r="S290" s="170">
        <f t="shared" si="585"/>
        <v>1481.288</v>
      </c>
      <c r="T290" s="170">
        <f t="shared" si="585"/>
        <v>1493.355</v>
      </c>
      <c r="U290" s="170">
        <f t="shared" si="585"/>
        <v>1507.1130000000001</v>
      </c>
      <c r="V290" s="170">
        <f t="shared" si="585"/>
        <v>1517.4290000000001</v>
      </c>
      <c r="W290" s="170">
        <f t="shared" si="585"/>
        <v>1530.19</v>
      </c>
      <c r="X290" s="170">
        <f t="shared" si="585"/>
        <v>1540.9760000000001</v>
      </c>
      <c r="Y290" s="170">
        <f t="shared" si="585"/>
        <v>1546.144</v>
      </c>
      <c r="Z290" s="170">
        <f t="shared" si="585"/>
        <v>1551.482</v>
      </c>
      <c r="AA290" s="170">
        <f t="shared" si="585"/>
        <v>1556.4369999999999</v>
      </c>
      <c r="AB290" s="170">
        <f t="shared" si="585"/>
        <v>1561.309</v>
      </c>
      <c r="AC290" s="170">
        <f t="shared" si="585"/>
        <v>1566.2149999999999</v>
      </c>
      <c r="AD290" s="170">
        <f t="shared" si="585"/>
        <v>1577.095</v>
      </c>
      <c r="AE290" s="170">
        <f t="shared" si="585"/>
        <v>1588.91</v>
      </c>
      <c r="AF290" s="170">
        <f t="shared" si="585"/>
        <v>1601.972</v>
      </c>
      <c r="AG290" s="170">
        <f t="shared" si="585"/>
        <v>1615.116</v>
      </c>
      <c r="AH290" s="170">
        <f t="shared" si="585"/>
        <v>1628.1510000000001</v>
      </c>
      <c r="AI290" s="170">
        <f t="shared" si="585"/>
        <v>1640.876</v>
      </c>
      <c r="AJ290" s="170">
        <f t="shared" si="585"/>
        <v>1655.211</v>
      </c>
      <c r="AK290" s="170">
        <f t="shared" si="585"/>
        <v>1669.655</v>
      </c>
      <c r="AL290" s="170">
        <f t="shared" si="585"/>
        <v>1677.0730000000001</v>
      </c>
      <c r="AM290" s="170">
        <f t="shared" si="585"/>
        <v>1690.498</v>
      </c>
      <c r="AN290" s="170">
        <f t="shared" si="585"/>
        <v>1708.671</v>
      </c>
      <c r="AO290" s="170">
        <f t="shared" si="585"/>
        <v>1725.1769999999999</v>
      </c>
      <c r="AP290" s="170">
        <f t="shared" si="585"/>
        <v>1744.2360000000001</v>
      </c>
      <c r="AQ290" s="170">
        <f t="shared" si="585"/>
        <v>1762.866</v>
      </c>
      <c r="AR290" s="170">
        <f t="shared" si="585"/>
        <v>1779.845</v>
      </c>
      <c r="AS290" s="170">
        <f t="shared" si="585"/>
        <v>1801.885</v>
      </c>
      <c r="AT290" s="170">
        <f t="shared" si="585"/>
        <v>1821.9949999999999</v>
      </c>
      <c r="AU290" s="170">
        <f t="shared" si="585"/>
        <v>1835.903</v>
      </c>
      <c r="AV290" s="170">
        <f t="shared" si="585"/>
        <v>1843.319</v>
      </c>
      <c r="AW290" s="170">
        <f t="shared" si="585"/>
        <v>1859.5239999999999</v>
      </c>
      <c r="AX290" s="170">
        <f t="shared" si="585"/>
        <v>1875.7470000000001</v>
      </c>
      <c r="AY290" s="170">
        <f t="shared" si="585"/>
        <v>1883.4369999999999</v>
      </c>
      <c r="AZ290" s="170">
        <f t="shared" si="585"/>
        <v>1895.4259999999999</v>
      </c>
      <c r="BA290" s="170">
        <f t="shared" si="585"/>
        <v>1908.625</v>
      </c>
      <c r="BB290" s="170">
        <f t="shared" si="585"/>
        <v>1921.0139999999999</v>
      </c>
      <c r="BC290" s="403">
        <f t="shared" ref="BC290:CW290" si="586">BB290*BC609/BB609</f>
        <v>1929.0854873949579</v>
      </c>
      <c r="BD290" s="398">
        <f t="shared" si="586"/>
        <v>1936.1480388655461</v>
      </c>
      <c r="BE290" s="398">
        <f t="shared" si="586"/>
        <v>1942.2016544117646</v>
      </c>
      <c r="BF290" s="398">
        <f t="shared" si="586"/>
        <v>1948.255269957983</v>
      </c>
      <c r="BG290" s="398">
        <f t="shared" si="586"/>
        <v>1953.2999495798317</v>
      </c>
      <c r="BH290" s="398">
        <f t="shared" si="586"/>
        <v>1957.3356932773106</v>
      </c>
      <c r="BI290" s="398">
        <f t="shared" si="586"/>
        <v>1961.3714369747895</v>
      </c>
      <c r="BJ290" s="398">
        <f t="shared" si="586"/>
        <v>1964.3982447478986</v>
      </c>
      <c r="BK290" s="398">
        <f t="shared" si="586"/>
        <v>1967.425052521008</v>
      </c>
      <c r="BL290" s="398">
        <f t="shared" si="586"/>
        <v>1970.4518602941171</v>
      </c>
      <c r="BM290" s="398">
        <f t="shared" si="586"/>
        <v>1972.4697321428566</v>
      </c>
      <c r="BN290" s="398">
        <f t="shared" si="586"/>
        <v>1973.4786680672264</v>
      </c>
      <c r="BO290" s="398">
        <f t="shared" si="586"/>
        <v>1974.4876039915962</v>
      </c>
      <c r="BP290" s="398">
        <f t="shared" si="586"/>
        <v>1975.496539915966</v>
      </c>
      <c r="BQ290" s="398">
        <f t="shared" si="586"/>
        <v>1975.496539915966</v>
      </c>
      <c r="BR290" s="398">
        <f t="shared" si="586"/>
        <v>1974.4876039915962</v>
      </c>
      <c r="BS290" s="398">
        <f t="shared" si="586"/>
        <v>1974.4876039915962</v>
      </c>
      <c r="BT290" s="398">
        <f t="shared" si="586"/>
        <v>1972.4697321428566</v>
      </c>
      <c r="BU290" s="398">
        <f t="shared" si="586"/>
        <v>1971.4607962184868</v>
      </c>
      <c r="BV290" s="398">
        <f t="shared" si="586"/>
        <v>1968.4339884453777</v>
      </c>
      <c r="BW290" s="398">
        <f t="shared" si="586"/>
        <v>1966.4161165966382</v>
      </c>
      <c r="BX290" s="398">
        <f t="shared" si="586"/>
        <v>1963.3893088235291</v>
      </c>
      <c r="BY290" s="398">
        <f t="shared" si="586"/>
        <v>1960.3625010504197</v>
      </c>
      <c r="BZ290" s="398">
        <f t="shared" si="586"/>
        <v>1956.3267573529408</v>
      </c>
      <c r="CA290" s="398">
        <f t="shared" si="586"/>
        <v>1952.2910136554619</v>
      </c>
      <c r="CB290" s="398">
        <f t="shared" si="586"/>
        <v>1948.2552699579828</v>
      </c>
      <c r="CC290" s="398">
        <f t="shared" si="586"/>
        <v>1943.2105903361341</v>
      </c>
      <c r="CD290" s="398">
        <f t="shared" si="586"/>
        <v>1939.174846638655</v>
      </c>
      <c r="CE290" s="398">
        <f t="shared" si="586"/>
        <v>1933.1212310924366</v>
      </c>
      <c r="CF290" s="398">
        <f t="shared" si="586"/>
        <v>1928.0765514705879</v>
      </c>
      <c r="CG290" s="398">
        <f t="shared" si="586"/>
        <v>1923.0318718487392</v>
      </c>
      <c r="CH290" s="398">
        <f t="shared" si="586"/>
        <v>1916.9782563025208</v>
      </c>
      <c r="CI290" s="398">
        <f t="shared" si="586"/>
        <v>1910.9246407563023</v>
      </c>
      <c r="CJ290" s="398">
        <f t="shared" si="586"/>
        <v>1903.8620892857141</v>
      </c>
      <c r="CK290" s="398">
        <f t="shared" si="586"/>
        <v>1897.8084737394956</v>
      </c>
      <c r="CL290" s="398">
        <f t="shared" si="586"/>
        <v>1890.7459222689074</v>
      </c>
      <c r="CM290" s="398">
        <f t="shared" si="586"/>
        <v>1882.6744348739494</v>
      </c>
      <c r="CN290" s="398">
        <f t="shared" si="586"/>
        <v>1875.6118834033609</v>
      </c>
      <c r="CO290" s="398">
        <f t="shared" si="586"/>
        <v>1867.5403960084031</v>
      </c>
      <c r="CP290" s="398">
        <f t="shared" si="586"/>
        <v>1859.4689086134454</v>
      </c>
      <c r="CQ290" s="398">
        <f t="shared" si="586"/>
        <v>1851.3974212184874</v>
      </c>
      <c r="CR290" s="398">
        <f t="shared" si="586"/>
        <v>1843.3259338235296</v>
      </c>
      <c r="CS290" s="398">
        <f t="shared" si="586"/>
        <v>1834.2455105042018</v>
      </c>
      <c r="CT290" s="398">
        <f t="shared" si="586"/>
        <v>1826.1740231092438</v>
      </c>
      <c r="CU290" s="398">
        <f t="shared" si="586"/>
        <v>1817.0935997899162</v>
      </c>
      <c r="CV290" s="398">
        <f t="shared" si="586"/>
        <v>1809.0221123949582</v>
      </c>
      <c r="CW290" s="398">
        <f t="shared" si="586"/>
        <v>1799.9416890756304</v>
      </c>
    </row>
    <row r="291" spans="1:101">
      <c r="A291" s="170" t="str">
        <f t="shared" ref="A291:B291" si="587">A185</f>
        <v>70</v>
      </c>
      <c r="B291" s="170" t="str">
        <f t="shared" si="587"/>
        <v>Haute-Saône</v>
      </c>
      <c r="C291" s="145"/>
      <c r="D291" s="145"/>
      <c r="E291" s="145"/>
      <c r="F291" s="170">
        <f t="shared" ref="F291:BB291" si="588">F185</f>
        <v>222.453</v>
      </c>
      <c r="G291" s="170">
        <f t="shared" si="588"/>
        <v>223.64</v>
      </c>
      <c r="H291" s="170">
        <f t="shared" si="588"/>
        <v>224.80699999999999</v>
      </c>
      <c r="I291" s="170">
        <f t="shared" si="588"/>
        <v>226.113</v>
      </c>
      <c r="J291" s="170">
        <f t="shared" si="588"/>
        <v>227.352</v>
      </c>
      <c r="K291" s="170">
        <f t="shared" si="588"/>
        <v>228.82300000000001</v>
      </c>
      <c r="L291" s="170">
        <f t="shared" si="588"/>
        <v>230.48500000000001</v>
      </c>
      <c r="M291" s="170">
        <f t="shared" si="588"/>
        <v>232.06700000000001</v>
      </c>
      <c r="N291" s="170">
        <f t="shared" si="588"/>
        <v>232.096</v>
      </c>
      <c r="O291" s="170">
        <f t="shared" si="588"/>
        <v>232.09299999999999</v>
      </c>
      <c r="P291" s="170">
        <f t="shared" si="588"/>
        <v>232.16499999999999</v>
      </c>
      <c r="Q291" s="170">
        <f t="shared" si="588"/>
        <v>232.14099999999999</v>
      </c>
      <c r="R291" s="170">
        <f t="shared" si="588"/>
        <v>231.38800000000001</v>
      </c>
      <c r="S291" s="170">
        <f t="shared" si="588"/>
        <v>230.58600000000001</v>
      </c>
      <c r="T291" s="170">
        <f t="shared" si="588"/>
        <v>230.208</v>
      </c>
      <c r="U291" s="170">
        <f t="shared" si="588"/>
        <v>229.47800000000001</v>
      </c>
      <c r="V291" s="170">
        <f t="shared" si="588"/>
        <v>228.928</v>
      </c>
      <c r="W291" s="170">
        <f t="shared" si="588"/>
        <v>228.65700000000001</v>
      </c>
      <c r="X291" s="170">
        <f t="shared" si="588"/>
        <v>228.577</v>
      </c>
      <c r="Y291" s="170">
        <f t="shared" si="588"/>
        <v>228.548</v>
      </c>
      <c r="Z291" s="170">
        <f t="shared" si="588"/>
        <v>229.376</v>
      </c>
      <c r="AA291" s="170">
        <f t="shared" si="588"/>
        <v>229.10400000000001</v>
      </c>
      <c r="AB291" s="170">
        <f t="shared" si="588"/>
        <v>229.18600000000001</v>
      </c>
      <c r="AC291" s="170">
        <f t="shared" si="588"/>
        <v>229.15</v>
      </c>
      <c r="AD291" s="170">
        <f t="shared" si="588"/>
        <v>229.72800000000001</v>
      </c>
      <c r="AE291" s="170">
        <f t="shared" si="588"/>
        <v>230.38</v>
      </c>
      <c r="AF291" s="170">
        <f t="shared" si="588"/>
        <v>231.41300000000001</v>
      </c>
      <c r="AG291" s="170">
        <f t="shared" si="588"/>
        <v>232.30500000000001</v>
      </c>
      <c r="AH291" s="170">
        <f t="shared" si="588"/>
        <v>233.209</v>
      </c>
      <c r="AI291" s="170">
        <f t="shared" si="588"/>
        <v>233.99100000000001</v>
      </c>
      <c r="AJ291" s="170">
        <f t="shared" si="588"/>
        <v>234.934</v>
      </c>
      <c r="AK291" s="170">
        <f t="shared" si="588"/>
        <v>235.86699999999999</v>
      </c>
      <c r="AL291" s="170">
        <f t="shared" si="588"/>
        <v>237.197</v>
      </c>
      <c r="AM291" s="170">
        <f t="shared" si="588"/>
        <v>238.548</v>
      </c>
      <c r="AN291" s="170">
        <f t="shared" si="588"/>
        <v>239.19399999999999</v>
      </c>
      <c r="AO291" s="170">
        <f t="shared" si="588"/>
        <v>239.548</v>
      </c>
      <c r="AP291" s="170">
        <f t="shared" si="588"/>
        <v>239.69499999999999</v>
      </c>
      <c r="AQ291" s="170">
        <f t="shared" si="588"/>
        <v>239.75</v>
      </c>
      <c r="AR291" s="170">
        <f t="shared" si="588"/>
        <v>238.95599999999999</v>
      </c>
      <c r="AS291" s="170">
        <f t="shared" si="588"/>
        <v>238.34700000000001</v>
      </c>
      <c r="AT291" s="170">
        <f t="shared" si="588"/>
        <v>237.70599999999999</v>
      </c>
      <c r="AU291" s="170">
        <f t="shared" si="588"/>
        <v>237.24199999999999</v>
      </c>
      <c r="AV291" s="170">
        <f t="shared" si="588"/>
        <v>236.65899999999999</v>
      </c>
      <c r="AW291" s="170">
        <f t="shared" si="588"/>
        <v>236.018</v>
      </c>
      <c r="AX291" s="170">
        <f t="shared" si="588"/>
        <v>235.31299999999999</v>
      </c>
      <c r="AY291" s="170">
        <f t="shared" si="588"/>
        <v>234.601</v>
      </c>
      <c r="AZ291" s="170">
        <f t="shared" si="588"/>
        <v>233.49299999999999</v>
      </c>
      <c r="BA291" s="170">
        <f t="shared" si="588"/>
        <v>232.619</v>
      </c>
      <c r="BB291" s="170">
        <f t="shared" si="588"/>
        <v>231.773</v>
      </c>
      <c r="BC291" s="403">
        <f t="shared" ref="BC291:CW291" si="589">BB291*BC610/BB610</f>
        <v>230.76089082969432</v>
      </c>
      <c r="BD291" s="398">
        <f t="shared" si="589"/>
        <v>229.74878165938864</v>
      </c>
      <c r="BE291" s="398">
        <f t="shared" si="589"/>
        <v>227.72456331877731</v>
      </c>
      <c r="BF291" s="398">
        <f t="shared" si="589"/>
        <v>225.70034497816599</v>
      </c>
      <c r="BG291" s="398">
        <f t="shared" si="589"/>
        <v>224.68823580786031</v>
      </c>
      <c r="BH291" s="398">
        <f t="shared" si="589"/>
        <v>222.66401746724895</v>
      </c>
      <c r="BI291" s="398">
        <f t="shared" si="589"/>
        <v>220.6397991266376</v>
      </c>
      <c r="BJ291" s="398">
        <f t="shared" si="589"/>
        <v>219.62768995633195</v>
      </c>
      <c r="BK291" s="398">
        <f t="shared" si="589"/>
        <v>217.60347161572059</v>
      </c>
      <c r="BL291" s="398">
        <f t="shared" si="589"/>
        <v>215.57925327510924</v>
      </c>
      <c r="BM291" s="398">
        <f t="shared" si="589"/>
        <v>213.55503493449788</v>
      </c>
      <c r="BN291" s="398">
        <f t="shared" si="589"/>
        <v>212.5429257641922</v>
      </c>
      <c r="BO291" s="398">
        <f t="shared" si="589"/>
        <v>210.51870742358085</v>
      </c>
      <c r="BP291" s="398">
        <f t="shared" si="589"/>
        <v>208.49448908296952</v>
      </c>
      <c r="BQ291" s="398">
        <f t="shared" si="589"/>
        <v>206.47027074235817</v>
      </c>
      <c r="BR291" s="398">
        <f t="shared" si="589"/>
        <v>204.44605240174681</v>
      </c>
      <c r="BS291" s="398">
        <f t="shared" si="589"/>
        <v>203.43394323144116</v>
      </c>
      <c r="BT291" s="398">
        <f t="shared" si="589"/>
        <v>201.40972489082981</v>
      </c>
      <c r="BU291" s="398">
        <f t="shared" si="589"/>
        <v>199.38550655021845</v>
      </c>
      <c r="BV291" s="398">
        <f t="shared" si="589"/>
        <v>197.3612882096071</v>
      </c>
      <c r="BW291" s="398">
        <f t="shared" si="589"/>
        <v>195.33706986899574</v>
      </c>
      <c r="BX291" s="398">
        <f t="shared" si="589"/>
        <v>194.32496069869006</v>
      </c>
      <c r="BY291" s="398">
        <f t="shared" si="589"/>
        <v>192.30074235807874</v>
      </c>
      <c r="BZ291" s="398">
        <f t="shared" si="589"/>
        <v>190.27652401746738</v>
      </c>
      <c r="CA291" s="398">
        <f t="shared" si="589"/>
        <v>188.25230567685603</v>
      </c>
      <c r="CB291" s="398">
        <f t="shared" si="589"/>
        <v>187.24019650655035</v>
      </c>
      <c r="CC291" s="398">
        <f t="shared" si="589"/>
        <v>185.21597816593902</v>
      </c>
      <c r="CD291" s="398">
        <f t="shared" si="589"/>
        <v>183.19175982532764</v>
      </c>
      <c r="CE291" s="398">
        <f t="shared" si="589"/>
        <v>181.16754148471628</v>
      </c>
      <c r="CF291" s="398">
        <f t="shared" si="589"/>
        <v>179.14332314410493</v>
      </c>
      <c r="CG291" s="398">
        <f t="shared" si="589"/>
        <v>178.13121397379925</v>
      </c>
      <c r="CH291" s="398">
        <f t="shared" si="589"/>
        <v>176.10699563318789</v>
      </c>
      <c r="CI291" s="398">
        <f t="shared" si="589"/>
        <v>174.08277729257654</v>
      </c>
      <c r="CJ291" s="398">
        <f t="shared" si="589"/>
        <v>172.05855895196518</v>
      </c>
      <c r="CK291" s="398">
        <f t="shared" si="589"/>
        <v>171.0464497816595</v>
      </c>
      <c r="CL291" s="398">
        <f t="shared" si="589"/>
        <v>169.02223144104815</v>
      </c>
      <c r="CM291" s="398">
        <f t="shared" si="589"/>
        <v>166.99801310043679</v>
      </c>
      <c r="CN291" s="398">
        <f t="shared" si="589"/>
        <v>164.97379475982544</v>
      </c>
      <c r="CO291" s="398">
        <f t="shared" si="589"/>
        <v>163.96168558951976</v>
      </c>
      <c r="CP291" s="398">
        <f t="shared" si="589"/>
        <v>161.9374672489084</v>
      </c>
      <c r="CQ291" s="398">
        <f t="shared" si="589"/>
        <v>159.91324890829705</v>
      </c>
      <c r="CR291" s="398">
        <f t="shared" si="589"/>
        <v>158.90113973799137</v>
      </c>
      <c r="CS291" s="398">
        <f t="shared" si="589"/>
        <v>156.87692139738002</v>
      </c>
      <c r="CT291" s="398">
        <f t="shared" si="589"/>
        <v>154.85270305676866</v>
      </c>
      <c r="CU291" s="398">
        <f t="shared" si="589"/>
        <v>153.84059388646298</v>
      </c>
      <c r="CV291" s="398">
        <f t="shared" si="589"/>
        <v>151.81637554585163</v>
      </c>
      <c r="CW291" s="398">
        <f t="shared" si="589"/>
        <v>150.80426637554595</v>
      </c>
    </row>
    <row r="292" spans="1:101">
      <c r="A292" s="170" t="str">
        <f t="shared" ref="A292:B292" si="590">A186</f>
        <v>71</v>
      </c>
      <c r="B292" s="170" t="str">
        <f t="shared" si="590"/>
        <v>Saône-et-Loire</v>
      </c>
      <c r="C292" s="145"/>
      <c r="D292" s="145"/>
      <c r="E292" s="145"/>
      <c r="F292" s="170">
        <f t="shared" ref="F292:BB292" si="591">F186</f>
        <v>570.21600000000001</v>
      </c>
      <c r="G292" s="170">
        <f t="shared" si="591"/>
        <v>570.40499999999997</v>
      </c>
      <c r="H292" s="170">
        <f t="shared" si="591"/>
        <v>570.38400000000001</v>
      </c>
      <c r="I292" s="170">
        <f t="shared" si="591"/>
        <v>570.78099999999995</v>
      </c>
      <c r="J292" s="170">
        <f t="shared" si="591"/>
        <v>570.74199999999996</v>
      </c>
      <c r="K292" s="170">
        <f t="shared" si="591"/>
        <v>571.15</v>
      </c>
      <c r="L292" s="170">
        <f t="shared" si="591"/>
        <v>571.78899999999999</v>
      </c>
      <c r="M292" s="170">
        <f t="shared" si="591"/>
        <v>572.42499999999995</v>
      </c>
      <c r="N292" s="170">
        <f t="shared" si="591"/>
        <v>570.47400000000005</v>
      </c>
      <c r="O292" s="170">
        <f t="shared" si="591"/>
        <v>568.69399999999996</v>
      </c>
      <c r="P292" s="170">
        <f t="shared" si="591"/>
        <v>567.15800000000002</v>
      </c>
      <c r="Q292" s="170">
        <f t="shared" si="591"/>
        <v>565.11300000000006</v>
      </c>
      <c r="R292" s="170">
        <f t="shared" si="591"/>
        <v>563.58600000000001</v>
      </c>
      <c r="S292" s="170">
        <f t="shared" si="591"/>
        <v>563.15499999999997</v>
      </c>
      <c r="T292" s="170">
        <f t="shared" si="591"/>
        <v>561.53499999999997</v>
      </c>
      <c r="U292" s="170">
        <f t="shared" si="591"/>
        <v>559.36</v>
      </c>
      <c r="V292" s="170">
        <f t="shared" si="591"/>
        <v>558.41099999999994</v>
      </c>
      <c r="W292" s="170">
        <f t="shared" si="591"/>
        <v>557.72900000000004</v>
      </c>
      <c r="X292" s="170">
        <f t="shared" si="591"/>
        <v>556.59100000000001</v>
      </c>
      <c r="Y292" s="170">
        <f t="shared" si="591"/>
        <v>555.17100000000005</v>
      </c>
      <c r="Z292" s="170">
        <f t="shared" si="591"/>
        <v>553.38099999999997</v>
      </c>
      <c r="AA292" s="170">
        <f t="shared" si="591"/>
        <v>551.55499999999995</v>
      </c>
      <c r="AB292" s="170">
        <f t="shared" si="591"/>
        <v>549.36500000000001</v>
      </c>
      <c r="AC292" s="170">
        <f t="shared" si="591"/>
        <v>547.47199999999998</v>
      </c>
      <c r="AD292" s="170">
        <f t="shared" si="591"/>
        <v>545.44299999999998</v>
      </c>
      <c r="AE292" s="170">
        <f t="shared" si="591"/>
        <v>545.72299999999996</v>
      </c>
      <c r="AF292" s="170">
        <f t="shared" si="591"/>
        <v>546.31200000000001</v>
      </c>
      <c r="AG292" s="170">
        <f t="shared" si="591"/>
        <v>547.13800000000003</v>
      </c>
      <c r="AH292" s="170">
        <f t="shared" si="591"/>
        <v>547.53200000000004</v>
      </c>
      <c r="AI292" s="170">
        <f t="shared" si="591"/>
        <v>547.66</v>
      </c>
      <c r="AJ292" s="170">
        <f t="shared" si="591"/>
        <v>548.66700000000003</v>
      </c>
      <c r="AK292" s="170">
        <f t="shared" si="591"/>
        <v>549.36099999999999</v>
      </c>
      <c r="AL292" s="170">
        <f t="shared" si="591"/>
        <v>551.84199999999998</v>
      </c>
      <c r="AM292" s="170">
        <f t="shared" si="591"/>
        <v>553.96799999999996</v>
      </c>
      <c r="AN292" s="170">
        <f t="shared" si="591"/>
        <v>554.72</v>
      </c>
      <c r="AO292" s="170">
        <f t="shared" si="591"/>
        <v>555.66300000000001</v>
      </c>
      <c r="AP292" s="170">
        <f t="shared" si="591"/>
        <v>555.99900000000002</v>
      </c>
      <c r="AQ292" s="170">
        <f t="shared" si="591"/>
        <v>555.03899999999999</v>
      </c>
      <c r="AR292" s="170">
        <f t="shared" si="591"/>
        <v>556.22199999999998</v>
      </c>
      <c r="AS292" s="170">
        <f t="shared" si="591"/>
        <v>555.78800000000001</v>
      </c>
      <c r="AT292" s="170">
        <f t="shared" si="591"/>
        <v>555.40800000000002</v>
      </c>
      <c r="AU292" s="170">
        <f t="shared" si="591"/>
        <v>555.02300000000002</v>
      </c>
      <c r="AV292" s="170">
        <f t="shared" si="591"/>
        <v>553.59500000000003</v>
      </c>
      <c r="AW292" s="170">
        <f t="shared" si="591"/>
        <v>552.18499999999995</v>
      </c>
      <c r="AX292" s="170">
        <f t="shared" si="591"/>
        <v>551.49300000000005</v>
      </c>
      <c r="AY292" s="170">
        <f t="shared" si="591"/>
        <v>551.06299999999999</v>
      </c>
      <c r="AZ292" s="170">
        <f t="shared" si="591"/>
        <v>549.46699999999998</v>
      </c>
      <c r="BA292" s="170">
        <f t="shared" si="591"/>
        <v>548.52599999999995</v>
      </c>
      <c r="BB292" s="170">
        <f t="shared" si="591"/>
        <v>547.36199999999997</v>
      </c>
      <c r="BC292" s="403">
        <f t="shared" ref="BC292:CW292" si="592">BB292*BC611/BB611</f>
        <v>545.34963970588228</v>
      </c>
      <c r="BD292" s="398">
        <f t="shared" si="592"/>
        <v>543.33727941176471</v>
      </c>
      <c r="BE292" s="398">
        <f t="shared" si="592"/>
        <v>540.31873897058824</v>
      </c>
      <c r="BF292" s="398">
        <f t="shared" si="592"/>
        <v>538.30637867647067</v>
      </c>
      <c r="BG292" s="398">
        <f t="shared" si="592"/>
        <v>536.29401838235299</v>
      </c>
      <c r="BH292" s="398">
        <f t="shared" si="592"/>
        <v>533.27547794117652</v>
      </c>
      <c r="BI292" s="398">
        <f t="shared" si="592"/>
        <v>530.25693750000005</v>
      </c>
      <c r="BJ292" s="398">
        <f t="shared" si="592"/>
        <v>528.24457720588236</v>
      </c>
      <c r="BK292" s="398">
        <f t="shared" si="592"/>
        <v>525.2260367647059</v>
      </c>
      <c r="BL292" s="398">
        <f t="shared" si="592"/>
        <v>522.20749632352943</v>
      </c>
      <c r="BM292" s="398">
        <f t="shared" si="592"/>
        <v>519.18895588235296</v>
      </c>
      <c r="BN292" s="398">
        <f t="shared" si="592"/>
        <v>516.17041544117649</v>
      </c>
      <c r="BO292" s="398">
        <f t="shared" si="592"/>
        <v>513.15187500000002</v>
      </c>
      <c r="BP292" s="398">
        <f t="shared" si="592"/>
        <v>510.13333455882355</v>
      </c>
      <c r="BQ292" s="398">
        <f t="shared" si="592"/>
        <v>506.10861397058829</v>
      </c>
      <c r="BR292" s="398">
        <f t="shared" si="592"/>
        <v>503.09007352941182</v>
      </c>
      <c r="BS292" s="398">
        <f t="shared" si="592"/>
        <v>500.07153308823536</v>
      </c>
      <c r="BT292" s="398">
        <f t="shared" si="592"/>
        <v>497.05299264705889</v>
      </c>
      <c r="BU292" s="398">
        <f t="shared" si="592"/>
        <v>494.03445220588242</v>
      </c>
      <c r="BV292" s="398">
        <f t="shared" si="592"/>
        <v>491.01591176470595</v>
      </c>
      <c r="BW292" s="398">
        <f t="shared" si="592"/>
        <v>486.99119117647064</v>
      </c>
      <c r="BX292" s="398">
        <f t="shared" si="592"/>
        <v>483.97265073529417</v>
      </c>
      <c r="BY292" s="398">
        <f t="shared" si="592"/>
        <v>480.9541102941177</v>
      </c>
      <c r="BZ292" s="398">
        <f t="shared" si="592"/>
        <v>477.93556985294123</v>
      </c>
      <c r="CA292" s="398">
        <f t="shared" si="592"/>
        <v>474.91702941176476</v>
      </c>
      <c r="CB292" s="398">
        <f t="shared" si="592"/>
        <v>471.89848897058829</v>
      </c>
      <c r="CC292" s="398">
        <f t="shared" si="592"/>
        <v>468.87994852941182</v>
      </c>
      <c r="CD292" s="398">
        <f t="shared" si="592"/>
        <v>465.86140808823535</v>
      </c>
      <c r="CE292" s="398">
        <f t="shared" si="592"/>
        <v>462.84286764705888</v>
      </c>
      <c r="CF292" s="398">
        <f t="shared" si="592"/>
        <v>459.82432720588241</v>
      </c>
      <c r="CG292" s="398">
        <f t="shared" si="592"/>
        <v>456.80578676470594</v>
      </c>
      <c r="CH292" s="398">
        <f t="shared" si="592"/>
        <v>452.78106617647063</v>
      </c>
      <c r="CI292" s="398">
        <f t="shared" si="592"/>
        <v>449.76252573529416</v>
      </c>
      <c r="CJ292" s="398">
        <f t="shared" si="592"/>
        <v>446.74398529411769</v>
      </c>
      <c r="CK292" s="398">
        <f t="shared" si="592"/>
        <v>443.72544485294122</v>
      </c>
      <c r="CL292" s="398">
        <f t="shared" si="592"/>
        <v>440.70690441176475</v>
      </c>
      <c r="CM292" s="398">
        <f t="shared" si="592"/>
        <v>437.68836397058834</v>
      </c>
      <c r="CN292" s="398">
        <f t="shared" si="592"/>
        <v>434.66982352941187</v>
      </c>
      <c r="CO292" s="398">
        <f t="shared" si="592"/>
        <v>430.64510294117656</v>
      </c>
      <c r="CP292" s="398">
        <f t="shared" si="592"/>
        <v>427.62656250000009</v>
      </c>
      <c r="CQ292" s="398">
        <f t="shared" si="592"/>
        <v>424.60802205882362</v>
      </c>
      <c r="CR292" s="398">
        <f t="shared" si="592"/>
        <v>421.58948161764715</v>
      </c>
      <c r="CS292" s="398">
        <f t="shared" si="592"/>
        <v>418.57094117647068</v>
      </c>
      <c r="CT292" s="398">
        <f t="shared" si="592"/>
        <v>415.55240073529421</v>
      </c>
      <c r="CU292" s="398">
        <f t="shared" si="592"/>
        <v>413.54004044117659</v>
      </c>
      <c r="CV292" s="398">
        <f t="shared" si="592"/>
        <v>410.52150000000006</v>
      </c>
      <c r="CW292" s="398">
        <f t="shared" si="592"/>
        <v>407.50295955882359</v>
      </c>
    </row>
    <row r="293" spans="1:101">
      <c r="A293" s="170" t="str">
        <f t="shared" ref="A293:B293" si="593">A187</f>
        <v>72</v>
      </c>
      <c r="B293" s="170" t="str">
        <f t="shared" si="593"/>
        <v>Sarthe</v>
      </c>
      <c r="C293" s="145"/>
      <c r="D293" s="145"/>
      <c r="E293" s="145"/>
      <c r="F293" s="170">
        <f t="shared" ref="F293:BB293" si="594">F187</f>
        <v>490.483</v>
      </c>
      <c r="G293" s="170">
        <f t="shared" si="594"/>
        <v>492.8</v>
      </c>
      <c r="H293" s="170">
        <f t="shared" si="594"/>
        <v>494.67</v>
      </c>
      <c r="I293" s="170">
        <f t="shared" si="594"/>
        <v>496.68799999999999</v>
      </c>
      <c r="J293" s="170">
        <f t="shared" si="594"/>
        <v>498.60500000000002</v>
      </c>
      <c r="K293" s="170">
        <f t="shared" si="594"/>
        <v>500.5</v>
      </c>
      <c r="L293" s="170">
        <f t="shared" si="594"/>
        <v>502.66399999999999</v>
      </c>
      <c r="M293" s="170">
        <f t="shared" si="594"/>
        <v>505</v>
      </c>
      <c r="N293" s="170">
        <f t="shared" si="594"/>
        <v>505.72</v>
      </c>
      <c r="O293" s="170">
        <f t="shared" si="594"/>
        <v>508.06</v>
      </c>
      <c r="P293" s="170">
        <f t="shared" si="594"/>
        <v>509.76400000000001</v>
      </c>
      <c r="Q293" s="170">
        <f t="shared" si="594"/>
        <v>510.98200000000003</v>
      </c>
      <c r="R293" s="170">
        <f t="shared" si="594"/>
        <v>512.86199999999997</v>
      </c>
      <c r="S293" s="170">
        <f t="shared" si="594"/>
        <v>511.88099999999997</v>
      </c>
      <c r="T293" s="170">
        <f t="shared" si="594"/>
        <v>512.92999999999995</v>
      </c>
      <c r="U293" s="170">
        <f t="shared" si="594"/>
        <v>513.28</v>
      </c>
      <c r="V293" s="170">
        <f t="shared" si="594"/>
        <v>514.61</v>
      </c>
      <c r="W293" s="170">
        <f t="shared" si="594"/>
        <v>516.65200000000004</v>
      </c>
      <c r="X293" s="170">
        <f t="shared" si="594"/>
        <v>518.66700000000003</v>
      </c>
      <c r="Y293" s="170">
        <f t="shared" si="594"/>
        <v>520.46500000000003</v>
      </c>
      <c r="Z293" s="170">
        <f t="shared" si="594"/>
        <v>522.46199999999999</v>
      </c>
      <c r="AA293" s="170">
        <f t="shared" si="594"/>
        <v>523.97500000000002</v>
      </c>
      <c r="AB293" s="170">
        <f t="shared" si="594"/>
        <v>526.45100000000002</v>
      </c>
      <c r="AC293" s="170">
        <f t="shared" si="594"/>
        <v>527.68700000000001</v>
      </c>
      <c r="AD293" s="170">
        <f t="shared" si="594"/>
        <v>529.78200000000004</v>
      </c>
      <c r="AE293" s="170">
        <f t="shared" si="594"/>
        <v>532.76499999999999</v>
      </c>
      <c r="AF293" s="170">
        <f t="shared" si="594"/>
        <v>536.15599999999995</v>
      </c>
      <c r="AG293" s="170">
        <f t="shared" si="594"/>
        <v>539.72</v>
      </c>
      <c r="AH293" s="170">
        <f t="shared" si="594"/>
        <v>543.03700000000003</v>
      </c>
      <c r="AI293" s="170">
        <f t="shared" si="594"/>
        <v>546.27</v>
      </c>
      <c r="AJ293" s="170">
        <f t="shared" si="594"/>
        <v>550.06700000000001</v>
      </c>
      <c r="AK293" s="170">
        <f t="shared" si="594"/>
        <v>553.48400000000004</v>
      </c>
      <c r="AL293" s="170">
        <f t="shared" si="594"/>
        <v>556.94600000000003</v>
      </c>
      <c r="AM293" s="170">
        <f t="shared" si="594"/>
        <v>559.58699999999999</v>
      </c>
      <c r="AN293" s="170">
        <f t="shared" si="594"/>
        <v>561.04999999999995</v>
      </c>
      <c r="AO293" s="170">
        <f t="shared" si="594"/>
        <v>563.51800000000003</v>
      </c>
      <c r="AP293" s="170">
        <f t="shared" si="594"/>
        <v>565.71799999999996</v>
      </c>
      <c r="AQ293" s="170">
        <f t="shared" si="594"/>
        <v>567.38199999999995</v>
      </c>
      <c r="AR293" s="170">
        <f t="shared" si="594"/>
        <v>569.03499999999997</v>
      </c>
      <c r="AS293" s="170">
        <f t="shared" si="594"/>
        <v>568.76</v>
      </c>
      <c r="AT293" s="170">
        <f t="shared" si="594"/>
        <v>568.44500000000005</v>
      </c>
      <c r="AU293" s="170">
        <f t="shared" si="594"/>
        <v>567.56100000000004</v>
      </c>
      <c r="AV293" s="170">
        <f t="shared" si="594"/>
        <v>566.50599999999997</v>
      </c>
      <c r="AW293" s="170">
        <f t="shared" si="594"/>
        <v>565.96299999999997</v>
      </c>
      <c r="AX293" s="170">
        <f t="shared" si="594"/>
        <v>566.41200000000003</v>
      </c>
      <c r="AY293" s="170">
        <f t="shared" si="594"/>
        <v>566.99300000000005</v>
      </c>
      <c r="AZ293" s="170">
        <f t="shared" si="594"/>
        <v>567.06799999999998</v>
      </c>
      <c r="BA293" s="170">
        <f t="shared" si="594"/>
        <v>567.053</v>
      </c>
      <c r="BB293" s="170">
        <f t="shared" si="594"/>
        <v>567.11800000000005</v>
      </c>
      <c r="BC293" s="403">
        <f t="shared" ref="BC293:CW293" si="595">BB293*BC612/BB612</f>
        <v>565.09618894830669</v>
      </c>
      <c r="BD293" s="398">
        <f t="shared" si="595"/>
        <v>564.08528342245995</v>
      </c>
      <c r="BE293" s="398">
        <f t="shared" si="595"/>
        <v>562.06347237076659</v>
      </c>
      <c r="BF293" s="398">
        <f t="shared" si="595"/>
        <v>560.04166131907323</v>
      </c>
      <c r="BG293" s="398">
        <f t="shared" si="595"/>
        <v>559.03075579322649</v>
      </c>
      <c r="BH293" s="398">
        <f t="shared" si="595"/>
        <v>557.00894474153313</v>
      </c>
      <c r="BI293" s="398">
        <f t="shared" si="595"/>
        <v>553.97622816399303</v>
      </c>
      <c r="BJ293" s="398">
        <f t="shared" si="595"/>
        <v>551.95441711229967</v>
      </c>
      <c r="BK293" s="398">
        <f t="shared" si="595"/>
        <v>549.9326060606063</v>
      </c>
      <c r="BL293" s="398">
        <f t="shared" si="595"/>
        <v>547.91079500891294</v>
      </c>
      <c r="BM293" s="398">
        <f t="shared" si="595"/>
        <v>544.87807843137284</v>
      </c>
      <c r="BN293" s="398">
        <f t="shared" si="595"/>
        <v>542.85626737967948</v>
      </c>
      <c r="BO293" s="398">
        <f t="shared" si="595"/>
        <v>539.82355080213938</v>
      </c>
      <c r="BP293" s="398">
        <f t="shared" si="595"/>
        <v>537.80173975044602</v>
      </c>
      <c r="BQ293" s="398">
        <f t="shared" si="595"/>
        <v>534.76902317290592</v>
      </c>
      <c r="BR293" s="398">
        <f t="shared" si="595"/>
        <v>532.74721212121256</v>
      </c>
      <c r="BS293" s="398">
        <f t="shared" si="595"/>
        <v>529.71449554367246</v>
      </c>
      <c r="BT293" s="398">
        <f t="shared" si="595"/>
        <v>526.68177896613236</v>
      </c>
      <c r="BU293" s="398">
        <f t="shared" si="595"/>
        <v>523.64906238859226</v>
      </c>
      <c r="BV293" s="398">
        <f t="shared" si="595"/>
        <v>521.62725133689889</v>
      </c>
      <c r="BW293" s="398">
        <f t="shared" si="595"/>
        <v>518.59453475935879</v>
      </c>
      <c r="BX293" s="398">
        <f t="shared" si="595"/>
        <v>515.56181818181869</v>
      </c>
      <c r="BY293" s="398">
        <f t="shared" si="595"/>
        <v>512.52910160427859</v>
      </c>
      <c r="BZ293" s="398">
        <f t="shared" si="595"/>
        <v>509.49638502673849</v>
      </c>
      <c r="CA293" s="398">
        <f t="shared" si="595"/>
        <v>506.46366844919839</v>
      </c>
      <c r="CB293" s="398">
        <f t="shared" si="595"/>
        <v>503.43095187165829</v>
      </c>
      <c r="CC293" s="398">
        <f t="shared" si="595"/>
        <v>500.39823529411819</v>
      </c>
      <c r="CD293" s="398">
        <f t="shared" si="595"/>
        <v>497.36551871657809</v>
      </c>
      <c r="CE293" s="398">
        <f t="shared" si="595"/>
        <v>494.33280213903799</v>
      </c>
      <c r="CF293" s="398">
        <f t="shared" si="595"/>
        <v>491.30008556149789</v>
      </c>
      <c r="CG293" s="398">
        <f t="shared" si="595"/>
        <v>488.26736898395779</v>
      </c>
      <c r="CH293" s="398">
        <f t="shared" si="595"/>
        <v>485.23465240641769</v>
      </c>
      <c r="CI293" s="398">
        <f t="shared" si="595"/>
        <v>482.20193582887754</v>
      </c>
      <c r="CJ293" s="398">
        <f t="shared" si="595"/>
        <v>479.16921925133738</v>
      </c>
      <c r="CK293" s="398">
        <f t="shared" si="595"/>
        <v>475.12559714795054</v>
      </c>
      <c r="CL293" s="398">
        <f t="shared" si="595"/>
        <v>472.09288057041039</v>
      </c>
      <c r="CM293" s="398">
        <f t="shared" si="595"/>
        <v>469.06016399287029</v>
      </c>
      <c r="CN293" s="398">
        <f t="shared" si="595"/>
        <v>466.02744741533019</v>
      </c>
      <c r="CO293" s="398">
        <f t="shared" si="595"/>
        <v>462.99473083779003</v>
      </c>
      <c r="CP293" s="398">
        <f t="shared" si="595"/>
        <v>459.96201426024987</v>
      </c>
      <c r="CQ293" s="398">
        <f t="shared" si="595"/>
        <v>456.92929768270977</v>
      </c>
      <c r="CR293" s="398">
        <f t="shared" si="595"/>
        <v>453.89658110516967</v>
      </c>
      <c r="CS293" s="398">
        <f t="shared" si="595"/>
        <v>449.85295900178284</v>
      </c>
      <c r="CT293" s="398">
        <f t="shared" si="595"/>
        <v>446.82024242424274</v>
      </c>
      <c r="CU293" s="398">
        <f t="shared" si="595"/>
        <v>444.79843137254932</v>
      </c>
      <c r="CV293" s="398">
        <f t="shared" si="595"/>
        <v>441.76571479500922</v>
      </c>
      <c r="CW293" s="398">
        <f t="shared" si="595"/>
        <v>438.73299821746912</v>
      </c>
    </row>
    <row r="294" spans="1:101">
      <c r="A294" s="170" t="str">
        <f t="shared" ref="A294:B294" si="596">A188</f>
        <v>73</v>
      </c>
      <c r="B294" s="170" t="str">
        <f t="shared" si="596"/>
        <v>Savoie</v>
      </c>
      <c r="C294" s="145"/>
      <c r="D294" s="145"/>
      <c r="E294" s="145"/>
      <c r="F294" s="170">
        <f t="shared" ref="F294:BB294" si="597">F188</f>
        <v>305.06</v>
      </c>
      <c r="G294" s="170">
        <f t="shared" si="597"/>
        <v>307.35399999999998</v>
      </c>
      <c r="H294" s="170">
        <f t="shared" si="597"/>
        <v>309.77</v>
      </c>
      <c r="I294" s="170">
        <f t="shared" si="597"/>
        <v>312.47500000000002</v>
      </c>
      <c r="J294" s="170">
        <f t="shared" si="597"/>
        <v>314.84300000000002</v>
      </c>
      <c r="K294" s="170">
        <f t="shared" si="597"/>
        <v>317.529</v>
      </c>
      <c r="L294" s="170">
        <f t="shared" si="597"/>
        <v>320.52999999999997</v>
      </c>
      <c r="M294" s="170">
        <f t="shared" si="597"/>
        <v>323.45400000000001</v>
      </c>
      <c r="N294" s="170">
        <f t="shared" si="597"/>
        <v>327.03199999999998</v>
      </c>
      <c r="O294" s="170">
        <f t="shared" si="597"/>
        <v>327.83800000000002</v>
      </c>
      <c r="P294" s="170">
        <f t="shared" si="597"/>
        <v>328.61500000000001</v>
      </c>
      <c r="Q294" s="170">
        <f t="shared" si="597"/>
        <v>330.62799999999999</v>
      </c>
      <c r="R294" s="170">
        <f t="shared" si="597"/>
        <v>333.39600000000002</v>
      </c>
      <c r="S294" s="170">
        <f t="shared" si="597"/>
        <v>338.75</v>
      </c>
      <c r="T294" s="170">
        <f t="shared" si="597"/>
        <v>348.36099999999999</v>
      </c>
      <c r="U294" s="170">
        <f t="shared" si="597"/>
        <v>348.089</v>
      </c>
      <c r="V294" s="170">
        <f t="shared" si="597"/>
        <v>351.65600000000001</v>
      </c>
      <c r="W294" s="170">
        <f t="shared" si="597"/>
        <v>355.28100000000001</v>
      </c>
      <c r="X294" s="170">
        <f t="shared" si="597"/>
        <v>358.48399999999998</v>
      </c>
      <c r="Y294" s="170">
        <f t="shared" si="597"/>
        <v>360.303</v>
      </c>
      <c r="Z294" s="170">
        <f t="shared" si="597"/>
        <v>362.34</v>
      </c>
      <c r="AA294" s="170">
        <f t="shared" si="597"/>
        <v>363.98700000000002</v>
      </c>
      <c r="AB294" s="170">
        <f t="shared" si="597"/>
        <v>366.90899999999999</v>
      </c>
      <c r="AC294" s="170">
        <f t="shared" si="597"/>
        <v>369.89699999999999</v>
      </c>
      <c r="AD294" s="170">
        <f t="shared" si="597"/>
        <v>372.75200000000001</v>
      </c>
      <c r="AE294" s="170">
        <f t="shared" si="597"/>
        <v>376.51600000000002</v>
      </c>
      <c r="AF294" s="170">
        <f t="shared" si="597"/>
        <v>380.73099999999999</v>
      </c>
      <c r="AG294" s="170">
        <f t="shared" si="597"/>
        <v>385.09899999999999</v>
      </c>
      <c r="AH294" s="170">
        <f t="shared" si="597"/>
        <v>389.54399999999998</v>
      </c>
      <c r="AI294" s="170">
        <f t="shared" si="597"/>
        <v>393.86799999999999</v>
      </c>
      <c r="AJ294" s="170">
        <f t="shared" si="597"/>
        <v>398.54599999999999</v>
      </c>
      <c r="AK294" s="170">
        <f t="shared" si="597"/>
        <v>403.09</v>
      </c>
      <c r="AL294" s="170">
        <f t="shared" si="597"/>
        <v>405.53500000000003</v>
      </c>
      <c r="AM294" s="170">
        <f t="shared" si="597"/>
        <v>408.84199999999998</v>
      </c>
      <c r="AN294" s="170">
        <f t="shared" si="597"/>
        <v>411.00700000000001</v>
      </c>
      <c r="AO294" s="170">
        <f t="shared" si="597"/>
        <v>414.959</v>
      </c>
      <c r="AP294" s="170">
        <f t="shared" si="597"/>
        <v>418.94900000000001</v>
      </c>
      <c r="AQ294" s="170">
        <f t="shared" si="597"/>
        <v>421.10500000000002</v>
      </c>
      <c r="AR294" s="170">
        <f t="shared" si="597"/>
        <v>423.71499999999997</v>
      </c>
      <c r="AS294" s="170">
        <f t="shared" si="597"/>
        <v>426.92399999999998</v>
      </c>
      <c r="AT294" s="170">
        <f t="shared" si="597"/>
        <v>428.20400000000001</v>
      </c>
      <c r="AU294" s="170">
        <f t="shared" si="597"/>
        <v>429.68099999999998</v>
      </c>
      <c r="AV294" s="170">
        <f t="shared" si="597"/>
        <v>431.17399999999998</v>
      </c>
      <c r="AW294" s="170">
        <f t="shared" si="597"/>
        <v>433.72399999999999</v>
      </c>
      <c r="AX294" s="170">
        <f t="shared" si="597"/>
        <v>436.43400000000003</v>
      </c>
      <c r="AY294" s="170">
        <f t="shared" si="597"/>
        <v>439.75</v>
      </c>
      <c r="AZ294" s="170">
        <f t="shared" si="597"/>
        <v>441.899</v>
      </c>
      <c r="BA294" s="170">
        <f t="shared" si="597"/>
        <v>444.87200000000001</v>
      </c>
      <c r="BB294" s="170">
        <f t="shared" si="597"/>
        <v>447.79700000000003</v>
      </c>
      <c r="BC294" s="403">
        <f t="shared" ref="BC294:CW294" si="598">BB294*BC613/BB613</f>
        <v>448.81936757990866</v>
      </c>
      <c r="BD294" s="398">
        <f t="shared" si="598"/>
        <v>448.81936757990871</v>
      </c>
      <c r="BE294" s="398">
        <f t="shared" si="598"/>
        <v>448.81936757990871</v>
      </c>
      <c r="BF294" s="398">
        <f t="shared" si="598"/>
        <v>449.84173515981735</v>
      </c>
      <c r="BG294" s="398">
        <f t="shared" si="598"/>
        <v>448.81936757990871</v>
      </c>
      <c r="BH294" s="398">
        <f t="shared" si="598"/>
        <v>448.81936757990871</v>
      </c>
      <c r="BI294" s="398">
        <f t="shared" si="598"/>
        <v>448.81936757990871</v>
      </c>
      <c r="BJ294" s="398">
        <f t="shared" si="598"/>
        <v>447.79700000000008</v>
      </c>
      <c r="BK294" s="398">
        <f t="shared" si="598"/>
        <v>447.79700000000008</v>
      </c>
      <c r="BL294" s="398">
        <f t="shared" si="598"/>
        <v>446.77463242009145</v>
      </c>
      <c r="BM294" s="398">
        <f t="shared" si="598"/>
        <v>446.77463242009151</v>
      </c>
      <c r="BN294" s="398">
        <f t="shared" si="598"/>
        <v>445.75226484018287</v>
      </c>
      <c r="BO294" s="398">
        <f t="shared" si="598"/>
        <v>444.72989726027419</v>
      </c>
      <c r="BP294" s="398">
        <f t="shared" si="598"/>
        <v>443.7075296803655</v>
      </c>
      <c r="BQ294" s="398">
        <f t="shared" si="598"/>
        <v>442.68516210045686</v>
      </c>
      <c r="BR294" s="398">
        <f t="shared" si="598"/>
        <v>441.66279452054823</v>
      </c>
      <c r="BS294" s="398">
        <f t="shared" si="598"/>
        <v>440.6404269406396</v>
      </c>
      <c r="BT294" s="398">
        <f t="shared" si="598"/>
        <v>439.61805936073091</v>
      </c>
      <c r="BU294" s="398">
        <f t="shared" si="598"/>
        <v>437.57332420091353</v>
      </c>
      <c r="BV294" s="398">
        <f t="shared" si="598"/>
        <v>436.55095662100484</v>
      </c>
      <c r="BW294" s="398">
        <f t="shared" si="598"/>
        <v>435.52858904109615</v>
      </c>
      <c r="BX294" s="398">
        <f t="shared" si="598"/>
        <v>434.50622146118752</v>
      </c>
      <c r="BY294" s="398">
        <f t="shared" si="598"/>
        <v>432.46148630137014</v>
      </c>
      <c r="BZ294" s="398">
        <f t="shared" si="598"/>
        <v>431.43911872146151</v>
      </c>
      <c r="CA294" s="398">
        <f t="shared" si="598"/>
        <v>430.41675114155282</v>
      </c>
      <c r="CB294" s="398">
        <f t="shared" si="598"/>
        <v>428.37201598173544</v>
      </c>
      <c r="CC294" s="398">
        <f t="shared" si="598"/>
        <v>427.34964840182676</v>
      </c>
      <c r="CD294" s="398">
        <f t="shared" si="598"/>
        <v>425.30491324200943</v>
      </c>
      <c r="CE294" s="398">
        <f t="shared" si="598"/>
        <v>424.28254566210074</v>
      </c>
      <c r="CF294" s="398">
        <f t="shared" si="598"/>
        <v>422.23781050228337</v>
      </c>
      <c r="CG294" s="398">
        <f t="shared" si="598"/>
        <v>420.19307534246599</v>
      </c>
      <c r="CH294" s="398">
        <f t="shared" si="598"/>
        <v>419.17070776255736</v>
      </c>
      <c r="CI294" s="398">
        <f t="shared" si="598"/>
        <v>417.12597260274003</v>
      </c>
      <c r="CJ294" s="398">
        <f t="shared" si="598"/>
        <v>415.08123744292271</v>
      </c>
      <c r="CK294" s="398">
        <f t="shared" si="598"/>
        <v>413.03650228310539</v>
      </c>
      <c r="CL294" s="398">
        <f t="shared" si="598"/>
        <v>410.99176712328801</v>
      </c>
      <c r="CM294" s="398">
        <f t="shared" si="598"/>
        <v>408.94703196347064</v>
      </c>
      <c r="CN294" s="398">
        <f t="shared" si="598"/>
        <v>406.90229680365331</v>
      </c>
      <c r="CO294" s="398">
        <f t="shared" si="598"/>
        <v>404.85756164383594</v>
      </c>
      <c r="CP294" s="398">
        <f t="shared" si="598"/>
        <v>402.81282648401856</v>
      </c>
      <c r="CQ294" s="398">
        <f t="shared" si="598"/>
        <v>399.74572374429249</v>
      </c>
      <c r="CR294" s="398">
        <f t="shared" si="598"/>
        <v>397.70098858447511</v>
      </c>
      <c r="CS294" s="398">
        <f t="shared" si="598"/>
        <v>395.65625342465773</v>
      </c>
      <c r="CT294" s="398">
        <f t="shared" si="598"/>
        <v>393.61151826484036</v>
      </c>
      <c r="CU294" s="398">
        <f t="shared" si="598"/>
        <v>391.56678310502298</v>
      </c>
      <c r="CV294" s="398">
        <f t="shared" si="598"/>
        <v>389.5220479452056</v>
      </c>
      <c r="CW294" s="398">
        <f t="shared" si="598"/>
        <v>386.45494520547959</v>
      </c>
    </row>
    <row r="295" spans="1:101">
      <c r="A295" s="170" t="str">
        <f t="shared" ref="A295:B295" si="599">A189</f>
        <v>74</v>
      </c>
      <c r="B295" s="170" t="str">
        <f t="shared" si="599"/>
        <v>Haute-Savoie</v>
      </c>
      <c r="C295" s="145"/>
      <c r="D295" s="145"/>
      <c r="E295" s="145"/>
      <c r="F295" s="170">
        <f t="shared" ref="F295:BB295" si="600">F189</f>
        <v>446.88799999999998</v>
      </c>
      <c r="G295" s="170">
        <f t="shared" si="600"/>
        <v>452.76499999999999</v>
      </c>
      <c r="H295" s="170">
        <f t="shared" si="600"/>
        <v>459.25</v>
      </c>
      <c r="I295" s="170">
        <f t="shared" si="600"/>
        <v>465.899</v>
      </c>
      <c r="J295" s="170">
        <f t="shared" si="600"/>
        <v>472.14600000000002</v>
      </c>
      <c r="K295" s="170">
        <f t="shared" si="600"/>
        <v>478.80399999999997</v>
      </c>
      <c r="L295" s="170">
        <f t="shared" si="600"/>
        <v>486</v>
      </c>
      <c r="M295" s="170">
        <f t="shared" si="600"/>
        <v>493.38900000000001</v>
      </c>
      <c r="N295" s="170">
        <f t="shared" si="600"/>
        <v>504.10399999999998</v>
      </c>
      <c r="O295" s="170">
        <f t="shared" si="600"/>
        <v>514.99</v>
      </c>
      <c r="P295" s="170">
        <f t="shared" si="600"/>
        <v>521.67100000000005</v>
      </c>
      <c r="Q295" s="170">
        <f t="shared" si="600"/>
        <v>527.28899999999999</v>
      </c>
      <c r="R295" s="170">
        <f t="shared" si="600"/>
        <v>533.30899999999997</v>
      </c>
      <c r="S295" s="170">
        <f t="shared" si="600"/>
        <v>541.529</v>
      </c>
      <c r="T295" s="170">
        <f t="shared" si="600"/>
        <v>548.82500000000005</v>
      </c>
      <c r="U295" s="170">
        <f t="shared" si="600"/>
        <v>567.73500000000001</v>
      </c>
      <c r="V295" s="170">
        <f t="shared" si="600"/>
        <v>577.83399999999995</v>
      </c>
      <c r="W295" s="170">
        <f t="shared" si="600"/>
        <v>586.78300000000002</v>
      </c>
      <c r="X295" s="170">
        <f t="shared" si="600"/>
        <v>595.62900000000002</v>
      </c>
      <c r="Y295" s="170">
        <f t="shared" si="600"/>
        <v>600.58399999999995</v>
      </c>
      <c r="Z295" s="170">
        <f t="shared" si="600"/>
        <v>607.18700000000001</v>
      </c>
      <c r="AA295" s="170">
        <f t="shared" si="600"/>
        <v>613.46699999999998</v>
      </c>
      <c r="AB295" s="170">
        <f t="shared" si="600"/>
        <v>619.96299999999997</v>
      </c>
      <c r="AC295" s="170">
        <f t="shared" si="600"/>
        <v>625.85400000000004</v>
      </c>
      <c r="AD295" s="170">
        <f t="shared" si="600"/>
        <v>630.654</v>
      </c>
      <c r="AE295" s="170">
        <f t="shared" si="600"/>
        <v>639.18399999999997</v>
      </c>
      <c r="AF295" s="170">
        <f t="shared" si="600"/>
        <v>648.49300000000005</v>
      </c>
      <c r="AG295" s="170">
        <f t="shared" si="600"/>
        <v>657.72500000000002</v>
      </c>
      <c r="AH295" s="170">
        <f t="shared" si="600"/>
        <v>667.16</v>
      </c>
      <c r="AI295" s="170">
        <f t="shared" si="600"/>
        <v>676.755</v>
      </c>
      <c r="AJ295" s="170">
        <f t="shared" si="600"/>
        <v>686.62199999999996</v>
      </c>
      <c r="AK295" s="170">
        <f t="shared" si="600"/>
        <v>696.255</v>
      </c>
      <c r="AL295" s="170">
        <f t="shared" si="600"/>
        <v>706.70799999999997</v>
      </c>
      <c r="AM295" s="170">
        <f t="shared" si="600"/>
        <v>716.27700000000004</v>
      </c>
      <c r="AN295" s="170">
        <f t="shared" si="600"/>
        <v>725.79399999999998</v>
      </c>
      <c r="AO295" s="170">
        <f t="shared" si="600"/>
        <v>738.08799999999997</v>
      </c>
      <c r="AP295" s="170">
        <f t="shared" si="600"/>
        <v>746.99400000000003</v>
      </c>
      <c r="AQ295" s="170">
        <f t="shared" si="600"/>
        <v>756.50099999999998</v>
      </c>
      <c r="AR295" s="170">
        <f t="shared" si="600"/>
        <v>769.67700000000002</v>
      </c>
      <c r="AS295" s="170">
        <f t="shared" si="600"/>
        <v>783.12699999999995</v>
      </c>
      <c r="AT295" s="170">
        <f t="shared" si="600"/>
        <v>793.93799999999999</v>
      </c>
      <c r="AU295" s="170">
        <f t="shared" si="600"/>
        <v>801.41600000000005</v>
      </c>
      <c r="AV295" s="170">
        <f t="shared" si="600"/>
        <v>807.36</v>
      </c>
      <c r="AW295" s="170">
        <f t="shared" si="600"/>
        <v>816.69899999999996</v>
      </c>
      <c r="AX295" s="170">
        <f t="shared" si="600"/>
        <v>826.09400000000005</v>
      </c>
      <c r="AY295" s="170">
        <f t="shared" si="600"/>
        <v>835.20600000000002</v>
      </c>
      <c r="AZ295" s="170">
        <f t="shared" si="600"/>
        <v>843.67499999999995</v>
      </c>
      <c r="BA295" s="170">
        <f t="shared" si="600"/>
        <v>853.01499999999999</v>
      </c>
      <c r="BB295" s="170">
        <f t="shared" si="600"/>
        <v>862.26700000000005</v>
      </c>
      <c r="BC295" s="403">
        <f t="shared" ref="BC295:CW295" si="601">BB295*BC614/BB614</f>
        <v>866.35357345971579</v>
      </c>
      <c r="BD295" s="398">
        <f t="shared" si="601"/>
        <v>870.44014691943141</v>
      </c>
      <c r="BE295" s="398">
        <f t="shared" si="601"/>
        <v>873.50507701421816</v>
      </c>
      <c r="BF295" s="398">
        <f t="shared" si="601"/>
        <v>875.54836374407603</v>
      </c>
      <c r="BG295" s="398">
        <f t="shared" si="601"/>
        <v>877.5916504739339</v>
      </c>
      <c r="BH295" s="398">
        <f t="shared" si="601"/>
        <v>879.63493720379176</v>
      </c>
      <c r="BI295" s="398">
        <f t="shared" si="601"/>
        <v>880.65658056872064</v>
      </c>
      <c r="BJ295" s="398">
        <f t="shared" si="601"/>
        <v>880.65658056872053</v>
      </c>
      <c r="BK295" s="398">
        <f t="shared" si="601"/>
        <v>880.65658056872053</v>
      </c>
      <c r="BL295" s="398">
        <f t="shared" si="601"/>
        <v>881.67822393364941</v>
      </c>
      <c r="BM295" s="398">
        <f t="shared" si="601"/>
        <v>880.65658056872053</v>
      </c>
      <c r="BN295" s="398">
        <f t="shared" si="601"/>
        <v>880.65658056872053</v>
      </c>
      <c r="BO295" s="398">
        <f t="shared" si="601"/>
        <v>879.63493720379165</v>
      </c>
      <c r="BP295" s="398">
        <f t="shared" si="601"/>
        <v>879.63493720379165</v>
      </c>
      <c r="BQ295" s="398">
        <f t="shared" si="601"/>
        <v>878.61329383886277</v>
      </c>
      <c r="BR295" s="398">
        <f t="shared" si="601"/>
        <v>877.59165047393378</v>
      </c>
      <c r="BS295" s="398">
        <f t="shared" si="601"/>
        <v>876.57000710900491</v>
      </c>
      <c r="BT295" s="398">
        <f t="shared" si="601"/>
        <v>875.54836374407591</v>
      </c>
      <c r="BU295" s="398">
        <f t="shared" si="601"/>
        <v>873.50507701421805</v>
      </c>
      <c r="BV295" s="398">
        <f t="shared" si="601"/>
        <v>872.48343364928917</v>
      </c>
      <c r="BW295" s="398">
        <f t="shared" si="601"/>
        <v>871.46179028436029</v>
      </c>
      <c r="BX295" s="398">
        <f t="shared" si="601"/>
        <v>870.4401469194313</v>
      </c>
      <c r="BY295" s="398">
        <f t="shared" si="601"/>
        <v>868.39686018957343</v>
      </c>
      <c r="BZ295" s="398">
        <f t="shared" si="601"/>
        <v>867.37521682464444</v>
      </c>
      <c r="CA295" s="398">
        <f t="shared" si="601"/>
        <v>865.33193009478657</v>
      </c>
      <c r="CB295" s="398">
        <f t="shared" si="601"/>
        <v>863.2886433649287</v>
      </c>
      <c r="CC295" s="398">
        <f t="shared" si="601"/>
        <v>861.24535663507083</v>
      </c>
      <c r="CD295" s="398">
        <f t="shared" si="601"/>
        <v>859.20206990521297</v>
      </c>
      <c r="CE295" s="398">
        <f t="shared" si="601"/>
        <v>857.15878317535521</v>
      </c>
      <c r="CF295" s="398">
        <f t="shared" si="601"/>
        <v>854.09385308056846</v>
      </c>
      <c r="CG295" s="398">
        <f t="shared" si="601"/>
        <v>852.0505663507106</v>
      </c>
      <c r="CH295" s="398">
        <f t="shared" si="601"/>
        <v>848.98563625592385</v>
      </c>
      <c r="CI295" s="398">
        <f t="shared" si="601"/>
        <v>844.89906279620823</v>
      </c>
      <c r="CJ295" s="398">
        <f t="shared" si="601"/>
        <v>841.83413270142148</v>
      </c>
      <c r="CK295" s="398">
        <f t="shared" si="601"/>
        <v>837.74755924170586</v>
      </c>
      <c r="CL295" s="398">
        <f t="shared" si="601"/>
        <v>833.66098578199023</v>
      </c>
      <c r="CM295" s="398">
        <f t="shared" si="601"/>
        <v>829.57441232227461</v>
      </c>
      <c r="CN295" s="398">
        <f t="shared" si="601"/>
        <v>825.48783886255899</v>
      </c>
      <c r="CO295" s="398">
        <f t="shared" si="601"/>
        <v>821.40126540284336</v>
      </c>
      <c r="CP295" s="398">
        <f t="shared" si="601"/>
        <v>816.29304857819875</v>
      </c>
      <c r="CQ295" s="398">
        <f t="shared" si="601"/>
        <v>812.20647511848313</v>
      </c>
      <c r="CR295" s="398">
        <f t="shared" si="601"/>
        <v>807.09825829383863</v>
      </c>
      <c r="CS295" s="398">
        <f t="shared" si="601"/>
        <v>801.99004146919401</v>
      </c>
      <c r="CT295" s="398">
        <f t="shared" si="601"/>
        <v>797.90346800947839</v>
      </c>
      <c r="CU295" s="398">
        <f t="shared" si="601"/>
        <v>792.79525118483389</v>
      </c>
      <c r="CV295" s="398">
        <f t="shared" si="601"/>
        <v>787.68703436018939</v>
      </c>
      <c r="CW295" s="398">
        <f t="shared" si="601"/>
        <v>783.60046090047376</v>
      </c>
    </row>
    <row r="296" spans="1:101">
      <c r="A296" s="170" t="str">
        <f t="shared" ref="A296:B296" si="602">A190</f>
        <v>75</v>
      </c>
      <c r="B296" s="170" t="str">
        <f t="shared" si="602"/>
        <v>Paris</v>
      </c>
      <c r="C296" s="145"/>
      <c r="D296" s="145"/>
      <c r="E296" s="145"/>
      <c r="F296" s="170">
        <f t="shared" ref="F296:BB296" si="603">F190</f>
        <v>2309.0740000000001</v>
      </c>
      <c r="G296" s="170">
        <f t="shared" si="603"/>
        <v>2286.5479999999998</v>
      </c>
      <c r="H296" s="170">
        <f t="shared" si="603"/>
        <v>2267.1129999999998</v>
      </c>
      <c r="I296" s="170">
        <f t="shared" si="603"/>
        <v>2249.6439999999998</v>
      </c>
      <c r="J296" s="170">
        <f t="shared" si="603"/>
        <v>2229.529</v>
      </c>
      <c r="K296" s="170">
        <f t="shared" si="603"/>
        <v>2211.1559999999999</v>
      </c>
      <c r="L296" s="170">
        <f t="shared" si="603"/>
        <v>2195.328</v>
      </c>
      <c r="M296" s="170">
        <f t="shared" si="603"/>
        <v>2180.3209999999999</v>
      </c>
      <c r="N296" s="170">
        <f t="shared" si="603"/>
        <v>2178.277</v>
      </c>
      <c r="O296" s="170">
        <f t="shared" si="603"/>
        <v>2168.9989999999998</v>
      </c>
      <c r="P296" s="170">
        <f t="shared" si="603"/>
        <v>2165.9780000000001</v>
      </c>
      <c r="Q296" s="170">
        <f t="shared" si="603"/>
        <v>2165.3939999999998</v>
      </c>
      <c r="R296" s="170">
        <f t="shared" si="603"/>
        <v>2164.1590000000001</v>
      </c>
      <c r="S296" s="170">
        <f t="shared" si="603"/>
        <v>2158.732</v>
      </c>
      <c r="T296" s="170">
        <f t="shared" si="603"/>
        <v>2156.4549999999999</v>
      </c>
      <c r="U296" s="170">
        <f t="shared" si="603"/>
        <v>2150.1469999999999</v>
      </c>
      <c r="V296" s="170">
        <f t="shared" si="603"/>
        <v>2145.9119999999998</v>
      </c>
      <c r="W296" s="170">
        <f t="shared" si="603"/>
        <v>2139.9279999999999</v>
      </c>
      <c r="X296" s="170">
        <f t="shared" si="603"/>
        <v>2132.4749999999999</v>
      </c>
      <c r="Y296" s="170">
        <f t="shared" si="603"/>
        <v>2129.8560000000002</v>
      </c>
      <c r="Z296" s="170">
        <f t="shared" si="603"/>
        <v>2120.5450000000001</v>
      </c>
      <c r="AA296" s="170">
        <f t="shared" si="603"/>
        <v>2116.5120000000002</v>
      </c>
      <c r="AB296" s="170">
        <f t="shared" si="603"/>
        <v>2110.8690000000001</v>
      </c>
      <c r="AC296" s="170">
        <f t="shared" si="603"/>
        <v>2111.3150000000001</v>
      </c>
      <c r="AD296" s="170">
        <f t="shared" si="603"/>
        <v>2123.6860000000001</v>
      </c>
      <c r="AE296" s="170">
        <f t="shared" si="603"/>
        <v>2129.7310000000002</v>
      </c>
      <c r="AF296" s="170">
        <f t="shared" si="603"/>
        <v>2137.442</v>
      </c>
      <c r="AG296" s="170">
        <f t="shared" si="603"/>
        <v>2145.4720000000002</v>
      </c>
      <c r="AH296" s="170">
        <f t="shared" si="603"/>
        <v>2154.5210000000002</v>
      </c>
      <c r="AI296" s="170">
        <f t="shared" si="603"/>
        <v>2161.9319999999998</v>
      </c>
      <c r="AJ296" s="170">
        <f t="shared" si="603"/>
        <v>2172.1860000000001</v>
      </c>
      <c r="AK296" s="170">
        <f t="shared" si="603"/>
        <v>2181.3710000000001</v>
      </c>
      <c r="AL296" s="170">
        <f t="shared" si="603"/>
        <v>2193.0300000000002</v>
      </c>
      <c r="AM296" s="170">
        <f t="shared" si="603"/>
        <v>2211.297</v>
      </c>
      <c r="AN296" s="170">
        <f t="shared" si="603"/>
        <v>2234.105</v>
      </c>
      <c r="AO296" s="170">
        <f t="shared" si="603"/>
        <v>2243.8330000000001</v>
      </c>
      <c r="AP296" s="170">
        <f t="shared" si="603"/>
        <v>2249.9749999999999</v>
      </c>
      <c r="AQ296" s="170">
        <f t="shared" si="603"/>
        <v>2240.6210000000001</v>
      </c>
      <c r="AR296" s="170">
        <f t="shared" si="603"/>
        <v>2229.6210000000001</v>
      </c>
      <c r="AS296" s="170">
        <f t="shared" si="603"/>
        <v>2220.4450000000002</v>
      </c>
      <c r="AT296" s="170">
        <f t="shared" si="603"/>
        <v>2206.4879999999998</v>
      </c>
      <c r="AU296" s="170">
        <f t="shared" si="603"/>
        <v>2190.3270000000002</v>
      </c>
      <c r="AV296" s="170">
        <f t="shared" si="603"/>
        <v>2187.5259999999998</v>
      </c>
      <c r="AW296" s="170">
        <f t="shared" si="603"/>
        <v>2175.6010000000001</v>
      </c>
      <c r="AX296" s="170">
        <f t="shared" si="603"/>
        <v>2165.4229999999998</v>
      </c>
      <c r="AY296" s="170">
        <f t="shared" si="603"/>
        <v>2145.9059999999999</v>
      </c>
      <c r="AZ296" s="170">
        <f t="shared" si="603"/>
        <v>2131.1039999999998</v>
      </c>
      <c r="BA296" s="170">
        <f t="shared" si="603"/>
        <v>2117.7020000000002</v>
      </c>
      <c r="BB296" s="170">
        <f t="shared" si="603"/>
        <v>2102.65</v>
      </c>
      <c r="BC296" s="403">
        <f t="shared" ref="BC296:CW296" si="604">BB296*BC615/BB615</f>
        <v>2089.6397905759163</v>
      </c>
      <c r="BD296" s="398">
        <f t="shared" si="604"/>
        <v>2077.6303664921465</v>
      </c>
      <c r="BE296" s="398">
        <f t="shared" si="604"/>
        <v>2066.6217277486908</v>
      </c>
      <c r="BF296" s="398">
        <f t="shared" si="604"/>
        <v>2055.613089005235</v>
      </c>
      <c r="BG296" s="398">
        <f t="shared" si="604"/>
        <v>2045.6052356020937</v>
      </c>
      <c r="BH296" s="398">
        <f t="shared" si="604"/>
        <v>2035.5973821989521</v>
      </c>
      <c r="BI296" s="398">
        <f t="shared" si="604"/>
        <v>2026.5903141361248</v>
      </c>
      <c r="BJ296" s="398">
        <f t="shared" si="604"/>
        <v>2017.5832460732977</v>
      </c>
      <c r="BK296" s="398">
        <f t="shared" si="604"/>
        <v>2008.5761780104704</v>
      </c>
      <c r="BL296" s="398">
        <f t="shared" si="604"/>
        <v>2000.5698952879573</v>
      </c>
      <c r="BM296" s="398">
        <f t="shared" si="604"/>
        <v>1992.5636125654441</v>
      </c>
      <c r="BN296" s="398">
        <f t="shared" si="604"/>
        <v>1985.5581151832453</v>
      </c>
      <c r="BO296" s="398">
        <f t="shared" si="604"/>
        <v>1977.5518324607322</v>
      </c>
      <c r="BP296" s="398">
        <f t="shared" si="604"/>
        <v>1968.5447643979051</v>
      </c>
      <c r="BQ296" s="398">
        <f t="shared" si="604"/>
        <v>1960.5384816753919</v>
      </c>
      <c r="BR296" s="398">
        <f t="shared" si="604"/>
        <v>1951.5314136125646</v>
      </c>
      <c r="BS296" s="398">
        <f t="shared" si="604"/>
        <v>1942.5243455497373</v>
      </c>
      <c r="BT296" s="398">
        <f t="shared" si="604"/>
        <v>1933.51727748691</v>
      </c>
      <c r="BU296" s="398">
        <f t="shared" si="604"/>
        <v>1923.5094240837686</v>
      </c>
      <c r="BV296" s="398">
        <f t="shared" si="604"/>
        <v>1912.5007853403133</v>
      </c>
      <c r="BW296" s="398">
        <f t="shared" si="604"/>
        <v>1902.492931937172</v>
      </c>
      <c r="BX296" s="398">
        <f t="shared" si="604"/>
        <v>1891.4842931937167</v>
      </c>
      <c r="BY296" s="398">
        <f t="shared" si="604"/>
        <v>1880.4756544502611</v>
      </c>
      <c r="BZ296" s="398">
        <f t="shared" si="604"/>
        <v>1869.4670157068056</v>
      </c>
      <c r="CA296" s="398">
        <f t="shared" si="604"/>
        <v>1858.4583769633502</v>
      </c>
      <c r="CB296" s="398">
        <f t="shared" si="604"/>
        <v>1846.4489528795807</v>
      </c>
      <c r="CC296" s="398">
        <f t="shared" si="604"/>
        <v>1835.4403141361252</v>
      </c>
      <c r="CD296" s="398">
        <f t="shared" si="604"/>
        <v>1823.4308900523554</v>
      </c>
      <c r="CE296" s="398">
        <f t="shared" si="604"/>
        <v>1812.4222513088998</v>
      </c>
      <c r="CF296" s="398">
        <f t="shared" si="604"/>
        <v>1800.4128272251303</v>
      </c>
      <c r="CG296" s="398">
        <f t="shared" si="604"/>
        <v>1789.404188481675</v>
      </c>
      <c r="CH296" s="398">
        <f t="shared" si="604"/>
        <v>1778.3955497382194</v>
      </c>
      <c r="CI296" s="398">
        <f t="shared" si="604"/>
        <v>1768.3876963350781</v>
      </c>
      <c r="CJ296" s="398">
        <f t="shared" si="604"/>
        <v>1757.3790575916225</v>
      </c>
      <c r="CK296" s="398">
        <f t="shared" si="604"/>
        <v>1747.3712041884812</v>
      </c>
      <c r="CL296" s="398">
        <f t="shared" si="604"/>
        <v>1738.3641361256539</v>
      </c>
      <c r="CM296" s="398">
        <f t="shared" si="604"/>
        <v>1728.3562827225123</v>
      </c>
      <c r="CN296" s="398">
        <f t="shared" si="604"/>
        <v>1719.349214659685</v>
      </c>
      <c r="CO296" s="398">
        <f t="shared" si="604"/>
        <v>1710.3421465968577</v>
      </c>
      <c r="CP296" s="398">
        <f t="shared" si="604"/>
        <v>1701.3350785340303</v>
      </c>
      <c r="CQ296" s="398">
        <f t="shared" si="604"/>
        <v>1693.3287958115172</v>
      </c>
      <c r="CR296" s="398">
        <f t="shared" si="604"/>
        <v>1684.3217277486899</v>
      </c>
      <c r="CS296" s="398">
        <f t="shared" si="604"/>
        <v>1676.315445026177</v>
      </c>
      <c r="CT296" s="398">
        <f t="shared" si="604"/>
        <v>1667.3083769633499</v>
      </c>
      <c r="CU296" s="398">
        <f t="shared" si="604"/>
        <v>1659.3020942408371</v>
      </c>
      <c r="CV296" s="398">
        <f t="shared" si="604"/>
        <v>1651.2958115183239</v>
      </c>
      <c r="CW296" s="398">
        <f t="shared" si="604"/>
        <v>1642.2887434554966</v>
      </c>
    </row>
    <row r="297" spans="1:101">
      <c r="A297" s="170" t="str">
        <f t="shared" ref="A297:B297" si="605">A191</f>
        <v>76</v>
      </c>
      <c r="B297" s="170" t="str">
        <f t="shared" si="605"/>
        <v>Seine-Maritime</v>
      </c>
      <c r="C297" s="145"/>
      <c r="D297" s="145"/>
      <c r="E297" s="145"/>
      <c r="F297" s="170">
        <f t="shared" ref="F297:BB297" si="606">F191</f>
        <v>1172.9290000000001</v>
      </c>
      <c r="G297" s="170">
        <f t="shared" si="606"/>
        <v>1175.6479999999999</v>
      </c>
      <c r="H297" s="170">
        <f t="shared" si="606"/>
        <v>1177.7090000000001</v>
      </c>
      <c r="I297" s="170">
        <f t="shared" si="606"/>
        <v>1180.672</v>
      </c>
      <c r="J297" s="170">
        <f t="shared" si="606"/>
        <v>1182.57</v>
      </c>
      <c r="K297" s="170">
        <f t="shared" si="606"/>
        <v>1185.68</v>
      </c>
      <c r="L297" s="170">
        <f t="shared" si="606"/>
        <v>1189.7850000000001</v>
      </c>
      <c r="M297" s="170">
        <f t="shared" si="606"/>
        <v>1194.367</v>
      </c>
      <c r="N297" s="170">
        <f t="shared" si="606"/>
        <v>1197.376</v>
      </c>
      <c r="O297" s="170">
        <f t="shared" si="606"/>
        <v>1202.194</v>
      </c>
      <c r="P297" s="170">
        <f t="shared" si="606"/>
        <v>1205.579</v>
      </c>
      <c r="Q297" s="170">
        <f t="shared" si="606"/>
        <v>1209.885</v>
      </c>
      <c r="R297" s="170">
        <f t="shared" si="606"/>
        <v>1214.6320000000001</v>
      </c>
      <c r="S297" s="170">
        <f t="shared" si="606"/>
        <v>1217.9469999999999</v>
      </c>
      <c r="T297" s="170">
        <f t="shared" si="606"/>
        <v>1220.644</v>
      </c>
      <c r="U297" s="170">
        <f t="shared" si="606"/>
        <v>1222.5039999999999</v>
      </c>
      <c r="V297" s="170">
        <f t="shared" si="606"/>
        <v>1227.019</v>
      </c>
      <c r="W297" s="170">
        <f t="shared" si="606"/>
        <v>1230.9680000000001</v>
      </c>
      <c r="X297" s="170">
        <f t="shared" si="606"/>
        <v>1234.3209999999999</v>
      </c>
      <c r="Y297" s="170">
        <f t="shared" si="606"/>
        <v>1236.7739999999999</v>
      </c>
      <c r="Z297" s="170">
        <f t="shared" si="606"/>
        <v>1239.357</v>
      </c>
      <c r="AA297" s="170">
        <f t="shared" si="606"/>
        <v>1239.9369999999999</v>
      </c>
      <c r="AB297" s="170">
        <f t="shared" si="606"/>
        <v>1239.146</v>
      </c>
      <c r="AC297" s="170">
        <f t="shared" si="606"/>
        <v>1239.7840000000001</v>
      </c>
      <c r="AD297" s="170">
        <f t="shared" si="606"/>
        <v>1239.5840000000001</v>
      </c>
      <c r="AE297" s="170">
        <f t="shared" si="606"/>
        <v>1239.94</v>
      </c>
      <c r="AF297" s="170">
        <f t="shared" si="606"/>
        <v>1240.904</v>
      </c>
      <c r="AG297" s="170">
        <f t="shared" si="606"/>
        <v>1241.8879999999999</v>
      </c>
      <c r="AH297" s="170">
        <f t="shared" si="606"/>
        <v>1242.1020000000001</v>
      </c>
      <c r="AI297" s="170">
        <f t="shared" si="606"/>
        <v>1242.3979999999999</v>
      </c>
      <c r="AJ297" s="170">
        <f t="shared" si="606"/>
        <v>1243.3610000000001</v>
      </c>
      <c r="AK297" s="170">
        <f t="shared" si="606"/>
        <v>1243.8340000000001</v>
      </c>
      <c r="AL297" s="170">
        <f t="shared" si="606"/>
        <v>1244.6110000000001</v>
      </c>
      <c r="AM297" s="170">
        <f t="shared" si="606"/>
        <v>1248.58</v>
      </c>
      <c r="AN297" s="170">
        <f t="shared" si="606"/>
        <v>1250.1199999999999</v>
      </c>
      <c r="AO297" s="170">
        <f t="shared" si="606"/>
        <v>1250.4110000000001</v>
      </c>
      <c r="AP297" s="170">
        <f t="shared" si="606"/>
        <v>1251.2819999999999</v>
      </c>
      <c r="AQ297" s="170">
        <f t="shared" si="606"/>
        <v>1253.931</v>
      </c>
      <c r="AR297" s="170">
        <f t="shared" si="606"/>
        <v>1254.6089999999999</v>
      </c>
      <c r="AS297" s="170">
        <f t="shared" si="606"/>
        <v>1257.92</v>
      </c>
      <c r="AT297" s="170">
        <f t="shared" si="606"/>
        <v>1257.6990000000001</v>
      </c>
      <c r="AU297" s="170">
        <f t="shared" si="606"/>
        <v>1255.7550000000001</v>
      </c>
      <c r="AV297" s="170">
        <f t="shared" si="606"/>
        <v>1254.3779999999999</v>
      </c>
      <c r="AW297" s="170">
        <f t="shared" si="606"/>
        <v>1255.883</v>
      </c>
      <c r="AX297" s="170">
        <f t="shared" si="606"/>
        <v>1255.633</v>
      </c>
      <c r="AY297" s="170">
        <f t="shared" si="606"/>
        <v>1254.739</v>
      </c>
      <c r="AZ297" s="170">
        <f t="shared" si="606"/>
        <v>1254.3340000000001</v>
      </c>
      <c r="BA297" s="170">
        <f t="shared" si="606"/>
        <v>1254.2860000000001</v>
      </c>
      <c r="BB297" s="170">
        <f t="shared" si="606"/>
        <v>1254.204</v>
      </c>
      <c r="BC297" s="403">
        <f t="shared" ref="BC297:CW297" si="607">BB297*BC616/BB616</f>
        <v>1252.1956669335468</v>
      </c>
      <c r="BD297" s="398">
        <f t="shared" si="607"/>
        <v>1250.1873338670937</v>
      </c>
      <c r="BE297" s="398">
        <f t="shared" si="607"/>
        <v>1247.1748342674139</v>
      </c>
      <c r="BF297" s="398">
        <f t="shared" si="607"/>
        <v>1244.1623346677341</v>
      </c>
      <c r="BG297" s="398">
        <f t="shared" si="607"/>
        <v>1241.1498350680542</v>
      </c>
      <c r="BH297" s="398">
        <f t="shared" si="607"/>
        <v>1237.133168935148</v>
      </c>
      <c r="BI297" s="398">
        <f t="shared" si="607"/>
        <v>1233.1165028022417</v>
      </c>
      <c r="BJ297" s="398">
        <f t="shared" si="607"/>
        <v>1229.0998366693354</v>
      </c>
      <c r="BK297" s="398">
        <f t="shared" si="607"/>
        <v>1224.0790040032025</v>
      </c>
      <c r="BL297" s="398">
        <f t="shared" si="607"/>
        <v>1219.0581713370696</v>
      </c>
      <c r="BM297" s="398">
        <f t="shared" si="607"/>
        <v>1215.0415052041633</v>
      </c>
      <c r="BN297" s="398">
        <f t="shared" si="607"/>
        <v>1209.0165060048039</v>
      </c>
      <c r="BO297" s="398">
        <f t="shared" si="607"/>
        <v>1203.9956733386712</v>
      </c>
      <c r="BP297" s="398">
        <f t="shared" si="607"/>
        <v>1197.9706741393118</v>
      </c>
      <c r="BQ297" s="398">
        <f t="shared" si="607"/>
        <v>1192.9498414731788</v>
      </c>
      <c r="BR297" s="398">
        <f t="shared" si="607"/>
        <v>1185.9206757405927</v>
      </c>
      <c r="BS297" s="398">
        <f t="shared" si="607"/>
        <v>1179.8956765412333</v>
      </c>
      <c r="BT297" s="398">
        <f t="shared" si="607"/>
        <v>1173.8706773418739</v>
      </c>
      <c r="BU297" s="398">
        <f t="shared" si="607"/>
        <v>1166.8415116092879</v>
      </c>
      <c r="BV297" s="398">
        <f t="shared" si="607"/>
        <v>1160.8165124099285</v>
      </c>
      <c r="BW297" s="398">
        <f t="shared" si="607"/>
        <v>1153.7873466773424</v>
      </c>
      <c r="BX297" s="398">
        <f t="shared" si="607"/>
        <v>1146.7581809447563</v>
      </c>
      <c r="BY297" s="398">
        <f t="shared" si="607"/>
        <v>1139.7290152121702</v>
      </c>
      <c r="BZ297" s="398">
        <f t="shared" si="607"/>
        <v>1132.6998494795841</v>
      </c>
      <c r="CA297" s="398">
        <f t="shared" si="607"/>
        <v>1124.6665172137716</v>
      </c>
      <c r="CB297" s="398">
        <f t="shared" si="607"/>
        <v>1117.6373514811855</v>
      </c>
      <c r="CC297" s="398">
        <f t="shared" si="607"/>
        <v>1110.6081857485995</v>
      </c>
      <c r="CD297" s="398">
        <f t="shared" si="607"/>
        <v>1103.5790200160134</v>
      </c>
      <c r="CE297" s="398">
        <f t="shared" si="607"/>
        <v>1096.5498542834273</v>
      </c>
      <c r="CF297" s="398">
        <f t="shared" si="607"/>
        <v>1088.5165220176145</v>
      </c>
      <c r="CG297" s="398">
        <f t="shared" si="607"/>
        <v>1081.4873562850285</v>
      </c>
      <c r="CH297" s="398">
        <f t="shared" si="607"/>
        <v>1074.4581905524424</v>
      </c>
      <c r="CI297" s="398">
        <f t="shared" si="607"/>
        <v>1066.4248582866298</v>
      </c>
      <c r="CJ297" s="398">
        <f t="shared" si="607"/>
        <v>1059.3956925540438</v>
      </c>
      <c r="CK297" s="398">
        <f t="shared" si="607"/>
        <v>1052.3665268214577</v>
      </c>
      <c r="CL297" s="398">
        <f t="shared" si="607"/>
        <v>1044.3331945556449</v>
      </c>
      <c r="CM297" s="398">
        <f t="shared" si="607"/>
        <v>1037.3040288230588</v>
      </c>
      <c r="CN297" s="398">
        <f t="shared" si="607"/>
        <v>1029.2706965572461</v>
      </c>
      <c r="CO297" s="398">
        <f t="shared" si="607"/>
        <v>1022.24153082466</v>
      </c>
      <c r="CP297" s="398">
        <f t="shared" si="607"/>
        <v>1014.2081985588474</v>
      </c>
      <c r="CQ297" s="398">
        <f t="shared" si="607"/>
        <v>1007.1790328262613</v>
      </c>
      <c r="CR297" s="398">
        <f t="shared" si="607"/>
        <v>1000.1498670936752</v>
      </c>
      <c r="CS297" s="398">
        <f t="shared" si="607"/>
        <v>992.11653482786255</v>
      </c>
      <c r="CT297" s="398">
        <f t="shared" si="607"/>
        <v>985.08736909527647</v>
      </c>
      <c r="CU297" s="398">
        <f t="shared" si="607"/>
        <v>978.05820336269039</v>
      </c>
      <c r="CV297" s="398">
        <f t="shared" si="607"/>
        <v>971.02903763010431</v>
      </c>
      <c r="CW297" s="398">
        <f t="shared" si="607"/>
        <v>963.99987189751823</v>
      </c>
    </row>
    <row r="298" spans="1:101">
      <c r="A298" s="170" t="str">
        <f t="shared" ref="A298:B298" si="608">A192</f>
        <v>77</v>
      </c>
      <c r="B298" s="170" t="str">
        <f t="shared" si="608"/>
        <v>Seine-et-Marne</v>
      </c>
      <c r="C298" s="145"/>
      <c r="D298" s="145"/>
      <c r="E298" s="145"/>
      <c r="F298" s="170">
        <f t="shared" ref="F298:BB298" si="609">F192</f>
        <v>753.18899999999996</v>
      </c>
      <c r="G298" s="170">
        <f t="shared" si="609"/>
        <v>769.625</v>
      </c>
      <c r="H298" s="170">
        <f t="shared" si="609"/>
        <v>788.101</v>
      </c>
      <c r="I298" s="170">
        <f t="shared" si="609"/>
        <v>807.15800000000002</v>
      </c>
      <c r="J298" s="170">
        <f t="shared" si="609"/>
        <v>824.625</v>
      </c>
      <c r="K298" s="170">
        <f t="shared" si="609"/>
        <v>843.61099999999999</v>
      </c>
      <c r="L298" s="170">
        <f t="shared" si="609"/>
        <v>863.899</v>
      </c>
      <c r="M298" s="170">
        <f t="shared" si="609"/>
        <v>885.08100000000002</v>
      </c>
      <c r="N298" s="170">
        <f t="shared" si="609"/>
        <v>904.37099999999998</v>
      </c>
      <c r="O298" s="170">
        <f t="shared" si="609"/>
        <v>921.09100000000001</v>
      </c>
      <c r="P298" s="170">
        <f t="shared" si="609"/>
        <v>943.67100000000005</v>
      </c>
      <c r="Q298" s="170">
        <f t="shared" si="609"/>
        <v>968.19899999999996</v>
      </c>
      <c r="R298" s="170">
        <f t="shared" si="609"/>
        <v>993.40599999999995</v>
      </c>
      <c r="S298" s="170">
        <f t="shared" si="609"/>
        <v>1022.662</v>
      </c>
      <c r="T298" s="170">
        <f t="shared" si="609"/>
        <v>1048.2829999999999</v>
      </c>
      <c r="U298" s="170">
        <f t="shared" si="609"/>
        <v>1077.2059999999999</v>
      </c>
      <c r="V298" s="170">
        <f t="shared" si="609"/>
        <v>1095.2349999999999</v>
      </c>
      <c r="W298" s="170">
        <f t="shared" si="609"/>
        <v>1115.222</v>
      </c>
      <c r="X298" s="170">
        <f t="shared" si="609"/>
        <v>1131.1790000000001</v>
      </c>
      <c r="Y298" s="170">
        <f t="shared" si="609"/>
        <v>1146.99</v>
      </c>
      <c r="Z298" s="170">
        <f t="shared" si="609"/>
        <v>1159.421</v>
      </c>
      <c r="AA298" s="170">
        <f t="shared" si="609"/>
        <v>1169.827</v>
      </c>
      <c r="AB298" s="170">
        <f t="shared" si="609"/>
        <v>1176.289</v>
      </c>
      <c r="AC298" s="170">
        <f t="shared" si="609"/>
        <v>1182.5429999999999</v>
      </c>
      <c r="AD298" s="170">
        <f t="shared" si="609"/>
        <v>1191.7750000000001</v>
      </c>
      <c r="AE298" s="170">
        <f t="shared" si="609"/>
        <v>1202.569</v>
      </c>
      <c r="AF298" s="170">
        <f t="shared" si="609"/>
        <v>1214.2940000000001</v>
      </c>
      <c r="AG298" s="170">
        <f t="shared" si="609"/>
        <v>1225.78</v>
      </c>
      <c r="AH298" s="170">
        <f t="shared" si="609"/>
        <v>1237.5150000000001</v>
      </c>
      <c r="AI298" s="170">
        <f t="shared" si="609"/>
        <v>1248.865</v>
      </c>
      <c r="AJ298" s="170">
        <f t="shared" si="609"/>
        <v>1261.01</v>
      </c>
      <c r="AK298" s="170">
        <f t="shared" si="609"/>
        <v>1273.4880000000001</v>
      </c>
      <c r="AL298" s="170">
        <f t="shared" si="609"/>
        <v>1289.5239999999999</v>
      </c>
      <c r="AM298" s="170">
        <f t="shared" si="609"/>
        <v>1303.702</v>
      </c>
      <c r="AN298" s="170">
        <f t="shared" si="609"/>
        <v>1313.414</v>
      </c>
      <c r="AO298" s="170">
        <f t="shared" si="609"/>
        <v>1324.865</v>
      </c>
      <c r="AP298" s="170">
        <f t="shared" si="609"/>
        <v>1338.4269999999999</v>
      </c>
      <c r="AQ298" s="170">
        <f t="shared" si="609"/>
        <v>1353.9459999999999</v>
      </c>
      <c r="AR298" s="170">
        <f t="shared" si="609"/>
        <v>1365.2</v>
      </c>
      <c r="AS298" s="170">
        <f t="shared" si="609"/>
        <v>1377.846</v>
      </c>
      <c r="AT298" s="170">
        <f t="shared" si="609"/>
        <v>1390.1210000000001</v>
      </c>
      <c r="AU298" s="170">
        <f t="shared" si="609"/>
        <v>1397.665</v>
      </c>
      <c r="AV298" s="170">
        <f t="shared" si="609"/>
        <v>1403.9970000000001</v>
      </c>
      <c r="AW298" s="170">
        <f t="shared" si="609"/>
        <v>1412.5160000000001</v>
      </c>
      <c r="AX298" s="170">
        <f t="shared" si="609"/>
        <v>1421.1969999999999</v>
      </c>
      <c r="AY298" s="170">
        <f t="shared" si="609"/>
        <v>1428.636</v>
      </c>
      <c r="AZ298" s="170">
        <f t="shared" si="609"/>
        <v>1436.079</v>
      </c>
      <c r="BA298" s="170">
        <f t="shared" si="609"/>
        <v>1444.3889999999999</v>
      </c>
      <c r="BB298" s="170">
        <f t="shared" si="609"/>
        <v>1452.7750000000001</v>
      </c>
      <c r="BC298" s="403">
        <f t="shared" ref="BC298:CW298" si="610">BB298*BC617/BB617</f>
        <v>1457.8123613037451</v>
      </c>
      <c r="BD298" s="398">
        <f t="shared" si="610"/>
        <v>1461.8422503467409</v>
      </c>
      <c r="BE298" s="398">
        <f t="shared" si="610"/>
        <v>1464.8646671289878</v>
      </c>
      <c r="BF298" s="398">
        <f t="shared" si="610"/>
        <v>1466.8796116504857</v>
      </c>
      <c r="BG298" s="398">
        <f t="shared" si="610"/>
        <v>1467.8870839112346</v>
      </c>
      <c r="BH298" s="398">
        <f t="shared" si="610"/>
        <v>1468.8945561719838</v>
      </c>
      <c r="BI298" s="398">
        <f t="shared" si="610"/>
        <v>1469.9020284327325</v>
      </c>
      <c r="BJ298" s="398">
        <f t="shared" si="610"/>
        <v>1469.9020284327325</v>
      </c>
      <c r="BK298" s="398">
        <f t="shared" si="610"/>
        <v>1468.8945561719836</v>
      </c>
      <c r="BL298" s="398">
        <f t="shared" si="610"/>
        <v>1467.8870839112349</v>
      </c>
      <c r="BM298" s="398">
        <f t="shared" si="610"/>
        <v>1466.8796116504859</v>
      </c>
      <c r="BN298" s="398">
        <f t="shared" si="610"/>
        <v>1465.872139389737</v>
      </c>
      <c r="BO298" s="398">
        <f t="shared" si="610"/>
        <v>1463.857194868239</v>
      </c>
      <c r="BP298" s="398">
        <f t="shared" si="610"/>
        <v>1461.8422503467409</v>
      </c>
      <c r="BQ298" s="398">
        <f t="shared" si="610"/>
        <v>1459.827305825243</v>
      </c>
      <c r="BR298" s="398">
        <f t="shared" si="610"/>
        <v>1457.8123613037451</v>
      </c>
      <c r="BS298" s="398">
        <f t="shared" si="610"/>
        <v>1455.797416782247</v>
      </c>
      <c r="BT298" s="398">
        <f t="shared" si="610"/>
        <v>1452.7750000000001</v>
      </c>
      <c r="BU298" s="398">
        <f t="shared" si="610"/>
        <v>1450.7600554785022</v>
      </c>
      <c r="BV298" s="398">
        <f t="shared" si="610"/>
        <v>1447.7376386962553</v>
      </c>
      <c r="BW298" s="398">
        <f t="shared" si="610"/>
        <v>1444.7152219140085</v>
      </c>
      <c r="BX298" s="398">
        <f t="shared" si="610"/>
        <v>1441.6928051317616</v>
      </c>
      <c r="BY298" s="398">
        <f t="shared" si="610"/>
        <v>1438.6703883495147</v>
      </c>
      <c r="BZ298" s="398">
        <f t="shared" si="610"/>
        <v>1435.6479715672679</v>
      </c>
      <c r="CA298" s="398">
        <f t="shared" si="610"/>
        <v>1431.618082524272</v>
      </c>
      <c r="CB298" s="398">
        <f t="shared" si="610"/>
        <v>1427.5881934812762</v>
      </c>
      <c r="CC298" s="398">
        <f t="shared" si="610"/>
        <v>1424.5657766990294</v>
      </c>
      <c r="CD298" s="398">
        <f t="shared" si="610"/>
        <v>1420.5358876560335</v>
      </c>
      <c r="CE298" s="398">
        <f t="shared" si="610"/>
        <v>1415.4985263522888</v>
      </c>
      <c r="CF298" s="398">
        <f t="shared" si="610"/>
        <v>1411.4686373092929</v>
      </c>
      <c r="CG298" s="398">
        <f t="shared" si="610"/>
        <v>1406.4312760055482</v>
      </c>
      <c r="CH298" s="398">
        <f t="shared" si="610"/>
        <v>1401.3939147018034</v>
      </c>
      <c r="CI298" s="398">
        <f t="shared" si="610"/>
        <v>1396.3565533980586</v>
      </c>
      <c r="CJ298" s="398">
        <f t="shared" si="610"/>
        <v>1391.3191920943138</v>
      </c>
      <c r="CK298" s="398">
        <f t="shared" si="610"/>
        <v>1385.2743585298201</v>
      </c>
      <c r="CL298" s="398">
        <f t="shared" si="610"/>
        <v>1379.2295249653264</v>
      </c>
      <c r="CM298" s="398">
        <f t="shared" si="610"/>
        <v>1373.1846914008327</v>
      </c>
      <c r="CN298" s="398">
        <f t="shared" si="610"/>
        <v>1367.1398578363389</v>
      </c>
      <c r="CO298" s="398">
        <f t="shared" si="610"/>
        <v>1361.0950242718452</v>
      </c>
      <c r="CP298" s="398">
        <f t="shared" si="610"/>
        <v>1354.0427184466025</v>
      </c>
      <c r="CQ298" s="398">
        <f t="shared" si="610"/>
        <v>1347.9978848821088</v>
      </c>
      <c r="CR298" s="398">
        <f t="shared" si="610"/>
        <v>1340.9455790568661</v>
      </c>
      <c r="CS298" s="398">
        <f t="shared" si="610"/>
        <v>1333.8932732316234</v>
      </c>
      <c r="CT298" s="398">
        <f t="shared" si="610"/>
        <v>1327.8484396671297</v>
      </c>
      <c r="CU298" s="398">
        <f t="shared" si="610"/>
        <v>1320.796133841887</v>
      </c>
      <c r="CV298" s="398">
        <f t="shared" si="610"/>
        <v>1313.7438280166443</v>
      </c>
      <c r="CW298" s="398">
        <f t="shared" si="610"/>
        <v>1306.6915221914016</v>
      </c>
    </row>
    <row r="299" spans="1:101">
      <c r="A299" s="170" t="str">
        <f t="shared" ref="A299:B299" si="611">A193</f>
        <v>78</v>
      </c>
      <c r="B299" s="170" t="str">
        <f t="shared" si="611"/>
        <v>Yvelines</v>
      </c>
      <c r="C299" s="145"/>
      <c r="D299" s="145"/>
      <c r="E299" s="145"/>
      <c r="F299" s="170">
        <f t="shared" ref="F299:BB299" si="612">F193</f>
        <v>1078.2950000000001</v>
      </c>
      <c r="G299" s="170">
        <f t="shared" si="612"/>
        <v>1093.5840000000001</v>
      </c>
      <c r="H299" s="170">
        <f t="shared" si="612"/>
        <v>1109.4349999999999</v>
      </c>
      <c r="I299" s="170">
        <f t="shared" si="612"/>
        <v>1126.479</v>
      </c>
      <c r="J299" s="170">
        <f t="shared" si="612"/>
        <v>1142.848</v>
      </c>
      <c r="K299" s="170">
        <f t="shared" si="612"/>
        <v>1159.3030000000001</v>
      </c>
      <c r="L299" s="170">
        <f t="shared" si="612"/>
        <v>1176.7729999999999</v>
      </c>
      <c r="M299" s="170">
        <f t="shared" si="612"/>
        <v>1194.604</v>
      </c>
      <c r="N299" s="170">
        <f t="shared" si="612"/>
        <v>1206.463</v>
      </c>
      <c r="O299" s="170">
        <f t="shared" si="612"/>
        <v>1217.423</v>
      </c>
      <c r="P299" s="170">
        <f t="shared" si="612"/>
        <v>1231.0930000000001</v>
      </c>
      <c r="Q299" s="170">
        <f t="shared" si="612"/>
        <v>1245.377</v>
      </c>
      <c r="R299" s="170">
        <f t="shared" si="612"/>
        <v>1261.251</v>
      </c>
      <c r="S299" s="170">
        <f t="shared" si="612"/>
        <v>1276.377</v>
      </c>
      <c r="T299" s="170">
        <f t="shared" si="612"/>
        <v>1290.759</v>
      </c>
      <c r="U299" s="170">
        <f t="shared" si="612"/>
        <v>1305.076</v>
      </c>
      <c r="V299" s="170">
        <f t="shared" si="612"/>
        <v>1314.925</v>
      </c>
      <c r="W299" s="170">
        <f t="shared" si="612"/>
        <v>1326.1849999999999</v>
      </c>
      <c r="X299" s="170">
        <f t="shared" si="612"/>
        <v>1333.8140000000001</v>
      </c>
      <c r="Y299" s="170">
        <f t="shared" si="612"/>
        <v>1340.268</v>
      </c>
      <c r="Z299" s="170">
        <f t="shared" si="612"/>
        <v>1345.471</v>
      </c>
      <c r="AA299" s="170">
        <f t="shared" si="612"/>
        <v>1350.539</v>
      </c>
      <c r="AB299" s="170">
        <f t="shared" si="612"/>
        <v>1353.18</v>
      </c>
      <c r="AC299" s="170">
        <f t="shared" si="612"/>
        <v>1353.723</v>
      </c>
      <c r="AD299" s="170">
        <f t="shared" si="612"/>
        <v>1353.9449999999999</v>
      </c>
      <c r="AE299" s="170">
        <f t="shared" si="612"/>
        <v>1358.816</v>
      </c>
      <c r="AF299" s="170">
        <f t="shared" si="612"/>
        <v>1365.0150000000001</v>
      </c>
      <c r="AG299" s="170">
        <f t="shared" si="612"/>
        <v>1371.107</v>
      </c>
      <c r="AH299" s="170">
        <f t="shared" si="612"/>
        <v>1377.26</v>
      </c>
      <c r="AI299" s="170">
        <f t="shared" si="612"/>
        <v>1383.145</v>
      </c>
      <c r="AJ299" s="170">
        <f t="shared" si="612"/>
        <v>1389.4559999999999</v>
      </c>
      <c r="AK299" s="170">
        <f t="shared" si="612"/>
        <v>1395.8040000000001</v>
      </c>
      <c r="AL299" s="170">
        <f t="shared" si="612"/>
        <v>1403.9570000000001</v>
      </c>
      <c r="AM299" s="170">
        <f t="shared" si="612"/>
        <v>1406.0530000000001</v>
      </c>
      <c r="AN299" s="170">
        <f t="shared" si="612"/>
        <v>1407.56</v>
      </c>
      <c r="AO299" s="170">
        <f t="shared" si="612"/>
        <v>1408.7650000000001</v>
      </c>
      <c r="AP299" s="170">
        <f t="shared" si="612"/>
        <v>1413.635</v>
      </c>
      <c r="AQ299" s="170">
        <f t="shared" si="612"/>
        <v>1412.356</v>
      </c>
      <c r="AR299" s="170">
        <f t="shared" si="612"/>
        <v>1418.4839999999999</v>
      </c>
      <c r="AS299" s="170">
        <f t="shared" si="612"/>
        <v>1421.67</v>
      </c>
      <c r="AT299" s="170">
        <f t="shared" si="612"/>
        <v>1427.2909999999999</v>
      </c>
      <c r="AU299" s="170">
        <f t="shared" si="612"/>
        <v>1431.808</v>
      </c>
      <c r="AV299" s="170">
        <f t="shared" si="612"/>
        <v>1438.2660000000001</v>
      </c>
      <c r="AW299" s="170">
        <f t="shared" si="612"/>
        <v>1441.3979999999999</v>
      </c>
      <c r="AX299" s="170">
        <f t="shared" si="612"/>
        <v>1448.2070000000001</v>
      </c>
      <c r="AY299" s="170">
        <f t="shared" si="612"/>
        <v>1449.723</v>
      </c>
      <c r="AZ299" s="170">
        <f t="shared" si="612"/>
        <v>1452.8520000000001</v>
      </c>
      <c r="BA299" s="170">
        <f t="shared" si="612"/>
        <v>1457.3119999999999</v>
      </c>
      <c r="BB299" s="170">
        <f t="shared" si="612"/>
        <v>1461.5239999999999</v>
      </c>
      <c r="BC299" s="403">
        <f t="shared" ref="BC299:CW299" si="613">BB299*BC618/BB618</f>
        <v>1463.5274599040438</v>
      </c>
      <c r="BD299" s="398">
        <f t="shared" si="613"/>
        <v>1464.5291898560658</v>
      </c>
      <c r="BE299" s="398">
        <f t="shared" si="613"/>
        <v>1464.5291898560658</v>
      </c>
      <c r="BF299" s="398">
        <f t="shared" si="613"/>
        <v>1463.5274599040438</v>
      </c>
      <c r="BG299" s="398">
        <f t="shared" si="613"/>
        <v>1462.5257299520217</v>
      </c>
      <c r="BH299" s="398">
        <f t="shared" si="613"/>
        <v>1460.5222700479778</v>
      </c>
      <c r="BI299" s="398">
        <f t="shared" si="613"/>
        <v>1457.5170801919121</v>
      </c>
      <c r="BJ299" s="398">
        <f t="shared" si="613"/>
        <v>1454.5118903358464</v>
      </c>
      <c r="BK299" s="398">
        <f t="shared" si="613"/>
        <v>1451.5067004797804</v>
      </c>
      <c r="BL299" s="398">
        <f t="shared" si="613"/>
        <v>1447.4997806716926</v>
      </c>
      <c r="BM299" s="398">
        <f t="shared" si="613"/>
        <v>1443.4928608636048</v>
      </c>
      <c r="BN299" s="398">
        <f t="shared" si="613"/>
        <v>1439.4859410555171</v>
      </c>
      <c r="BO299" s="398">
        <f t="shared" si="613"/>
        <v>1434.4772912954074</v>
      </c>
      <c r="BP299" s="398">
        <f t="shared" si="613"/>
        <v>1430.4703714873197</v>
      </c>
      <c r="BQ299" s="398">
        <f t="shared" si="613"/>
        <v>1425.46172172721</v>
      </c>
      <c r="BR299" s="398">
        <f t="shared" si="613"/>
        <v>1420.4530719671004</v>
      </c>
      <c r="BS299" s="398">
        <f t="shared" si="613"/>
        <v>1416.4461521590126</v>
      </c>
      <c r="BT299" s="398">
        <f t="shared" si="613"/>
        <v>1411.437502398903</v>
      </c>
      <c r="BU299" s="398">
        <f t="shared" si="613"/>
        <v>1406.4288526387934</v>
      </c>
      <c r="BV299" s="398">
        <f t="shared" si="613"/>
        <v>1401.4202028786838</v>
      </c>
      <c r="BW299" s="398">
        <f t="shared" si="613"/>
        <v>1396.4115531185741</v>
      </c>
      <c r="BX299" s="398">
        <f t="shared" si="613"/>
        <v>1392.4046333104864</v>
      </c>
      <c r="BY299" s="398">
        <f t="shared" si="613"/>
        <v>1387.3959835503767</v>
      </c>
      <c r="BZ299" s="398">
        <f t="shared" si="613"/>
        <v>1382.3873337902669</v>
      </c>
      <c r="CA299" s="398">
        <f t="shared" si="613"/>
        <v>1377.3786840301573</v>
      </c>
      <c r="CB299" s="398">
        <f t="shared" si="613"/>
        <v>1373.3717642220695</v>
      </c>
      <c r="CC299" s="398">
        <f t="shared" si="613"/>
        <v>1368.3631144619599</v>
      </c>
      <c r="CD299" s="398">
        <f t="shared" si="613"/>
        <v>1363.3544647018502</v>
      </c>
      <c r="CE299" s="398">
        <f t="shared" si="613"/>
        <v>1358.3458149417406</v>
      </c>
      <c r="CF299" s="398">
        <f t="shared" si="613"/>
        <v>1352.3354352296092</v>
      </c>
      <c r="CG299" s="398">
        <f t="shared" si="613"/>
        <v>1347.3267854694996</v>
      </c>
      <c r="CH299" s="398">
        <f t="shared" si="613"/>
        <v>1341.3164057573679</v>
      </c>
      <c r="CI299" s="398">
        <f t="shared" si="613"/>
        <v>1335.3060260452364</v>
      </c>
      <c r="CJ299" s="398">
        <f t="shared" si="613"/>
        <v>1329.2956463331047</v>
      </c>
      <c r="CK299" s="398">
        <f t="shared" si="613"/>
        <v>1323.2852666209733</v>
      </c>
      <c r="CL299" s="398">
        <f t="shared" si="613"/>
        <v>1316.2731569568198</v>
      </c>
      <c r="CM299" s="398">
        <f t="shared" si="613"/>
        <v>1310.2627772446881</v>
      </c>
      <c r="CN299" s="398">
        <f t="shared" si="613"/>
        <v>1303.2506675805346</v>
      </c>
      <c r="CO299" s="398">
        <f t="shared" si="613"/>
        <v>1296.2385579163811</v>
      </c>
      <c r="CP299" s="398">
        <f t="shared" si="613"/>
        <v>1288.2247183002055</v>
      </c>
      <c r="CQ299" s="398">
        <f t="shared" si="613"/>
        <v>1281.212608636052</v>
      </c>
      <c r="CR299" s="398">
        <f t="shared" si="613"/>
        <v>1274.2004989718985</v>
      </c>
      <c r="CS299" s="398">
        <f t="shared" si="613"/>
        <v>1266.1866593557231</v>
      </c>
      <c r="CT299" s="398">
        <f t="shared" si="613"/>
        <v>1259.1745496915696</v>
      </c>
      <c r="CU299" s="398">
        <f t="shared" si="613"/>
        <v>1252.1624400274161</v>
      </c>
      <c r="CV299" s="398">
        <f t="shared" si="613"/>
        <v>1244.1486004112405</v>
      </c>
      <c r="CW299" s="398">
        <f t="shared" si="613"/>
        <v>1237.136490747087</v>
      </c>
    </row>
    <row r="300" spans="1:101">
      <c r="A300" s="170" t="str">
        <f t="shared" ref="A300:B300" si="614">A194</f>
        <v>79</v>
      </c>
      <c r="B300" s="170" t="str">
        <f t="shared" si="614"/>
        <v>Deux-Sèvres</v>
      </c>
      <c r="C300" s="145"/>
      <c r="D300" s="145"/>
      <c r="E300" s="145"/>
      <c r="F300" s="170">
        <f t="shared" ref="F300:BB300" si="615">F194</f>
        <v>336.03899999999999</v>
      </c>
      <c r="G300" s="170">
        <f t="shared" si="615"/>
        <v>337.10500000000002</v>
      </c>
      <c r="H300" s="170">
        <f t="shared" si="615"/>
        <v>337.952</v>
      </c>
      <c r="I300" s="170">
        <f t="shared" si="615"/>
        <v>339.06400000000002</v>
      </c>
      <c r="J300" s="170">
        <f t="shared" si="615"/>
        <v>339.88200000000001</v>
      </c>
      <c r="K300" s="170">
        <f t="shared" si="615"/>
        <v>340.80599999999998</v>
      </c>
      <c r="L300" s="170">
        <f t="shared" si="615"/>
        <v>341.90199999999999</v>
      </c>
      <c r="M300" s="170">
        <f t="shared" si="615"/>
        <v>342.97699999999998</v>
      </c>
      <c r="N300" s="170">
        <f t="shared" si="615"/>
        <v>343.40300000000002</v>
      </c>
      <c r="O300" s="170">
        <f t="shared" si="615"/>
        <v>343.32900000000001</v>
      </c>
      <c r="P300" s="170">
        <f t="shared" si="615"/>
        <v>343.42899999999997</v>
      </c>
      <c r="Q300" s="170">
        <f t="shared" si="615"/>
        <v>343.99700000000001</v>
      </c>
      <c r="R300" s="170">
        <f t="shared" si="615"/>
        <v>344.19600000000003</v>
      </c>
      <c r="S300" s="170">
        <f t="shared" si="615"/>
        <v>345.512</v>
      </c>
      <c r="T300" s="170">
        <f t="shared" si="615"/>
        <v>345.697</v>
      </c>
      <c r="U300" s="170">
        <f t="shared" si="615"/>
        <v>346.02699999999999</v>
      </c>
      <c r="V300" s="170">
        <f t="shared" si="615"/>
        <v>345.80099999999999</v>
      </c>
      <c r="W300" s="170">
        <f t="shared" si="615"/>
        <v>345.83100000000002</v>
      </c>
      <c r="X300" s="170">
        <f t="shared" si="615"/>
        <v>345.53399999999999</v>
      </c>
      <c r="Y300" s="170">
        <f t="shared" si="615"/>
        <v>345.18099999999998</v>
      </c>
      <c r="Z300" s="170">
        <f t="shared" si="615"/>
        <v>345.25599999999997</v>
      </c>
      <c r="AA300" s="170">
        <f t="shared" si="615"/>
        <v>345.255</v>
      </c>
      <c r="AB300" s="170">
        <f t="shared" si="615"/>
        <v>344.76</v>
      </c>
      <c r="AC300" s="170">
        <f t="shared" si="615"/>
        <v>344.57400000000001</v>
      </c>
      <c r="AD300" s="170">
        <f t="shared" si="615"/>
        <v>344.48599999999999</v>
      </c>
      <c r="AE300" s="170">
        <f t="shared" si="615"/>
        <v>346.43200000000002</v>
      </c>
      <c r="AF300" s="170">
        <f t="shared" si="615"/>
        <v>348.59899999999999</v>
      </c>
      <c r="AG300" s="170">
        <f t="shared" si="615"/>
        <v>350.79899999999998</v>
      </c>
      <c r="AH300" s="170">
        <f t="shared" si="615"/>
        <v>352.97</v>
      </c>
      <c r="AI300" s="170">
        <f t="shared" si="615"/>
        <v>354.91399999999999</v>
      </c>
      <c r="AJ300" s="170">
        <f t="shared" si="615"/>
        <v>357.31900000000002</v>
      </c>
      <c r="AK300" s="170">
        <f t="shared" si="615"/>
        <v>359.71100000000001</v>
      </c>
      <c r="AL300" s="170">
        <f t="shared" si="615"/>
        <v>362.94400000000002</v>
      </c>
      <c r="AM300" s="170">
        <f t="shared" si="615"/>
        <v>365.05900000000003</v>
      </c>
      <c r="AN300" s="170">
        <f t="shared" si="615"/>
        <v>366.339</v>
      </c>
      <c r="AO300" s="170">
        <f t="shared" si="615"/>
        <v>369.27</v>
      </c>
      <c r="AP300" s="170">
        <f t="shared" si="615"/>
        <v>370.93900000000002</v>
      </c>
      <c r="AQ300" s="170">
        <f t="shared" si="615"/>
        <v>371.58300000000003</v>
      </c>
      <c r="AR300" s="170">
        <f t="shared" si="615"/>
        <v>371.63200000000001</v>
      </c>
      <c r="AS300" s="170">
        <f t="shared" si="615"/>
        <v>373.553</v>
      </c>
      <c r="AT300" s="170">
        <f t="shared" si="615"/>
        <v>374.435</v>
      </c>
      <c r="AU300" s="170">
        <f t="shared" si="615"/>
        <v>374.74299999999999</v>
      </c>
      <c r="AV300" s="170">
        <f t="shared" si="615"/>
        <v>374.351</v>
      </c>
      <c r="AW300" s="170">
        <f t="shared" si="615"/>
        <v>374.79899999999998</v>
      </c>
      <c r="AX300" s="170">
        <f t="shared" si="615"/>
        <v>374.87799999999999</v>
      </c>
      <c r="AY300" s="170">
        <f t="shared" si="615"/>
        <v>374.48099999999999</v>
      </c>
      <c r="AZ300" s="170">
        <f t="shared" si="615"/>
        <v>374.428</v>
      </c>
      <c r="BA300" s="170">
        <f t="shared" si="615"/>
        <v>374.142</v>
      </c>
      <c r="BB300" s="170">
        <f t="shared" si="615"/>
        <v>373.899</v>
      </c>
      <c r="BC300" s="403">
        <f t="shared" ref="BC300:CW300" si="616">BB300*BC619/BB619</f>
        <v>374.89341223404256</v>
      </c>
      <c r="BD300" s="398">
        <f t="shared" si="616"/>
        <v>373.899</v>
      </c>
      <c r="BE300" s="398">
        <f t="shared" si="616"/>
        <v>373.899</v>
      </c>
      <c r="BF300" s="398">
        <f t="shared" si="616"/>
        <v>373.899</v>
      </c>
      <c r="BG300" s="398">
        <f t="shared" si="616"/>
        <v>373.899</v>
      </c>
      <c r="BH300" s="398">
        <f t="shared" si="616"/>
        <v>372.90458776595744</v>
      </c>
      <c r="BI300" s="398">
        <f t="shared" si="616"/>
        <v>372.90458776595744</v>
      </c>
      <c r="BJ300" s="398">
        <f t="shared" si="616"/>
        <v>371.91017553191494</v>
      </c>
      <c r="BK300" s="398">
        <f t="shared" si="616"/>
        <v>370.91576329787239</v>
      </c>
      <c r="BL300" s="398">
        <f t="shared" si="616"/>
        <v>370.91576329787239</v>
      </c>
      <c r="BM300" s="398">
        <f t="shared" si="616"/>
        <v>369.92135106382983</v>
      </c>
      <c r="BN300" s="398">
        <f t="shared" si="616"/>
        <v>368.92693882978728</v>
      </c>
      <c r="BO300" s="398">
        <f t="shared" si="616"/>
        <v>367.93252659574466</v>
      </c>
      <c r="BP300" s="398">
        <f t="shared" si="616"/>
        <v>367.93252659574466</v>
      </c>
      <c r="BQ300" s="398">
        <f t="shared" si="616"/>
        <v>366.93811436170216</v>
      </c>
      <c r="BR300" s="398">
        <f t="shared" si="616"/>
        <v>365.94370212765966</v>
      </c>
      <c r="BS300" s="398">
        <f t="shared" si="616"/>
        <v>364.94928989361711</v>
      </c>
      <c r="BT300" s="398">
        <f t="shared" si="616"/>
        <v>363.95487765957455</v>
      </c>
      <c r="BU300" s="398">
        <f t="shared" si="616"/>
        <v>362.96046542553199</v>
      </c>
      <c r="BV300" s="398">
        <f t="shared" si="616"/>
        <v>361.96605319148944</v>
      </c>
      <c r="BW300" s="398">
        <f t="shared" si="616"/>
        <v>360.97164095744688</v>
      </c>
      <c r="BX300" s="398">
        <f t="shared" si="616"/>
        <v>358.98281648936177</v>
      </c>
      <c r="BY300" s="398">
        <f t="shared" si="616"/>
        <v>357.98840425531921</v>
      </c>
      <c r="BZ300" s="398">
        <f t="shared" si="616"/>
        <v>356.99399202127665</v>
      </c>
      <c r="CA300" s="398">
        <f t="shared" si="616"/>
        <v>355.9995797872341</v>
      </c>
      <c r="CB300" s="398">
        <f t="shared" si="616"/>
        <v>354.01075531914898</v>
      </c>
      <c r="CC300" s="398">
        <f t="shared" si="616"/>
        <v>353.01634308510643</v>
      </c>
      <c r="CD300" s="398">
        <f t="shared" si="616"/>
        <v>351.02751861702131</v>
      </c>
      <c r="CE300" s="398">
        <f t="shared" si="616"/>
        <v>350.03310638297876</v>
      </c>
      <c r="CF300" s="398">
        <f t="shared" si="616"/>
        <v>348.04428191489365</v>
      </c>
      <c r="CG300" s="398">
        <f t="shared" si="616"/>
        <v>347.04986968085109</v>
      </c>
      <c r="CH300" s="398">
        <f t="shared" si="616"/>
        <v>345.06104521276598</v>
      </c>
      <c r="CI300" s="398">
        <f t="shared" si="616"/>
        <v>343.07222074468086</v>
      </c>
      <c r="CJ300" s="398">
        <f t="shared" si="616"/>
        <v>341.08339627659575</v>
      </c>
      <c r="CK300" s="398">
        <f t="shared" si="616"/>
        <v>340.08898404255319</v>
      </c>
      <c r="CL300" s="398">
        <f t="shared" si="616"/>
        <v>338.10015957446808</v>
      </c>
      <c r="CM300" s="398">
        <f t="shared" si="616"/>
        <v>336.11133510638297</v>
      </c>
      <c r="CN300" s="398">
        <f t="shared" si="616"/>
        <v>334.12251063829785</v>
      </c>
      <c r="CO300" s="398">
        <f t="shared" si="616"/>
        <v>332.13368617021274</v>
      </c>
      <c r="CP300" s="398">
        <f t="shared" si="616"/>
        <v>331.13927393617018</v>
      </c>
      <c r="CQ300" s="398">
        <f t="shared" si="616"/>
        <v>329.15044946808507</v>
      </c>
      <c r="CR300" s="398">
        <f t="shared" si="616"/>
        <v>327.16162499999996</v>
      </c>
      <c r="CS300" s="398">
        <f t="shared" si="616"/>
        <v>325.17280053191485</v>
      </c>
      <c r="CT300" s="398">
        <f t="shared" si="616"/>
        <v>324.17838829787229</v>
      </c>
      <c r="CU300" s="398">
        <f t="shared" si="616"/>
        <v>322.18956382978718</v>
      </c>
      <c r="CV300" s="398">
        <f t="shared" si="616"/>
        <v>320.20073936170206</v>
      </c>
      <c r="CW300" s="398">
        <f t="shared" si="616"/>
        <v>318.21191489361695</v>
      </c>
    </row>
    <row r="301" spans="1:101">
      <c r="A301" s="170" t="str">
        <f t="shared" ref="A301:B301" si="617">A195</f>
        <v>80</v>
      </c>
      <c r="B301" s="170" t="str">
        <f t="shared" si="617"/>
        <v>Somme</v>
      </c>
      <c r="C301" s="145"/>
      <c r="D301" s="145"/>
      <c r="E301" s="145"/>
      <c r="F301" s="170">
        <f t="shared" ref="F301:BB301" si="618">F195</f>
        <v>538.57899999999995</v>
      </c>
      <c r="G301" s="170">
        <f t="shared" si="618"/>
        <v>539.49400000000003</v>
      </c>
      <c r="H301" s="170">
        <f t="shared" si="618"/>
        <v>540.24900000000002</v>
      </c>
      <c r="I301" s="170">
        <f t="shared" si="618"/>
        <v>541.24699999999996</v>
      </c>
      <c r="J301" s="170">
        <f t="shared" si="618"/>
        <v>541.77200000000005</v>
      </c>
      <c r="K301" s="170">
        <f t="shared" si="618"/>
        <v>542.28499999999997</v>
      </c>
      <c r="L301" s="170">
        <f t="shared" si="618"/>
        <v>543.48599999999999</v>
      </c>
      <c r="M301" s="170">
        <f t="shared" si="618"/>
        <v>544.77700000000004</v>
      </c>
      <c r="N301" s="170">
        <f t="shared" si="618"/>
        <v>546.13699999999994</v>
      </c>
      <c r="O301" s="170">
        <f t="shared" si="618"/>
        <v>547.73800000000006</v>
      </c>
      <c r="P301" s="170">
        <f t="shared" si="618"/>
        <v>547.44500000000005</v>
      </c>
      <c r="Q301" s="170">
        <f t="shared" si="618"/>
        <v>548.15599999999995</v>
      </c>
      <c r="R301" s="170">
        <f t="shared" si="618"/>
        <v>547.05799999999999</v>
      </c>
      <c r="S301" s="170">
        <f t="shared" si="618"/>
        <v>547.36900000000003</v>
      </c>
      <c r="T301" s="170">
        <f t="shared" si="618"/>
        <v>547.74900000000002</v>
      </c>
      <c r="U301" s="170">
        <f t="shared" si="618"/>
        <v>547.48500000000001</v>
      </c>
      <c r="V301" s="170">
        <f t="shared" si="618"/>
        <v>548.12699999999995</v>
      </c>
      <c r="W301" s="170">
        <f t="shared" si="618"/>
        <v>548.88499999999999</v>
      </c>
      <c r="X301" s="170">
        <f t="shared" si="618"/>
        <v>550.24699999999996</v>
      </c>
      <c r="Y301" s="170">
        <f t="shared" si="618"/>
        <v>551.15899999999999</v>
      </c>
      <c r="Z301" s="170">
        <f t="shared" si="618"/>
        <v>552.15300000000002</v>
      </c>
      <c r="AA301" s="170">
        <f t="shared" si="618"/>
        <v>553.03800000000001</v>
      </c>
      <c r="AB301" s="170">
        <f t="shared" si="618"/>
        <v>553.66999999999996</v>
      </c>
      <c r="AC301" s="170">
        <f t="shared" si="618"/>
        <v>554.59500000000003</v>
      </c>
      <c r="AD301" s="170">
        <f t="shared" si="618"/>
        <v>555.54700000000003</v>
      </c>
      <c r="AE301" s="170">
        <f t="shared" si="618"/>
        <v>556.83000000000004</v>
      </c>
      <c r="AF301" s="170">
        <f t="shared" si="618"/>
        <v>558.41999999999996</v>
      </c>
      <c r="AG301" s="170">
        <f t="shared" si="618"/>
        <v>559.91999999999996</v>
      </c>
      <c r="AH301" s="170">
        <f t="shared" si="618"/>
        <v>560.96600000000001</v>
      </c>
      <c r="AI301" s="170">
        <f t="shared" si="618"/>
        <v>561.93799999999999</v>
      </c>
      <c r="AJ301" s="170">
        <f t="shared" si="618"/>
        <v>563.21799999999996</v>
      </c>
      <c r="AK301" s="170">
        <f t="shared" si="618"/>
        <v>564.31899999999996</v>
      </c>
      <c r="AL301" s="170">
        <f t="shared" si="618"/>
        <v>565.91</v>
      </c>
      <c r="AM301" s="170">
        <f t="shared" si="618"/>
        <v>568.08600000000001</v>
      </c>
      <c r="AN301" s="170">
        <f t="shared" si="618"/>
        <v>569.77499999999998</v>
      </c>
      <c r="AO301" s="170">
        <f t="shared" si="618"/>
        <v>570.74099999999999</v>
      </c>
      <c r="AP301" s="170">
        <f t="shared" si="618"/>
        <v>571.21100000000001</v>
      </c>
      <c r="AQ301" s="170">
        <f t="shared" si="618"/>
        <v>571.154</v>
      </c>
      <c r="AR301" s="170">
        <f t="shared" si="618"/>
        <v>571.67499999999995</v>
      </c>
      <c r="AS301" s="170">
        <f t="shared" si="618"/>
        <v>571.63199999999995</v>
      </c>
      <c r="AT301" s="170">
        <f t="shared" si="618"/>
        <v>571.87900000000002</v>
      </c>
      <c r="AU301" s="170">
        <f t="shared" si="618"/>
        <v>572.74400000000003</v>
      </c>
      <c r="AV301" s="170">
        <f t="shared" si="618"/>
        <v>572.44299999999998</v>
      </c>
      <c r="AW301" s="170">
        <f t="shared" si="618"/>
        <v>570.66200000000003</v>
      </c>
      <c r="AX301" s="170">
        <f t="shared" si="618"/>
        <v>570.55899999999997</v>
      </c>
      <c r="AY301" s="170">
        <f t="shared" si="618"/>
        <v>568.74800000000005</v>
      </c>
      <c r="AZ301" s="170">
        <f t="shared" si="618"/>
        <v>566.87199999999996</v>
      </c>
      <c r="BA301" s="170">
        <f t="shared" si="618"/>
        <v>565.27800000000002</v>
      </c>
      <c r="BB301" s="170">
        <f t="shared" si="618"/>
        <v>564.06700000000001</v>
      </c>
      <c r="BC301" s="403">
        <f t="shared" ref="BC301:CW301" si="619">BB301*BC620/BB620</f>
        <v>563.0686513274336</v>
      </c>
      <c r="BD301" s="398">
        <f t="shared" si="619"/>
        <v>562.07030265486719</v>
      </c>
      <c r="BE301" s="398">
        <f t="shared" si="619"/>
        <v>560.07360530973438</v>
      </c>
      <c r="BF301" s="398">
        <f t="shared" si="619"/>
        <v>559.07525663716797</v>
      </c>
      <c r="BG301" s="398">
        <f t="shared" si="619"/>
        <v>557.07855929203527</v>
      </c>
      <c r="BH301" s="398">
        <f t="shared" si="619"/>
        <v>556.08021061946886</v>
      </c>
      <c r="BI301" s="398">
        <f t="shared" si="619"/>
        <v>554.08351327433616</v>
      </c>
      <c r="BJ301" s="398">
        <f t="shared" si="619"/>
        <v>552.08681592920345</v>
      </c>
      <c r="BK301" s="398">
        <f t="shared" si="619"/>
        <v>550.09011858407064</v>
      </c>
      <c r="BL301" s="398">
        <f t="shared" si="619"/>
        <v>548.09342123893794</v>
      </c>
      <c r="BM301" s="398">
        <f t="shared" si="619"/>
        <v>545.09837522123883</v>
      </c>
      <c r="BN301" s="398">
        <f t="shared" si="619"/>
        <v>543.10167787610612</v>
      </c>
      <c r="BO301" s="398">
        <f t="shared" si="619"/>
        <v>541.10498053097331</v>
      </c>
      <c r="BP301" s="398">
        <f t="shared" si="619"/>
        <v>538.1099345132742</v>
      </c>
      <c r="BQ301" s="398">
        <f t="shared" si="619"/>
        <v>536.11323716814138</v>
      </c>
      <c r="BR301" s="398">
        <f t="shared" si="619"/>
        <v>533.11819115044227</v>
      </c>
      <c r="BS301" s="398">
        <f t="shared" si="619"/>
        <v>530.12314513274316</v>
      </c>
      <c r="BT301" s="398">
        <f t="shared" si="619"/>
        <v>527.12809911504405</v>
      </c>
      <c r="BU301" s="398">
        <f t="shared" si="619"/>
        <v>524.13305309734494</v>
      </c>
      <c r="BV301" s="398">
        <f t="shared" si="619"/>
        <v>522.13635575221224</v>
      </c>
      <c r="BW301" s="398">
        <f t="shared" si="619"/>
        <v>519.14130973451313</v>
      </c>
      <c r="BX301" s="398">
        <f t="shared" si="619"/>
        <v>516.14626371681402</v>
      </c>
      <c r="BY301" s="398">
        <f t="shared" si="619"/>
        <v>512.1528690265485</v>
      </c>
      <c r="BZ301" s="398">
        <f t="shared" si="619"/>
        <v>509.15782300884933</v>
      </c>
      <c r="CA301" s="398">
        <f t="shared" si="619"/>
        <v>506.16277699115022</v>
      </c>
      <c r="CB301" s="398">
        <f t="shared" si="619"/>
        <v>503.16773097345111</v>
      </c>
      <c r="CC301" s="398">
        <f t="shared" si="619"/>
        <v>500.172684955752</v>
      </c>
      <c r="CD301" s="398">
        <f t="shared" si="619"/>
        <v>497.17763893805289</v>
      </c>
      <c r="CE301" s="398">
        <f t="shared" si="619"/>
        <v>494.18259292035378</v>
      </c>
      <c r="CF301" s="398">
        <f t="shared" si="619"/>
        <v>491.18754690265467</v>
      </c>
      <c r="CG301" s="398">
        <f t="shared" si="619"/>
        <v>487.19415221238916</v>
      </c>
      <c r="CH301" s="398">
        <f t="shared" si="619"/>
        <v>484.19910619469005</v>
      </c>
      <c r="CI301" s="398">
        <f t="shared" si="619"/>
        <v>481.20406017699094</v>
      </c>
      <c r="CJ301" s="398">
        <f t="shared" si="619"/>
        <v>478.20901415929183</v>
      </c>
      <c r="CK301" s="398">
        <f t="shared" si="619"/>
        <v>475.21396814159272</v>
      </c>
      <c r="CL301" s="398">
        <f t="shared" si="619"/>
        <v>471.2205734513272</v>
      </c>
      <c r="CM301" s="398">
        <f t="shared" si="619"/>
        <v>468.22552743362809</v>
      </c>
      <c r="CN301" s="398">
        <f t="shared" si="619"/>
        <v>465.23048141592898</v>
      </c>
      <c r="CO301" s="398">
        <f t="shared" si="619"/>
        <v>462.23543539822987</v>
      </c>
      <c r="CP301" s="398">
        <f t="shared" si="619"/>
        <v>459.24038938053076</v>
      </c>
      <c r="CQ301" s="398">
        <f t="shared" si="619"/>
        <v>456.24534336283159</v>
      </c>
      <c r="CR301" s="398">
        <f t="shared" si="619"/>
        <v>453.25029734513248</v>
      </c>
      <c r="CS301" s="398">
        <f t="shared" si="619"/>
        <v>449.25690265486702</v>
      </c>
      <c r="CT301" s="398">
        <f t="shared" si="619"/>
        <v>446.26185663716791</v>
      </c>
      <c r="CU301" s="398">
        <f t="shared" si="619"/>
        <v>443.2668106194688</v>
      </c>
      <c r="CV301" s="398">
        <f t="shared" si="619"/>
        <v>440.27176460176969</v>
      </c>
      <c r="CW301" s="398">
        <f t="shared" si="619"/>
        <v>437.27671858407058</v>
      </c>
    </row>
    <row r="302" spans="1:101">
      <c r="A302" s="170" t="str">
        <f t="shared" ref="A302:B302" si="620">A196</f>
        <v>81</v>
      </c>
      <c r="B302" s="170" t="str">
        <f t="shared" si="620"/>
        <v>Tarn</v>
      </c>
      <c r="C302" s="145"/>
      <c r="D302" s="145"/>
      <c r="E302" s="145"/>
      <c r="F302" s="170">
        <f t="shared" ref="F302:BB302" si="621">F196</f>
        <v>338.32</v>
      </c>
      <c r="G302" s="170">
        <f t="shared" si="621"/>
        <v>338.303</v>
      </c>
      <c r="H302" s="170">
        <f t="shared" si="621"/>
        <v>338.52100000000002</v>
      </c>
      <c r="I302" s="170">
        <f t="shared" si="621"/>
        <v>338.791</v>
      </c>
      <c r="J302" s="170">
        <f t="shared" si="621"/>
        <v>338.79700000000003</v>
      </c>
      <c r="K302" s="170">
        <f t="shared" si="621"/>
        <v>338.94099999999997</v>
      </c>
      <c r="L302" s="170">
        <f t="shared" si="621"/>
        <v>339.31900000000002</v>
      </c>
      <c r="M302" s="170">
        <f t="shared" si="621"/>
        <v>339.47699999999998</v>
      </c>
      <c r="N302" s="170">
        <f t="shared" si="621"/>
        <v>340.53500000000003</v>
      </c>
      <c r="O302" s="170">
        <f t="shared" si="621"/>
        <v>341.11799999999999</v>
      </c>
      <c r="P302" s="170">
        <f t="shared" si="621"/>
        <v>341.80599999999998</v>
      </c>
      <c r="Q302" s="170">
        <f t="shared" si="621"/>
        <v>341.19499999999999</v>
      </c>
      <c r="R302" s="170">
        <f t="shared" si="621"/>
        <v>341.86700000000002</v>
      </c>
      <c r="S302" s="170">
        <f t="shared" si="621"/>
        <v>341.96100000000001</v>
      </c>
      <c r="T302" s="170">
        <f t="shared" si="621"/>
        <v>342.48099999999999</v>
      </c>
      <c r="U302" s="170">
        <f t="shared" si="621"/>
        <v>342.94600000000003</v>
      </c>
      <c r="V302" s="170">
        <f t="shared" si="621"/>
        <v>342.54500000000002</v>
      </c>
      <c r="W302" s="170">
        <f t="shared" si="621"/>
        <v>342.26400000000001</v>
      </c>
      <c r="X302" s="170">
        <f t="shared" si="621"/>
        <v>342.40199999999999</v>
      </c>
      <c r="Y302" s="170">
        <f t="shared" si="621"/>
        <v>342.30900000000003</v>
      </c>
      <c r="Z302" s="170">
        <f t="shared" si="621"/>
        <v>341.87299999999999</v>
      </c>
      <c r="AA302" s="170">
        <f t="shared" si="621"/>
        <v>341.94</v>
      </c>
      <c r="AB302" s="170">
        <f t="shared" si="621"/>
        <v>342.11599999999999</v>
      </c>
      <c r="AC302" s="170">
        <f t="shared" si="621"/>
        <v>342.62900000000002</v>
      </c>
      <c r="AD302" s="170">
        <f t="shared" si="621"/>
        <v>343.44400000000002</v>
      </c>
      <c r="AE302" s="170">
        <f t="shared" si="621"/>
        <v>345.85899999999998</v>
      </c>
      <c r="AF302" s="170">
        <f t="shared" si="621"/>
        <v>348.9</v>
      </c>
      <c r="AG302" s="170">
        <f t="shared" si="621"/>
        <v>352.12200000000001</v>
      </c>
      <c r="AH302" s="170">
        <f t="shared" si="621"/>
        <v>355.24299999999999</v>
      </c>
      <c r="AI302" s="170">
        <f t="shared" si="621"/>
        <v>358.39499999999998</v>
      </c>
      <c r="AJ302" s="170">
        <f t="shared" si="621"/>
        <v>361.93200000000002</v>
      </c>
      <c r="AK302" s="170">
        <f t="shared" si="621"/>
        <v>365.33499999999998</v>
      </c>
      <c r="AL302" s="170">
        <f t="shared" si="621"/>
        <v>369.18900000000002</v>
      </c>
      <c r="AM302" s="170">
        <f t="shared" si="621"/>
        <v>371.738</v>
      </c>
      <c r="AN302" s="170">
        <f t="shared" si="621"/>
        <v>374.01799999999997</v>
      </c>
      <c r="AO302" s="170">
        <f t="shared" si="621"/>
        <v>375.37900000000002</v>
      </c>
      <c r="AP302" s="170">
        <f t="shared" si="621"/>
        <v>377.67500000000001</v>
      </c>
      <c r="AQ302" s="170">
        <f t="shared" si="621"/>
        <v>378.947</v>
      </c>
      <c r="AR302" s="170">
        <f t="shared" si="621"/>
        <v>381.92700000000002</v>
      </c>
      <c r="AS302" s="170">
        <f t="shared" si="621"/>
        <v>384.47399999999999</v>
      </c>
      <c r="AT302" s="170">
        <f t="shared" si="621"/>
        <v>386.54300000000001</v>
      </c>
      <c r="AU302" s="170">
        <f t="shared" si="621"/>
        <v>386.44799999999998</v>
      </c>
      <c r="AV302" s="170">
        <f t="shared" si="621"/>
        <v>387.89</v>
      </c>
      <c r="AW302" s="170">
        <f t="shared" si="621"/>
        <v>388.596</v>
      </c>
      <c r="AX302" s="170">
        <f t="shared" si="621"/>
        <v>389.84399999999999</v>
      </c>
      <c r="AY302" s="170">
        <f t="shared" si="621"/>
        <v>391.06599999999997</v>
      </c>
      <c r="AZ302" s="170">
        <f t="shared" si="621"/>
        <v>392.32799999999997</v>
      </c>
      <c r="BA302" s="170">
        <f t="shared" si="621"/>
        <v>393.43599999999998</v>
      </c>
      <c r="BB302" s="170">
        <f t="shared" si="621"/>
        <v>394.54599999999999</v>
      </c>
      <c r="BC302" s="403">
        <f t="shared" ref="BC302:CW302" si="622">BB302*BC621/BB621</f>
        <v>395.54993384223923</v>
      </c>
      <c r="BD302" s="398">
        <f t="shared" si="622"/>
        <v>396.5538676844784</v>
      </c>
      <c r="BE302" s="398">
        <f t="shared" si="622"/>
        <v>396.5538676844784</v>
      </c>
      <c r="BF302" s="398">
        <f t="shared" si="622"/>
        <v>397.55780152671764</v>
      </c>
      <c r="BG302" s="398">
        <f t="shared" si="622"/>
        <v>397.55780152671758</v>
      </c>
      <c r="BH302" s="398">
        <f t="shared" si="622"/>
        <v>398.56173536895676</v>
      </c>
      <c r="BI302" s="398">
        <f t="shared" si="622"/>
        <v>398.56173536895676</v>
      </c>
      <c r="BJ302" s="398">
        <f t="shared" si="622"/>
        <v>398.56173536895676</v>
      </c>
      <c r="BK302" s="398">
        <f t="shared" si="622"/>
        <v>398.56173536895676</v>
      </c>
      <c r="BL302" s="398">
        <f t="shared" si="622"/>
        <v>399.565669211196</v>
      </c>
      <c r="BM302" s="398">
        <f t="shared" si="622"/>
        <v>399.565669211196</v>
      </c>
      <c r="BN302" s="398">
        <f t="shared" si="622"/>
        <v>399.565669211196</v>
      </c>
      <c r="BO302" s="398">
        <f t="shared" si="622"/>
        <v>399.565669211196</v>
      </c>
      <c r="BP302" s="398">
        <f t="shared" si="622"/>
        <v>398.56173536895676</v>
      </c>
      <c r="BQ302" s="398">
        <f t="shared" si="622"/>
        <v>398.56173536895676</v>
      </c>
      <c r="BR302" s="398">
        <f t="shared" si="622"/>
        <v>398.56173536895676</v>
      </c>
      <c r="BS302" s="398">
        <f t="shared" si="622"/>
        <v>398.56173536895676</v>
      </c>
      <c r="BT302" s="398">
        <f t="shared" si="622"/>
        <v>397.55780152671758</v>
      </c>
      <c r="BU302" s="398">
        <f t="shared" si="622"/>
        <v>397.55780152671758</v>
      </c>
      <c r="BV302" s="398">
        <f t="shared" si="622"/>
        <v>396.55386768447835</v>
      </c>
      <c r="BW302" s="398">
        <f t="shared" si="622"/>
        <v>396.5538676844784</v>
      </c>
      <c r="BX302" s="398">
        <f t="shared" si="622"/>
        <v>395.54993384223923</v>
      </c>
      <c r="BY302" s="398">
        <f t="shared" si="622"/>
        <v>395.54993384223923</v>
      </c>
      <c r="BZ302" s="398">
        <f t="shared" si="622"/>
        <v>394.54600000000005</v>
      </c>
      <c r="CA302" s="398">
        <f t="shared" si="622"/>
        <v>394.54600000000005</v>
      </c>
      <c r="CB302" s="398">
        <f t="shared" si="622"/>
        <v>393.54206615776081</v>
      </c>
      <c r="CC302" s="398">
        <f t="shared" si="622"/>
        <v>392.53813231552164</v>
      </c>
      <c r="CD302" s="398">
        <f t="shared" si="622"/>
        <v>391.53419847328246</v>
      </c>
      <c r="CE302" s="398">
        <f t="shared" si="622"/>
        <v>391.5341984732824</v>
      </c>
      <c r="CF302" s="398">
        <f t="shared" si="622"/>
        <v>390.53026463104322</v>
      </c>
      <c r="CG302" s="398">
        <f t="shared" si="622"/>
        <v>389.52633078880399</v>
      </c>
      <c r="CH302" s="398">
        <f t="shared" si="622"/>
        <v>388.52239694656481</v>
      </c>
      <c r="CI302" s="398">
        <f t="shared" si="622"/>
        <v>387.51846310432563</v>
      </c>
      <c r="CJ302" s="398">
        <f t="shared" si="622"/>
        <v>386.51452926208646</v>
      </c>
      <c r="CK302" s="398">
        <f t="shared" si="622"/>
        <v>384.5066615776081</v>
      </c>
      <c r="CL302" s="398">
        <f t="shared" si="622"/>
        <v>383.50272773536892</v>
      </c>
      <c r="CM302" s="398">
        <f t="shared" si="622"/>
        <v>382.49879389312974</v>
      </c>
      <c r="CN302" s="398">
        <f t="shared" si="622"/>
        <v>380.49092620865133</v>
      </c>
      <c r="CO302" s="398">
        <f t="shared" si="622"/>
        <v>379.48699236641215</v>
      </c>
      <c r="CP302" s="398">
        <f t="shared" si="622"/>
        <v>377.4791246819338</v>
      </c>
      <c r="CQ302" s="398">
        <f t="shared" si="622"/>
        <v>376.47519083969462</v>
      </c>
      <c r="CR302" s="398">
        <f t="shared" si="622"/>
        <v>374.46732315521626</v>
      </c>
      <c r="CS302" s="398">
        <f t="shared" si="622"/>
        <v>373.46338931297714</v>
      </c>
      <c r="CT302" s="398">
        <f t="shared" si="622"/>
        <v>372.45945547073802</v>
      </c>
      <c r="CU302" s="398">
        <f t="shared" si="622"/>
        <v>370.45158778625961</v>
      </c>
      <c r="CV302" s="398">
        <f t="shared" si="622"/>
        <v>369.44765394402043</v>
      </c>
      <c r="CW302" s="398">
        <f t="shared" si="622"/>
        <v>367.43978625954207</v>
      </c>
    </row>
    <row r="303" spans="1:101">
      <c r="A303" s="170" t="str">
        <f t="shared" ref="A303:B303" si="623">A197</f>
        <v>82</v>
      </c>
      <c r="B303" s="170" t="str">
        <f t="shared" si="623"/>
        <v>Tarn-et-Garonne</v>
      </c>
      <c r="C303" s="145"/>
      <c r="D303" s="145"/>
      <c r="E303" s="145"/>
      <c r="F303" s="170">
        <f t="shared" ref="F303:BB303" si="624">F197</f>
        <v>183.59899999999999</v>
      </c>
      <c r="G303" s="170">
        <f t="shared" si="624"/>
        <v>184.447</v>
      </c>
      <c r="H303" s="170">
        <f t="shared" si="624"/>
        <v>185.441</v>
      </c>
      <c r="I303" s="170">
        <f t="shared" si="624"/>
        <v>186.553</v>
      </c>
      <c r="J303" s="170">
        <f t="shared" si="624"/>
        <v>187.36600000000001</v>
      </c>
      <c r="K303" s="170">
        <f t="shared" si="624"/>
        <v>188.29900000000001</v>
      </c>
      <c r="L303" s="170">
        <f t="shared" si="624"/>
        <v>189.398</v>
      </c>
      <c r="M303" s="170">
        <f t="shared" si="624"/>
        <v>190.55099999999999</v>
      </c>
      <c r="N303" s="170">
        <f t="shared" si="624"/>
        <v>191.39400000000001</v>
      </c>
      <c r="O303" s="170">
        <f t="shared" si="624"/>
        <v>192.94900000000001</v>
      </c>
      <c r="P303" s="170">
        <f t="shared" si="624"/>
        <v>194.12299999999999</v>
      </c>
      <c r="Q303" s="170">
        <f t="shared" si="624"/>
        <v>194.89599999999999</v>
      </c>
      <c r="R303" s="170">
        <f t="shared" si="624"/>
        <v>196.12799999999999</v>
      </c>
      <c r="S303" s="170">
        <f t="shared" si="624"/>
        <v>197.476</v>
      </c>
      <c r="T303" s="170">
        <f t="shared" si="624"/>
        <v>198.815</v>
      </c>
      <c r="U303" s="170">
        <f t="shared" si="624"/>
        <v>200.29499999999999</v>
      </c>
      <c r="V303" s="170">
        <f t="shared" si="624"/>
        <v>201.613</v>
      </c>
      <c r="W303" s="170">
        <f t="shared" si="624"/>
        <v>202.93</v>
      </c>
      <c r="X303" s="170">
        <f t="shared" si="624"/>
        <v>203.245</v>
      </c>
      <c r="Y303" s="170">
        <f t="shared" si="624"/>
        <v>203.85400000000001</v>
      </c>
      <c r="Z303" s="170">
        <f t="shared" si="624"/>
        <v>204.268</v>
      </c>
      <c r="AA303" s="170">
        <f t="shared" si="624"/>
        <v>204.642</v>
      </c>
      <c r="AB303" s="170">
        <f t="shared" si="624"/>
        <v>205.208</v>
      </c>
      <c r="AC303" s="170">
        <f t="shared" si="624"/>
        <v>205.51900000000001</v>
      </c>
      <c r="AD303" s="170">
        <f t="shared" si="624"/>
        <v>206.029</v>
      </c>
      <c r="AE303" s="170">
        <f t="shared" si="624"/>
        <v>208.42099999999999</v>
      </c>
      <c r="AF303" s="170">
        <f t="shared" si="624"/>
        <v>211.13399999999999</v>
      </c>
      <c r="AG303" s="170">
        <f t="shared" si="624"/>
        <v>214.215</v>
      </c>
      <c r="AH303" s="170">
        <f t="shared" si="624"/>
        <v>217.292</v>
      </c>
      <c r="AI303" s="170">
        <f t="shared" si="624"/>
        <v>220.316</v>
      </c>
      <c r="AJ303" s="170">
        <f t="shared" si="624"/>
        <v>223.732</v>
      </c>
      <c r="AK303" s="170">
        <f t="shared" si="624"/>
        <v>226.84899999999999</v>
      </c>
      <c r="AL303" s="170">
        <f t="shared" si="624"/>
        <v>231.76300000000001</v>
      </c>
      <c r="AM303" s="170">
        <f t="shared" si="624"/>
        <v>235.91499999999999</v>
      </c>
      <c r="AN303" s="170">
        <f t="shared" si="624"/>
        <v>239.291</v>
      </c>
      <c r="AO303" s="170">
        <f t="shared" si="624"/>
        <v>241.69800000000001</v>
      </c>
      <c r="AP303" s="170">
        <f t="shared" si="624"/>
        <v>244.54499999999999</v>
      </c>
      <c r="AQ303" s="170">
        <f t="shared" si="624"/>
        <v>246.971</v>
      </c>
      <c r="AR303" s="170">
        <f t="shared" si="624"/>
        <v>250.34200000000001</v>
      </c>
      <c r="AS303" s="170">
        <f t="shared" si="624"/>
        <v>252.578</v>
      </c>
      <c r="AT303" s="170">
        <f t="shared" si="624"/>
        <v>255.274</v>
      </c>
      <c r="AU303" s="170">
        <f t="shared" si="624"/>
        <v>256.89699999999999</v>
      </c>
      <c r="AV303" s="170">
        <f t="shared" si="624"/>
        <v>258.34899999999999</v>
      </c>
      <c r="AW303" s="170">
        <f t="shared" si="624"/>
        <v>259.12400000000002</v>
      </c>
      <c r="AX303" s="170">
        <f t="shared" si="624"/>
        <v>260.66899999999998</v>
      </c>
      <c r="AY303" s="170">
        <f t="shared" si="624"/>
        <v>262.31599999999997</v>
      </c>
      <c r="AZ303" s="170">
        <f t="shared" si="624"/>
        <v>263.50400000000002</v>
      </c>
      <c r="BA303" s="170">
        <f t="shared" si="624"/>
        <v>264.88600000000002</v>
      </c>
      <c r="BB303" s="170">
        <f t="shared" si="624"/>
        <v>266.03899999999999</v>
      </c>
      <c r="BC303" s="403">
        <f t="shared" ref="BC303:CW303" si="625">BB303*BC622/BB622</f>
        <v>266.03899999999999</v>
      </c>
      <c r="BD303" s="398">
        <f t="shared" si="625"/>
        <v>267.04672348484843</v>
      </c>
      <c r="BE303" s="398">
        <f t="shared" si="625"/>
        <v>268.05444696969693</v>
      </c>
      <c r="BF303" s="398">
        <f t="shared" si="625"/>
        <v>268.05444696969693</v>
      </c>
      <c r="BG303" s="398">
        <f t="shared" si="625"/>
        <v>268.05444696969693</v>
      </c>
      <c r="BH303" s="398">
        <f t="shared" si="625"/>
        <v>269.06217045454542</v>
      </c>
      <c r="BI303" s="398">
        <f t="shared" si="625"/>
        <v>269.06217045454542</v>
      </c>
      <c r="BJ303" s="398">
        <f t="shared" si="625"/>
        <v>269.06217045454542</v>
      </c>
      <c r="BK303" s="398">
        <f t="shared" si="625"/>
        <v>269.06217045454542</v>
      </c>
      <c r="BL303" s="398">
        <f t="shared" si="625"/>
        <v>269.06217045454542</v>
      </c>
      <c r="BM303" s="398">
        <f t="shared" si="625"/>
        <v>270.06989393939392</v>
      </c>
      <c r="BN303" s="398">
        <f t="shared" si="625"/>
        <v>270.06989393939392</v>
      </c>
      <c r="BO303" s="398">
        <f t="shared" si="625"/>
        <v>270.06989393939392</v>
      </c>
      <c r="BP303" s="398">
        <f t="shared" si="625"/>
        <v>270.06989393939392</v>
      </c>
      <c r="BQ303" s="398">
        <f t="shared" si="625"/>
        <v>270.06989393939392</v>
      </c>
      <c r="BR303" s="398">
        <f t="shared" si="625"/>
        <v>270.06989393939392</v>
      </c>
      <c r="BS303" s="398">
        <f t="shared" si="625"/>
        <v>269.06217045454542</v>
      </c>
      <c r="BT303" s="398">
        <f t="shared" si="625"/>
        <v>269.06217045454542</v>
      </c>
      <c r="BU303" s="398">
        <f t="shared" si="625"/>
        <v>269.06217045454542</v>
      </c>
      <c r="BV303" s="398">
        <f t="shared" si="625"/>
        <v>269.06217045454542</v>
      </c>
      <c r="BW303" s="398">
        <f t="shared" si="625"/>
        <v>268.05444696969693</v>
      </c>
      <c r="BX303" s="398">
        <f t="shared" si="625"/>
        <v>268.05444696969693</v>
      </c>
      <c r="BY303" s="398">
        <f t="shared" si="625"/>
        <v>268.05444696969693</v>
      </c>
      <c r="BZ303" s="398">
        <f t="shared" si="625"/>
        <v>267.04672348484843</v>
      </c>
      <c r="CA303" s="398">
        <f t="shared" si="625"/>
        <v>267.04672348484843</v>
      </c>
      <c r="CB303" s="398">
        <f t="shared" si="625"/>
        <v>267.04672348484843</v>
      </c>
      <c r="CC303" s="398">
        <f t="shared" si="625"/>
        <v>266.03899999999999</v>
      </c>
      <c r="CD303" s="398">
        <f t="shared" si="625"/>
        <v>266.03899999999999</v>
      </c>
      <c r="CE303" s="398">
        <f t="shared" si="625"/>
        <v>265.03127651515149</v>
      </c>
      <c r="CF303" s="398">
        <f t="shared" si="625"/>
        <v>264.02355303030299</v>
      </c>
      <c r="CG303" s="398">
        <f t="shared" si="625"/>
        <v>264.02355303030299</v>
      </c>
      <c r="CH303" s="398">
        <f t="shared" si="625"/>
        <v>263.01582954545449</v>
      </c>
      <c r="CI303" s="398">
        <f t="shared" si="625"/>
        <v>262.008106060606</v>
      </c>
      <c r="CJ303" s="398">
        <f t="shared" si="625"/>
        <v>261.00038257575756</v>
      </c>
      <c r="CK303" s="398">
        <f t="shared" si="625"/>
        <v>261.00038257575756</v>
      </c>
      <c r="CL303" s="398">
        <f t="shared" si="625"/>
        <v>259.99265909090906</v>
      </c>
      <c r="CM303" s="398">
        <f t="shared" si="625"/>
        <v>258.98493560606062</v>
      </c>
      <c r="CN303" s="398">
        <f t="shared" si="625"/>
        <v>257.97721212121212</v>
      </c>
      <c r="CO303" s="398">
        <f t="shared" si="625"/>
        <v>256.96948863636362</v>
      </c>
      <c r="CP303" s="398">
        <f t="shared" si="625"/>
        <v>255.96176515151512</v>
      </c>
      <c r="CQ303" s="398">
        <f t="shared" si="625"/>
        <v>254.95404166666665</v>
      </c>
      <c r="CR303" s="398">
        <f t="shared" si="625"/>
        <v>253.94631818181819</v>
      </c>
      <c r="CS303" s="398">
        <f t="shared" si="625"/>
        <v>252.93859469696972</v>
      </c>
      <c r="CT303" s="398">
        <f t="shared" si="625"/>
        <v>251.93087121212125</v>
      </c>
      <c r="CU303" s="398">
        <f t="shared" si="625"/>
        <v>250.92314772727278</v>
      </c>
      <c r="CV303" s="398">
        <f t="shared" si="625"/>
        <v>249.91542424242431</v>
      </c>
      <c r="CW303" s="398">
        <f t="shared" si="625"/>
        <v>248.90770075757584</v>
      </c>
    </row>
    <row r="304" spans="1:101">
      <c r="A304" s="170" t="str">
        <f t="shared" ref="A304:B304" si="626">A198</f>
        <v>83</v>
      </c>
      <c r="B304" s="170" t="str">
        <f t="shared" si="626"/>
        <v>Var</v>
      </c>
      <c r="C304" s="145"/>
      <c r="D304" s="145"/>
      <c r="E304" s="145"/>
      <c r="F304" s="170">
        <f t="shared" ref="F304:BB304" si="627">F198</f>
        <v>625.82500000000005</v>
      </c>
      <c r="G304" s="170">
        <f t="shared" si="627"/>
        <v>635.60500000000002</v>
      </c>
      <c r="H304" s="170">
        <f t="shared" si="627"/>
        <v>647.29899999999998</v>
      </c>
      <c r="I304" s="170">
        <f t="shared" si="627"/>
        <v>659.14099999999996</v>
      </c>
      <c r="J304" s="170">
        <f t="shared" si="627"/>
        <v>669.87800000000004</v>
      </c>
      <c r="K304" s="170">
        <f t="shared" si="627"/>
        <v>681.69500000000005</v>
      </c>
      <c r="L304" s="170">
        <f t="shared" si="627"/>
        <v>694.53800000000001</v>
      </c>
      <c r="M304" s="170">
        <f t="shared" si="627"/>
        <v>707.52200000000005</v>
      </c>
      <c r="N304" s="170">
        <f t="shared" si="627"/>
        <v>719.19299999999998</v>
      </c>
      <c r="O304" s="170">
        <f t="shared" si="627"/>
        <v>731.197</v>
      </c>
      <c r="P304" s="170">
        <f t="shared" si="627"/>
        <v>744.58299999999997</v>
      </c>
      <c r="Q304" s="170">
        <f t="shared" si="627"/>
        <v>758.20899999999995</v>
      </c>
      <c r="R304" s="170">
        <f t="shared" si="627"/>
        <v>771.2</v>
      </c>
      <c r="S304" s="170">
        <f t="shared" si="627"/>
        <v>785.79899999999998</v>
      </c>
      <c r="T304" s="170">
        <f t="shared" si="627"/>
        <v>799.60199999999998</v>
      </c>
      <c r="U304" s="170">
        <f t="shared" si="627"/>
        <v>815.71400000000006</v>
      </c>
      <c r="V304" s="170">
        <f t="shared" si="627"/>
        <v>825.81299999999999</v>
      </c>
      <c r="W304" s="170">
        <f t="shared" si="627"/>
        <v>837.16600000000005</v>
      </c>
      <c r="X304" s="170">
        <f t="shared" si="627"/>
        <v>846.89599999999996</v>
      </c>
      <c r="Y304" s="170">
        <f t="shared" si="627"/>
        <v>856.303</v>
      </c>
      <c r="Z304" s="170">
        <f t="shared" si="627"/>
        <v>864.29</v>
      </c>
      <c r="AA304" s="170">
        <f t="shared" si="627"/>
        <v>871.505</v>
      </c>
      <c r="AB304" s="170">
        <f t="shared" si="627"/>
        <v>882.58699999999999</v>
      </c>
      <c r="AC304" s="170">
        <f t="shared" si="627"/>
        <v>891.59799999999996</v>
      </c>
      <c r="AD304" s="170">
        <f t="shared" si="627"/>
        <v>897.58500000000004</v>
      </c>
      <c r="AE304" s="170">
        <f t="shared" si="627"/>
        <v>908.89499999999998</v>
      </c>
      <c r="AF304" s="170">
        <f t="shared" si="627"/>
        <v>921.03200000000004</v>
      </c>
      <c r="AG304" s="170">
        <f t="shared" si="627"/>
        <v>933.60199999999998</v>
      </c>
      <c r="AH304" s="170">
        <f t="shared" si="627"/>
        <v>946.27200000000005</v>
      </c>
      <c r="AI304" s="170">
        <f t="shared" si="627"/>
        <v>958.745</v>
      </c>
      <c r="AJ304" s="170">
        <f t="shared" si="627"/>
        <v>972.37900000000002</v>
      </c>
      <c r="AK304" s="170">
        <f t="shared" si="627"/>
        <v>985.09900000000005</v>
      </c>
      <c r="AL304" s="170">
        <f t="shared" si="627"/>
        <v>995.93399999999997</v>
      </c>
      <c r="AM304" s="170">
        <f t="shared" si="627"/>
        <v>1001.408</v>
      </c>
      <c r="AN304" s="170">
        <f t="shared" si="627"/>
        <v>1007.303</v>
      </c>
      <c r="AO304" s="170">
        <f t="shared" si="627"/>
        <v>1008.183</v>
      </c>
      <c r="AP304" s="170">
        <f t="shared" si="627"/>
        <v>1012.735</v>
      </c>
      <c r="AQ304" s="170">
        <f t="shared" si="627"/>
        <v>1021.669</v>
      </c>
      <c r="AR304" s="170">
        <f t="shared" si="627"/>
        <v>1028.5830000000001</v>
      </c>
      <c r="AS304" s="170">
        <f t="shared" si="627"/>
        <v>1038.212</v>
      </c>
      <c r="AT304" s="170">
        <f t="shared" si="627"/>
        <v>1048.652</v>
      </c>
      <c r="AU304" s="170">
        <f t="shared" si="627"/>
        <v>1055.8209999999999</v>
      </c>
      <c r="AV304" s="170">
        <f t="shared" si="627"/>
        <v>1058.74</v>
      </c>
      <c r="AW304" s="170">
        <f t="shared" si="627"/>
        <v>1067.6969999999999</v>
      </c>
      <c r="AX304" s="170">
        <f t="shared" si="627"/>
        <v>1076.711</v>
      </c>
      <c r="AY304" s="170">
        <f t="shared" si="627"/>
        <v>1085.1890000000001</v>
      </c>
      <c r="AZ304" s="170">
        <f t="shared" si="627"/>
        <v>1094.127</v>
      </c>
      <c r="BA304" s="170">
        <f t="shared" si="627"/>
        <v>1102.0740000000001</v>
      </c>
      <c r="BB304" s="170">
        <f t="shared" si="627"/>
        <v>1110.26</v>
      </c>
      <c r="BC304" s="403">
        <f t="shared" ref="BC304:CW304" si="628">BB304*BC623/BB623</f>
        <v>1114.3268864468864</v>
      </c>
      <c r="BD304" s="398">
        <f t="shared" si="628"/>
        <v>1118.3937728937728</v>
      </c>
      <c r="BE304" s="398">
        <f t="shared" si="628"/>
        <v>1121.4439377289377</v>
      </c>
      <c r="BF304" s="398">
        <f t="shared" si="628"/>
        <v>1124.4941025641024</v>
      </c>
      <c r="BG304" s="398">
        <f t="shared" si="628"/>
        <v>1126.5275457875457</v>
      </c>
      <c r="BH304" s="398">
        <f t="shared" si="628"/>
        <v>1127.5442673992673</v>
      </c>
      <c r="BI304" s="398">
        <f t="shared" si="628"/>
        <v>1129.5777106227104</v>
      </c>
      <c r="BJ304" s="398">
        <f t="shared" si="628"/>
        <v>1129.5777106227104</v>
      </c>
      <c r="BK304" s="398">
        <f t="shared" si="628"/>
        <v>1130.5944322344319</v>
      </c>
      <c r="BL304" s="398">
        <f t="shared" si="628"/>
        <v>1130.5944322344319</v>
      </c>
      <c r="BM304" s="398">
        <f t="shared" si="628"/>
        <v>1130.5944322344319</v>
      </c>
      <c r="BN304" s="398">
        <f t="shared" si="628"/>
        <v>1130.5944322344319</v>
      </c>
      <c r="BO304" s="398">
        <f t="shared" si="628"/>
        <v>1129.5777106227104</v>
      </c>
      <c r="BP304" s="398">
        <f t="shared" si="628"/>
        <v>1128.5609890109888</v>
      </c>
      <c r="BQ304" s="398">
        <f t="shared" si="628"/>
        <v>1127.5442673992673</v>
      </c>
      <c r="BR304" s="398">
        <f t="shared" si="628"/>
        <v>1126.5275457875457</v>
      </c>
      <c r="BS304" s="398">
        <f t="shared" si="628"/>
        <v>1124.4941025641024</v>
      </c>
      <c r="BT304" s="398">
        <f t="shared" si="628"/>
        <v>1123.4773809523808</v>
      </c>
      <c r="BU304" s="398">
        <f t="shared" si="628"/>
        <v>1121.4439377289377</v>
      </c>
      <c r="BV304" s="398">
        <f t="shared" si="628"/>
        <v>1120.4272161172159</v>
      </c>
      <c r="BW304" s="398">
        <f t="shared" si="628"/>
        <v>1118.3937728937726</v>
      </c>
      <c r="BX304" s="398">
        <f t="shared" si="628"/>
        <v>1116.3603296703295</v>
      </c>
      <c r="BY304" s="398">
        <f t="shared" si="628"/>
        <v>1114.3268864468864</v>
      </c>
      <c r="BZ304" s="398">
        <f t="shared" si="628"/>
        <v>1112.2934432234433</v>
      </c>
      <c r="CA304" s="398">
        <f t="shared" si="628"/>
        <v>1110.2600000000002</v>
      </c>
      <c r="CB304" s="398">
        <f t="shared" si="628"/>
        <v>1108.2265567765569</v>
      </c>
      <c r="CC304" s="398">
        <f t="shared" si="628"/>
        <v>1106.1931135531138</v>
      </c>
      <c r="CD304" s="398">
        <f t="shared" si="628"/>
        <v>1104.1596703296705</v>
      </c>
      <c r="CE304" s="398">
        <f t="shared" si="628"/>
        <v>1101.1095054945056</v>
      </c>
      <c r="CF304" s="398">
        <f t="shared" si="628"/>
        <v>1099.0760622710623</v>
      </c>
      <c r="CG304" s="398">
        <f t="shared" si="628"/>
        <v>1096.0258974358974</v>
      </c>
      <c r="CH304" s="398">
        <f t="shared" si="628"/>
        <v>1093.9924542124543</v>
      </c>
      <c r="CI304" s="398">
        <f t="shared" si="628"/>
        <v>1090.9422893772894</v>
      </c>
      <c r="CJ304" s="398">
        <f t="shared" si="628"/>
        <v>1087.8921245421245</v>
      </c>
      <c r="CK304" s="398">
        <f t="shared" si="628"/>
        <v>1083.8252380952381</v>
      </c>
      <c r="CL304" s="398">
        <f t="shared" si="628"/>
        <v>1080.7750732600732</v>
      </c>
      <c r="CM304" s="398">
        <f t="shared" si="628"/>
        <v>1076.7081868131868</v>
      </c>
      <c r="CN304" s="398">
        <f t="shared" si="628"/>
        <v>1073.6580219780219</v>
      </c>
      <c r="CO304" s="398">
        <f t="shared" si="628"/>
        <v>1069.5911355311355</v>
      </c>
      <c r="CP304" s="398">
        <f t="shared" si="628"/>
        <v>1065.524249084249</v>
      </c>
      <c r="CQ304" s="398">
        <f t="shared" si="628"/>
        <v>1061.4573626373626</v>
      </c>
      <c r="CR304" s="398">
        <f t="shared" si="628"/>
        <v>1058.4071978021977</v>
      </c>
      <c r="CS304" s="398">
        <f t="shared" si="628"/>
        <v>1054.3403113553113</v>
      </c>
      <c r="CT304" s="398">
        <f t="shared" si="628"/>
        <v>1050.2734249084249</v>
      </c>
      <c r="CU304" s="398">
        <f t="shared" si="628"/>
        <v>1046.2065384615385</v>
      </c>
      <c r="CV304" s="398">
        <f t="shared" si="628"/>
        <v>1043.1563736263736</v>
      </c>
      <c r="CW304" s="398">
        <f t="shared" si="628"/>
        <v>1039.0894871794872</v>
      </c>
    </row>
    <row r="305" spans="1:101">
      <c r="A305" s="170" t="str">
        <f t="shared" ref="A305:B305" si="629">A199</f>
        <v>84</v>
      </c>
      <c r="B305" s="170" t="str">
        <f t="shared" si="629"/>
        <v>Vaucluse</v>
      </c>
      <c r="C305" s="145"/>
      <c r="D305" s="145"/>
      <c r="E305" s="145"/>
      <c r="F305" s="170">
        <f t="shared" ref="F305:BB305" si="630">F199</f>
        <v>390.26</v>
      </c>
      <c r="G305" s="170">
        <f t="shared" si="630"/>
        <v>394.93599999999998</v>
      </c>
      <c r="H305" s="170">
        <f t="shared" si="630"/>
        <v>400.01900000000001</v>
      </c>
      <c r="I305" s="170">
        <f t="shared" si="630"/>
        <v>405.09699999999998</v>
      </c>
      <c r="J305" s="170">
        <f t="shared" si="630"/>
        <v>409.93799999999999</v>
      </c>
      <c r="K305" s="170">
        <f t="shared" si="630"/>
        <v>415.291</v>
      </c>
      <c r="L305" s="170">
        <f t="shared" si="630"/>
        <v>421.16699999999997</v>
      </c>
      <c r="M305" s="170">
        <f t="shared" si="630"/>
        <v>426.88400000000001</v>
      </c>
      <c r="N305" s="170">
        <f t="shared" si="630"/>
        <v>429.84</v>
      </c>
      <c r="O305" s="170">
        <f t="shared" si="630"/>
        <v>434.75099999999998</v>
      </c>
      <c r="P305" s="170">
        <f t="shared" si="630"/>
        <v>440.77</v>
      </c>
      <c r="Q305" s="170">
        <f t="shared" si="630"/>
        <v>446.29300000000001</v>
      </c>
      <c r="R305" s="170">
        <f t="shared" si="630"/>
        <v>451.36700000000002</v>
      </c>
      <c r="S305" s="170">
        <f t="shared" si="630"/>
        <v>455.79199999999997</v>
      </c>
      <c r="T305" s="170">
        <f t="shared" si="630"/>
        <v>461.00099999999998</v>
      </c>
      <c r="U305" s="170">
        <f t="shared" si="630"/>
        <v>466.91</v>
      </c>
      <c r="V305" s="170">
        <f t="shared" si="630"/>
        <v>472.25099999999998</v>
      </c>
      <c r="W305" s="170">
        <f t="shared" si="630"/>
        <v>475.23899999999998</v>
      </c>
      <c r="X305" s="170">
        <f t="shared" si="630"/>
        <v>478.84300000000002</v>
      </c>
      <c r="Y305" s="170">
        <f t="shared" si="630"/>
        <v>482.38299999999998</v>
      </c>
      <c r="Z305" s="170">
        <f t="shared" si="630"/>
        <v>486.19600000000003</v>
      </c>
      <c r="AA305" s="170">
        <f t="shared" si="630"/>
        <v>489.33</v>
      </c>
      <c r="AB305" s="170">
        <f t="shared" si="630"/>
        <v>492.98</v>
      </c>
      <c r="AC305" s="170">
        <f t="shared" si="630"/>
        <v>496.94799999999998</v>
      </c>
      <c r="AD305" s="170">
        <f t="shared" si="630"/>
        <v>499.32100000000003</v>
      </c>
      <c r="AE305" s="170">
        <f t="shared" si="630"/>
        <v>503.78300000000002</v>
      </c>
      <c r="AF305" s="170">
        <f t="shared" si="630"/>
        <v>508.49700000000001</v>
      </c>
      <c r="AG305" s="170">
        <f t="shared" si="630"/>
        <v>513.27599999999995</v>
      </c>
      <c r="AH305" s="170">
        <f t="shared" si="630"/>
        <v>518.32000000000005</v>
      </c>
      <c r="AI305" s="170">
        <f t="shared" si="630"/>
        <v>523.39800000000002</v>
      </c>
      <c r="AJ305" s="170">
        <f t="shared" si="630"/>
        <v>529.03499999999997</v>
      </c>
      <c r="AK305" s="170">
        <f t="shared" si="630"/>
        <v>534.29100000000005</v>
      </c>
      <c r="AL305" s="170">
        <f t="shared" si="630"/>
        <v>538.14099999999996</v>
      </c>
      <c r="AM305" s="170">
        <f t="shared" si="630"/>
        <v>538.90200000000004</v>
      </c>
      <c r="AN305" s="170">
        <f t="shared" si="630"/>
        <v>540.06500000000005</v>
      </c>
      <c r="AO305" s="170">
        <f t="shared" si="630"/>
        <v>543.10500000000002</v>
      </c>
      <c r="AP305" s="170">
        <f t="shared" si="630"/>
        <v>546.63</v>
      </c>
      <c r="AQ305" s="170">
        <f t="shared" si="630"/>
        <v>546.31399999999996</v>
      </c>
      <c r="AR305" s="170">
        <f t="shared" si="630"/>
        <v>549.94899999999996</v>
      </c>
      <c r="AS305" s="170">
        <f t="shared" si="630"/>
        <v>554.37400000000002</v>
      </c>
      <c r="AT305" s="170">
        <f t="shared" si="630"/>
        <v>557.548</v>
      </c>
      <c r="AU305" s="170">
        <f t="shared" si="630"/>
        <v>559.01400000000001</v>
      </c>
      <c r="AV305" s="170">
        <f t="shared" si="630"/>
        <v>559.47900000000004</v>
      </c>
      <c r="AW305" s="170">
        <f t="shared" si="630"/>
        <v>559.79300000000001</v>
      </c>
      <c r="AX305" s="170">
        <f t="shared" si="630"/>
        <v>561.46900000000005</v>
      </c>
      <c r="AY305" s="170">
        <f t="shared" si="630"/>
        <v>561.94100000000003</v>
      </c>
      <c r="AZ305" s="170">
        <f t="shared" si="630"/>
        <v>562.70000000000005</v>
      </c>
      <c r="BA305" s="170">
        <f t="shared" si="630"/>
        <v>563.31500000000005</v>
      </c>
      <c r="BB305" s="170">
        <f t="shared" si="630"/>
        <v>563.78899999999999</v>
      </c>
      <c r="BC305" s="403">
        <f t="shared" ref="BC305:CW305" si="631">BB305*BC624/BB624</f>
        <v>563.78899999999999</v>
      </c>
      <c r="BD305" s="398">
        <f t="shared" si="631"/>
        <v>564.78685663716806</v>
      </c>
      <c r="BE305" s="398">
        <f t="shared" si="631"/>
        <v>564.78685663716806</v>
      </c>
      <c r="BF305" s="398">
        <f t="shared" si="631"/>
        <v>564.78685663716806</v>
      </c>
      <c r="BG305" s="398">
        <f t="shared" si="631"/>
        <v>563.78899999999999</v>
      </c>
      <c r="BH305" s="398">
        <f t="shared" si="631"/>
        <v>563.78899999999999</v>
      </c>
      <c r="BI305" s="398">
        <f t="shared" si="631"/>
        <v>562.7911433628318</v>
      </c>
      <c r="BJ305" s="398">
        <f t="shared" si="631"/>
        <v>561.79328672566362</v>
      </c>
      <c r="BK305" s="398">
        <f t="shared" si="631"/>
        <v>560.79543008849544</v>
      </c>
      <c r="BL305" s="398">
        <f t="shared" si="631"/>
        <v>559.79757345132725</v>
      </c>
      <c r="BM305" s="398">
        <f t="shared" si="631"/>
        <v>558.79971681415918</v>
      </c>
      <c r="BN305" s="398">
        <f t="shared" si="631"/>
        <v>557.801860176991</v>
      </c>
      <c r="BO305" s="398">
        <f t="shared" si="631"/>
        <v>555.80614690265463</v>
      </c>
      <c r="BP305" s="398">
        <f t="shared" si="631"/>
        <v>554.80829026548656</v>
      </c>
      <c r="BQ305" s="398">
        <f t="shared" si="631"/>
        <v>552.81257699115031</v>
      </c>
      <c r="BR305" s="398">
        <f t="shared" si="631"/>
        <v>551.81472035398224</v>
      </c>
      <c r="BS305" s="398">
        <f t="shared" si="631"/>
        <v>549.81900707964587</v>
      </c>
      <c r="BT305" s="398">
        <f t="shared" si="631"/>
        <v>547.82329380530962</v>
      </c>
      <c r="BU305" s="398">
        <f t="shared" si="631"/>
        <v>546.82543716814155</v>
      </c>
      <c r="BV305" s="398">
        <f t="shared" si="631"/>
        <v>544.82972389380529</v>
      </c>
      <c r="BW305" s="398">
        <f t="shared" si="631"/>
        <v>542.83401061946904</v>
      </c>
      <c r="BX305" s="398">
        <f t="shared" si="631"/>
        <v>540.83829734513267</v>
      </c>
      <c r="BY305" s="398">
        <f t="shared" si="631"/>
        <v>538.84258407079642</v>
      </c>
      <c r="BZ305" s="398">
        <f t="shared" si="631"/>
        <v>536.84687079646017</v>
      </c>
      <c r="CA305" s="398">
        <f t="shared" si="631"/>
        <v>535.84901415929198</v>
      </c>
      <c r="CB305" s="398">
        <f t="shared" si="631"/>
        <v>533.85330088495573</v>
      </c>
      <c r="CC305" s="398">
        <f t="shared" si="631"/>
        <v>531.85758761061948</v>
      </c>
      <c r="CD305" s="398">
        <f t="shared" si="631"/>
        <v>529.86187433628322</v>
      </c>
      <c r="CE305" s="398">
        <f t="shared" si="631"/>
        <v>526.86830442477878</v>
      </c>
      <c r="CF305" s="398">
        <f t="shared" si="631"/>
        <v>524.87259115044253</v>
      </c>
      <c r="CG305" s="398">
        <f t="shared" si="631"/>
        <v>522.87687787610628</v>
      </c>
      <c r="CH305" s="398">
        <f t="shared" si="631"/>
        <v>520.88116460176991</v>
      </c>
      <c r="CI305" s="398">
        <f t="shared" si="631"/>
        <v>517.88759469026547</v>
      </c>
      <c r="CJ305" s="398">
        <f t="shared" si="631"/>
        <v>515.89188141592922</v>
      </c>
      <c r="CK305" s="398">
        <f t="shared" si="631"/>
        <v>513.89616814159297</v>
      </c>
      <c r="CL305" s="398">
        <f t="shared" si="631"/>
        <v>510.90259823008853</v>
      </c>
      <c r="CM305" s="398">
        <f t="shared" si="631"/>
        <v>508.90688495575222</v>
      </c>
      <c r="CN305" s="398">
        <f t="shared" si="631"/>
        <v>505.91331504424778</v>
      </c>
      <c r="CO305" s="398">
        <f t="shared" si="631"/>
        <v>502.9197451327434</v>
      </c>
      <c r="CP305" s="398">
        <f t="shared" si="631"/>
        <v>500.92403185840715</v>
      </c>
      <c r="CQ305" s="398">
        <f t="shared" si="631"/>
        <v>497.93046194690277</v>
      </c>
      <c r="CR305" s="398">
        <f t="shared" si="631"/>
        <v>495.93474867256651</v>
      </c>
      <c r="CS305" s="398">
        <f t="shared" si="631"/>
        <v>492.94117876106208</v>
      </c>
      <c r="CT305" s="398">
        <f t="shared" si="631"/>
        <v>490.94546548672582</v>
      </c>
      <c r="CU305" s="398">
        <f t="shared" si="631"/>
        <v>487.95189557522139</v>
      </c>
      <c r="CV305" s="398">
        <f t="shared" si="631"/>
        <v>485.95618230088508</v>
      </c>
      <c r="CW305" s="398">
        <f t="shared" si="631"/>
        <v>483.96046902654882</v>
      </c>
    </row>
    <row r="306" spans="1:101">
      <c r="A306" s="170" t="str">
        <f t="shared" ref="A306:B306" si="632">A200</f>
        <v>85</v>
      </c>
      <c r="B306" s="170" t="str">
        <f t="shared" si="632"/>
        <v>Vendée</v>
      </c>
      <c r="C306" s="145"/>
      <c r="D306" s="145"/>
      <c r="E306" s="145"/>
      <c r="F306" s="170">
        <f t="shared" ref="F306:BB306" si="633">F200</f>
        <v>450.596</v>
      </c>
      <c r="G306" s="170">
        <f t="shared" si="633"/>
        <v>454.91199999999998</v>
      </c>
      <c r="H306" s="170">
        <f t="shared" si="633"/>
        <v>459.245</v>
      </c>
      <c r="I306" s="170">
        <f t="shared" si="633"/>
        <v>463.78699999999998</v>
      </c>
      <c r="J306" s="170">
        <f t="shared" si="633"/>
        <v>468.20600000000002</v>
      </c>
      <c r="K306" s="170">
        <f t="shared" si="633"/>
        <v>472.72500000000002</v>
      </c>
      <c r="L306" s="170">
        <f t="shared" si="633"/>
        <v>477.548</v>
      </c>
      <c r="M306" s="170">
        <f t="shared" si="633"/>
        <v>482.52</v>
      </c>
      <c r="N306" s="170">
        <f t="shared" si="633"/>
        <v>486.99</v>
      </c>
      <c r="O306" s="170">
        <f t="shared" si="633"/>
        <v>491.52</v>
      </c>
      <c r="P306" s="170">
        <f t="shared" si="633"/>
        <v>494.69099999999997</v>
      </c>
      <c r="Q306" s="170">
        <f t="shared" si="633"/>
        <v>497.81</v>
      </c>
      <c r="R306" s="170">
        <f t="shared" si="633"/>
        <v>501.18900000000002</v>
      </c>
      <c r="S306" s="170">
        <f t="shared" si="633"/>
        <v>502.65199999999999</v>
      </c>
      <c r="T306" s="170">
        <f t="shared" si="633"/>
        <v>505.80099999999999</v>
      </c>
      <c r="U306" s="170">
        <f t="shared" si="633"/>
        <v>508.96199999999999</v>
      </c>
      <c r="V306" s="170">
        <f t="shared" si="633"/>
        <v>512.74900000000002</v>
      </c>
      <c r="W306" s="170">
        <f t="shared" si="633"/>
        <v>515.62</v>
      </c>
      <c r="X306" s="170">
        <f t="shared" si="633"/>
        <v>518.97400000000005</v>
      </c>
      <c r="Y306" s="170">
        <f t="shared" si="633"/>
        <v>522.51300000000003</v>
      </c>
      <c r="Z306" s="170">
        <f t="shared" si="633"/>
        <v>525.25</v>
      </c>
      <c r="AA306" s="170">
        <f t="shared" si="633"/>
        <v>528.34400000000005</v>
      </c>
      <c r="AB306" s="170">
        <f t="shared" si="633"/>
        <v>531.49699999999996</v>
      </c>
      <c r="AC306" s="170">
        <f t="shared" si="633"/>
        <v>535.322</v>
      </c>
      <c r="AD306" s="170">
        <f t="shared" si="633"/>
        <v>539.08900000000006</v>
      </c>
      <c r="AE306" s="170">
        <f t="shared" si="633"/>
        <v>546.33399999999995</v>
      </c>
      <c r="AF306" s="170">
        <f t="shared" si="633"/>
        <v>554.08799999999997</v>
      </c>
      <c r="AG306" s="170">
        <f t="shared" si="633"/>
        <v>562.22199999999998</v>
      </c>
      <c r="AH306" s="170">
        <f t="shared" si="633"/>
        <v>570.65099999999995</v>
      </c>
      <c r="AI306" s="170">
        <f t="shared" si="633"/>
        <v>578.97400000000005</v>
      </c>
      <c r="AJ306" s="170">
        <f t="shared" si="633"/>
        <v>588.101</v>
      </c>
      <c r="AK306" s="170">
        <f t="shared" si="633"/>
        <v>597.18499999999995</v>
      </c>
      <c r="AL306" s="170">
        <f t="shared" si="633"/>
        <v>607.42999999999995</v>
      </c>
      <c r="AM306" s="170">
        <f t="shared" si="633"/>
        <v>616.90599999999995</v>
      </c>
      <c r="AN306" s="170">
        <f t="shared" si="633"/>
        <v>626.41099999999994</v>
      </c>
      <c r="AO306" s="170">
        <f t="shared" si="633"/>
        <v>634.77800000000002</v>
      </c>
      <c r="AP306" s="170">
        <f t="shared" si="633"/>
        <v>641.65700000000004</v>
      </c>
      <c r="AQ306" s="170">
        <f t="shared" si="633"/>
        <v>648.90099999999995</v>
      </c>
      <c r="AR306" s="170">
        <f t="shared" si="633"/>
        <v>655.50599999999997</v>
      </c>
      <c r="AS306" s="170">
        <f t="shared" si="633"/>
        <v>662.12199999999996</v>
      </c>
      <c r="AT306" s="170">
        <f t="shared" si="633"/>
        <v>666.71400000000006</v>
      </c>
      <c r="AU306" s="170">
        <f t="shared" si="633"/>
        <v>670.59699999999998</v>
      </c>
      <c r="AV306" s="170">
        <f t="shared" si="633"/>
        <v>675.24699999999996</v>
      </c>
      <c r="AW306" s="170">
        <f t="shared" si="633"/>
        <v>679.99099999999999</v>
      </c>
      <c r="AX306" s="170">
        <f t="shared" si="633"/>
        <v>685.44200000000001</v>
      </c>
      <c r="AY306" s="170">
        <f t="shared" si="633"/>
        <v>692.70500000000004</v>
      </c>
      <c r="AZ306" s="170">
        <f t="shared" si="633"/>
        <v>698.57</v>
      </c>
      <c r="BA306" s="170">
        <f t="shared" si="633"/>
        <v>704.12099999999998</v>
      </c>
      <c r="BB306" s="170">
        <f t="shared" si="633"/>
        <v>709.274</v>
      </c>
      <c r="BC306" s="403">
        <f t="shared" ref="BC306:CW306" si="634">BB306*BC625/BB625</f>
        <v>712.31374571428569</v>
      </c>
      <c r="BD306" s="398">
        <f t="shared" si="634"/>
        <v>715.35349142857137</v>
      </c>
      <c r="BE306" s="398">
        <f t="shared" si="634"/>
        <v>718.39323714285706</v>
      </c>
      <c r="BF306" s="398">
        <f t="shared" si="634"/>
        <v>720.41973428571418</v>
      </c>
      <c r="BG306" s="398">
        <f t="shared" si="634"/>
        <v>722.44623142857131</v>
      </c>
      <c r="BH306" s="398">
        <f t="shared" si="634"/>
        <v>724.47272857142843</v>
      </c>
      <c r="BI306" s="398">
        <f t="shared" si="634"/>
        <v>725.485977142857</v>
      </c>
      <c r="BJ306" s="398">
        <f t="shared" si="634"/>
        <v>727.51247428571412</v>
      </c>
      <c r="BK306" s="398">
        <f t="shared" si="634"/>
        <v>728.52572285714268</v>
      </c>
      <c r="BL306" s="398">
        <f t="shared" si="634"/>
        <v>729.53897142857124</v>
      </c>
      <c r="BM306" s="398">
        <f t="shared" si="634"/>
        <v>729.53897142857124</v>
      </c>
      <c r="BN306" s="398">
        <f t="shared" si="634"/>
        <v>730.55221999999981</v>
      </c>
      <c r="BO306" s="398">
        <f t="shared" si="634"/>
        <v>731.56546857142826</v>
      </c>
      <c r="BP306" s="398">
        <f t="shared" si="634"/>
        <v>731.56546857142826</v>
      </c>
      <c r="BQ306" s="398">
        <f t="shared" si="634"/>
        <v>731.56546857142826</v>
      </c>
      <c r="BR306" s="398">
        <f t="shared" si="634"/>
        <v>731.56546857142826</v>
      </c>
      <c r="BS306" s="398">
        <f t="shared" si="634"/>
        <v>731.56546857142826</v>
      </c>
      <c r="BT306" s="398">
        <f t="shared" si="634"/>
        <v>730.55221999999969</v>
      </c>
      <c r="BU306" s="398">
        <f t="shared" si="634"/>
        <v>730.55221999999969</v>
      </c>
      <c r="BV306" s="398">
        <f t="shared" si="634"/>
        <v>729.53897142857113</v>
      </c>
      <c r="BW306" s="398">
        <f t="shared" si="634"/>
        <v>728.52572285714257</v>
      </c>
      <c r="BX306" s="398">
        <f t="shared" si="634"/>
        <v>727.51247428571401</v>
      </c>
      <c r="BY306" s="398">
        <f t="shared" si="634"/>
        <v>726.49922571428544</v>
      </c>
      <c r="BZ306" s="398">
        <f t="shared" si="634"/>
        <v>725.48597714285688</v>
      </c>
      <c r="CA306" s="398">
        <f t="shared" si="634"/>
        <v>724.47272857142832</v>
      </c>
      <c r="CB306" s="398">
        <f t="shared" si="634"/>
        <v>723.45947999999976</v>
      </c>
      <c r="CC306" s="398">
        <f t="shared" si="634"/>
        <v>721.43298285714263</v>
      </c>
      <c r="CD306" s="398">
        <f t="shared" si="634"/>
        <v>719.40648571428551</v>
      </c>
      <c r="CE306" s="398">
        <f t="shared" si="634"/>
        <v>718.39323714285695</v>
      </c>
      <c r="CF306" s="398">
        <f t="shared" si="634"/>
        <v>716.36673999999982</v>
      </c>
      <c r="CG306" s="398">
        <f t="shared" si="634"/>
        <v>714.3402428571427</v>
      </c>
      <c r="CH306" s="398">
        <f t="shared" si="634"/>
        <v>711.3004971428569</v>
      </c>
      <c r="CI306" s="398">
        <f t="shared" si="634"/>
        <v>709.27399999999977</v>
      </c>
      <c r="CJ306" s="398">
        <f t="shared" si="634"/>
        <v>707.24750285714265</v>
      </c>
      <c r="CK306" s="398">
        <f t="shared" si="634"/>
        <v>704.20775714285696</v>
      </c>
      <c r="CL306" s="398">
        <f t="shared" si="634"/>
        <v>701.16801142857116</v>
      </c>
      <c r="CM306" s="398">
        <f t="shared" si="634"/>
        <v>699.14151428571404</v>
      </c>
      <c r="CN306" s="398">
        <f t="shared" si="634"/>
        <v>696.10176857142835</v>
      </c>
      <c r="CO306" s="398">
        <f t="shared" si="634"/>
        <v>693.06202285714267</v>
      </c>
      <c r="CP306" s="398">
        <f t="shared" si="634"/>
        <v>690.02227714285698</v>
      </c>
      <c r="CQ306" s="398">
        <f t="shared" si="634"/>
        <v>686.98253142857129</v>
      </c>
      <c r="CR306" s="398">
        <f t="shared" si="634"/>
        <v>683.94278571428561</v>
      </c>
      <c r="CS306" s="398">
        <f t="shared" si="634"/>
        <v>680.90303999999992</v>
      </c>
      <c r="CT306" s="398">
        <f t="shared" si="634"/>
        <v>677.86329428571423</v>
      </c>
      <c r="CU306" s="398">
        <f t="shared" si="634"/>
        <v>674.82354857142855</v>
      </c>
      <c r="CV306" s="398">
        <f t="shared" si="634"/>
        <v>671.78380285714286</v>
      </c>
      <c r="CW306" s="398">
        <f t="shared" si="634"/>
        <v>668.74405714285706</v>
      </c>
    </row>
    <row r="307" spans="1:101">
      <c r="A307" s="170" t="str">
        <f t="shared" ref="A307:B307" si="635">A201</f>
        <v>86</v>
      </c>
      <c r="B307" s="170" t="str">
        <f t="shared" si="635"/>
        <v>Vienne</v>
      </c>
      <c r="C307" s="145"/>
      <c r="D307" s="145"/>
      <c r="E307" s="145"/>
      <c r="F307" s="170">
        <f t="shared" ref="F307:BB307" si="636">F201</f>
        <v>357.45</v>
      </c>
      <c r="G307" s="170">
        <f t="shared" si="636"/>
        <v>359.375</v>
      </c>
      <c r="H307" s="170">
        <f t="shared" si="636"/>
        <v>361.113</v>
      </c>
      <c r="I307" s="170">
        <f t="shared" si="636"/>
        <v>363.20299999999997</v>
      </c>
      <c r="J307" s="170">
        <f t="shared" si="636"/>
        <v>364.983</v>
      </c>
      <c r="K307" s="170">
        <f t="shared" si="636"/>
        <v>366.87599999999998</v>
      </c>
      <c r="L307" s="170">
        <f t="shared" si="636"/>
        <v>369.23700000000002</v>
      </c>
      <c r="M307" s="170">
        <f t="shared" si="636"/>
        <v>371.41199999999998</v>
      </c>
      <c r="N307" s="170">
        <f t="shared" si="636"/>
        <v>372.68200000000002</v>
      </c>
      <c r="O307" s="170">
        <f t="shared" si="636"/>
        <v>373.48899999999998</v>
      </c>
      <c r="P307" s="170">
        <f t="shared" si="636"/>
        <v>374.608</v>
      </c>
      <c r="Q307" s="170">
        <f t="shared" si="636"/>
        <v>375.76100000000002</v>
      </c>
      <c r="R307" s="170">
        <f t="shared" si="636"/>
        <v>376.70600000000002</v>
      </c>
      <c r="S307" s="170">
        <f t="shared" si="636"/>
        <v>378.17200000000003</v>
      </c>
      <c r="T307" s="170">
        <f t="shared" si="636"/>
        <v>379.14</v>
      </c>
      <c r="U307" s="170">
        <f t="shared" si="636"/>
        <v>379.96300000000002</v>
      </c>
      <c r="V307" s="170">
        <f t="shared" si="636"/>
        <v>381.86099999999999</v>
      </c>
      <c r="W307" s="170">
        <f t="shared" si="636"/>
        <v>384.08300000000003</v>
      </c>
      <c r="X307" s="170">
        <f t="shared" si="636"/>
        <v>386.09899999999999</v>
      </c>
      <c r="Y307" s="170">
        <f t="shared" si="636"/>
        <v>388.17</v>
      </c>
      <c r="Z307" s="170">
        <f t="shared" si="636"/>
        <v>391.87799999999999</v>
      </c>
      <c r="AA307" s="170">
        <f t="shared" si="636"/>
        <v>393.84500000000003</v>
      </c>
      <c r="AB307" s="170">
        <f t="shared" si="636"/>
        <v>395.846</v>
      </c>
      <c r="AC307" s="170">
        <f t="shared" si="636"/>
        <v>397.94099999999997</v>
      </c>
      <c r="AD307" s="170">
        <f t="shared" si="636"/>
        <v>399.00200000000001</v>
      </c>
      <c r="AE307" s="170">
        <f t="shared" si="636"/>
        <v>401.44299999999998</v>
      </c>
      <c r="AF307" s="170">
        <f t="shared" si="636"/>
        <v>403.95800000000003</v>
      </c>
      <c r="AG307" s="170">
        <f t="shared" si="636"/>
        <v>406.83199999999999</v>
      </c>
      <c r="AH307" s="170">
        <f t="shared" si="636"/>
        <v>409.73099999999999</v>
      </c>
      <c r="AI307" s="170">
        <f t="shared" si="636"/>
        <v>412.31599999999997</v>
      </c>
      <c r="AJ307" s="170">
        <f t="shared" si="636"/>
        <v>415.43700000000001</v>
      </c>
      <c r="AK307" s="170">
        <f t="shared" si="636"/>
        <v>418.46</v>
      </c>
      <c r="AL307" s="170">
        <f t="shared" si="636"/>
        <v>421.89100000000002</v>
      </c>
      <c r="AM307" s="170">
        <f t="shared" si="636"/>
        <v>424.35399999999998</v>
      </c>
      <c r="AN307" s="170">
        <f t="shared" si="636"/>
        <v>426.06599999999997</v>
      </c>
      <c r="AO307" s="170">
        <f t="shared" si="636"/>
        <v>427.19299999999998</v>
      </c>
      <c r="AP307" s="170">
        <f t="shared" si="636"/>
        <v>428.447</v>
      </c>
      <c r="AQ307" s="170">
        <f t="shared" si="636"/>
        <v>430.01799999999997</v>
      </c>
      <c r="AR307" s="170">
        <f t="shared" si="636"/>
        <v>431.24799999999999</v>
      </c>
      <c r="AS307" s="170">
        <f t="shared" si="636"/>
        <v>433.20299999999997</v>
      </c>
      <c r="AT307" s="170">
        <f t="shared" si="636"/>
        <v>434.887</v>
      </c>
      <c r="AU307" s="170">
        <f t="shared" si="636"/>
        <v>436.06900000000002</v>
      </c>
      <c r="AV307" s="170">
        <f t="shared" si="636"/>
        <v>436.87599999999998</v>
      </c>
      <c r="AW307" s="170">
        <f t="shared" si="636"/>
        <v>437.58600000000001</v>
      </c>
      <c r="AX307" s="170">
        <f t="shared" si="636"/>
        <v>438.435</v>
      </c>
      <c r="AY307" s="170">
        <f t="shared" si="636"/>
        <v>439.33199999999999</v>
      </c>
      <c r="AZ307" s="170">
        <f t="shared" si="636"/>
        <v>440.161</v>
      </c>
      <c r="BA307" s="170">
        <f t="shared" si="636"/>
        <v>440.86799999999999</v>
      </c>
      <c r="BB307" s="170">
        <f t="shared" si="636"/>
        <v>441.53399999999999</v>
      </c>
      <c r="BC307" s="403">
        <f t="shared" ref="BC307:CW307" si="637">BB307*BC626/BB626</f>
        <v>442.53069074492095</v>
      </c>
      <c r="BD307" s="398">
        <f t="shared" si="637"/>
        <v>443.5273814898419</v>
      </c>
      <c r="BE307" s="398">
        <f t="shared" si="637"/>
        <v>443.5273814898419</v>
      </c>
      <c r="BF307" s="398">
        <f t="shared" si="637"/>
        <v>444.52407223476291</v>
      </c>
      <c r="BG307" s="398">
        <f t="shared" si="637"/>
        <v>444.52407223476285</v>
      </c>
      <c r="BH307" s="398">
        <f t="shared" si="637"/>
        <v>444.52407223476285</v>
      </c>
      <c r="BI307" s="398">
        <f t="shared" si="637"/>
        <v>445.52076297968387</v>
      </c>
      <c r="BJ307" s="398">
        <f t="shared" si="637"/>
        <v>445.52076297968387</v>
      </c>
      <c r="BK307" s="398">
        <f t="shared" si="637"/>
        <v>445.52076297968387</v>
      </c>
      <c r="BL307" s="398">
        <f t="shared" si="637"/>
        <v>444.52407223476285</v>
      </c>
      <c r="BM307" s="398">
        <f t="shared" si="637"/>
        <v>444.52407223476285</v>
      </c>
      <c r="BN307" s="398">
        <f t="shared" si="637"/>
        <v>444.52407223476285</v>
      </c>
      <c r="BO307" s="398">
        <f t="shared" si="637"/>
        <v>443.52738148984184</v>
      </c>
      <c r="BP307" s="398">
        <f t="shared" si="637"/>
        <v>443.52738148984184</v>
      </c>
      <c r="BQ307" s="398">
        <f t="shared" si="637"/>
        <v>442.53069074492089</v>
      </c>
      <c r="BR307" s="398">
        <f t="shared" si="637"/>
        <v>441.53399999999993</v>
      </c>
      <c r="BS307" s="398">
        <f t="shared" si="637"/>
        <v>440.53730925507892</v>
      </c>
      <c r="BT307" s="398">
        <f t="shared" si="637"/>
        <v>439.54061851015797</v>
      </c>
      <c r="BU307" s="398">
        <f t="shared" si="637"/>
        <v>438.54392776523696</v>
      </c>
      <c r="BV307" s="398">
        <f t="shared" si="637"/>
        <v>436.55054627539494</v>
      </c>
      <c r="BW307" s="398">
        <f t="shared" si="637"/>
        <v>435.55385553047392</v>
      </c>
      <c r="BX307" s="398">
        <f t="shared" si="637"/>
        <v>433.56047404063196</v>
      </c>
      <c r="BY307" s="398">
        <f t="shared" si="637"/>
        <v>432.563783295711</v>
      </c>
      <c r="BZ307" s="398">
        <f t="shared" si="637"/>
        <v>430.57040180586904</v>
      </c>
      <c r="CA307" s="398">
        <f t="shared" si="637"/>
        <v>429.57371106094803</v>
      </c>
      <c r="CB307" s="398">
        <f t="shared" si="637"/>
        <v>427.58032957110606</v>
      </c>
      <c r="CC307" s="398">
        <f t="shared" si="637"/>
        <v>425.58694808126404</v>
      </c>
      <c r="CD307" s="398">
        <f t="shared" si="637"/>
        <v>423.59356659142207</v>
      </c>
      <c r="CE307" s="398">
        <f t="shared" si="637"/>
        <v>422.59687584650106</v>
      </c>
      <c r="CF307" s="398">
        <f t="shared" si="637"/>
        <v>420.6034943566591</v>
      </c>
      <c r="CG307" s="398">
        <f t="shared" si="637"/>
        <v>418.61011286681713</v>
      </c>
      <c r="CH307" s="398">
        <f t="shared" si="637"/>
        <v>416.61673137697517</v>
      </c>
      <c r="CI307" s="398">
        <f t="shared" si="637"/>
        <v>414.62334988713314</v>
      </c>
      <c r="CJ307" s="398">
        <f t="shared" si="637"/>
        <v>413.62665914221213</v>
      </c>
      <c r="CK307" s="398">
        <f t="shared" si="637"/>
        <v>411.63327765237017</v>
      </c>
      <c r="CL307" s="398">
        <f t="shared" si="637"/>
        <v>409.63989616252815</v>
      </c>
      <c r="CM307" s="398">
        <f t="shared" si="637"/>
        <v>407.64651467268618</v>
      </c>
      <c r="CN307" s="398">
        <f t="shared" si="637"/>
        <v>405.65313318284416</v>
      </c>
      <c r="CO307" s="398">
        <f t="shared" si="637"/>
        <v>403.65975169300219</v>
      </c>
      <c r="CP307" s="398">
        <f t="shared" si="637"/>
        <v>401.66637020316017</v>
      </c>
      <c r="CQ307" s="398">
        <f t="shared" si="637"/>
        <v>399.6729887133182</v>
      </c>
      <c r="CR307" s="398">
        <f t="shared" si="637"/>
        <v>397.67960722347624</v>
      </c>
      <c r="CS307" s="398">
        <f t="shared" si="637"/>
        <v>394.68953498871326</v>
      </c>
      <c r="CT307" s="398">
        <f t="shared" si="637"/>
        <v>392.69615349887124</v>
      </c>
      <c r="CU307" s="398">
        <f t="shared" si="637"/>
        <v>390.70277200902927</v>
      </c>
      <c r="CV307" s="398">
        <f t="shared" si="637"/>
        <v>388.70939051918731</v>
      </c>
      <c r="CW307" s="398">
        <f t="shared" si="637"/>
        <v>386.71600902934534</v>
      </c>
    </row>
    <row r="308" spans="1:101">
      <c r="A308" s="170" t="str">
        <f t="shared" ref="A308:B308" si="638">A202</f>
        <v>87</v>
      </c>
      <c r="B308" s="170" t="str">
        <f t="shared" si="638"/>
        <v>Haute-Vienne</v>
      </c>
      <c r="C308" s="145"/>
      <c r="D308" s="145"/>
      <c r="E308" s="145"/>
      <c r="F308" s="170">
        <f t="shared" ref="F308:BB308" si="639">F202</f>
        <v>352.45499999999998</v>
      </c>
      <c r="G308" s="170">
        <f t="shared" si="639"/>
        <v>352.75299999999999</v>
      </c>
      <c r="H308" s="170">
        <f t="shared" si="639"/>
        <v>353.31599999999997</v>
      </c>
      <c r="I308" s="170">
        <f t="shared" si="639"/>
        <v>353.8</v>
      </c>
      <c r="J308" s="170">
        <f t="shared" si="639"/>
        <v>354.11200000000002</v>
      </c>
      <c r="K308" s="170">
        <f t="shared" si="639"/>
        <v>354.45699999999999</v>
      </c>
      <c r="L308" s="170">
        <f t="shared" si="639"/>
        <v>355.15</v>
      </c>
      <c r="M308" s="170">
        <f t="shared" si="639"/>
        <v>355.68799999999999</v>
      </c>
      <c r="N308" s="170">
        <f t="shared" si="639"/>
        <v>357.00599999999997</v>
      </c>
      <c r="O308" s="170">
        <f t="shared" si="639"/>
        <v>358.30399999999997</v>
      </c>
      <c r="P308" s="170">
        <f t="shared" si="639"/>
        <v>358.01799999999997</v>
      </c>
      <c r="Q308" s="170">
        <f t="shared" si="639"/>
        <v>357.17700000000002</v>
      </c>
      <c r="R308" s="170">
        <f t="shared" si="639"/>
        <v>355.93200000000002</v>
      </c>
      <c r="S308" s="170">
        <f t="shared" si="639"/>
        <v>354.46699999999998</v>
      </c>
      <c r="T308" s="170">
        <f t="shared" si="639"/>
        <v>354.197</v>
      </c>
      <c r="U308" s="170">
        <f t="shared" si="639"/>
        <v>353.82400000000001</v>
      </c>
      <c r="V308" s="170">
        <f t="shared" si="639"/>
        <v>353.81799999999998</v>
      </c>
      <c r="W308" s="170">
        <f t="shared" si="639"/>
        <v>354.33100000000002</v>
      </c>
      <c r="X308" s="170">
        <f t="shared" si="639"/>
        <v>354.41800000000001</v>
      </c>
      <c r="Y308" s="170">
        <f t="shared" si="639"/>
        <v>354.74400000000003</v>
      </c>
      <c r="Z308" s="170">
        <f t="shared" si="639"/>
        <v>354.51799999999997</v>
      </c>
      <c r="AA308" s="170">
        <f t="shared" si="639"/>
        <v>354.41500000000002</v>
      </c>
      <c r="AB308" s="170">
        <f t="shared" si="639"/>
        <v>354.42399999999998</v>
      </c>
      <c r="AC308" s="170">
        <f t="shared" si="639"/>
        <v>353.94099999999997</v>
      </c>
      <c r="AD308" s="170">
        <f t="shared" si="639"/>
        <v>354.05500000000001</v>
      </c>
      <c r="AE308" s="170">
        <f t="shared" si="639"/>
        <v>355.315</v>
      </c>
      <c r="AF308" s="170">
        <f t="shared" si="639"/>
        <v>357.13400000000001</v>
      </c>
      <c r="AG308" s="170">
        <f t="shared" si="639"/>
        <v>358.988</v>
      </c>
      <c r="AH308" s="170">
        <f t="shared" si="639"/>
        <v>360.74900000000002</v>
      </c>
      <c r="AI308" s="170">
        <f t="shared" si="639"/>
        <v>362.52199999999999</v>
      </c>
      <c r="AJ308" s="170">
        <f t="shared" si="639"/>
        <v>364.87900000000002</v>
      </c>
      <c r="AK308" s="170">
        <f t="shared" si="639"/>
        <v>367.15600000000001</v>
      </c>
      <c r="AL308" s="170">
        <f t="shared" si="639"/>
        <v>371.10199999999998</v>
      </c>
      <c r="AM308" s="170">
        <f t="shared" si="639"/>
        <v>373.94</v>
      </c>
      <c r="AN308" s="170">
        <f t="shared" si="639"/>
        <v>374.84899999999999</v>
      </c>
      <c r="AO308" s="170">
        <f t="shared" si="639"/>
        <v>376.19099999999997</v>
      </c>
      <c r="AP308" s="170">
        <f t="shared" si="639"/>
        <v>376.05799999999999</v>
      </c>
      <c r="AQ308" s="170">
        <f t="shared" si="639"/>
        <v>375.86900000000003</v>
      </c>
      <c r="AR308" s="170">
        <f t="shared" si="639"/>
        <v>375.85599999999999</v>
      </c>
      <c r="AS308" s="170">
        <f t="shared" si="639"/>
        <v>376.19900000000001</v>
      </c>
      <c r="AT308" s="170">
        <f t="shared" si="639"/>
        <v>375.79500000000002</v>
      </c>
      <c r="AU308" s="170">
        <f t="shared" si="639"/>
        <v>374.97800000000001</v>
      </c>
      <c r="AV308" s="170">
        <f t="shared" si="639"/>
        <v>374.42599999999999</v>
      </c>
      <c r="AW308" s="170">
        <f t="shared" si="639"/>
        <v>373.19900000000001</v>
      </c>
      <c r="AX308" s="170">
        <f t="shared" si="639"/>
        <v>372.35899999999998</v>
      </c>
      <c r="AY308" s="170">
        <f t="shared" si="639"/>
        <v>372.12299999999999</v>
      </c>
      <c r="AZ308" s="170">
        <f t="shared" si="639"/>
        <v>371.48700000000002</v>
      </c>
      <c r="BA308" s="170">
        <f t="shared" si="639"/>
        <v>370.726</v>
      </c>
      <c r="BB308" s="170">
        <f t="shared" si="639"/>
        <v>370.113</v>
      </c>
      <c r="BC308" s="403">
        <f t="shared" ref="BC308:CW308" si="640">BB308*BC627/BB627</f>
        <v>369.1045177111717</v>
      </c>
      <c r="BD308" s="398">
        <f t="shared" si="640"/>
        <v>368.09603542234339</v>
      </c>
      <c r="BE308" s="398">
        <f t="shared" si="640"/>
        <v>366.07907084468673</v>
      </c>
      <c r="BF308" s="398">
        <f t="shared" si="640"/>
        <v>365.07058855585836</v>
      </c>
      <c r="BG308" s="398">
        <f t="shared" si="640"/>
        <v>363.0536239782017</v>
      </c>
      <c r="BH308" s="398">
        <f t="shared" si="640"/>
        <v>361.03665940054503</v>
      </c>
      <c r="BI308" s="398">
        <f t="shared" si="640"/>
        <v>360.02817711171667</v>
      </c>
      <c r="BJ308" s="398">
        <f t="shared" si="640"/>
        <v>358.01121253406001</v>
      </c>
      <c r="BK308" s="398">
        <f t="shared" si="640"/>
        <v>355.99424795640334</v>
      </c>
      <c r="BL308" s="398">
        <f t="shared" si="640"/>
        <v>353.97728337874668</v>
      </c>
      <c r="BM308" s="398">
        <f t="shared" si="640"/>
        <v>351.96031880109001</v>
      </c>
      <c r="BN308" s="398">
        <f t="shared" si="640"/>
        <v>349.94335422343335</v>
      </c>
      <c r="BO308" s="398">
        <f t="shared" si="640"/>
        <v>347.92638964577668</v>
      </c>
      <c r="BP308" s="398">
        <f t="shared" si="640"/>
        <v>345.90942506812002</v>
      </c>
      <c r="BQ308" s="398">
        <f t="shared" si="640"/>
        <v>343.89246049046335</v>
      </c>
      <c r="BR308" s="398">
        <f t="shared" si="640"/>
        <v>340.86701362397832</v>
      </c>
      <c r="BS308" s="398">
        <f t="shared" si="640"/>
        <v>338.85004904632166</v>
      </c>
      <c r="BT308" s="398">
        <f t="shared" si="640"/>
        <v>336.83308446866494</v>
      </c>
      <c r="BU308" s="398">
        <f t="shared" si="640"/>
        <v>333.80763760217991</v>
      </c>
      <c r="BV308" s="398">
        <f t="shared" si="640"/>
        <v>331.79067302452324</v>
      </c>
      <c r="BW308" s="398">
        <f t="shared" si="640"/>
        <v>329.77370844686658</v>
      </c>
      <c r="BX308" s="398">
        <f t="shared" si="640"/>
        <v>326.74826158038155</v>
      </c>
      <c r="BY308" s="398">
        <f t="shared" si="640"/>
        <v>324.73129700272489</v>
      </c>
      <c r="BZ308" s="398">
        <f t="shared" si="640"/>
        <v>321.70585013623986</v>
      </c>
      <c r="CA308" s="398">
        <f t="shared" si="640"/>
        <v>319.68888555858319</v>
      </c>
      <c r="CB308" s="398">
        <f t="shared" si="640"/>
        <v>317.67192098092653</v>
      </c>
      <c r="CC308" s="398">
        <f t="shared" si="640"/>
        <v>314.6464741144415</v>
      </c>
      <c r="CD308" s="398">
        <f t="shared" si="640"/>
        <v>312.62950953678484</v>
      </c>
      <c r="CE308" s="398">
        <f t="shared" si="640"/>
        <v>309.60406267029981</v>
      </c>
      <c r="CF308" s="398">
        <f t="shared" si="640"/>
        <v>307.58709809264315</v>
      </c>
      <c r="CG308" s="398">
        <f t="shared" si="640"/>
        <v>305.57013351498648</v>
      </c>
      <c r="CH308" s="398">
        <f t="shared" si="640"/>
        <v>303.55316893732981</v>
      </c>
      <c r="CI308" s="398">
        <f t="shared" si="640"/>
        <v>300.52772207084479</v>
      </c>
      <c r="CJ308" s="398">
        <f t="shared" si="640"/>
        <v>298.51075749318812</v>
      </c>
      <c r="CK308" s="398">
        <f t="shared" si="640"/>
        <v>296.4937929155314</v>
      </c>
      <c r="CL308" s="398">
        <f t="shared" si="640"/>
        <v>293.46834604904637</v>
      </c>
      <c r="CM308" s="398">
        <f t="shared" si="640"/>
        <v>291.45138147138971</v>
      </c>
      <c r="CN308" s="398">
        <f t="shared" si="640"/>
        <v>289.43441689373304</v>
      </c>
      <c r="CO308" s="398">
        <f t="shared" si="640"/>
        <v>286.40897002724802</v>
      </c>
      <c r="CP308" s="398">
        <f t="shared" si="640"/>
        <v>284.39200544959135</v>
      </c>
      <c r="CQ308" s="398">
        <f t="shared" si="640"/>
        <v>282.37504087193469</v>
      </c>
      <c r="CR308" s="398">
        <f t="shared" si="640"/>
        <v>279.34959400544966</v>
      </c>
      <c r="CS308" s="398">
        <f t="shared" si="640"/>
        <v>277.33262942779299</v>
      </c>
      <c r="CT308" s="398">
        <f t="shared" si="640"/>
        <v>275.31566485013633</v>
      </c>
      <c r="CU308" s="398">
        <f t="shared" si="640"/>
        <v>273.29870027247966</v>
      </c>
      <c r="CV308" s="398">
        <f t="shared" si="640"/>
        <v>270.27325340599464</v>
      </c>
      <c r="CW308" s="398">
        <f t="shared" si="640"/>
        <v>268.25628882833797</v>
      </c>
    </row>
    <row r="309" spans="1:101">
      <c r="A309" s="170" t="str">
        <f t="shared" ref="A309:B309" si="641">A203</f>
        <v>88</v>
      </c>
      <c r="B309" s="170" t="str">
        <f t="shared" si="641"/>
        <v>Vosges</v>
      </c>
      <c r="C309" s="145"/>
      <c r="D309" s="145"/>
      <c r="E309" s="145"/>
      <c r="F309" s="170">
        <f t="shared" ref="F309:BB309" si="642">F203</f>
        <v>398.399</v>
      </c>
      <c r="G309" s="170">
        <f t="shared" si="642"/>
        <v>397.89800000000002</v>
      </c>
      <c r="H309" s="170">
        <f t="shared" si="642"/>
        <v>397.49599999999998</v>
      </c>
      <c r="I309" s="170">
        <f t="shared" si="642"/>
        <v>397.286</v>
      </c>
      <c r="J309" s="170">
        <f t="shared" si="642"/>
        <v>396.64800000000002</v>
      </c>
      <c r="K309" s="170">
        <f t="shared" si="642"/>
        <v>396.34100000000001</v>
      </c>
      <c r="L309" s="170">
        <f t="shared" si="642"/>
        <v>396.46300000000002</v>
      </c>
      <c r="M309" s="170">
        <f t="shared" si="642"/>
        <v>396.53300000000002</v>
      </c>
      <c r="N309" s="170">
        <f t="shared" si="642"/>
        <v>394.91300000000001</v>
      </c>
      <c r="O309" s="170">
        <f t="shared" si="642"/>
        <v>393.79599999999999</v>
      </c>
      <c r="P309" s="170">
        <f t="shared" si="642"/>
        <v>391.65800000000002</v>
      </c>
      <c r="Q309" s="170">
        <f t="shared" si="642"/>
        <v>391.589</v>
      </c>
      <c r="R309" s="170">
        <f t="shared" si="642"/>
        <v>389.43200000000002</v>
      </c>
      <c r="S309" s="170">
        <f t="shared" si="642"/>
        <v>389.36599999999999</v>
      </c>
      <c r="T309" s="170">
        <f t="shared" si="642"/>
        <v>388.05599999999998</v>
      </c>
      <c r="U309" s="170">
        <f t="shared" si="642"/>
        <v>386.12799999999999</v>
      </c>
      <c r="V309" s="170">
        <f t="shared" si="642"/>
        <v>385.065</v>
      </c>
      <c r="W309" s="170">
        <f t="shared" si="642"/>
        <v>384.76799999999997</v>
      </c>
      <c r="X309" s="170">
        <f t="shared" si="642"/>
        <v>384.459</v>
      </c>
      <c r="Y309" s="170">
        <f t="shared" si="642"/>
        <v>384.28199999999998</v>
      </c>
      <c r="Z309" s="170">
        <f t="shared" si="642"/>
        <v>383.90699999999998</v>
      </c>
      <c r="AA309" s="170">
        <f t="shared" si="642"/>
        <v>383.70100000000002</v>
      </c>
      <c r="AB309" s="170">
        <f t="shared" si="642"/>
        <v>382.94900000000001</v>
      </c>
      <c r="AC309" s="170">
        <f t="shared" si="642"/>
        <v>381.791</v>
      </c>
      <c r="AD309" s="170">
        <f t="shared" si="642"/>
        <v>381.154</v>
      </c>
      <c r="AE309" s="170">
        <f t="shared" si="642"/>
        <v>381.02699999999999</v>
      </c>
      <c r="AF309" s="170">
        <f t="shared" si="642"/>
        <v>380.95600000000002</v>
      </c>
      <c r="AG309" s="170">
        <f t="shared" si="642"/>
        <v>380.87900000000002</v>
      </c>
      <c r="AH309" s="170">
        <f t="shared" si="642"/>
        <v>380.63900000000001</v>
      </c>
      <c r="AI309" s="170">
        <f t="shared" si="642"/>
        <v>380.392</v>
      </c>
      <c r="AJ309" s="170">
        <f t="shared" si="642"/>
        <v>380.26600000000002</v>
      </c>
      <c r="AK309" s="170">
        <f t="shared" si="642"/>
        <v>379.97500000000002</v>
      </c>
      <c r="AL309" s="170">
        <f t="shared" si="642"/>
        <v>380.30399999999997</v>
      </c>
      <c r="AM309" s="170">
        <f t="shared" si="642"/>
        <v>380.14499999999998</v>
      </c>
      <c r="AN309" s="170">
        <f t="shared" si="642"/>
        <v>380.19200000000001</v>
      </c>
      <c r="AO309" s="170">
        <f t="shared" si="642"/>
        <v>379.72399999999999</v>
      </c>
      <c r="AP309" s="170">
        <f t="shared" si="642"/>
        <v>378.83</v>
      </c>
      <c r="AQ309" s="170">
        <f t="shared" si="642"/>
        <v>377.28199999999998</v>
      </c>
      <c r="AR309" s="170">
        <f t="shared" si="642"/>
        <v>375.226</v>
      </c>
      <c r="AS309" s="170">
        <f t="shared" si="642"/>
        <v>373.56</v>
      </c>
      <c r="AT309" s="170">
        <f t="shared" si="642"/>
        <v>372.01600000000002</v>
      </c>
      <c r="AU309" s="170">
        <f t="shared" si="642"/>
        <v>369.64100000000002</v>
      </c>
      <c r="AV309" s="170">
        <f t="shared" si="642"/>
        <v>367.673</v>
      </c>
      <c r="AW309" s="170">
        <f t="shared" si="642"/>
        <v>366.11200000000002</v>
      </c>
      <c r="AX309" s="170">
        <f t="shared" si="642"/>
        <v>364.49900000000002</v>
      </c>
      <c r="AY309" s="170">
        <f t="shared" si="642"/>
        <v>362.39699999999999</v>
      </c>
      <c r="AZ309" s="170">
        <f t="shared" si="642"/>
        <v>359.91500000000002</v>
      </c>
      <c r="BA309" s="170">
        <f t="shared" si="642"/>
        <v>357.86399999999998</v>
      </c>
      <c r="BB309" s="170">
        <f t="shared" si="642"/>
        <v>355.88400000000001</v>
      </c>
      <c r="BC309" s="403">
        <f t="shared" ref="BC309:CW309" si="643">BB309*BC628/BB628</f>
        <v>352.8680338983051</v>
      </c>
      <c r="BD309" s="398">
        <f t="shared" si="643"/>
        <v>350.85738983050845</v>
      </c>
      <c r="BE309" s="398">
        <f t="shared" si="643"/>
        <v>347.84142372881354</v>
      </c>
      <c r="BF309" s="398">
        <f t="shared" si="643"/>
        <v>344.82545762711862</v>
      </c>
      <c r="BG309" s="398">
        <f t="shared" si="643"/>
        <v>342.81481355932198</v>
      </c>
      <c r="BH309" s="398">
        <f t="shared" si="643"/>
        <v>339.79884745762706</v>
      </c>
      <c r="BI309" s="398">
        <f t="shared" si="643"/>
        <v>336.78288135593215</v>
      </c>
      <c r="BJ309" s="398">
        <f t="shared" si="643"/>
        <v>333.76691525423723</v>
      </c>
      <c r="BK309" s="398">
        <f t="shared" si="643"/>
        <v>330.75094915254232</v>
      </c>
      <c r="BL309" s="398">
        <f t="shared" si="643"/>
        <v>327.7349830508474</v>
      </c>
      <c r="BM309" s="398">
        <f t="shared" si="643"/>
        <v>324.71901694915249</v>
      </c>
      <c r="BN309" s="398">
        <f t="shared" si="643"/>
        <v>321.70305084745758</v>
      </c>
      <c r="BO309" s="398">
        <f t="shared" si="643"/>
        <v>318.68708474576266</v>
      </c>
      <c r="BP309" s="398">
        <f t="shared" si="643"/>
        <v>315.67111864406775</v>
      </c>
      <c r="BQ309" s="398">
        <f t="shared" si="643"/>
        <v>312.65515254237283</v>
      </c>
      <c r="BR309" s="398">
        <f t="shared" si="643"/>
        <v>309.63918644067792</v>
      </c>
      <c r="BS309" s="398">
        <f t="shared" si="643"/>
        <v>306.623220338983</v>
      </c>
      <c r="BT309" s="398">
        <f t="shared" si="643"/>
        <v>302.60193220338982</v>
      </c>
      <c r="BU309" s="398">
        <f t="shared" si="643"/>
        <v>299.58596610169491</v>
      </c>
      <c r="BV309" s="398">
        <f t="shared" si="643"/>
        <v>296.57</v>
      </c>
      <c r="BW309" s="398">
        <f t="shared" si="643"/>
        <v>293.55403389830508</v>
      </c>
      <c r="BX309" s="398">
        <f t="shared" si="643"/>
        <v>290.53806779661016</v>
      </c>
      <c r="BY309" s="398">
        <f t="shared" si="643"/>
        <v>287.52210169491525</v>
      </c>
      <c r="BZ309" s="398">
        <f t="shared" si="643"/>
        <v>284.50613559322034</v>
      </c>
      <c r="CA309" s="398">
        <f t="shared" si="643"/>
        <v>281.49016949152542</v>
      </c>
      <c r="CB309" s="398">
        <f t="shared" si="643"/>
        <v>278.47420338983051</v>
      </c>
      <c r="CC309" s="398">
        <f t="shared" si="643"/>
        <v>275.45823728813559</v>
      </c>
      <c r="CD309" s="398">
        <f t="shared" si="643"/>
        <v>272.44227118644068</v>
      </c>
      <c r="CE309" s="398">
        <f t="shared" si="643"/>
        <v>269.42630508474576</v>
      </c>
      <c r="CF309" s="398">
        <f t="shared" si="643"/>
        <v>266.41033898305085</v>
      </c>
      <c r="CG309" s="398">
        <f t="shared" si="643"/>
        <v>263.39437288135593</v>
      </c>
      <c r="CH309" s="398">
        <f t="shared" si="643"/>
        <v>260.37840677966102</v>
      </c>
      <c r="CI309" s="398">
        <f t="shared" si="643"/>
        <v>258.36776271186443</v>
      </c>
      <c r="CJ309" s="398">
        <f t="shared" si="643"/>
        <v>255.35179661016949</v>
      </c>
      <c r="CK309" s="398">
        <f t="shared" si="643"/>
        <v>252.33583050847457</v>
      </c>
      <c r="CL309" s="398">
        <f t="shared" si="643"/>
        <v>249.31986440677966</v>
      </c>
      <c r="CM309" s="398">
        <f t="shared" si="643"/>
        <v>246.30389830508474</v>
      </c>
      <c r="CN309" s="398">
        <f t="shared" si="643"/>
        <v>244.29325423728812</v>
      </c>
      <c r="CO309" s="398">
        <f t="shared" si="643"/>
        <v>241.27728813559321</v>
      </c>
      <c r="CP309" s="398">
        <f t="shared" si="643"/>
        <v>238.26132203389827</v>
      </c>
      <c r="CQ309" s="398">
        <f t="shared" si="643"/>
        <v>236.25067796610168</v>
      </c>
      <c r="CR309" s="398">
        <f t="shared" si="643"/>
        <v>233.23471186440676</v>
      </c>
      <c r="CS309" s="398">
        <f t="shared" si="643"/>
        <v>231.22406779661014</v>
      </c>
      <c r="CT309" s="398">
        <f t="shared" si="643"/>
        <v>229.21342372881355</v>
      </c>
      <c r="CU309" s="398">
        <f t="shared" si="643"/>
        <v>226.19745762711864</v>
      </c>
      <c r="CV309" s="398">
        <f t="shared" si="643"/>
        <v>224.18681355932205</v>
      </c>
      <c r="CW309" s="398">
        <f t="shared" si="643"/>
        <v>222.17616949152543</v>
      </c>
    </row>
    <row r="310" spans="1:101">
      <c r="A310" s="170" t="str">
        <f t="shared" ref="A310:B310" si="644">A204</f>
        <v>89</v>
      </c>
      <c r="B310" s="170" t="str">
        <f t="shared" si="644"/>
        <v>Yonne</v>
      </c>
      <c r="C310" s="145"/>
      <c r="D310" s="145"/>
      <c r="E310" s="145"/>
      <c r="F310" s="170">
        <f t="shared" ref="F310:BB310" si="645">F204</f>
        <v>299.93200000000002</v>
      </c>
      <c r="G310" s="170">
        <f t="shared" si="645"/>
        <v>301.298</v>
      </c>
      <c r="H310" s="170">
        <f t="shared" si="645"/>
        <v>302.71199999999999</v>
      </c>
      <c r="I310" s="170">
        <f t="shared" si="645"/>
        <v>304.35199999999998</v>
      </c>
      <c r="J310" s="170">
        <f t="shared" si="645"/>
        <v>305.63200000000001</v>
      </c>
      <c r="K310" s="170">
        <f t="shared" si="645"/>
        <v>307.13</v>
      </c>
      <c r="L310" s="170">
        <f t="shared" si="645"/>
        <v>309.09500000000003</v>
      </c>
      <c r="M310" s="170">
        <f t="shared" si="645"/>
        <v>311.00200000000001</v>
      </c>
      <c r="N310" s="170">
        <f t="shared" si="645"/>
        <v>312.67500000000001</v>
      </c>
      <c r="O310" s="170">
        <f t="shared" si="645"/>
        <v>313.81400000000002</v>
      </c>
      <c r="P310" s="170">
        <f t="shared" si="645"/>
        <v>315.52699999999999</v>
      </c>
      <c r="Q310" s="170">
        <f t="shared" si="645"/>
        <v>317.11799999999999</v>
      </c>
      <c r="R310" s="170">
        <f t="shared" si="645"/>
        <v>318.71100000000001</v>
      </c>
      <c r="S310" s="170">
        <f t="shared" si="645"/>
        <v>319.77999999999997</v>
      </c>
      <c r="T310" s="170">
        <f t="shared" si="645"/>
        <v>321.36799999999999</v>
      </c>
      <c r="U310" s="170">
        <f t="shared" si="645"/>
        <v>323.11799999999999</v>
      </c>
      <c r="V310" s="170">
        <f t="shared" si="645"/>
        <v>324.62299999999999</v>
      </c>
      <c r="W310" s="170">
        <f t="shared" si="645"/>
        <v>326.24200000000002</v>
      </c>
      <c r="X310" s="170">
        <f t="shared" si="645"/>
        <v>327.73899999999998</v>
      </c>
      <c r="Y310" s="170">
        <f t="shared" si="645"/>
        <v>328.90699999999998</v>
      </c>
      <c r="Z310" s="170">
        <f t="shared" si="645"/>
        <v>329.78399999999999</v>
      </c>
      <c r="AA310" s="170">
        <f t="shared" si="645"/>
        <v>330.73</v>
      </c>
      <c r="AB310" s="170">
        <f t="shared" si="645"/>
        <v>331.697</v>
      </c>
      <c r="AC310" s="170">
        <f t="shared" si="645"/>
        <v>332.77300000000002</v>
      </c>
      <c r="AD310" s="170">
        <f t="shared" si="645"/>
        <v>333.20600000000002</v>
      </c>
      <c r="AE310" s="170">
        <f t="shared" si="645"/>
        <v>334.02600000000001</v>
      </c>
      <c r="AF310" s="170">
        <f t="shared" si="645"/>
        <v>335.05599999999998</v>
      </c>
      <c r="AG310" s="170">
        <f t="shared" si="645"/>
        <v>335.96300000000002</v>
      </c>
      <c r="AH310" s="170">
        <f t="shared" si="645"/>
        <v>337.029</v>
      </c>
      <c r="AI310" s="170">
        <f t="shared" si="645"/>
        <v>337.72399999999999</v>
      </c>
      <c r="AJ310" s="170">
        <f t="shared" si="645"/>
        <v>338.983</v>
      </c>
      <c r="AK310" s="170">
        <f t="shared" si="645"/>
        <v>340.08800000000002</v>
      </c>
      <c r="AL310" s="170">
        <f t="shared" si="645"/>
        <v>341.41800000000001</v>
      </c>
      <c r="AM310" s="170">
        <f t="shared" si="645"/>
        <v>342.35899999999998</v>
      </c>
      <c r="AN310" s="170">
        <f t="shared" si="645"/>
        <v>343.37700000000001</v>
      </c>
      <c r="AO310" s="170">
        <f t="shared" si="645"/>
        <v>342.51</v>
      </c>
      <c r="AP310" s="170">
        <f t="shared" si="645"/>
        <v>342.46300000000002</v>
      </c>
      <c r="AQ310" s="170">
        <f t="shared" si="645"/>
        <v>341.90199999999999</v>
      </c>
      <c r="AR310" s="170">
        <f t="shared" si="645"/>
        <v>341.483</v>
      </c>
      <c r="AS310" s="170">
        <f t="shared" si="645"/>
        <v>341.81400000000002</v>
      </c>
      <c r="AT310" s="170">
        <f t="shared" si="645"/>
        <v>340.90300000000002</v>
      </c>
      <c r="AU310" s="170">
        <f t="shared" si="645"/>
        <v>340.54399999999998</v>
      </c>
      <c r="AV310" s="170">
        <f t="shared" si="645"/>
        <v>338.291</v>
      </c>
      <c r="AW310" s="170">
        <f t="shared" si="645"/>
        <v>337.50400000000002</v>
      </c>
      <c r="AX310" s="170">
        <f t="shared" si="645"/>
        <v>335.70699999999999</v>
      </c>
      <c r="AY310" s="170">
        <f t="shared" si="645"/>
        <v>334.15600000000001</v>
      </c>
      <c r="AZ310" s="170">
        <f t="shared" si="645"/>
        <v>332.62</v>
      </c>
      <c r="BA310" s="170">
        <f t="shared" si="645"/>
        <v>331.017</v>
      </c>
      <c r="BB310" s="170">
        <f t="shared" si="645"/>
        <v>329.32100000000003</v>
      </c>
      <c r="BC310" s="403">
        <f t="shared" ref="BC310:CW310" si="646">BB310*BC629/BB629</f>
        <v>328.32607250755291</v>
      </c>
      <c r="BD310" s="398">
        <f t="shared" si="646"/>
        <v>326.33621752265861</v>
      </c>
      <c r="BE310" s="398">
        <f t="shared" si="646"/>
        <v>324.34636253776432</v>
      </c>
      <c r="BF310" s="398">
        <f t="shared" si="646"/>
        <v>323.3514350453172</v>
      </c>
      <c r="BG310" s="398">
        <f t="shared" si="646"/>
        <v>321.36158006042297</v>
      </c>
      <c r="BH310" s="398">
        <f t="shared" si="646"/>
        <v>319.37172507552867</v>
      </c>
      <c r="BI310" s="398">
        <f t="shared" si="646"/>
        <v>317.38187009063444</v>
      </c>
      <c r="BJ310" s="398">
        <f t="shared" si="646"/>
        <v>315.39201510574014</v>
      </c>
      <c r="BK310" s="398">
        <f t="shared" si="646"/>
        <v>313.40216012084585</v>
      </c>
      <c r="BL310" s="398">
        <f t="shared" si="646"/>
        <v>311.41230513595161</v>
      </c>
      <c r="BM310" s="398">
        <f t="shared" si="646"/>
        <v>309.42245015105738</v>
      </c>
      <c r="BN310" s="398">
        <f t="shared" si="646"/>
        <v>308.42752265861026</v>
      </c>
      <c r="BO310" s="398">
        <f t="shared" si="646"/>
        <v>306.43766767371602</v>
      </c>
      <c r="BP310" s="398">
        <f t="shared" si="646"/>
        <v>304.44781268882173</v>
      </c>
      <c r="BQ310" s="398">
        <f t="shared" si="646"/>
        <v>302.45795770392743</v>
      </c>
      <c r="BR310" s="398">
        <f t="shared" si="646"/>
        <v>300.46810271903314</v>
      </c>
      <c r="BS310" s="398">
        <f t="shared" si="646"/>
        <v>298.4782477341389</v>
      </c>
      <c r="BT310" s="398">
        <f t="shared" si="646"/>
        <v>296.48839274924467</v>
      </c>
      <c r="BU310" s="398">
        <f t="shared" si="646"/>
        <v>294.49853776435043</v>
      </c>
      <c r="BV310" s="398">
        <f t="shared" si="646"/>
        <v>292.50868277945614</v>
      </c>
      <c r="BW310" s="398">
        <f t="shared" si="646"/>
        <v>290.51882779456184</v>
      </c>
      <c r="BX310" s="398">
        <f t="shared" si="646"/>
        <v>288.52897280966761</v>
      </c>
      <c r="BY310" s="398">
        <f t="shared" si="646"/>
        <v>286.53911782477337</v>
      </c>
      <c r="BZ310" s="398">
        <f t="shared" si="646"/>
        <v>284.54926283987908</v>
      </c>
      <c r="CA310" s="398">
        <f t="shared" si="646"/>
        <v>282.55940785498484</v>
      </c>
      <c r="CB310" s="398">
        <f t="shared" si="646"/>
        <v>281.56448036253772</v>
      </c>
      <c r="CC310" s="398">
        <f t="shared" si="646"/>
        <v>279.57462537764343</v>
      </c>
      <c r="CD310" s="398">
        <f t="shared" si="646"/>
        <v>277.58477039274914</v>
      </c>
      <c r="CE310" s="398">
        <f t="shared" si="646"/>
        <v>275.5949154078549</v>
      </c>
      <c r="CF310" s="398">
        <f t="shared" si="646"/>
        <v>273.60506042296061</v>
      </c>
      <c r="CG310" s="398">
        <f t="shared" si="646"/>
        <v>271.61520543806637</v>
      </c>
      <c r="CH310" s="398">
        <f t="shared" si="646"/>
        <v>270.62027794561925</v>
      </c>
      <c r="CI310" s="398">
        <f t="shared" si="646"/>
        <v>268.63042296072501</v>
      </c>
      <c r="CJ310" s="398">
        <f t="shared" si="646"/>
        <v>266.64056797583078</v>
      </c>
      <c r="CK310" s="398">
        <f t="shared" si="646"/>
        <v>264.65071299093648</v>
      </c>
      <c r="CL310" s="398">
        <f t="shared" si="646"/>
        <v>262.66085800604225</v>
      </c>
      <c r="CM310" s="398">
        <f t="shared" si="646"/>
        <v>260.67100302114795</v>
      </c>
      <c r="CN310" s="398">
        <f t="shared" si="646"/>
        <v>258.68114803625366</v>
      </c>
      <c r="CO310" s="398">
        <f t="shared" si="646"/>
        <v>257.68622054380648</v>
      </c>
      <c r="CP310" s="398">
        <f t="shared" si="646"/>
        <v>255.69636555891222</v>
      </c>
      <c r="CQ310" s="398">
        <f t="shared" si="646"/>
        <v>253.70651057401795</v>
      </c>
      <c r="CR310" s="398">
        <f t="shared" si="646"/>
        <v>251.71665558912369</v>
      </c>
      <c r="CS310" s="398">
        <f t="shared" si="646"/>
        <v>249.72680060422942</v>
      </c>
      <c r="CT310" s="398">
        <f t="shared" si="646"/>
        <v>248.73187311178228</v>
      </c>
      <c r="CU310" s="398">
        <f t="shared" si="646"/>
        <v>246.74201812688801</v>
      </c>
      <c r="CV310" s="398">
        <f t="shared" si="646"/>
        <v>244.75216314199378</v>
      </c>
      <c r="CW310" s="398">
        <f t="shared" si="646"/>
        <v>243.75723564954666</v>
      </c>
    </row>
    <row r="311" spans="1:101">
      <c r="A311" s="170" t="str">
        <f t="shared" ref="A311:B311" si="647">A205</f>
        <v>90</v>
      </c>
      <c r="B311" s="170" t="str">
        <f t="shared" si="647"/>
        <v>Territoire de Belfort</v>
      </c>
      <c r="C311" s="145"/>
      <c r="D311" s="145"/>
      <c r="E311" s="145"/>
      <c r="F311" s="170">
        <f t="shared" ref="F311:BB311" si="648">F205</f>
        <v>128.28</v>
      </c>
      <c r="G311" s="170">
        <f t="shared" si="648"/>
        <v>128.71100000000001</v>
      </c>
      <c r="H311" s="170">
        <f t="shared" si="648"/>
        <v>129.21299999999999</v>
      </c>
      <c r="I311" s="170">
        <f t="shared" si="648"/>
        <v>129.846</v>
      </c>
      <c r="J311" s="170">
        <f t="shared" si="648"/>
        <v>130.262</v>
      </c>
      <c r="K311" s="170">
        <f t="shared" si="648"/>
        <v>130.77199999999999</v>
      </c>
      <c r="L311" s="170">
        <f t="shared" si="648"/>
        <v>131.45599999999999</v>
      </c>
      <c r="M311" s="170">
        <f t="shared" si="648"/>
        <v>132.142</v>
      </c>
      <c r="N311" s="170">
        <f t="shared" si="648"/>
        <v>132.53299999999999</v>
      </c>
      <c r="O311" s="170">
        <f t="shared" si="648"/>
        <v>132.952</v>
      </c>
      <c r="P311" s="170">
        <f t="shared" si="648"/>
        <v>133.47</v>
      </c>
      <c r="Q311" s="170">
        <f t="shared" si="648"/>
        <v>132.93799999999999</v>
      </c>
      <c r="R311" s="170">
        <f t="shared" si="648"/>
        <v>132.79900000000001</v>
      </c>
      <c r="S311" s="170">
        <f t="shared" si="648"/>
        <v>133.709</v>
      </c>
      <c r="T311" s="170">
        <f t="shared" si="648"/>
        <v>133.958</v>
      </c>
      <c r="U311" s="170">
        <f t="shared" si="648"/>
        <v>133.97800000000001</v>
      </c>
      <c r="V311" s="170">
        <f t="shared" si="648"/>
        <v>134.43899999999999</v>
      </c>
      <c r="W311" s="170">
        <f t="shared" si="648"/>
        <v>134.892</v>
      </c>
      <c r="X311" s="170">
        <f t="shared" si="648"/>
        <v>135.51</v>
      </c>
      <c r="Y311" s="170">
        <f t="shared" si="648"/>
        <v>136.13999999999999</v>
      </c>
      <c r="Z311" s="170">
        <f t="shared" si="648"/>
        <v>136.59200000000001</v>
      </c>
      <c r="AA311" s="170">
        <f t="shared" si="648"/>
        <v>136.97499999999999</v>
      </c>
      <c r="AB311" s="170">
        <f t="shared" si="648"/>
        <v>137.155</v>
      </c>
      <c r="AC311" s="170">
        <f t="shared" si="648"/>
        <v>137.23400000000001</v>
      </c>
      <c r="AD311" s="170">
        <f t="shared" si="648"/>
        <v>137.39699999999999</v>
      </c>
      <c r="AE311" s="170">
        <f t="shared" si="648"/>
        <v>137.898</v>
      </c>
      <c r="AF311" s="170">
        <f t="shared" si="648"/>
        <v>138.51300000000001</v>
      </c>
      <c r="AG311" s="170">
        <f t="shared" si="648"/>
        <v>139.03399999999999</v>
      </c>
      <c r="AH311" s="170">
        <f t="shared" si="648"/>
        <v>139.55000000000001</v>
      </c>
      <c r="AI311" s="170">
        <f t="shared" si="648"/>
        <v>140.15700000000001</v>
      </c>
      <c r="AJ311" s="170">
        <f t="shared" si="648"/>
        <v>140.672</v>
      </c>
      <c r="AK311" s="170">
        <f t="shared" si="648"/>
        <v>141.20099999999999</v>
      </c>
      <c r="AL311" s="170">
        <f t="shared" si="648"/>
        <v>142.44399999999999</v>
      </c>
      <c r="AM311" s="170">
        <f t="shared" si="648"/>
        <v>141.958</v>
      </c>
      <c r="AN311" s="170">
        <f t="shared" si="648"/>
        <v>142.46100000000001</v>
      </c>
      <c r="AO311" s="170">
        <f t="shared" si="648"/>
        <v>142.911</v>
      </c>
      <c r="AP311" s="170">
        <f t="shared" si="648"/>
        <v>143.34800000000001</v>
      </c>
      <c r="AQ311" s="170">
        <f t="shared" si="648"/>
        <v>143.94</v>
      </c>
      <c r="AR311" s="170">
        <f t="shared" si="648"/>
        <v>144.31800000000001</v>
      </c>
      <c r="AS311" s="170">
        <f t="shared" si="648"/>
        <v>144.334</v>
      </c>
      <c r="AT311" s="170">
        <f t="shared" si="648"/>
        <v>144.483</v>
      </c>
      <c r="AU311" s="170">
        <f t="shared" si="648"/>
        <v>144.089</v>
      </c>
      <c r="AV311" s="170">
        <f t="shared" si="648"/>
        <v>142.62200000000001</v>
      </c>
      <c r="AW311" s="170">
        <f t="shared" si="648"/>
        <v>141.852</v>
      </c>
      <c r="AX311" s="170">
        <f t="shared" si="648"/>
        <v>141.31800000000001</v>
      </c>
      <c r="AY311" s="170">
        <f t="shared" si="648"/>
        <v>140.12</v>
      </c>
      <c r="AZ311" s="170">
        <f t="shared" si="648"/>
        <v>138.976</v>
      </c>
      <c r="BA311" s="170">
        <f t="shared" si="648"/>
        <v>137.917</v>
      </c>
      <c r="BB311" s="170">
        <f t="shared" si="648"/>
        <v>136.89099999999999</v>
      </c>
      <c r="BC311" s="403">
        <f t="shared" ref="BC311:CW311" si="649">BB311*BC630/BB630</f>
        <v>135.87699259259259</v>
      </c>
      <c r="BD311" s="398">
        <f t="shared" si="649"/>
        <v>133.84897777777778</v>
      </c>
      <c r="BE311" s="398">
        <f t="shared" si="649"/>
        <v>132.83497037037037</v>
      </c>
      <c r="BF311" s="398">
        <f t="shared" si="649"/>
        <v>130.80695555555556</v>
      </c>
      <c r="BG311" s="398">
        <f t="shared" si="649"/>
        <v>129.79294814814816</v>
      </c>
      <c r="BH311" s="398">
        <f t="shared" si="649"/>
        <v>128.77894074074075</v>
      </c>
      <c r="BI311" s="398">
        <f t="shared" si="649"/>
        <v>126.75092592592594</v>
      </c>
      <c r="BJ311" s="398">
        <f t="shared" si="649"/>
        <v>125.73691851851854</v>
      </c>
      <c r="BK311" s="398">
        <f t="shared" si="649"/>
        <v>123.70890370370371</v>
      </c>
      <c r="BL311" s="398">
        <f t="shared" si="649"/>
        <v>122.69489629629631</v>
      </c>
      <c r="BM311" s="398">
        <f t="shared" si="649"/>
        <v>121.6808888888889</v>
      </c>
      <c r="BN311" s="398">
        <f t="shared" si="649"/>
        <v>119.65287407407409</v>
      </c>
      <c r="BO311" s="398">
        <f t="shared" si="649"/>
        <v>118.63886666666669</v>
      </c>
      <c r="BP311" s="398">
        <f t="shared" si="649"/>
        <v>116.61085185185188</v>
      </c>
      <c r="BQ311" s="398">
        <f t="shared" si="649"/>
        <v>115.59684444444447</v>
      </c>
      <c r="BR311" s="398">
        <f t="shared" si="649"/>
        <v>113.56882962962965</v>
      </c>
      <c r="BS311" s="398">
        <f t="shared" si="649"/>
        <v>112.55482222222224</v>
      </c>
      <c r="BT311" s="398">
        <f t="shared" si="649"/>
        <v>110.52680740740742</v>
      </c>
      <c r="BU311" s="398">
        <f t="shared" si="649"/>
        <v>109.51280000000001</v>
      </c>
      <c r="BV311" s="398">
        <f t="shared" si="649"/>
        <v>108.49879259259261</v>
      </c>
      <c r="BW311" s="398">
        <f t="shared" si="649"/>
        <v>106.4707777777778</v>
      </c>
      <c r="BX311" s="398">
        <f t="shared" si="649"/>
        <v>105.45677037037039</v>
      </c>
      <c r="BY311" s="398">
        <f t="shared" si="649"/>
        <v>104.44276296296299</v>
      </c>
      <c r="BZ311" s="398">
        <f t="shared" si="649"/>
        <v>102.41474814814816</v>
      </c>
      <c r="CA311" s="398">
        <f t="shared" si="649"/>
        <v>101.40074074074074</v>
      </c>
      <c r="CB311" s="398">
        <f t="shared" si="649"/>
        <v>100.38673333333334</v>
      </c>
      <c r="CC311" s="398">
        <f t="shared" si="649"/>
        <v>98.358718518518529</v>
      </c>
      <c r="CD311" s="398">
        <f t="shared" si="649"/>
        <v>97.344711111111124</v>
      </c>
      <c r="CE311" s="398">
        <f t="shared" si="649"/>
        <v>96.330703703703719</v>
      </c>
      <c r="CF311" s="398">
        <f t="shared" si="649"/>
        <v>95.316696296296314</v>
      </c>
      <c r="CG311" s="398">
        <f t="shared" si="649"/>
        <v>93.288681481481504</v>
      </c>
      <c r="CH311" s="398">
        <f t="shared" si="649"/>
        <v>92.274674074074085</v>
      </c>
      <c r="CI311" s="398">
        <f t="shared" si="649"/>
        <v>91.26066666666668</v>
      </c>
      <c r="CJ311" s="398">
        <f t="shared" si="649"/>
        <v>90.246659259259275</v>
      </c>
      <c r="CK311" s="398">
        <f t="shared" si="649"/>
        <v>88.21864444444445</v>
      </c>
      <c r="CL311" s="398">
        <f t="shared" si="649"/>
        <v>87.204637037037045</v>
      </c>
      <c r="CM311" s="398">
        <f t="shared" si="649"/>
        <v>86.19062962962964</v>
      </c>
      <c r="CN311" s="398">
        <f t="shared" si="649"/>
        <v>85.176622222222221</v>
      </c>
      <c r="CO311" s="398">
        <f t="shared" si="649"/>
        <v>84.162614814814816</v>
      </c>
      <c r="CP311" s="398">
        <f t="shared" si="649"/>
        <v>83.148607407407411</v>
      </c>
      <c r="CQ311" s="398">
        <f t="shared" si="649"/>
        <v>81.120592592592601</v>
      </c>
      <c r="CR311" s="398">
        <f t="shared" si="649"/>
        <v>80.106585185185196</v>
      </c>
      <c r="CS311" s="398">
        <f t="shared" si="649"/>
        <v>79.092577777777791</v>
      </c>
      <c r="CT311" s="398">
        <f t="shared" si="649"/>
        <v>78.078570370370372</v>
      </c>
      <c r="CU311" s="398">
        <f t="shared" si="649"/>
        <v>77.064562962962967</v>
      </c>
      <c r="CV311" s="398">
        <f t="shared" si="649"/>
        <v>76.050555555555562</v>
      </c>
      <c r="CW311" s="398">
        <f t="shared" si="649"/>
        <v>75.036548148148157</v>
      </c>
    </row>
    <row r="312" spans="1:101">
      <c r="A312" s="170" t="str">
        <f t="shared" ref="A312:B312" si="650">A206</f>
        <v>91</v>
      </c>
      <c r="B312" s="170" t="str">
        <f t="shared" si="650"/>
        <v>Essonne</v>
      </c>
      <c r="C312" s="145"/>
      <c r="D312" s="145"/>
      <c r="E312" s="145"/>
      <c r="F312" s="170">
        <f t="shared" ref="F312:BB312" si="651">F206</f>
        <v>918.577</v>
      </c>
      <c r="G312" s="170">
        <f t="shared" si="651"/>
        <v>928.06899999999996</v>
      </c>
      <c r="H312" s="170">
        <f t="shared" si="651"/>
        <v>937.49300000000005</v>
      </c>
      <c r="I312" s="170">
        <f t="shared" si="651"/>
        <v>947.76900000000001</v>
      </c>
      <c r="J312" s="170">
        <f t="shared" si="651"/>
        <v>956.94</v>
      </c>
      <c r="K312" s="170">
        <f t="shared" si="651"/>
        <v>966.80899999999997</v>
      </c>
      <c r="L312" s="170">
        <f t="shared" si="651"/>
        <v>977.28499999999997</v>
      </c>
      <c r="M312" s="170">
        <f t="shared" si="651"/>
        <v>987.37099999999998</v>
      </c>
      <c r="N312" s="170">
        <f t="shared" si="651"/>
        <v>995.37099999999998</v>
      </c>
      <c r="O312" s="170">
        <f t="shared" si="651"/>
        <v>1004.049</v>
      </c>
      <c r="P312" s="170">
        <f t="shared" si="651"/>
        <v>1014.761</v>
      </c>
      <c r="Q312" s="170">
        <f t="shared" si="651"/>
        <v>1026.373</v>
      </c>
      <c r="R312" s="170">
        <f t="shared" si="651"/>
        <v>1038.4000000000001</v>
      </c>
      <c r="S312" s="170">
        <f t="shared" si="651"/>
        <v>1057.0920000000001</v>
      </c>
      <c r="T312" s="170">
        <f t="shared" si="651"/>
        <v>1069.797</v>
      </c>
      <c r="U312" s="170">
        <f t="shared" si="651"/>
        <v>1083.2449999999999</v>
      </c>
      <c r="V312" s="170">
        <f t="shared" si="651"/>
        <v>1093.6579999999999</v>
      </c>
      <c r="W312" s="170">
        <f t="shared" si="651"/>
        <v>1105.9739999999999</v>
      </c>
      <c r="X312" s="170">
        <f t="shared" si="651"/>
        <v>1115.4000000000001</v>
      </c>
      <c r="Y312" s="170">
        <f t="shared" si="651"/>
        <v>1122.1030000000001</v>
      </c>
      <c r="Z312" s="170">
        <f t="shared" si="651"/>
        <v>1127.6469999999999</v>
      </c>
      <c r="AA312" s="170">
        <f t="shared" si="651"/>
        <v>1131.3989999999999</v>
      </c>
      <c r="AB312" s="170">
        <f t="shared" si="651"/>
        <v>1131.5139999999999</v>
      </c>
      <c r="AC312" s="170">
        <f t="shared" si="651"/>
        <v>1133.653</v>
      </c>
      <c r="AD312" s="170">
        <f t="shared" si="651"/>
        <v>1133.836</v>
      </c>
      <c r="AE312" s="170">
        <f t="shared" si="651"/>
        <v>1142.3309999999999</v>
      </c>
      <c r="AF312" s="170">
        <f t="shared" si="651"/>
        <v>1151.521</v>
      </c>
      <c r="AG312" s="170">
        <f t="shared" si="651"/>
        <v>1160.665</v>
      </c>
      <c r="AH312" s="170">
        <f t="shared" si="651"/>
        <v>1169.54</v>
      </c>
      <c r="AI312" s="170">
        <f t="shared" si="651"/>
        <v>1178.2139999999999</v>
      </c>
      <c r="AJ312" s="170">
        <f t="shared" si="651"/>
        <v>1188.3510000000001</v>
      </c>
      <c r="AK312" s="170">
        <f t="shared" si="651"/>
        <v>1198.2729999999999</v>
      </c>
      <c r="AL312" s="170">
        <f t="shared" si="651"/>
        <v>1201.9939999999999</v>
      </c>
      <c r="AM312" s="170">
        <f t="shared" si="651"/>
        <v>1205.8499999999999</v>
      </c>
      <c r="AN312" s="170">
        <f t="shared" si="651"/>
        <v>1208.0039999999999</v>
      </c>
      <c r="AO312" s="170">
        <f t="shared" si="651"/>
        <v>1215.3399999999999</v>
      </c>
      <c r="AP312" s="170">
        <f t="shared" si="651"/>
        <v>1225.191</v>
      </c>
      <c r="AQ312" s="170">
        <f t="shared" si="651"/>
        <v>1237.5070000000001</v>
      </c>
      <c r="AR312" s="170">
        <f t="shared" si="651"/>
        <v>1253.931</v>
      </c>
      <c r="AS312" s="170">
        <f t="shared" si="651"/>
        <v>1268.2280000000001</v>
      </c>
      <c r="AT312" s="170">
        <f t="shared" si="651"/>
        <v>1276.2329999999999</v>
      </c>
      <c r="AU312" s="170">
        <f t="shared" si="651"/>
        <v>1287.33</v>
      </c>
      <c r="AV312" s="170">
        <f t="shared" si="651"/>
        <v>1296.1300000000001</v>
      </c>
      <c r="AW312" s="170">
        <f t="shared" si="651"/>
        <v>1296.6410000000001</v>
      </c>
      <c r="AX312" s="170">
        <f t="shared" si="651"/>
        <v>1301.6590000000001</v>
      </c>
      <c r="AY312" s="170">
        <f t="shared" si="651"/>
        <v>1306.1179999999999</v>
      </c>
      <c r="AZ312" s="170">
        <f t="shared" si="651"/>
        <v>1308.8920000000001</v>
      </c>
      <c r="BA312" s="170">
        <f t="shared" si="651"/>
        <v>1312.4190000000001</v>
      </c>
      <c r="BB312" s="170">
        <f t="shared" si="651"/>
        <v>1316.0530000000001</v>
      </c>
      <c r="BC312" s="403">
        <f t="shared" ref="BC312:CW312" si="652">BB312*BC631/BB631</f>
        <v>1318.0622412213741</v>
      </c>
      <c r="BD312" s="398">
        <f t="shared" si="652"/>
        <v>1319.066861832061</v>
      </c>
      <c r="BE312" s="398">
        <f t="shared" si="652"/>
        <v>1319.066861832061</v>
      </c>
      <c r="BF312" s="398">
        <f t="shared" si="652"/>
        <v>1319.066861832061</v>
      </c>
      <c r="BG312" s="398">
        <f t="shared" si="652"/>
        <v>1318.0622412213741</v>
      </c>
      <c r="BH312" s="398">
        <f t="shared" si="652"/>
        <v>1316.0530000000001</v>
      </c>
      <c r="BI312" s="398">
        <f t="shared" si="652"/>
        <v>1315.0483793893131</v>
      </c>
      <c r="BJ312" s="398">
        <f t="shared" si="652"/>
        <v>1312.034517557252</v>
      </c>
      <c r="BK312" s="398">
        <f t="shared" si="652"/>
        <v>1310.0252763358781</v>
      </c>
      <c r="BL312" s="398">
        <f t="shared" si="652"/>
        <v>1307.0114145038172</v>
      </c>
      <c r="BM312" s="398">
        <f t="shared" si="652"/>
        <v>1305.0021732824432</v>
      </c>
      <c r="BN312" s="398">
        <f t="shared" si="652"/>
        <v>1301.9883114503821</v>
      </c>
      <c r="BO312" s="398">
        <f t="shared" si="652"/>
        <v>1298.9744496183212</v>
      </c>
      <c r="BP312" s="398">
        <f t="shared" si="652"/>
        <v>1294.9559671755731</v>
      </c>
      <c r="BQ312" s="398">
        <f t="shared" si="652"/>
        <v>1291.9421053435121</v>
      </c>
      <c r="BR312" s="398">
        <f t="shared" si="652"/>
        <v>1287.923622900764</v>
      </c>
      <c r="BS312" s="398">
        <f t="shared" si="652"/>
        <v>1284.9097610687031</v>
      </c>
      <c r="BT312" s="398">
        <f t="shared" si="652"/>
        <v>1280.891278625955</v>
      </c>
      <c r="BU312" s="398">
        <f t="shared" si="652"/>
        <v>1276.8727961832069</v>
      </c>
      <c r="BV312" s="398">
        <f t="shared" si="652"/>
        <v>1272.8543137404588</v>
      </c>
      <c r="BW312" s="398">
        <f t="shared" si="652"/>
        <v>1268.8358312977107</v>
      </c>
      <c r="BX312" s="398">
        <f t="shared" si="652"/>
        <v>1264.8173488549626</v>
      </c>
      <c r="BY312" s="398">
        <f t="shared" si="652"/>
        <v>1260.7988664122145</v>
      </c>
      <c r="BZ312" s="398">
        <f t="shared" si="652"/>
        <v>1256.7803839694664</v>
      </c>
      <c r="CA312" s="398">
        <f t="shared" si="652"/>
        <v>1251.7572809160313</v>
      </c>
      <c r="CB312" s="398">
        <f t="shared" si="652"/>
        <v>1247.7387984732832</v>
      </c>
      <c r="CC312" s="398">
        <f t="shared" si="652"/>
        <v>1242.7156954198481</v>
      </c>
      <c r="CD312" s="398">
        <f t="shared" si="652"/>
        <v>1238.6972129771</v>
      </c>
      <c r="CE312" s="398">
        <f t="shared" si="652"/>
        <v>1233.6741099236649</v>
      </c>
      <c r="CF312" s="398">
        <f t="shared" si="652"/>
        <v>1228.6510068702298</v>
      </c>
      <c r="CG312" s="398">
        <f t="shared" si="652"/>
        <v>1222.6232832061078</v>
      </c>
      <c r="CH312" s="398">
        <f t="shared" si="652"/>
        <v>1217.6001801526727</v>
      </c>
      <c r="CI312" s="398">
        <f t="shared" si="652"/>
        <v>1212.5770770992376</v>
      </c>
      <c r="CJ312" s="398">
        <f t="shared" si="652"/>
        <v>1206.5493534351156</v>
      </c>
      <c r="CK312" s="398">
        <f t="shared" si="652"/>
        <v>1200.5216297709935</v>
      </c>
      <c r="CL312" s="398">
        <f t="shared" si="652"/>
        <v>1194.4939061068712</v>
      </c>
      <c r="CM312" s="398">
        <f t="shared" si="652"/>
        <v>1188.4661824427492</v>
      </c>
      <c r="CN312" s="398">
        <f t="shared" si="652"/>
        <v>1182.4384587786269</v>
      </c>
      <c r="CO312" s="398">
        <f t="shared" si="652"/>
        <v>1175.4061145038179</v>
      </c>
      <c r="CP312" s="398">
        <f t="shared" si="652"/>
        <v>1169.3783908396958</v>
      </c>
      <c r="CQ312" s="398">
        <f t="shared" si="652"/>
        <v>1163.3506671755736</v>
      </c>
      <c r="CR312" s="398">
        <f t="shared" si="652"/>
        <v>1156.3183229007643</v>
      </c>
      <c r="CS312" s="398">
        <f t="shared" si="652"/>
        <v>1150.290599236642</v>
      </c>
      <c r="CT312" s="398">
        <f t="shared" si="652"/>
        <v>1143.258254961833</v>
      </c>
      <c r="CU312" s="398">
        <f t="shared" si="652"/>
        <v>1137.230531297711</v>
      </c>
      <c r="CV312" s="398">
        <f t="shared" si="652"/>
        <v>1130.1981870229019</v>
      </c>
      <c r="CW312" s="398">
        <f t="shared" si="652"/>
        <v>1124.1704633587797</v>
      </c>
    </row>
    <row r="313" spans="1:101">
      <c r="A313" s="170" t="str">
        <f t="shared" ref="A313:B313" si="653">A207</f>
        <v>92</v>
      </c>
      <c r="B313" s="170" t="str">
        <f t="shared" si="653"/>
        <v>Hauts-de-Seine</v>
      </c>
      <c r="C313" s="145"/>
      <c r="D313" s="145"/>
      <c r="E313" s="145"/>
      <c r="F313" s="170">
        <f t="shared" ref="F313:BB313" si="654">F207</f>
        <v>1440.056</v>
      </c>
      <c r="G313" s="170">
        <f t="shared" si="654"/>
        <v>1430.5260000000001</v>
      </c>
      <c r="H313" s="170">
        <f t="shared" si="654"/>
        <v>1423.0640000000001</v>
      </c>
      <c r="I313" s="170">
        <f t="shared" si="654"/>
        <v>1416.2429999999999</v>
      </c>
      <c r="J313" s="170">
        <f t="shared" si="654"/>
        <v>1407.75</v>
      </c>
      <c r="K313" s="170">
        <f t="shared" si="654"/>
        <v>1400.547</v>
      </c>
      <c r="L313" s="170">
        <f t="shared" si="654"/>
        <v>1394.6859999999999</v>
      </c>
      <c r="M313" s="170">
        <f t="shared" si="654"/>
        <v>1389.403</v>
      </c>
      <c r="N313" s="170">
        <f t="shared" si="654"/>
        <v>1385.8409999999999</v>
      </c>
      <c r="O313" s="170">
        <f t="shared" si="654"/>
        <v>1384.675</v>
      </c>
      <c r="P313" s="170">
        <f t="shared" si="654"/>
        <v>1386.2449999999999</v>
      </c>
      <c r="Q313" s="170">
        <f t="shared" si="654"/>
        <v>1387.3409999999999</v>
      </c>
      <c r="R313" s="170">
        <f t="shared" si="654"/>
        <v>1388.479</v>
      </c>
      <c r="S313" s="170">
        <f t="shared" si="654"/>
        <v>1389.3820000000001</v>
      </c>
      <c r="T313" s="170">
        <f t="shared" si="654"/>
        <v>1390.9770000000001</v>
      </c>
      <c r="U313" s="170">
        <f t="shared" si="654"/>
        <v>1389.4159999999999</v>
      </c>
      <c r="V313" s="170">
        <f t="shared" si="654"/>
        <v>1392.3689999999999</v>
      </c>
      <c r="W313" s="170">
        <f t="shared" si="654"/>
        <v>1394.91</v>
      </c>
      <c r="X313" s="170">
        <f t="shared" si="654"/>
        <v>1395.461</v>
      </c>
      <c r="Y313" s="170">
        <f t="shared" si="654"/>
        <v>1399.1569999999999</v>
      </c>
      <c r="Z313" s="170">
        <f t="shared" si="654"/>
        <v>1403.0809999999999</v>
      </c>
      <c r="AA313" s="170">
        <f t="shared" si="654"/>
        <v>1406.9490000000001</v>
      </c>
      <c r="AB313" s="170">
        <f t="shared" si="654"/>
        <v>1412.2919999999999</v>
      </c>
      <c r="AC313" s="170">
        <f t="shared" si="654"/>
        <v>1419.11</v>
      </c>
      <c r="AD313" s="170">
        <f t="shared" si="654"/>
        <v>1427.8879999999999</v>
      </c>
      <c r="AE313" s="170">
        <f t="shared" si="654"/>
        <v>1442.087</v>
      </c>
      <c r="AF313" s="170">
        <f t="shared" si="654"/>
        <v>1457.7380000000001</v>
      </c>
      <c r="AG313" s="170">
        <f t="shared" si="654"/>
        <v>1473.08</v>
      </c>
      <c r="AH313" s="170">
        <f t="shared" si="654"/>
        <v>1488.605</v>
      </c>
      <c r="AI313" s="170">
        <f t="shared" si="654"/>
        <v>1503.568</v>
      </c>
      <c r="AJ313" s="170">
        <f t="shared" si="654"/>
        <v>1520.106</v>
      </c>
      <c r="AK313" s="170">
        <f t="shared" si="654"/>
        <v>1536.1</v>
      </c>
      <c r="AL313" s="170">
        <f t="shared" si="654"/>
        <v>1544.4110000000001</v>
      </c>
      <c r="AM313" s="170">
        <f t="shared" si="654"/>
        <v>1549.6189999999999</v>
      </c>
      <c r="AN313" s="170">
        <f t="shared" si="654"/>
        <v>1561.7449999999999</v>
      </c>
      <c r="AO313" s="170">
        <f t="shared" si="654"/>
        <v>1572.49</v>
      </c>
      <c r="AP313" s="170">
        <f t="shared" si="654"/>
        <v>1581.6279999999999</v>
      </c>
      <c r="AQ313" s="170">
        <f t="shared" si="654"/>
        <v>1586.434</v>
      </c>
      <c r="AR313" s="170">
        <f t="shared" si="654"/>
        <v>1591.403</v>
      </c>
      <c r="AS313" s="170">
        <f t="shared" si="654"/>
        <v>1597.77</v>
      </c>
      <c r="AT313" s="170">
        <f t="shared" si="654"/>
        <v>1601.569</v>
      </c>
      <c r="AU313" s="170">
        <f t="shared" si="654"/>
        <v>1603.268</v>
      </c>
      <c r="AV313" s="170">
        <f t="shared" si="654"/>
        <v>1609.306</v>
      </c>
      <c r="AW313" s="170">
        <f t="shared" si="654"/>
        <v>1619.12</v>
      </c>
      <c r="AX313" s="170">
        <f t="shared" si="654"/>
        <v>1624.357</v>
      </c>
      <c r="AY313" s="170">
        <f t="shared" si="654"/>
        <v>1626.213</v>
      </c>
      <c r="AZ313" s="170">
        <f t="shared" si="654"/>
        <v>1631.17</v>
      </c>
      <c r="BA313" s="170">
        <f t="shared" si="654"/>
        <v>1637.09</v>
      </c>
      <c r="BB313" s="170">
        <f t="shared" si="654"/>
        <v>1642.002</v>
      </c>
      <c r="BC313" s="403">
        <f t="shared" ref="BC313:CW313" si="655">BB313*BC632/BB632</f>
        <v>1643.0093631901841</v>
      </c>
      <c r="BD313" s="398">
        <f t="shared" si="655"/>
        <v>1643.0093631901841</v>
      </c>
      <c r="BE313" s="398">
        <f t="shared" si="655"/>
        <v>1643.0093631901841</v>
      </c>
      <c r="BF313" s="398">
        <f t="shared" si="655"/>
        <v>1643.0093631901841</v>
      </c>
      <c r="BG313" s="398">
        <f t="shared" si="655"/>
        <v>1642.002</v>
      </c>
      <c r="BH313" s="398">
        <f t="shared" si="655"/>
        <v>1639.9872736196319</v>
      </c>
      <c r="BI313" s="398">
        <f t="shared" si="655"/>
        <v>1637.9725472392638</v>
      </c>
      <c r="BJ313" s="398">
        <f t="shared" si="655"/>
        <v>1635.9578208588957</v>
      </c>
      <c r="BK313" s="398">
        <f t="shared" si="655"/>
        <v>1633.9430944785277</v>
      </c>
      <c r="BL313" s="398">
        <f t="shared" si="655"/>
        <v>1630.9210049079757</v>
      </c>
      <c r="BM313" s="398">
        <f t="shared" si="655"/>
        <v>1627.8989153374234</v>
      </c>
      <c r="BN313" s="398">
        <f t="shared" si="655"/>
        <v>1624.8768257668714</v>
      </c>
      <c r="BO313" s="398">
        <f t="shared" si="655"/>
        <v>1620.8473730061353</v>
      </c>
      <c r="BP313" s="398">
        <f t="shared" si="655"/>
        <v>1616.8179202453991</v>
      </c>
      <c r="BQ313" s="398">
        <f t="shared" si="655"/>
        <v>1613.7958306748469</v>
      </c>
      <c r="BR313" s="398">
        <f t="shared" si="655"/>
        <v>1608.7590147239266</v>
      </c>
      <c r="BS313" s="398">
        <f t="shared" si="655"/>
        <v>1604.7295619631902</v>
      </c>
      <c r="BT313" s="398">
        <f t="shared" si="655"/>
        <v>1599.6927460122699</v>
      </c>
      <c r="BU313" s="398">
        <f t="shared" si="655"/>
        <v>1595.6632932515338</v>
      </c>
      <c r="BV313" s="398">
        <f t="shared" si="655"/>
        <v>1590.6264773006137</v>
      </c>
      <c r="BW313" s="398">
        <f t="shared" si="655"/>
        <v>1584.5822981595093</v>
      </c>
      <c r="BX313" s="398">
        <f t="shared" si="655"/>
        <v>1579.545482208589</v>
      </c>
      <c r="BY313" s="398">
        <f t="shared" si="655"/>
        <v>1574.5086662576687</v>
      </c>
      <c r="BZ313" s="398">
        <f t="shared" si="655"/>
        <v>1568.4644871165642</v>
      </c>
      <c r="CA313" s="398">
        <f t="shared" si="655"/>
        <v>1562.4203079754598</v>
      </c>
      <c r="CB313" s="398">
        <f t="shared" si="655"/>
        <v>1556.3761288343555</v>
      </c>
      <c r="CC313" s="398">
        <f t="shared" si="655"/>
        <v>1550.3319496932511</v>
      </c>
      <c r="CD313" s="398">
        <f t="shared" si="655"/>
        <v>1544.2877705521469</v>
      </c>
      <c r="CE313" s="398">
        <f t="shared" si="655"/>
        <v>1537.2362282208585</v>
      </c>
      <c r="CF313" s="398">
        <f t="shared" si="655"/>
        <v>1531.192049079754</v>
      </c>
      <c r="CG313" s="398">
        <f t="shared" si="655"/>
        <v>1524.1405067484657</v>
      </c>
      <c r="CH313" s="398">
        <f t="shared" si="655"/>
        <v>1517.0889644171773</v>
      </c>
      <c r="CI313" s="398">
        <f t="shared" si="655"/>
        <v>1509.030058895705</v>
      </c>
      <c r="CJ313" s="398">
        <f t="shared" si="655"/>
        <v>1501.9785165644166</v>
      </c>
      <c r="CK313" s="398">
        <f t="shared" si="655"/>
        <v>1493.9196110429441</v>
      </c>
      <c r="CL313" s="398">
        <f t="shared" si="655"/>
        <v>1486.8680687116557</v>
      </c>
      <c r="CM313" s="398">
        <f t="shared" si="655"/>
        <v>1478.8091631901834</v>
      </c>
      <c r="CN313" s="398">
        <f t="shared" si="655"/>
        <v>1470.7502576687109</v>
      </c>
      <c r="CO313" s="398">
        <f t="shared" si="655"/>
        <v>1462.6913521472384</v>
      </c>
      <c r="CP313" s="398">
        <f t="shared" si="655"/>
        <v>1454.6324466257661</v>
      </c>
      <c r="CQ313" s="398">
        <f t="shared" si="655"/>
        <v>1446.5735411042938</v>
      </c>
      <c r="CR313" s="398">
        <f t="shared" si="655"/>
        <v>1438.5146355828215</v>
      </c>
      <c r="CS313" s="398">
        <f t="shared" si="655"/>
        <v>1430.455730061349</v>
      </c>
      <c r="CT313" s="398">
        <f t="shared" si="655"/>
        <v>1422.3968245398767</v>
      </c>
      <c r="CU313" s="398">
        <f t="shared" si="655"/>
        <v>1414.3379190184044</v>
      </c>
      <c r="CV313" s="398">
        <f t="shared" si="655"/>
        <v>1406.2790134969318</v>
      </c>
      <c r="CW313" s="398">
        <f t="shared" si="655"/>
        <v>1398.2201079754593</v>
      </c>
    </row>
    <row r="314" spans="1:101">
      <c r="A314" s="170" t="str">
        <f t="shared" ref="A314:B314" si="656">A208</f>
        <v>93</v>
      </c>
      <c r="B314" s="170" t="str">
        <f t="shared" si="656"/>
        <v>Seine-Saint-Denis</v>
      </c>
      <c r="C314" s="145"/>
      <c r="D314" s="145"/>
      <c r="E314" s="145"/>
      <c r="F314" s="170">
        <f t="shared" ref="F314:BB314" si="657">F208</f>
        <v>1321.4649999999999</v>
      </c>
      <c r="G314" s="170">
        <f t="shared" si="657"/>
        <v>1319.6969999999999</v>
      </c>
      <c r="H314" s="170">
        <f t="shared" si="657"/>
        <v>1319.1220000000001</v>
      </c>
      <c r="I314" s="170">
        <f t="shared" si="657"/>
        <v>1319.7560000000001</v>
      </c>
      <c r="J314" s="170">
        <f t="shared" si="657"/>
        <v>1319.1679999999999</v>
      </c>
      <c r="K314" s="170">
        <f t="shared" si="657"/>
        <v>1319.56</v>
      </c>
      <c r="L314" s="170">
        <f t="shared" si="657"/>
        <v>1321.8150000000001</v>
      </c>
      <c r="M314" s="170">
        <f t="shared" si="657"/>
        <v>1324.8430000000001</v>
      </c>
      <c r="N314" s="170">
        <f t="shared" si="657"/>
        <v>1331.7170000000001</v>
      </c>
      <c r="O314" s="170">
        <f t="shared" si="657"/>
        <v>1333.36</v>
      </c>
      <c r="P314" s="170">
        <f t="shared" si="657"/>
        <v>1340.2750000000001</v>
      </c>
      <c r="Q314" s="170">
        <f t="shared" si="657"/>
        <v>1347.6559999999999</v>
      </c>
      <c r="R314" s="170">
        <f t="shared" si="657"/>
        <v>1360.152</v>
      </c>
      <c r="S314" s="170">
        <f t="shared" si="657"/>
        <v>1365.3720000000001</v>
      </c>
      <c r="T314" s="170">
        <f t="shared" si="657"/>
        <v>1372.768</v>
      </c>
      <c r="U314" s="170">
        <f t="shared" si="657"/>
        <v>1378.576</v>
      </c>
      <c r="V314" s="170">
        <f t="shared" si="657"/>
        <v>1380.953</v>
      </c>
      <c r="W314" s="170">
        <f t="shared" si="657"/>
        <v>1384.9079999999999</v>
      </c>
      <c r="X314" s="170">
        <f t="shared" si="657"/>
        <v>1387.4269999999999</v>
      </c>
      <c r="Y314" s="170">
        <f t="shared" si="657"/>
        <v>1389.787</v>
      </c>
      <c r="Z314" s="170">
        <f t="shared" si="657"/>
        <v>1389.9760000000001</v>
      </c>
      <c r="AA314" s="170">
        <f t="shared" si="657"/>
        <v>1389.6679999999999</v>
      </c>
      <c r="AB314" s="170">
        <f t="shared" si="657"/>
        <v>1388.8040000000001</v>
      </c>
      <c r="AC314" s="170">
        <f t="shared" si="657"/>
        <v>1386.0229999999999</v>
      </c>
      <c r="AD314" s="170">
        <f t="shared" si="657"/>
        <v>1383.319</v>
      </c>
      <c r="AE314" s="170">
        <f t="shared" si="657"/>
        <v>1396.942</v>
      </c>
      <c r="AF314" s="170">
        <f t="shared" si="657"/>
        <v>1411.789</v>
      </c>
      <c r="AG314" s="170">
        <f t="shared" si="657"/>
        <v>1427.204</v>
      </c>
      <c r="AH314" s="170">
        <f t="shared" si="657"/>
        <v>1442.9290000000001</v>
      </c>
      <c r="AI314" s="170">
        <f t="shared" si="657"/>
        <v>1458.0809999999999</v>
      </c>
      <c r="AJ314" s="170">
        <f t="shared" si="657"/>
        <v>1474.92</v>
      </c>
      <c r="AK314" s="170">
        <f t="shared" si="657"/>
        <v>1491.97</v>
      </c>
      <c r="AL314" s="170">
        <f t="shared" si="657"/>
        <v>1502.34</v>
      </c>
      <c r="AM314" s="170">
        <f t="shared" si="657"/>
        <v>1506.4659999999999</v>
      </c>
      <c r="AN314" s="170">
        <f t="shared" si="657"/>
        <v>1515.9829999999999</v>
      </c>
      <c r="AO314" s="170">
        <f t="shared" si="657"/>
        <v>1522.048</v>
      </c>
      <c r="AP314" s="170">
        <f t="shared" si="657"/>
        <v>1529.9280000000001</v>
      </c>
      <c r="AQ314" s="170">
        <f t="shared" si="657"/>
        <v>1538.7260000000001</v>
      </c>
      <c r="AR314" s="170">
        <f t="shared" si="657"/>
        <v>1552.482</v>
      </c>
      <c r="AS314" s="170">
        <f t="shared" si="657"/>
        <v>1571.028</v>
      </c>
      <c r="AT314" s="170">
        <f t="shared" si="657"/>
        <v>1592.663</v>
      </c>
      <c r="AU314" s="170">
        <f t="shared" si="657"/>
        <v>1606.66</v>
      </c>
      <c r="AV314" s="170">
        <f t="shared" si="657"/>
        <v>1623.1110000000001</v>
      </c>
      <c r="AW314" s="170">
        <f t="shared" si="657"/>
        <v>1632.6769999999999</v>
      </c>
      <c r="AX314" s="170">
        <f t="shared" si="657"/>
        <v>1644.903</v>
      </c>
      <c r="AY314" s="170">
        <f t="shared" si="657"/>
        <v>1655.422</v>
      </c>
      <c r="AZ314" s="170">
        <f t="shared" si="657"/>
        <v>1664.856</v>
      </c>
      <c r="BA314" s="170">
        <f t="shared" si="657"/>
        <v>1673.645</v>
      </c>
      <c r="BB314" s="170">
        <f t="shared" si="657"/>
        <v>1682.806</v>
      </c>
      <c r="BC314" s="403">
        <f t="shared" ref="BC314:CW314" si="658">BB314*BC633/BB633</f>
        <v>1686.8609542168674</v>
      </c>
      <c r="BD314" s="398">
        <f t="shared" si="658"/>
        <v>1689.9021698795182</v>
      </c>
      <c r="BE314" s="398">
        <f t="shared" si="658"/>
        <v>1692.9433855421687</v>
      </c>
      <c r="BF314" s="398">
        <f t="shared" si="658"/>
        <v>1693.9571240963855</v>
      </c>
      <c r="BG314" s="398">
        <f t="shared" si="658"/>
        <v>1694.9708626506024</v>
      </c>
      <c r="BH314" s="398">
        <f t="shared" si="658"/>
        <v>1694.9708626506024</v>
      </c>
      <c r="BI314" s="398">
        <f t="shared" si="658"/>
        <v>1694.9708626506024</v>
      </c>
      <c r="BJ314" s="398">
        <f t="shared" si="658"/>
        <v>1693.9571240963855</v>
      </c>
      <c r="BK314" s="398">
        <f t="shared" si="658"/>
        <v>1692.9433855421687</v>
      </c>
      <c r="BL314" s="398">
        <f t="shared" si="658"/>
        <v>1690.915908433735</v>
      </c>
      <c r="BM314" s="398">
        <f t="shared" si="658"/>
        <v>1689.9021698795182</v>
      </c>
      <c r="BN314" s="398">
        <f t="shared" si="658"/>
        <v>1687.8746927710843</v>
      </c>
      <c r="BO314" s="398">
        <f t="shared" si="658"/>
        <v>1685.8472156626506</v>
      </c>
      <c r="BP314" s="398">
        <f t="shared" si="658"/>
        <v>1683.8197385542169</v>
      </c>
      <c r="BQ314" s="398">
        <f t="shared" si="658"/>
        <v>1680.7785228915664</v>
      </c>
      <c r="BR314" s="398">
        <f t="shared" si="658"/>
        <v>1677.7373072289158</v>
      </c>
      <c r="BS314" s="398">
        <f t="shared" si="658"/>
        <v>1674.6960915662653</v>
      </c>
      <c r="BT314" s="398">
        <f t="shared" si="658"/>
        <v>1671.6548759036148</v>
      </c>
      <c r="BU314" s="398">
        <f t="shared" si="658"/>
        <v>1668.613660240964</v>
      </c>
      <c r="BV314" s="398">
        <f t="shared" si="658"/>
        <v>1665.5724445783133</v>
      </c>
      <c r="BW314" s="398">
        <f t="shared" si="658"/>
        <v>1661.5174903614459</v>
      </c>
      <c r="BX314" s="398">
        <f t="shared" si="658"/>
        <v>1657.4625361445783</v>
      </c>
      <c r="BY314" s="398">
        <f t="shared" si="658"/>
        <v>1653.4075819277107</v>
      </c>
      <c r="BZ314" s="398">
        <f t="shared" si="658"/>
        <v>1649.3526277108433</v>
      </c>
      <c r="CA314" s="398">
        <f t="shared" si="658"/>
        <v>1645.2976734939757</v>
      </c>
      <c r="CB314" s="398">
        <f t="shared" si="658"/>
        <v>1640.2289807228913</v>
      </c>
      <c r="CC314" s="398">
        <f t="shared" si="658"/>
        <v>1635.1602879518068</v>
      </c>
      <c r="CD314" s="398">
        <f t="shared" si="658"/>
        <v>1630.0915951807224</v>
      </c>
      <c r="CE314" s="398">
        <f t="shared" si="658"/>
        <v>1625.0229024096382</v>
      </c>
      <c r="CF314" s="398">
        <f t="shared" si="658"/>
        <v>1618.9404710843371</v>
      </c>
      <c r="CG314" s="398">
        <f t="shared" si="658"/>
        <v>1612.8580397590358</v>
      </c>
      <c r="CH314" s="398">
        <f t="shared" si="658"/>
        <v>1606.7756084337345</v>
      </c>
      <c r="CI314" s="398">
        <f t="shared" si="658"/>
        <v>1600.6931771084335</v>
      </c>
      <c r="CJ314" s="398">
        <f t="shared" si="658"/>
        <v>1594.6107457831324</v>
      </c>
      <c r="CK314" s="398">
        <f t="shared" si="658"/>
        <v>1587.5145759036145</v>
      </c>
      <c r="CL314" s="398">
        <f t="shared" si="658"/>
        <v>1580.4184060240964</v>
      </c>
      <c r="CM314" s="398">
        <f t="shared" si="658"/>
        <v>1573.3222361445783</v>
      </c>
      <c r="CN314" s="398">
        <f t="shared" si="658"/>
        <v>1566.2260662650601</v>
      </c>
      <c r="CO314" s="398">
        <f t="shared" si="658"/>
        <v>1559.1298963855422</v>
      </c>
      <c r="CP314" s="398">
        <f t="shared" si="658"/>
        <v>1552.0337265060241</v>
      </c>
      <c r="CQ314" s="398">
        <f t="shared" si="658"/>
        <v>1543.9238180722891</v>
      </c>
      <c r="CR314" s="398">
        <f t="shared" si="658"/>
        <v>1536.827648192771</v>
      </c>
      <c r="CS314" s="398">
        <f t="shared" si="658"/>
        <v>1529.7314783132529</v>
      </c>
      <c r="CT314" s="398">
        <f t="shared" si="658"/>
        <v>1521.6215698795179</v>
      </c>
      <c r="CU314" s="398">
        <f t="shared" si="658"/>
        <v>1514.5253999999998</v>
      </c>
      <c r="CV314" s="398">
        <f t="shared" si="658"/>
        <v>1507.4292301204816</v>
      </c>
      <c r="CW314" s="398">
        <f t="shared" si="658"/>
        <v>1499.3193216867467</v>
      </c>
    </row>
    <row r="315" spans="1:101">
      <c r="A315" s="170" t="str">
        <f t="shared" ref="A315:B315" si="659">A209</f>
        <v>94</v>
      </c>
      <c r="B315" s="170" t="str">
        <f t="shared" si="659"/>
        <v>Val-de-Marne</v>
      </c>
      <c r="C315" s="145"/>
      <c r="D315" s="145"/>
      <c r="E315" s="145"/>
      <c r="F315" s="170">
        <f t="shared" ref="F315:BB315" si="660">F209</f>
        <v>1214.712</v>
      </c>
      <c r="G315" s="170">
        <f t="shared" si="660"/>
        <v>1210.395</v>
      </c>
      <c r="H315" s="170">
        <f t="shared" si="660"/>
        <v>1207.213</v>
      </c>
      <c r="I315" s="170">
        <f t="shared" si="660"/>
        <v>1204.6600000000001</v>
      </c>
      <c r="J315" s="170">
        <f t="shared" si="660"/>
        <v>1200.664</v>
      </c>
      <c r="K315" s="170">
        <f t="shared" si="660"/>
        <v>1197.53</v>
      </c>
      <c r="L315" s="170">
        <f t="shared" si="660"/>
        <v>1195.3050000000001</v>
      </c>
      <c r="M315" s="170">
        <f t="shared" si="660"/>
        <v>1193.3889999999999</v>
      </c>
      <c r="N315" s="170">
        <f t="shared" si="660"/>
        <v>1198.174</v>
      </c>
      <c r="O315" s="170">
        <f t="shared" si="660"/>
        <v>1199.08</v>
      </c>
      <c r="P315" s="170">
        <f t="shared" si="660"/>
        <v>1198.807</v>
      </c>
      <c r="Q315" s="170">
        <f t="shared" si="660"/>
        <v>1200.7339999999999</v>
      </c>
      <c r="R315" s="170">
        <f t="shared" si="660"/>
        <v>1203.7339999999999</v>
      </c>
      <c r="S315" s="170">
        <f t="shared" si="660"/>
        <v>1208.297</v>
      </c>
      <c r="T315" s="170">
        <f t="shared" si="660"/>
        <v>1211.9849999999999</v>
      </c>
      <c r="U315" s="170">
        <f t="shared" si="660"/>
        <v>1213.4459999999999</v>
      </c>
      <c r="V315" s="170">
        <f t="shared" si="660"/>
        <v>1215.154</v>
      </c>
      <c r="W315" s="170">
        <f t="shared" si="660"/>
        <v>1218.45</v>
      </c>
      <c r="X315" s="170">
        <f t="shared" si="660"/>
        <v>1221.1579999999999</v>
      </c>
      <c r="Y315" s="170">
        <f t="shared" si="660"/>
        <v>1222.2139999999999</v>
      </c>
      <c r="Z315" s="170">
        <f t="shared" si="660"/>
        <v>1221.9179999999999</v>
      </c>
      <c r="AA315" s="170">
        <f t="shared" si="660"/>
        <v>1221.145</v>
      </c>
      <c r="AB315" s="170">
        <f t="shared" si="660"/>
        <v>1222.4290000000001</v>
      </c>
      <c r="AC315" s="170">
        <f t="shared" si="660"/>
        <v>1225.473</v>
      </c>
      <c r="AD315" s="170">
        <f t="shared" si="660"/>
        <v>1227.03</v>
      </c>
      <c r="AE315" s="170">
        <f t="shared" si="660"/>
        <v>1236.443</v>
      </c>
      <c r="AF315" s="170">
        <f t="shared" si="660"/>
        <v>1246.7239999999999</v>
      </c>
      <c r="AG315" s="170">
        <f t="shared" si="660"/>
        <v>1256.5150000000001</v>
      </c>
      <c r="AH315" s="170">
        <f t="shared" si="660"/>
        <v>1266.69</v>
      </c>
      <c r="AI315" s="170">
        <f t="shared" si="660"/>
        <v>1276.1569999999999</v>
      </c>
      <c r="AJ315" s="170">
        <f t="shared" si="660"/>
        <v>1287.3499999999999</v>
      </c>
      <c r="AK315" s="170">
        <f t="shared" si="660"/>
        <v>1298.3399999999999</v>
      </c>
      <c r="AL315" s="170">
        <f t="shared" si="660"/>
        <v>1302.8889999999999</v>
      </c>
      <c r="AM315" s="170">
        <f t="shared" si="660"/>
        <v>1310.876</v>
      </c>
      <c r="AN315" s="170">
        <f t="shared" si="660"/>
        <v>1318.537</v>
      </c>
      <c r="AO315" s="170">
        <f t="shared" si="660"/>
        <v>1327.732</v>
      </c>
      <c r="AP315" s="170">
        <f t="shared" si="660"/>
        <v>1333.702</v>
      </c>
      <c r="AQ315" s="170">
        <f t="shared" si="660"/>
        <v>1341.8309999999999</v>
      </c>
      <c r="AR315" s="170">
        <f t="shared" si="660"/>
        <v>1354.0050000000001</v>
      </c>
      <c r="AS315" s="170">
        <f t="shared" si="660"/>
        <v>1365.039</v>
      </c>
      <c r="AT315" s="170">
        <f t="shared" si="660"/>
        <v>1372.3889999999999</v>
      </c>
      <c r="AU315" s="170">
        <f t="shared" si="660"/>
        <v>1378.1510000000001</v>
      </c>
      <c r="AV315" s="170">
        <f t="shared" si="660"/>
        <v>1387.9259999999999</v>
      </c>
      <c r="AW315" s="170">
        <f t="shared" si="660"/>
        <v>1396.913</v>
      </c>
      <c r="AX315" s="170">
        <f t="shared" si="660"/>
        <v>1407.124</v>
      </c>
      <c r="AY315" s="170">
        <f t="shared" si="660"/>
        <v>1407.972</v>
      </c>
      <c r="AZ315" s="170">
        <f t="shared" si="660"/>
        <v>1413.7809999999999</v>
      </c>
      <c r="BA315" s="170">
        <f t="shared" si="660"/>
        <v>1420.404</v>
      </c>
      <c r="BB315" s="170">
        <f t="shared" si="660"/>
        <v>1426.748</v>
      </c>
      <c r="BC315" s="403">
        <f t="shared" ref="BC315:CW315" si="661">BB315*BC634/BB634</f>
        <v>1429.7622563380282</v>
      </c>
      <c r="BD315" s="398">
        <f t="shared" si="661"/>
        <v>1432.7765126760564</v>
      </c>
      <c r="BE315" s="398">
        <f t="shared" si="661"/>
        <v>1434.7860169014086</v>
      </c>
      <c r="BF315" s="398">
        <f t="shared" si="661"/>
        <v>1436.7955211267606</v>
      </c>
      <c r="BG315" s="398">
        <f t="shared" si="661"/>
        <v>1437.8002732394368</v>
      </c>
      <c r="BH315" s="398">
        <f t="shared" si="661"/>
        <v>1437.8002732394368</v>
      </c>
      <c r="BI315" s="398">
        <f t="shared" si="661"/>
        <v>1437.8002732394368</v>
      </c>
      <c r="BJ315" s="398">
        <f t="shared" si="661"/>
        <v>1437.8002732394368</v>
      </c>
      <c r="BK315" s="398">
        <f t="shared" si="661"/>
        <v>1436.7955211267608</v>
      </c>
      <c r="BL315" s="398">
        <f t="shared" si="661"/>
        <v>1435.7907690140848</v>
      </c>
      <c r="BM315" s="398">
        <f t="shared" si="661"/>
        <v>1434.7860169014089</v>
      </c>
      <c r="BN315" s="398">
        <f t="shared" si="661"/>
        <v>1433.7812647887329</v>
      </c>
      <c r="BO315" s="398">
        <f t="shared" si="661"/>
        <v>1431.7717605633809</v>
      </c>
      <c r="BP315" s="398">
        <f t="shared" si="661"/>
        <v>1430.7670084507047</v>
      </c>
      <c r="BQ315" s="398">
        <f t="shared" si="661"/>
        <v>1428.7575042253527</v>
      </c>
      <c r="BR315" s="398">
        <f t="shared" si="661"/>
        <v>1425.7432478873245</v>
      </c>
      <c r="BS315" s="398">
        <f t="shared" si="661"/>
        <v>1423.7337436619725</v>
      </c>
      <c r="BT315" s="398">
        <f t="shared" si="661"/>
        <v>1420.7194873239443</v>
      </c>
      <c r="BU315" s="398">
        <f t="shared" si="661"/>
        <v>1417.7052309859162</v>
      </c>
      <c r="BV315" s="398">
        <f t="shared" si="661"/>
        <v>1414.690974647888</v>
      </c>
      <c r="BW315" s="398">
        <f t="shared" si="661"/>
        <v>1411.6767183098598</v>
      </c>
      <c r="BX315" s="398">
        <f t="shared" si="661"/>
        <v>1408.6624619718316</v>
      </c>
      <c r="BY315" s="398">
        <f t="shared" si="661"/>
        <v>1404.6434535211274</v>
      </c>
      <c r="BZ315" s="398">
        <f t="shared" si="661"/>
        <v>1400.6244450704232</v>
      </c>
      <c r="CA315" s="398">
        <f t="shared" si="661"/>
        <v>1396.6054366197191</v>
      </c>
      <c r="CB315" s="398">
        <f t="shared" si="661"/>
        <v>1392.5864281690149</v>
      </c>
      <c r="CC315" s="398">
        <f t="shared" si="661"/>
        <v>1387.5626676056347</v>
      </c>
      <c r="CD315" s="398">
        <f t="shared" si="661"/>
        <v>1383.5436591549305</v>
      </c>
      <c r="CE315" s="398">
        <f t="shared" si="661"/>
        <v>1378.5198985915501</v>
      </c>
      <c r="CF315" s="398">
        <f t="shared" si="661"/>
        <v>1373.49613802817</v>
      </c>
      <c r="CG315" s="398">
        <f t="shared" si="661"/>
        <v>1367.4676253521136</v>
      </c>
      <c r="CH315" s="398">
        <f t="shared" si="661"/>
        <v>1362.4438647887332</v>
      </c>
      <c r="CI315" s="398">
        <f t="shared" si="661"/>
        <v>1357.420104225353</v>
      </c>
      <c r="CJ315" s="398">
        <f t="shared" si="661"/>
        <v>1351.3915915492967</v>
      </c>
      <c r="CK315" s="398">
        <f t="shared" si="661"/>
        <v>1345.3630788732403</v>
      </c>
      <c r="CL315" s="398">
        <f t="shared" si="661"/>
        <v>1339.3345661971839</v>
      </c>
      <c r="CM315" s="398">
        <f t="shared" si="661"/>
        <v>1333.3060535211275</v>
      </c>
      <c r="CN315" s="398">
        <f t="shared" si="661"/>
        <v>1327.2775408450711</v>
      </c>
      <c r="CO315" s="398">
        <f t="shared" si="661"/>
        <v>1321.2490281690148</v>
      </c>
      <c r="CP315" s="398">
        <f t="shared" si="661"/>
        <v>1315.2205154929584</v>
      </c>
      <c r="CQ315" s="398">
        <f t="shared" si="661"/>
        <v>1309.192002816902</v>
      </c>
      <c r="CR315" s="398">
        <f t="shared" si="661"/>
        <v>1303.1634901408456</v>
      </c>
      <c r="CS315" s="398">
        <f t="shared" si="661"/>
        <v>1296.1302253521133</v>
      </c>
      <c r="CT315" s="398">
        <f t="shared" si="661"/>
        <v>1290.1017126760569</v>
      </c>
      <c r="CU315" s="398">
        <f t="shared" si="661"/>
        <v>1284.0732000000005</v>
      </c>
      <c r="CV315" s="398">
        <f t="shared" si="661"/>
        <v>1277.0399352112681</v>
      </c>
      <c r="CW315" s="398">
        <f t="shared" si="661"/>
        <v>1271.0114225352118</v>
      </c>
    </row>
    <row r="316" spans="1:101">
      <c r="A316" s="170" t="str">
        <f t="shared" ref="A316:B316" si="662">A210</f>
        <v>95</v>
      </c>
      <c r="B316" s="170" t="str">
        <f t="shared" si="662"/>
        <v>Val-d'Oise</v>
      </c>
      <c r="C316" s="145"/>
      <c r="D316" s="145"/>
      <c r="E316" s="145"/>
      <c r="F316" s="170">
        <f t="shared" ref="F316:BB316" si="663">F210</f>
        <v>838.29499999999996</v>
      </c>
      <c r="G316" s="170">
        <f t="shared" si="663"/>
        <v>849.03399999999999</v>
      </c>
      <c r="H316" s="170">
        <f t="shared" si="663"/>
        <v>859.69100000000003</v>
      </c>
      <c r="I316" s="170">
        <f t="shared" si="663"/>
        <v>871.52499999999998</v>
      </c>
      <c r="J316" s="170">
        <f t="shared" si="663"/>
        <v>882.36500000000001</v>
      </c>
      <c r="K316" s="170">
        <f t="shared" si="663"/>
        <v>893.76</v>
      </c>
      <c r="L316" s="170">
        <f t="shared" si="663"/>
        <v>906.577</v>
      </c>
      <c r="M316" s="170">
        <f t="shared" si="663"/>
        <v>919.60400000000004</v>
      </c>
      <c r="N316" s="170">
        <f t="shared" si="663"/>
        <v>931.78899999999999</v>
      </c>
      <c r="O316" s="170">
        <f t="shared" si="663"/>
        <v>943.81299999999999</v>
      </c>
      <c r="P316" s="170">
        <f t="shared" si="663"/>
        <v>958.03</v>
      </c>
      <c r="Q316" s="170">
        <f t="shared" si="663"/>
        <v>974.61599999999999</v>
      </c>
      <c r="R316" s="170">
        <f t="shared" si="663"/>
        <v>993.428</v>
      </c>
      <c r="S316" s="170">
        <f t="shared" si="663"/>
        <v>1012.643</v>
      </c>
      <c r="T316" s="170">
        <f t="shared" si="663"/>
        <v>1029.7249999999999</v>
      </c>
      <c r="U316" s="170">
        <f t="shared" si="663"/>
        <v>1047.5530000000001</v>
      </c>
      <c r="V316" s="170">
        <f t="shared" si="663"/>
        <v>1057.3499999999999</v>
      </c>
      <c r="W316" s="170">
        <f t="shared" si="663"/>
        <v>1067.6990000000001</v>
      </c>
      <c r="X316" s="170">
        <f t="shared" si="663"/>
        <v>1076.5</v>
      </c>
      <c r="Y316" s="170">
        <f t="shared" si="663"/>
        <v>1082.848</v>
      </c>
      <c r="Z316" s="170">
        <f t="shared" si="663"/>
        <v>1090.9159999999999</v>
      </c>
      <c r="AA316" s="170">
        <f t="shared" si="663"/>
        <v>1097.809</v>
      </c>
      <c r="AB316" s="170">
        <f t="shared" si="663"/>
        <v>1100.05</v>
      </c>
      <c r="AC316" s="170">
        <f t="shared" si="663"/>
        <v>1100.7819999999999</v>
      </c>
      <c r="AD316" s="170">
        <f t="shared" si="663"/>
        <v>1104.5329999999999</v>
      </c>
      <c r="AE316" s="170">
        <f t="shared" si="663"/>
        <v>1111.0719999999999</v>
      </c>
      <c r="AF316" s="170">
        <f t="shared" si="663"/>
        <v>1118.3009999999999</v>
      </c>
      <c r="AG316" s="170">
        <f t="shared" si="663"/>
        <v>1125.74</v>
      </c>
      <c r="AH316" s="170">
        <f t="shared" si="663"/>
        <v>1133.0139999999999</v>
      </c>
      <c r="AI316" s="170">
        <f t="shared" si="663"/>
        <v>1140.328</v>
      </c>
      <c r="AJ316" s="170">
        <f t="shared" si="663"/>
        <v>1148.7639999999999</v>
      </c>
      <c r="AK316" s="170">
        <f t="shared" si="663"/>
        <v>1157.0519999999999</v>
      </c>
      <c r="AL316" s="170">
        <f t="shared" si="663"/>
        <v>1160.721</v>
      </c>
      <c r="AM316" s="170">
        <f t="shared" si="663"/>
        <v>1165.3969999999999</v>
      </c>
      <c r="AN316" s="170">
        <f t="shared" si="663"/>
        <v>1168.8920000000001</v>
      </c>
      <c r="AO316" s="170">
        <f t="shared" si="663"/>
        <v>1171.1610000000001</v>
      </c>
      <c r="AP316" s="170">
        <f t="shared" si="663"/>
        <v>1180.365</v>
      </c>
      <c r="AQ316" s="170">
        <f t="shared" si="663"/>
        <v>1187.0809999999999</v>
      </c>
      <c r="AR316" s="170">
        <f t="shared" si="663"/>
        <v>1194.681</v>
      </c>
      <c r="AS316" s="170">
        <f t="shared" si="663"/>
        <v>1205.539</v>
      </c>
      <c r="AT316" s="170">
        <f t="shared" si="663"/>
        <v>1215.3900000000001</v>
      </c>
      <c r="AU316" s="170">
        <f t="shared" si="663"/>
        <v>1221.923</v>
      </c>
      <c r="AV316" s="170">
        <f t="shared" si="663"/>
        <v>1228.6179999999999</v>
      </c>
      <c r="AW316" s="170">
        <f t="shared" si="663"/>
        <v>1238.5809999999999</v>
      </c>
      <c r="AX316" s="170">
        <f t="shared" si="663"/>
        <v>1249.674</v>
      </c>
      <c r="AY316" s="170">
        <f t="shared" si="663"/>
        <v>1251.8040000000001</v>
      </c>
      <c r="AZ316" s="170">
        <f t="shared" si="663"/>
        <v>1258.5170000000001</v>
      </c>
      <c r="BA316" s="170">
        <f t="shared" si="663"/>
        <v>1266.471</v>
      </c>
      <c r="BB316" s="170">
        <f t="shared" si="663"/>
        <v>1274.374</v>
      </c>
      <c r="BC316" s="403">
        <f t="shared" ref="BC316:CW316" si="664">BB316*BC635/BB635</f>
        <v>1279.4070726698262</v>
      </c>
      <c r="BD316" s="398">
        <f t="shared" si="664"/>
        <v>1282.4269162717219</v>
      </c>
      <c r="BE316" s="398">
        <f t="shared" si="664"/>
        <v>1285.4467598736176</v>
      </c>
      <c r="BF316" s="398">
        <f t="shared" si="664"/>
        <v>1287.4599889415481</v>
      </c>
      <c r="BG316" s="398">
        <f t="shared" si="664"/>
        <v>1289.4732180094786</v>
      </c>
      <c r="BH316" s="398">
        <f t="shared" si="664"/>
        <v>1290.4798325434438</v>
      </c>
      <c r="BI316" s="398">
        <f t="shared" si="664"/>
        <v>1291.4864470774091</v>
      </c>
      <c r="BJ316" s="398">
        <f t="shared" si="664"/>
        <v>1291.4864470774091</v>
      </c>
      <c r="BK316" s="398">
        <f t="shared" si="664"/>
        <v>1291.4864470774091</v>
      </c>
      <c r="BL316" s="398">
        <f t="shared" si="664"/>
        <v>1290.4798325434438</v>
      </c>
      <c r="BM316" s="398">
        <f t="shared" si="664"/>
        <v>1290.4798325434438</v>
      </c>
      <c r="BN316" s="398">
        <f t="shared" si="664"/>
        <v>1289.4732180094784</v>
      </c>
      <c r="BO316" s="398">
        <f t="shared" si="664"/>
        <v>1288.466603475513</v>
      </c>
      <c r="BP316" s="398">
        <f t="shared" si="664"/>
        <v>1286.4533744075825</v>
      </c>
      <c r="BQ316" s="398">
        <f t="shared" si="664"/>
        <v>1285.4467598736173</v>
      </c>
      <c r="BR316" s="398">
        <f t="shared" si="664"/>
        <v>1283.4335308056868</v>
      </c>
      <c r="BS316" s="398">
        <f t="shared" si="664"/>
        <v>1282.4269162717214</v>
      </c>
      <c r="BT316" s="398">
        <f t="shared" si="664"/>
        <v>1280.4136872037909</v>
      </c>
      <c r="BU316" s="398">
        <f t="shared" si="664"/>
        <v>1278.4004581358604</v>
      </c>
      <c r="BV316" s="398">
        <f t="shared" si="664"/>
        <v>1276.3872290679299</v>
      </c>
      <c r="BW316" s="398">
        <f t="shared" si="664"/>
        <v>1274.3739999999993</v>
      </c>
      <c r="BX316" s="398">
        <f t="shared" si="664"/>
        <v>1271.3541563981037</v>
      </c>
      <c r="BY316" s="398">
        <f t="shared" si="664"/>
        <v>1269.3409273301731</v>
      </c>
      <c r="BZ316" s="398">
        <f t="shared" si="664"/>
        <v>1266.3210837282775</v>
      </c>
      <c r="CA316" s="398">
        <f t="shared" si="664"/>
        <v>1263.3012401263818</v>
      </c>
      <c r="CB316" s="398">
        <f t="shared" si="664"/>
        <v>1261.2880110584513</v>
      </c>
      <c r="CC316" s="398">
        <f t="shared" si="664"/>
        <v>1257.2615529225902</v>
      </c>
      <c r="CD316" s="398">
        <f t="shared" si="664"/>
        <v>1254.2417093206946</v>
      </c>
      <c r="CE316" s="398">
        <f t="shared" si="664"/>
        <v>1251.2218657187989</v>
      </c>
      <c r="CF316" s="398">
        <f t="shared" si="664"/>
        <v>1247.1954075829378</v>
      </c>
      <c r="CG316" s="398">
        <f t="shared" si="664"/>
        <v>1243.1689494470768</v>
      </c>
      <c r="CH316" s="398">
        <f t="shared" si="664"/>
        <v>1239.142491311216</v>
      </c>
      <c r="CI316" s="398">
        <f t="shared" si="664"/>
        <v>1235.1160331753549</v>
      </c>
      <c r="CJ316" s="398">
        <f t="shared" si="664"/>
        <v>1231.0895750394941</v>
      </c>
      <c r="CK316" s="398">
        <f t="shared" si="664"/>
        <v>1226.0565023696679</v>
      </c>
      <c r="CL316" s="398">
        <f t="shared" si="664"/>
        <v>1222.0300442338068</v>
      </c>
      <c r="CM316" s="398">
        <f t="shared" si="664"/>
        <v>1216.9969715639807</v>
      </c>
      <c r="CN316" s="398">
        <f t="shared" si="664"/>
        <v>1211.9638988941545</v>
      </c>
      <c r="CO316" s="398">
        <f t="shared" si="664"/>
        <v>1206.9308262243283</v>
      </c>
      <c r="CP316" s="398">
        <f t="shared" si="664"/>
        <v>1200.8911390205369</v>
      </c>
      <c r="CQ316" s="398">
        <f t="shared" si="664"/>
        <v>1195.8580663507107</v>
      </c>
      <c r="CR316" s="398">
        <f t="shared" si="664"/>
        <v>1190.8249936808845</v>
      </c>
      <c r="CS316" s="398">
        <f t="shared" si="664"/>
        <v>1184.7853064770929</v>
      </c>
      <c r="CT316" s="398">
        <f t="shared" si="664"/>
        <v>1179.7522338072667</v>
      </c>
      <c r="CU316" s="398">
        <f t="shared" si="664"/>
        <v>1173.7125466034752</v>
      </c>
      <c r="CV316" s="398">
        <f t="shared" si="664"/>
        <v>1168.679473933649</v>
      </c>
      <c r="CW316" s="398">
        <f t="shared" si="664"/>
        <v>1162.6397867298574</v>
      </c>
    </row>
    <row r="317" spans="1:101">
      <c r="A317" s="170">
        <f t="shared" ref="A317:B317" si="665">A211</f>
        <v>971</v>
      </c>
      <c r="B317" s="170" t="str">
        <f t="shared" si="665"/>
        <v xml:space="preserve">Guadeloupe </v>
      </c>
      <c r="C317" s="145"/>
      <c r="D317" s="145"/>
      <c r="E317" s="145"/>
      <c r="F317" s="170" t="str">
        <f t="shared" ref="F317:BB317" si="666">F211</f>
        <v xml:space="preserve"> </v>
      </c>
      <c r="G317" s="170"/>
      <c r="H317" s="170"/>
      <c r="I317" s="170"/>
      <c r="J317" s="170"/>
      <c r="K317" s="170"/>
      <c r="L317" s="170"/>
      <c r="M317" s="170"/>
      <c r="N317" s="170"/>
      <c r="O317" s="170"/>
      <c r="P317" s="170"/>
      <c r="Q317" s="170"/>
      <c r="R317" s="170"/>
      <c r="S317" s="170"/>
      <c r="T317" s="170"/>
      <c r="U317" s="170">
        <f t="shared" si="666"/>
        <v>351.84399999999999</v>
      </c>
      <c r="V317" s="170">
        <f t="shared" si="666"/>
        <v>354.536</v>
      </c>
      <c r="W317" s="170">
        <f t="shared" si="666"/>
        <v>357.48200000000003</v>
      </c>
      <c r="X317" s="170">
        <f t="shared" si="666"/>
        <v>360.68099999999998</v>
      </c>
      <c r="Y317" s="170">
        <f t="shared" si="666"/>
        <v>364.14</v>
      </c>
      <c r="Z317" s="170">
        <f t="shared" si="666"/>
        <v>367.86700000000002</v>
      </c>
      <c r="AA317" s="170">
        <f t="shared" si="666"/>
        <v>371.87299999999999</v>
      </c>
      <c r="AB317" s="170">
        <f t="shared" si="666"/>
        <v>376.16399999999999</v>
      </c>
      <c r="AC317" s="170">
        <f t="shared" si="666"/>
        <v>380.738</v>
      </c>
      <c r="AD317" s="170">
        <f t="shared" si="666"/>
        <v>385.60899999999998</v>
      </c>
      <c r="AE317" s="170">
        <f t="shared" si="666"/>
        <v>388.04500000000002</v>
      </c>
      <c r="AF317" s="170">
        <f t="shared" si="666"/>
        <v>390.67200000000003</v>
      </c>
      <c r="AG317" s="170">
        <f t="shared" si="666"/>
        <v>393.024</v>
      </c>
      <c r="AH317" s="170">
        <f t="shared" si="666"/>
        <v>394.88099999999997</v>
      </c>
      <c r="AI317" s="170">
        <f t="shared" si="666"/>
        <v>396.99200000000002</v>
      </c>
      <c r="AJ317" s="170">
        <f t="shared" si="666"/>
        <v>399.178</v>
      </c>
      <c r="AK317" s="170">
        <f t="shared" si="666"/>
        <v>400.73599999999999</v>
      </c>
      <c r="AL317" s="170">
        <f t="shared" si="666"/>
        <v>400.584</v>
      </c>
      <c r="AM317" s="170">
        <f t="shared" si="666"/>
        <v>401.78399999999999</v>
      </c>
      <c r="AN317" s="170">
        <f t="shared" si="666"/>
        <v>401.55399999999997</v>
      </c>
      <c r="AO317" s="170">
        <f t="shared" si="666"/>
        <v>403.35500000000002</v>
      </c>
      <c r="AP317" s="170">
        <f t="shared" si="666"/>
        <v>404.63499999999999</v>
      </c>
      <c r="AQ317" s="170">
        <f t="shared" si="666"/>
        <v>403.31400000000002</v>
      </c>
      <c r="AR317" s="170">
        <f t="shared" si="666"/>
        <v>402.11900000000003</v>
      </c>
      <c r="AS317" s="170">
        <f t="shared" si="666"/>
        <v>400.18599999999998</v>
      </c>
      <c r="AT317" s="170">
        <f t="shared" si="666"/>
        <v>397.99</v>
      </c>
      <c r="AU317" s="170">
        <f t="shared" si="666"/>
        <v>394.11</v>
      </c>
      <c r="AV317" s="170">
        <f t="shared" si="666"/>
        <v>390.25299999999999</v>
      </c>
      <c r="AW317" s="170">
        <f t="shared" si="666"/>
        <v>387.62900000000002</v>
      </c>
      <c r="AX317" s="170">
        <f t="shared" si="666"/>
        <v>384.23899999999998</v>
      </c>
      <c r="AY317" s="170">
        <f t="shared" si="666"/>
        <v>383.55900000000003</v>
      </c>
      <c r="AZ317" s="170">
        <f t="shared" si="666"/>
        <v>381.60599999999999</v>
      </c>
      <c r="BA317" s="170">
        <f t="shared" si="666"/>
        <v>378.476</v>
      </c>
      <c r="BB317" s="170">
        <f t="shared" si="666"/>
        <v>375.84500000000003</v>
      </c>
      <c r="BC317" s="403">
        <f t="shared" ref="BC317:CW317" si="667">BB317*BC636/BB636</f>
        <v>370.58106442577031</v>
      </c>
      <c r="BD317" s="398">
        <f t="shared" si="667"/>
        <v>364.26434173669469</v>
      </c>
      <c r="BE317" s="398">
        <f t="shared" si="667"/>
        <v>357.94761904761907</v>
      </c>
      <c r="BF317" s="398">
        <f t="shared" si="667"/>
        <v>351.63089635854345</v>
      </c>
      <c r="BG317" s="398">
        <f t="shared" si="667"/>
        <v>346.36696078431373</v>
      </c>
      <c r="BH317" s="398">
        <f t="shared" si="667"/>
        <v>340.05023809523811</v>
      </c>
      <c r="BI317" s="398">
        <f t="shared" si="667"/>
        <v>333.7335154061625</v>
      </c>
      <c r="BJ317" s="398">
        <f t="shared" si="667"/>
        <v>327.41679271708682</v>
      </c>
      <c r="BK317" s="398">
        <f t="shared" si="667"/>
        <v>321.1000700280112</v>
      </c>
      <c r="BL317" s="398">
        <f t="shared" si="667"/>
        <v>315.83613445378148</v>
      </c>
      <c r="BM317" s="398">
        <f t="shared" si="667"/>
        <v>309.51941176470586</v>
      </c>
      <c r="BN317" s="398">
        <f t="shared" si="667"/>
        <v>303.20268907563025</v>
      </c>
      <c r="BO317" s="398">
        <f t="shared" si="667"/>
        <v>297.93875350140053</v>
      </c>
      <c r="BP317" s="398">
        <f t="shared" si="667"/>
        <v>291.62203081232491</v>
      </c>
      <c r="BQ317" s="398">
        <f t="shared" si="667"/>
        <v>285.30530812324929</v>
      </c>
      <c r="BR317" s="398">
        <f t="shared" si="667"/>
        <v>280.04137254901957</v>
      </c>
      <c r="BS317" s="398">
        <f t="shared" si="667"/>
        <v>273.7246498599439</v>
      </c>
      <c r="BT317" s="398">
        <f t="shared" si="667"/>
        <v>268.46071428571423</v>
      </c>
      <c r="BU317" s="398">
        <f t="shared" si="667"/>
        <v>262.14399159663856</v>
      </c>
      <c r="BV317" s="398">
        <f t="shared" si="667"/>
        <v>255.82726890756294</v>
      </c>
      <c r="BW317" s="398">
        <f t="shared" si="667"/>
        <v>250.56333333333325</v>
      </c>
      <c r="BX317" s="398">
        <f t="shared" si="667"/>
        <v>245.29939775910356</v>
      </c>
      <c r="BY317" s="398">
        <f t="shared" si="667"/>
        <v>238.98267507002791</v>
      </c>
      <c r="BZ317" s="398">
        <f t="shared" si="667"/>
        <v>233.71873949579825</v>
      </c>
      <c r="CA317" s="398">
        <f t="shared" si="667"/>
        <v>228.45480392156855</v>
      </c>
      <c r="CB317" s="398">
        <f t="shared" si="667"/>
        <v>222.13808123249294</v>
      </c>
      <c r="CC317" s="398">
        <f t="shared" si="667"/>
        <v>216.87414565826325</v>
      </c>
      <c r="CD317" s="398">
        <f t="shared" si="667"/>
        <v>211.61021008403355</v>
      </c>
      <c r="CE317" s="398">
        <f t="shared" si="667"/>
        <v>206.34627450980386</v>
      </c>
      <c r="CF317" s="398">
        <f t="shared" si="667"/>
        <v>201.08233893557417</v>
      </c>
      <c r="CG317" s="398">
        <f t="shared" si="667"/>
        <v>195.81840336134448</v>
      </c>
      <c r="CH317" s="398">
        <f t="shared" si="667"/>
        <v>190.55446778711482</v>
      </c>
      <c r="CI317" s="398">
        <f t="shared" si="667"/>
        <v>185.29053221288513</v>
      </c>
      <c r="CJ317" s="398">
        <f t="shared" si="667"/>
        <v>181.07938375350139</v>
      </c>
      <c r="CK317" s="398">
        <f t="shared" si="667"/>
        <v>175.8154481792717</v>
      </c>
      <c r="CL317" s="398">
        <f t="shared" si="667"/>
        <v>170.55151260504201</v>
      </c>
      <c r="CM317" s="398">
        <f t="shared" si="667"/>
        <v>166.34036414565824</v>
      </c>
      <c r="CN317" s="398">
        <f t="shared" si="667"/>
        <v>161.07642857142855</v>
      </c>
      <c r="CO317" s="398">
        <f t="shared" si="667"/>
        <v>156.86528011204479</v>
      </c>
      <c r="CP317" s="398">
        <f t="shared" si="667"/>
        <v>152.65413165266102</v>
      </c>
      <c r="CQ317" s="398">
        <f t="shared" si="667"/>
        <v>148.44298319327729</v>
      </c>
      <c r="CR317" s="398">
        <f t="shared" si="667"/>
        <v>144.23183473389355</v>
      </c>
      <c r="CS317" s="398">
        <f t="shared" si="667"/>
        <v>140.02068627450979</v>
      </c>
      <c r="CT317" s="398">
        <f t="shared" si="667"/>
        <v>135.80953781512605</v>
      </c>
      <c r="CU317" s="398">
        <f t="shared" si="667"/>
        <v>132.65117647058824</v>
      </c>
      <c r="CV317" s="398">
        <f t="shared" si="667"/>
        <v>128.44002801120448</v>
      </c>
      <c r="CW317" s="398">
        <f t="shared" si="667"/>
        <v>125.28166666666667</v>
      </c>
    </row>
    <row r="318" spans="1:101">
      <c r="A318" s="170">
        <f t="shared" ref="A318:B318" si="668">A212</f>
        <v>972</v>
      </c>
      <c r="B318" s="170" t="str">
        <f t="shared" si="668"/>
        <v xml:space="preserve">Martinique </v>
      </c>
      <c r="C318" s="145"/>
      <c r="D318" s="145"/>
      <c r="E318" s="145"/>
      <c r="F318" s="170" t="str">
        <f t="shared" ref="F318:BB318" si="669">F212</f>
        <v xml:space="preserve"> </v>
      </c>
      <c r="G318" s="170"/>
      <c r="H318" s="170"/>
      <c r="I318" s="170"/>
      <c r="J318" s="170"/>
      <c r="K318" s="170"/>
      <c r="L318" s="170"/>
      <c r="M318" s="170"/>
      <c r="N318" s="170"/>
      <c r="O318" s="170"/>
      <c r="P318" s="170"/>
      <c r="Q318" s="170"/>
      <c r="R318" s="170"/>
      <c r="S318" s="170"/>
      <c r="T318" s="170"/>
      <c r="U318" s="170">
        <f t="shared" si="669"/>
        <v>358.40600000000001</v>
      </c>
      <c r="V318" s="170">
        <f t="shared" si="669"/>
        <v>359.774</v>
      </c>
      <c r="W318" s="170">
        <f t="shared" si="669"/>
        <v>361.42</v>
      </c>
      <c r="X318" s="170">
        <f t="shared" si="669"/>
        <v>363.34399999999999</v>
      </c>
      <c r="Y318" s="170">
        <f t="shared" si="669"/>
        <v>365.55399999999997</v>
      </c>
      <c r="Z318" s="170">
        <f t="shared" si="669"/>
        <v>368.04500000000002</v>
      </c>
      <c r="AA318" s="170">
        <f t="shared" si="669"/>
        <v>370.81799999999998</v>
      </c>
      <c r="AB318" s="170">
        <f t="shared" si="669"/>
        <v>373.87299999999999</v>
      </c>
      <c r="AC318" s="170">
        <f t="shared" si="669"/>
        <v>377.221</v>
      </c>
      <c r="AD318" s="170">
        <f t="shared" si="669"/>
        <v>380.863</v>
      </c>
      <c r="AE318" s="170">
        <f t="shared" si="669"/>
        <v>383.57499999999999</v>
      </c>
      <c r="AF318" s="170">
        <f t="shared" si="669"/>
        <v>386.54199999999997</v>
      </c>
      <c r="AG318" s="170">
        <f t="shared" si="669"/>
        <v>389.30200000000002</v>
      </c>
      <c r="AH318" s="170">
        <f t="shared" si="669"/>
        <v>391.67599999999999</v>
      </c>
      <c r="AI318" s="170">
        <f t="shared" si="669"/>
        <v>393.85199999999998</v>
      </c>
      <c r="AJ318" s="170">
        <f t="shared" si="669"/>
        <v>395.98200000000003</v>
      </c>
      <c r="AK318" s="170">
        <f t="shared" si="669"/>
        <v>397.73200000000003</v>
      </c>
      <c r="AL318" s="170">
        <f t="shared" si="669"/>
        <v>397.73</v>
      </c>
      <c r="AM318" s="170">
        <f t="shared" si="669"/>
        <v>397.69299999999998</v>
      </c>
      <c r="AN318" s="170">
        <f t="shared" si="669"/>
        <v>396.404</v>
      </c>
      <c r="AO318" s="170">
        <f t="shared" si="669"/>
        <v>394.173</v>
      </c>
      <c r="AP318" s="170">
        <f t="shared" si="669"/>
        <v>392.291</v>
      </c>
      <c r="AQ318" s="170">
        <f t="shared" si="669"/>
        <v>388.36399999999998</v>
      </c>
      <c r="AR318" s="170">
        <f t="shared" si="669"/>
        <v>385.55099999999999</v>
      </c>
      <c r="AS318" s="170">
        <f t="shared" si="669"/>
        <v>383.911</v>
      </c>
      <c r="AT318" s="170">
        <f t="shared" si="669"/>
        <v>380.87700000000001</v>
      </c>
      <c r="AU318" s="170">
        <f t="shared" si="669"/>
        <v>376.48</v>
      </c>
      <c r="AV318" s="170">
        <f t="shared" si="669"/>
        <v>372.59399999999999</v>
      </c>
      <c r="AW318" s="170">
        <f t="shared" si="669"/>
        <v>368.78300000000002</v>
      </c>
      <c r="AX318" s="170">
        <f t="shared" si="669"/>
        <v>364.50799999999998</v>
      </c>
      <c r="AY318" s="170">
        <f t="shared" si="669"/>
        <v>361.22500000000002</v>
      </c>
      <c r="AZ318" s="170">
        <f t="shared" si="669"/>
        <v>357.19099999999997</v>
      </c>
      <c r="BA318" s="170">
        <f t="shared" si="669"/>
        <v>352.20499999999998</v>
      </c>
      <c r="BB318" s="170">
        <f t="shared" si="669"/>
        <v>347.68599999999998</v>
      </c>
      <c r="BC318" s="403">
        <f t="shared" ref="BC318:CW318" si="670">BB318*BC637/BB637</f>
        <v>341.51405917159764</v>
      </c>
      <c r="BD318" s="398">
        <f t="shared" si="670"/>
        <v>335.34211834319524</v>
      </c>
      <c r="BE318" s="398">
        <f t="shared" si="670"/>
        <v>329.17017751479284</v>
      </c>
      <c r="BF318" s="398">
        <f t="shared" si="670"/>
        <v>324.02689349112421</v>
      </c>
      <c r="BG318" s="398">
        <f t="shared" si="670"/>
        <v>317.85495266272187</v>
      </c>
      <c r="BH318" s="398">
        <f t="shared" si="670"/>
        <v>311.68301183431953</v>
      </c>
      <c r="BI318" s="398">
        <f t="shared" si="670"/>
        <v>305.51107100591713</v>
      </c>
      <c r="BJ318" s="398">
        <f t="shared" si="670"/>
        <v>299.33913017751479</v>
      </c>
      <c r="BK318" s="398">
        <f t="shared" si="670"/>
        <v>293.16718934911245</v>
      </c>
      <c r="BL318" s="398">
        <f t="shared" si="670"/>
        <v>286.99524852071005</v>
      </c>
      <c r="BM318" s="398">
        <f t="shared" si="670"/>
        <v>281.85196449704142</v>
      </c>
      <c r="BN318" s="398">
        <f t="shared" si="670"/>
        <v>275.68002366863908</v>
      </c>
      <c r="BO318" s="398">
        <f t="shared" si="670"/>
        <v>269.50808284023674</v>
      </c>
      <c r="BP318" s="398">
        <f t="shared" si="670"/>
        <v>263.3361420118344</v>
      </c>
      <c r="BQ318" s="398">
        <f t="shared" si="670"/>
        <v>258.19285798816577</v>
      </c>
      <c r="BR318" s="398">
        <f t="shared" si="670"/>
        <v>252.0209171597634</v>
      </c>
      <c r="BS318" s="398">
        <f t="shared" si="670"/>
        <v>245.84897633136103</v>
      </c>
      <c r="BT318" s="398">
        <f t="shared" si="670"/>
        <v>240.70569230769237</v>
      </c>
      <c r="BU318" s="398">
        <f t="shared" si="670"/>
        <v>234.53375147929003</v>
      </c>
      <c r="BV318" s="398">
        <f t="shared" si="670"/>
        <v>228.36181065088766</v>
      </c>
      <c r="BW318" s="398">
        <f t="shared" si="670"/>
        <v>223.21852662721901</v>
      </c>
      <c r="BX318" s="398">
        <f t="shared" si="670"/>
        <v>217.04658579881664</v>
      </c>
      <c r="BY318" s="398">
        <f t="shared" si="670"/>
        <v>211.90330177514798</v>
      </c>
      <c r="BZ318" s="398">
        <f t="shared" si="670"/>
        <v>206.76001775147932</v>
      </c>
      <c r="CA318" s="398">
        <f t="shared" si="670"/>
        <v>200.58807692307695</v>
      </c>
      <c r="CB318" s="398">
        <f t="shared" si="670"/>
        <v>195.44479289940833</v>
      </c>
      <c r="CC318" s="398">
        <f t="shared" si="670"/>
        <v>190.3015088757397</v>
      </c>
      <c r="CD318" s="398">
        <f t="shared" si="670"/>
        <v>185.15822485207104</v>
      </c>
      <c r="CE318" s="398">
        <f t="shared" si="670"/>
        <v>180.01494082840239</v>
      </c>
      <c r="CF318" s="398">
        <f t="shared" si="670"/>
        <v>174.87165680473376</v>
      </c>
      <c r="CG318" s="398">
        <f t="shared" si="670"/>
        <v>169.7283727810651</v>
      </c>
      <c r="CH318" s="398">
        <f t="shared" si="670"/>
        <v>164.58508875739648</v>
      </c>
      <c r="CI318" s="398">
        <f t="shared" si="670"/>
        <v>159.44180473372782</v>
      </c>
      <c r="CJ318" s="398">
        <f t="shared" si="670"/>
        <v>155.32717751479291</v>
      </c>
      <c r="CK318" s="398">
        <f t="shared" si="670"/>
        <v>150.18389349112425</v>
      </c>
      <c r="CL318" s="398">
        <f t="shared" si="670"/>
        <v>146.06926627218934</v>
      </c>
      <c r="CM318" s="398">
        <f t="shared" si="670"/>
        <v>140.92598224852071</v>
      </c>
      <c r="CN318" s="398">
        <f t="shared" si="670"/>
        <v>136.8113550295858</v>
      </c>
      <c r="CO318" s="398">
        <f t="shared" si="670"/>
        <v>132.69672781065088</v>
      </c>
      <c r="CP318" s="398">
        <f t="shared" si="670"/>
        <v>128.58210059171597</v>
      </c>
      <c r="CQ318" s="398">
        <f t="shared" si="670"/>
        <v>124.46747337278107</v>
      </c>
      <c r="CR318" s="398">
        <f t="shared" si="670"/>
        <v>121.38150295857989</v>
      </c>
      <c r="CS318" s="398">
        <f t="shared" si="670"/>
        <v>117.26687573964497</v>
      </c>
      <c r="CT318" s="398">
        <f t="shared" si="670"/>
        <v>114.18090532544379</v>
      </c>
      <c r="CU318" s="398">
        <f t="shared" si="670"/>
        <v>111.09493491124262</v>
      </c>
      <c r="CV318" s="398">
        <f t="shared" si="670"/>
        <v>108.00896449704143</v>
      </c>
      <c r="CW318" s="398">
        <f t="shared" si="670"/>
        <v>104.92299408284025</v>
      </c>
    </row>
    <row r="319" spans="1:101">
      <c r="A319" s="170">
        <f t="shared" ref="A319:B319" si="671">A213</f>
        <v>973</v>
      </c>
      <c r="B319" s="170" t="str">
        <f t="shared" si="671"/>
        <v>Guyane</v>
      </c>
      <c r="C319" s="145"/>
      <c r="D319" s="145"/>
      <c r="E319" s="145"/>
      <c r="F319" s="170" t="str">
        <f t="shared" ref="F319:BB319" si="672">F213</f>
        <v xml:space="preserve"> </v>
      </c>
      <c r="G319" s="170"/>
      <c r="H319" s="170"/>
      <c r="I319" s="170"/>
      <c r="J319" s="170"/>
      <c r="K319" s="170"/>
      <c r="L319" s="170"/>
      <c r="M319" s="170"/>
      <c r="N319" s="170"/>
      <c r="O319" s="170"/>
      <c r="P319" s="170"/>
      <c r="Q319" s="170"/>
      <c r="R319" s="170"/>
      <c r="S319" s="170"/>
      <c r="T319" s="170"/>
      <c r="U319" s="170">
        <f t="shared" si="672"/>
        <v>113.351</v>
      </c>
      <c r="V319" s="170">
        <f t="shared" si="672"/>
        <v>117.327</v>
      </c>
      <c r="W319" s="170">
        <f t="shared" si="672"/>
        <v>121.46899999999999</v>
      </c>
      <c r="X319" s="170">
        <f t="shared" si="672"/>
        <v>125.786</v>
      </c>
      <c r="Y319" s="170">
        <f t="shared" si="672"/>
        <v>130.28200000000001</v>
      </c>
      <c r="Z319" s="170">
        <f t="shared" si="672"/>
        <v>134.96799999999999</v>
      </c>
      <c r="AA319" s="170">
        <f t="shared" si="672"/>
        <v>139.84800000000001</v>
      </c>
      <c r="AB319" s="170">
        <f t="shared" si="672"/>
        <v>144.93700000000001</v>
      </c>
      <c r="AC319" s="170">
        <f t="shared" si="672"/>
        <v>150.24199999999999</v>
      </c>
      <c r="AD319" s="170">
        <f t="shared" si="672"/>
        <v>155.76</v>
      </c>
      <c r="AE319" s="170">
        <f t="shared" si="672"/>
        <v>162.018</v>
      </c>
      <c r="AF319" s="170">
        <f t="shared" si="672"/>
        <v>168.614</v>
      </c>
      <c r="AG319" s="170">
        <f t="shared" si="672"/>
        <v>176.63800000000001</v>
      </c>
      <c r="AH319" s="170">
        <f t="shared" si="672"/>
        <v>184.792</v>
      </c>
      <c r="AI319" s="170">
        <f t="shared" si="672"/>
        <v>193.167</v>
      </c>
      <c r="AJ319" s="170">
        <f t="shared" si="672"/>
        <v>199.20599999999999</v>
      </c>
      <c r="AK319" s="170">
        <f t="shared" si="672"/>
        <v>205.95400000000001</v>
      </c>
      <c r="AL319" s="170">
        <f t="shared" si="672"/>
        <v>213.03100000000001</v>
      </c>
      <c r="AM319" s="170">
        <f t="shared" si="672"/>
        <v>219.26599999999999</v>
      </c>
      <c r="AN319" s="170">
        <f t="shared" si="672"/>
        <v>224.46899999999999</v>
      </c>
      <c r="AO319" s="170">
        <f t="shared" si="672"/>
        <v>229.04</v>
      </c>
      <c r="AP319" s="170">
        <f t="shared" si="672"/>
        <v>237.54900000000001</v>
      </c>
      <c r="AQ319" s="170">
        <f t="shared" si="672"/>
        <v>239.648</v>
      </c>
      <c r="AR319" s="170">
        <f t="shared" si="672"/>
        <v>244.11799999999999</v>
      </c>
      <c r="AS319" s="170">
        <f t="shared" si="672"/>
        <v>252.33799999999999</v>
      </c>
      <c r="AT319" s="170">
        <f t="shared" si="672"/>
        <v>259.86500000000001</v>
      </c>
      <c r="AU319" s="170">
        <f t="shared" si="672"/>
        <v>269.35199999999998</v>
      </c>
      <c r="AV319" s="170">
        <f t="shared" si="672"/>
        <v>268.7</v>
      </c>
      <c r="AW319" s="170">
        <f t="shared" si="672"/>
        <v>276.12799999999999</v>
      </c>
      <c r="AX319" s="170">
        <f t="shared" si="672"/>
        <v>281.678</v>
      </c>
      <c r="AY319" s="170">
        <f t="shared" si="672"/>
        <v>285.13299999999998</v>
      </c>
      <c r="AZ319" s="170">
        <f t="shared" si="672"/>
        <v>290.714</v>
      </c>
      <c r="BA319" s="170">
        <f t="shared" si="672"/>
        <v>296.05799999999999</v>
      </c>
      <c r="BB319" s="170">
        <f t="shared" si="672"/>
        <v>301.09899999999999</v>
      </c>
      <c r="BC319" s="403">
        <f t="shared" ref="BC319:CW319" si="673">BB319*BC638/BB638</f>
        <v>305.14059731543625</v>
      </c>
      <c r="BD319" s="398">
        <f t="shared" si="673"/>
        <v>309.18219463087246</v>
      </c>
      <c r="BE319" s="398">
        <f t="shared" si="673"/>
        <v>313.22379194630872</v>
      </c>
      <c r="BF319" s="398">
        <f t="shared" si="673"/>
        <v>317.26538926174499</v>
      </c>
      <c r="BG319" s="398">
        <f t="shared" si="673"/>
        <v>320.29658724832217</v>
      </c>
      <c r="BH319" s="398">
        <f t="shared" si="673"/>
        <v>324.33818456375843</v>
      </c>
      <c r="BI319" s="398">
        <f t="shared" si="673"/>
        <v>327.36938255033562</v>
      </c>
      <c r="BJ319" s="398">
        <f t="shared" si="673"/>
        <v>330.4005805369128</v>
      </c>
      <c r="BK319" s="398">
        <f t="shared" si="673"/>
        <v>333.43177852348998</v>
      </c>
      <c r="BL319" s="398">
        <f t="shared" si="673"/>
        <v>336.46297651006716</v>
      </c>
      <c r="BM319" s="398">
        <f t="shared" si="673"/>
        <v>340.50457382550343</v>
      </c>
      <c r="BN319" s="398">
        <f t="shared" si="673"/>
        <v>343.53577181208061</v>
      </c>
      <c r="BO319" s="398">
        <f t="shared" si="673"/>
        <v>345.55657046979877</v>
      </c>
      <c r="BP319" s="398">
        <f t="shared" si="673"/>
        <v>348.58776845637595</v>
      </c>
      <c r="BQ319" s="398">
        <f t="shared" si="673"/>
        <v>351.61896644295314</v>
      </c>
      <c r="BR319" s="398">
        <f t="shared" si="673"/>
        <v>354.65016442953032</v>
      </c>
      <c r="BS319" s="398">
        <f t="shared" si="673"/>
        <v>357.6813624161075</v>
      </c>
      <c r="BT319" s="398">
        <f t="shared" si="673"/>
        <v>360.71256040268469</v>
      </c>
      <c r="BU319" s="398">
        <f t="shared" si="673"/>
        <v>363.74375838926187</v>
      </c>
      <c r="BV319" s="398">
        <f t="shared" si="673"/>
        <v>365.76455704698003</v>
      </c>
      <c r="BW319" s="398">
        <f t="shared" si="673"/>
        <v>368.79575503355721</v>
      </c>
      <c r="BX319" s="398">
        <f t="shared" si="673"/>
        <v>371.82695302013445</v>
      </c>
      <c r="BY319" s="398">
        <f t="shared" si="673"/>
        <v>373.84775167785256</v>
      </c>
      <c r="BZ319" s="398">
        <f t="shared" si="673"/>
        <v>376.87894966442968</v>
      </c>
      <c r="CA319" s="398">
        <f t="shared" si="673"/>
        <v>378.89974832214779</v>
      </c>
      <c r="CB319" s="398">
        <f t="shared" si="673"/>
        <v>381.93094630872497</v>
      </c>
      <c r="CC319" s="398">
        <f t="shared" si="673"/>
        <v>383.95174496644307</v>
      </c>
      <c r="CD319" s="398">
        <f t="shared" si="673"/>
        <v>385.97254362416118</v>
      </c>
      <c r="CE319" s="398">
        <f t="shared" si="673"/>
        <v>389.00374161073836</v>
      </c>
      <c r="CF319" s="398">
        <f t="shared" si="673"/>
        <v>391.02454026845646</v>
      </c>
      <c r="CG319" s="398">
        <f t="shared" si="673"/>
        <v>393.04533892617462</v>
      </c>
      <c r="CH319" s="398">
        <f t="shared" si="673"/>
        <v>395.06613758389273</v>
      </c>
      <c r="CI319" s="398">
        <f t="shared" si="673"/>
        <v>397.08693624161083</v>
      </c>
      <c r="CJ319" s="398">
        <f t="shared" si="673"/>
        <v>399.10773489932893</v>
      </c>
      <c r="CK319" s="398">
        <f t="shared" si="673"/>
        <v>400.11813422818801</v>
      </c>
      <c r="CL319" s="398">
        <f t="shared" si="673"/>
        <v>402.13893288590617</v>
      </c>
      <c r="CM319" s="398">
        <f t="shared" si="673"/>
        <v>404.15973154362428</v>
      </c>
      <c r="CN319" s="398">
        <f t="shared" si="673"/>
        <v>405.17013087248336</v>
      </c>
      <c r="CO319" s="398">
        <f t="shared" si="673"/>
        <v>406.18053020134244</v>
      </c>
      <c r="CP319" s="398">
        <f t="shared" si="673"/>
        <v>408.20132885906054</v>
      </c>
      <c r="CQ319" s="398">
        <f t="shared" si="673"/>
        <v>409.21172818791956</v>
      </c>
      <c r="CR319" s="398">
        <f t="shared" si="673"/>
        <v>410.22212751677864</v>
      </c>
      <c r="CS319" s="398">
        <f t="shared" si="673"/>
        <v>412.2429261744968</v>
      </c>
      <c r="CT319" s="398">
        <f t="shared" si="673"/>
        <v>413.25332550335588</v>
      </c>
      <c r="CU319" s="398">
        <f t="shared" si="673"/>
        <v>414.2637248322149</v>
      </c>
      <c r="CV319" s="398">
        <f t="shared" si="673"/>
        <v>415.27412416107398</v>
      </c>
      <c r="CW319" s="398">
        <f t="shared" si="673"/>
        <v>416.28452348993306</v>
      </c>
    </row>
    <row r="320" spans="1:101">
      <c r="A320" s="170">
        <f t="shared" ref="A320:B320" si="674">A214</f>
        <v>974</v>
      </c>
      <c r="B320" s="170" t="str">
        <f t="shared" si="674"/>
        <v>La Réunion</v>
      </c>
      <c r="C320" s="145"/>
      <c r="D320" s="145"/>
      <c r="E320" s="145"/>
      <c r="F320" s="170" t="str">
        <f t="shared" ref="F320:BB320" si="675">F214</f>
        <v xml:space="preserve"> </v>
      </c>
      <c r="G320" s="170"/>
      <c r="H320" s="170"/>
      <c r="I320" s="170"/>
      <c r="J320" s="170"/>
      <c r="K320" s="170"/>
      <c r="L320" s="170"/>
      <c r="M320" s="170"/>
      <c r="N320" s="170"/>
      <c r="O320" s="170"/>
      <c r="P320" s="170"/>
      <c r="Q320" s="170"/>
      <c r="R320" s="170"/>
      <c r="S320" s="170"/>
      <c r="T320" s="170"/>
      <c r="U320" s="170">
        <f t="shared" si="675"/>
        <v>597.82799999999997</v>
      </c>
      <c r="V320" s="170">
        <f t="shared" si="675"/>
        <v>607.83699999999999</v>
      </c>
      <c r="W320" s="170">
        <f t="shared" si="675"/>
        <v>620.33299999999997</v>
      </c>
      <c r="X320" s="170">
        <f t="shared" si="675"/>
        <v>633.03</v>
      </c>
      <c r="Y320" s="170">
        <f t="shared" si="675"/>
        <v>645.09299999999996</v>
      </c>
      <c r="Z320" s="170">
        <f t="shared" si="675"/>
        <v>657.16200000000003</v>
      </c>
      <c r="AA320" s="170">
        <f t="shared" si="675"/>
        <v>668.91499999999996</v>
      </c>
      <c r="AB320" s="170">
        <f t="shared" si="675"/>
        <v>680.18499999999995</v>
      </c>
      <c r="AC320" s="170">
        <f t="shared" si="675"/>
        <v>692.18399999999997</v>
      </c>
      <c r="AD320" s="170">
        <f t="shared" si="675"/>
        <v>703.82</v>
      </c>
      <c r="AE320" s="170">
        <f t="shared" si="675"/>
        <v>716.31399999999996</v>
      </c>
      <c r="AF320" s="170">
        <f t="shared" si="675"/>
        <v>729.01</v>
      </c>
      <c r="AG320" s="170">
        <f t="shared" si="675"/>
        <v>740.20699999999999</v>
      </c>
      <c r="AH320" s="170">
        <f t="shared" si="675"/>
        <v>750.84</v>
      </c>
      <c r="AI320" s="170">
        <f t="shared" si="675"/>
        <v>761.63</v>
      </c>
      <c r="AJ320" s="170">
        <f t="shared" si="675"/>
        <v>772.90700000000004</v>
      </c>
      <c r="AK320" s="170">
        <f t="shared" si="675"/>
        <v>781.96199999999999</v>
      </c>
      <c r="AL320" s="170">
        <f t="shared" si="675"/>
        <v>794.10699999999997</v>
      </c>
      <c r="AM320" s="170">
        <f t="shared" si="675"/>
        <v>808.25</v>
      </c>
      <c r="AN320" s="170">
        <f t="shared" si="675"/>
        <v>816.36400000000003</v>
      </c>
      <c r="AO320" s="170">
        <f t="shared" si="675"/>
        <v>821.13599999999997</v>
      </c>
      <c r="AP320" s="170">
        <f t="shared" si="675"/>
        <v>828.58100000000002</v>
      </c>
      <c r="AQ320" s="170">
        <f t="shared" si="675"/>
        <v>833.94399999999996</v>
      </c>
      <c r="AR320" s="170">
        <f t="shared" si="675"/>
        <v>835.10299999999995</v>
      </c>
      <c r="AS320" s="170">
        <f t="shared" si="675"/>
        <v>842.76700000000005</v>
      </c>
      <c r="AT320" s="170">
        <f t="shared" si="675"/>
        <v>850.72699999999998</v>
      </c>
      <c r="AU320" s="170">
        <f t="shared" si="675"/>
        <v>852.92399999999998</v>
      </c>
      <c r="AV320" s="170">
        <f t="shared" si="675"/>
        <v>853.65899999999999</v>
      </c>
      <c r="AW320" s="170">
        <f t="shared" si="675"/>
        <v>855.96100000000001</v>
      </c>
      <c r="AX320" s="170">
        <f t="shared" si="675"/>
        <v>861.21</v>
      </c>
      <c r="AY320" s="170">
        <f t="shared" si="675"/>
        <v>863.08299999999997</v>
      </c>
      <c r="AZ320" s="170">
        <f t="shared" si="675"/>
        <v>866.66899999999998</v>
      </c>
      <c r="BA320" s="170">
        <f t="shared" si="675"/>
        <v>869.99300000000005</v>
      </c>
      <c r="BB320" s="170">
        <f t="shared" si="675"/>
        <v>873.10199999999998</v>
      </c>
      <c r="BC320" s="403">
        <f t="shared" ref="BC320:CW320" si="676">BB320*BC639/BB639</f>
        <v>874.11136647398837</v>
      </c>
      <c r="BD320" s="398">
        <f t="shared" si="676"/>
        <v>876.13009942196527</v>
      </c>
      <c r="BE320" s="398">
        <f t="shared" si="676"/>
        <v>877.13946589595378</v>
      </c>
      <c r="BF320" s="398">
        <f t="shared" si="676"/>
        <v>877.13946589595378</v>
      </c>
      <c r="BG320" s="398">
        <f t="shared" si="676"/>
        <v>877.13946589595378</v>
      </c>
      <c r="BH320" s="398">
        <f t="shared" si="676"/>
        <v>877.13946589595378</v>
      </c>
      <c r="BI320" s="398">
        <f t="shared" si="676"/>
        <v>877.13946589595378</v>
      </c>
      <c r="BJ320" s="398">
        <f t="shared" si="676"/>
        <v>877.13946589595378</v>
      </c>
      <c r="BK320" s="398">
        <f t="shared" si="676"/>
        <v>876.13009942196538</v>
      </c>
      <c r="BL320" s="398">
        <f t="shared" si="676"/>
        <v>875.12073294797699</v>
      </c>
      <c r="BM320" s="398">
        <f t="shared" si="676"/>
        <v>874.1113664739886</v>
      </c>
      <c r="BN320" s="398">
        <f t="shared" si="676"/>
        <v>873.1020000000002</v>
      </c>
      <c r="BO320" s="398">
        <f t="shared" si="676"/>
        <v>872.0926335260117</v>
      </c>
      <c r="BP320" s="398">
        <f t="shared" si="676"/>
        <v>870.0739005780348</v>
      </c>
      <c r="BQ320" s="398">
        <f t="shared" si="676"/>
        <v>869.06453410404629</v>
      </c>
      <c r="BR320" s="398">
        <f t="shared" si="676"/>
        <v>867.0458011560695</v>
      </c>
      <c r="BS320" s="398">
        <f t="shared" si="676"/>
        <v>865.0270682080926</v>
      </c>
      <c r="BT320" s="398">
        <f t="shared" si="676"/>
        <v>863.00833526011581</v>
      </c>
      <c r="BU320" s="398">
        <f t="shared" si="676"/>
        <v>860.98960231213891</v>
      </c>
      <c r="BV320" s="398">
        <f t="shared" si="676"/>
        <v>858.97086936416201</v>
      </c>
      <c r="BW320" s="398">
        <f t="shared" si="676"/>
        <v>856.95213641618523</v>
      </c>
      <c r="BX320" s="398">
        <f t="shared" si="676"/>
        <v>853.92403699421993</v>
      </c>
      <c r="BY320" s="398">
        <f t="shared" si="676"/>
        <v>851.90530404624303</v>
      </c>
      <c r="BZ320" s="398">
        <f t="shared" si="676"/>
        <v>848.87720462427774</v>
      </c>
      <c r="CA320" s="398">
        <f t="shared" si="676"/>
        <v>845.84910520231244</v>
      </c>
      <c r="CB320" s="398">
        <f t="shared" si="676"/>
        <v>842.82100578034704</v>
      </c>
      <c r="CC320" s="398">
        <f t="shared" si="676"/>
        <v>839.79290635838174</v>
      </c>
      <c r="CD320" s="398">
        <f t="shared" si="676"/>
        <v>835.75544046242794</v>
      </c>
      <c r="CE320" s="398">
        <f t="shared" si="676"/>
        <v>832.72734104046265</v>
      </c>
      <c r="CF320" s="398">
        <f t="shared" si="676"/>
        <v>828.68987514450896</v>
      </c>
      <c r="CG320" s="398">
        <f t="shared" si="676"/>
        <v>825.66177572254355</v>
      </c>
      <c r="CH320" s="398">
        <f t="shared" si="676"/>
        <v>821.62430982658975</v>
      </c>
      <c r="CI320" s="398">
        <f t="shared" si="676"/>
        <v>817.58684393063606</v>
      </c>
      <c r="CJ320" s="398">
        <f t="shared" si="676"/>
        <v>813.54937803468226</v>
      </c>
      <c r="CK320" s="398">
        <f t="shared" si="676"/>
        <v>809.51191213872846</v>
      </c>
      <c r="CL320" s="398">
        <f t="shared" si="676"/>
        <v>805.47444624277477</v>
      </c>
      <c r="CM320" s="398">
        <f t="shared" si="676"/>
        <v>800.42761387283247</v>
      </c>
      <c r="CN320" s="398">
        <f t="shared" si="676"/>
        <v>796.39014797687867</v>
      </c>
      <c r="CO320" s="398">
        <f t="shared" si="676"/>
        <v>792.35268208092486</v>
      </c>
      <c r="CP320" s="398">
        <f t="shared" si="676"/>
        <v>787.30584971098267</v>
      </c>
      <c r="CQ320" s="398">
        <f t="shared" si="676"/>
        <v>783.26838381502898</v>
      </c>
      <c r="CR320" s="398">
        <f t="shared" si="676"/>
        <v>779.23091791907518</v>
      </c>
      <c r="CS320" s="398">
        <f t="shared" si="676"/>
        <v>774.18408554913299</v>
      </c>
      <c r="CT320" s="398">
        <f t="shared" si="676"/>
        <v>770.1466196531793</v>
      </c>
      <c r="CU320" s="398">
        <f t="shared" si="676"/>
        <v>766.1091537572255</v>
      </c>
      <c r="CV320" s="398">
        <f t="shared" si="676"/>
        <v>761.0623213872833</v>
      </c>
      <c r="CW320" s="398">
        <f t="shared" si="676"/>
        <v>757.02485549132962</v>
      </c>
    </row>
    <row r="321" spans="1:101">
      <c r="A321" s="170">
        <f t="shared" ref="A321:B321" si="677">A215</f>
        <v>976</v>
      </c>
      <c r="B321" s="170" t="str">
        <f t="shared" si="677"/>
        <v>Mayotte</v>
      </c>
      <c r="C321" s="145"/>
      <c r="D321" s="145"/>
      <c r="E321" s="145"/>
      <c r="F321" s="170" t="str">
        <f t="shared" ref="F321:BB321" si="678">F215</f>
        <v xml:space="preserve"> </v>
      </c>
      <c r="G321" s="170"/>
      <c r="H321" s="170"/>
      <c r="I321" s="170"/>
      <c r="J321" s="170"/>
      <c r="K321" s="170"/>
      <c r="L321" s="170"/>
      <c r="M321" s="170"/>
      <c r="N321" s="170"/>
      <c r="O321" s="170"/>
      <c r="P321" s="170"/>
      <c r="Q321" s="170"/>
      <c r="R321" s="170"/>
      <c r="S321" s="170"/>
      <c r="T321" s="170"/>
      <c r="U321" s="170"/>
      <c r="V321" s="170"/>
      <c r="W321" s="170"/>
      <c r="X321" s="170"/>
      <c r="Y321" s="170"/>
      <c r="Z321" s="170"/>
      <c r="AA321" s="170"/>
      <c r="AB321" s="170"/>
      <c r="AC321" s="170"/>
      <c r="AD321" s="170"/>
      <c r="AE321" s="170"/>
      <c r="AF321" s="170"/>
      <c r="AG321" s="170"/>
      <c r="AH321" s="170"/>
      <c r="AI321" s="170"/>
      <c r="AJ321" s="170"/>
      <c r="AK321" s="170"/>
      <c r="AL321" s="170"/>
      <c r="AM321" s="170"/>
      <c r="AN321" s="170"/>
      <c r="AO321" s="170"/>
      <c r="AP321" s="170"/>
      <c r="AQ321" s="170"/>
      <c r="AR321" s="170"/>
      <c r="AS321" s="170">
        <f t="shared" si="678"/>
        <v>223.71299999999999</v>
      </c>
      <c r="AT321" s="170">
        <f t="shared" si="678"/>
        <v>232.18899999999999</v>
      </c>
      <c r="AU321" s="170">
        <f t="shared" si="678"/>
        <v>240.98699999999999</v>
      </c>
      <c r="AV321" s="170">
        <f t="shared" si="678"/>
        <v>250.143</v>
      </c>
      <c r="AW321" s="170">
        <f t="shared" si="678"/>
        <v>259.62099999999998</v>
      </c>
      <c r="AX321" s="170">
        <f t="shared" si="678"/>
        <v>269.57900000000001</v>
      </c>
      <c r="AY321" s="170">
        <f t="shared" si="678"/>
        <v>279.69600000000003</v>
      </c>
      <c r="AZ321" s="170">
        <f t="shared" si="678"/>
        <v>288.72500000000002</v>
      </c>
      <c r="BA321" s="170">
        <f t="shared" si="678"/>
        <v>299.02199999999999</v>
      </c>
      <c r="BB321" s="170">
        <f t="shared" si="678"/>
        <v>310.02199999999999</v>
      </c>
      <c r="BC321" s="403">
        <f t="shared" ref="BC321:CW321" si="679">BB321*BC640/BB640</f>
        <v>316.48079166666662</v>
      </c>
      <c r="BD321" s="398">
        <f t="shared" si="679"/>
        <v>322.9395833333333</v>
      </c>
      <c r="BE321" s="398">
        <f t="shared" si="679"/>
        <v>329.39837499999999</v>
      </c>
      <c r="BF321" s="398">
        <f t="shared" si="679"/>
        <v>335.85716666666661</v>
      </c>
      <c r="BG321" s="398">
        <f t="shared" si="679"/>
        <v>342.3159583333333</v>
      </c>
      <c r="BH321" s="398">
        <f t="shared" si="679"/>
        <v>348.77474999999998</v>
      </c>
      <c r="BI321" s="398">
        <f t="shared" si="679"/>
        <v>355.23354166666667</v>
      </c>
      <c r="BJ321" s="398">
        <f t="shared" si="679"/>
        <v>361.69233333333335</v>
      </c>
      <c r="BK321" s="398">
        <f t="shared" si="679"/>
        <v>369.22759027777784</v>
      </c>
      <c r="BL321" s="398">
        <f t="shared" si="679"/>
        <v>375.68638194444452</v>
      </c>
      <c r="BM321" s="398">
        <f t="shared" si="679"/>
        <v>383.22163888888895</v>
      </c>
      <c r="BN321" s="398">
        <f t="shared" si="679"/>
        <v>390.75689583333343</v>
      </c>
      <c r="BO321" s="398">
        <f t="shared" si="679"/>
        <v>399.36861805555571</v>
      </c>
      <c r="BP321" s="398">
        <f t="shared" si="679"/>
        <v>406.9038750000002</v>
      </c>
      <c r="BQ321" s="398">
        <f t="shared" si="679"/>
        <v>415.51559722222242</v>
      </c>
      <c r="BR321" s="398">
        <f t="shared" si="679"/>
        <v>424.12731944444465</v>
      </c>
      <c r="BS321" s="398">
        <f t="shared" si="679"/>
        <v>432.73904166666682</v>
      </c>
      <c r="BT321" s="398">
        <f t="shared" si="679"/>
        <v>441.35076388888905</v>
      </c>
      <c r="BU321" s="398">
        <f t="shared" si="679"/>
        <v>449.96248611111128</v>
      </c>
      <c r="BV321" s="398">
        <f t="shared" si="679"/>
        <v>459.6506736111113</v>
      </c>
      <c r="BW321" s="398">
        <f t="shared" si="679"/>
        <v>468.26239583333358</v>
      </c>
      <c r="BX321" s="398">
        <f t="shared" si="679"/>
        <v>477.95058333333361</v>
      </c>
      <c r="BY321" s="398">
        <f t="shared" si="679"/>
        <v>486.56230555555589</v>
      </c>
      <c r="BZ321" s="398">
        <f t="shared" si="679"/>
        <v>496.25049305555592</v>
      </c>
      <c r="CA321" s="398">
        <f t="shared" si="679"/>
        <v>505.93868055555595</v>
      </c>
      <c r="CB321" s="398">
        <f t="shared" si="679"/>
        <v>514.55040277777823</v>
      </c>
      <c r="CC321" s="398">
        <f t="shared" si="679"/>
        <v>524.23859027777826</v>
      </c>
      <c r="CD321" s="398">
        <f t="shared" si="679"/>
        <v>533.92677777777828</v>
      </c>
      <c r="CE321" s="398">
        <f t="shared" si="679"/>
        <v>543.61496527777831</v>
      </c>
      <c r="CF321" s="398">
        <f t="shared" si="679"/>
        <v>553.30315277777834</v>
      </c>
      <c r="CG321" s="398">
        <f t="shared" si="679"/>
        <v>562.99134027777836</v>
      </c>
      <c r="CH321" s="398">
        <f t="shared" si="679"/>
        <v>573.75599305555613</v>
      </c>
      <c r="CI321" s="398">
        <f t="shared" si="679"/>
        <v>583.44418055555616</v>
      </c>
      <c r="CJ321" s="398">
        <f t="shared" si="679"/>
        <v>594.20883333333393</v>
      </c>
      <c r="CK321" s="398">
        <f t="shared" si="679"/>
        <v>603.89702083333395</v>
      </c>
      <c r="CL321" s="398">
        <f t="shared" si="679"/>
        <v>614.66167361111172</v>
      </c>
      <c r="CM321" s="398">
        <f t="shared" si="679"/>
        <v>625.42632638888949</v>
      </c>
      <c r="CN321" s="398">
        <f t="shared" si="679"/>
        <v>637.26744444444512</v>
      </c>
      <c r="CO321" s="398">
        <f t="shared" si="679"/>
        <v>648.03209722222289</v>
      </c>
      <c r="CP321" s="398">
        <f t="shared" si="679"/>
        <v>659.87321527777851</v>
      </c>
      <c r="CQ321" s="398">
        <f t="shared" si="679"/>
        <v>671.71433333333414</v>
      </c>
      <c r="CR321" s="398">
        <f t="shared" si="679"/>
        <v>683.55545138888965</v>
      </c>
      <c r="CS321" s="398">
        <f t="shared" si="679"/>
        <v>696.47303472222302</v>
      </c>
      <c r="CT321" s="398">
        <f t="shared" si="679"/>
        <v>708.31415277777853</v>
      </c>
      <c r="CU321" s="398">
        <f t="shared" si="679"/>
        <v>721.2317361111119</v>
      </c>
      <c r="CV321" s="398">
        <f t="shared" si="679"/>
        <v>735.22578472222301</v>
      </c>
      <c r="CW321" s="398">
        <f t="shared" si="679"/>
        <v>748.14336805555638</v>
      </c>
    </row>
    <row r="322" spans="1:101">
      <c r="A322" s="140" t="s">
        <v>249</v>
      </c>
      <c r="B322" s="140"/>
      <c r="C322" s="140"/>
      <c r="D322" s="140"/>
      <c r="E322" s="140"/>
      <c r="F322" s="170">
        <f t="shared" ref="F322:BA322" si="680">SUM(F221:F321)</f>
        <v>52599.999999999985</v>
      </c>
      <c r="G322" s="170">
        <f t="shared" si="680"/>
        <v>52798.337999999989</v>
      </c>
      <c r="H322" s="170">
        <f t="shared" si="680"/>
        <v>53019.004999999983</v>
      </c>
      <c r="I322" s="170">
        <f t="shared" si="680"/>
        <v>53271.566000000013</v>
      </c>
      <c r="J322" s="170">
        <f t="shared" si="680"/>
        <v>53481.072999999989</v>
      </c>
      <c r="K322" s="170">
        <f t="shared" si="680"/>
        <v>53731.386999999988</v>
      </c>
      <c r="L322" s="170">
        <f t="shared" si="680"/>
        <v>54028.630000000012</v>
      </c>
      <c r="M322" s="170">
        <f t="shared" si="680"/>
        <v>54334.999999999993</v>
      </c>
      <c r="N322" s="170">
        <f t="shared" si="680"/>
        <v>54649.983999999997</v>
      </c>
      <c r="O322" s="170">
        <f t="shared" si="680"/>
        <v>54894.853999999999</v>
      </c>
      <c r="P322" s="170">
        <f t="shared" si="680"/>
        <v>55157.303</v>
      </c>
      <c r="Q322" s="170">
        <f t="shared" si="680"/>
        <v>55411.238000000019</v>
      </c>
      <c r="R322" s="170">
        <f t="shared" si="680"/>
        <v>55681.779999999992</v>
      </c>
      <c r="S322" s="170">
        <f t="shared" si="680"/>
        <v>55966.142000000007</v>
      </c>
      <c r="T322" s="170">
        <f t="shared" si="680"/>
        <v>56269.810000000005</v>
      </c>
      <c r="U322" s="170">
        <f t="shared" si="680"/>
        <v>57998.429000000018</v>
      </c>
      <c r="V322" s="170">
        <f t="shared" si="680"/>
        <v>58280.135000000009</v>
      </c>
      <c r="W322" s="170">
        <f t="shared" si="680"/>
        <v>58571.237000000001</v>
      </c>
      <c r="X322" s="170">
        <f t="shared" si="680"/>
        <v>58852.002000000022</v>
      </c>
      <c r="Y322" s="170">
        <f t="shared" si="680"/>
        <v>59070.076999999997</v>
      </c>
      <c r="Z322" s="170">
        <f t="shared" si="680"/>
        <v>59280.576999999961</v>
      </c>
      <c r="AA322" s="170">
        <f t="shared" si="680"/>
        <v>59487.412999999979</v>
      </c>
      <c r="AB322" s="170">
        <f t="shared" si="680"/>
        <v>59691.177000000003</v>
      </c>
      <c r="AC322" s="170">
        <f t="shared" si="680"/>
        <v>59899.346999999994</v>
      </c>
      <c r="AD322" s="170">
        <f t="shared" si="680"/>
        <v>60122.665000000023</v>
      </c>
      <c r="AE322" s="170">
        <f t="shared" si="680"/>
        <v>60508.150000000009</v>
      </c>
      <c r="AF322" s="170">
        <f t="shared" si="680"/>
        <v>60941.41</v>
      </c>
      <c r="AG322" s="170">
        <f t="shared" si="680"/>
        <v>61385.070000000007</v>
      </c>
      <c r="AH322" s="170">
        <f t="shared" si="680"/>
        <v>61824.030000000006</v>
      </c>
      <c r="AI322" s="170">
        <f t="shared" si="680"/>
        <v>62251.061999999984</v>
      </c>
      <c r="AJ322" s="170">
        <f t="shared" si="680"/>
        <v>62730.53700000004</v>
      </c>
      <c r="AK322" s="170">
        <f t="shared" si="680"/>
        <v>63186.116999999991</v>
      </c>
      <c r="AL322" s="170">
        <f t="shared" si="680"/>
        <v>63600.69</v>
      </c>
      <c r="AM322" s="170">
        <f t="shared" si="680"/>
        <v>63961.858999999997</v>
      </c>
      <c r="AN322" s="170">
        <f t="shared" si="680"/>
        <v>64304.500000000007</v>
      </c>
      <c r="AO322" s="170">
        <f t="shared" si="680"/>
        <v>64612.938999999998</v>
      </c>
      <c r="AP322" s="170">
        <f t="shared" si="680"/>
        <v>64933.399999999987</v>
      </c>
      <c r="AQ322" s="170">
        <f t="shared" si="680"/>
        <v>65241.240999999973</v>
      </c>
      <c r="AR322" s="170">
        <f t="shared" si="680"/>
        <v>65564.755999999994</v>
      </c>
      <c r="AS322" s="170">
        <f t="shared" si="680"/>
        <v>66130.873000000007</v>
      </c>
      <c r="AT322" s="170">
        <f t="shared" si="680"/>
        <v>66422.469000000012</v>
      </c>
      <c r="AU322" s="170">
        <f t="shared" si="680"/>
        <v>66602.64499999999</v>
      </c>
      <c r="AV322" s="170">
        <f t="shared" si="680"/>
        <v>66774.481999999989</v>
      </c>
      <c r="AW322" s="170">
        <f t="shared" si="680"/>
        <v>66992.159000000014</v>
      </c>
      <c r="AX322" s="170">
        <f t="shared" si="680"/>
        <v>67257.982000000033</v>
      </c>
      <c r="AY322" s="170">
        <f t="shared" si="680"/>
        <v>67441.849999999991</v>
      </c>
      <c r="AZ322" s="170">
        <f t="shared" si="680"/>
        <v>67635.124000000011</v>
      </c>
      <c r="BA322" s="170">
        <f t="shared" si="680"/>
        <v>67842.591000000015</v>
      </c>
      <c r="BB322" s="170">
        <f>SUM(BB221:BB321)</f>
        <v>68042.591</v>
      </c>
      <c r="BC322" s="170">
        <f t="shared" ref="BC322:CW322" si="681">SUM(BC221:BC321)</f>
        <v>68114.510142280909</v>
      </c>
      <c r="BD322" s="170">
        <f t="shared" si="681"/>
        <v>68154.40491339023</v>
      </c>
      <c r="BE322" s="170">
        <f t="shared" si="681"/>
        <v>68177.923659953711</v>
      </c>
      <c r="BF322" s="170">
        <f t="shared" si="681"/>
        <v>68174.506379477622</v>
      </c>
      <c r="BG322" s="170">
        <f t="shared" si="681"/>
        <v>68153.834864003948</v>
      </c>
      <c r="BH322" s="170">
        <f t="shared" si="681"/>
        <v>68105.871880032049</v>
      </c>
      <c r="BI322" s="170">
        <f t="shared" si="681"/>
        <v>68046.960811022756</v>
      </c>
      <c r="BJ322" s="170">
        <f t="shared" si="681"/>
        <v>67961.549934235314</v>
      </c>
      <c r="BK322" s="170">
        <f t="shared" si="681"/>
        <v>67864.557258790286</v>
      </c>
      <c r="BL322" s="170">
        <f t="shared" si="681"/>
        <v>67753.99120980798</v>
      </c>
      <c r="BM322" s="170">
        <f t="shared" si="681"/>
        <v>67647.568754412147</v>
      </c>
      <c r="BN322" s="170">
        <f t="shared" si="681"/>
        <v>67521.538434397386</v>
      </c>
      <c r="BO322" s="170">
        <f t="shared" si="681"/>
        <v>67376.37888273428</v>
      </c>
      <c r="BP322" s="170">
        <f t="shared" si="681"/>
        <v>67220.923212397829</v>
      </c>
      <c r="BQ322" s="170">
        <f t="shared" si="681"/>
        <v>67061.254131558555</v>
      </c>
      <c r="BR322" s="170">
        <f t="shared" si="681"/>
        <v>66881.224560498085</v>
      </c>
      <c r="BS322" s="170">
        <f t="shared" si="681"/>
        <v>66714.77598834534</v>
      </c>
      <c r="BT322" s="170">
        <f t="shared" si="681"/>
        <v>66509.148394491553</v>
      </c>
      <c r="BU322" s="170">
        <f t="shared" si="681"/>
        <v>66312.653440390408</v>
      </c>
      <c r="BV322" s="170">
        <f t="shared" si="681"/>
        <v>66101.25613381929</v>
      </c>
      <c r="BW322" s="170">
        <f t="shared" si="681"/>
        <v>65885.134193583057</v>
      </c>
      <c r="BX322" s="170">
        <f t="shared" si="681"/>
        <v>65668.147880491684</v>
      </c>
      <c r="BY322" s="170">
        <f t="shared" si="681"/>
        <v>65440.068875748089</v>
      </c>
      <c r="BZ322" s="170">
        <f t="shared" si="681"/>
        <v>65216.077097888206</v>
      </c>
      <c r="CA322" s="170">
        <f t="shared" si="681"/>
        <v>64974.568567614129</v>
      </c>
      <c r="CB322" s="170">
        <f t="shared" si="681"/>
        <v>64734.154360265791</v>
      </c>
      <c r="CC322" s="170">
        <f t="shared" si="681"/>
        <v>64489.635900734385</v>
      </c>
      <c r="CD322" s="170">
        <f t="shared" si="681"/>
        <v>64237.800123457862</v>
      </c>
      <c r="CE322" s="170">
        <f t="shared" si="681"/>
        <v>63982.935706696451</v>
      </c>
      <c r="CF322" s="170">
        <f t="shared" si="681"/>
        <v>63708.07889077656</v>
      </c>
      <c r="CG322" s="170">
        <f t="shared" si="681"/>
        <v>63442.483734044232</v>
      </c>
      <c r="CH322" s="170">
        <f t="shared" si="681"/>
        <v>63167.44149526798</v>
      </c>
      <c r="CI322" s="170">
        <f t="shared" si="681"/>
        <v>62877.830555279186</v>
      </c>
      <c r="CJ322" s="170">
        <f t="shared" si="681"/>
        <v>62588.341885243688</v>
      </c>
      <c r="CK322" s="170">
        <f t="shared" si="681"/>
        <v>62289.2291286705</v>
      </c>
      <c r="CL322" s="170">
        <f t="shared" si="681"/>
        <v>61981.840093719096</v>
      </c>
      <c r="CM322" s="170">
        <f t="shared" si="681"/>
        <v>61674.925701156521</v>
      </c>
      <c r="CN322" s="170">
        <f t="shared" si="681"/>
        <v>61366.250671151727</v>
      </c>
      <c r="CO322" s="170">
        <f t="shared" si="681"/>
        <v>61044.500119834323</v>
      </c>
      <c r="CP322" s="170">
        <f t="shared" si="681"/>
        <v>60733.245044923009</v>
      </c>
      <c r="CQ322" s="170">
        <f t="shared" si="681"/>
        <v>60423.280176175445</v>
      </c>
      <c r="CR322" s="170">
        <f t="shared" si="681"/>
        <v>60103.136992183929</v>
      </c>
      <c r="CS322" s="170">
        <f t="shared" si="681"/>
        <v>59782.387747572007</v>
      </c>
      <c r="CT322" s="170">
        <f t="shared" si="681"/>
        <v>59473.046224505626</v>
      </c>
      <c r="CU322" s="170">
        <f t="shared" si="681"/>
        <v>59161.470592821723</v>
      </c>
      <c r="CV322" s="170">
        <f t="shared" si="681"/>
        <v>58846.914607745188</v>
      </c>
      <c r="CW322" s="170">
        <f t="shared" si="681"/>
        <v>58537.50432529948</v>
      </c>
    </row>
    <row r="323" spans="1:101">
      <c r="A323" s="140" t="s">
        <v>882</v>
      </c>
      <c r="B323" s="140"/>
      <c r="C323" s="140"/>
      <c r="D323" s="140"/>
      <c r="E323" s="140"/>
      <c r="F323" s="140"/>
      <c r="G323" s="140"/>
      <c r="H323" s="140"/>
      <c r="I323" s="140"/>
      <c r="J323" s="140"/>
      <c r="K323" s="140"/>
      <c r="L323" s="140"/>
      <c r="M323" s="140"/>
      <c r="N323" s="140"/>
      <c r="O323" s="140"/>
      <c r="P323" s="140"/>
      <c r="Q323" s="140"/>
      <c r="R323" s="140"/>
      <c r="S323" s="140"/>
      <c r="T323" s="140"/>
      <c r="U323" s="140"/>
      <c r="V323" s="140"/>
      <c r="W323" s="140"/>
      <c r="X323" s="140"/>
      <c r="Y323" s="140"/>
      <c r="Z323" s="140"/>
      <c r="AA323" s="140"/>
      <c r="AB323" s="140"/>
      <c r="AC323" s="140"/>
      <c r="AD323" s="140"/>
      <c r="AE323" s="140"/>
      <c r="AF323" s="140"/>
      <c r="AG323" s="140"/>
      <c r="AH323" s="140"/>
      <c r="AI323" s="140"/>
      <c r="AJ323" s="140"/>
      <c r="AK323" s="140"/>
      <c r="AL323" s="140"/>
      <c r="AM323" s="140"/>
      <c r="AN323" s="140"/>
      <c r="AO323" s="140"/>
      <c r="AP323" s="140"/>
      <c r="AQ323" s="170"/>
      <c r="AR323" s="170"/>
      <c r="AS323" s="170">
        <f t="shared" ref="AS323:BB323" si="682">AS111</f>
        <v>66130.873000000007</v>
      </c>
      <c r="AT323" s="170">
        <f t="shared" si="682"/>
        <v>66422.468999999997</v>
      </c>
      <c r="AU323" s="170">
        <f t="shared" si="682"/>
        <v>66602.645000000004</v>
      </c>
      <c r="AV323" s="170">
        <f t="shared" si="682"/>
        <v>66774.481999999989</v>
      </c>
      <c r="AW323" s="170">
        <f t="shared" si="682"/>
        <v>66992.159</v>
      </c>
      <c r="AX323" s="170">
        <f t="shared" si="682"/>
        <v>67257.982000000004</v>
      </c>
      <c r="AY323" s="170">
        <f t="shared" si="682"/>
        <v>67441.849999999991</v>
      </c>
      <c r="AZ323" s="170">
        <f t="shared" si="682"/>
        <v>67635.124000000011</v>
      </c>
      <c r="BA323" s="170">
        <f t="shared" si="682"/>
        <v>67842.591</v>
      </c>
      <c r="BB323" s="170">
        <f t="shared" si="682"/>
        <v>68042.591</v>
      </c>
      <c r="BC323" s="170">
        <f>'Pop Régions 2070'!BB72</f>
        <v>68109.262889686695</v>
      </c>
      <c r="BD323" s="170">
        <f>'Pop Régions 2070'!BC72</f>
        <v>68150.70965550511</v>
      </c>
      <c r="BE323" s="170">
        <f>'Pop Régions 2070'!BD72</f>
        <v>68168.979636175762</v>
      </c>
      <c r="BF323" s="170">
        <f>'Pop Régions 2070'!BE72</f>
        <v>68169.134882096027</v>
      </c>
      <c r="BG323" s="170">
        <f>'Pop Régions 2070'!BF72</f>
        <v>68145.140770000813</v>
      </c>
      <c r="BH323" s="170">
        <f>'Pop Régions 2070'!BG72</f>
        <v>68101.960279306033</v>
      </c>
      <c r="BI323" s="170">
        <f>'Pop Régions 2070'!BH72</f>
        <v>68036.612729445449</v>
      </c>
      <c r="BJ323" s="170">
        <f>'Pop Régions 2070'!BI72</f>
        <v>67951.111713063001</v>
      </c>
      <c r="BK323" s="170">
        <f>'Pop Régions 2070'!BJ72</f>
        <v>67855.605027282145</v>
      </c>
      <c r="BL323" s="170">
        <f>'Pop Régions 2070'!BK72</f>
        <v>67747.98284156408</v>
      </c>
      <c r="BM323" s="170">
        <f>'Pop Régions 2070'!BL72</f>
        <v>67630.331165028285</v>
      </c>
      <c r="BN323" s="170">
        <f>'Pop Régions 2070'!BM72</f>
        <v>67500.568426512618</v>
      </c>
      <c r="BO323" s="170">
        <f>'Pop Régions 2070'!BN72</f>
        <v>67358.826712047827</v>
      </c>
      <c r="BP323" s="170">
        <f>'Pop Régions 2070'!BO72</f>
        <v>67204.87561818806</v>
      </c>
      <c r="BQ323" s="170">
        <f>'Pop Régions 2070'!BP72</f>
        <v>67042.952959304021</v>
      </c>
      <c r="BR323" s="170">
        <f>'Pop Régions 2070'!BQ72</f>
        <v>66866.95144658153</v>
      </c>
      <c r="BS323" s="170">
        <f>'Pop Régions 2070'!BR72</f>
        <v>66682.850061616497</v>
      </c>
      <c r="BT323" s="170">
        <f>'Pop Régions 2070'!BS72</f>
        <v>66490.741790625398</v>
      </c>
      <c r="BU323" s="170">
        <f>'Pop Régions 2070'!BT72</f>
        <v>66287.493350668432</v>
      </c>
      <c r="BV323" s="170">
        <f>'Pop Régions 2070'!BU72</f>
        <v>66076.246760128575</v>
      </c>
      <c r="BW323" s="170">
        <f>'Pop Régions 2070'!BV72</f>
        <v>65862.989688854344</v>
      </c>
      <c r="BX323" s="170">
        <f>'Pop Régions 2070'!BW72</f>
        <v>65642.723990517203</v>
      </c>
      <c r="BY323" s="170">
        <f>'Pop Régions 2070'!BX72</f>
        <v>65411.274508822244</v>
      </c>
      <c r="BZ323" s="170">
        <f>'Pop Régions 2070'!BY72</f>
        <v>65183.981189573846</v>
      </c>
      <c r="CA323" s="170">
        <f>'Pop Régions 2070'!BZ72</f>
        <v>64942.548479961501</v>
      </c>
      <c r="CB323" s="170">
        <f>'Pop Régions 2070'!CA72</f>
        <v>64697.007958319118</v>
      </c>
      <c r="CC323" s="170">
        <f>'Pop Régions 2070'!CB72</f>
        <v>64450.561352808065</v>
      </c>
      <c r="CD323" s="170">
        <f>'Pop Régions 2070'!CC72</f>
        <v>64194.036575786224</v>
      </c>
      <c r="CE323" s="170">
        <f>'Pop Régions 2070'!CD72</f>
        <v>63935.503947576712</v>
      </c>
      <c r="CF323" s="170">
        <f>'Pop Régions 2070'!CE72</f>
        <v>63668.90614873638</v>
      </c>
      <c r="CG323" s="170">
        <f>'Pop Régions 2070'!CF72</f>
        <v>63397.279540879535</v>
      </c>
      <c r="CH323" s="170">
        <f>'Pop Régions 2070'!CG72</f>
        <v>63117.651279551661</v>
      </c>
      <c r="CI323" s="170">
        <f>'Pop Régions 2070'!CH72</f>
        <v>62829.890398729382</v>
      </c>
      <c r="CJ323" s="170">
        <f>'Pop Régions 2070'!CI72</f>
        <v>62537.236687412216</v>
      </c>
      <c r="CK323" s="170">
        <f>'Pop Régions 2070'!CJ72</f>
        <v>62234.35257068777</v>
      </c>
      <c r="CL323" s="170">
        <f>'Pop Régions 2070'!CK72</f>
        <v>61930.56752369646</v>
      </c>
      <c r="CM323" s="170">
        <f>'Pop Régions 2070'!CL72</f>
        <v>61619.750165011479</v>
      </c>
      <c r="CN323" s="170">
        <f>'Pop Régions 2070'!CM72</f>
        <v>61306.962527409465</v>
      </c>
      <c r="CO323" s="170">
        <f>'Pop Régions 2070'!CN72</f>
        <v>60993.137204372382</v>
      </c>
      <c r="CP323" s="170">
        <f>'Pop Régions 2070'!CO72</f>
        <v>60676.360722540201</v>
      </c>
      <c r="CQ323" s="170">
        <f>'Pop Régions 2070'!CP72</f>
        <v>60358.57472629995</v>
      </c>
      <c r="CR323" s="170">
        <f>'Pop Régions 2070'!CQ72</f>
        <v>60039.804264192178</v>
      </c>
      <c r="CS323" s="170">
        <f>'Pop Régions 2070'!CR72</f>
        <v>59725.108770820021</v>
      </c>
      <c r="CT323" s="170">
        <f>'Pop Régions 2070'!CS72</f>
        <v>59406.338039552378</v>
      </c>
      <c r="CU323" s="170">
        <f>'Pop Régions 2070'!CT72</f>
        <v>59095.743221970624</v>
      </c>
      <c r="CV323" s="170">
        <f>'Pop Régions 2070'!CU72</f>
        <v>58783.143939428446</v>
      </c>
      <c r="CW323" s="170">
        <f>'Pop Régions 2070'!CV72</f>
        <v>58472.542284575116</v>
      </c>
    </row>
    <row r="324" spans="1:101">
      <c r="BB324" s="177"/>
    </row>
    <row r="325" spans="1:101" ht="15.75">
      <c r="A325" s="150" t="s">
        <v>17</v>
      </c>
      <c r="AY325" s="410" t="s">
        <v>881</v>
      </c>
      <c r="AZ325" s="411"/>
      <c r="BA325" s="411"/>
      <c r="BB325" s="412"/>
      <c r="BC325" s="410" t="s">
        <v>858</v>
      </c>
      <c r="BD325" s="411"/>
      <c r="BE325" s="411"/>
      <c r="BF325" s="411"/>
      <c r="BG325" s="411"/>
      <c r="BH325" s="412"/>
    </row>
    <row r="326" spans="1:101">
      <c r="A326" s="169" t="str">
        <f t="shared" ref="A326:A370" si="683">A220</f>
        <v>Départements</v>
      </c>
      <c r="B326" s="169"/>
      <c r="C326" s="169" t="str">
        <f t="shared" ref="C326:AH326" si="684">C220</f>
        <v>Source</v>
      </c>
      <c r="D326" s="169" t="str">
        <f t="shared" si="684"/>
        <v>Commentaire</v>
      </c>
      <c r="E326" s="169" t="str">
        <f t="shared" si="684"/>
        <v>Unité</v>
      </c>
      <c r="F326" s="169">
        <f t="shared" si="684"/>
        <v>1975</v>
      </c>
      <c r="G326" s="169">
        <f t="shared" si="684"/>
        <v>1976</v>
      </c>
      <c r="H326" s="169">
        <f t="shared" si="684"/>
        <v>1977</v>
      </c>
      <c r="I326" s="169">
        <f t="shared" si="684"/>
        <v>1978</v>
      </c>
      <c r="J326" s="169">
        <f t="shared" si="684"/>
        <v>1979</v>
      </c>
      <c r="K326" s="169">
        <f t="shared" si="684"/>
        <v>1980</v>
      </c>
      <c r="L326" s="169">
        <f t="shared" si="684"/>
        <v>1981</v>
      </c>
      <c r="M326" s="169">
        <f t="shared" si="684"/>
        <v>1982</v>
      </c>
      <c r="N326" s="169">
        <f t="shared" si="684"/>
        <v>1983</v>
      </c>
      <c r="O326" s="169">
        <f t="shared" si="684"/>
        <v>1984</v>
      </c>
      <c r="P326" s="169">
        <f t="shared" si="684"/>
        <v>1985</v>
      </c>
      <c r="Q326" s="169">
        <f t="shared" si="684"/>
        <v>1986</v>
      </c>
      <c r="R326" s="169">
        <f t="shared" si="684"/>
        <v>1987</v>
      </c>
      <c r="S326" s="169">
        <f t="shared" si="684"/>
        <v>1988</v>
      </c>
      <c r="T326" s="169">
        <f t="shared" si="684"/>
        <v>1989</v>
      </c>
      <c r="U326" s="169">
        <f t="shared" si="684"/>
        <v>1990</v>
      </c>
      <c r="V326" s="169">
        <f t="shared" si="684"/>
        <v>1991</v>
      </c>
      <c r="W326" s="169">
        <f t="shared" si="684"/>
        <v>1992</v>
      </c>
      <c r="X326" s="169">
        <f t="shared" si="684"/>
        <v>1993</v>
      </c>
      <c r="Y326" s="169">
        <f t="shared" si="684"/>
        <v>1994</v>
      </c>
      <c r="Z326" s="169">
        <f t="shared" si="684"/>
        <v>1995</v>
      </c>
      <c r="AA326" s="169">
        <f t="shared" si="684"/>
        <v>1996</v>
      </c>
      <c r="AB326" s="169">
        <f t="shared" si="684"/>
        <v>1997</v>
      </c>
      <c r="AC326" s="169">
        <f t="shared" si="684"/>
        <v>1998</v>
      </c>
      <c r="AD326" s="169">
        <f t="shared" si="684"/>
        <v>1999</v>
      </c>
      <c r="AE326" s="169">
        <f t="shared" si="684"/>
        <v>2000</v>
      </c>
      <c r="AF326" s="169">
        <f t="shared" si="684"/>
        <v>2001</v>
      </c>
      <c r="AG326" s="169">
        <f t="shared" si="684"/>
        <v>2002</v>
      </c>
      <c r="AH326" s="169">
        <f t="shared" si="684"/>
        <v>2003</v>
      </c>
      <c r="AI326" s="169">
        <f t="shared" ref="AI326:BN326" si="685">AI220</f>
        <v>2004</v>
      </c>
      <c r="AJ326" s="169">
        <f t="shared" si="685"/>
        <v>2005</v>
      </c>
      <c r="AK326" s="169">
        <f t="shared" si="685"/>
        <v>2006</v>
      </c>
      <c r="AL326" s="169">
        <f t="shared" si="685"/>
        <v>2007</v>
      </c>
      <c r="AM326" s="169">
        <f t="shared" si="685"/>
        <v>2008</v>
      </c>
      <c r="AN326" s="169">
        <f t="shared" si="685"/>
        <v>2009</v>
      </c>
      <c r="AO326" s="169">
        <f t="shared" si="685"/>
        <v>2010</v>
      </c>
      <c r="AP326" s="169">
        <f t="shared" si="685"/>
        <v>2011</v>
      </c>
      <c r="AQ326" s="169">
        <f t="shared" si="685"/>
        <v>2012</v>
      </c>
      <c r="AR326" s="169">
        <f t="shared" si="685"/>
        <v>2013</v>
      </c>
      <c r="AS326" s="169">
        <f t="shared" si="685"/>
        <v>2014</v>
      </c>
      <c r="AT326" s="169">
        <f t="shared" si="685"/>
        <v>2015</v>
      </c>
      <c r="AU326" s="169">
        <f t="shared" si="685"/>
        <v>2016</v>
      </c>
      <c r="AV326" s="169">
        <f t="shared" si="685"/>
        <v>2017</v>
      </c>
      <c r="AW326" s="169">
        <f t="shared" si="685"/>
        <v>2018</v>
      </c>
      <c r="AX326" s="169">
        <f t="shared" si="685"/>
        <v>2019</v>
      </c>
      <c r="AY326" s="169">
        <f t="shared" si="685"/>
        <v>2020</v>
      </c>
      <c r="AZ326" s="169">
        <f t="shared" si="685"/>
        <v>2021</v>
      </c>
      <c r="BA326" s="169">
        <f t="shared" si="685"/>
        <v>2022</v>
      </c>
      <c r="BB326" s="169">
        <f t="shared" si="685"/>
        <v>2023</v>
      </c>
      <c r="BC326" s="404">
        <f t="shared" si="685"/>
        <v>2024</v>
      </c>
      <c r="BD326" s="169">
        <f t="shared" si="685"/>
        <v>2025</v>
      </c>
      <c r="BE326" s="169">
        <f t="shared" si="685"/>
        <v>2026</v>
      </c>
      <c r="BF326" s="169">
        <f t="shared" si="685"/>
        <v>2027</v>
      </c>
      <c r="BG326" s="169">
        <f t="shared" si="685"/>
        <v>2028</v>
      </c>
      <c r="BH326" s="169">
        <f t="shared" si="685"/>
        <v>2029</v>
      </c>
      <c r="BI326" s="169">
        <f t="shared" si="685"/>
        <v>2030</v>
      </c>
      <c r="BJ326" s="169">
        <f t="shared" si="685"/>
        <v>2031</v>
      </c>
      <c r="BK326" s="169">
        <f t="shared" si="685"/>
        <v>2032</v>
      </c>
      <c r="BL326" s="169">
        <f t="shared" si="685"/>
        <v>2033</v>
      </c>
      <c r="BM326" s="169">
        <f t="shared" si="685"/>
        <v>2034</v>
      </c>
      <c r="BN326" s="169">
        <f t="shared" si="685"/>
        <v>2035</v>
      </c>
      <c r="BO326" s="169">
        <f t="shared" ref="BO326:CW326" si="686">BO220</f>
        <v>2036</v>
      </c>
      <c r="BP326" s="169">
        <f t="shared" si="686"/>
        <v>2037</v>
      </c>
      <c r="BQ326" s="169">
        <f t="shared" si="686"/>
        <v>2038</v>
      </c>
      <c r="BR326" s="169">
        <f t="shared" si="686"/>
        <v>2039</v>
      </c>
      <c r="BS326" s="169">
        <f t="shared" si="686"/>
        <v>2040</v>
      </c>
      <c r="BT326" s="169">
        <f t="shared" si="686"/>
        <v>2041</v>
      </c>
      <c r="BU326" s="169">
        <f t="shared" si="686"/>
        <v>2042</v>
      </c>
      <c r="BV326" s="169">
        <f t="shared" si="686"/>
        <v>2043</v>
      </c>
      <c r="BW326" s="169">
        <f t="shared" si="686"/>
        <v>2044</v>
      </c>
      <c r="BX326" s="169">
        <f t="shared" si="686"/>
        <v>2045</v>
      </c>
      <c r="BY326" s="169">
        <f t="shared" si="686"/>
        <v>2046</v>
      </c>
      <c r="BZ326" s="169">
        <f t="shared" si="686"/>
        <v>2047</v>
      </c>
      <c r="CA326" s="169">
        <f t="shared" si="686"/>
        <v>2048</v>
      </c>
      <c r="CB326" s="169">
        <f t="shared" si="686"/>
        <v>2049</v>
      </c>
      <c r="CC326" s="169">
        <f t="shared" si="686"/>
        <v>2050</v>
      </c>
      <c r="CD326" s="169">
        <f t="shared" si="686"/>
        <v>2051</v>
      </c>
      <c r="CE326" s="169">
        <f t="shared" si="686"/>
        <v>2052</v>
      </c>
      <c r="CF326" s="169">
        <f t="shared" si="686"/>
        <v>2053</v>
      </c>
      <c r="CG326" s="169">
        <f t="shared" si="686"/>
        <v>2054</v>
      </c>
      <c r="CH326" s="169">
        <f t="shared" si="686"/>
        <v>2055</v>
      </c>
      <c r="CI326" s="169">
        <f t="shared" si="686"/>
        <v>2056</v>
      </c>
      <c r="CJ326" s="169">
        <f t="shared" si="686"/>
        <v>2057</v>
      </c>
      <c r="CK326" s="169">
        <f t="shared" si="686"/>
        <v>2058</v>
      </c>
      <c r="CL326" s="169">
        <f t="shared" si="686"/>
        <v>2059</v>
      </c>
      <c r="CM326" s="169">
        <f t="shared" si="686"/>
        <v>2060</v>
      </c>
      <c r="CN326" s="169">
        <f t="shared" si="686"/>
        <v>2061</v>
      </c>
      <c r="CO326" s="169">
        <f t="shared" si="686"/>
        <v>2062</v>
      </c>
      <c r="CP326" s="169">
        <f t="shared" si="686"/>
        <v>2063</v>
      </c>
      <c r="CQ326" s="169">
        <f t="shared" si="686"/>
        <v>2064</v>
      </c>
      <c r="CR326" s="169">
        <f t="shared" si="686"/>
        <v>2065</v>
      </c>
      <c r="CS326" s="169">
        <f t="shared" si="686"/>
        <v>2066</v>
      </c>
      <c r="CT326" s="169">
        <f t="shared" si="686"/>
        <v>2067</v>
      </c>
      <c r="CU326" s="169">
        <f t="shared" si="686"/>
        <v>2068</v>
      </c>
      <c r="CV326" s="169">
        <f t="shared" si="686"/>
        <v>2069</v>
      </c>
      <c r="CW326" s="169">
        <f t="shared" si="686"/>
        <v>2070</v>
      </c>
    </row>
    <row r="327" spans="1:101">
      <c r="A327" s="170" t="str">
        <f t="shared" si="683"/>
        <v>01</v>
      </c>
      <c r="B327" s="170" t="str">
        <f t="shared" ref="B327:B370" si="687">B221</f>
        <v>Ain</v>
      </c>
      <c r="C327" s="145" t="str">
        <f>C646</f>
        <v>https://www.insee.fr/fr/statistiques/fichier/6652134/projections_scenario_population_haute.xlsx</v>
      </c>
      <c r="D327" s="145"/>
      <c r="E327" s="145"/>
      <c r="F327" s="170">
        <f t="shared" ref="F327:AV327" si="688">F221</f>
        <v>376.27699999999999</v>
      </c>
      <c r="G327" s="170">
        <f t="shared" si="688"/>
        <v>381.32600000000002</v>
      </c>
      <c r="H327" s="170">
        <f t="shared" si="688"/>
        <v>387.20699999999999</v>
      </c>
      <c r="I327" s="170">
        <f t="shared" si="688"/>
        <v>392.98</v>
      </c>
      <c r="J327" s="170">
        <f t="shared" si="688"/>
        <v>398.34300000000002</v>
      </c>
      <c r="K327" s="170">
        <f t="shared" si="688"/>
        <v>404.13900000000001</v>
      </c>
      <c r="L327" s="170">
        <f t="shared" si="688"/>
        <v>410.59800000000001</v>
      </c>
      <c r="M327" s="170">
        <f t="shared" si="688"/>
        <v>417.32299999999998</v>
      </c>
      <c r="N327" s="170">
        <f t="shared" si="688"/>
        <v>422.74299999999999</v>
      </c>
      <c r="O327" s="170">
        <f t="shared" si="688"/>
        <v>429.98</v>
      </c>
      <c r="P327" s="170">
        <f t="shared" si="688"/>
        <v>435.63</v>
      </c>
      <c r="Q327" s="170">
        <f t="shared" si="688"/>
        <v>442.44400000000002</v>
      </c>
      <c r="R327" s="170">
        <f t="shared" si="688"/>
        <v>449.31099999999998</v>
      </c>
      <c r="S327" s="170">
        <f t="shared" si="688"/>
        <v>456.28399999999999</v>
      </c>
      <c r="T327" s="170">
        <f t="shared" si="688"/>
        <v>462.78699999999998</v>
      </c>
      <c r="U327" s="170">
        <f t="shared" si="688"/>
        <v>470.65100000000001</v>
      </c>
      <c r="V327" s="170">
        <f t="shared" si="688"/>
        <v>476.98200000000003</v>
      </c>
      <c r="W327" s="170">
        <f t="shared" si="688"/>
        <v>482.55700000000002</v>
      </c>
      <c r="X327" s="170">
        <f t="shared" si="688"/>
        <v>488.24400000000003</v>
      </c>
      <c r="Y327" s="170">
        <f t="shared" si="688"/>
        <v>491.13499999999999</v>
      </c>
      <c r="Z327" s="170">
        <f t="shared" si="688"/>
        <v>495.12700000000001</v>
      </c>
      <c r="AA327" s="170">
        <f t="shared" si="688"/>
        <v>499.31</v>
      </c>
      <c r="AB327" s="170">
        <f t="shared" si="688"/>
        <v>504.20100000000002</v>
      </c>
      <c r="AC327" s="170">
        <f t="shared" si="688"/>
        <v>509.52</v>
      </c>
      <c r="AD327" s="170">
        <f t="shared" si="688"/>
        <v>514.33100000000002</v>
      </c>
      <c r="AE327" s="170">
        <f t="shared" si="688"/>
        <v>521.10299999999995</v>
      </c>
      <c r="AF327" s="170">
        <f t="shared" si="688"/>
        <v>528.19500000000005</v>
      </c>
      <c r="AG327" s="170">
        <f t="shared" si="688"/>
        <v>535.61599999999999</v>
      </c>
      <c r="AH327" s="170">
        <f t="shared" si="688"/>
        <v>543.13599999999997</v>
      </c>
      <c r="AI327" s="170">
        <f t="shared" si="688"/>
        <v>550.93899999999996</v>
      </c>
      <c r="AJ327" s="170">
        <f t="shared" si="688"/>
        <v>558.96799999999996</v>
      </c>
      <c r="AK327" s="170">
        <f t="shared" si="688"/>
        <v>566.74</v>
      </c>
      <c r="AL327" s="170">
        <f t="shared" si="688"/>
        <v>574.37699999999995</v>
      </c>
      <c r="AM327" s="170">
        <f t="shared" si="688"/>
        <v>581.35500000000002</v>
      </c>
      <c r="AN327" s="170">
        <f t="shared" si="688"/>
        <v>588.85299999999995</v>
      </c>
      <c r="AO327" s="170">
        <f t="shared" si="688"/>
        <v>597.34100000000001</v>
      </c>
      <c r="AP327" s="170">
        <f t="shared" si="688"/>
        <v>603.827</v>
      </c>
      <c r="AQ327" s="170">
        <f t="shared" si="688"/>
        <v>612.19100000000003</v>
      </c>
      <c r="AR327" s="170">
        <f t="shared" si="688"/>
        <v>619.49699999999996</v>
      </c>
      <c r="AS327" s="170">
        <f t="shared" si="688"/>
        <v>626.12699999999995</v>
      </c>
      <c r="AT327" s="170">
        <f t="shared" si="688"/>
        <v>631.87699999999995</v>
      </c>
      <c r="AU327" s="170">
        <f t="shared" si="688"/>
        <v>638.42499999999995</v>
      </c>
      <c r="AV327" s="170">
        <f t="shared" si="688"/>
        <v>643.35</v>
      </c>
      <c r="AW327" s="170">
        <f t="shared" ref="AW327:BB327" si="689">AW221</f>
        <v>647.63400000000001</v>
      </c>
      <c r="AX327" s="170">
        <f t="shared" si="689"/>
        <v>652.43200000000002</v>
      </c>
      <c r="AY327" s="170">
        <f t="shared" si="689"/>
        <v>657.85599999999999</v>
      </c>
      <c r="AZ327" s="170">
        <f t="shared" si="689"/>
        <v>662.03200000000004</v>
      </c>
      <c r="BA327" s="170">
        <f t="shared" si="689"/>
        <v>666.971</v>
      </c>
      <c r="BB327" s="170">
        <f t="shared" si="689"/>
        <v>671.93700000000001</v>
      </c>
      <c r="BC327" s="403">
        <f>BB327*BC646/BB646</f>
        <v>677.90977333333331</v>
      </c>
      <c r="BD327" s="398">
        <f t="shared" ref="BD327:CW327" si="690">BC327*BD646/BC646</f>
        <v>683.88254666666671</v>
      </c>
      <c r="BE327" s="398">
        <f t="shared" si="690"/>
        <v>689.85532000000012</v>
      </c>
      <c r="BF327" s="398">
        <f t="shared" si="690"/>
        <v>695.82809333333341</v>
      </c>
      <c r="BG327" s="398">
        <f t="shared" si="690"/>
        <v>701.80086666666671</v>
      </c>
      <c r="BH327" s="398">
        <f t="shared" si="690"/>
        <v>707.77364</v>
      </c>
      <c r="BI327" s="398">
        <f t="shared" si="690"/>
        <v>712.75095111111114</v>
      </c>
      <c r="BJ327" s="398">
        <f t="shared" si="690"/>
        <v>718.72372444444443</v>
      </c>
      <c r="BK327" s="398">
        <f t="shared" si="690"/>
        <v>724.69649777777784</v>
      </c>
      <c r="BL327" s="398">
        <f t="shared" si="690"/>
        <v>729.67380888888897</v>
      </c>
      <c r="BM327" s="398">
        <f t="shared" si="690"/>
        <v>735.64658222222238</v>
      </c>
      <c r="BN327" s="398">
        <f t="shared" si="690"/>
        <v>740.62389333333351</v>
      </c>
      <c r="BO327" s="398">
        <f t="shared" si="690"/>
        <v>745.60120444444465</v>
      </c>
      <c r="BP327" s="398">
        <f t="shared" si="690"/>
        <v>751.57397777777794</v>
      </c>
      <c r="BQ327" s="398">
        <f t="shared" si="690"/>
        <v>756.55128888888896</v>
      </c>
      <c r="BR327" s="398">
        <f t="shared" si="690"/>
        <v>761.5286000000001</v>
      </c>
      <c r="BS327" s="398">
        <f t="shared" si="690"/>
        <v>767.50137333333339</v>
      </c>
      <c r="BT327" s="398">
        <f t="shared" si="690"/>
        <v>772.47868444444441</v>
      </c>
      <c r="BU327" s="398">
        <f t="shared" si="690"/>
        <v>777.45599555555555</v>
      </c>
      <c r="BV327" s="398">
        <f t="shared" si="690"/>
        <v>782.43330666666657</v>
      </c>
      <c r="BW327" s="398">
        <f t="shared" si="690"/>
        <v>787.4106177777777</v>
      </c>
      <c r="BX327" s="398">
        <f t="shared" si="690"/>
        <v>792.38792888888884</v>
      </c>
      <c r="BY327" s="398">
        <f t="shared" si="690"/>
        <v>796.3697777777777</v>
      </c>
      <c r="BZ327" s="398">
        <f t="shared" si="690"/>
        <v>801.34708888888883</v>
      </c>
      <c r="CA327" s="398">
        <f t="shared" si="690"/>
        <v>805.32893777777781</v>
      </c>
      <c r="CB327" s="398">
        <f t="shared" si="690"/>
        <v>810.30624888888894</v>
      </c>
      <c r="CC327" s="398">
        <f t="shared" si="690"/>
        <v>814.28809777777792</v>
      </c>
      <c r="CD327" s="398">
        <f t="shared" si="690"/>
        <v>818.26994666666678</v>
      </c>
      <c r="CE327" s="398">
        <f t="shared" si="690"/>
        <v>822.25179555555576</v>
      </c>
      <c r="CF327" s="398">
        <f t="shared" si="690"/>
        <v>826.23364444444474</v>
      </c>
      <c r="CG327" s="398">
        <f t="shared" si="690"/>
        <v>829.22003111111133</v>
      </c>
      <c r="CH327" s="398">
        <f t="shared" si="690"/>
        <v>833.20188000000019</v>
      </c>
      <c r="CI327" s="398">
        <f t="shared" si="690"/>
        <v>836.18826666666689</v>
      </c>
      <c r="CJ327" s="398">
        <f t="shared" si="690"/>
        <v>840.17011555555575</v>
      </c>
      <c r="CK327" s="398">
        <f t="shared" si="690"/>
        <v>843.15650222222246</v>
      </c>
      <c r="CL327" s="398">
        <f t="shared" si="690"/>
        <v>846.14288888888916</v>
      </c>
      <c r="CM327" s="398">
        <f t="shared" si="690"/>
        <v>850.12473777777802</v>
      </c>
      <c r="CN327" s="398">
        <f t="shared" si="690"/>
        <v>853.11112444444473</v>
      </c>
      <c r="CO327" s="398">
        <f t="shared" si="690"/>
        <v>856.09751111111132</v>
      </c>
      <c r="CP327" s="398">
        <f t="shared" si="690"/>
        <v>860.07936000000029</v>
      </c>
      <c r="CQ327" s="398">
        <f t="shared" si="690"/>
        <v>863.065746666667</v>
      </c>
      <c r="CR327" s="398">
        <f t="shared" si="690"/>
        <v>867.04759555555586</v>
      </c>
      <c r="CS327" s="398">
        <f t="shared" si="690"/>
        <v>871.02944444444472</v>
      </c>
      <c r="CT327" s="398">
        <f t="shared" si="690"/>
        <v>874.01583111111142</v>
      </c>
      <c r="CU327" s="398">
        <f t="shared" si="690"/>
        <v>877.99768000000029</v>
      </c>
      <c r="CV327" s="398">
        <f t="shared" si="690"/>
        <v>881.97952888888926</v>
      </c>
      <c r="CW327" s="398">
        <f t="shared" si="690"/>
        <v>885.96137777777824</v>
      </c>
    </row>
    <row r="328" spans="1:101">
      <c r="A328" s="170" t="str">
        <f t="shared" si="683"/>
        <v>02</v>
      </c>
      <c r="B328" s="170" t="str">
        <f t="shared" si="687"/>
        <v>Aisne</v>
      </c>
      <c r="C328" s="145"/>
      <c r="D328" s="145"/>
      <c r="E328" s="145"/>
      <c r="F328" s="170">
        <f t="shared" ref="F328:BB328" si="691">F222</f>
        <v>534.43899999999996</v>
      </c>
      <c r="G328" s="170">
        <f t="shared" si="691"/>
        <v>534.27</v>
      </c>
      <c r="H328" s="170">
        <f t="shared" si="691"/>
        <v>533.93499999999995</v>
      </c>
      <c r="I328" s="170">
        <f t="shared" si="691"/>
        <v>533.91899999999998</v>
      </c>
      <c r="J328" s="170">
        <f t="shared" si="691"/>
        <v>533.39599999999996</v>
      </c>
      <c r="K328" s="170">
        <f t="shared" si="691"/>
        <v>533.20100000000002</v>
      </c>
      <c r="L328" s="170">
        <f t="shared" si="691"/>
        <v>533.97199999999998</v>
      </c>
      <c r="M328" s="170">
        <f t="shared" si="691"/>
        <v>534.48500000000001</v>
      </c>
      <c r="N328" s="170">
        <f t="shared" si="691"/>
        <v>534.97199999999998</v>
      </c>
      <c r="O328" s="170">
        <f t="shared" si="691"/>
        <v>535.86500000000001</v>
      </c>
      <c r="P328" s="170">
        <f t="shared" si="691"/>
        <v>534.80700000000002</v>
      </c>
      <c r="Q328" s="170">
        <f t="shared" si="691"/>
        <v>536.34100000000001</v>
      </c>
      <c r="R328" s="170">
        <f t="shared" si="691"/>
        <v>536.58600000000001</v>
      </c>
      <c r="S328" s="170">
        <f t="shared" si="691"/>
        <v>536.875</v>
      </c>
      <c r="T328" s="170">
        <f t="shared" si="691"/>
        <v>537.19600000000003</v>
      </c>
      <c r="U328" s="170">
        <f t="shared" si="691"/>
        <v>536.89599999999996</v>
      </c>
      <c r="V328" s="170">
        <f t="shared" si="691"/>
        <v>537.26300000000003</v>
      </c>
      <c r="W328" s="170">
        <f t="shared" si="691"/>
        <v>537.755</v>
      </c>
      <c r="X328" s="170">
        <f t="shared" si="691"/>
        <v>538.21900000000005</v>
      </c>
      <c r="Y328" s="170">
        <f t="shared" si="691"/>
        <v>537.92600000000004</v>
      </c>
      <c r="Z328" s="170">
        <f t="shared" si="691"/>
        <v>538.32399999999996</v>
      </c>
      <c r="AA328" s="170">
        <f t="shared" si="691"/>
        <v>538.01700000000005</v>
      </c>
      <c r="AB328" s="170">
        <f t="shared" si="691"/>
        <v>537.75099999999998</v>
      </c>
      <c r="AC328" s="170">
        <f t="shared" si="691"/>
        <v>536.62900000000002</v>
      </c>
      <c r="AD328" s="170">
        <f t="shared" si="691"/>
        <v>536.18100000000004</v>
      </c>
      <c r="AE328" s="170">
        <f t="shared" si="691"/>
        <v>536.26</v>
      </c>
      <c r="AF328" s="170">
        <f t="shared" si="691"/>
        <v>536.62599999999998</v>
      </c>
      <c r="AG328" s="170">
        <f t="shared" si="691"/>
        <v>536.78399999999999</v>
      </c>
      <c r="AH328" s="170">
        <f t="shared" si="691"/>
        <v>536.65099999999995</v>
      </c>
      <c r="AI328" s="170">
        <f t="shared" si="691"/>
        <v>536.46400000000006</v>
      </c>
      <c r="AJ328" s="170">
        <f t="shared" si="691"/>
        <v>536.798</v>
      </c>
      <c r="AK328" s="170">
        <f t="shared" si="691"/>
        <v>537.06100000000004</v>
      </c>
      <c r="AL328" s="170">
        <f t="shared" si="691"/>
        <v>537.82000000000005</v>
      </c>
      <c r="AM328" s="170">
        <f t="shared" si="691"/>
        <v>538.79</v>
      </c>
      <c r="AN328" s="170">
        <f t="shared" si="691"/>
        <v>539.87</v>
      </c>
      <c r="AO328" s="170">
        <f t="shared" si="691"/>
        <v>540.50800000000004</v>
      </c>
      <c r="AP328" s="170">
        <f t="shared" si="691"/>
        <v>541.30200000000002</v>
      </c>
      <c r="AQ328" s="170">
        <f t="shared" si="691"/>
        <v>540.88800000000003</v>
      </c>
      <c r="AR328" s="170">
        <f t="shared" si="691"/>
        <v>540.06700000000001</v>
      </c>
      <c r="AS328" s="170">
        <f t="shared" si="691"/>
        <v>539.78300000000002</v>
      </c>
      <c r="AT328" s="170">
        <f t="shared" si="691"/>
        <v>538.65899999999999</v>
      </c>
      <c r="AU328" s="170">
        <f t="shared" si="691"/>
        <v>536.13599999999997</v>
      </c>
      <c r="AV328" s="170">
        <f t="shared" si="691"/>
        <v>534.49</v>
      </c>
      <c r="AW328" s="170">
        <f t="shared" si="691"/>
        <v>533.31600000000003</v>
      </c>
      <c r="AX328" s="170">
        <f t="shared" si="691"/>
        <v>531.34500000000003</v>
      </c>
      <c r="AY328" s="170">
        <f t="shared" si="691"/>
        <v>529.37400000000002</v>
      </c>
      <c r="AZ328" s="170">
        <f t="shared" si="691"/>
        <v>526.98299999999995</v>
      </c>
      <c r="BA328" s="170">
        <f t="shared" si="691"/>
        <v>524.72299999999996</v>
      </c>
      <c r="BB328" s="170">
        <f t="shared" si="691"/>
        <v>522.79100000000005</v>
      </c>
      <c r="BC328" s="403">
        <f t="shared" ref="BC328:CW328" si="692">BB328*BC647/BB647</f>
        <v>520.79561450381675</v>
      </c>
      <c r="BD328" s="398">
        <f t="shared" si="692"/>
        <v>519.79792175572516</v>
      </c>
      <c r="BE328" s="398">
        <f t="shared" si="692"/>
        <v>518.80022900763356</v>
      </c>
      <c r="BF328" s="398">
        <f t="shared" si="692"/>
        <v>517.80253625954197</v>
      </c>
      <c r="BG328" s="398">
        <f t="shared" si="692"/>
        <v>516.80484351145037</v>
      </c>
      <c r="BH328" s="398">
        <f t="shared" si="692"/>
        <v>515.80715076335878</v>
      </c>
      <c r="BI328" s="398">
        <f t="shared" si="692"/>
        <v>514.80945801526718</v>
      </c>
      <c r="BJ328" s="398">
        <f t="shared" si="692"/>
        <v>514.80945801526718</v>
      </c>
      <c r="BK328" s="398">
        <f t="shared" si="692"/>
        <v>513.81176526717559</v>
      </c>
      <c r="BL328" s="398">
        <f t="shared" si="692"/>
        <v>512.81407251908399</v>
      </c>
      <c r="BM328" s="398">
        <f t="shared" si="692"/>
        <v>512.81407251908399</v>
      </c>
      <c r="BN328" s="398">
        <f t="shared" si="692"/>
        <v>511.8163797709924</v>
      </c>
      <c r="BO328" s="398">
        <f t="shared" si="692"/>
        <v>511.8163797709924</v>
      </c>
      <c r="BP328" s="398">
        <f t="shared" si="692"/>
        <v>510.8186870229008</v>
      </c>
      <c r="BQ328" s="398">
        <f t="shared" si="692"/>
        <v>510.8186870229008</v>
      </c>
      <c r="BR328" s="398">
        <f t="shared" si="692"/>
        <v>509.82099427480921</v>
      </c>
      <c r="BS328" s="398">
        <f t="shared" si="692"/>
        <v>509.82099427480921</v>
      </c>
      <c r="BT328" s="398">
        <f t="shared" si="692"/>
        <v>509.82099427480921</v>
      </c>
      <c r="BU328" s="398">
        <f t="shared" si="692"/>
        <v>508.82330152671761</v>
      </c>
      <c r="BV328" s="398">
        <f t="shared" si="692"/>
        <v>508.82330152671761</v>
      </c>
      <c r="BW328" s="398">
        <f t="shared" si="692"/>
        <v>507.82560877862602</v>
      </c>
      <c r="BX328" s="398">
        <f t="shared" si="692"/>
        <v>506.82791603053442</v>
      </c>
      <c r="BY328" s="398">
        <f t="shared" si="692"/>
        <v>506.82791603053442</v>
      </c>
      <c r="BZ328" s="398">
        <f t="shared" si="692"/>
        <v>505.83022328244283</v>
      </c>
      <c r="CA328" s="398">
        <f t="shared" si="692"/>
        <v>505.83022328244283</v>
      </c>
      <c r="CB328" s="398">
        <f t="shared" si="692"/>
        <v>504.83253053435118</v>
      </c>
      <c r="CC328" s="398">
        <f t="shared" si="692"/>
        <v>503.83483778625958</v>
      </c>
      <c r="CD328" s="398">
        <f t="shared" si="692"/>
        <v>503.83483778625958</v>
      </c>
      <c r="CE328" s="398">
        <f t="shared" si="692"/>
        <v>502.83714503816799</v>
      </c>
      <c r="CF328" s="398">
        <f t="shared" si="692"/>
        <v>501.83945229007639</v>
      </c>
      <c r="CG328" s="398">
        <f t="shared" si="692"/>
        <v>501.83945229007639</v>
      </c>
      <c r="CH328" s="398">
        <f t="shared" si="692"/>
        <v>500.8417595419848</v>
      </c>
      <c r="CI328" s="398">
        <f t="shared" si="692"/>
        <v>500.8417595419848</v>
      </c>
      <c r="CJ328" s="398">
        <f t="shared" si="692"/>
        <v>499.84406679389321</v>
      </c>
      <c r="CK328" s="398">
        <f t="shared" si="692"/>
        <v>499.84406679389321</v>
      </c>
      <c r="CL328" s="398">
        <f t="shared" si="692"/>
        <v>498.84637404580161</v>
      </c>
      <c r="CM328" s="398">
        <f t="shared" si="692"/>
        <v>498.84637404580155</v>
      </c>
      <c r="CN328" s="398">
        <f t="shared" si="692"/>
        <v>498.84637404580155</v>
      </c>
      <c r="CO328" s="398">
        <f t="shared" si="692"/>
        <v>498.84637404580155</v>
      </c>
      <c r="CP328" s="398">
        <f t="shared" si="692"/>
        <v>498.84637404580155</v>
      </c>
      <c r="CQ328" s="398">
        <f t="shared" si="692"/>
        <v>498.84637404580155</v>
      </c>
      <c r="CR328" s="398">
        <f t="shared" si="692"/>
        <v>498.84637404580155</v>
      </c>
      <c r="CS328" s="398">
        <f t="shared" si="692"/>
        <v>498.84637404580155</v>
      </c>
      <c r="CT328" s="398">
        <f t="shared" si="692"/>
        <v>498.84637404580155</v>
      </c>
      <c r="CU328" s="398">
        <f t="shared" si="692"/>
        <v>499.84406679389315</v>
      </c>
      <c r="CV328" s="398">
        <f t="shared" si="692"/>
        <v>499.84406679389315</v>
      </c>
      <c r="CW328" s="398">
        <f t="shared" si="692"/>
        <v>500.84175954198474</v>
      </c>
    </row>
    <row r="329" spans="1:101">
      <c r="A329" s="170" t="str">
        <f t="shared" si="683"/>
        <v>03</v>
      </c>
      <c r="B329" s="170" t="str">
        <f t="shared" si="687"/>
        <v>Allier</v>
      </c>
      <c r="C329" s="145"/>
      <c r="D329" s="145"/>
      <c r="E329" s="145"/>
      <c r="F329" s="170">
        <f t="shared" ref="F329:BB329" si="693">F223</f>
        <v>379.17200000000003</v>
      </c>
      <c r="G329" s="170">
        <f t="shared" si="693"/>
        <v>377.64499999999998</v>
      </c>
      <c r="H329" s="170">
        <f t="shared" si="693"/>
        <v>376.14800000000002</v>
      </c>
      <c r="I329" s="170">
        <f t="shared" si="693"/>
        <v>374.80799999999999</v>
      </c>
      <c r="J329" s="170">
        <f t="shared" si="693"/>
        <v>373.53199999999998</v>
      </c>
      <c r="K329" s="170">
        <f t="shared" si="693"/>
        <v>372.25200000000001</v>
      </c>
      <c r="L329" s="170">
        <f t="shared" si="693"/>
        <v>371.29300000000001</v>
      </c>
      <c r="M329" s="170">
        <f t="shared" si="693"/>
        <v>370.089</v>
      </c>
      <c r="N329" s="170">
        <f t="shared" si="693"/>
        <v>368.89600000000002</v>
      </c>
      <c r="O329" s="170">
        <f t="shared" si="693"/>
        <v>367.73500000000001</v>
      </c>
      <c r="P329" s="170">
        <f t="shared" si="693"/>
        <v>367.44799999999998</v>
      </c>
      <c r="Q329" s="170">
        <f t="shared" si="693"/>
        <v>365.78199999999998</v>
      </c>
      <c r="R329" s="170">
        <f t="shared" si="693"/>
        <v>364.17099999999999</v>
      </c>
      <c r="S329" s="170">
        <f t="shared" si="693"/>
        <v>361.10500000000002</v>
      </c>
      <c r="T329" s="170">
        <f t="shared" si="693"/>
        <v>359.68299999999999</v>
      </c>
      <c r="U329" s="170">
        <f t="shared" si="693"/>
        <v>357.952</v>
      </c>
      <c r="V329" s="170">
        <f t="shared" si="693"/>
        <v>356.43200000000002</v>
      </c>
      <c r="W329" s="170">
        <f t="shared" si="693"/>
        <v>355.19499999999999</v>
      </c>
      <c r="X329" s="170">
        <f t="shared" si="693"/>
        <v>353.82400000000001</v>
      </c>
      <c r="Y329" s="170">
        <f t="shared" si="693"/>
        <v>352.44099999999997</v>
      </c>
      <c r="Z329" s="170">
        <f t="shared" si="693"/>
        <v>351.05799999999999</v>
      </c>
      <c r="AA329" s="170">
        <f t="shared" si="693"/>
        <v>349.37599999999998</v>
      </c>
      <c r="AB329" s="170">
        <f t="shared" si="693"/>
        <v>348.2</v>
      </c>
      <c r="AC329" s="170">
        <f t="shared" si="693"/>
        <v>346.64</v>
      </c>
      <c r="AD329" s="170">
        <f t="shared" si="693"/>
        <v>345.072</v>
      </c>
      <c r="AE329" s="170">
        <f t="shared" si="693"/>
        <v>344.71</v>
      </c>
      <c r="AF329" s="170">
        <f t="shared" si="693"/>
        <v>344.55099999999999</v>
      </c>
      <c r="AG329" s="170">
        <f t="shared" si="693"/>
        <v>344.35500000000002</v>
      </c>
      <c r="AH329" s="170">
        <f t="shared" si="693"/>
        <v>344.005</v>
      </c>
      <c r="AI329" s="170">
        <f t="shared" si="693"/>
        <v>343.54700000000003</v>
      </c>
      <c r="AJ329" s="170">
        <f t="shared" si="693"/>
        <v>343.55799999999999</v>
      </c>
      <c r="AK329" s="170">
        <f t="shared" si="693"/>
        <v>343.30900000000003</v>
      </c>
      <c r="AL329" s="170">
        <f t="shared" si="693"/>
        <v>343.11399999999998</v>
      </c>
      <c r="AM329" s="170">
        <f t="shared" si="693"/>
        <v>342.80700000000002</v>
      </c>
      <c r="AN329" s="170">
        <f t="shared" si="693"/>
        <v>343.04599999999999</v>
      </c>
      <c r="AO329" s="170">
        <f t="shared" si="693"/>
        <v>342.90800000000002</v>
      </c>
      <c r="AP329" s="170">
        <f t="shared" si="693"/>
        <v>342.72899999999998</v>
      </c>
      <c r="AQ329" s="170">
        <f t="shared" si="693"/>
        <v>342.911</v>
      </c>
      <c r="AR329" s="170">
        <f t="shared" si="693"/>
        <v>343.43099999999998</v>
      </c>
      <c r="AS329" s="170">
        <f t="shared" si="693"/>
        <v>343.06200000000001</v>
      </c>
      <c r="AT329" s="170">
        <f t="shared" si="693"/>
        <v>341.613</v>
      </c>
      <c r="AU329" s="170">
        <f t="shared" si="693"/>
        <v>339.38400000000001</v>
      </c>
      <c r="AV329" s="170">
        <f t="shared" si="693"/>
        <v>337.988</v>
      </c>
      <c r="AW329" s="170">
        <f t="shared" si="693"/>
        <v>337.17099999999999</v>
      </c>
      <c r="AX329" s="170">
        <f t="shared" si="693"/>
        <v>335.97500000000002</v>
      </c>
      <c r="AY329" s="170">
        <f t="shared" si="693"/>
        <v>335.62799999999999</v>
      </c>
      <c r="AZ329" s="170">
        <f t="shared" si="693"/>
        <v>334.38099999999997</v>
      </c>
      <c r="BA329" s="170">
        <f t="shared" si="693"/>
        <v>333.5</v>
      </c>
      <c r="BB329" s="170">
        <f t="shared" si="693"/>
        <v>332.44299999999998</v>
      </c>
      <c r="BC329" s="403">
        <f t="shared" ref="BC329:CW329" si="694">BB329*BC648/BB648</f>
        <v>331.44166566265062</v>
      </c>
      <c r="BD329" s="398">
        <f t="shared" si="694"/>
        <v>331.44166566265062</v>
      </c>
      <c r="BE329" s="398">
        <f t="shared" si="694"/>
        <v>331.44166566265062</v>
      </c>
      <c r="BF329" s="398">
        <f t="shared" si="694"/>
        <v>330.4403313253012</v>
      </c>
      <c r="BG329" s="398">
        <f t="shared" si="694"/>
        <v>330.4403313253012</v>
      </c>
      <c r="BH329" s="398">
        <f t="shared" si="694"/>
        <v>330.4403313253012</v>
      </c>
      <c r="BI329" s="398">
        <f t="shared" si="694"/>
        <v>330.4403313253012</v>
      </c>
      <c r="BJ329" s="398">
        <f t="shared" si="694"/>
        <v>330.4403313253012</v>
      </c>
      <c r="BK329" s="398">
        <f t="shared" si="694"/>
        <v>330.4403313253012</v>
      </c>
      <c r="BL329" s="398">
        <f t="shared" si="694"/>
        <v>330.4403313253012</v>
      </c>
      <c r="BM329" s="398">
        <f t="shared" si="694"/>
        <v>330.4403313253012</v>
      </c>
      <c r="BN329" s="398">
        <f t="shared" si="694"/>
        <v>330.4403313253012</v>
      </c>
      <c r="BO329" s="398">
        <f t="shared" si="694"/>
        <v>330.4403313253012</v>
      </c>
      <c r="BP329" s="398">
        <f t="shared" si="694"/>
        <v>330.4403313253012</v>
      </c>
      <c r="BQ329" s="398">
        <f t="shared" si="694"/>
        <v>330.4403313253012</v>
      </c>
      <c r="BR329" s="398">
        <f t="shared" si="694"/>
        <v>330.4403313253012</v>
      </c>
      <c r="BS329" s="398">
        <f t="shared" si="694"/>
        <v>331.44166566265062</v>
      </c>
      <c r="BT329" s="398">
        <f t="shared" si="694"/>
        <v>331.44166566265062</v>
      </c>
      <c r="BU329" s="398">
        <f t="shared" si="694"/>
        <v>331.44166566265062</v>
      </c>
      <c r="BV329" s="398">
        <f t="shared" si="694"/>
        <v>331.44166566265062</v>
      </c>
      <c r="BW329" s="398">
        <f t="shared" si="694"/>
        <v>331.44166566265062</v>
      </c>
      <c r="BX329" s="398">
        <f t="shared" si="694"/>
        <v>331.44166566265062</v>
      </c>
      <c r="BY329" s="398">
        <f t="shared" si="694"/>
        <v>331.44166566265062</v>
      </c>
      <c r="BZ329" s="398">
        <f t="shared" si="694"/>
        <v>331.44166566265062</v>
      </c>
      <c r="CA329" s="398">
        <f t="shared" si="694"/>
        <v>331.44166566265062</v>
      </c>
      <c r="CB329" s="398">
        <f t="shared" si="694"/>
        <v>332.44299999999998</v>
      </c>
      <c r="CC329" s="398">
        <f t="shared" si="694"/>
        <v>332.44299999999998</v>
      </c>
      <c r="CD329" s="398">
        <f t="shared" si="694"/>
        <v>332.44299999999998</v>
      </c>
      <c r="CE329" s="398">
        <f t="shared" si="694"/>
        <v>332.44299999999998</v>
      </c>
      <c r="CF329" s="398">
        <f t="shared" si="694"/>
        <v>332.44299999999998</v>
      </c>
      <c r="CG329" s="398">
        <f t="shared" si="694"/>
        <v>332.44299999999998</v>
      </c>
      <c r="CH329" s="398">
        <f t="shared" si="694"/>
        <v>333.4443343373494</v>
      </c>
      <c r="CI329" s="398">
        <f t="shared" si="694"/>
        <v>333.4443343373494</v>
      </c>
      <c r="CJ329" s="398">
        <f t="shared" si="694"/>
        <v>333.4443343373494</v>
      </c>
      <c r="CK329" s="398">
        <f t="shared" si="694"/>
        <v>334.44566867469882</v>
      </c>
      <c r="CL329" s="398">
        <f t="shared" si="694"/>
        <v>334.44566867469882</v>
      </c>
      <c r="CM329" s="398">
        <f t="shared" si="694"/>
        <v>334.44566867469882</v>
      </c>
      <c r="CN329" s="398">
        <f t="shared" si="694"/>
        <v>335.44700301204819</v>
      </c>
      <c r="CO329" s="398">
        <f t="shared" si="694"/>
        <v>335.44700301204819</v>
      </c>
      <c r="CP329" s="398">
        <f t="shared" si="694"/>
        <v>336.44833734939755</v>
      </c>
      <c r="CQ329" s="398">
        <f t="shared" si="694"/>
        <v>337.44967168674691</v>
      </c>
      <c r="CR329" s="398">
        <f t="shared" si="694"/>
        <v>337.44967168674691</v>
      </c>
      <c r="CS329" s="398">
        <f t="shared" si="694"/>
        <v>338.45100602409633</v>
      </c>
      <c r="CT329" s="398">
        <f t="shared" si="694"/>
        <v>339.45234036144575</v>
      </c>
      <c r="CU329" s="398">
        <f t="shared" si="694"/>
        <v>340.45367469879511</v>
      </c>
      <c r="CV329" s="398">
        <f t="shared" si="694"/>
        <v>341.45500903614453</v>
      </c>
      <c r="CW329" s="398">
        <f t="shared" si="694"/>
        <v>342.45634337349389</v>
      </c>
    </row>
    <row r="330" spans="1:101">
      <c r="A330" s="170" t="str">
        <f t="shared" si="683"/>
        <v>04</v>
      </c>
      <c r="B330" s="170" t="str">
        <f t="shared" si="687"/>
        <v>Alpes-de-Haute-Provence</v>
      </c>
      <c r="C330" s="145"/>
      <c r="D330" s="145"/>
      <c r="E330" s="145"/>
      <c r="F330" s="170">
        <f t="shared" ref="F330:BB330" si="695">F224</f>
        <v>112.16800000000001</v>
      </c>
      <c r="G330" s="170">
        <f t="shared" si="695"/>
        <v>112.97499999999999</v>
      </c>
      <c r="H330" s="170">
        <f t="shared" si="695"/>
        <v>113.94499999999999</v>
      </c>
      <c r="I330" s="170">
        <f t="shared" si="695"/>
        <v>114.92700000000001</v>
      </c>
      <c r="J330" s="170">
        <f t="shared" si="695"/>
        <v>115.78100000000001</v>
      </c>
      <c r="K330" s="170">
        <f t="shared" si="695"/>
        <v>116.77</v>
      </c>
      <c r="L330" s="170">
        <f t="shared" si="695"/>
        <v>117.84099999999999</v>
      </c>
      <c r="M330" s="170">
        <f t="shared" si="695"/>
        <v>118.935</v>
      </c>
      <c r="N330" s="170">
        <f t="shared" si="695"/>
        <v>120.072</v>
      </c>
      <c r="O330" s="170">
        <f t="shared" si="695"/>
        <v>121.45</v>
      </c>
      <c r="P330" s="170">
        <f t="shared" si="695"/>
        <v>123.199</v>
      </c>
      <c r="Q330" s="170">
        <f t="shared" si="695"/>
        <v>125.268</v>
      </c>
      <c r="R330" s="170">
        <f t="shared" si="695"/>
        <v>127.026</v>
      </c>
      <c r="S330" s="170">
        <f t="shared" si="695"/>
        <v>127.578</v>
      </c>
      <c r="T330" s="170">
        <f t="shared" si="695"/>
        <v>129.15899999999999</v>
      </c>
      <c r="U330" s="170">
        <f t="shared" si="695"/>
        <v>130.911</v>
      </c>
      <c r="V330" s="170">
        <f t="shared" si="695"/>
        <v>131.857</v>
      </c>
      <c r="W330" s="170">
        <f t="shared" si="695"/>
        <v>132.739</v>
      </c>
      <c r="X330" s="170">
        <f t="shared" si="695"/>
        <v>134.04</v>
      </c>
      <c r="Y330" s="170">
        <f t="shared" si="695"/>
        <v>135.21600000000001</v>
      </c>
      <c r="Z330" s="170">
        <f t="shared" si="695"/>
        <v>136.392</v>
      </c>
      <c r="AA330" s="170">
        <f t="shared" si="695"/>
        <v>137.453</v>
      </c>
      <c r="AB330" s="170">
        <f t="shared" si="695"/>
        <v>138.37299999999999</v>
      </c>
      <c r="AC330" s="170">
        <f t="shared" si="695"/>
        <v>139.45400000000001</v>
      </c>
      <c r="AD330" s="170">
        <f t="shared" si="695"/>
        <v>139.51499999999999</v>
      </c>
      <c r="AE330" s="170">
        <f t="shared" si="695"/>
        <v>141.45400000000001</v>
      </c>
      <c r="AF330" s="170">
        <f t="shared" si="695"/>
        <v>143.57400000000001</v>
      </c>
      <c r="AG330" s="170">
        <f t="shared" si="695"/>
        <v>145.75</v>
      </c>
      <c r="AH330" s="170">
        <f t="shared" si="695"/>
        <v>147.97</v>
      </c>
      <c r="AI330" s="170">
        <f t="shared" si="695"/>
        <v>150.05099999999999</v>
      </c>
      <c r="AJ330" s="170">
        <f t="shared" si="695"/>
        <v>152.376</v>
      </c>
      <c r="AK330" s="170">
        <f t="shared" si="695"/>
        <v>154.501</v>
      </c>
      <c r="AL330" s="170">
        <f t="shared" si="695"/>
        <v>156.06700000000001</v>
      </c>
      <c r="AM330" s="170">
        <f t="shared" si="695"/>
        <v>157.965</v>
      </c>
      <c r="AN330" s="170">
        <f t="shared" si="695"/>
        <v>159.44999999999999</v>
      </c>
      <c r="AO330" s="170">
        <f t="shared" si="695"/>
        <v>160.149</v>
      </c>
      <c r="AP330" s="170">
        <f t="shared" si="695"/>
        <v>160.959</v>
      </c>
      <c r="AQ330" s="170">
        <f t="shared" si="695"/>
        <v>161.24100000000001</v>
      </c>
      <c r="AR330" s="170">
        <f t="shared" si="695"/>
        <v>161.916</v>
      </c>
      <c r="AS330" s="170">
        <f t="shared" si="695"/>
        <v>161.58799999999999</v>
      </c>
      <c r="AT330" s="170">
        <f t="shared" si="695"/>
        <v>161.79900000000001</v>
      </c>
      <c r="AU330" s="170">
        <f t="shared" si="695"/>
        <v>162.565</v>
      </c>
      <c r="AV330" s="170">
        <f t="shared" si="695"/>
        <v>163.91499999999999</v>
      </c>
      <c r="AW330" s="170">
        <f t="shared" si="695"/>
        <v>164.06800000000001</v>
      </c>
      <c r="AX330" s="170">
        <f t="shared" si="695"/>
        <v>164.30799999999999</v>
      </c>
      <c r="AY330" s="170">
        <f t="shared" si="695"/>
        <v>165.45099999999999</v>
      </c>
      <c r="AZ330" s="170">
        <f t="shared" si="695"/>
        <v>165.83</v>
      </c>
      <c r="BA330" s="170">
        <f t="shared" si="695"/>
        <v>166.19800000000001</v>
      </c>
      <c r="BB330" s="170">
        <f t="shared" si="695"/>
        <v>166.654</v>
      </c>
      <c r="BC330" s="403">
        <f t="shared" ref="BC330:CW330" si="696">BB330*BC649/BB649</f>
        <v>167.66402424242423</v>
      </c>
      <c r="BD330" s="398">
        <f t="shared" si="696"/>
        <v>167.66402424242423</v>
      </c>
      <c r="BE330" s="398">
        <f t="shared" si="696"/>
        <v>168.67404848484847</v>
      </c>
      <c r="BF330" s="398">
        <f t="shared" si="696"/>
        <v>168.67404848484847</v>
      </c>
      <c r="BG330" s="398">
        <f t="shared" si="696"/>
        <v>169.68407272727271</v>
      </c>
      <c r="BH330" s="398">
        <f t="shared" si="696"/>
        <v>169.68407272727271</v>
      </c>
      <c r="BI330" s="398">
        <f t="shared" si="696"/>
        <v>169.68407272727271</v>
      </c>
      <c r="BJ330" s="398">
        <f t="shared" si="696"/>
        <v>170.69409696969694</v>
      </c>
      <c r="BK330" s="398">
        <f t="shared" si="696"/>
        <v>170.69409696969694</v>
      </c>
      <c r="BL330" s="398">
        <f t="shared" si="696"/>
        <v>171.70412121212118</v>
      </c>
      <c r="BM330" s="398">
        <f t="shared" si="696"/>
        <v>171.70412121212118</v>
      </c>
      <c r="BN330" s="398">
        <f t="shared" si="696"/>
        <v>171.70412121212118</v>
      </c>
      <c r="BO330" s="398">
        <f t="shared" si="696"/>
        <v>172.71414545454542</v>
      </c>
      <c r="BP330" s="398">
        <f t="shared" si="696"/>
        <v>172.71414545454542</v>
      </c>
      <c r="BQ330" s="398">
        <f t="shared" si="696"/>
        <v>173.72416969696965</v>
      </c>
      <c r="BR330" s="398">
        <f t="shared" si="696"/>
        <v>173.72416969696965</v>
      </c>
      <c r="BS330" s="398">
        <f t="shared" si="696"/>
        <v>173.72416969696965</v>
      </c>
      <c r="BT330" s="398">
        <f t="shared" si="696"/>
        <v>174.73419393939389</v>
      </c>
      <c r="BU330" s="398">
        <f t="shared" si="696"/>
        <v>174.73419393939389</v>
      </c>
      <c r="BV330" s="398">
        <f t="shared" si="696"/>
        <v>174.73419393939389</v>
      </c>
      <c r="BW330" s="398">
        <f t="shared" si="696"/>
        <v>175.74421818181813</v>
      </c>
      <c r="BX330" s="398">
        <f t="shared" si="696"/>
        <v>175.74421818181813</v>
      </c>
      <c r="BY330" s="398">
        <f t="shared" si="696"/>
        <v>176.75424242424236</v>
      </c>
      <c r="BZ330" s="398">
        <f t="shared" si="696"/>
        <v>176.75424242424236</v>
      </c>
      <c r="CA330" s="398">
        <f t="shared" si="696"/>
        <v>176.75424242424236</v>
      </c>
      <c r="CB330" s="398">
        <f t="shared" si="696"/>
        <v>177.7642666666666</v>
      </c>
      <c r="CC330" s="398">
        <f t="shared" si="696"/>
        <v>177.7642666666666</v>
      </c>
      <c r="CD330" s="398">
        <f t="shared" si="696"/>
        <v>177.7642666666666</v>
      </c>
      <c r="CE330" s="398">
        <f t="shared" si="696"/>
        <v>178.77429090909084</v>
      </c>
      <c r="CF330" s="398">
        <f t="shared" si="696"/>
        <v>178.77429090909084</v>
      </c>
      <c r="CG330" s="398">
        <f t="shared" si="696"/>
        <v>178.77429090909084</v>
      </c>
      <c r="CH330" s="398">
        <f t="shared" si="696"/>
        <v>179.78431515151507</v>
      </c>
      <c r="CI330" s="398">
        <f t="shared" si="696"/>
        <v>179.78431515151507</v>
      </c>
      <c r="CJ330" s="398">
        <f t="shared" si="696"/>
        <v>179.78431515151507</v>
      </c>
      <c r="CK330" s="398">
        <f t="shared" si="696"/>
        <v>180.79433939393931</v>
      </c>
      <c r="CL330" s="398">
        <f t="shared" si="696"/>
        <v>180.79433939393931</v>
      </c>
      <c r="CM330" s="398">
        <f t="shared" si="696"/>
        <v>180.79433939393931</v>
      </c>
      <c r="CN330" s="398">
        <f t="shared" si="696"/>
        <v>181.80436363636355</v>
      </c>
      <c r="CO330" s="398">
        <f t="shared" si="696"/>
        <v>181.80436363636355</v>
      </c>
      <c r="CP330" s="398">
        <f t="shared" si="696"/>
        <v>181.80436363636355</v>
      </c>
      <c r="CQ330" s="398">
        <f t="shared" si="696"/>
        <v>182.81438787878781</v>
      </c>
      <c r="CR330" s="398">
        <f t="shared" si="696"/>
        <v>182.81438787878781</v>
      </c>
      <c r="CS330" s="398">
        <f t="shared" si="696"/>
        <v>183.82441212121205</v>
      </c>
      <c r="CT330" s="398">
        <f t="shared" si="696"/>
        <v>183.82441212121205</v>
      </c>
      <c r="CU330" s="398">
        <f t="shared" si="696"/>
        <v>184.83443636363629</v>
      </c>
      <c r="CV330" s="398">
        <f t="shared" si="696"/>
        <v>184.83443636363629</v>
      </c>
      <c r="CW330" s="398">
        <f t="shared" si="696"/>
        <v>185.84446060606052</v>
      </c>
    </row>
    <row r="331" spans="1:101">
      <c r="A331" s="170" t="str">
        <f t="shared" si="683"/>
        <v>05</v>
      </c>
      <c r="B331" s="170" t="str">
        <f t="shared" si="687"/>
        <v>Hautes-Alpes</v>
      </c>
      <c r="C331" s="145"/>
      <c r="D331" s="145"/>
      <c r="E331" s="145"/>
      <c r="F331" s="170">
        <f t="shared" ref="F331:BB331" si="697">F225</f>
        <v>97.406999999999996</v>
      </c>
      <c r="G331" s="170">
        <f t="shared" si="697"/>
        <v>98.349000000000004</v>
      </c>
      <c r="H331" s="170">
        <f t="shared" si="697"/>
        <v>99.433000000000007</v>
      </c>
      <c r="I331" s="170">
        <f t="shared" si="697"/>
        <v>100.572</v>
      </c>
      <c r="J331" s="170">
        <f t="shared" si="697"/>
        <v>101.664</v>
      </c>
      <c r="K331" s="170">
        <f t="shared" si="697"/>
        <v>102.738</v>
      </c>
      <c r="L331" s="170">
        <f t="shared" si="697"/>
        <v>103.93899999999999</v>
      </c>
      <c r="M331" s="170">
        <f t="shared" si="697"/>
        <v>105.136</v>
      </c>
      <c r="N331" s="170">
        <f t="shared" si="697"/>
        <v>105.622</v>
      </c>
      <c r="O331" s="170">
        <f t="shared" si="697"/>
        <v>107.188</v>
      </c>
      <c r="P331" s="170">
        <f t="shared" si="697"/>
        <v>107.937</v>
      </c>
      <c r="Q331" s="170">
        <f t="shared" si="697"/>
        <v>109.33199999999999</v>
      </c>
      <c r="R331" s="170">
        <f t="shared" si="697"/>
        <v>110.39</v>
      </c>
      <c r="S331" s="170">
        <f t="shared" si="697"/>
        <v>111.12</v>
      </c>
      <c r="T331" s="170">
        <f t="shared" si="697"/>
        <v>112.13800000000001</v>
      </c>
      <c r="U331" s="170">
        <f t="shared" si="697"/>
        <v>113.265</v>
      </c>
      <c r="V331" s="170">
        <f t="shared" si="697"/>
        <v>114.193</v>
      </c>
      <c r="W331" s="170">
        <f t="shared" si="697"/>
        <v>114.917</v>
      </c>
      <c r="X331" s="170">
        <f t="shared" si="697"/>
        <v>115.376</v>
      </c>
      <c r="Y331" s="170">
        <f t="shared" si="697"/>
        <v>116.68899999999999</v>
      </c>
      <c r="Z331" s="170">
        <f t="shared" si="697"/>
        <v>117.53</v>
      </c>
      <c r="AA331" s="170">
        <f t="shared" si="697"/>
        <v>118.526</v>
      </c>
      <c r="AB331" s="170">
        <f t="shared" si="697"/>
        <v>119.43300000000001</v>
      </c>
      <c r="AC331" s="170">
        <f t="shared" si="697"/>
        <v>120.97199999999999</v>
      </c>
      <c r="AD331" s="170">
        <f t="shared" si="697"/>
        <v>121.33799999999999</v>
      </c>
      <c r="AE331" s="170">
        <f t="shared" si="697"/>
        <v>122.542</v>
      </c>
      <c r="AF331" s="170">
        <f t="shared" si="697"/>
        <v>123.873</v>
      </c>
      <c r="AG331" s="170">
        <f t="shared" si="697"/>
        <v>125.28700000000001</v>
      </c>
      <c r="AH331" s="170">
        <f t="shared" si="697"/>
        <v>126.721</v>
      </c>
      <c r="AI331" s="170">
        <f t="shared" si="697"/>
        <v>128.06700000000001</v>
      </c>
      <c r="AJ331" s="170">
        <f t="shared" si="697"/>
        <v>129.453</v>
      </c>
      <c r="AK331" s="170">
        <f t="shared" si="697"/>
        <v>130.75200000000001</v>
      </c>
      <c r="AL331" s="170">
        <f t="shared" si="697"/>
        <v>132.482</v>
      </c>
      <c r="AM331" s="170">
        <f t="shared" si="697"/>
        <v>134.20500000000001</v>
      </c>
      <c r="AN331" s="170">
        <f t="shared" si="697"/>
        <v>135.83600000000001</v>
      </c>
      <c r="AO331" s="170">
        <f t="shared" si="697"/>
        <v>136.971</v>
      </c>
      <c r="AP331" s="170">
        <f t="shared" si="697"/>
        <v>138.60499999999999</v>
      </c>
      <c r="AQ331" s="170">
        <f t="shared" si="697"/>
        <v>139.554</v>
      </c>
      <c r="AR331" s="170">
        <f t="shared" si="697"/>
        <v>139.279</v>
      </c>
      <c r="AS331" s="170">
        <f t="shared" si="697"/>
        <v>139.88300000000001</v>
      </c>
      <c r="AT331" s="170">
        <f t="shared" si="697"/>
        <v>140.916</v>
      </c>
      <c r="AU331" s="170">
        <f t="shared" si="697"/>
        <v>141.107</v>
      </c>
      <c r="AV331" s="170">
        <f t="shared" si="697"/>
        <v>141.28399999999999</v>
      </c>
      <c r="AW331" s="170">
        <f t="shared" si="697"/>
        <v>140.69800000000001</v>
      </c>
      <c r="AX331" s="170">
        <f t="shared" si="697"/>
        <v>141.22</v>
      </c>
      <c r="AY331" s="170">
        <f t="shared" si="697"/>
        <v>140.60499999999999</v>
      </c>
      <c r="AZ331" s="170">
        <f t="shared" si="697"/>
        <v>140.22999999999999</v>
      </c>
      <c r="BA331" s="170">
        <f t="shared" si="697"/>
        <v>140.078</v>
      </c>
      <c r="BB331" s="170">
        <f t="shared" si="697"/>
        <v>139.94200000000001</v>
      </c>
      <c r="BC331" s="403">
        <f t="shared" ref="BC331:CW331" si="698">BB331*BC650/BB650</f>
        <v>139.94200000000001</v>
      </c>
      <c r="BD331" s="398">
        <f t="shared" si="698"/>
        <v>139.94200000000001</v>
      </c>
      <c r="BE331" s="398">
        <f t="shared" si="698"/>
        <v>139.94200000000001</v>
      </c>
      <c r="BF331" s="398">
        <f t="shared" si="698"/>
        <v>139.94200000000001</v>
      </c>
      <c r="BG331" s="398">
        <f t="shared" si="698"/>
        <v>139.94200000000001</v>
      </c>
      <c r="BH331" s="398">
        <f t="shared" si="698"/>
        <v>140.93449645390072</v>
      </c>
      <c r="BI331" s="398">
        <f t="shared" si="698"/>
        <v>140.93449645390072</v>
      </c>
      <c r="BJ331" s="398">
        <f t="shared" si="698"/>
        <v>140.93449645390072</v>
      </c>
      <c r="BK331" s="398">
        <f t="shared" si="698"/>
        <v>140.93449645390072</v>
      </c>
      <c r="BL331" s="398">
        <f t="shared" si="698"/>
        <v>140.93449645390072</v>
      </c>
      <c r="BM331" s="398">
        <f t="shared" si="698"/>
        <v>140.93449645390072</v>
      </c>
      <c r="BN331" s="398">
        <f t="shared" si="698"/>
        <v>140.93449645390072</v>
      </c>
      <c r="BO331" s="398">
        <f t="shared" si="698"/>
        <v>141.92699290780143</v>
      </c>
      <c r="BP331" s="398">
        <f t="shared" si="698"/>
        <v>141.92699290780143</v>
      </c>
      <c r="BQ331" s="398">
        <f t="shared" si="698"/>
        <v>141.92699290780143</v>
      </c>
      <c r="BR331" s="398">
        <f t="shared" si="698"/>
        <v>141.92699290780143</v>
      </c>
      <c r="BS331" s="398">
        <f t="shared" si="698"/>
        <v>141.92699290780143</v>
      </c>
      <c r="BT331" s="398">
        <f t="shared" si="698"/>
        <v>141.92699290780143</v>
      </c>
      <c r="BU331" s="398">
        <f t="shared" si="698"/>
        <v>142.91948936170215</v>
      </c>
      <c r="BV331" s="398">
        <f t="shared" si="698"/>
        <v>142.91948936170215</v>
      </c>
      <c r="BW331" s="398">
        <f t="shared" si="698"/>
        <v>142.91948936170215</v>
      </c>
      <c r="BX331" s="398">
        <f t="shared" si="698"/>
        <v>142.91948936170215</v>
      </c>
      <c r="BY331" s="398">
        <f t="shared" si="698"/>
        <v>142.91948936170215</v>
      </c>
      <c r="BZ331" s="398">
        <f t="shared" si="698"/>
        <v>142.91948936170215</v>
      </c>
      <c r="CA331" s="398">
        <f t="shared" si="698"/>
        <v>142.91948936170215</v>
      </c>
      <c r="CB331" s="398">
        <f t="shared" si="698"/>
        <v>143.91198581560286</v>
      </c>
      <c r="CC331" s="398">
        <f t="shared" si="698"/>
        <v>143.91198581560286</v>
      </c>
      <c r="CD331" s="398">
        <f t="shared" si="698"/>
        <v>143.91198581560286</v>
      </c>
      <c r="CE331" s="398">
        <f t="shared" si="698"/>
        <v>143.91198581560286</v>
      </c>
      <c r="CF331" s="398">
        <f t="shared" si="698"/>
        <v>143.91198581560286</v>
      </c>
      <c r="CG331" s="398">
        <f t="shared" si="698"/>
        <v>143.91198581560286</v>
      </c>
      <c r="CH331" s="398">
        <f t="shared" si="698"/>
        <v>143.91198581560286</v>
      </c>
      <c r="CI331" s="398">
        <f t="shared" si="698"/>
        <v>143.91198581560286</v>
      </c>
      <c r="CJ331" s="398">
        <f t="shared" si="698"/>
        <v>143.91198581560286</v>
      </c>
      <c r="CK331" s="398">
        <f t="shared" si="698"/>
        <v>143.91198581560286</v>
      </c>
      <c r="CL331" s="398">
        <f t="shared" si="698"/>
        <v>143.91198581560286</v>
      </c>
      <c r="CM331" s="398">
        <f t="shared" si="698"/>
        <v>143.91198581560286</v>
      </c>
      <c r="CN331" s="398">
        <f t="shared" si="698"/>
        <v>144.90448226950357</v>
      </c>
      <c r="CO331" s="398">
        <f t="shared" si="698"/>
        <v>144.90448226950357</v>
      </c>
      <c r="CP331" s="398">
        <f t="shared" si="698"/>
        <v>144.90448226950357</v>
      </c>
      <c r="CQ331" s="398">
        <f t="shared" si="698"/>
        <v>144.90448226950357</v>
      </c>
      <c r="CR331" s="398">
        <f t="shared" si="698"/>
        <v>144.90448226950357</v>
      </c>
      <c r="CS331" s="398">
        <f t="shared" si="698"/>
        <v>144.90448226950357</v>
      </c>
      <c r="CT331" s="398">
        <f t="shared" si="698"/>
        <v>145.89697872340429</v>
      </c>
      <c r="CU331" s="398">
        <f t="shared" si="698"/>
        <v>145.89697872340429</v>
      </c>
      <c r="CV331" s="398">
        <f t="shared" si="698"/>
        <v>145.89697872340429</v>
      </c>
      <c r="CW331" s="398">
        <f t="shared" si="698"/>
        <v>146.88947517730497</v>
      </c>
    </row>
    <row r="332" spans="1:101">
      <c r="A332" s="170" t="str">
        <f t="shared" si="683"/>
        <v>06</v>
      </c>
      <c r="B332" s="170" t="str">
        <f t="shared" si="687"/>
        <v>Alpes-Maritimes</v>
      </c>
      <c r="C332" s="145"/>
      <c r="D332" s="145"/>
      <c r="E332" s="145"/>
      <c r="F332" s="170">
        <f t="shared" ref="F332:BB332" si="699">F226</f>
        <v>815.83799999999997</v>
      </c>
      <c r="G332" s="170">
        <f t="shared" si="699"/>
        <v>823.53599999999994</v>
      </c>
      <c r="H332" s="170">
        <f t="shared" si="699"/>
        <v>832.61099999999999</v>
      </c>
      <c r="I332" s="170">
        <f t="shared" si="699"/>
        <v>841.87699999999995</v>
      </c>
      <c r="J332" s="170">
        <f t="shared" si="699"/>
        <v>850.60699999999997</v>
      </c>
      <c r="K332" s="170">
        <f t="shared" si="699"/>
        <v>860.09400000000005</v>
      </c>
      <c r="L332" s="170">
        <f t="shared" si="699"/>
        <v>870.09500000000003</v>
      </c>
      <c r="M332" s="170">
        <f t="shared" si="699"/>
        <v>880.81399999999996</v>
      </c>
      <c r="N332" s="170">
        <f t="shared" si="699"/>
        <v>893.11099999999999</v>
      </c>
      <c r="O332" s="170">
        <f t="shared" si="699"/>
        <v>901.11199999999997</v>
      </c>
      <c r="P332" s="170">
        <f t="shared" si="699"/>
        <v>908.66899999999998</v>
      </c>
      <c r="Q332" s="170">
        <f t="shared" si="699"/>
        <v>922.32100000000003</v>
      </c>
      <c r="R332" s="170">
        <f t="shared" si="699"/>
        <v>935.60900000000004</v>
      </c>
      <c r="S332" s="170">
        <f t="shared" si="699"/>
        <v>946.85199999999998</v>
      </c>
      <c r="T332" s="170">
        <f t="shared" si="699"/>
        <v>958.44100000000003</v>
      </c>
      <c r="U332" s="170">
        <f t="shared" si="699"/>
        <v>972.38</v>
      </c>
      <c r="V332" s="170">
        <f t="shared" si="699"/>
        <v>981.33100000000002</v>
      </c>
      <c r="W332" s="170">
        <f t="shared" si="699"/>
        <v>989.25099999999998</v>
      </c>
      <c r="X332" s="170">
        <f t="shared" si="699"/>
        <v>993.69500000000005</v>
      </c>
      <c r="Y332" s="170">
        <f t="shared" si="699"/>
        <v>998.779</v>
      </c>
      <c r="Z332" s="170">
        <f t="shared" si="699"/>
        <v>998.702</v>
      </c>
      <c r="AA332" s="170">
        <f t="shared" si="699"/>
        <v>1000.154</v>
      </c>
      <c r="AB332" s="170">
        <f t="shared" si="699"/>
        <v>1002.36</v>
      </c>
      <c r="AC332" s="170">
        <f t="shared" si="699"/>
        <v>1006.282</v>
      </c>
      <c r="AD332" s="170">
        <f t="shared" si="699"/>
        <v>1010.644</v>
      </c>
      <c r="AE332" s="170">
        <f t="shared" si="699"/>
        <v>1017.956</v>
      </c>
      <c r="AF332" s="170">
        <f t="shared" si="699"/>
        <v>1026.4549999999999</v>
      </c>
      <c r="AG332" s="170">
        <f t="shared" si="699"/>
        <v>1035.271</v>
      </c>
      <c r="AH332" s="170">
        <f t="shared" si="699"/>
        <v>1044.4290000000001</v>
      </c>
      <c r="AI332" s="170">
        <f t="shared" si="699"/>
        <v>1053.182</v>
      </c>
      <c r="AJ332" s="170">
        <f t="shared" si="699"/>
        <v>1063.5</v>
      </c>
      <c r="AK332" s="170">
        <f t="shared" si="699"/>
        <v>1073.184</v>
      </c>
      <c r="AL332" s="170">
        <f t="shared" si="699"/>
        <v>1082.4649999999999</v>
      </c>
      <c r="AM332" s="170">
        <f t="shared" si="699"/>
        <v>1084.4280000000001</v>
      </c>
      <c r="AN332" s="170">
        <f t="shared" si="699"/>
        <v>1079.0999999999999</v>
      </c>
      <c r="AO332" s="170">
        <f t="shared" si="699"/>
        <v>1078.729</v>
      </c>
      <c r="AP332" s="170">
        <f t="shared" si="699"/>
        <v>1081.2439999999999</v>
      </c>
      <c r="AQ332" s="170">
        <f t="shared" si="699"/>
        <v>1082.0139999999999</v>
      </c>
      <c r="AR332" s="170">
        <f t="shared" si="699"/>
        <v>1080.771</v>
      </c>
      <c r="AS332" s="170">
        <f t="shared" si="699"/>
        <v>1083.3119999999999</v>
      </c>
      <c r="AT332" s="170">
        <f t="shared" si="699"/>
        <v>1082.44</v>
      </c>
      <c r="AU332" s="170">
        <f t="shared" si="699"/>
        <v>1083.704</v>
      </c>
      <c r="AV332" s="170">
        <f t="shared" si="699"/>
        <v>1083.31</v>
      </c>
      <c r="AW332" s="170">
        <f t="shared" si="699"/>
        <v>1086.2190000000001</v>
      </c>
      <c r="AX332" s="170">
        <f t="shared" si="699"/>
        <v>1094.2829999999999</v>
      </c>
      <c r="AY332" s="170">
        <f t="shared" si="699"/>
        <v>1097.4100000000001</v>
      </c>
      <c r="AZ332" s="170">
        <f t="shared" si="699"/>
        <v>1102.251</v>
      </c>
      <c r="BA332" s="170">
        <f t="shared" si="699"/>
        <v>1106.2329999999999</v>
      </c>
      <c r="BB332" s="170">
        <f t="shared" si="699"/>
        <v>1110.328</v>
      </c>
      <c r="BC332" s="403">
        <f t="shared" ref="BC332:CW332" si="700">BB332*BC651/BB651</f>
        <v>1113.3727751371114</v>
      </c>
      <c r="BD332" s="398">
        <f t="shared" si="700"/>
        <v>1116.417550274223</v>
      </c>
      <c r="BE332" s="398">
        <f t="shared" si="700"/>
        <v>1119.4623254113346</v>
      </c>
      <c r="BF332" s="398">
        <f t="shared" si="700"/>
        <v>1122.5071005484463</v>
      </c>
      <c r="BG332" s="398">
        <f t="shared" si="700"/>
        <v>1125.5518756855579</v>
      </c>
      <c r="BH332" s="398">
        <f t="shared" si="700"/>
        <v>1128.5966508226695</v>
      </c>
      <c r="BI332" s="398">
        <f t="shared" si="700"/>
        <v>1131.6414259597809</v>
      </c>
      <c r="BJ332" s="398">
        <f t="shared" si="700"/>
        <v>1134.6862010968923</v>
      </c>
      <c r="BK332" s="398">
        <f t="shared" si="700"/>
        <v>1137.7309762340037</v>
      </c>
      <c r="BL332" s="398">
        <f t="shared" si="700"/>
        <v>1140.7757513711153</v>
      </c>
      <c r="BM332" s="398">
        <f t="shared" si="700"/>
        <v>1143.8205265082267</v>
      </c>
      <c r="BN332" s="398">
        <f t="shared" si="700"/>
        <v>1146.8653016453384</v>
      </c>
      <c r="BO332" s="398">
        <f t="shared" si="700"/>
        <v>1149.9100767824498</v>
      </c>
      <c r="BP332" s="398">
        <f t="shared" si="700"/>
        <v>1152.9548519195614</v>
      </c>
      <c r="BQ332" s="398">
        <f t="shared" si="700"/>
        <v>1155.9996270566728</v>
      </c>
      <c r="BR332" s="398">
        <f t="shared" si="700"/>
        <v>1159.0444021937844</v>
      </c>
      <c r="BS332" s="398">
        <f t="shared" si="700"/>
        <v>1162.0891773308958</v>
      </c>
      <c r="BT332" s="398">
        <f t="shared" si="700"/>
        <v>1165.1339524680072</v>
      </c>
      <c r="BU332" s="398">
        <f t="shared" si="700"/>
        <v>1167.163802559415</v>
      </c>
      <c r="BV332" s="398">
        <f t="shared" si="700"/>
        <v>1170.2085776965266</v>
      </c>
      <c r="BW332" s="398">
        <f t="shared" si="700"/>
        <v>1173.2533528336382</v>
      </c>
      <c r="BX332" s="398">
        <f t="shared" si="700"/>
        <v>1176.2981279707496</v>
      </c>
      <c r="BY332" s="398">
        <f t="shared" si="700"/>
        <v>1179.342903107861</v>
      </c>
      <c r="BZ332" s="398">
        <f t="shared" si="700"/>
        <v>1181.3727531992686</v>
      </c>
      <c r="CA332" s="398">
        <f t="shared" si="700"/>
        <v>1184.41752833638</v>
      </c>
      <c r="CB332" s="398">
        <f t="shared" si="700"/>
        <v>1187.4623034734914</v>
      </c>
      <c r="CC332" s="398">
        <f t="shared" si="700"/>
        <v>1190.5070786106028</v>
      </c>
      <c r="CD332" s="398">
        <f t="shared" si="700"/>
        <v>1193.5518537477142</v>
      </c>
      <c r="CE332" s="398">
        <f t="shared" si="700"/>
        <v>1196.5966288848256</v>
      </c>
      <c r="CF332" s="398">
        <f t="shared" si="700"/>
        <v>1198.6264789762331</v>
      </c>
      <c r="CG332" s="398">
        <f t="shared" si="700"/>
        <v>1201.6712541133445</v>
      </c>
      <c r="CH332" s="398">
        <f t="shared" si="700"/>
        <v>1203.701104204752</v>
      </c>
      <c r="CI332" s="398">
        <f t="shared" si="700"/>
        <v>1206.7458793418634</v>
      </c>
      <c r="CJ332" s="398">
        <f t="shared" si="700"/>
        <v>1209.7906544789751</v>
      </c>
      <c r="CK332" s="398">
        <f t="shared" si="700"/>
        <v>1211.8205045703828</v>
      </c>
      <c r="CL332" s="398">
        <f t="shared" si="700"/>
        <v>1214.8652797074942</v>
      </c>
      <c r="CM332" s="398">
        <f t="shared" si="700"/>
        <v>1216.895129798902</v>
      </c>
      <c r="CN332" s="398">
        <f t="shared" si="700"/>
        <v>1219.9399049360136</v>
      </c>
      <c r="CO332" s="398">
        <f t="shared" si="700"/>
        <v>1221.9697550274213</v>
      </c>
      <c r="CP332" s="398">
        <f t="shared" si="700"/>
        <v>1225.014530164533</v>
      </c>
      <c r="CQ332" s="398">
        <f t="shared" si="700"/>
        <v>1228.0593053016444</v>
      </c>
      <c r="CR332" s="398">
        <f t="shared" si="700"/>
        <v>1231.104080438756</v>
      </c>
      <c r="CS332" s="398">
        <f t="shared" si="700"/>
        <v>1234.1488555758674</v>
      </c>
      <c r="CT332" s="398">
        <f t="shared" si="700"/>
        <v>1237.193630712979</v>
      </c>
      <c r="CU332" s="398">
        <f t="shared" si="700"/>
        <v>1241.2533308957943</v>
      </c>
      <c r="CV332" s="398">
        <f t="shared" si="700"/>
        <v>1244.2981060329059</v>
      </c>
      <c r="CW332" s="398">
        <f t="shared" si="700"/>
        <v>1248.3578062157214</v>
      </c>
    </row>
    <row r="333" spans="1:101">
      <c r="A333" s="170" t="str">
        <f t="shared" si="683"/>
        <v>07</v>
      </c>
      <c r="B333" s="170" t="str">
        <f t="shared" si="687"/>
        <v>Ardèche</v>
      </c>
      <c r="C333" s="145"/>
      <c r="D333" s="145"/>
      <c r="E333" s="145"/>
      <c r="F333" s="170">
        <f t="shared" ref="F333:BB333" si="701">F227</f>
        <v>257.41899999999998</v>
      </c>
      <c r="G333" s="170">
        <f t="shared" si="701"/>
        <v>258.56</v>
      </c>
      <c r="H333" s="170">
        <f t="shared" si="701"/>
        <v>259.976</v>
      </c>
      <c r="I333" s="170">
        <f t="shared" si="701"/>
        <v>261.44</v>
      </c>
      <c r="J333" s="170">
        <f t="shared" si="701"/>
        <v>262.858</v>
      </c>
      <c r="K333" s="170">
        <f t="shared" si="701"/>
        <v>264.32600000000002</v>
      </c>
      <c r="L333" s="170">
        <f t="shared" si="701"/>
        <v>266.05099999999999</v>
      </c>
      <c r="M333" s="170">
        <f t="shared" si="701"/>
        <v>267.96899999999999</v>
      </c>
      <c r="N333" s="170">
        <f t="shared" si="701"/>
        <v>270.12200000000001</v>
      </c>
      <c r="O333" s="170">
        <f t="shared" si="701"/>
        <v>271.779</v>
      </c>
      <c r="P333" s="170">
        <f t="shared" si="701"/>
        <v>273.00599999999997</v>
      </c>
      <c r="Q333" s="170">
        <f t="shared" si="701"/>
        <v>274.30599999999998</v>
      </c>
      <c r="R333" s="170">
        <f t="shared" si="701"/>
        <v>275.73</v>
      </c>
      <c r="S333" s="170">
        <f t="shared" si="701"/>
        <v>276.32799999999997</v>
      </c>
      <c r="T333" s="170">
        <f t="shared" si="701"/>
        <v>276.66000000000003</v>
      </c>
      <c r="U333" s="170">
        <f t="shared" si="701"/>
        <v>277.65100000000001</v>
      </c>
      <c r="V333" s="170">
        <f t="shared" si="701"/>
        <v>278.68799999999999</v>
      </c>
      <c r="W333" s="170">
        <f t="shared" si="701"/>
        <v>279.43799999999999</v>
      </c>
      <c r="X333" s="170">
        <f t="shared" si="701"/>
        <v>280.26299999999998</v>
      </c>
      <c r="Y333" s="170">
        <f t="shared" si="701"/>
        <v>280.89699999999999</v>
      </c>
      <c r="Z333" s="170">
        <f t="shared" si="701"/>
        <v>281.48700000000002</v>
      </c>
      <c r="AA333" s="170">
        <f t="shared" si="701"/>
        <v>282.83800000000002</v>
      </c>
      <c r="AB333" s="170">
        <f t="shared" si="701"/>
        <v>283.81099999999998</v>
      </c>
      <c r="AC333" s="170">
        <f t="shared" si="701"/>
        <v>285.18099999999998</v>
      </c>
      <c r="AD333" s="170">
        <f t="shared" si="701"/>
        <v>285.88900000000001</v>
      </c>
      <c r="AE333" s="170">
        <f t="shared" si="701"/>
        <v>288.38600000000002</v>
      </c>
      <c r="AF333" s="170">
        <f t="shared" si="701"/>
        <v>291.07900000000001</v>
      </c>
      <c r="AG333" s="170">
        <f t="shared" si="701"/>
        <v>293.92200000000003</v>
      </c>
      <c r="AH333" s="170">
        <f t="shared" si="701"/>
        <v>296.95999999999998</v>
      </c>
      <c r="AI333" s="170">
        <f t="shared" si="701"/>
        <v>300.02100000000002</v>
      </c>
      <c r="AJ333" s="170">
        <f t="shared" si="701"/>
        <v>303.11700000000002</v>
      </c>
      <c r="AK333" s="170">
        <f t="shared" si="701"/>
        <v>306.238</v>
      </c>
      <c r="AL333" s="170">
        <f t="shared" si="701"/>
        <v>309.45600000000002</v>
      </c>
      <c r="AM333" s="170">
        <f t="shared" si="701"/>
        <v>311.452</v>
      </c>
      <c r="AN333" s="170">
        <f t="shared" si="701"/>
        <v>313.57799999999997</v>
      </c>
      <c r="AO333" s="170">
        <f t="shared" si="701"/>
        <v>315.08999999999997</v>
      </c>
      <c r="AP333" s="170">
        <f t="shared" si="701"/>
        <v>317.27699999999999</v>
      </c>
      <c r="AQ333" s="170">
        <f t="shared" si="701"/>
        <v>318.40699999999998</v>
      </c>
      <c r="AR333" s="170">
        <f t="shared" si="701"/>
        <v>320.37900000000002</v>
      </c>
      <c r="AS333" s="170">
        <f t="shared" si="701"/>
        <v>322.38099999999997</v>
      </c>
      <c r="AT333" s="170">
        <f t="shared" si="701"/>
        <v>324.209</v>
      </c>
      <c r="AU333" s="170">
        <f t="shared" si="701"/>
        <v>325.15699999999998</v>
      </c>
      <c r="AV333" s="170">
        <f t="shared" si="701"/>
        <v>325.71199999999999</v>
      </c>
      <c r="AW333" s="170">
        <f t="shared" si="701"/>
        <v>326.60599999999999</v>
      </c>
      <c r="AX333" s="170">
        <f t="shared" si="701"/>
        <v>328.27800000000002</v>
      </c>
      <c r="AY333" s="170">
        <f t="shared" si="701"/>
        <v>329.32499999999999</v>
      </c>
      <c r="AZ333" s="170">
        <f t="shared" si="701"/>
        <v>330.012</v>
      </c>
      <c r="BA333" s="170">
        <f t="shared" si="701"/>
        <v>331.214</v>
      </c>
      <c r="BB333" s="170">
        <f t="shared" si="701"/>
        <v>332.23</v>
      </c>
      <c r="BC333" s="403">
        <f t="shared" ref="BC333:CW333" si="702">BB333*BC652/BB652</f>
        <v>334.24351515151517</v>
      </c>
      <c r="BD333" s="398">
        <f t="shared" si="702"/>
        <v>335.25027272727277</v>
      </c>
      <c r="BE333" s="398">
        <f t="shared" si="702"/>
        <v>336.25703030303032</v>
      </c>
      <c r="BF333" s="398">
        <f t="shared" si="702"/>
        <v>337.26378787878792</v>
      </c>
      <c r="BG333" s="398">
        <f t="shared" si="702"/>
        <v>338.27054545454547</v>
      </c>
      <c r="BH333" s="398">
        <f t="shared" si="702"/>
        <v>340.28406060606062</v>
      </c>
      <c r="BI333" s="398">
        <f t="shared" si="702"/>
        <v>341.29081818181817</v>
      </c>
      <c r="BJ333" s="398">
        <f t="shared" si="702"/>
        <v>343.30433333333332</v>
      </c>
      <c r="BK333" s="398">
        <f t="shared" si="702"/>
        <v>344.31109090909092</v>
      </c>
      <c r="BL333" s="398">
        <f t="shared" si="702"/>
        <v>345.31784848484853</v>
      </c>
      <c r="BM333" s="398">
        <f t="shared" si="702"/>
        <v>347.33136363636368</v>
      </c>
      <c r="BN333" s="398">
        <f t="shared" si="702"/>
        <v>348.33812121212122</v>
      </c>
      <c r="BO333" s="398">
        <f t="shared" si="702"/>
        <v>350.35163636363637</v>
      </c>
      <c r="BP333" s="398">
        <f t="shared" si="702"/>
        <v>351.35839393939392</v>
      </c>
      <c r="BQ333" s="398">
        <f t="shared" si="702"/>
        <v>352.36515151515147</v>
      </c>
      <c r="BR333" s="398">
        <f t="shared" si="702"/>
        <v>354.37866666666662</v>
      </c>
      <c r="BS333" s="398">
        <f t="shared" si="702"/>
        <v>355.38542424242416</v>
      </c>
      <c r="BT333" s="398">
        <f t="shared" si="702"/>
        <v>357.39893939393932</v>
      </c>
      <c r="BU333" s="398">
        <f t="shared" si="702"/>
        <v>358.40569696969692</v>
      </c>
      <c r="BV333" s="398">
        <f t="shared" si="702"/>
        <v>359.41245454545447</v>
      </c>
      <c r="BW333" s="398">
        <f t="shared" si="702"/>
        <v>360.41921212121207</v>
      </c>
      <c r="BX333" s="398">
        <f t="shared" si="702"/>
        <v>362.43272727272722</v>
      </c>
      <c r="BY333" s="398">
        <f t="shared" si="702"/>
        <v>363.43948484848477</v>
      </c>
      <c r="BZ333" s="398">
        <f t="shared" si="702"/>
        <v>364.44624242424231</v>
      </c>
      <c r="CA333" s="398">
        <f t="shared" si="702"/>
        <v>365.45299999999986</v>
      </c>
      <c r="CB333" s="398">
        <f t="shared" si="702"/>
        <v>366.45975757575746</v>
      </c>
      <c r="CC333" s="398">
        <f t="shared" si="702"/>
        <v>367.46651515151501</v>
      </c>
      <c r="CD333" s="398">
        <f t="shared" si="702"/>
        <v>368.47327272727262</v>
      </c>
      <c r="CE333" s="398">
        <f t="shared" si="702"/>
        <v>369.48003030303016</v>
      </c>
      <c r="CF333" s="398">
        <f t="shared" si="702"/>
        <v>370.48678787878777</v>
      </c>
      <c r="CG333" s="398">
        <f t="shared" si="702"/>
        <v>371.49354545454537</v>
      </c>
      <c r="CH333" s="398">
        <f t="shared" si="702"/>
        <v>372.50030303030297</v>
      </c>
      <c r="CI333" s="398">
        <f t="shared" si="702"/>
        <v>373.50706060606052</v>
      </c>
      <c r="CJ333" s="398">
        <f t="shared" si="702"/>
        <v>374.51381818181812</v>
      </c>
      <c r="CK333" s="398">
        <f t="shared" si="702"/>
        <v>375.52057575757567</v>
      </c>
      <c r="CL333" s="398">
        <f t="shared" si="702"/>
        <v>376.52733333333327</v>
      </c>
      <c r="CM333" s="398">
        <f t="shared" si="702"/>
        <v>377.53409090909082</v>
      </c>
      <c r="CN333" s="398">
        <f t="shared" si="702"/>
        <v>378.54084848484837</v>
      </c>
      <c r="CO333" s="398">
        <f t="shared" si="702"/>
        <v>379.54760606060597</v>
      </c>
      <c r="CP333" s="398">
        <f t="shared" si="702"/>
        <v>380.55436363636358</v>
      </c>
      <c r="CQ333" s="398">
        <f t="shared" si="702"/>
        <v>381.56112121212112</v>
      </c>
      <c r="CR333" s="398">
        <f t="shared" si="702"/>
        <v>382.56787878787867</v>
      </c>
      <c r="CS333" s="398">
        <f t="shared" si="702"/>
        <v>383.57463636363627</v>
      </c>
      <c r="CT333" s="398">
        <f t="shared" si="702"/>
        <v>385.58815151515142</v>
      </c>
      <c r="CU333" s="398">
        <f t="shared" si="702"/>
        <v>386.59490909090903</v>
      </c>
      <c r="CV333" s="398">
        <f t="shared" si="702"/>
        <v>388.60842424242418</v>
      </c>
      <c r="CW333" s="398">
        <f t="shared" si="702"/>
        <v>389.61518181818178</v>
      </c>
    </row>
    <row r="334" spans="1:101">
      <c r="A334" s="170" t="str">
        <f t="shared" si="683"/>
        <v>08</v>
      </c>
      <c r="B334" s="170" t="str">
        <f t="shared" si="687"/>
        <v>Ardennes</v>
      </c>
      <c r="C334" s="145"/>
      <c r="D334" s="145"/>
      <c r="E334" s="145"/>
      <c r="F334" s="170">
        <f t="shared" ref="F334:BB334" si="703">F228</f>
        <v>309.80399999999997</v>
      </c>
      <c r="G334" s="170">
        <f t="shared" si="703"/>
        <v>308.495</v>
      </c>
      <c r="H334" s="170">
        <f t="shared" si="703"/>
        <v>307.46899999999999</v>
      </c>
      <c r="I334" s="170">
        <f t="shared" si="703"/>
        <v>306.67399999999998</v>
      </c>
      <c r="J334" s="170">
        <f t="shared" si="703"/>
        <v>305.35199999999998</v>
      </c>
      <c r="K334" s="170">
        <f t="shared" si="703"/>
        <v>304.27199999999999</v>
      </c>
      <c r="L334" s="170">
        <f t="shared" si="703"/>
        <v>303.47500000000002</v>
      </c>
      <c r="M334" s="170">
        <f t="shared" si="703"/>
        <v>302.786</v>
      </c>
      <c r="N334" s="170">
        <f t="shared" si="703"/>
        <v>302.02600000000001</v>
      </c>
      <c r="O334" s="170">
        <f t="shared" si="703"/>
        <v>301.45400000000001</v>
      </c>
      <c r="P334" s="170">
        <f t="shared" si="703"/>
        <v>301.09899999999999</v>
      </c>
      <c r="Q334" s="170">
        <f t="shared" si="703"/>
        <v>300.95699999999999</v>
      </c>
      <c r="R334" s="170">
        <f t="shared" si="703"/>
        <v>299.69299999999998</v>
      </c>
      <c r="S334" s="170">
        <f t="shared" si="703"/>
        <v>298.49400000000003</v>
      </c>
      <c r="T334" s="170">
        <f t="shared" si="703"/>
        <v>297.75799999999998</v>
      </c>
      <c r="U334" s="170">
        <f t="shared" si="703"/>
        <v>296.14999999999998</v>
      </c>
      <c r="V334" s="170">
        <f t="shared" si="703"/>
        <v>295.67599999999999</v>
      </c>
      <c r="W334" s="170">
        <f t="shared" si="703"/>
        <v>294.625</v>
      </c>
      <c r="X334" s="170">
        <f t="shared" si="703"/>
        <v>294.60399999999998</v>
      </c>
      <c r="Y334" s="170">
        <f t="shared" si="703"/>
        <v>294.26</v>
      </c>
      <c r="Z334" s="170">
        <f t="shared" si="703"/>
        <v>293.36799999999999</v>
      </c>
      <c r="AA334" s="170">
        <f t="shared" si="703"/>
        <v>292.822</v>
      </c>
      <c r="AB334" s="170">
        <f t="shared" si="703"/>
        <v>292.17500000000001</v>
      </c>
      <c r="AC334" s="170">
        <f t="shared" si="703"/>
        <v>291.32900000000001</v>
      </c>
      <c r="AD334" s="170">
        <f t="shared" si="703"/>
        <v>290.452</v>
      </c>
      <c r="AE334" s="170">
        <f t="shared" si="703"/>
        <v>289.60899999999998</v>
      </c>
      <c r="AF334" s="170">
        <f t="shared" si="703"/>
        <v>289.041</v>
      </c>
      <c r="AG334" s="170">
        <f t="shared" si="703"/>
        <v>288.52</v>
      </c>
      <c r="AH334" s="170">
        <f t="shared" si="703"/>
        <v>287.82</v>
      </c>
      <c r="AI334" s="170">
        <f t="shared" si="703"/>
        <v>287.13600000000002</v>
      </c>
      <c r="AJ334" s="170">
        <f t="shared" si="703"/>
        <v>286.42500000000001</v>
      </c>
      <c r="AK334" s="170">
        <f t="shared" si="703"/>
        <v>285.65300000000002</v>
      </c>
      <c r="AL334" s="170">
        <f t="shared" si="703"/>
        <v>284.74900000000002</v>
      </c>
      <c r="AM334" s="170">
        <f t="shared" si="703"/>
        <v>284.197</v>
      </c>
      <c r="AN334" s="170">
        <f t="shared" si="703"/>
        <v>283.29599999999999</v>
      </c>
      <c r="AO334" s="170">
        <f t="shared" si="703"/>
        <v>283.25</v>
      </c>
      <c r="AP334" s="170">
        <f t="shared" si="703"/>
        <v>283.11</v>
      </c>
      <c r="AQ334" s="170">
        <f t="shared" si="703"/>
        <v>282.77800000000002</v>
      </c>
      <c r="AR334" s="170">
        <f t="shared" si="703"/>
        <v>280.90699999999998</v>
      </c>
      <c r="AS334" s="170">
        <f t="shared" si="703"/>
        <v>279.71499999999997</v>
      </c>
      <c r="AT334" s="170">
        <f t="shared" si="703"/>
        <v>277.75200000000001</v>
      </c>
      <c r="AU334" s="170">
        <f t="shared" si="703"/>
        <v>275.37099999999998</v>
      </c>
      <c r="AV334" s="170">
        <f t="shared" si="703"/>
        <v>273.57900000000001</v>
      </c>
      <c r="AW334" s="170">
        <f t="shared" si="703"/>
        <v>271.84500000000003</v>
      </c>
      <c r="AX334" s="170">
        <f t="shared" si="703"/>
        <v>270.58199999999999</v>
      </c>
      <c r="AY334" s="170">
        <f t="shared" si="703"/>
        <v>269.70100000000002</v>
      </c>
      <c r="AZ334" s="170">
        <f t="shared" si="703"/>
        <v>268.21600000000001</v>
      </c>
      <c r="BA334" s="170">
        <f t="shared" si="703"/>
        <v>266.69</v>
      </c>
      <c r="BB334" s="170">
        <f t="shared" si="703"/>
        <v>265.41699999999997</v>
      </c>
      <c r="BC334" s="403">
        <f t="shared" ref="BC334:CW334" si="704">BB334*BC653/BB653</f>
        <v>263.39861977186314</v>
      </c>
      <c r="BD334" s="398">
        <f t="shared" si="704"/>
        <v>262.38942965779466</v>
      </c>
      <c r="BE334" s="398">
        <f t="shared" si="704"/>
        <v>261.38023954372619</v>
      </c>
      <c r="BF334" s="398">
        <f t="shared" si="704"/>
        <v>259.3618593155893</v>
      </c>
      <c r="BG334" s="398">
        <f t="shared" si="704"/>
        <v>258.35266920152088</v>
      </c>
      <c r="BH334" s="398">
        <f t="shared" si="704"/>
        <v>257.34347908745247</v>
      </c>
      <c r="BI334" s="398">
        <f t="shared" si="704"/>
        <v>255.32509885931557</v>
      </c>
      <c r="BJ334" s="398">
        <f t="shared" si="704"/>
        <v>254.31590874524713</v>
      </c>
      <c r="BK334" s="398">
        <f t="shared" si="704"/>
        <v>253.30671863117868</v>
      </c>
      <c r="BL334" s="398">
        <f t="shared" si="704"/>
        <v>252.29752851711027</v>
      </c>
      <c r="BM334" s="398">
        <f t="shared" si="704"/>
        <v>251.28833840304182</v>
      </c>
      <c r="BN334" s="398">
        <f t="shared" si="704"/>
        <v>250.27914828897337</v>
      </c>
      <c r="BO334" s="398">
        <f t="shared" si="704"/>
        <v>249.26995817490493</v>
      </c>
      <c r="BP334" s="398">
        <f t="shared" si="704"/>
        <v>248.26076806083651</v>
      </c>
      <c r="BQ334" s="398">
        <f t="shared" si="704"/>
        <v>247.25157794676807</v>
      </c>
      <c r="BR334" s="398">
        <f t="shared" si="704"/>
        <v>246.24238783269962</v>
      </c>
      <c r="BS334" s="398">
        <f t="shared" si="704"/>
        <v>245.23319771863117</v>
      </c>
      <c r="BT334" s="398">
        <f t="shared" si="704"/>
        <v>244.22400760456273</v>
      </c>
      <c r="BU334" s="398">
        <f t="shared" si="704"/>
        <v>243.21481749049428</v>
      </c>
      <c r="BV334" s="398">
        <f t="shared" si="704"/>
        <v>242.20562737642584</v>
      </c>
      <c r="BW334" s="398">
        <f t="shared" si="704"/>
        <v>241.19643726235739</v>
      </c>
      <c r="BX334" s="398">
        <f t="shared" si="704"/>
        <v>240.18724714828898</v>
      </c>
      <c r="BY334" s="398">
        <f t="shared" si="704"/>
        <v>239.17805703422053</v>
      </c>
      <c r="BZ334" s="398">
        <f t="shared" si="704"/>
        <v>238.16886692015208</v>
      </c>
      <c r="CA334" s="398">
        <f t="shared" si="704"/>
        <v>237.15967680608364</v>
      </c>
      <c r="CB334" s="398">
        <f t="shared" si="704"/>
        <v>236.15048669201519</v>
      </c>
      <c r="CC334" s="398">
        <f t="shared" si="704"/>
        <v>235.14129657794675</v>
      </c>
      <c r="CD334" s="398">
        <f t="shared" si="704"/>
        <v>234.1321064638783</v>
      </c>
      <c r="CE334" s="398">
        <f t="shared" si="704"/>
        <v>233.12291634980986</v>
      </c>
      <c r="CF334" s="398">
        <f t="shared" si="704"/>
        <v>232.11372623574141</v>
      </c>
      <c r="CG334" s="398">
        <f t="shared" si="704"/>
        <v>231.10453612167299</v>
      </c>
      <c r="CH334" s="398">
        <f t="shared" si="704"/>
        <v>231.10453612167302</v>
      </c>
      <c r="CI334" s="398">
        <f t="shared" si="704"/>
        <v>230.0953460076046</v>
      </c>
      <c r="CJ334" s="398">
        <f t="shared" si="704"/>
        <v>229.08615589353619</v>
      </c>
      <c r="CK334" s="398">
        <f t="shared" si="704"/>
        <v>228.07696577946774</v>
      </c>
      <c r="CL334" s="398">
        <f t="shared" si="704"/>
        <v>228.07696577946774</v>
      </c>
      <c r="CM334" s="398">
        <f t="shared" si="704"/>
        <v>227.0677756653993</v>
      </c>
      <c r="CN334" s="398">
        <f t="shared" si="704"/>
        <v>226.05858555133085</v>
      </c>
      <c r="CO334" s="398">
        <f t="shared" si="704"/>
        <v>226.05858555133085</v>
      </c>
      <c r="CP334" s="398">
        <f t="shared" si="704"/>
        <v>225.0493954372624</v>
      </c>
      <c r="CQ334" s="398">
        <f t="shared" si="704"/>
        <v>225.0493954372624</v>
      </c>
      <c r="CR334" s="398">
        <f t="shared" si="704"/>
        <v>224.04020532319396</v>
      </c>
      <c r="CS334" s="398">
        <f t="shared" si="704"/>
        <v>224.04020532319393</v>
      </c>
      <c r="CT334" s="398">
        <f t="shared" si="704"/>
        <v>224.04020532319393</v>
      </c>
      <c r="CU334" s="398">
        <f t="shared" si="704"/>
        <v>223.03101520912548</v>
      </c>
      <c r="CV334" s="398">
        <f t="shared" si="704"/>
        <v>223.03101520912548</v>
      </c>
      <c r="CW334" s="398">
        <f t="shared" si="704"/>
        <v>223.03101520912548</v>
      </c>
    </row>
    <row r="335" spans="1:101">
      <c r="A335" s="170" t="str">
        <f t="shared" si="683"/>
        <v>09</v>
      </c>
      <c r="B335" s="170" t="str">
        <f t="shared" si="687"/>
        <v>Ariège</v>
      </c>
      <c r="C335" s="145"/>
      <c r="D335" s="145"/>
      <c r="E335" s="145"/>
      <c r="F335" s="170">
        <f t="shared" ref="F335:BB335" si="705">F229</f>
        <v>138.09299999999999</v>
      </c>
      <c r="G335" s="170">
        <f t="shared" si="705"/>
        <v>137.54499999999999</v>
      </c>
      <c r="H335" s="170">
        <f t="shared" si="705"/>
        <v>137.24100000000001</v>
      </c>
      <c r="I335" s="170">
        <f t="shared" si="705"/>
        <v>136.898</v>
      </c>
      <c r="J335" s="170">
        <f t="shared" si="705"/>
        <v>136.535</v>
      </c>
      <c r="K335" s="170">
        <f t="shared" si="705"/>
        <v>136.15299999999999</v>
      </c>
      <c r="L335" s="170">
        <f t="shared" si="705"/>
        <v>135.99100000000001</v>
      </c>
      <c r="M335" s="170">
        <f t="shared" si="705"/>
        <v>135.73400000000001</v>
      </c>
      <c r="N335" s="170">
        <f t="shared" si="705"/>
        <v>136.45599999999999</v>
      </c>
      <c r="O335" s="170">
        <f t="shared" si="705"/>
        <v>136.80600000000001</v>
      </c>
      <c r="P335" s="170">
        <f t="shared" si="705"/>
        <v>136.941</v>
      </c>
      <c r="Q335" s="170">
        <f t="shared" si="705"/>
        <v>136.67599999999999</v>
      </c>
      <c r="R335" s="170">
        <f t="shared" si="705"/>
        <v>136.46100000000001</v>
      </c>
      <c r="S335" s="170">
        <f t="shared" si="705"/>
        <v>136.25399999999999</v>
      </c>
      <c r="T335" s="170">
        <f t="shared" si="705"/>
        <v>136.459</v>
      </c>
      <c r="U335" s="170">
        <f t="shared" si="705"/>
        <v>136.68100000000001</v>
      </c>
      <c r="V335" s="170">
        <f t="shared" si="705"/>
        <v>136.77199999999999</v>
      </c>
      <c r="W335" s="170">
        <f t="shared" si="705"/>
        <v>136.87</v>
      </c>
      <c r="X335" s="170">
        <f t="shared" si="705"/>
        <v>136.63200000000001</v>
      </c>
      <c r="Y335" s="170">
        <f t="shared" si="705"/>
        <v>136.613</v>
      </c>
      <c r="Z335" s="170">
        <f t="shared" si="705"/>
        <v>136.49600000000001</v>
      </c>
      <c r="AA335" s="170">
        <f t="shared" si="705"/>
        <v>136.21899999999999</v>
      </c>
      <c r="AB335" s="170">
        <f t="shared" si="705"/>
        <v>136.54400000000001</v>
      </c>
      <c r="AC335" s="170">
        <f t="shared" si="705"/>
        <v>136.732</v>
      </c>
      <c r="AD335" s="170">
        <f t="shared" si="705"/>
        <v>137.20099999999999</v>
      </c>
      <c r="AE335" s="170">
        <f t="shared" si="705"/>
        <v>138.19900000000001</v>
      </c>
      <c r="AF335" s="170">
        <f t="shared" si="705"/>
        <v>139.38800000000001</v>
      </c>
      <c r="AG335" s="170">
        <f t="shared" si="705"/>
        <v>140.68100000000001</v>
      </c>
      <c r="AH335" s="170">
        <f t="shared" si="705"/>
        <v>142.04300000000001</v>
      </c>
      <c r="AI335" s="170">
        <f t="shared" si="705"/>
        <v>143.37100000000001</v>
      </c>
      <c r="AJ335" s="170">
        <f t="shared" si="705"/>
        <v>144.88800000000001</v>
      </c>
      <c r="AK335" s="170">
        <f t="shared" si="705"/>
        <v>146.28899999999999</v>
      </c>
      <c r="AL335" s="170">
        <f t="shared" si="705"/>
        <v>148.56800000000001</v>
      </c>
      <c r="AM335" s="170">
        <f t="shared" si="705"/>
        <v>150.20099999999999</v>
      </c>
      <c r="AN335" s="170">
        <f t="shared" si="705"/>
        <v>151.11699999999999</v>
      </c>
      <c r="AO335" s="170">
        <f t="shared" si="705"/>
        <v>152.03800000000001</v>
      </c>
      <c r="AP335" s="170">
        <f t="shared" si="705"/>
        <v>152.286</v>
      </c>
      <c r="AQ335" s="170">
        <f t="shared" si="705"/>
        <v>152.36600000000001</v>
      </c>
      <c r="AR335" s="170">
        <f t="shared" si="705"/>
        <v>152.684</v>
      </c>
      <c r="AS335" s="170">
        <f t="shared" si="705"/>
        <v>152.57400000000001</v>
      </c>
      <c r="AT335" s="170">
        <f t="shared" si="705"/>
        <v>152.499</v>
      </c>
      <c r="AU335" s="170">
        <f t="shared" si="705"/>
        <v>153.06700000000001</v>
      </c>
      <c r="AV335" s="170">
        <f t="shared" si="705"/>
        <v>153.15299999999999</v>
      </c>
      <c r="AW335" s="170">
        <f t="shared" si="705"/>
        <v>153.066</v>
      </c>
      <c r="AX335" s="170">
        <f t="shared" si="705"/>
        <v>153.28700000000001</v>
      </c>
      <c r="AY335" s="170">
        <f t="shared" si="705"/>
        <v>153.95400000000001</v>
      </c>
      <c r="AZ335" s="170">
        <f t="shared" si="705"/>
        <v>154.22200000000001</v>
      </c>
      <c r="BA335" s="170">
        <f t="shared" si="705"/>
        <v>154.42400000000001</v>
      </c>
      <c r="BB335" s="170">
        <f t="shared" si="705"/>
        <v>154.58099999999999</v>
      </c>
      <c r="BC335" s="403">
        <f t="shared" ref="BC335:CW335" si="706">BB335*BC654/BB654</f>
        <v>155.59133333333332</v>
      </c>
      <c r="BD335" s="398">
        <f t="shared" si="706"/>
        <v>155.59133333333332</v>
      </c>
      <c r="BE335" s="398">
        <f t="shared" si="706"/>
        <v>155.59133333333332</v>
      </c>
      <c r="BF335" s="398">
        <f t="shared" si="706"/>
        <v>156.60166666666666</v>
      </c>
      <c r="BG335" s="398">
        <f t="shared" si="706"/>
        <v>156.60166666666666</v>
      </c>
      <c r="BH335" s="398">
        <f t="shared" si="706"/>
        <v>157.61199999999999</v>
      </c>
      <c r="BI335" s="398">
        <f t="shared" si="706"/>
        <v>157.61199999999999</v>
      </c>
      <c r="BJ335" s="398">
        <f t="shared" si="706"/>
        <v>158.62233333333333</v>
      </c>
      <c r="BK335" s="398">
        <f t="shared" si="706"/>
        <v>158.62233333333333</v>
      </c>
      <c r="BL335" s="398">
        <f t="shared" si="706"/>
        <v>159.63266666666667</v>
      </c>
      <c r="BM335" s="398">
        <f t="shared" si="706"/>
        <v>159.63266666666667</v>
      </c>
      <c r="BN335" s="398">
        <f t="shared" si="706"/>
        <v>160.643</v>
      </c>
      <c r="BO335" s="398">
        <f t="shared" si="706"/>
        <v>160.643</v>
      </c>
      <c r="BP335" s="398">
        <f t="shared" si="706"/>
        <v>161.65333333333334</v>
      </c>
      <c r="BQ335" s="398">
        <f t="shared" si="706"/>
        <v>161.65333333333334</v>
      </c>
      <c r="BR335" s="398">
        <f t="shared" si="706"/>
        <v>162.66366666666667</v>
      </c>
      <c r="BS335" s="398">
        <f t="shared" si="706"/>
        <v>163.67400000000001</v>
      </c>
      <c r="BT335" s="398">
        <f t="shared" si="706"/>
        <v>163.67400000000001</v>
      </c>
      <c r="BU335" s="398">
        <f t="shared" si="706"/>
        <v>164.68433333333334</v>
      </c>
      <c r="BV335" s="398">
        <f t="shared" si="706"/>
        <v>165.69466666666668</v>
      </c>
      <c r="BW335" s="398">
        <f t="shared" si="706"/>
        <v>165.69466666666668</v>
      </c>
      <c r="BX335" s="398">
        <f t="shared" si="706"/>
        <v>166.70500000000001</v>
      </c>
      <c r="BY335" s="398">
        <f t="shared" si="706"/>
        <v>166.70500000000001</v>
      </c>
      <c r="BZ335" s="398">
        <f t="shared" si="706"/>
        <v>167.71533333333335</v>
      </c>
      <c r="CA335" s="398">
        <f t="shared" si="706"/>
        <v>168.72566666666668</v>
      </c>
      <c r="CB335" s="398">
        <f t="shared" si="706"/>
        <v>168.72566666666668</v>
      </c>
      <c r="CC335" s="398">
        <f t="shared" si="706"/>
        <v>169.73600000000002</v>
      </c>
      <c r="CD335" s="398">
        <f t="shared" si="706"/>
        <v>169.73600000000002</v>
      </c>
      <c r="CE335" s="398">
        <f t="shared" si="706"/>
        <v>170.74633333333335</v>
      </c>
      <c r="CF335" s="398">
        <f t="shared" si="706"/>
        <v>170.74633333333335</v>
      </c>
      <c r="CG335" s="398">
        <f t="shared" si="706"/>
        <v>171.75666666666669</v>
      </c>
      <c r="CH335" s="398">
        <f t="shared" si="706"/>
        <v>171.75666666666669</v>
      </c>
      <c r="CI335" s="398">
        <f t="shared" si="706"/>
        <v>172.76700000000002</v>
      </c>
      <c r="CJ335" s="398">
        <f t="shared" si="706"/>
        <v>172.76700000000002</v>
      </c>
      <c r="CK335" s="398">
        <f t="shared" si="706"/>
        <v>173.77733333333336</v>
      </c>
      <c r="CL335" s="398">
        <f t="shared" si="706"/>
        <v>174.78766666666669</v>
      </c>
      <c r="CM335" s="398">
        <f t="shared" si="706"/>
        <v>174.78766666666669</v>
      </c>
      <c r="CN335" s="398">
        <f t="shared" si="706"/>
        <v>175.79800000000003</v>
      </c>
      <c r="CO335" s="398">
        <f t="shared" si="706"/>
        <v>175.79800000000003</v>
      </c>
      <c r="CP335" s="398">
        <f t="shared" si="706"/>
        <v>176.80833333333337</v>
      </c>
      <c r="CQ335" s="398">
        <f t="shared" si="706"/>
        <v>177.8186666666667</v>
      </c>
      <c r="CR335" s="398">
        <f t="shared" si="706"/>
        <v>177.8186666666667</v>
      </c>
      <c r="CS335" s="398">
        <f t="shared" si="706"/>
        <v>178.82900000000004</v>
      </c>
      <c r="CT335" s="398">
        <f t="shared" si="706"/>
        <v>179.83933333333337</v>
      </c>
      <c r="CU335" s="398">
        <f t="shared" si="706"/>
        <v>179.83933333333337</v>
      </c>
      <c r="CV335" s="398">
        <f t="shared" si="706"/>
        <v>180.84966666666671</v>
      </c>
      <c r="CW335" s="398">
        <f t="shared" si="706"/>
        <v>181.86000000000004</v>
      </c>
    </row>
    <row r="336" spans="1:101">
      <c r="A336" s="170" t="str">
        <f t="shared" si="683"/>
        <v>10</v>
      </c>
      <c r="B336" s="170" t="str">
        <f t="shared" si="687"/>
        <v>Aube</v>
      </c>
      <c r="C336" s="145"/>
      <c r="D336" s="145"/>
      <c r="E336" s="145"/>
      <c r="F336" s="170">
        <f t="shared" ref="F336:BB336" si="707">F230</f>
        <v>285.06200000000001</v>
      </c>
      <c r="G336" s="170">
        <f t="shared" si="707"/>
        <v>285.68900000000002</v>
      </c>
      <c r="H336" s="170">
        <f t="shared" si="707"/>
        <v>286.209</v>
      </c>
      <c r="I336" s="170">
        <f t="shared" si="707"/>
        <v>286.73399999999998</v>
      </c>
      <c r="J336" s="170">
        <f t="shared" si="707"/>
        <v>287.238</v>
      </c>
      <c r="K336" s="170">
        <f t="shared" si="707"/>
        <v>287.86700000000002</v>
      </c>
      <c r="L336" s="170">
        <f t="shared" si="707"/>
        <v>288.67099999999999</v>
      </c>
      <c r="M336" s="170">
        <f t="shared" si="707"/>
        <v>289.47899999999998</v>
      </c>
      <c r="N336" s="170">
        <f t="shared" si="707"/>
        <v>289.12799999999999</v>
      </c>
      <c r="O336" s="170">
        <f t="shared" si="707"/>
        <v>291.23</v>
      </c>
      <c r="P336" s="170">
        <f t="shared" si="707"/>
        <v>290.85199999999998</v>
      </c>
      <c r="Q336" s="170">
        <f t="shared" si="707"/>
        <v>291.04599999999999</v>
      </c>
      <c r="R336" s="170">
        <f t="shared" si="707"/>
        <v>290.78199999999998</v>
      </c>
      <c r="S336" s="170">
        <f t="shared" si="707"/>
        <v>289.36900000000003</v>
      </c>
      <c r="T336" s="170">
        <f t="shared" si="707"/>
        <v>289.404</v>
      </c>
      <c r="U336" s="170">
        <f t="shared" si="707"/>
        <v>289.13799999999998</v>
      </c>
      <c r="V336" s="170">
        <f t="shared" si="707"/>
        <v>290.11799999999999</v>
      </c>
      <c r="W336" s="170">
        <f t="shared" si="707"/>
        <v>290.73099999999999</v>
      </c>
      <c r="X336" s="170">
        <f t="shared" si="707"/>
        <v>291.35899999999998</v>
      </c>
      <c r="Y336" s="170">
        <f t="shared" si="707"/>
        <v>291.96800000000002</v>
      </c>
      <c r="Z336" s="170">
        <f t="shared" si="707"/>
        <v>292.57499999999999</v>
      </c>
      <c r="AA336" s="170">
        <f t="shared" si="707"/>
        <v>292.38099999999997</v>
      </c>
      <c r="AB336" s="170">
        <f t="shared" si="707"/>
        <v>292.71199999999999</v>
      </c>
      <c r="AC336" s="170">
        <f t="shared" si="707"/>
        <v>292.67599999999999</v>
      </c>
      <c r="AD336" s="170">
        <f t="shared" si="707"/>
        <v>292.31700000000001</v>
      </c>
      <c r="AE336" s="170">
        <f t="shared" si="707"/>
        <v>293.185</v>
      </c>
      <c r="AF336" s="170">
        <f t="shared" si="707"/>
        <v>294.31</v>
      </c>
      <c r="AG336" s="170">
        <f t="shared" si="707"/>
        <v>295.41899999999998</v>
      </c>
      <c r="AH336" s="170">
        <f t="shared" si="707"/>
        <v>296.29399999999998</v>
      </c>
      <c r="AI336" s="170">
        <f t="shared" si="707"/>
        <v>297.154</v>
      </c>
      <c r="AJ336" s="170">
        <f t="shared" si="707"/>
        <v>298.483</v>
      </c>
      <c r="AK336" s="170">
        <f t="shared" si="707"/>
        <v>299.70400000000001</v>
      </c>
      <c r="AL336" s="170">
        <f t="shared" si="707"/>
        <v>300.83999999999997</v>
      </c>
      <c r="AM336" s="170">
        <f t="shared" si="707"/>
        <v>301.327</v>
      </c>
      <c r="AN336" s="170">
        <f t="shared" si="707"/>
        <v>303.298</v>
      </c>
      <c r="AO336" s="170">
        <f t="shared" si="707"/>
        <v>303.327</v>
      </c>
      <c r="AP336" s="170">
        <f t="shared" si="707"/>
        <v>303.99700000000001</v>
      </c>
      <c r="AQ336" s="170">
        <f t="shared" si="707"/>
        <v>305.60599999999999</v>
      </c>
      <c r="AR336" s="170">
        <f t="shared" si="707"/>
        <v>306.58100000000002</v>
      </c>
      <c r="AS336" s="170">
        <f t="shared" si="707"/>
        <v>308.09399999999999</v>
      </c>
      <c r="AT336" s="170">
        <f t="shared" si="707"/>
        <v>309.05599999999998</v>
      </c>
      <c r="AU336" s="170">
        <f t="shared" si="707"/>
        <v>308.91000000000003</v>
      </c>
      <c r="AV336" s="170">
        <f t="shared" si="707"/>
        <v>310.02</v>
      </c>
      <c r="AW336" s="170">
        <f t="shared" si="707"/>
        <v>310.02</v>
      </c>
      <c r="AX336" s="170">
        <f t="shared" si="707"/>
        <v>310.24200000000002</v>
      </c>
      <c r="AY336" s="170">
        <f t="shared" si="707"/>
        <v>311.435</v>
      </c>
      <c r="AZ336" s="170">
        <f t="shared" si="707"/>
        <v>311.83100000000002</v>
      </c>
      <c r="BA336" s="170">
        <f t="shared" si="707"/>
        <v>312.18299999999999</v>
      </c>
      <c r="BB336" s="170">
        <f t="shared" si="707"/>
        <v>312.71300000000002</v>
      </c>
      <c r="BC336" s="403">
        <f t="shared" ref="BC336:CW336" si="708">BB336*BC655/BB655</f>
        <v>312.71300000000002</v>
      </c>
      <c r="BD336" s="398">
        <f t="shared" si="708"/>
        <v>313.71850803858524</v>
      </c>
      <c r="BE336" s="398">
        <f t="shared" si="708"/>
        <v>313.71850803858524</v>
      </c>
      <c r="BF336" s="398">
        <f t="shared" si="708"/>
        <v>314.72401607717046</v>
      </c>
      <c r="BG336" s="398">
        <f t="shared" si="708"/>
        <v>314.72401607717046</v>
      </c>
      <c r="BH336" s="398">
        <f t="shared" si="708"/>
        <v>315.72952411575568</v>
      </c>
      <c r="BI336" s="398">
        <f t="shared" si="708"/>
        <v>315.72952411575568</v>
      </c>
      <c r="BJ336" s="398">
        <f t="shared" si="708"/>
        <v>316.7350321543409</v>
      </c>
      <c r="BK336" s="398">
        <f t="shared" si="708"/>
        <v>316.7350321543409</v>
      </c>
      <c r="BL336" s="398">
        <f t="shared" si="708"/>
        <v>317.74054019292606</v>
      </c>
      <c r="BM336" s="398">
        <f t="shared" si="708"/>
        <v>318.74604823151128</v>
      </c>
      <c r="BN336" s="398">
        <f t="shared" si="708"/>
        <v>318.74604823151128</v>
      </c>
      <c r="BO336" s="398">
        <f t="shared" si="708"/>
        <v>319.7515562700965</v>
      </c>
      <c r="BP336" s="398">
        <f t="shared" si="708"/>
        <v>319.7515562700965</v>
      </c>
      <c r="BQ336" s="398">
        <f t="shared" si="708"/>
        <v>320.75706430868172</v>
      </c>
      <c r="BR336" s="398">
        <f t="shared" si="708"/>
        <v>320.75706430868172</v>
      </c>
      <c r="BS336" s="398">
        <f t="shared" si="708"/>
        <v>321.76257234726694</v>
      </c>
      <c r="BT336" s="398">
        <f t="shared" si="708"/>
        <v>321.76257234726694</v>
      </c>
      <c r="BU336" s="398">
        <f t="shared" si="708"/>
        <v>322.76808038585216</v>
      </c>
      <c r="BV336" s="398">
        <f t="shared" si="708"/>
        <v>322.76808038585216</v>
      </c>
      <c r="BW336" s="398">
        <f t="shared" si="708"/>
        <v>323.77358842443738</v>
      </c>
      <c r="BX336" s="398">
        <f t="shared" si="708"/>
        <v>323.77358842443738</v>
      </c>
      <c r="BY336" s="398">
        <f t="shared" si="708"/>
        <v>324.7790964630226</v>
      </c>
      <c r="BZ336" s="398">
        <f t="shared" si="708"/>
        <v>324.7790964630226</v>
      </c>
      <c r="CA336" s="398">
        <f t="shared" si="708"/>
        <v>324.7790964630226</v>
      </c>
      <c r="CB336" s="398">
        <f t="shared" si="708"/>
        <v>325.78460450160782</v>
      </c>
      <c r="CC336" s="398">
        <f t="shared" si="708"/>
        <v>325.78460450160782</v>
      </c>
      <c r="CD336" s="398">
        <f t="shared" si="708"/>
        <v>325.78460450160782</v>
      </c>
      <c r="CE336" s="398">
        <f t="shared" si="708"/>
        <v>325.78460450160782</v>
      </c>
      <c r="CF336" s="398">
        <f t="shared" si="708"/>
        <v>326.79011254019304</v>
      </c>
      <c r="CG336" s="398">
        <f t="shared" si="708"/>
        <v>326.79011254019304</v>
      </c>
      <c r="CH336" s="398">
        <f t="shared" si="708"/>
        <v>326.79011254019304</v>
      </c>
      <c r="CI336" s="398">
        <f t="shared" si="708"/>
        <v>327.79562057877826</v>
      </c>
      <c r="CJ336" s="398">
        <f t="shared" si="708"/>
        <v>327.79562057877826</v>
      </c>
      <c r="CK336" s="398">
        <f t="shared" si="708"/>
        <v>327.79562057877826</v>
      </c>
      <c r="CL336" s="398">
        <f t="shared" si="708"/>
        <v>328.80112861736342</v>
      </c>
      <c r="CM336" s="398">
        <f t="shared" si="708"/>
        <v>328.80112861736342</v>
      </c>
      <c r="CN336" s="398">
        <f t="shared" si="708"/>
        <v>329.80663665594864</v>
      </c>
      <c r="CO336" s="398">
        <f t="shared" si="708"/>
        <v>329.80663665594864</v>
      </c>
      <c r="CP336" s="398">
        <f t="shared" si="708"/>
        <v>330.81214469453386</v>
      </c>
      <c r="CQ336" s="398">
        <f t="shared" si="708"/>
        <v>330.81214469453386</v>
      </c>
      <c r="CR336" s="398">
        <f t="shared" si="708"/>
        <v>331.81765273311908</v>
      </c>
      <c r="CS336" s="398">
        <f t="shared" si="708"/>
        <v>331.81765273311908</v>
      </c>
      <c r="CT336" s="398">
        <f t="shared" si="708"/>
        <v>332.82316077170429</v>
      </c>
      <c r="CU336" s="398">
        <f t="shared" si="708"/>
        <v>333.82866881028951</v>
      </c>
      <c r="CV336" s="398">
        <f t="shared" si="708"/>
        <v>333.82866881028951</v>
      </c>
      <c r="CW336" s="398">
        <f t="shared" si="708"/>
        <v>334.83417684887473</v>
      </c>
    </row>
    <row r="337" spans="1:101">
      <c r="A337" s="170" t="str">
        <f t="shared" si="683"/>
        <v>11</v>
      </c>
      <c r="B337" s="170" t="str">
        <f t="shared" si="687"/>
        <v>Aude</v>
      </c>
      <c r="C337" s="145"/>
      <c r="D337" s="145"/>
      <c r="E337" s="145"/>
      <c r="F337" s="170">
        <f t="shared" ref="F337:BB337" si="709">F231</f>
        <v>272.91500000000002</v>
      </c>
      <c r="G337" s="170">
        <f t="shared" si="709"/>
        <v>273.721</v>
      </c>
      <c r="H337" s="170">
        <f t="shared" si="709"/>
        <v>274.608</v>
      </c>
      <c r="I337" s="170">
        <f t="shared" si="709"/>
        <v>275.78300000000002</v>
      </c>
      <c r="J337" s="170">
        <f t="shared" si="709"/>
        <v>276.57799999999997</v>
      </c>
      <c r="K337" s="170">
        <f t="shared" si="709"/>
        <v>277.75200000000001</v>
      </c>
      <c r="L337" s="170">
        <f t="shared" si="709"/>
        <v>279.19099999999997</v>
      </c>
      <c r="M337" s="170">
        <f t="shared" si="709"/>
        <v>280.59100000000001</v>
      </c>
      <c r="N337" s="170">
        <f t="shared" si="709"/>
        <v>283.18299999999999</v>
      </c>
      <c r="O337" s="170">
        <f t="shared" si="709"/>
        <v>284.99700000000001</v>
      </c>
      <c r="P337" s="170">
        <f t="shared" si="709"/>
        <v>286.22199999999998</v>
      </c>
      <c r="Q337" s="170">
        <f t="shared" si="709"/>
        <v>287.59699999999998</v>
      </c>
      <c r="R337" s="170">
        <f t="shared" si="709"/>
        <v>289.08600000000001</v>
      </c>
      <c r="S337" s="170">
        <f t="shared" si="709"/>
        <v>293.52600000000001</v>
      </c>
      <c r="T337" s="170">
        <f t="shared" si="709"/>
        <v>295.91500000000002</v>
      </c>
      <c r="U337" s="170">
        <f t="shared" si="709"/>
        <v>298.91699999999997</v>
      </c>
      <c r="V337" s="170">
        <f t="shared" si="709"/>
        <v>300.61500000000001</v>
      </c>
      <c r="W337" s="170">
        <f t="shared" si="709"/>
        <v>301.04500000000002</v>
      </c>
      <c r="X337" s="170">
        <f t="shared" si="709"/>
        <v>301.69299999999998</v>
      </c>
      <c r="Y337" s="170">
        <f t="shared" si="709"/>
        <v>302.56900000000002</v>
      </c>
      <c r="Z337" s="170">
        <f t="shared" si="709"/>
        <v>303.404</v>
      </c>
      <c r="AA337" s="170">
        <f t="shared" si="709"/>
        <v>304.52999999999997</v>
      </c>
      <c r="AB337" s="170">
        <f t="shared" si="709"/>
        <v>305.60399999999998</v>
      </c>
      <c r="AC337" s="170">
        <f t="shared" si="709"/>
        <v>308.125</v>
      </c>
      <c r="AD337" s="170">
        <f t="shared" si="709"/>
        <v>309.46300000000002</v>
      </c>
      <c r="AE337" s="170">
        <f t="shared" si="709"/>
        <v>313.34100000000001</v>
      </c>
      <c r="AF337" s="170">
        <f t="shared" si="709"/>
        <v>317.54899999999998</v>
      </c>
      <c r="AG337" s="170">
        <f t="shared" si="709"/>
        <v>321.97199999999998</v>
      </c>
      <c r="AH337" s="170">
        <f t="shared" si="709"/>
        <v>326.49099999999999</v>
      </c>
      <c r="AI337" s="170">
        <f t="shared" si="709"/>
        <v>331.267</v>
      </c>
      <c r="AJ337" s="170">
        <f t="shared" si="709"/>
        <v>336.23700000000002</v>
      </c>
      <c r="AK337" s="170">
        <f t="shared" si="709"/>
        <v>341.02199999999999</v>
      </c>
      <c r="AL337" s="170">
        <f t="shared" si="709"/>
        <v>345.779</v>
      </c>
      <c r="AM337" s="170">
        <f t="shared" si="709"/>
        <v>349.23700000000002</v>
      </c>
      <c r="AN337" s="170">
        <f t="shared" si="709"/>
        <v>353.98</v>
      </c>
      <c r="AO337" s="170">
        <f t="shared" si="709"/>
        <v>356.46699999999998</v>
      </c>
      <c r="AP337" s="170">
        <f t="shared" si="709"/>
        <v>359.96699999999998</v>
      </c>
      <c r="AQ337" s="170">
        <f t="shared" si="709"/>
        <v>362.339</v>
      </c>
      <c r="AR337" s="170">
        <f t="shared" si="709"/>
        <v>364.87700000000001</v>
      </c>
      <c r="AS337" s="170">
        <f t="shared" si="709"/>
        <v>365.47800000000001</v>
      </c>
      <c r="AT337" s="170">
        <f t="shared" si="709"/>
        <v>366.95699999999999</v>
      </c>
      <c r="AU337" s="170">
        <f t="shared" si="709"/>
        <v>368.02499999999998</v>
      </c>
      <c r="AV337" s="170">
        <f t="shared" si="709"/>
        <v>370.26</v>
      </c>
      <c r="AW337" s="170">
        <f t="shared" si="709"/>
        <v>372.80599999999998</v>
      </c>
      <c r="AX337" s="170">
        <f t="shared" si="709"/>
        <v>374.07</v>
      </c>
      <c r="AY337" s="170">
        <f t="shared" si="709"/>
        <v>375.21699999999998</v>
      </c>
      <c r="AZ337" s="170">
        <f t="shared" si="709"/>
        <v>376.88499999999999</v>
      </c>
      <c r="BA337" s="170">
        <f t="shared" si="709"/>
        <v>378.33</v>
      </c>
      <c r="BB337" s="170">
        <f t="shared" si="709"/>
        <v>379.77499999999998</v>
      </c>
      <c r="BC337" s="403">
        <f t="shared" ref="BC337:CW337" si="710">BB337*BC656/BB656</f>
        <v>380.77704485488124</v>
      </c>
      <c r="BD337" s="398">
        <f t="shared" si="710"/>
        <v>382.78113456464376</v>
      </c>
      <c r="BE337" s="398">
        <f t="shared" si="710"/>
        <v>384.78522427440629</v>
      </c>
      <c r="BF337" s="398">
        <f t="shared" si="710"/>
        <v>385.78726912928755</v>
      </c>
      <c r="BG337" s="398">
        <f t="shared" si="710"/>
        <v>387.79135883905013</v>
      </c>
      <c r="BH337" s="398">
        <f t="shared" si="710"/>
        <v>389.79544854881266</v>
      </c>
      <c r="BI337" s="398">
        <f t="shared" si="710"/>
        <v>390.79749340369392</v>
      </c>
      <c r="BJ337" s="398">
        <f t="shared" si="710"/>
        <v>392.8015831134565</v>
      </c>
      <c r="BK337" s="398">
        <f t="shared" si="710"/>
        <v>394.80567282321903</v>
      </c>
      <c r="BL337" s="398">
        <f t="shared" si="710"/>
        <v>396.80976253298155</v>
      </c>
      <c r="BM337" s="398">
        <f t="shared" si="710"/>
        <v>398.81385224274408</v>
      </c>
      <c r="BN337" s="398">
        <f t="shared" si="710"/>
        <v>399.81589709762534</v>
      </c>
      <c r="BO337" s="398">
        <f t="shared" si="710"/>
        <v>401.81998680738786</v>
      </c>
      <c r="BP337" s="398">
        <f t="shared" si="710"/>
        <v>403.82407651715044</v>
      </c>
      <c r="BQ337" s="398">
        <f t="shared" si="710"/>
        <v>405.82816622691297</v>
      </c>
      <c r="BR337" s="398">
        <f t="shared" si="710"/>
        <v>406.83021108179423</v>
      </c>
      <c r="BS337" s="398">
        <f t="shared" si="710"/>
        <v>408.83430079155676</v>
      </c>
      <c r="BT337" s="398">
        <f t="shared" si="710"/>
        <v>410.83839050131928</v>
      </c>
      <c r="BU337" s="398">
        <f t="shared" si="710"/>
        <v>412.84248021108181</v>
      </c>
      <c r="BV337" s="398">
        <f t="shared" si="710"/>
        <v>413.84452506596307</v>
      </c>
      <c r="BW337" s="398">
        <f t="shared" si="710"/>
        <v>415.84861477572559</v>
      </c>
      <c r="BX337" s="398">
        <f t="shared" si="710"/>
        <v>416.85065963060691</v>
      </c>
      <c r="BY337" s="398">
        <f t="shared" si="710"/>
        <v>418.85474934036944</v>
      </c>
      <c r="BZ337" s="398">
        <f t="shared" si="710"/>
        <v>419.8567941952507</v>
      </c>
      <c r="CA337" s="398">
        <f t="shared" si="710"/>
        <v>421.86088390501322</v>
      </c>
      <c r="CB337" s="398">
        <f t="shared" si="710"/>
        <v>422.86292875989449</v>
      </c>
      <c r="CC337" s="398">
        <f t="shared" si="710"/>
        <v>424.86701846965707</v>
      </c>
      <c r="CD337" s="398">
        <f t="shared" si="710"/>
        <v>425.86906332453833</v>
      </c>
      <c r="CE337" s="398">
        <f t="shared" si="710"/>
        <v>427.87315303430086</v>
      </c>
      <c r="CF337" s="398">
        <f t="shared" si="710"/>
        <v>428.87519788918218</v>
      </c>
      <c r="CG337" s="398">
        <f t="shared" si="710"/>
        <v>429.87724274406344</v>
      </c>
      <c r="CH337" s="398">
        <f t="shared" si="710"/>
        <v>431.88133245382596</v>
      </c>
      <c r="CI337" s="398">
        <f t="shared" si="710"/>
        <v>432.88337730870722</v>
      </c>
      <c r="CJ337" s="398">
        <f t="shared" si="710"/>
        <v>433.88542216358849</v>
      </c>
      <c r="CK337" s="398">
        <f t="shared" si="710"/>
        <v>435.88951187335101</v>
      </c>
      <c r="CL337" s="398">
        <f t="shared" si="710"/>
        <v>436.89155672823227</v>
      </c>
      <c r="CM337" s="398">
        <f t="shared" si="710"/>
        <v>437.89360158311354</v>
      </c>
      <c r="CN337" s="398">
        <f t="shared" si="710"/>
        <v>439.89769129287606</v>
      </c>
      <c r="CO337" s="398">
        <f t="shared" si="710"/>
        <v>440.89973614775732</v>
      </c>
      <c r="CP337" s="398">
        <f t="shared" si="710"/>
        <v>442.90382585751985</v>
      </c>
      <c r="CQ337" s="398">
        <f t="shared" si="710"/>
        <v>443.90587071240117</v>
      </c>
      <c r="CR337" s="398">
        <f t="shared" si="710"/>
        <v>445.90996042216369</v>
      </c>
      <c r="CS337" s="398">
        <f t="shared" si="710"/>
        <v>446.91200527704501</v>
      </c>
      <c r="CT337" s="398">
        <f t="shared" si="710"/>
        <v>448.91609498680754</v>
      </c>
      <c r="CU337" s="398">
        <f t="shared" si="710"/>
        <v>450.92018469657012</v>
      </c>
      <c r="CV337" s="398">
        <f t="shared" si="710"/>
        <v>452.92427440633264</v>
      </c>
      <c r="CW337" s="398">
        <f t="shared" si="710"/>
        <v>454.92836411609517</v>
      </c>
    </row>
    <row r="338" spans="1:101">
      <c r="A338" s="170" t="str">
        <f t="shared" si="683"/>
        <v>12</v>
      </c>
      <c r="B338" s="170" t="str">
        <f t="shared" si="687"/>
        <v>Aveyron</v>
      </c>
      <c r="C338" s="145"/>
      <c r="D338" s="145"/>
      <c r="E338" s="145"/>
      <c r="F338" s="170">
        <f t="shared" ref="F338:BB338" si="711">F232</f>
        <v>278.84399999999999</v>
      </c>
      <c r="G338" s="170">
        <f t="shared" si="711"/>
        <v>278.66899999999998</v>
      </c>
      <c r="H338" s="170">
        <f t="shared" si="711"/>
        <v>278.584</v>
      </c>
      <c r="I338" s="170">
        <f t="shared" si="711"/>
        <v>278.59399999999999</v>
      </c>
      <c r="J338" s="170">
        <f t="shared" si="711"/>
        <v>278.50299999999999</v>
      </c>
      <c r="K338" s="170">
        <f t="shared" si="711"/>
        <v>278.46499999999997</v>
      </c>
      <c r="L338" s="170">
        <f t="shared" si="711"/>
        <v>278.72899999999998</v>
      </c>
      <c r="M338" s="170">
        <f t="shared" si="711"/>
        <v>278.86599999999999</v>
      </c>
      <c r="N338" s="170">
        <f t="shared" si="711"/>
        <v>278.548</v>
      </c>
      <c r="O338" s="170">
        <f t="shared" si="711"/>
        <v>278.40899999999999</v>
      </c>
      <c r="P338" s="170">
        <f t="shared" si="711"/>
        <v>277.97699999999998</v>
      </c>
      <c r="Q338" s="170">
        <f t="shared" si="711"/>
        <v>276.21199999999999</v>
      </c>
      <c r="R338" s="170">
        <f t="shared" si="711"/>
        <v>273.67599999999999</v>
      </c>
      <c r="S338" s="170">
        <f t="shared" si="711"/>
        <v>272.60000000000002</v>
      </c>
      <c r="T338" s="170">
        <f t="shared" si="711"/>
        <v>271.58600000000001</v>
      </c>
      <c r="U338" s="170">
        <f t="shared" si="711"/>
        <v>270.40800000000002</v>
      </c>
      <c r="V338" s="170">
        <f t="shared" si="711"/>
        <v>269.11399999999998</v>
      </c>
      <c r="W338" s="170">
        <f t="shared" si="711"/>
        <v>268.53500000000003</v>
      </c>
      <c r="X338" s="170">
        <f t="shared" si="711"/>
        <v>267.72800000000001</v>
      </c>
      <c r="Y338" s="170">
        <f t="shared" si="711"/>
        <v>267.02499999999998</v>
      </c>
      <c r="Z338" s="170">
        <f t="shared" si="711"/>
        <v>266.47300000000001</v>
      </c>
      <c r="AA338" s="170">
        <f t="shared" si="711"/>
        <v>265.49200000000002</v>
      </c>
      <c r="AB338" s="170">
        <f t="shared" si="711"/>
        <v>265.02699999999999</v>
      </c>
      <c r="AC338" s="170">
        <f t="shared" si="711"/>
        <v>264.41899999999998</v>
      </c>
      <c r="AD338" s="170">
        <f t="shared" si="711"/>
        <v>264.048</v>
      </c>
      <c r="AE338" s="170">
        <f t="shared" si="711"/>
        <v>265.065</v>
      </c>
      <c r="AF338" s="170">
        <f t="shared" si="711"/>
        <v>266.36900000000003</v>
      </c>
      <c r="AG338" s="170">
        <f t="shared" si="711"/>
        <v>267.76600000000002</v>
      </c>
      <c r="AH338" s="170">
        <f t="shared" si="711"/>
        <v>269.11399999999998</v>
      </c>
      <c r="AI338" s="170">
        <f t="shared" si="711"/>
        <v>270.27499999999998</v>
      </c>
      <c r="AJ338" s="170">
        <f t="shared" si="711"/>
        <v>271.97899999999998</v>
      </c>
      <c r="AK338" s="170">
        <f t="shared" si="711"/>
        <v>273.37700000000001</v>
      </c>
      <c r="AL338" s="170">
        <f t="shared" si="711"/>
        <v>274.42500000000001</v>
      </c>
      <c r="AM338" s="170">
        <f t="shared" si="711"/>
        <v>275.88900000000001</v>
      </c>
      <c r="AN338" s="170">
        <f t="shared" si="711"/>
        <v>277.048</v>
      </c>
      <c r="AO338" s="170">
        <f t="shared" si="711"/>
        <v>276.80500000000001</v>
      </c>
      <c r="AP338" s="170">
        <f t="shared" si="711"/>
        <v>275.81299999999999</v>
      </c>
      <c r="AQ338" s="170">
        <f t="shared" si="711"/>
        <v>276.22899999999998</v>
      </c>
      <c r="AR338" s="170">
        <f t="shared" si="711"/>
        <v>277.74</v>
      </c>
      <c r="AS338" s="170">
        <f t="shared" si="711"/>
        <v>278.64400000000001</v>
      </c>
      <c r="AT338" s="170">
        <f t="shared" si="711"/>
        <v>279.16899999999998</v>
      </c>
      <c r="AU338" s="170">
        <f t="shared" si="711"/>
        <v>278.697</v>
      </c>
      <c r="AV338" s="170">
        <f t="shared" si="711"/>
        <v>279.20600000000002</v>
      </c>
      <c r="AW338" s="170">
        <f t="shared" si="711"/>
        <v>279.274</v>
      </c>
      <c r="AX338" s="170">
        <f t="shared" si="711"/>
        <v>279.59500000000003</v>
      </c>
      <c r="AY338" s="170">
        <f t="shared" si="711"/>
        <v>279.55399999999997</v>
      </c>
      <c r="AZ338" s="170">
        <f t="shared" si="711"/>
        <v>279.57100000000003</v>
      </c>
      <c r="BA338" s="170">
        <f t="shared" si="711"/>
        <v>279.63900000000001</v>
      </c>
      <c r="BB338" s="170">
        <f t="shared" si="711"/>
        <v>279.50400000000002</v>
      </c>
      <c r="BC338" s="403">
        <f t="shared" ref="BC338:CW338" si="712">BB338*BC657/BB657</f>
        <v>279.50400000000002</v>
      </c>
      <c r="BD338" s="398">
        <f t="shared" si="712"/>
        <v>280.49867615658366</v>
      </c>
      <c r="BE338" s="398">
        <f t="shared" si="712"/>
        <v>281.49335231316729</v>
      </c>
      <c r="BF338" s="398">
        <f t="shared" si="712"/>
        <v>281.49335231316729</v>
      </c>
      <c r="BG338" s="398">
        <f t="shared" si="712"/>
        <v>282.48802846975093</v>
      </c>
      <c r="BH338" s="398">
        <f t="shared" si="712"/>
        <v>283.48270462633457</v>
      </c>
      <c r="BI338" s="398">
        <f t="shared" si="712"/>
        <v>284.4773807829182</v>
      </c>
      <c r="BJ338" s="398">
        <f t="shared" si="712"/>
        <v>285.47205693950184</v>
      </c>
      <c r="BK338" s="398">
        <f t="shared" si="712"/>
        <v>286.46673309608548</v>
      </c>
      <c r="BL338" s="398">
        <f t="shared" si="712"/>
        <v>287.46140925266911</v>
      </c>
      <c r="BM338" s="398">
        <f t="shared" si="712"/>
        <v>288.45608540925275</v>
      </c>
      <c r="BN338" s="398">
        <f t="shared" si="712"/>
        <v>289.45076156583639</v>
      </c>
      <c r="BO338" s="398">
        <f t="shared" si="712"/>
        <v>290.44543772242002</v>
      </c>
      <c r="BP338" s="398">
        <f t="shared" si="712"/>
        <v>291.44011387900366</v>
      </c>
      <c r="BQ338" s="398">
        <f t="shared" si="712"/>
        <v>292.4347900355873</v>
      </c>
      <c r="BR338" s="398">
        <f t="shared" si="712"/>
        <v>293.42946619217093</v>
      </c>
      <c r="BS338" s="398">
        <f t="shared" si="712"/>
        <v>294.42414234875457</v>
      </c>
      <c r="BT338" s="398">
        <f t="shared" si="712"/>
        <v>294.42414234875457</v>
      </c>
      <c r="BU338" s="398">
        <f t="shared" si="712"/>
        <v>295.41881850533821</v>
      </c>
      <c r="BV338" s="398">
        <f t="shared" si="712"/>
        <v>296.41349466192185</v>
      </c>
      <c r="BW338" s="398">
        <f t="shared" si="712"/>
        <v>297.40817081850548</v>
      </c>
      <c r="BX338" s="398">
        <f t="shared" si="712"/>
        <v>298.40284697508906</v>
      </c>
      <c r="BY338" s="398">
        <f t="shared" si="712"/>
        <v>299.3975231316727</v>
      </c>
      <c r="BZ338" s="398">
        <f t="shared" si="712"/>
        <v>299.3975231316727</v>
      </c>
      <c r="CA338" s="398">
        <f t="shared" si="712"/>
        <v>300.39219928825634</v>
      </c>
      <c r="CB338" s="398">
        <f t="shared" si="712"/>
        <v>301.38687544483997</v>
      </c>
      <c r="CC338" s="398">
        <f t="shared" si="712"/>
        <v>301.38687544483997</v>
      </c>
      <c r="CD338" s="398">
        <f t="shared" si="712"/>
        <v>302.38155160142361</v>
      </c>
      <c r="CE338" s="398">
        <f t="shared" si="712"/>
        <v>303.37622775800725</v>
      </c>
      <c r="CF338" s="398">
        <f t="shared" si="712"/>
        <v>303.37622775800725</v>
      </c>
      <c r="CG338" s="398">
        <f t="shared" si="712"/>
        <v>304.37090391459088</v>
      </c>
      <c r="CH338" s="398">
        <f t="shared" si="712"/>
        <v>304.37090391459088</v>
      </c>
      <c r="CI338" s="398">
        <f t="shared" si="712"/>
        <v>305.36558007117452</v>
      </c>
      <c r="CJ338" s="398">
        <f t="shared" si="712"/>
        <v>306.36025622775816</v>
      </c>
      <c r="CK338" s="398">
        <f t="shared" si="712"/>
        <v>306.36025622775816</v>
      </c>
      <c r="CL338" s="398">
        <f t="shared" si="712"/>
        <v>307.35493238434179</v>
      </c>
      <c r="CM338" s="398">
        <f t="shared" si="712"/>
        <v>308.34960854092543</v>
      </c>
      <c r="CN338" s="398">
        <f t="shared" si="712"/>
        <v>308.34960854092543</v>
      </c>
      <c r="CO338" s="398">
        <f t="shared" si="712"/>
        <v>309.34428469750907</v>
      </c>
      <c r="CP338" s="398">
        <f t="shared" si="712"/>
        <v>310.3389608540927</v>
      </c>
      <c r="CQ338" s="398">
        <f t="shared" si="712"/>
        <v>311.33363701067634</v>
      </c>
      <c r="CR338" s="398">
        <f t="shared" si="712"/>
        <v>312.32831316725998</v>
      </c>
      <c r="CS338" s="398">
        <f t="shared" si="712"/>
        <v>313.32298932384361</v>
      </c>
      <c r="CT338" s="398">
        <f t="shared" si="712"/>
        <v>314.31766548042725</v>
      </c>
      <c r="CU338" s="398">
        <f t="shared" si="712"/>
        <v>315.31234163701089</v>
      </c>
      <c r="CV338" s="398">
        <f t="shared" si="712"/>
        <v>316.30701779359453</v>
      </c>
      <c r="CW338" s="398">
        <f t="shared" si="712"/>
        <v>317.30169395017816</v>
      </c>
    </row>
    <row r="339" spans="1:101">
      <c r="A339" s="170" t="str">
        <f t="shared" si="683"/>
        <v>13</v>
      </c>
      <c r="B339" s="170" t="str">
        <f t="shared" si="687"/>
        <v>Bouches-du-Rhône</v>
      </c>
      <c r="C339" s="145"/>
      <c r="D339" s="145"/>
      <c r="E339" s="145"/>
      <c r="F339" s="170">
        <f t="shared" ref="F339:BB339" si="713">F233</f>
        <v>1631.982</v>
      </c>
      <c r="G339" s="170">
        <f t="shared" si="713"/>
        <v>1643.806</v>
      </c>
      <c r="H339" s="170">
        <f t="shared" si="713"/>
        <v>1656.202</v>
      </c>
      <c r="I339" s="170">
        <f t="shared" si="713"/>
        <v>1669.5170000000001</v>
      </c>
      <c r="J339" s="170">
        <f t="shared" si="713"/>
        <v>1682.1479999999999</v>
      </c>
      <c r="K339" s="170">
        <f t="shared" si="713"/>
        <v>1695.44</v>
      </c>
      <c r="L339" s="170">
        <f t="shared" si="713"/>
        <v>1710.194</v>
      </c>
      <c r="M339" s="170">
        <f t="shared" si="713"/>
        <v>1724.6969999999999</v>
      </c>
      <c r="N339" s="170">
        <f t="shared" si="713"/>
        <v>1729.336</v>
      </c>
      <c r="O339" s="170">
        <f t="shared" si="713"/>
        <v>1732.8050000000001</v>
      </c>
      <c r="P339" s="170">
        <f t="shared" si="713"/>
        <v>1735.7629999999999</v>
      </c>
      <c r="Q339" s="170">
        <f t="shared" si="713"/>
        <v>1737.2439999999999</v>
      </c>
      <c r="R339" s="170">
        <f t="shared" si="713"/>
        <v>1742.242</v>
      </c>
      <c r="S339" s="170">
        <f t="shared" si="713"/>
        <v>1750.7670000000001</v>
      </c>
      <c r="T339" s="170">
        <f t="shared" si="713"/>
        <v>1755.288</v>
      </c>
      <c r="U339" s="170">
        <f t="shared" si="713"/>
        <v>1758.0640000000001</v>
      </c>
      <c r="V339" s="170">
        <f t="shared" si="713"/>
        <v>1768.0540000000001</v>
      </c>
      <c r="W339" s="170">
        <f t="shared" si="713"/>
        <v>1777.3510000000001</v>
      </c>
      <c r="X339" s="170">
        <f t="shared" si="713"/>
        <v>1788.0250000000001</v>
      </c>
      <c r="Y339" s="170">
        <f t="shared" si="713"/>
        <v>1794.222</v>
      </c>
      <c r="Z339" s="170">
        <f t="shared" si="713"/>
        <v>1802.202</v>
      </c>
      <c r="AA339" s="170">
        <f t="shared" si="713"/>
        <v>1809.2260000000001</v>
      </c>
      <c r="AB339" s="170">
        <f t="shared" si="713"/>
        <v>1815.271</v>
      </c>
      <c r="AC339" s="170">
        <f t="shared" si="713"/>
        <v>1824.39</v>
      </c>
      <c r="AD339" s="170">
        <f t="shared" si="713"/>
        <v>1833.982</v>
      </c>
      <c r="AE339" s="170">
        <f t="shared" si="713"/>
        <v>1846.8779999999999</v>
      </c>
      <c r="AF339" s="170">
        <f t="shared" si="713"/>
        <v>1860.9480000000001</v>
      </c>
      <c r="AG339" s="170">
        <f t="shared" si="713"/>
        <v>1876.31</v>
      </c>
      <c r="AH339" s="170">
        <f t="shared" si="713"/>
        <v>1891.3440000000001</v>
      </c>
      <c r="AI339" s="170">
        <f t="shared" si="713"/>
        <v>1905.6890000000001</v>
      </c>
      <c r="AJ339" s="170">
        <f t="shared" si="713"/>
        <v>1921.8209999999999</v>
      </c>
      <c r="AK339" s="170">
        <f t="shared" si="713"/>
        <v>1937.405</v>
      </c>
      <c r="AL339" s="170">
        <f t="shared" si="713"/>
        <v>1958.9259999999999</v>
      </c>
      <c r="AM339" s="170">
        <f t="shared" si="713"/>
        <v>1966.0050000000001</v>
      </c>
      <c r="AN339" s="170">
        <f t="shared" si="713"/>
        <v>1967.299</v>
      </c>
      <c r="AO339" s="170">
        <f t="shared" si="713"/>
        <v>1972.018</v>
      </c>
      <c r="AP339" s="170">
        <f t="shared" si="713"/>
        <v>1975.896</v>
      </c>
      <c r="AQ339" s="170">
        <f t="shared" si="713"/>
        <v>1984.7840000000001</v>
      </c>
      <c r="AR339" s="170">
        <f t="shared" si="713"/>
        <v>1993.1769999999999</v>
      </c>
      <c r="AS339" s="170">
        <f t="shared" si="713"/>
        <v>2006.069</v>
      </c>
      <c r="AT339" s="170">
        <f t="shared" si="713"/>
        <v>2016.6220000000001</v>
      </c>
      <c r="AU339" s="170">
        <f t="shared" si="713"/>
        <v>2019.7170000000001</v>
      </c>
      <c r="AV339" s="170">
        <f t="shared" si="713"/>
        <v>2024.162</v>
      </c>
      <c r="AW339" s="170">
        <f t="shared" si="713"/>
        <v>2034.357</v>
      </c>
      <c r="AX339" s="170">
        <f t="shared" si="713"/>
        <v>2043.11</v>
      </c>
      <c r="AY339" s="170">
        <f t="shared" si="713"/>
        <v>2048.0700000000002</v>
      </c>
      <c r="AZ339" s="170">
        <f t="shared" si="713"/>
        <v>2055.002</v>
      </c>
      <c r="BA339" s="170">
        <f t="shared" si="713"/>
        <v>2061.9189999999999</v>
      </c>
      <c r="BB339" s="170">
        <f t="shared" si="713"/>
        <v>2069.1179999999999</v>
      </c>
      <c r="BC339" s="403">
        <f t="shared" ref="BC339:CW339" si="714">BB339*BC658/BB658</f>
        <v>2075.1533466212927</v>
      </c>
      <c r="BD339" s="398">
        <f t="shared" si="714"/>
        <v>2082.1945843461349</v>
      </c>
      <c r="BE339" s="398">
        <f t="shared" si="714"/>
        <v>2089.2358220709766</v>
      </c>
      <c r="BF339" s="398">
        <f t="shared" si="714"/>
        <v>2096.2770597958188</v>
      </c>
      <c r="BG339" s="398">
        <f t="shared" si="714"/>
        <v>2104.3241886242099</v>
      </c>
      <c r="BH339" s="398">
        <f t="shared" si="714"/>
        <v>2111.3654263490521</v>
      </c>
      <c r="BI339" s="398">
        <f t="shared" si="714"/>
        <v>2119.4125551774432</v>
      </c>
      <c r="BJ339" s="398">
        <f t="shared" si="714"/>
        <v>2127.4596840058343</v>
      </c>
      <c r="BK339" s="398">
        <f t="shared" si="714"/>
        <v>2135.5068128342255</v>
      </c>
      <c r="BL339" s="398">
        <f t="shared" si="714"/>
        <v>2143.5539416626161</v>
      </c>
      <c r="BM339" s="398">
        <f t="shared" si="714"/>
        <v>2151.6010704910072</v>
      </c>
      <c r="BN339" s="398">
        <f t="shared" si="714"/>
        <v>2159.6481993193979</v>
      </c>
      <c r="BO339" s="398">
        <f t="shared" si="714"/>
        <v>2166.6894370442401</v>
      </c>
      <c r="BP339" s="398">
        <f t="shared" si="714"/>
        <v>2174.7365658726308</v>
      </c>
      <c r="BQ339" s="398">
        <f t="shared" si="714"/>
        <v>2181.7778035974729</v>
      </c>
      <c r="BR339" s="398">
        <f t="shared" si="714"/>
        <v>2188.8190413223147</v>
      </c>
      <c r="BS339" s="398">
        <f t="shared" si="714"/>
        <v>2195.8602790471568</v>
      </c>
      <c r="BT339" s="398">
        <f t="shared" si="714"/>
        <v>2202.901516771999</v>
      </c>
      <c r="BU339" s="398">
        <f t="shared" si="714"/>
        <v>2209.9427544968412</v>
      </c>
      <c r="BV339" s="398">
        <f t="shared" si="714"/>
        <v>2216.9839922216834</v>
      </c>
      <c r="BW339" s="398">
        <f t="shared" si="714"/>
        <v>2224.0252299465255</v>
      </c>
      <c r="BX339" s="398">
        <f t="shared" si="714"/>
        <v>2230.0605765678183</v>
      </c>
      <c r="BY339" s="398">
        <f t="shared" si="714"/>
        <v>2237.1018142926605</v>
      </c>
      <c r="BZ339" s="398">
        <f t="shared" si="714"/>
        <v>2243.1371609139537</v>
      </c>
      <c r="CA339" s="398">
        <f t="shared" si="714"/>
        <v>2250.1783986387959</v>
      </c>
      <c r="CB339" s="398">
        <f t="shared" si="714"/>
        <v>2256.2137452600891</v>
      </c>
      <c r="CC339" s="398">
        <f t="shared" si="714"/>
        <v>2263.2549829849313</v>
      </c>
      <c r="CD339" s="398">
        <f t="shared" si="714"/>
        <v>2269.2903296062241</v>
      </c>
      <c r="CE339" s="398">
        <f t="shared" si="714"/>
        <v>2275.3256762275173</v>
      </c>
      <c r="CF339" s="398">
        <f t="shared" si="714"/>
        <v>2281.3610228488105</v>
      </c>
      <c r="CG339" s="398">
        <f t="shared" si="714"/>
        <v>2287.3963694701033</v>
      </c>
      <c r="CH339" s="398">
        <f t="shared" si="714"/>
        <v>2293.4317160913965</v>
      </c>
      <c r="CI339" s="398">
        <f t="shared" si="714"/>
        <v>2299.4670627126893</v>
      </c>
      <c r="CJ339" s="398">
        <f t="shared" si="714"/>
        <v>2304.4965182304336</v>
      </c>
      <c r="CK339" s="398">
        <f t="shared" si="714"/>
        <v>2310.5318648517268</v>
      </c>
      <c r="CL339" s="398">
        <f t="shared" si="714"/>
        <v>2316.5672114730201</v>
      </c>
      <c r="CM339" s="398">
        <f t="shared" si="714"/>
        <v>2322.6025580943133</v>
      </c>
      <c r="CN339" s="398">
        <f t="shared" si="714"/>
        <v>2328.6379047156065</v>
      </c>
      <c r="CO339" s="398">
        <f t="shared" si="714"/>
        <v>2334.6732513368993</v>
      </c>
      <c r="CP339" s="398">
        <f t="shared" si="714"/>
        <v>2341.7144890617415</v>
      </c>
      <c r="CQ339" s="398">
        <f t="shared" si="714"/>
        <v>2347.7498356830347</v>
      </c>
      <c r="CR339" s="398">
        <f t="shared" si="714"/>
        <v>2354.7910734078769</v>
      </c>
      <c r="CS339" s="398">
        <f t="shared" si="714"/>
        <v>2361.8323111327186</v>
      </c>
      <c r="CT339" s="398">
        <f t="shared" si="714"/>
        <v>2368.8735488575608</v>
      </c>
      <c r="CU339" s="398">
        <f t="shared" si="714"/>
        <v>2375.9147865824029</v>
      </c>
      <c r="CV339" s="398">
        <f t="shared" si="714"/>
        <v>2383.9619154107936</v>
      </c>
      <c r="CW339" s="398">
        <f t="shared" si="714"/>
        <v>2392.0090442391843</v>
      </c>
    </row>
    <row r="340" spans="1:101">
      <c r="A340" s="170" t="str">
        <f t="shared" si="683"/>
        <v>14</v>
      </c>
      <c r="B340" s="170" t="str">
        <f t="shared" si="687"/>
        <v>Calvados</v>
      </c>
      <c r="C340" s="145"/>
      <c r="D340" s="145"/>
      <c r="E340" s="145"/>
      <c r="F340" s="170">
        <f t="shared" ref="F340:BB340" si="715">F234</f>
        <v>560.87800000000004</v>
      </c>
      <c r="G340" s="170">
        <f t="shared" si="715"/>
        <v>564.49400000000003</v>
      </c>
      <c r="H340" s="170">
        <f t="shared" si="715"/>
        <v>568.30799999999999</v>
      </c>
      <c r="I340" s="170">
        <f t="shared" si="715"/>
        <v>572.29499999999996</v>
      </c>
      <c r="J340" s="170">
        <f t="shared" si="715"/>
        <v>576.06600000000003</v>
      </c>
      <c r="K340" s="170">
        <f t="shared" si="715"/>
        <v>580.16600000000005</v>
      </c>
      <c r="L340" s="170">
        <f t="shared" si="715"/>
        <v>584.83799999999997</v>
      </c>
      <c r="M340" s="170">
        <f t="shared" si="715"/>
        <v>589.26199999999994</v>
      </c>
      <c r="N340" s="170">
        <f t="shared" si="715"/>
        <v>595.30899999999997</v>
      </c>
      <c r="O340" s="170">
        <f t="shared" si="715"/>
        <v>599.76400000000001</v>
      </c>
      <c r="P340" s="170">
        <f t="shared" si="715"/>
        <v>603.22199999999998</v>
      </c>
      <c r="Q340" s="170">
        <f t="shared" si="715"/>
        <v>605.67200000000003</v>
      </c>
      <c r="R340" s="170">
        <f t="shared" si="715"/>
        <v>607.83600000000001</v>
      </c>
      <c r="S340" s="170">
        <f t="shared" si="715"/>
        <v>611.43399999999997</v>
      </c>
      <c r="T340" s="170">
        <f t="shared" si="715"/>
        <v>614.91499999999996</v>
      </c>
      <c r="U340" s="170">
        <f t="shared" si="715"/>
        <v>618.11699999999996</v>
      </c>
      <c r="V340" s="170">
        <f t="shared" si="715"/>
        <v>621.78</v>
      </c>
      <c r="W340" s="170">
        <f t="shared" si="715"/>
        <v>625.07899999999995</v>
      </c>
      <c r="X340" s="170">
        <f t="shared" si="715"/>
        <v>628.68700000000001</v>
      </c>
      <c r="Y340" s="170">
        <f t="shared" si="715"/>
        <v>631.18200000000002</v>
      </c>
      <c r="Z340" s="170">
        <f t="shared" si="715"/>
        <v>633.73800000000006</v>
      </c>
      <c r="AA340" s="170">
        <f t="shared" si="715"/>
        <v>637.66899999999998</v>
      </c>
      <c r="AB340" s="170">
        <f t="shared" si="715"/>
        <v>641.86800000000005</v>
      </c>
      <c r="AC340" s="170">
        <f t="shared" si="715"/>
        <v>644.51300000000003</v>
      </c>
      <c r="AD340" s="170">
        <f t="shared" si="715"/>
        <v>647.95100000000002</v>
      </c>
      <c r="AE340" s="170">
        <f t="shared" si="715"/>
        <v>651.19299999999998</v>
      </c>
      <c r="AF340" s="170">
        <f t="shared" si="715"/>
        <v>654.68399999999997</v>
      </c>
      <c r="AG340" s="170">
        <f t="shared" si="715"/>
        <v>658.18899999999996</v>
      </c>
      <c r="AH340" s="170">
        <f t="shared" si="715"/>
        <v>661.49800000000005</v>
      </c>
      <c r="AI340" s="170">
        <f t="shared" si="715"/>
        <v>664.76900000000001</v>
      </c>
      <c r="AJ340" s="170">
        <f t="shared" si="715"/>
        <v>668.21</v>
      </c>
      <c r="AK340" s="170">
        <f t="shared" si="715"/>
        <v>671.351</v>
      </c>
      <c r="AL340" s="170">
        <f t="shared" si="715"/>
        <v>673.66700000000003</v>
      </c>
      <c r="AM340" s="170">
        <f t="shared" si="715"/>
        <v>678.20600000000002</v>
      </c>
      <c r="AN340" s="170">
        <f t="shared" si="715"/>
        <v>680.90800000000002</v>
      </c>
      <c r="AO340" s="170">
        <f t="shared" si="715"/>
        <v>683.10500000000002</v>
      </c>
      <c r="AP340" s="170">
        <f t="shared" si="715"/>
        <v>685.26199999999994</v>
      </c>
      <c r="AQ340" s="170">
        <f t="shared" si="715"/>
        <v>687.85400000000004</v>
      </c>
      <c r="AR340" s="170">
        <f t="shared" si="715"/>
        <v>689.94500000000005</v>
      </c>
      <c r="AS340" s="170">
        <f t="shared" si="715"/>
        <v>691.67</v>
      </c>
      <c r="AT340" s="170">
        <f t="shared" si="715"/>
        <v>693.57899999999995</v>
      </c>
      <c r="AU340" s="170">
        <f t="shared" si="715"/>
        <v>693.67899999999997</v>
      </c>
      <c r="AV340" s="170">
        <f t="shared" si="715"/>
        <v>694.00199999999995</v>
      </c>
      <c r="AW340" s="170">
        <f t="shared" si="715"/>
        <v>694.05600000000004</v>
      </c>
      <c r="AX340" s="170">
        <f t="shared" si="715"/>
        <v>694.90499999999997</v>
      </c>
      <c r="AY340" s="170">
        <f t="shared" si="715"/>
        <v>697.54700000000003</v>
      </c>
      <c r="AZ340" s="170">
        <f t="shared" si="715"/>
        <v>698.67</v>
      </c>
      <c r="BA340" s="170">
        <f t="shared" si="715"/>
        <v>699.79100000000005</v>
      </c>
      <c r="BB340" s="170">
        <f t="shared" si="715"/>
        <v>700.59500000000003</v>
      </c>
      <c r="BC340" s="403">
        <f t="shared" ref="BC340:CW340" si="716">BB340*BC659/BB659</f>
        <v>701.60160201149426</v>
      </c>
      <c r="BD340" s="398">
        <f t="shared" si="716"/>
        <v>702.6082040229885</v>
      </c>
      <c r="BE340" s="398">
        <f t="shared" si="716"/>
        <v>704.62140804597709</v>
      </c>
      <c r="BF340" s="398">
        <f t="shared" si="716"/>
        <v>705.62801005747133</v>
      </c>
      <c r="BG340" s="398">
        <f t="shared" si="716"/>
        <v>706.63461206896557</v>
      </c>
      <c r="BH340" s="398">
        <f t="shared" si="716"/>
        <v>708.64781609195404</v>
      </c>
      <c r="BI340" s="398">
        <f t="shared" si="716"/>
        <v>709.65441810344828</v>
      </c>
      <c r="BJ340" s="398">
        <f t="shared" si="716"/>
        <v>711.66762212643675</v>
      </c>
      <c r="BK340" s="398">
        <f t="shared" si="716"/>
        <v>712.67422413793099</v>
      </c>
      <c r="BL340" s="398">
        <f t="shared" si="716"/>
        <v>713.68082614942523</v>
      </c>
      <c r="BM340" s="398">
        <f t="shared" si="716"/>
        <v>715.6940301724137</v>
      </c>
      <c r="BN340" s="398">
        <f t="shared" si="716"/>
        <v>716.70063218390794</v>
      </c>
      <c r="BO340" s="398">
        <f t="shared" si="716"/>
        <v>717.70723419540218</v>
      </c>
      <c r="BP340" s="398">
        <f t="shared" si="716"/>
        <v>719.72043821839077</v>
      </c>
      <c r="BQ340" s="398">
        <f t="shared" si="716"/>
        <v>720.72704022988501</v>
      </c>
      <c r="BR340" s="398">
        <f t="shared" si="716"/>
        <v>721.73364224137924</v>
      </c>
      <c r="BS340" s="398">
        <f t="shared" si="716"/>
        <v>721.73364224137924</v>
      </c>
      <c r="BT340" s="398">
        <f t="shared" si="716"/>
        <v>722.74024425287348</v>
      </c>
      <c r="BU340" s="398">
        <f t="shared" si="716"/>
        <v>723.74684626436772</v>
      </c>
      <c r="BV340" s="398">
        <f t="shared" si="716"/>
        <v>724.75344827586196</v>
      </c>
      <c r="BW340" s="398">
        <f t="shared" si="716"/>
        <v>724.75344827586196</v>
      </c>
      <c r="BX340" s="398">
        <f t="shared" si="716"/>
        <v>725.76005028735619</v>
      </c>
      <c r="BY340" s="398">
        <f t="shared" si="716"/>
        <v>726.76665229885043</v>
      </c>
      <c r="BZ340" s="398">
        <f t="shared" si="716"/>
        <v>726.76665229885054</v>
      </c>
      <c r="CA340" s="398">
        <f t="shared" si="716"/>
        <v>727.77325431034478</v>
      </c>
      <c r="CB340" s="398">
        <f t="shared" si="716"/>
        <v>727.77325431034478</v>
      </c>
      <c r="CC340" s="398">
        <f t="shared" si="716"/>
        <v>727.77325431034478</v>
      </c>
      <c r="CD340" s="398">
        <f t="shared" si="716"/>
        <v>728.77985632183902</v>
      </c>
      <c r="CE340" s="398">
        <f t="shared" si="716"/>
        <v>728.77985632183913</v>
      </c>
      <c r="CF340" s="398">
        <f t="shared" si="716"/>
        <v>728.77985632183913</v>
      </c>
      <c r="CG340" s="398">
        <f t="shared" si="716"/>
        <v>728.77985632183913</v>
      </c>
      <c r="CH340" s="398">
        <f t="shared" si="716"/>
        <v>729.78645833333337</v>
      </c>
      <c r="CI340" s="398">
        <f t="shared" si="716"/>
        <v>729.78645833333348</v>
      </c>
      <c r="CJ340" s="398">
        <f t="shared" si="716"/>
        <v>729.78645833333348</v>
      </c>
      <c r="CK340" s="398">
        <f t="shared" si="716"/>
        <v>730.79306034482772</v>
      </c>
      <c r="CL340" s="398">
        <f t="shared" si="716"/>
        <v>730.79306034482761</v>
      </c>
      <c r="CM340" s="398">
        <f t="shared" si="716"/>
        <v>730.79306034482761</v>
      </c>
      <c r="CN340" s="398">
        <f t="shared" si="716"/>
        <v>731.79966235632185</v>
      </c>
      <c r="CO340" s="398">
        <f t="shared" si="716"/>
        <v>731.79966235632185</v>
      </c>
      <c r="CP340" s="398">
        <f t="shared" si="716"/>
        <v>732.80626436781608</v>
      </c>
      <c r="CQ340" s="398">
        <f t="shared" si="716"/>
        <v>733.81286637931032</v>
      </c>
      <c r="CR340" s="398">
        <f t="shared" si="716"/>
        <v>733.81286637931032</v>
      </c>
      <c r="CS340" s="398">
        <f t="shared" si="716"/>
        <v>734.81946839080456</v>
      </c>
      <c r="CT340" s="398">
        <f t="shared" si="716"/>
        <v>735.8260704022988</v>
      </c>
      <c r="CU340" s="398">
        <f t="shared" si="716"/>
        <v>736.83267241379303</v>
      </c>
      <c r="CV340" s="398">
        <f t="shared" si="716"/>
        <v>737.83927442528727</v>
      </c>
      <c r="CW340" s="398">
        <f t="shared" si="716"/>
        <v>738.84587643678151</v>
      </c>
    </row>
    <row r="341" spans="1:101">
      <c r="A341" s="170" t="str">
        <f t="shared" si="683"/>
        <v>15</v>
      </c>
      <c r="B341" s="170" t="str">
        <f t="shared" si="687"/>
        <v>Cantal</v>
      </c>
      <c r="C341" s="145"/>
      <c r="D341" s="145"/>
      <c r="E341" s="145"/>
      <c r="F341" s="170">
        <f t="shared" ref="F341:BB341" si="717">F235</f>
        <v>166.827</v>
      </c>
      <c r="G341" s="170">
        <f t="shared" si="717"/>
        <v>166.30600000000001</v>
      </c>
      <c r="H341" s="170">
        <f t="shared" si="717"/>
        <v>165.65899999999999</v>
      </c>
      <c r="I341" s="170">
        <f t="shared" si="717"/>
        <v>165.30699999999999</v>
      </c>
      <c r="J341" s="170">
        <f t="shared" si="717"/>
        <v>164.63399999999999</v>
      </c>
      <c r="K341" s="170">
        <f t="shared" si="717"/>
        <v>164.143</v>
      </c>
      <c r="L341" s="170">
        <f t="shared" si="717"/>
        <v>163.60599999999999</v>
      </c>
      <c r="M341" s="170">
        <f t="shared" si="717"/>
        <v>163.16900000000001</v>
      </c>
      <c r="N341" s="170">
        <f t="shared" si="717"/>
        <v>162.18899999999999</v>
      </c>
      <c r="O341" s="170">
        <f t="shared" si="717"/>
        <v>161.55500000000001</v>
      </c>
      <c r="P341" s="170">
        <f t="shared" si="717"/>
        <v>160.97999999999999</v>
      </c>
      <c r="Q341" s="170">
        <f t="shared" si="717"/>
        <v>160.63900000000001</v>
      </c>
      <c r="R341" s="170">
        <f t="shared" si="717"/>
        <v>160.38800000000001</v>
      </c>
      <c r="S341" s="170">
        <f t="shared" si="717"/>
        <v>160.06399999999999</v>
      </c>
      <c r="T341" s="170">
        <f t="shared" si="717"/>
        <v>159.458</v>
      </c>
      <c r="U341" s="170">
        <f t="shared" si="717"/>
        <v>158.84</v>
      </c>
      <c r="V341" s="170">
        <f t="shared" si="717"/>
        <v>158.30500000000001</v>
      </c>
      <c r="W341" s="170">
        <f t="shared" si="717"/>
        <v>157.22</v>
      </c>
      <c r="X341" s="170">
        <f t="shared" si="717"/>
        <v>156.44900000000001</v>
      </c>
      <c r="Y341" s="170">
        <f t="shared" si="717"/>
        <v>155.57400000000001</v>
      </c>
      <c r="Z341" s="170">
        <f t="shared" si="717"/>
        <v>154.63</v>
      </c>
      <c r="AA341" s="170">
        <f t="shared" si="717"/>
        <v>153.77699999999999</v>
      </c>
      <c r="AB341" s="170">
        <f t="shared" si="717"/>
        <v>152.74</v>
      </c>
      <c r="AC341" s="170">
        <f t="shared" si="717"/>
        <v>151.84100000000001</v>
      </c>
      <c r="AD341" s="170">
        <f t="shared" si="717"/>
        <v>150.977</v>
      </c>
      <c r="AE341" s="170">
        <f t="shared" si="717"/>
        <v>150.63999999999999</v>
      </c>
      <c r="AF341" s="170">
        <f t="shared" si="717"/>
        <v>150.45699999999999</v>
      </c>
      <c r="AG341" s="170">
        <f t="shared" si="717"/>
        <v>150.18100000000001</v>
      </c>
      <c r="AH341" s="170">
        <f t="shared" si="717"/>
        <v>150.11799999999999</v>
      </c>
      <c r="AI341" s="170">
        <f t="shared" si="717"/>
        <v>149.94399999999999</v>
      </c>
      <c r="AJ341" s="170">
        <f t="shared" si="717"/>
        <v>149.83000000000001</v>
      </c>
      <c r="AK341" s="170">
        <f t="shared" si="717"/>
        <v>149.68199999999999</v>
      </c>
      <c r="AL341" s="170">
        <f t="shared" si="717"/>
        <v>149.05699999999999</v>
      </c>
      <c r="AM341" s="170">
        <f t="shared" si="717"/>
        <v>148.73699999999999</v>
      </c>
      <c r="AN341" s="170">
        <f t="shared" si="717"/>
        <v>148.38</v>
      </c>
      <c r="AO341" s="170">
        <f t="shared" si="717"/>
        <v>148.16200000000001</v>
      </c>
      <c r="AP341" s="170">
        <f t="shared" si="717"/>
        <v>147.577</v>
      </c>
      <c r="AQ341" s="170">
        <f t="shared" si="717"/>
        <v>147.41499999999999</v>
      </c>
      <c r="AR341" s="170">
        <f t="shared" si="717"/>
        <v>147.035</v>
      </c>
      <c r="AS341" s="170">
        <f t="shared" si="717"/>
        <v>146.61799999999999</v>
      </c>
      <c r="AT341" s="170">
        <f t="shared" si="717"/>
        <v>146.21899999999999</v>
      </c>
      <c r="AU341" s="170">
        <f t="shared" si="717"/>
        <v>145.96899999999999</v>
      </c>
      <c r="AV341" s="170">
        <f t="shared" si="717"/>
        <v>145.143</v>
      </c>
      <c r="AW341" s="170">
        <f t="shared" si="717"/>
        <v>144.76499999999999</v>
      </c>
      <c r="AX341" s="170">
        <f t="shared" si="717"/>
        <v>144.69200000000001</v>
      </c>
      <c r="AY341" s="170">
        <f t="shared" si="717"/>
        <v>144.37899999999999</v>
      </c>
      <c r="AZ341" s="170">
        <f t="shared" si="717"/>
        <v>144.12299999999999</v>
      </c>
      <c r="BA341" s="170">
        <f t="shared" si="717"/>
        <v>143.803</v>
      </c>
      <c r="BB341" s="170">
        <f t="shared" si="717"/>
        <v>143.63900000000001</v>
      </c>
      <c r="BC341" s="403">
        <f t="shared" ref="BC341:CW341" si="718">BB341*BC660/BB660</f>
        <v>143.63900000000001</v>
      </c>
      <c r="BD341" s="398">
        <f t="shared" si="718"/>
        <v>143.63900000000001</v>
      </c>
      <c r="BE341" s="398">
        <f t="shared" si="718"/>
        <v>143.63900000000001</v>
      </c>
      <c r="BF341" s="398">
        <f t="shared" si="718"/>
        <v>143.63900000000001</v>
      </c>
      <c r="BG341" s="398">
        <f t="shared" si="718"/>
        <v>143.63900000000001</v>
      </c>
      <c r="BH341" s="398">
        <f t="shared" si="718"/>
        <v>144.64346853146856</v>
      </c>
      <c r="BI341" s="398">
        <f t="shared" si="718"/>
        <v>144.64346853146856</v>
      </c>
      <c r="BJ341" s="398">
        <f t="shared" si="718"/>
        <v>144.64346853146856</v>
      </c>
      <c r="BK341" s="398">
        <f t="shared" si="718"/>
        <v>144.64346853146856</v>
      </c>
      <c r="BL341" s="398">
        <f t="shared" si="718"/>
        <v>144.64346853146856</v>
      </c>
      <c r="BM341" s="398">
        <f t="shared" si="718"/>
        <v>144.64346853146856</v>
      </c>
      <c r="BN341" s="398">
        <f t="shared" si="718"/>
        <v>144.64346853146856</v>
      </c>
      <c r="BO341" s="398">
        <f t="shared" si="718"/>
        <v>145.6479370629371</v>
      </c>
      <c r="BP341" s="398">
        <f t="shared" si="718"/>
        <v>145.6479370629371</v>
      </c>
      <c r="BQ341" s="398">
        <f t="shared" si="718"/>
        <v>145.6479370629371</v>
      </c>
      <c r="BR341" s="398">
        <f t="shared" si="718"/>
        <v>145.6479370629371</v>
      </c>
      <c r="BS341" s="398">
        <f t="shared" si="718"/>
        <v>145.6479370629371</v>
      </c>
      <c r="BT341" s="398">
        <f t="shared" si="718"/>
        <v>146.65240559440565</v>
      </c>
      <c r="BU341" s="398">
        <f t="shared" si="718"/>
        <v>146.65240559440565</v>
      </c>
      <c r="BV341" s="398">
        <f t="shared" si="718"/>
        <v>146.65240559440565</v>
      </c>
      <c r="BW341" s="398">
        <f t="shared" si="718"/>
        <v>146.65240559440565</v>
      </c>
      <c r="BX341" s="398">
        <f t="shared" si="718"/>
        <v>146.65240559440565</v>
      </c>
      <c r="BY341" s="398">
        <f t="shared" si="718"/>
        <v>146.65240559440565</v>
      </c>
      <c r="BZ341" s="398">
        <f t="shared" si="718"/>
        <v>146.65240559440565</v>
      </c>
      <c r="CA341" s="398">
        <f t="shared" si="718"/>
        <v>146.65240559440565</v>
      </c>
      <c r="CB341" s="398">
        <f t="shared" si="718"/>
        <v>147.6568741258742</v>
      </c>
      <c r="CC341" s="398">
        <f t="shared" si="718"/>
        <v>147.6568741258742</v>
      </c>
      <c r="CD341" s="398">
        <f t="shared" si="718"/>
        <v>147.6568741258742</v>
      </c>
      <c r="CE341" s="398">
        <f t="shared" si="718"/>
        <v>147.6568741258742</v>
      </c>
      <c r="CF341" s="398">
        <f t="shared" si="718"/>
        <v>147.6568741258742</v>
      </c>
      <c r="CG341" s="398">
        <f t="shared" si="718"/>
        <v>147.6568741258742</v>
      </c>
      <c r="CH341" s="398">
        <f t="shared" si="718"/>
        <v>147.6568741258742</v>
      </c>
      <c r="CI341" s="398">
        <f t="shared" si="718"/>
        <v>147.6568741258742</v>
      </c>
      <c r="CJ341" s="398">
        <f t="shared" si="718"/>
        <v>147.6568741258742</v>
      </c>
      <c r="CK341" s="398">
        <f t="shared" si="718"/>
        <v>147.6568741258742</v>
      </c>
      <c r="CL341" s="398">
        <f t="shared" si="718"/>
        <v>148.66134265734271</v>
      </c>
      <c r="CM341" s="398">
        <f t="shared" si="718"/>
        <v>148.66134265734271</v>
      </c>
      <c r="CN341" s="398">
        <f t="shared" si="718"/>
        <v>148.66134265734271</v>
      </c>
      <c r="CO341" s="398">
        <f t="shared" si="718"/>
        <v>148.66134265734271</v>
      </c>
      <c r="CP341" s="398">
        <f t="shared" si="718"/>
        <v>149.66581118881123</v>
      </c>
      <c r="CQ341" s="398">
        <f t="shared" si="718"/>
        <v>149.66581118881123</v>
      </c>
      <c r="CR341" s="398">
        <f t="shared" si="718"/>
        <v>149.66581118881123</v>
      </c>
      <c r="CS341" s="398">
        <f t="shared" si="718"/>
        <v>150.67027972027975</v>
      </c>
      <c r="CT341" s="398">
        <f t="shared" si="718"/>
        <v>150.67027972027975</v>
      </c>
      <c r="CU341" s="398">
        <f t="shared" si="718"/>
        <v>150.67027972027975</v>
      </c>
      <c r="CV341" s="398">
        <f t="shared" si="718"/>
        <v>151.6747482517483</v>
      </c>
      <c r="CW341" s="398">
        <f t="shared" si="718"/>
        <v>151.6747482517483</v>
      </c>
    </row>
    <row r="342" spans="1:101">
      <c r="A342" s="170" t="str">
        <f t="shared" si="683"/>
        <v>16</v>
      </c>
      <c r="B342" s="170" t="str">
        <f t="shared" si="687"/>
        <v>Charente</v>
      </c>
      <c r="C342" s="145"/>
      <c r="D342" s="145"/>
      <c r="E342" s="145"/>
      <c r="F342" s="170">
        <f t="shared" ref="F342:BB342" si="719">F236</f>
        <v>337.541</v>
      </c>
      <c r="G342" s="170">
        <f t="shared" si="719"/>
        <v>337.85199999999998</v>
      </c>
      <c r="H342" s="170">
        <f t="shared" si="719"/>
        <v>338.27199999999999</v>
      </c>
      <c r="I342" s="170">
        <f t="shared" si="719"/>
        <v>338.96499999999997</v>
      </c>
      <c r="J342" s="170">
        <f t="shared" si="719"/>
        <v>339.339</v>
      </c>
      <c r="K342" s="170">
        <f t="shared" si="719"/>
        <v>339.74400000000003</v>
      </c>
      <c r="L342" s="170">
        <f t="shared" si="719"/>
        <v>340.46899999999999</v>
      </c>
      <c r="M342" s="170">
        <f t="shared" si="719"/>
        <v>341.01900000000001</v>
      </c>
      <c r="N342" s="170">
        <f t="shared" si="719"/>
        <v>341.01799999999997</v>
      </c>
      <c r="O342" s="170">
        <f t="shared" si="719"/>
        <v>340.77300000000002</v>
      </c>
      <c r="P342" s="170">
        <f t="shared" si="719"/>
        <v>340.83800000000002</v>
      </c>
      <c r="Q342" s="170">
        <f t="shared" si="719"/>
        <v>340.98700000000002</v>
      </c>
      <c r="R342" s="170">
        <f t="shared" si="719"/>
        <v>341.08800000000002</v>
      </c>
      <c r="S342" s="170">
        <f t="shared" si="719"/>
        <v>342.096</v>
      </c>
      <c r="T342" s="170">
        <f t="shared" si="719"/>
        <v>342.16</v>
      </c>
      <c r="U342" s="170">
        <f t="shared" si="719"/>
        <v>342.041</v>
      </c>
      <c r="V342" s="170">
        <f t="shared" si="719"/>
        <v>342.24400000000003</v>
      </c>
      <c r="W342" s="170">
        <f t="shared" si="719"/>
        <v>342.24200000000002</v>
      </c>
      <c r="X342" s="170">
        <f t="shared" si="719"/>
        <v>342.38099999999997</v>
      </c>
      <c r="Y342" s="170">
        <f t="shared" si="719"/>
        <v>341.75</v>
      </c>
      <c r="Z342" s="170">
        <f t="shared" si="719"/>
        <v>341.37099999999998</v>
      </c>
      <c r="AA342" s="170">
        <f t="shared" si="719"/>
        <v>340.786</v>
      </c>
      <c r="AB342" s="170">
        <f t="shared" si="719"/>
        <v>340.43099999999998</v>
      </c>
      <c r="AC342" s="170">
        <f t="shared" si="719"/>
        <v>339.93200000000002</v>
      </c>
      <c r="AD342" s="170">
        <f t="shared" si="719"/>
        <v>339.82799999999997</v>
      </c>
      <c r="AE342" s="170">
        <f t="shared" si="719"/>
        <v>340.76100000000002</v>
      </c>
      <c r="AF342" s="170">
        <f t="shared" si="719"/>
        <v>341.959</v>
      </c>
      <c r="AG342" s="170">
        <f t="shared" si="719"/>
        <v>343.012</v>
      </c>
      <c r="AH342" s="170">
        <f t="shared" si="719"/>
        <v>343.89400000000001</v>
      </c>
      <c r="AI342" s="170">
        <f t="shared" si="719"/>
        <v>344.70800000000003</v>
      </c>
      <c r="AJ342" s="170">
        <f t="shared" si="719"/>
        <v>345.911</v>
      </c>
      <c r="AK342" s="170">
        <f t="shared" si="719"/>
        <v>347.03699999999998</v>
      </c>
      <c r="AL342" s="170">
        <f t="shared" si="719"/>
        <v>349.53500000000003</v>
      </c>
      <c r="AM342" s="170">
        <f t="shared" si="719"/>
        <v>351.58100000000002</v>
      </c>
      <c r="AN342" s="170">
        <f t="shared" si="719"/>
        <v>351.56299999999999</v>
      </c>
      <c r="AO342" s="170">
        <f t="shared" si="719"/>
        <v>351.577</v>
      </c>
      <c r="AP342" s="170">
        <f t="shared" si="719"/>
        <v>352.70499999999998</v>
      </c>
      <c r="AQ342" s="170">
        <f t="shared" si="719"/>
        <v>353.65699999999998</v>
      </c>
      <c r="AR342" s="170">
        <f t="shared" si="719"/>
        <v>353.48200000000003</v>
      </c>
      <c r="AS342" s="170">
        <f t="shared" si="719"/>
        <v>353.85300000000001</v>
      </c>
      <c r="AT342" s="170">
        <f t="shared" si="719"/>
        <v>353.613</v>
      </c>
      <c r="AU342" s="170">
        <f t="shared" si="719"/>
        <v>353.28800000000001</v>
      </c>
      <c r="AV342" s="170">
        <f t="shared" si="719"/>
        <v>352.33499999999998</v>
      </c>
      <c r="AW342" s="170">
        <f t="shared" si="719"/>
        <v>351.77800000000002</v>
      </c>
      <c r="AX342" s="170">
        <f t="shared" si="719"/>
        <v>352.01499999999999</v>
      </c>
      <c r="AY342" s="170">
        <f t="shared" si="719"/>
        <v>351.71800000000002</v>
      </c>
      <c r="AZ342" s="170">
        <f t="shared" si="719"/>
        <v>351.57600000000002</v>
      </c>
      <c r="BA342" s="170">
        <f t="shared" si="719"/>
        <v>351.28300000000002</v>
      </c>
      <c r="BB342" s="170">
        <f t="shared" si="719"/>
        <v>351.036</v>
      </c>
      <c r="BC342" s="403">
        <f t="shared" ref="BC342:CW342" si="720">BB342*BC661/BB661</f>
        <v>352.04472413793104</v>
      </c>
      <c r="BD342" s="398">
        <f t="shared" si="720"/>
        <v>352.04472413793104</v>
      </c>
      <c r="BE342" s="398">
        <f t="shared" si="720"/>
        <v>352.04472413793104</v>
      </c>
      <c r="BF342" s="398">
        <f t="shared" si="720"/>
        <v>352.04472413793104</v>
      </c>
      <c r="BG342" s="398">
        <f t="shared" si="720"/>
        <v>352.04472413793104</v>
      </c>
      <c r="BH342" s="398">
        <f t="shared" si="720"/>
        <v>353.05344827586208</v>
      </c>
      <c r="BI342" s="398">
        <f t="shared" si="720"/>
        <v>353.05344827586208</v>
      </c>
      <c r="BJ342" s="398">
        <f t="shared" si="720"/>
        <v>353.05344827586208</v>
      </c>
      <c r="BK342" s="398">
        <f t="shared" si="720"/>
        <v>354.06217241379312</v>
      </c>
      <c r="BL342" s="398">
        <f t="shared" si="720"/>
        <v>354.06217241379312</v>
      </c>
      <c r="BM342" s="398">
        <f t="shared" si="720"/>
        <v>355.07089655172416</v>
      </c>
      <c r="BN342" s="398">
        <f t="shared" si="720"/>
        <v>355.07089655172416</v>
      </c>
      <c r="BO342" s="398">
        <f t="shared" si="720"/>
        <v>356.0796206896552</v>
      </c>
      <c r="BP342" s="398">
        <f t="shared" si="720"/>
        <v>356.0796206896552</v>
      </c>
      <c r="BQ342" s="398">
        <f t="shared" si="720"/>
        <v>357.08834482758624</v>
      </c>
      <c r="BR342" s="398">
        <f t="shared" si="720"/>
        <v>357.08834482758624</v>
      </c>
      <c r="BS342" s="398">
        <f t="shared" si="720"/>
        <v>357.08834482758624</v>
      </c>
      <c r="BT342" s="398">
        <f t="shared" si="720"/>
        <v>358.09706896551728</v>
      </c>
      <c r="BU342" s="398">
        <f t="shared" si="720"/>
        <v>358.09706896551728</v>
      </c>
      <c r="BV342" s="398">
        <f t="shared" si="720"/>
        <v>359.10579310344832</v>
      </c>
      <c r="BW342" s="398">
        <f t="shared" si="720"/>
        <v>359.10579310344832</v>
      </c>
      <c r="BX342" s="398">
        <f t="shared" si="720"/>
        <v>359.10579310344832</v>
      </c>
      <c r="BY342" s="398">
        <f t="shared" si="720"/>
        <v>359.10579310344832</v>
      </c>
      <c r="BZ342" s="398">
        <f t="shared" si="720"/>
        <v>360.11451724137936</v>
      </c>
      <c r="CA342" s="398">
        <f t="shared" si="720"/>
        <v>360.11451724137936</v>
      </c>
      <c r="CB342" s="398">
        <f t="shared" si="720"/>
        <v>360.11451724137936</v>
      </c>
      <c r="CC342" s="398">
        <f t="shared" si="720"/>
        <v>360.11451724137936</v>
      </c>
      <c r="CD342" s="398">
        <f t="shared" si="720"/>
        <v>361.1232413793104</v>
      </c>
      <c r="CE342" s="398">
        <f t="shared" si="720"/>
        <v>361.1232413793104</v>
      </c>
      <c r="CF342" s="398">
        <f t="shared" si="720"/>
        <v>361.1232413793104</v>
      </c>
      <c r="CG342" s="398">
        <f t="shared" si="720"/>
        <v>362.13196551724144</v>
      </c>
      <c r="CH342" s="398">
        <f t="shared" si="720"/>
        <v>362.13196551724144</v>
      </c>
      <c r="CI342" s="398">
        <f t="shared" si="720"/>
        <v>362.13196551724144</v>
      </c>
      <c r="CJ342" s="398">
        <f t="shared" si="720"/>
        <v>362.13196551724144</v>
      </c>
      <c r="CK342" s="398">
        <f t="shared" si="720"/>
        <v>363.14068965517248</v>
      </c>
      <c r="CL342" s="398">
        <f t="shared" si="720"/>
        <v>363.14068965517248</v>
      </c>
      <c r="CM342" s="398">
        <f t="shared" si="720"/>
        <v>364.14941379310352</v>
      </c>
      <c r="CN342" s="398">
        <f t="shared" si="720"/>
        <v>364.14941379310352</v>
      </c>
      <c r="CO342" s="398">
        <f t="shared" si="720"/>
        <v>365.15813793103456</v>
      </c>
      <c r="CP342" s="398">
        <f t="shared" si="720"/>
        <v>365.1581379310345</v>
      </c>
      <c r="CQ342" s="398">
        <f t="shared" si="720"/>
        <v>366.16686206896554</v>
      </c>
      <c r="CR342" s="398">
        <f t="shared" si="720"/>
        <v>367.17558620689664</v>
      </c>
      <c r="CS342" s="398">
        <f t="shared" si="720"/>
        <v>368.18431034482768</v>
      </c>
      <c r="CT342" s="398">
        <f t="shared" si="720"/>
        <v>368.18431034482768</v>
      </c>
      <c r="CU342" s="398">
        <f t="shared" si="720"/>
        <v>369.19303448275872</v>
      </c>
      <c r="CV342" s="398">
        <f t="shared" si="720"/>
        <v>370.20175862068976</v>
      </c>
      <c r="CW342" s="398">
        <f t="shared" si="720"/>
        <v>371.2104827586208</v>
      </c>
    </row>
    <row r="343" spans="1:101">
      <c r="A343" s="170" t="str">
        <f t="shared" si="683"/>
        <v>17</v>
      </c>
      <c r="B343" s="170" t="str">
        <f t="shared" si="687"/>
        <v>Charente-Maritime</v>
      </c>
      <c r="C343" s="145"/>
      <c r="D343" s="145"/>
      <c r="E343" s="145"/>
      <c r="F343" s="170">
        <f t="shared" ref="F343:BB343" si="721">F237</f>
        <v>498.197</v>
      </c>
      <c r="G343" s="170">
        <f t="shared" si="721"/>
        <v>500.05599999999998</v>
      </c>
      <c r="H343" s="170">
        <f t="shared" si="721"/>
        <v>501.92099999999999</v>
      </c>
      <c r="I343" s="170">
        <f t="shared" si="721"/>
        <v>504.08100000000002</v>
      </c>
      <c r="J343" s="170">
        <f t="shared" si="721"/>
        <v>505.99599999999998</v>
      </c>
      <c r="K343" s="170">
        <f t="shared" si="721"/>
        <v>508.32799999999997</v>
      </c>
      <c r="L343" s="170">
        <f t="shared" si="721"/>
        <v>510.85199999999998</v>
      </c>
      <c r="M343" s="170">
        <f t="shared" si="721"/>
        <v>513.30600000000004</v>
      </c>
      <c r="N343" s="170">
        <f t="shared" si="721"/>
        <v>515.18700000000001</v>
      </c>
      <c r="O343" s="170">
        <f t="shared" si="721"/>
        <v>516.38599999999997</v>
      </c>
      <c r="P343" s="170">
        <f t="shared" si="721"/>
        <v>517.88099999999997</v>
      </c>
      <c r="Q343" s="170">
        <f t="shared" si="721"/>
        <v>519.54399999999998</v>
      </c>
      <c r="R343" s="170">
        <f t="shared" si="721"/>
        <v>521.21</v>
      </c>
      <c r="S343" s="170">
        <f t="shared" si="721"/>
        <v>523.76099999999997</v>
      </c>
      <c r="T343" s="170">
        <f t="shared" si="721"/>
        <v>525.44799999999998</v>
      </c>
      <c r="U343" s="170">
        <f t="shared" si="721"/>
        <v>527.18600000000004</v>
      </c>
      <c r="V343" s="170">
        <f t="shared" si="721"/>
        <v>530.63199999999995</v>
      </c>
      <c r="W343" s="170">
        <f t="shared" si="721"/>
        <v>533.43100000000004</v>
      </c>
      <c r="X343" s="170">
        <f t="shared" si="721"/>
        <v>535.89300000000003</v>
      </c>
      <c r="Y343" s="170">
        <f t="shared" si="721"/>
        <v>538.26</v>
      </c>
      <c r="Z343" s="170">
        <f t="shared" si="721"/>
        <v>540.779</v>
      </c>
      <c r="AA343" s="170">
        <f t="shared" si="721"/>
        <v>543.83500000000004</v>
      </c>
      <c r="AB343" s="170">
        <f t="shared" si="721"/>
        <v>547.04100000000005</v>
      </c>
      <c r="AC343" s="170">
        <f t="shared" si="721"/>
        <v>552.64099999999996</v>
      </c>
      <c r="AD343" s="170">
        <f t="shared" si="721"/>
        <v>556.41899999999998</v>
      </c>
      <c r="AE343" s="170">
        <f t="shared" si="721"/>
        <v>561.74199999999996</v>
      </c>
      <c r="AF343" s="170">
        <f t="shared" si="721"/>
        <v>567.61699999999996</v>
      </c>
      <c r="AG343" s="170">
        <f t="shared" si="721"/>
        <v>573.81700000000001</v>
      </c>
      <c r="AH343" s="170">
        <f t="shared" si="721"/>
        <v>579.87699999999995</v>
      </c>
      <c r="AI343" s="170">
        <f t="shared" si="721"/>
        <v>586.08199999999999</v>
      </c>
      <c r="AJ343" s="170">
        <f t="shared" si="721"/>
        <v>592.64</v>
      </c>
      <c r="AK343" s="170">
        <f t="shared" si="721"/>
        <v>598.91499999999996</v>
      </c>
      <c r="AL343" s="170">
        <f t="shared" si="721"/>
        <v>605.41</v>
      </c>
      <c r="AM343" s="170">
        <f t="shared" si="721"/>
        <v>611.71400000000006</v>
      </c>
      <c r="AN343" s="170">
        <f t="shared" si="721"/>
        <v>616.60699999999997</v>
      </c>
      <c r="AO343" s="170">
        <f t="shared" si="721"/>
        <v>622.32299999999998</v>
      </c>
      <c r="AP343" s="170">
        <f t="shared" si="721"/>
        <v>625.68200000000002</v>
      </c>
      <c r="AQ343" s="170">
        <f t="shared" si="721"/>
        <v>628.73299999999995</v>
      </c>
      <c r="AR343" s="170">
        <f t="shared" si="721"/>
        <v>633.41700000000003</v>
      </c>
      <c r="AS343" s="170">
        <f t="shared" si="721"/>
        <v>637.08900000000006</v>
      </c>
      <c r="AT343" s="170">
        <f t="shared" si="721"/>
        <v>639.93799999999999</v>
      </c>
      <c r="AU343" s="170">
        <f t="shared" si="721"/>
        <v>642.19100000000003</v>
      </c>
      <c r="AV343" s="170">
        <f t="shared" si="721"/>
        <v>644.303</v>
      </c>
      <c r="AW343" s="170">
        <f t="shared" si="721"/>
        <v>646.93200000000002</v>
      </c>
      <c r="AX343" s="170">
        <f t="shared" si="721"/>
        <v>651.35799999999995</v>
      </c>
      <c r="AY343" s="170">
        <f t="shared" si="721"/>
        <v>655.70899999999995</v>
      </c>
      <c r="AZ343" s="170">
        <f t="shared" si="721"/>
        <v>659.37900000000002</v>
      </c>
      <c r="BA343" s="170">
        <f t="shared" si="721"/>
        <v>662.822</v>
      </c>
      <c r="BB343" s="170">
        <f t="shared" si="721"/>
        <v>665.904</v>
      </c>
      <c r="BC343" s="403">
        <f t="shared" ref="BC343:CW343" si="722">BB343*BC662/BB662</f>
        <v>669.89742728635679</v>
      </c>
      <c r="BD343" s="398">
        <f t="shared" si="722"/>
        <v>674.88921139430283</v>
      </c>
      <c r="BE343" s="398">
        <f t="shared" si="722"/>
        <v>678.88263868065974</v>
      </c>
      <c r="BF343" s="398">
        <f t="shared" si="722"/>
        <v>683.87442278860578</v>
      </c>
      <c r="BG343" s="398">
        <f t="shared" si="722"/>
        <v>687.86785007496258</v>
      </c>
      <c r="BH343" s="398">
        <f t="shared" si="722"/>
        <v>692.85963418290862</v>
      </c>
      <c r="BI343" s="398">
        <f t="shared" si="722"/>
        <v>696.85306146926541</v>
      </c>
      <c r="BJ343" s="398">
        <f t="shared" si="722"/>
        <v>700.8464887556222</v>
      </c>
      <c r="BK343" s="398">
        <f t="shared" si="722"/>
        <v>705.83827286356825</v>
      </c>
      <c r="BL343" s="398">
        <f t="shared" si="722"/>
        <v>709.83170014992504</v>
      </c>
      <c r="BM343" s="398">
        <f t="shared" si="722"/>
        <v>713.82512743628183</v>
      </c>
      <c r="BN343" s="398">
        <f t="shared" si="722"/>
        <v>717.81855472263862</v>
      </c>
      <c r="BO343" s="398">
        <f t="shared" si="722"/>
        <v>721.81198200899541</v>
      </c>
      <c r="BP343" s="398">
        <f t="shared" si="722"/>
        <v>725.80540929535221</v>
      </c>
      <c r="BQ343" s="398">
        <f t="shared" si="722"/>
        <v>729.79883658170911</v>
      </c>
      <c r="BR343" s="398">
        <f t="shared" si="722"/>
        <v>733.7922638680659</v>
      </c>
      <c r="BS343" s="398">
        <f t="shared" si="722"/>
        <v>737.78569115442269</v>
      </c>
      <c r="BT343" s="398">
        <f t="shared" si="722"/>
        <v>740.78076161919034</v>
      </c>
      <c r="BU343" s="398">
        <f t="shared" si="722"/>
        <v>744.77418890554725</v>
      </c>
      <c r="BV343" s="398">
        <f t="shared" si="722"/>
        <v>747.7692593703149</v>
      </c>
      <c r="BW343" s="398">
        <f t="shared" si="722"/>
        <v>750.76432983508255</v>
      </c>
      <c r="BX343" s="398">
        <f t="shared" si="722"/>
        <v>753.75940029985009</v>
      </c>
      <c r="BY343" s="398">
        <f t="shared" si="722"/>
        <v>756.75447076461774</v>
      </c>
      <c r="BZ343" s="398">
        <f t="shared" si="722"/>
        <v>759.74954122938539</v>
      </c>
      <c r="CA343" s="398">
        <f t="shared" si="722"/>
        <v>762.74461169415304</v>
      </c>
      <c r="CB343" s="398">
        <f t="shared" si="722"/>
        <v>765.73968215892057</v>
      </c>
      <c r="CC343" s="398">
        <f t="shared" si="722"/>
        <v>768.73475262368822</v>
      </c>
      <c r="CD343" s="398">
        <f t="shared" si="722"/>
        <v>770.73146626686662</v>
      </c>
      <c r="CE343" s="398">
        <f t="shared" si="722"/>
        <v>773.72653673163427</v>
      </c>
      <c r="CF343" s="398">
        <f t="shared" si="722"/>
        <v>775.72325037481266</v>
      </c>
      <c r="CG343" s="398">
        <f t="shared" si="722"/>
        <v>778.71832083958031</v>
      </c>
      <c r="CH343" s="398">
        <f t="shared" si="722"/>
        <v>780.71503448275871</v>
      </c>
      <c r="CI343" s="398">
        <f t="shared" si="722"/>
        <v>783.71010494752636</v>
      </c>
      <c r="CJ343" s="398">
        <f t="shared" si="722"/>
        <v>785.70681859070476</v>
      </c>
      <c r="CK343" s="398">
        <f t="shared" si="722"/>
        <v>787.70353223388327</v>
      </c>
      <c r="CL343" s="398">
        <f t="shared" si="722"/>
        <v>790.6986026986508</v>
      </c>
      <c r="CM343" s="398">
        <f t="shared" si="722"/>
        <v>792.6953163418292</v>
      </c>
      <c r="CN343" s="398">
        <f t="shared" si="722"/>
        <v>794.69202998500759</v>
      </c>
      <c r="CO343" s="398">
        <f t="shared" si="722"/>
        <v>797.68710044977513</v>
      </c>
      <c r="CP343" s="398">
        <f t="shared" si="722"/>
        <v>799.68381409295353</v>
      </c>
      <c r="CQ343" s="398">
        <f t="shared" si="722"/>
        <v>802.67888455772118</v>
      </c>
      <c r="CR343" s="398">
        <f t="shared" si="722"/>
        <v>804.67559820089957</v>
      </c>
      <c r="CS343" s="398">
        <f t="shared" si="722"/>
        <v>807.67066866566722</v>
      </c>
      <c r="CT343" s="398">
        <f t="shared" si="722"/>
        <v>810.66573913043487</v>
      </c>
      <c r="CU343" s="398">
        <f t="shared" si="722"/>
        <v>813.66080959520252</v>
      </c>
      <c r="CV343" s="398">
        <f t="shared" si="722"/>
        <v>816.65588005997017</v>
      </c>
      <c r="CW343" s="398">
        <f t="shared" si="722"/>
        <v>819.65095052473782</v>
      </c>
    </row>
    <row r="344" spans="1:101">
      <c r="A344" s="170" t="str">
        <f t="shared" si="683"/>
        <v>18</v>
      </c>
      <c r="B344" s="170" t="str">
        <f t="shared" si="687"/>
        <v>Cher</v>
      </c>
      <c r="C344" s="145"/>
      <c r="D344" s="145"/>
      <c r="E344" s="145"/>
      <c r="F344" s="170">
        <f t="shared" ref="F344:BB344" si="723">F238</f>
        <v>316.53100000000001</v>
      </c>
      <c r="G344" s="170">
        <f t="shared" si="723"/>
        <v>317.024</v>
      </c>
      <c r="H344" s="170">
        <f t="shared" si="723"/>
        <v>317.351</v>
      </c>
      <c r="I344" s="170">
        <f t="shared" si="723"/>
        <v>317.83100000000002</v>
      </c>
      <c r="J344" s="170">
        <f t="shared" si="723"/>
        <v>318.09800000000001</v>
      </c>
      <c r="K344" s="170">
        <f t="shared" si="723"/>
        <v>318.54199999999997</v>
      </c>
      <c r="L344" s="170">
        <f t="shared" si="723"/>
        <v>319.23899999999998</v>
      </c>
      <c r="M344" s="170">
        <f t="shared" si="723"/>
        <v>319.97800000000001</v>
      </c>
      <c r="N344" s="170">
        <f t="shared" si="723"/>
        <v>321.74200000000002</v>
      </c>
      <c r="O344" s="170">
        <f t="shared" si="723"/>
        <v>321.81700000000001</v>
      </c>
      <c r="P344" s="170">
        <f t="shared" si="723"/>
        <v>321.46499999999997</v>
      </c>
      <c r="Q344" s="170">
        <f t="shared" si="723"/>
        <v>321.22500000000002</v>
      </c>
      <c r="R344" s="170">
        <f t="shared" si="723"/>
        <v>320.96199999999999</v>
      </c>
      <c r="S344" s="170">
        <f t="shared" si="723"/>
        <v>321.137</v>
      </c>
      <c r="T344" s="170">
        <f t="shared" si="723"/>
        <v>321.47899999999998</v>
      </c>
      <c r="U344" s="170">
        <f t="shared" si="723"/>
        <v>321.48700000000002</v>
      </c>
      <c r="V344" s="170">
        <f t="shared" si="723"/>
        <v>321.274</v>
      </c>
      <c r="W344" s="170">
        <f t="shared" si="723"/>
        <v>321.04199999999997</v>
      </c>
      <c r="X344" s="170">
        <f t="shared" si="723"/>
        <v>320.25700000000001</v>
      </c>
      <c r="Y344" s="170">
        <f t="shared" si="723"/>
        <v>319.29399999999998</v>
      </c>
      <c r="Z344" s="170">
        <f t="shared" si="723"/>
        <v>318.25</v>
      </c>
      <c r="AA344" s="170">
        <f t="shared" si="723"/>
        <v>316.91300000000001</v>
      </c>
      <c r="AB344" s="170">
        <f t="shared" si="723"/>
        <v>316.12099999999998</v>
      </c>
      <c r="AC344" s="170">
        <f t="shared" si="723"/>
        <v>315.255</v>
      </c>
      <c r="AD344" s="170">
        <f t="shared" si="723"/>
        <v>314.60300000000001</v>
      </c>
      <c r="AE344" s="170">
        <f t="shared" si="723"/>
        <v>314.584</v>
      </c>
      <c r="AF344" s="170">
        <f t="shared" si="723"/>
        <v>314.63600000000002</v>
      </c>
      <c r="AG344" s="170">
        <f t="shared" si="723"/>
        <v>314.887</v>
      </c>
      <c r="AH344" s="170">
        <f t="shared" si="723"/>
        <v>314.78100000000001</v>
      </c>
      <c r="AI344" s="170">
        <f t="shared" si="723"/>
        <v>314.49</v>
      </c>
      <c r="AJ344" s="170">
        <f t="shared" si="723"/>
        <v>314.642</v>
      </c>
      <c r="AK344" s="170">
        <f t="shared" si="723"/>
        <v>314.67500000000001</v>
      </c>
      <c r="AL344" s="170">
        <f t="shared" si="723"/>
        <v>314.59899999999999</v>
      </c>
      <c r="AM344" s="170">
        <f t="shared" si="723"/>
        <v>313.25099999999998</v>
      </c>
      <c r="AN344" s="170">
        <f t="shared" si="723"/>
        <v>311.02199999999999</v>
      </c>
      <c r="AO344" s="170">
        <f t="shared" si="723"/>
        <v>311.25700000000001</v>
      </c>
      <c r="AP344" s="170">
        <f t="shared" si="723"/>
        <v>311.69400000000002</v>
      </c>
      <c r="AQ344" s="170">
        <f t="shared" si="723"/>
        <v>311.89699999999999</v>
      </c>
      <c r="AR344" s="170">
        <f t="shared" si="723"/>
        <v>311.64999999999998</v>
      </c>
      <c r="AS344" s="170">
        <f t="shared" si="723"/>
        <v>310.27</v>
      </c>
      <c r="AT344" s="170">
        <f t="shared" si="723"/>
        <v>308.99200000000002</v>
      </c>
      <c r="AU344" s="170">
        <f t="shared" si="723"/>
        <v>307.11</v>
      </c>
      <c r="AV344" s="170">
        <f t="shared" si="723"/>
        <v>304.25599999999997</v>
      </c>
      <c r="AW344" s="170">
        <f t="shared" si="723"/>
        <v>303.40800000000002</v>
      </c>
      <c r="AX344" s="170">
        <f t="shared" si="723"/>
        <v>302.30599999999998</v>
      </c>
      <c r="AY344" s="170">
        <f t="shared" si="723"/>
        <v>300.93299999999999</v>
      </c>
      <c r="AZ344" s="170">
        <f t="shared" si="723"/>
        <v>299.54599999999999</v>
      </c>
      <c r="BA344" s="170">
        <f t="shared" si="723"/>
        <v>298.24900000000002</v>
      </c>
      <c r="BB344" s="170">
        <f t="shared" si="723"/>
        <v>297.274</v>
      </c>
      <c r="BC344" s="403">
        <f t="shared" ref="BC344:CW344" si="724">BB344*BC663/BB663</f>
        <v>296.27307744107748</v>
      </c>
      <c r="BD344" s="398">
        <f t="shared" si="724"/>
        <v>295.27215488215495</v>
      </c>
      <c r="BE344" s="398">
        <f t="shared" si="724"/>
        <v>294.27123232323243</v>
      </c>
      <c r="BF344" s="398">
        <f t="shared" si="724"/>
        <v>293.2703097643099</v>
      </c>
      <c r="BG344" s="398">
        <f t="shared" si="724"/>
        <v>293.2703097643099</v>
      </c>
      <c r="BH344" s="398">
        <f t="shared" si="724"/>
        <v>292.26938720538732</v>
      </c>
      <c r="BI344" s="398">
        <f t="shared" si="724"/>
        <v>291.26846464646479</v>
      </c>
      <c r="BJ344" s="398">
        <f t="shared" si="724"/>
        <v>291.26846464646479</v>
      </c>
      <c r="BK344" s="398">
        <f t="shared" si="724"/>
        <v>290.26754208754221</v>
      </c>
      <c r="BL344" s="398">
        <f t="shared" si="724"/>
        <v>290.26754208754221</v>
      </c>
      <c r="BM344" s="398">
        <f t="shared" si="724"/>
        <v>290.26754208754221</v>
      </c>
      <c r="BN344" s="398">
        <f t="shared" si="724"/>
        <v>289.26661952861963</v>
      </c>
      <c r="BO344" s="398">
        <f t="shared" si="724"/>
        <v>289.26661952861963</v>
      </c>
      <c r="BP344" s="398">
        <f t="shared" si="724"/>
        <v>289.26661952861963</v>
      </c>
      <c r="BQ344" s="398">
        <f t="shared" si="724"/>
        <v>288.2656969696971</v>
      </c>
      <c r="BR344" s="398">
        <f t="shared" si="724"/>
        <v>288.2656969696971</v>
      </c>
      <c r="BS344" s="398">
        <f t="shared" si="724"/>
        <v>288.2656969696971</v>
      </c>
      <c r="BT344" s="398">
        <f t="shared" si="724"/>
        <v>288.2656969696971</v>
      </c>
      <c r="BU344" s="398">
        <f t="shared" si="724"/>
        <v>288.2656969696971</v>
      </c>
      <c r="BV344" s="398">
        <f t="shared" si="724"/>
        <v>287.26477441077458</v>
      </c>
      <c r="BW344" s="398">
        <f t="shared" si="724"/>
        <v>287.26477441077458</v>
      </c>
      <c r="BX344" s="398">
        <f t="shared" si="724"/>
        <v>287.26477441077458</v>
      </c>
      <c r="BY344" s="398">
        <f t="shared" si="724"/>
        <v>287.26477441077458</v>
      </c>
      <c r="BZ344" s="398">
        <f t="shared" si="724"/>
        <v>286.263851851852</v>
      </c>
      <c r="CA344" s="398">
        <f t="shared" si="724"/>
        <v>286.263851851852</v>
      </c>
      <c r="CB344" s="398">
        <f t="shared" si="724"/>
        <v>286.263851851852</v>
      </c>
      <c r="CC344" s="398">
        <f t="shared" si="724"/>
        <v>286.263851851852</v>
      </c>
      <c r="CD344" s="398">
        <f t="shared" si="724"/>
        <v>286.263851851852</v>
      </c>
      <c r="CE344" s="398">
        <f t="shared" si="724"/>
        <v>285.26292929292947</v>
      </c>
      <c r="CF344" s="398">
        <f t="shared" si="724"/>
        <v>285.26292929292947</v>
      </c>
      <c r="CG344" s="398">
        <f t="shared" si="724"/>
        <v>285.26292929292947</v>
      </c>
      <c r="CH344" s="398">
        <f t="shared" si="724"/>
        <v>285.26292929292947</v>
      </c>
      <c r="CI344" s="398">
        <f t="shared" si="724"/>
        <v>285.26292929292947</v>
      </c>
      <c r="CJ344" s="398">
        <f t="shared" si="724"/>
        <v>285.26292929292947</v>
      </c>
      <c r="CK344" s="398">
        <f t="shared" si="724"/>
        <v>285.26292929292947</v>
      </c>
      <c r="CL344" s="398">
        <f t="shared" si="724"/>
        <v>285.26292929292947</v>
      </c>
      <c r="CM344" s="398">
        <f t="shared" si="724"/>
        <v>285.26292929292947</v>
      </c>
      <c r="CN344" s="398">
        <f t="shared" si="724"/>
        <v>285.26292929292947</v>
      </c>
      <c r="CO344" s="398">
        <f t="shared" si="724"/>
        <v>285.26292929292947</v>
      </c>
      <c r="CP344" s="398">
        <f t="shared" si="724"/>
        <v>285.26292929292947</v>
      </c>
      <c r="CQ344" s="398">
        <f t="shared" si="724"/>
        <v>286.263851851852</v>
      </c>
      <c r="CR344" s="398">
        <f t="shared" si="724"/>
        <v>286.263851851852</v>
      </c>
      <c r="CS344" s="398">
        <f t="shared" si="724"/>
        <v>286.263851851852</v>
      </c>
      <c r="CT344" s="398">
        <f t="shared" si="724"/>
        <v>287.26477441077458</v>
      </c>
      <c r="CU344" s="398">
        <f t="shared" si="724"/>
        <v>287.26477441077458</v>
      </c>
      <c r="CV344" s="398">
        <f t="shared" si="724"/>
        <v>288.2656969696971</v>
      </c>
      <c r="CW344" s="398">
        <f t="shared" si="724"/>
        <v>289.26661952861969</v>
      </c>
    </row>
    <row r="345" spans="1:101">
      <c r="A345" s="170" t="str">
        <f t="shared" si="683"/>
        <v>19</v>
      </c>
      <c r="B345" s="170" t="str">
        <f t="shared" si="687"/>
        <v>Corrèze</v>
      </c>
      <c r="C345" s="145"/>
      <c r="D345" s="145"/>
      <c r="E345" s="145"/>
      <c r="F345" s="170">
        <f t="shared" ref="F345:BB345" si="725">F239</f>
        <v>240.71899999999999</v>
      </c>
      <c r="G345" s="170">
        <f t="shared" si="725"/>
        <v>240.744</v>
      </c>
      <c r="H345" s="170">
        <f t="shared" si="725"/>
        <v>241.02799999999999</v>
      </c>
      <c r="I345" s="170">
        <f t="shared" si="725"/>
        <v>241.215</v>
      </c>
      <c r="J345" s="170">
        <f t="shared" si="725"/>
        <v>241.17099999999999</v>
      </c>
      <c r="K345" s="170">
        <f t="shared" si="725"/>
        <v>241.36799999999999</v>
      </c>
      <c r="L345" s="170">
        <f t="shared" si="725"/>
        <v>241.667</v>
      </c>
      <c r="M345" s="170">
        <f t="shared" si="725"/>
        <v>241.821</v>
      </c>
      <c r="N345" s="170">
        <f t="shared" si="725"/>
        <v>241.053</v>
      </c>
      <c r="O345" s="170">
        <f t="shared" si="725"/>
        <v>240.65</v>
      </c>
      <c r="P345" s="170">
        <f t="shared" si="725"/>
        <v>240.928</v>
      </c>
      <c r="Q345" s="170">
        <f t="shared" si="725"/>
        <v>240.55799999999999</v>
      </c>
      <c r="R345" s="170">
        <f t="shared" si="725"/>
        <v>239.96199999999999</v>
      </c>
      <c r="S345" s="170">
        <f t="shared" si="725"/>
        <v>239.07</v>
      </c>
      <c r="T345" s="170">
        <f t="shared" si="725"/>
        <v>238.58699999999999</v>
      </c>
      <c r="U345" s="170">
        <f t="shared" si="725"/>
        <v>238.05099999999999</v>
      </c>
      <c r="V345" s="170">
        <f t="shared" si="725"/>
        <v>237.51</v>
      </c>
      <c r="W345" s="170">
        <f t="shared" si="725"/>
        <v>236.94200000000001</v>
      </c>
      <c r="X345" s="170">
        <f t="shared" si="725"/>
        <v>236.30799999999999</v>
      </c>
      <c r="Y345" s="170">
        <f t="shared" si="725"/>
        <v>235.827</v>
      </c>
      <c r="Z345" s="170">
        <f t="shared" si="725"/>
        <v>235.422</v>
      </c>
      <c r="AA345" s="170">
        <f t="shared" si="725"/>
        <v>234.541</v>
      </c>
      <c r="AB345" s="170">
        <f t="shared" si="725"/>
        <v>233.767</v>
      </c>
      <c r="AC345" s="170">
        <f t="shared" si="725"/>
        <v>233.34700000000001</v>
      </c>
      <c r="AD345" s="170">
        <f t="shared" si="725"/>
        <v>232.81899999999999</v>
      </c>
      <c r="AE345" s="170">
        <f t="shared" si="725"/>
        <v>233.631</v>
      </c>
      <c r="AF345" s="170">
        <f t="shared" si="725"/>
        <v>234.56700000000001</v>
      </c>
      <c r="AG345" s="170">
        <f t="shared" si="725"/>
        <v>235.77500000000001</v>
      </c>
      <c r="AH345" s="170">
        <f t="shared" si="725"/>
        <v>236.80500000000001</v>
      </c>
      <c r="AI345" s="170">
        <f t="shared" si="725"/>
        <v>237.82300000000001</v>
      </c>
      <c r="AJ345" s="170">
        <f t="shared" si="725"/>
        <v>239.185</v>
      </c>
      <c r="AK345" s="170">
        <f t="shared" si="725"/>
        <v>240.363</v>
      </c>
      <c r="AL345" s="170">
        <f t="shared" si="725"/>
        <v>242.03800000000001</v>
      </c>
      <c r="AM345" s="170">
        <f t="shared" si="725"/>
        <v>242.89599999999999</v>
      </c>
      <c r="AN345" s="170">
        <f t="shared" si="725"/>
        <v>243.352</v>
      </c>
      <c r="AO345" s="170">
        <f t="shared" si="725"/>
        <v>243.55099999999999</v>
      </c>
      <c r="AP345" s="170">
        <f t="shared" si="725"/>
        <v>242.45400000000001</v>
      </c>
      <c r="AQ345" s="170">
        <f t="shared" si="725"/>
        <v>241.24700000000001</v>
      </c>
      <c r="AR345" s="170">
        <f t="shared" si="725"/>
        <v>240.78100000000001</v>
      </c>
      <c r="AS345" s="170">
        <f t="shared" si="725"/>
        <v>241.34</v>
      </c>
      <c r="AT345" s="170">
        <f t="shared" si="725"/>
        <v>241.87100000000001</v>
      </c>
      <c r="AU345" s="170">
        <f t="shared" si="725"/>
        <v>241.535</v>
      </c>
      <c r="AV345" s="170">
        <f t="shared" si="725"/>
        <v>241.464</v>
      </c>
      <c r="AW345" s="170">
        <f t="shared" si="725"/>
        <v>240.583</v>
      </c>
      <c r="AX345" s="170">
        <f t="shared" si="725"/>
        <v>240.07300000000001</v>
      </c>
      <c r="AY345" s="170">
        <f t="shared" si="725"/>
        <v>239.19</v>
      </c>
      <c r="AZ345" s="170">
        <f t="shared" si="725"/>
        <v>238.57599999999999</v>
      </c>
      <c r="BA345" s="170">
        <f t="shared" si="725"/>
        <v>237.79</v>
      </c>
      <c r="BB345" s="170">
        <f t="shared" si="725"/>
        <v>237.077</v>
      </c>
      <c r="BC345" s="403">
        <f t="shared" ref="BC345:CW345" si="726">BB345*BC664/BB664</f>
        <v>237.07699999999997</v>
      </c>
      <c r="BD345" s="398">
        <f t="shared" si="726"/>
        <v>237.07699999999997</v>
      </c>
      <c r="BE345" s="398">
        <f t="shared" si="726"/>
        <v>238.0648208333333</v>
      </c>
      <c r="BF345" s="398">
        <f t="shared" si="726"/>
        <v>238.0648208333333</v>
      </c>
      <c r="BG345" s="398">
        <f t="shared" si="726"/>
        <v>238.0648208333333</v>
      </c>
      <c r="BH345" s="398">
        <f t="shared" si="726"/>
        <v>238.0648208333333</v>
      </c>
      <c r="BI345" s="398">
        <f t="shared" si="726"/>
        <v>239.05264166666663</v>
      </c>
      <c r="BJ345" s="398">
        <f t="shared" si="726"/>
        <v>239.05264166666663</v>
      </c>
      <c r="BK345" s="398">
        <f t="shared" si="726"/>
        <v>239.05264166666663</v>
      </c>
      <c r="BL345" s="398">
        <f t="shared" si="726"/>
        <v>240.04046249999996</v>
      </c>
      <c r="BM345" s="398">
        <f t="shared" si="726"/>
        <v>240.04046249999996</v>
      </c>
      <c r="BN345" s="398">
        <f t="shared" si="726"/>
        <v>241.02828333333329</v>
      </c>
      <c r="BO345" s="398">
        <f t="shared" si="726"/>
        <v>241.02828333333329</v>
      </c>
      <c r="BP345" s="398">
        <f t="shared" si="726"/>
        <v>242.01610416666662</v>
      </c>
      <c r="BQ345" s="398">
        <f t="shared" si="726"/>
        <v>242.01610416666662</v>
      </c>
      <c r="BR345" s="398">
        <f t="shared" si="726"/>
        <v>242.01610416666662</v>
      </c>
      <c r="BS345" s="398">
        <f t="shared" si="726"/>
        <v>243.00392499999995</v>
      </c>
      <c r="BT345" s="398">
        <f t="shared" si="726"/>
        <v>243.00392499999995</v>
      </c>
      <c r="BU345" s="398">
        <f t="shared" si="726"/>
        <v>243.00392499999995</v>
      </c>
      <c r="BV345" s="398">
        <f t="shared" si="726"/>
        <v>243.99174583333328</v>
      </c>
      <c r="BW345" s="398">
        <f t="shared" si="726"/>
        <v>243.99174583333328</v>
      </c>
      <c r="BX345" s="398">
        <f t="shared" si="726"/>
        <v>243.99174583333328</v>
      </c>
      <c r="BY345" s="398">
        <f t="shared" si="726"/>
        <v>244.97956666666661</v>
      </c>
      <c r="BZ345" s="398">
        <f t="shared" si="726"/>
        <v>244.97956666666661</v>
      </c>
      <c r="CA345" s="398">
        <f t="shared" si="726"/>
        <v>244.97956666666661</v>
      </c>
      <c r="CB345" s="398">
        <f t="shared" si="726"/>
        <v>244.97956666666661</v>
      </c>
      <c r="CC345" s="398">
        <f t="shared" si="726"/>
        <v>245.96738749999994</v>
      </c>
      <c r="CD345" s="398">
        <f t="shared" si="726"/>
        <v>245.96738749999994</v>
      </c>
      <c r="CE345" s="398">
        <f t="shared" si="726"/>
        <v>245.96738749999994</v>
      </c>
      <c r="CF345" s="398">
        <f t="shared" si="726"/>
        <v>245.96738749999994</v>
      </c>
      <c r="CG345" s="398">
        <f t="shared" si="726"/>
        <v>246.95520833333327</v>
      </c>
      <c r="CH345" s="398">
        <f t="shared" si="726"/>
        <v>246.95520833333327</v>
      </c>
      <c r="CI345" s="398">
        <f t="shared" si="726"/>
        <v>246.95520833333327</v>
      </c>
      <c r="CJ345" s="398">
        <f t="shared" si="726"/>
        <v>246.95520833333327</v>
      </c>
      <c r="CK345" s="398">
        <f t="shared" si="726"/>
        <v>247.94302916666661</v>
      </c>
      <c r="CL345" s="398">
        <f t="shared" si="726"/>
        <v>247.94302916666661</v>
      </c>
      <c r="CM345" s="398">
        <f t="shared" si="726"/>
        <v>247.94302916666661</v>
      </c>
      <c r="CN345" s="398">
        <f t="shared" si="726"/>
        <v>248.93084999999994</v>
      </c>
      <c r="CO345" s="398">
        <f t="shared" si="726"/>
        <v>248.93084999999994</v>
      </c>
      <c r="CP345" s="398">
        <f t="shared" si="726"/>
        <v>249.91867083333327</v>
      </c>
      <c r="CQ345" s="398">
        <f t="shared" si="726"/>
        <v>249.91867083333327</v>
      </c>
      <c r="CR345" s="398">
        <f t="shared" si="726"/>
        <v>250.9064916666666</v>
      </c>
      <c r="CS345" s="398">
        <f t="shared" si="726"/>
        <v>250.9064916666666</v>
      </c>
      <c r="CT345" s="398">
        <f t="shared" si="726"/>
        <v>251.89431249999993</v>
      </c>
      <c r="CU345" s="398">
        <f t="shared" si="726"/>
        <v>252.88213333333326</v>
      </c>
      <c r="CV345" s="398">
        <f t="shared" si="726"/>
        <v>252.88213333333326</v>
      </c>
      <c r="CW345" s="398">
        <f t="shared" si="726"/>
        <v>253.86995416666659</v>
      </c>
    </row>
    <row r="346" spans="1:101">
      <c r="A346" s="170" t="str">
        <f t="shared" si="683"/>
        <v>2A</v>
      </c>
      <c r="B346" s="170" t="str">
        <f t="shared" si="687"/>
        <v>Corse-du-Sud</v>
      </c>
      <c r="C346" s="145"/>
      <c r="D346" s="145"/>
      <c r="E346" s="145"/>
      <c r="F346" s="170">
        <f t="shared" ref="F346:BB346" si="727">F240</f>
        <v>101.496</v>
      </c>
      <c r="G346" s="170">
        <f t="shared" si="727"/>
        <v>102.35</v>
      </c>
      <c r="H346" s="170">
        <f t="shared" si="727"/>
        <v>103.34</v>
      </c>
      <c r="I346" s="170">
        <f t="shared" si="727"/>
        <v>104.333</v>
      </c>
      <c r="J346" s="170">
        <f t="shared" si="727"/>
        <v>105.09099999999999</v>
      </c>
      <c r="K346" s="170">
        <f t="shared" si="727"/>
        <v>106.18600000000001</v>
      </c>
      <c r="L346" s="170">
        <f t="shared" si="727"/>
        <v>107.38800000000001</v>
      </c>
      <c r="M346" s="170">
        <f t="shared" si="727"/>
        <v>108.60299999999999</v>
      </c>
      <c r="N346" s="170">
        <f t="shared" si="727"/>
        <v>109.76</v>
      </c>
      <c r="O346" s="170">
        <f t="shared" si="727"/>
        <v>111.14400000000001</v>
      </c>
      <c r="P346" s="170">
        <f t="shared" si="727"/>
        <v>112.24299999999999</v>
      </c>
      <c r="Q346" s="170">
        <f t="shared" si="727"/>
        <v>113.35299999999999</v>
      </c>
      <c r="R346" s="170">
        <f t="shared" si="727"/>
        <v>114.30200000000001</v>
      </c>
      <c r="S346" s="170">
        <f t="shared" si="727"/>
        <v>115.58</v>
      </c>
      <c r="T346" s="170">
        <f t="shared" si="727"/>
        <v>116.75</v>
      </c>
      <c r="U346" s="170">
        <f t="shared" si="727"/>
        <v>118.452</v>
      </c>
      <c r="V346" s="170">
        <f t="shared" si="727"/>
        <v>118.863</v>
      </c>
      <c r="W346" s="170">
        <f t="shared" si="727"/>
        <v>119.07599999999999</v>
      </c>
      <c r="X346" s="170">
        <f t="shared" si="727"/>
        <v>119.59399999999999</v>
      </c>
      <c r="Y346" s="170">
        <f t="shared" si="727"/>
        <v>119.67700000000001</v>
      </c>
      <c r="Z346" s="170">
        <f t="shared" si="727"/>
        <v>119.753</v>
      </c>
      <c r="AA346" s="170">
        <f t="shared" si="727"/>
        <v>119.16500000000001</v>
      </c>
      <c r="AB346" s="170">
        <f t="shared" si="727"/>
        <v>118.712</v>
      </c>
      <c r="AC346" s="170">
        <f t="shared" si="727"/>
        <v>118.46299999999999</v>
      </c>
      <c r="AD346" s="170">
        <f t="shared" si="727"/>
        <v>118.46599999999999</v>
      </c>
      <c r="AE346" s="170">
        <f t="shared" si="727"/>
        <v>120.753</v>
      </c>
      <c r="AF346" s="170">
        <f t="shared" si="727"/>
        <v>123.185</v>
      </c>
      <c r="AG346" s="170">
        <f t="shared" si="727"/>
        <v>125.66200000000001</v>
      </c>
      <c r="AH346" s="170">
        <f t="shared" si="727"/>
        <v>128.09800000000001</v>
      </c>
      <c r="AI346" s="170">
        <f t="shared" si="727"/>
        <v>130.613</v>
      </c>
      <c r="AJ346" s="170">
        <f t="shared" si="727"/>
        <v>133.12799999999999</v>
      </c>
      <c r="AK346" s="170">
        <f t="shared" si="727"/>
        <v>135.71799999999999</v>
      </c>
      <c r="AL346" s="170">
        <f t="shared" si="727"/>
        <v>139.36199999999999</v>
      </c>
      <c r="AM346" s="170">
        <f t="shared" si="727"/>
        <v>140.953</v>
      </c>
      <c r="AN346" s="170">
        <f t="shared" si="727"/>
        <v>141.33000000000001</v>
      </c>
      <c r="AO346" s="170">
        <f t="shared" si="727"/>
        <v>143.6</v>
      </c>
      <c r="AP346" s="170">
        <f t="shared" si="727"/>
        <v>145.846</v>
      </c>
      <c r="AQ346" s="170">
        <f t="shared" si="727"/>
        <v>145.429</v>
      </c>
      <c r="AR346" s="170">
        <f t="shared" si="727"/>
        <v>149.23400000000001</v>
      </c>
      <c r="AS346" s="170">
        <f t="shared" si="727"/>
        <v>151.65199999999999</v>
      </c>
      <c r="AT346" s="170">
        <f t="shared" si="727"/>
        <v>152.72999999999999</v>
      </c>
      <c r="AU346" s="170">
        <f t="shared" si="727"/>
        <v>154.303</v>
      </c>
      <c r="AV346" s="170">
        <f t="shared" si="727"/>
        <v>157.249</v>
      </c>
      <c r="AW346" s="170">
        <f t="shared" si="727"/>
        <v>157.85300000000001</v>
      </c>
      <c r="AX346" s="170">
        <f t="shared" si="727"/>
        <v>158.50700000000001</v>
      </c>
      <c r="AY346" s="170">
        <f t="shared" si="727"/>
        <v>160.81399999999999</v>
      </c>
      <c r="AZ346" s="170">
        <f t="shared" si="727"/>
        <v>161.87200000000001</v>
      </c>
      <c r="BA346" s="170">
        <f t="shared" si="727"/>
        <v>162.92400000000001</v>
      </c>
      <c r="BB346" s="170">
        <f t="shared" si="727"/>
        <v>163.95500000000001</v>
      </c>
      <c r="BC346" s="403">
        <f t="shared" ref="BC346:CW346" si="728">BB346*BC665/BB665</f>
        <v>164.56791588785049</v>
      </c>
      <c r="BD346" s="398">
        <f t="shared" si="728"/>
        <v>164.87437383177573</v>
      </c>
      <c r="BE346" s="398">
        <f t="shared" si="728"/>
        <v>165.18083177570097</v>
      </c>
      <c r="BF346" s="398">
        <f t="shared" si="728"/>
        <v>165.79374766355144</v>
      </c>
      <c r="BG346" s="398">
        <f t="shared" si="728"/>
        <v>166.10020560747668</v>
      </c>
      <c r="BH346" s="398">
        <f t="shared" si="728"/>
        <v>166.71312149532716</v>
      </c>
      <c r="BI346" s="398">
        <f t="shared" si="728"/>
        <v>167.0195794392524</v>
      </c>
      <c r="BJ346" s="398">
        <f t="shared" si="728"/>
        <v>167.63249532710284</v>
      </c>
      <c r="BK346" s="398">
        <f t="shared" si="728"/>
        <v>168.24541121495329</v>
      </c>
      <c r="BL346" s="398">
        <f t="shared" si="728"/>
        <v>168.55186915887853</v>
      </c>
      <c r="BM346" s="398">
        <f t="shared" si="728"/>
        <v>169.16478504672901</v>
      </c>
      <c r="BN346" s="398">
        <f t="shared" si="728"/>
        <v>169.47124299065425</v>
      </c>
      <c r="BO346" s="398">
        <f t="shared" si="728"/>
        <v>169.77770093457949</v>
      </c>
      <c r="BP346" s="398">
        <f t="shared" si="728"/>
        <v>170.08415887850472</v>
      </c>
      <c r="BQ346" s="398">
        <f t="shared" si="728"/>
        <v>170.6970747663552</v>
      </c>
      <c r="BR346" s="398">
        <f t="shared" si="728"/>
        <v>171.00353271028044</v>
      </c>
      <c r="BS346" s="398">
        <f t="shared" si="728"/>
        <v>171.30999065420568</v>
      </c>
      <c r="BT346" s="398">
        <f t="shared" si="728"/>
        <v>171.30999065420568</v>
      </c>
      <c r="BU346" s="398">
        <f t="shared" si="728"/>
        <v>171.61644859813092</v>
      </c>
      <c r="BV346" s="398">
        <f t="shared" si="728"/>
        <v>171.92290654205615</v>
      </c>
      <c r="BW346" s="398">
        <f t="shared" si="728"/>
        <v>172.22936448598139</v>
      </c>
      <c r="BX346" s="398">
        <f t="shared" si="728"/>
        <v>172.53582242990663</v>
      </c>
      <c r="BY346" s="398">
        <f t="shared" si="728"/>
        <v>172.84228037383187</v>
      </c>
      <c r="BZ346" s="398">
        <f t="shared" si="728"/>
        <v>172.84228037383187</v>
      </c>
      <c r="CA346" s="398">
        <f t="shared" si="728"/>
        <v>173.14873831775711</v>
      </c>
      <c r="CB346" s="398">
        <f t="shared" si="728"/>
        <v>173.45519626168235</v>
      </c>
      <c r="CC346" s="398">
        <f t="shared" si="728"/>
        <v>173.76165420560758</v>
      </c>
      <c r="CD346" s="398">
        <f t="shared" si="728"/>
        <v>173.76165420560758</v>
      </c>
      <c r="CE346" s="398">
        <f t="shared" si="728"/>
        <v>174.06811214953282</v>
      </c>
      <c r="CF346" s="398">
        <f t="shared" si="728"/>
        <v>174.37457009345806</v>
      </c>
      <c r="CG346" s="398">
        <f t="shared" si="728"/>
        <v>174.37457009345806</v>
      </c>
      <c r="CH346" s="398">
        <f t="shared" si="728"/>
        <v>174.6810280373833</v>
      </c>
      <c r="CI346" s="398">
        <f t="shared" si="728"/>
        <v>174.6810280373833</v>
      </c>
      <c r="CJ346" s="398">
        <f t="shared" si="728"/>
        <v>174.98748598130854</v>
      </c>
      <c r="CK346" s="398">
        <f t="shared" si="728"/>
        <v>175.29394392523375</v>
      </c>
      <c r="CL346" s="398">
        <f t="shared" si="728"/>
        <v>175.29394392523375</v>
      </c>
      <c r="CM346" s="398">
        <f t="shared" si="728"/>
        <v>175.60040186915899</v>
      </c>
      <c r="CN346" s="398">
        <f t="shared" si="728"/>
        <v>175.90685981308422</v>
      </c>
      <c r="CO346" s="398">
        <f t="shared" si="728"/>
        <v>176.21331775700943</v>
      </c>
      <c r="CP346" s="398">
        <f t="shared" si="728"/>
        <v>176.51977570093467</v>
      </c>
      <c r="CQ346" s="398">
        <f t="shared" si="728"/>
        <v>176.82623364485991</v>
      </c>
      <c r="CR346" s="398">
        <f t="shared" si="728"/>
        <v>176.82623364485991</v>
      </c>
      <c r="CS346" s="398">
        <f t="shared" si="728"/>
        <v>177.13269158878515</v>
      </c>
      <c r="CT346" s="398">
        <f t="shared" si="728"/>
        <v>177.74560747663563</v>
      </c>
      <c r="CU346" s="398">
        <f t="shared" si="728"/>
        <v>178.05206542056087</v>
      </c>
      <c r="CV346" s="398">
        <f t="shared" si="728"/>
        <v>178.3585233644861</v>
      </c>
      <c r="CW346" s="398">
        <f t="shared" si="728"/>
        <v>178.66498130841134</v>
      </c>
    </row>
    <row r="347" spans="1:101">
      <c r="A347" s="170" t="str">
        <f t="shared" si="683"/>
        <v>2B</v>
      </c>
      <c r="B347" s="170" t="str">
        <f t="shared" si="687"/>
        <v>Haute-Corse</v>
      </c>
      <c r="C347" s="145"/>
      <c r="D347" s="145"/>
      <c r="E347" s="145"/>
      <c r="F347" s="170">
        <f t="shared" ref="F347:BB347" si="729">F241</f>
        <v>125.495</v>
      </c>
      <c r="G347" s="170">
        <f t="shared" si="729"/>
        <v>126.26</v>
      </c>
      <c r="H347" s="170">
        <f t="shared" si="729"/>
        <v>127.099</v>
      </c>
      <c r="I347" s="170">
        <f t="shared" si="729"/>
        <v>128.02199999999999</v>
      </c>
      <c r="J347" s="170">
        <f t="shared" si="729"/>
        <v>128.714</v>
      </c>
      <c r="K347" s="170">
        <f t="shared" si="729"/>
        <v>129.547</v>
      </c>
      <c r="L347" s="170">
        <f t="shared" si="729"/>
        <v>130.48699999999999</v>
      </c>
      <c r="M347" s="170">
        <f t="shared" si="729"/>
        <v>131.572</v>
      </c>
      <c r="N347" s="170">
        <f t="shared" si="729"/>
        <v>131.66900000000001</v>
      </c>
      <c r="O347" s="170">
        <f t="shared" si="729"/>
        <v>132.18199999999999</v>
      </c>
      <c r="P347" s="170">
        <f t="shared" si="729"/>
        <v>132.21199999999999</v>
      </c>
      <c r="Q347" s="170">
        <f t="shared" si="729"/>
        <v>132.018</v>
      </c>
      <c r="R347" s="170">
        <f t="shared" si="729"/>
        <v>131.61099999999999</v>
      </c>
      <c r="S347" s="170">
        <f t="shared" si="729"/>
        <v>131.595</v>
      </c>
      <c r="T347" s="170">
        <f t="shared" si="729"/>
        <v>131.60400000000001</v>
      </c>
      <c r="U347" s="170">
        <f t="shared" si="729"/>
        <v>131.19300000000001</v>
      </c>
      <c r="V347" s="170">
        <f t="shared" si="729"/>
        <v>132.79599999999999</v>
      </c>
      <c r="W347" s="170">
        <f t="shared" si="729"/>
        <v>132.62200000000001</v>
      </c>
      <c r="X347" s="170">
        <f t="shared" si="729"/>
        <v>134.001</v>
      </c>
      <c r="Y347" s="170">
        <f t="shared" si="729"/>
        <v>137.30000000000001</v>
      </c>
      <c r="Z347" s="170">
        <f t="shared" si="729"/>
        <v>138.66300000000001</v>
      </c>
      <c r="AA347" s="170">
        <f t="shared" si="729"/>
        <v>140.00299999999999</v>
      </c>
      <c r="AB347" s="170">
        <f t="shared" si="729"/>
        <v>140.38499999999999</v>
      </c>
      <c r="AC347" s="170">
        <f t="shared" si="729"/>
        <v>141.00299999999999</v>
      </c>
      <c r="AD347" s="170">
        <f t="shared" si="729"/>
        <v>141.68600000000001</v>
      </c>
      <c r="AE347" s="170">
        <f t="shared" si="729"/>
        <v>143.786</v>
      </c>
      <c r="AF347" s="170">
        <f t="shared" si="729"/>
        <v>146.08799999999999</v>
      </c>
      <c r="AG347" s="170">
        <f t="shared" si="729"/>
        <v>148.43100000000001</v>
      </c>
      <c r="AH347" s="170">
        <f t="shared" si="729"/>
        <v>150.929</v>
      </c>
      <c r="AI347" s="170">
        <f t="shared" si="729"/>
        <v>153.35900000000001</v>
      </c>
      <c r="AJ347" s="170">
        <f t="shared" si="729"/>
        <v>155.964</v>
      </c>
      <c r="AK347" s="170">
        <f t="shared" si="729"/>
        <v>158.4</v>
      </c>
      <c r="AL347" s="170">
        <f t="shared" si="729"/>
        <v>159.84700000000001</v>
      </c>
      <c r="AM347" s="170">
        <f t="shared" si="729"/>
        <v>162.01300000000001</v>
      </c>
      <c r="AN347" s="170">
        <f t="shared" si="729"/>
        <v>164.34399999999999</v>
      </c>
      <c r="AO347" s="170">
        <f t="shared" si="729"/>
        <v>166.09299999999999</v>
      </c>
      <c r="AP347" s="170">
        <f t="shared" si="729"/>
        <v>168.64</v>
      </c>
      <c r="AQ347" s="170">
        <f t="shared" si="729"/>
        <v>170.828</v>
      </c>
      <c r="AR347" s="170">
        <f t="shared" si="729"/>
        <v>170.97399999999999</v>
      </c>
      <c r="AS347" s="170">
        <f t="shared" si="729"/>
        <v>172.56</v>
      </c>
      <c r="AT347" s="170">
        <f t="shared" si="729"/>
        <v>174.553</v>
      </c>
      <c r="AU347" s="170">
        <f t="shared" si="729"/>
        <v>176.15199999999999</v>
      </c>
      <c r="AV347" s="170">
        <f t="shared" si="729"/>
        <v>177.68899999999999</v>
      </c>
      <c r="AW347" s="170">
        <f t="shared" si="729"/>
        <v>180.70099999999999</v>
      </c>
      <c r="AX347" s="170">
        <f t="shared" si="729"/>
        <v>181.93299999999999</v>
      </c>
      <c r="AY347" s="170">
        <f t="shared" si="729"/>
        <v>182.887</v>
      </c>
      <c r="AZ347" s="170">
        <f t="shared" si="729"/>
        <v>184.48500000000001</v>
      </c>
      <c r="BA347" s="170">
        <f t="shared" si="729"/>
        <v>185.90600000000001</v>
      </c>
      <c r="BB347" s="170">
        <f t="shared" si="729"/>
        <v>187.3</v>
      </c>
      <c r="BC347" s="403">
        <f t="shared" ref="BC347:CW347" si="730">BB347*BC666/BB666</f>
        <v>187.61061359867332</v>
      </c>
      <c r="BD347" s="398">
        <f t="shared" si="730"/>
        <v>187.92122719734664</v>
      </c>
      <c r="BE347" s="398">
        <f t="shared" si="730"/>
        <v>188.54245439469324</v>
      </c>
      <c r="BF347" s="398">
        <f t="shared" si="730"/>
        <v>188.85306799336652</v>
      </c>
      <c r="BG347" s="398">
        <f t="shared" si="730"/>
        <v>189.47429519071312</v>
      </c>
      <c r="BH347" s="398">
        <f t="shared" si="730"/>
        <v>189.78490878938641</v>
      </c>
      <c r="BI347" s="398">
        <f t="shared" si="730"/>
        <v>190.40613598673301</v>
      </c>
      <c r="BJ347" s="398">
        <f t="shared" si="730"/>
        <v>191.0273631840796</v>
      </c>
      <c r="BK347" s="398">
        <f t="shared" si="730"/>
        <v>191.6485903814262</v>
      </c>
      <c r="BL347" s="398">
        <f t="shared" si="730"/>
        <v>192.2698175787728</v>
      </c>
      <c r="BM347" s="398">
        <f t="shared" si="730"/>
        <v>192.8910447761194</v>
      </c>
      <c r="BN347" s="398">
        <f t="shared" si="730"/>
        <v>193.512271973466</v>
      </c>
      <c r="BO347" s="398">
        <f t="shared" si="730"/>
        <v>194.1334991708126</v>
      </c>
      <c r="BP347" s="398">
        <f t="shared" si="730"/>
        <v>194.7547263681592</v>
      </c>
      <c r="BQ347" s="398">
        <f t="shared" si="730"/>
        <v>195.3759535655058</v>
      </c>
      <c r="BR347" s="398">
        <f t="shared" si="730"/>
        <v>195.99718076285239</v>
      </c>
      <c r="BS347" s="398">
        <f t="shared" si="730"/>
        <v>196.61840796019899</v>
      </c>
      <c r="BT347" s="398">
        <f t="shared" si="730"/>
        <v>197.23963515754559</v>
      </c>
      <c r="BU347" s="398">
        <f t="shared" si="730"/>
        <v>197.55024875621888</v>
      </c>
      <c r="BV347" s="398">
        <f t="shared" si="730"/>
        <v>198.17147595356548</v>
      </c>
      <c r="BW347" s="398">
        <f t="shared" si="730"/>
        <v>198.79270315091208</v>
      </c>
      <c r="BX347" s="398">
        <f t="shared" si="730"/>
        <v>199.41393034825867</v>
      </c>
      <c r="BY347" s="398">
        <f t="shared" si="730"/>
        <v>199.72454394693199</v>
      </c>
      <c r="BZ347" s="398">
        <f t="shared" si="730"/>
        <v>200.34577114427859</v>
      </c>
      <c r="CA347" s="398">
        <f t="shared" si="730"/>
        <v>200.65638474295187</v>
      </c>
      <c r="CB347" s="398">
        <f t="shared" si="730"/>
        <v>201.27761194029847</v>
      </c>
      <c r="CC347" s="398">
        <f t="shared" si="730"/>
        <v>201.58822553897178</v>
      </c>
      <c r="CD347" s="398">
        <f t="shared" si="730"/>
        <v>201.89883913764507</v>
      </c>
      <c r="CE347" s="398">
        <f t="shared" si="730"/>
        <v>202.52006633499167</v>
      </c>
      <c r="CF347" s="398">
        <f t="shared" si="730"/>
        <v>202.83067993366498</v>
      </c>
      <c r="CG347" s="398">
        <f t="shared" si="730"/>
        <v>203.1412935323383</v>
      </c>
      <c r="CH347" s="398">
        <f t="shared" si="730"/>
        <v>203.45190713101161</v>
      </c>
      <c r="CI347" s="398">
        <f t="shared" si="730"/>
        <v>203.76252072968489</v>
      </c>
      <c r="CJ347" s="398">
        <f t="shared" si="730"/>
        <v>204.38374792703149</v>
      </c>
      <c r="CK347" s="398">
        <f t="shared" si="730"/>
        <v>204.69436152570478</v>
      </c>
      <c r="CL347" s="398">
        <f t="shared" si="730"/>
        <v>205.00497512437806</v>
      </c>
      <c r="CM347" s="398">
        <f t="shared" si="730"/>
        <v>205.31558872305138</v>
      </c>
      <c r="CN347" s="398">
        <f t="shared" si="730"/>
        <v>205.93681592039798</v>
      </c>
      <c r="CO347" s="398">
        <f t="shared" si="730"/>
        <v>206.24742951907126</v>
      </c>
      <c r="CP347" s="398">
        <f t="shared" si="730"/>
        <v>206.86865671641789</v>
      </c>
      <c r="CQ347" s="398">
        <f t="shared" si="730"/>
        <v>207.17927031509117</v>
      </c>
      <c r="CR347" s="398">
        <f t="shared" si="730"/>
        <v>207.80049751243777</v>
      </c>
      <c r="CS347" s="398">
        <f t="shared" si="730"/>
        <v>208.42172470978434</v>
      </c>
      <c r="CT347" s="398">
        <f t="shared" si="730"/>
        <v>209.04295190713094</v>
      </c>
      <c r="CU347" s="398">
        <f t="shared" si="730"/>
        <v>209.66417910447751</v>
      </c>
      <c r="CV347" s="398">
        <f t="shared" si="730"/>
        <v>210.28540630182411</v>
      </c>
      <c r="CW347" s="398">
        <f t="shared" si="730"/>
        <v>211.21724709784399</v>
      </c>
    </row>
    <row r="348" spans="1:101">
      <c r="A348" s="170" t="str">
        <f t="shared" si="683"/>
        <v>21</v>
      </c>
      <c r="B348" s="170" t="str">
        <f t="shared" si="687"/>
        <v>Côte-d'Or</v>
      </c>
      <c r="C348" s="145"/>
      <c r="D348" s="145"/>
      <c r="E348" s="145"/>
      <c r="F348" s="170">
        <f t="shared" ref="F348:BB348" si="731">F242</f>
        <v>455.93400000000003</v>
      </c>
      <c r="G348" s="170">
        <f t="shared" si="731"/>
        <v>458.18</v>
      </c>
      <c r="H348" s="170">
        <f t="shared" si="731"/>
        <v>460.30799999999999</v>
      </c>
      <c r="I348" s="170">
        <f t="shared" si="731"/>
        <v>463.01799999999997</v>
      </c>
      <c r="J348" s="170">
        <f t="shared" si="731"/>
        <v>465.375</v>
      </c>
      <c r="K348" s="170">
        <f t="shared" si="731"/>
        <v>467.99799999999999</v>
      </c>
      <c r="L348" s="170">
        <f t="shared" si="731"/>
        <v>470.84500000000003</v>
      </c>
      <c r="M348" s="170">
        <f t="shared" si="731"/>
        <v>473.61399999999998</v>
      </c>
      <c r="N348" s="170">
        <f t="shared" si="731"/>
        <v>475.971</v>
      </c>
      <c r="O348" s="170">
        <f t="shared" si="731"/>
        <v>478.33499999999998</v>
      </c>
      <c r="P348" s="170">
        <f t="shared" si="731"/>
        <v>481.03199999999998</v>
      </c>
      <c r="Q348" s="170">
        <f t="shared" si="731"/>
        <v>483.85</v>
      </c>
      <c r="R348" s="170">
        <f t="shared" si="731"/>
        <v>486.81400000000002</v>
      </c>
      <c r="S348" s="170">
        <f t="shared" si="731"/>
        <v>489.02800000000002</v>
      </c>
      <c r="T348" s="170">
        <f t="shared" si="731"/>
        <v>491.43700000000001</v>
      </c>
      <c r="U348" s="170">
        <f t="shared" si="731"/>
        <v>493.471</v>
      </c>
      <c r="V348" s="170">
        <f t="shared" si="731"/>
        <v>495.53100000000001</v>
      </c>
      <c r="W348" s="170">
        <f t="shared" si="731"/>
        <v>497.56299999999999</v>
      </c>
      <c r="X348" s="170">
        <f t="shared" si="731"/>
        <v>499.51900000000001</v>
      </c>
      <c r="Y348" s="170">
        <f t="shared" si="731"/>
        <v>500.92899999999997</v>
      </c>
      <c r="Z348" s="170">
        <f t="shared" si="731"/>
        <v>502.767</v>
      </c>
      <c r="AA348" s="170">
        <f t="shared" si="731"/>
        <v>504.02199999999999</v>
      </c>
      <c r="AB348" s="170">
        <f t="shared" si="731"/>
        <v>505.71600000000001</v>
      </c>
      <c r="AC348" s="170">
        <f t="shared" si="731"/>
        <v>506.21199999999999</v>
      </c>
      <c r="AD348" s="170">
        <f t="shared" si="731"/>
        <v>506.69900000000001</v>
      </c>
      <c r="AE348" s="170">
        <f t="shared" si="731"/>
        <v>508.01499999999999</v>
      </c>
      <c r="AF348" s="170">
        <f t="shared" si="731"/>
        <v>509.714</v>
      </c>
      <c r="AG348" s="170">
        <f t="shared" si="731"/>
        <v>511.197</v>
      </c>
      <c r="AH348" s="170">
        <f t="shared" si="731"/>
        <v>512.59100000000001</v>
      </c>
      <c r="AI348" s="170">
        <f t="shared" si="731"/>
        <v>514.02200000000005</v>
      </c>
      <c r="AJ348" s="170">
        <f t="shared" si="731"/>
        <v>515.82899999999995</v>
      </c>
      <c r="AK348" s="170">
        <f t="shared" si="731"/>
        <v>517.16800000000001</v>
      </c>
      <c r="AL348" s="170">
        <f t="shared" si="731"/>
        <v>519.14300000000003</v>
      </c>
      <c r="AM348" s="170">
        <f t="shared" si="731"/>
        <v>521.60799999999995</v>
      </c>
      <c r="AN348" s="170">
        <f t="shared" si="731"/>
        <v>524.14400000000001</v>
      </c>
      <c r="AO348" s="170">
        <f t="shared" si="731"/>
        <v>524.35799999999995</v>
      </c>
      <c r="AP348" s="170">
        <f t="shared" si="731"/>
        <v>525.93100000000004</v>
      </c>
      <c r="AQ348" s="170">
        <f t="shared" si="731"/>
        <v>527.40300000000002</v>
      </c>
      <c r="AR348" s="170">
        <f t="shared" si="731"/>
        <v>529.76099999999997</v>
      </c>
      <c r="AS348" s="170">
        <f t="shared" si="731"/>
        <v>531.38</v>
      </c>
      <c r="AT348" s="170">
        <f t="shared" si="731"/>
        <v>533.14700000000005</v>
      </c>
      <c r="AU348" s="170">
        <f t="shared" si="731"/>
        <v>533.21299999999997</v>
      </c>
      <c r="AV348" s="170">
        <f t="shared" si="731"/>
        <v>533.81899999999996</v>
      </c>
      <c r="AW348" s="170">
        <f t="shared" si="731"/>
        <v>533.22</v>
      </c>
      <c r="AX348" s="170">
        <f t="shared" si="731"/>
        <v>534.12400000000002</v>
      </c>
      <c r="AY348" s="170">
        <f t="shared" si="731"/>
        <v>535.07799999999997</v>
      </c>
      <c r="AZ348" s="170">
        <f t="shared" si="731"/>
        <v>535.27499999999998</v>
      </c>
      <c r="BA348" s="170">
        <f t="shared" si="731"/>
        <v>535.78599999999994</v>
      </c>
      <c r="BB348" s="170">
        <f t="shared" si="731"/>
        <v>536.16600000000005</v>
      </c>
      <c r="BC348" s="403">
        <f t="shared" ref="BC348:CW348" si="732">BB348*BC667/BB667</f>
        <v>531.46278947368432</v>
      </c>
      <c r="BD348" s="398">
        <f t="shared" si="732"/>
        <v>531.46278947368432</v>
      </c>
      <c r="BE348" s="398">
        <f t="shared" si="732"/>
        <v>526.7595789473686</v>
      </c>
      <c r="BF348" s="398">
        <f t="shared" si="732"/>
        <v>526.7595789473686</v>
      </c>
      <c r="BG348" s="398">
        <f t="shared" si="732"/>
        <v>526.7595789473686</v>
      </c>
      <c r="BH348" s="398">
        <f t="shared" si="732"/>
        <v>522.05636842105275</v>
      </c>
      <c r="BI348" s="398">
        <f t="shared" si="732"/>
        <v>522.05636842105275</v>
      </c>
      <c r="BJ348" s="398">
        <f t="shared" si="732"/>
        <v>522.05636842105275</v>
      </c>
      <c r="BK348" s="398">
        <f t="shared" si="732"/>
        <v>522.05636842105275</v>
      </c>
      <c r="BL348" s="398">
        <f t="shared" si="732"/>
        <v>517.35315789473702</v>
      </c>
      <c r="BM348" s="398">
        <f t="shared" si="732"/>
        <v>517.35315789473702</v>
      </c>
      <c r="BN348" s="398">
        <f t="shared" si="732"/>
        <v>517.35315789473702</v>
      </c>
      <c r="BO348" s="398">
        <f t="shared" si="732"/>
        <v>517.35315789473702</v>
      </c>
      <c r="BP348" s="398">
        <f t="shared" si="732"/>
        <v>517.35315789473702</v>
      </c>
      <c r="BQ348" s="398">
        <f t="shared" si="732"/>
        <v>517.35315789473702</v>
      </c>
      <c r="BR348" s="398">
        <f t="shared" si="732"/>
        <v>517.35315789473702</v>
      </c>
      <c r="BS348" s="398">
        <f t="shared" si="732"/>
        <v>512.64994736842118</v>
      </c>
      <c r="BT348" s="398">
        <f t="shared" si="732"/>
        <v>512.64994736842118</v>
      </c>
      <c r="BU348" s="398">
        <f t="shared" si="732"/>
        <v>512.64994736842118</v>
      </c>
      <c r="BV348" s="398">
        <f t="shared" si="732"/>
        <v>512.64994736842118</v>
      </c>
      <c r="BW348" s="398">
        <f t="shared" si="732"/>
        <v>512.64994736842118</v>
      </c>
      <c r="BX348" s="398">
        <f t="shared" si="732"/>
        <v>512.64994736842118</v>
      </c>
      <c r="BY348" s="398">
        <f t="shared" si="732"/>
        <v>512.64994736842118</v>
      </c>
      <c r="BZ348" s="398">
        <f t="shared" si="732"/>
        <v>512.64994736842118</v>
      </c>
      <c r="CA348" s="398">
        <f t="shared" si="732"/>
        <v>507.94673684210539</v>
      </c>
      <c r="CB348" s="398">
        <f t="shared" si="732"/>
        <v>507.94673684210539</v>
      </c>
      <c r="CC348" s="398">
        <f t="shared" si="732"/>
        <v>507.94673684210539</v>
      </c>
      <c r="CD348" s="398">
        <f t="shared" si="732"/>
        <v>507.94673684210539</v>
      </c>
      <c r="CE348" s="398">
        <f t="shared" si="732"/>
        <v>507.94673684210539</v>
      </c>
      <c r="CF348" s="398">
        <f t="shared" si="732"/>
        <v>507.94673684210539</v>
      </c>
      <c r="CG348" s="398">
        <f t="shared" si="732"/>
        <v>507.94673684210539</v>
      </c>
      <c r="CH348" s="398">
        <f t="shared" si="732"/>
        <v>507.94673684210539</v>
      </c>
      <c r="CI348" s="398">
        <f t="shared" si="732"/>
        <v>507.94673684210539</v>
      </c>
      <c r="CJ348" s="398">
        <f t="shared" si="732"/>
        <v>507.94673684210539</v>
      </c>
      <c r="CK348" s="398">
        <f t="shared" si="732"/>
        <v>507.94673684210539</v>
      </c>
      <c r="CL348" s="398">
        <f t="shared" si="732"/>
        <v>507.94673684210539</v>
      </c>
      <c r="CM348" s="398">
        <f t="shared" si="732"/>
        <v>507.94673684210539</v>
      </c>
      <c r="CN348" s="398">
        <f t="shared" si="732"/>
        <v>507.94673684210539</v>
      </c>
      <c r="CO348" s="398">
        <f t="shared" si="732"/>
        <v>507.94673684210539</v>
      </c>
      <c r="CP348" s="398">
        <f t="shared" si="732"/>
        <v>507.94673684210539</v>
      </c>
      <c r="CQ348" s="398">
        <f t="shared" si="732"/>
        <v>507.94673684210539</v>
      </c>
      <c r="CR348" s="398">
        <f t="shared" si="732"/>
        <v>507.94673684210539</v>
      </c>
      <c r="CS348" s="398">
        <f t="shared" si="732"/>
        <v>512.64994736842118</v>
      </c>
      <c r="CT348" s="398">
        <f t="shared" si="732"/>
        <v>512.64994736842118</v>
      </c>
      <c r="CU348" s="398">
        <f t="shared" si="732"/>
        <v>512.64994736842118</v>
      </c>
      <c r="CV348" s="398">
        <f t="shared" si="732"/>
        <v>512.64994736842118</v>
      </c>
      <c r="CW348" s="398">
        <f t="shared" si="732"/>
        <v>512.64994736842118</v>
      </c>
    </row>
    <row r="349" spans="1:101">
      <c r="A349" s="170" t="str">
        <f t="shared" si="683"/>
        <v>22</v>
      </c>
      <c r="B349" s="170" t="str">
        <f t="shared" si="687"/>
        <v>Côtes-d'Armor</v>
      </c>
      <c r="C349" s="145"/>
      <c r="D349" s="145"/>
      <c r="E349" s="145"/>
      <c r="F349" s="170">
        <f t="shared" ref="F349:BB349" si="733">F243</f>
        <v>525.93200000000002</v>
      </c>
      <c r="G349" s="170">
        <f t="shared" si="733"/>
        <v>527.60799999999995</v>
      </c>
      <c r="H349" s="170">
        <f t="shared" si="733"/>
        <v>529.34900000000005</v>
      </c>
      <c r="I349" s="170">
        <f t="shared" si="733"/>
        <v>531.24</v>
      </c>
      <c r="J349" s="170">
        <f t="shared" si="733"/>
        <v>532.87900000000002</v>
      </c>
      <c r="K349" s="170">
        <f t="shared" si="733"/>
        <v>534.73299999999995</v>
      </c>
      <c r="L349" s="170">
        <f t="shared" si="733"/>
        <v>536.70799999999997</v>
      </c>
      <c r="M349" s="170">
        <f t="shared" si="733"/>
        <v>538.947</v>
      </c>
      <c r="N349" s="170">
        <f t="shared" si="733"/>
        <v>539.399</v>
      </c>
      <c r="O349" s="170">
        <f t="shared" si="733"/>
        <v>538.923</v>
      </c>
      <c r="P349" s="170">
        <f t="shared" si="733"/>
        <v>538.673</v>
      </c>
      <c r="Q349" s="170">
        <f t="shared" si="733"/>
        <v>538.64700000000005</v>
      </c>
      <c r="R349" s="170">
        <f t="shared" si="733"/>
        <v>538.447</v>
      </c>
      <c r="S349" s="170">
        <f t="shared" si="733"/>
        <v>538.62599999999998</v>
      </c>
      <c r="T349" s="170">
        <f t="shared" si="733"/>
        <v>538.78700000000003</v>
      </c>
      <c r="U349" s="170">
        <f t="shared" si="733"/>
        <v>538.44299999999998</v>
      </c>
      <c r="V349" s="170">
        <f t="shared" si="733"/>
        <v>538.21299999999997</v>
      </c>
      <c r="W349" s="170">
        <f t="shared" si="733"/>
        <v>537.25400000000002</v>
      </c>
      <c r="X349" s="170">
        <f t="shared" si="733"/>
        <v>537.43499999999995</v>
      </c>
      <c r="Y349" s="170">
        <f t="shared" si="733"/>
        <v>536.79300000000001</v>
      </c>
      <c r="Z349" s="170">
        <f t="shared" si="733"/>
        <v>537.00900000000001</v>
      </c>
      <c r="AA349" s="170">
        <f t="shared" si="733"/>
        <v>536.85599999999999</v>
      </c>
      <c r="AB349" s="170">
        <f t="shared" si="733"/>
        <v>539.32399999999996</v>
      </c>
      <c r="AC349" s="170">
        <f t="shared" si="733"/>
        <v>541.39099999999996</v>
      </c>
      <c r="AD349" s="170">
        <f t="shared" si="733"/>
        <v>542.39800000000002</v>
      </c>
      <c r="AE349" s="170">
        <f t="shared" si="733"/>
        <v>545.65599999999995</v>
      </c>
      <c r="AF349" s="170">
        <f t="shared" si="733"/>
        <v>549.50300000000004</v>
      </c>
      <c r="AG349" s="170">
        <f t="shared" si="733"/>
        <v>553.55600000000004</v>
      </c>
      <c r="AH349" s="170">
        <f t="shared" si="733"/>
        <v>557.83100000000002</v>
      </c>
      <c r="AI349" s="170">
        <f t="shared" si="733"/>
        <v>562.226</v>
      </c>
      <c r="AJ349" s="170">
        <f t="shared" si="733"/>
        <v>566.68799999999999</v>
      </c>
      <c r="AK349" s="170">
        <f t="shared" si="733"/>
        <v>570.86099999999999</v>
      </c>
      <c r="AL349" s="170">
        <f t="shared" si="733"/>
        <v>576.04899999999998</v>
      </c>
      <c r="AM349" s="170">
        <f t="shared" si="733"/>
        <v>581.57000000000005</v>
      </c>
      <c r="AN349" s="170">
        <f t="shared" si="733"/>
        <v>587.51900000000001</v>
      </c>
      <c r="AO349" s="170">
        <f t="shared" si="733"/>
        <v>591.64099999999996</v>
      </c>
      <c r="AP349" s="170">
        <f t="shared" si="733"/>
        <v>594.375</v>
      </c>
      <c r="AQ349" s="170">
        <f t="shared" si="733"/>
        <v>595.53099999999995</v>
      </c>
      <c r="AR349" s="170">
        <f t="shared" si="733"/>
        <v>597.08500000000004</v>
      </c>
      <c r="AS349" s="170">
        <f t="shared" si="733"/>
        <v>597.39700000000005</v>
      </c>
      <c r="AT349" s="170">
        <f t="shared" si="733"/>
        <v>598.35699999999997</v>
      </c>
      <c r="AU349" s="170">
        <f t="shared" si="733"/>
        <v>598.95299999999997</v>
      </c>
      <c r="AV349" s="170">
        <f t="shared" si="733"/>
        <v>598.81399999999996</v>
      </c>
      <c r="AW349" s="170">
        <f t="shared" si="733"/>
        <v>599.58399999999995</v>
      </c>
      <c r="AX349" s="170">
        <f t="shared" si="733"/>
        <v>600.58199999999999</v>
      </c>
      <c r="AY349" s="170">
        <f t="shared" si="733"/>
        <v>603.64</v>
      </c>
      <c r="AZ349" s="170">
        <f t="shared" si="733"/>
        <v>605.21100000000001</v>
      </c>
      <c r="BA349" s="170">
        <f t="shared" si="733"/>
        <v>606.86800000000005</v>
      </c>
      <c r="BB349" s="170">
        <f t="shared" si="733"/>
        <v>607.83399999999995</v>
      </c>
      <c r="BC349" s="403">
        <f t="shared" ref="BC349:CW349" si="734">BB349*BC668/BB668</f>
        <v>609.31652195121944</v>
      </c>
      <c r="BD349" s="398">
        <f t="shared" si="734"/>
        <v>609.31652195121944</v>
      </c>
      <c r="BE349" s="398">
        <f t="shared" si="734"/>
        <v>610.79904390243894</v>
      </c>
      <c r="BF349" s="398">
        <f t="shared" si="734"/>
        <v>610.79904390243894</v>
      </c>
      <c r="BG349" s="398">
        <f t="shared" si="734"/>
        <v>612.28156585365844</v>
      </c>
      <c r="BH349" s="398">
        <f t="shared" si="734"/>
        <v>612.28156585365844</v>
      </c>
      <c r="BI349" s="398">
        <f t="shared" si="734"/>
        <v>613.76408780487793</v>
      </c>
      <c r="BJ349" s="398">
        <f t="shared" si="734"/>
        <v>613.76408780487793</v>
      </c>
      <c r="BK349" s="398">
        <f t="shared" si="734"/>
        <v>615.24660975609743</v>
      </c>
      <c r="BL349" s="398">
        <f t="shared" si="734"/>
        <v>616.72913170731692</v>
      </c>
      <c r="BM349" s="398">
        <f t="shared" si="734"/>
        <v>618.21165365853642</v>
      </c>
      <c r="BN349" s="398">
        <f t="shared" si="734"/>
        <v>618.21165365853642</v>
      </c>
      <c r="BO349" s="398">
        <f t="shared" si="734"/>
        <v>619.69417560975592</v>
      </c>
      <c r="BP349" s="398">
        <f t="shared" si="734"/>
        <v>621.17669756097541</v>
      </c>
      <c r="BQ349" s="398">
        <f t="shared" si="734"/>
        <v>622.65921951219491</v>
      </c>
      <c r="BR349" s="398">
        <f t="shared" si="734"/>
        <v>622.65921951219491</v>
      </c>
      <c r="BS349" s="398">
        <f t="shared" si="734"/>
        <v>624.14174146341441</v>
      </c>
      <c r="BT349" s="398">
        <f t="shared" si="734"/>
        <v>625.6242634146339</v>
      </c>
      <c r="BU349" s="398">
        <f t="shared" si="734"/>
        <v>625.6242634146339</v>
      </c>
      <c r="BV349" s="398">
        <f t="shared" si="734"/>
        <v>627.10678536585351</v>
      </c>
      <c r="BW349" s="398">
        <f t="shared" si="734"/>
        <v>627.10678536585363</v>
      </c>
      <c r="BX349" s="398">
        <f t="shared" si="734"/>
        <v>628.58930731707312</v>
      </c>
      <c r="BY349" s="398">
        <f t="shared" si="734"/>
        <v>628.58930731707312</v>
      </c>
      <c r="BZ349" s="398">
        <f t="shared" si="734"/>
        <v>630.07182926829262</v>
      </c>
      <c r="CA349" s="398">
        <f t="shared" si="734"/>
        <v>631.55435121951211</v>
      </c>
      <c r="CB349" s="398">
        <f t="shared" si="734"/>
        <v>631.55435121951211</v>
      </c>
      <c r="CC349" s="398">
        <f t="shared" si="734"/>
        <v>633.03687317073161</v>
      </c>
      <c r="CD349" s="398">
        <f t="shared" si="734"/>
        <v>633.03687317073161</v>
      </c>
      <c r="CE349" s="398">
        <f t="shared" si="734"/>
        <v>634.51939512195111</v>
      </c>
      <c r="CF349" s="398">
        <f t="shared" si="734"/>
        <v>634.51939512195111</v>
      </c>
      <c r="CG349" s="398">
        <f t="shared" si="734"/>
        <v>636.0019170731706</v>
      </c>
      <c r="CH349" s="398">
        <f t="shared" si="734"/>
        <v>636.0019170731706</v>
      </c>
      <c r="CI349" s="398">
        <f t="shared" si="734"/>
        <v>637.4844390243901</v>
      </c>
      <c r="CJ349" s="398">
        <f t="shared" si="734"/>
        <v>637.4844390243901</v>
      </c>
      <c r="CK349" s="398">
        <f t="shared" si="734"/>
        <v>638.96696097560971</v>
      </c>
      <c r="CL349" s="398">
        <f t="shared" si="734"/>
        <v>638.96696097560971</v>
      </c>
      <c r="CM349" s="398">
        <f t="shared" si="734"/>
        <v>640.44948292682921</v>
      </c>
      <c r="CN349" s="398">
        <f t="shared" si="734"/>
        <v>641.9320048780487</v>
      </c>
      <c r="CO349" s="398">
        <f t="shared" si="734"/>
        <v>641.9320048780487</v>
      </c>
      <c r="CP349" s="398">
        <f t="shared" si="734"/>
        <v>643.4145268292682</v>
      </c>
      <c r="CQ349" s="398">
        <f t="shared" si="734"/>
        <v>644.89704878048769</v>
      </c>
      <c r="CR349" s="398">
        <f t="shared" si="734"/>
        <v>646.37957073170719</v>
      </c>
      <c r="CS349" s="398">
        <f t="shared" si="734"/>
        <v>647.8620926829268</v>
      </c>
      <c r="CT349" s="398">
        <f t="shared" si="734"/>
        <v>650.82713658536579</v>
      </c>
      <c r="CU349" s="398">
        <f t="shared" si="734"/>
        <v>652.30965853658529</v>
      </c>
      <c r="CV349" s="398">
        <f t="shared" si="734"/>
        <v>653.7921804878049</v>
      </c>
      <c r="CW349" s="398">
        <f t="shared" si="734"/>
        <v>656.75722439024389</v>
      </c>
    </row>
    <row r="350" spans="1:101">
      <c r="A350" s="170" t="str">
        <f t="shared" si="683"/>
        <v>23</v>
      </c>
      <c r="B350" s="170" t="str">
        <f t="shared" si="687"/>
        <v>Creuse</v>
      </c>
      <c r="C350" s="145"/>
      <c r="D350" s="145"/>
      <c r="E350" s="145"/>
      <c r="F350" s="170">
        <f t="shared" ref="F350:BB350" si="735">F244</f>
        <v>146.648</v>
      </c>
      <c r="G350" s="170">
        <f t="shared" si="735"/>
        <v>145.63</v>
      </c>
      <c r="H350" s="170">
        <f t="shared" si="735"/>
        <v>144.62700000000001</v>
      </c>
      <c r="I350" s="170">
        <f t="shared" si="735"/>
        <v>143.81299999999999</v>
      </c>
      <c r="J350" s="170">
        <f t="shared" si="735"/>
        <v>142.81399999999999</v>
      </c>
      <c r="K350" s="170">
        <f t="shared" si="735"/>
        <v>141.833</v>
      </c>
      <c r="L350" s="170">
        <f t="shared" si="735"/>
        <v>141.02699999999999</v>
      </c>
      <c r="M350" s="170">
        <f t="shared" si="735"/>
        <v>140.01599999999999</v>
      </c>
      <c r="N350" s="170">
        <f t="shared" si="735"/>
        <v>139.32</v>
      </c>
      <c r="O350" s="170">
        <f t="shared" si="735"/>
        <v>137.40299999999999</v>
      </c>
      <c r="P350" s="170">
        <f t="shared" si="735"/>
        <v>136.60599999999999</v>
      </c>
      <c r="Q350" s="170">
        <f t="shared" si="735"/>
        <v>135.50299999999999</v>
      </c>
      <c r="R350" s="170">
        <f t="shared" si="735"/>
        <v>134.97</v>
      </c>
      <c r="S350" s="170">
        <f t="shared" si="735"/>
        <v>133.68</v>
      </c>
      <c r="T350" s="170">
        <f t="shared" si="735"/>
        <v>132.654</v>
      </c>
      <c r="U350" s="170">
        <f t="shared" si="735"/>
        <v>131.58500000000001</v>
      </c>
      <c r="V350" s="170">
        <f t="shared" si="735"/>
        <v>130.554</v>
      </c>
      <c r="W350" s="170">
        <f t="shared" si="735"/>
        <v>129.648</v>
      </c>
      <c r="X350" s="170">
        <f t="shared" si="735"/>
        <v>128.976</v>
      </c>
      <c r="Y350" s="170">
        <f t="shared" si="735"/>
        <v>127.959</v>
      </c>
      <c r="Z350" s="170">
        <f t="shared" si="735"/>
        <v>127.002</v>
      </c>
      <c r="AA350" s="170">
        <f t="shared" si="735"/>
        <v>126.35899999999999</v>
      </c>
      <c r="AB350" s="170">
        <f t="shared" si="735"/>
        <v>125.85599999999999</v>
      </c>
      <c r="AC350" s="170">
        <f t="shared" si="735"/>
        <v>125.31399999999999</v>
      </c>
      <c r="AD350" s="170">
        <f t="shared" si="735"/>
        <v>124.59699999999999</v>
      </c>
      <c r="AE350" s="170">
        <f t="shared" si="735"/>
        <v>124.303</v>
      </c>
      <c r="AF350" s="170">
        <f t="shared" si="735"/>
        <v>124.095</v>
      </c>
      <c r="AG350" s="170">
        <f t="shared" si="735"/>
        <v>123.953</v>
      </c>
      <c r="AH350" s="170">
        <f t="shared" si="735"/>
        <v>123.797</v>
      </c>
      <c r="AI350" s="170">
        <f t="shared" si="735"/>
        <v>123.56100000000001</v>
      </c>
      <c r="AJ350" s="170">
        <f t="shared" si="735"/>
        <v>123.423</v>
      </c>
      <c r="AK350" s="170">
        <f t="shared" si="735"/>
        <v>123.401</v>
      </c>
      <c r="AL350" s="170">
        <f t="shared" si="735"/>
        <v>123.861</v>
      </c>
      <c r="AM350" s="170">
        <f t="shared" si="735"/>
        <v>123.907</v>
      </c>
      <c r="AN350" s="170">
        <f t="shared" si="735"/>
        <v>123.584</v>
      </c>
      <c r="AO350" s="170">
        <f t="shared" si="735"/>
        <v>123.029</v>
      </c>
      <c r="AP350" s="170">
        <f t="shared" si="735"/>
        <v>122.56</v>
      </c>
      <c r="AQ350" s="170">
        <f t="shared" si="735"/>
        <v>121.517</v>
      </c>
      <c r="AR350" s="170">
        <f t="shared" si="735"/>
        <v>120.872</v>
      </c>
      <c r="AS350" s="170">
        <f t="shared" si="735"/>
        <v>120.581</v>
      </c>
      <c r="AT350" s="170">
        <f t="shared" si="735"/>
        <v>120.36499999999999</v>
      </c>
      <c r="AU350" s="170">
        <f t="shared" si="735"/>
        <v>119.502</v>
      </c>
      <c r="AV350" s="170">
        <f t="shared" si="735"/>
        <v>118.63800000000001</v>
      </c>
      <c r="AW350" s="170">
        <f t="shared" si="735"/>
        <v>117.503</v>
      </c>
      <c r="AX350" s="170">
        <f t="shared" si="735"/>
        <v>116.617</v>
      </c>
      <c r="AY350" s="170">
        <f t="shared" si="735"/>
        <v>115.995</v>
      </c>
      <c r="AZ350" s="170">
        <f t="shared" si="735"/>
        <v>115.05</v>
      </c>
      <c r="BA350" s="170">
        <f t="shared" si="735"/>
        <v>114.142</v>
      </c>
      <c r="BB350" s="170">
        <f t="shared" si="735"/>
        <v>113.10599999999999</v>
      </c>
      <c r="BC350" s="403">
        <f t="shared" ref="BC350:CW350" si="736">BB350*BC669/BB669</f>
        <v>113.31353394495412</v>
      </c>
      <c r="BD350" s="398">
        <f t="shared" si="736"/>
        <v>113.72860183486237</v>
      </c>
      <c r="BE350" s="398">
        <f t="shared" si="736"/>
        <v>113.93613577981651</v>
      </c>
      <c r="BF350" s="398">
        <f t="shared" si="736"/>
        <v>114.14366972477065</v>
      </c>
      <c r="BG350" s="398">
        <f t="shared" si="736"/>
        <v>114.35120366972477</v>
      </c>
      <c r="BH350" s="398">
        <f t="shared" si="736"/>
        <v>114.5587376146789</v>
      </c>
      <c r="BI350" s="398">
        <f t="shared" si="736"/>
        <v>114.76627155963303</v>
      </c>
      <c r="BJ350" s="398">
        <f t="shared" si="736"/>
        <v>115.18133944954128</v>
      </c>
      <c r="BK350" s="398">
        <f t="shared" si="736"/>
        <v>115.38887339449541</v>
      </c>
      <c r="BL350" s="398">
        <f t="shared" si="736"/>
        <v>115.59640733944954</v>
      </c>
      <c r="BM350" s="398">
        <f t="shared" si="736"/>
        <v>115.80394128440366</v>
      </c>
      <c r="BN350" s="398">
        <f t="shared" si="736"/>
        <v>116.0114752293578</v>
      </c>
      <c r="BO350" s="398">
        <f t="shared" si="736"/>
        <v>116.21900917431194</v>
      </c>
      <c r="BP350" s="398">
        <f t="shared" si="736"/>
        <v>116.42654311926607</v>
      </c>
      <c r="BQ350" s="398">
        <f t="shared" si="736"/>
        <v>116.63407706422021</v>
      </c>
      <c r="BR350" s="398">
        <f t="shared" si="736"/>
        <v>116.84161100917433</v>
      </c>
      <c r="BS350" s="398">
        <f t="shared" si="736"/>
        <v>116.84161100917434</v>
      </c>
      <c r="BT350" s="398">
        <f t="shared" si="736"/>
        <v>117.04914495412848</v>
      </c>
      <c r="BU350" s="398">
        <f t="shared" si="736"/>
        <v>117.25667889908262</v>
      </c>
      <c r="BV350" s="398">
        <f t="shared" si="736"/>
        <v>117.46421284403675</v>
      </c>
      <c r="BW350" s="398">
        <f t="shared" si="736"/>
        <v>117.46421284403675</v>
      </c>
      <c r="BX350" s="398">
        <f t="shared" si="736"/>
        <v>117.67174678899087</v>
      </c>
      <c r="BY350" s="398">
        <f t="shared" si="736"/>
        <v>117.67174678899087</v>
      </c>
      <c r="BZ350" s="398">
        <f t="shared" si="736"/>
        <v>117.879280733945</v>
      </c>
      <c r="CA350" s="398">
        <f t="shared" si="736"/>
        <v>117.879280733945</v>
      </c>
      <c r="CB350" s="398">
        <f t="shared" si="736"/>
        <v>118.08681467889913</v>
      </c>
      <c r="CC350" s="398">
        <f t="shared" si="736"/>
        <v>118.08681467889913</v>
      </c>
      <c r="CD350" s="398">
        <f t="shared" si="736"/>
        <v>118.29434862385327</v>
      </c>
      <c r="CE350" s="398">
        <f t="shared" si="736"/>
        <v>118.29434862385327</v>
      </c>
      <c r="CF350" s="398">
        <f t="shared" si="736"/>
        <v>118.50188256880739</v>
      </c>
      <c r="CG350" s="398">
        <f t="shared" si="736"/>
        <v>118.50188256880737</v>
      </c>
      <c r="CH350" s="398">
        <f t="shared" si="736"/>
        <v>118.50188256880737</v>
      </c>
      <c r="CI350" s="398">
        <f t="shared" si="736"/>
        <v>118.7094165137615</v>
      </c>
      <c r="CJ350" s="398">
        <f t="shared" si="736"/>
        <v>118.70941651376151</v>
      </c>
      <c r="CK350" s="398">
        <f t="shared" si="736"/>
        <v>118.70941651376151</v>
      </c>
      <c r="CL350" s="398">
        <f t="shared" si="736"/>
        <v>118.91695045871565</v>
      </c>
      <c r="CM350" s="398">
        <f t="shared" si="736"/>
        <v>118.91695045871565</v>
      </c>
      <c r="CN350" s="398">
        <f t="shared" si="736"/>
        <v>119.12448440366978</v>
      </c>
      <c r="CO350" s="398">
        <f t="shared" si="736"/>
        <v>119.12448440366978</v>
      </c>
      <c r="CP350" s="398">
        <f t="shared" si="736"/>
        <v>119.33201834862392</v>
      </c>
      <c r="CQ350" s="398">
        <f t="shared" si="736"/>
        <v>119.33201834862392</v>
      </c>
      <c r="CR350" s="398">
        <f t="shared" si="736"/>
        <v>119.53955229357804</v>
      </c>
      <c r="CS350" s="398">
        <f t="shared" si="736"/>
        <v>119.53955229357805</v>
      </c>
      <c r="CT350" s="398">
        <f t="shared" si="736"/>
        <v>119.74708623853219</v>
      </c>
      <c r="CU350" s="398">
        <f t="shared" si="736"/>
        <v>119.95462018348631</v>
      </c>
      <c r="CV350" s="398">
        <f t="shared" si="736"/>
        <v>120.16215412844043</v>
      </c>
      <c r="CW350" s="398">
        <f t="shared" si="736"/>
        <v>120.36968807339456</v>
      </c>
    </row>
    <row r="351" spans="1:101">
      <c r="A351" s="170" t="str">
        <f t="shared" si="683"/>
        <v>24</v>
      </c>
      <c r="B351" s="170" t="str">
        <f t="shared" si="687"/>
        <v>Dordogne</v>
      </c>
      <c r="C351" s="145"/>
      <c r="D351" s="145"/>
      <c r="E351" s="145"/>
      <c r="F351" s="170">
        <f t="shared" ref="F351:BB351" si="737">F245</f>
        <v>373.709</v>
      </c>
      <c r="G351" s="170">
        <f t="shared" si="737"/>
        <v>373.87099999999998</v>
      </c>
      <c r="H351" s="170">
        <f t="shared" si="737"/>
        <v>374.27800000000002</v>
      </c>
      <c r="I351" s="170">
        <f t="shared" si="737"/>
        <v>374.971</v>
      </c>
      <c r="J351" s="170">
        <f t="shared" si="737"/>
        <v>375.30799999999999</v>
      </c>
      <c r="K351" s="170">
        <f t="shared" si="737"/>
        <v>375.90300000000002</v>
      </c>
      <c r="L351" s="170">
        <f t="shared" si="737"/>
        <v>376.685</v>
      </c>
      <c r="M351" s="170">
        <f t="shared" si="737"/>
        <v>377.52199999999999</v>
      </c>
      <c r="N351" s="170">
        <f t="shared" si="737"/>
        <v>379.39299999999997</v>
      </c>
      <c r="O351" s="170">
        <f t="shared" si="737"/>
        <v>381.52800000000002</v>
      </c>
      <c r="P351" s="170">
        <f t="shared" si="737"/>
        <v>382.43299999999999</v>
      </c>
      <c r="Q351" s="170">
        <f t="shared" si="737"/>
        <v>383.66800000000001</v>
      </c>
      <c r="R351" s="170">
        <f t="shared" si="737"/>
        <v>383.64800000000002</v>
      </c>
      <c r="S351" s="170">
        <f t="shared" si="737"/>
        <v>384.15800000000002</v>
      </c>
      <c r="T351" s="170">
        <f t="shared" si="737"/>
        <v>385.32900000000001</v>
      </c>
      <c r="U351" s="170">
        <f t="shared" si="737"/>
        <v>386.69</v>
      </c>
      <c r="V351" s="170">
        <f t="shared" si="737"/>
        <v>387.13900000000001</v>
      </c>
      <c r="W351" s="170">
        <f t="shared" si="737"/>
        <v>387.06599999999997</v>
      </c>
      <c r="X351" s="170">
        <f t="shared" si="737"/>
        <v>387.22699999999998</v>
      </c>
      <c r="Y351" s="170">
        <f t="shared" si="737"/>
        <v>387.11399999999998</v>
      </c>
      <c r="Z351" s="170">
        <f t="shared" si="737"/>
        <v>386.94099999999997</v>
      </c>
      <c r="AA351" s="170">
        <f t="shared" si="737"/>
        <v>386.685</v>
      </c>
      <c r="AB351" s="170">
        <f t="shared" si="737"/>
        <v>387.39299999999997</v>
      </c>
      <c r="AC351" s="170">
        <f t="shared" si="737"/>
        <v>388.05</v>
      </c>
      <c r="AD351" s="170">
        <f t="shared" si="737"/>
        <v>388.40699999999998</v>
      </c>
      <c r="AE351" s="170">
        <f t="shared" si="737"/>
        <v>390.27199999999999</v>
      </c>
      <c r="AF351" s="170">
        <f t="shared" si="737"/>
        <v>392.49299999999999</v>
      </c>
      <c r="AG351" s="170">
        <f t="shared" si="737"/>
        <v>394.74700000000001</v>
      </c>
      <c r="AH351" s="170">
        <f t="shared" si="737"/>
        <v>396.90499999999997</v>
      </c>
      <c r="AI351" s="170">
        <f t="shared" si="737"/>
        <v>398.99400000000003</v>
      </c>
      <c r="AJ351" s="170">
        <f t="shared" si="737"/>
        <v>401.60700000000003</v>
      </c>
      <c r="AK351" s="170">
        <f t="shared" si="737"/>
        <v>404.05200000000002</v>
      </c>
      <c r="AL351" s="170">
        <f t="shared" si="737"/>
        <v>406.79300000000001</v>
      </c>
      <c r="AM351" s="170">
        <f t="shared" si="737"/>
        <v>409.38799999999998</v>
      </c>
      <c r="AN351" s="170">
        <f t="shared" si="737"/>
        <v>412.08199999999999</v>
      </c>
      <c r="AO351" s="170">
        <f t="shared" si="737"/>
        <v>414.149</v>
      </c>
      <c r="AP351" s="170">
        <f t="shared" si="737"/>
        <v>415.16800000000001</v>
      </c>
      <c r="AQ351" s="170">
        <f t="shared" si="737"/>
        <v>416.38400000000001</v>
      </c>
      <c r="AR351" s="170">
        <f t="shared" si="737"/>
        <v>416.90899999999999</v>
      </c>
      <c r="AS351" s="170">
        <f t="shared" si="737"/>
        <v>416.35</v>
      </c>
      <c r="AT351" s="170">
        <f t="shared" si="737"/>
        <v>415.41699999999997</v>
      </c>
      <c r="AU351" s="170">
        <f t="shared" si="737"/>
        <v>414.78899999999999</v>
      </c>
      <c r="AV351" s="170">
        <f t="shared" si="737"/>
        <v>413.60599999999999</v>
      </c>
      <c r="AW351" s="170">
        <f t="shared" si="737"/>
        <v>413.41800000000001</v>
      </c>
      <c r="AX351" s="170">
        <f t="shared" si="737"/>
        <v>413.22300000000001</v>
      </c>
      <c r="AY351" s="170">
        <f t="shared" si="737"/>
        <v>412.80700000000002</v>
      </c>
      <c r="AZ351" s="170">
        <f t="shared" si="737"/>
        <v>412.68599999999998</v>
      </c>
      <c r="BA351" s="170">
        <f t="shared" si="737"/>
        <v>411.988</v>
      </c>
      <c r="BB351" s="170">
        <f t="shared" si="737"/>
        <v>411.38200000000001</v>
      </c>
      <c r="BC351" s="403">
        <f t="shared" ref="BC351:CW351" si="738">BB351*BC670/BB670</f>
        <v>413.71057735849058</v>
      </c>
      <c r="BD351" s="398">
        <f t="shared" si="738"/>
        <v>416.03915471698116</v>
      </c>
      <c r="BE351" s="398">
        <f t="shared" si="738"/>
        <v>417.59153962264156</v>
      </c>
      <c r="BF351" s="398">
        <f t="shared" si="738"/>
        <v>419.92011698113214</v>
      </c>
      <c r="BG351" s="398">
        <f t="shared" si="738"/>
        <v>422.24869433962272</v>
      </c>
      <c r="BH351" s="398">
        <f t="shared" si="738"/>
        <v>424.57727169811324</v>
      </c>
      <c r="BI351" s="398">
        <f t="shared" si="738"/>
        <v>426.90584905660381</v>
      </c>
      <c r="BJ351" s="398">
        <f t="shared" si="738"/>
        <v>429.23442641509439</v>
      </c>
      <c r="BK351" s="398">
        <f t="shared" si="738"/>
        <v>431.56300377358491</v>
      </c>
      <c r="BL351" s="398">
        <f t="shared" si="738"/>
        <v>433.89158113207549</v>
      </c>
      <c r="BM351" s="398">
        <f t="shared" si="738"/>
        <v>436.22015849056606</v>
      </c>
      <c r="BN351" s="398">
        <f t="shared" si="738"/>
        <v>438.54873584905664</v>
      </c>
      <c r="BO351" s="398">
        <f t="shared" si="738"/>
        <v>440.87731320754722</v>
      </c>
      <c r="BP351" s="398">
        <f t="shared" si="738"/>
        <v>443.20589056603779</v>
      </c>
      <c r="BQ351" s="398">
        <f t="shared" si="738"/>
        <v>444.75827547169814</v>
      </c>
      <c r="BR351" s="398">
        <f t="shared" si="738"/>
        <v>447.08685283018872</v>
      </c>
      <c r="BS351" s="398">
        <f t="shared" si="738"/>
        <v>449.4154301886793</v>
      </c>
      <c r="BT351" s="398">
        <f t="shared" si="738"/>
        <v>451.74400754716987</v>
      </c>
      <c r="BU351" s="398">
        <f t="shared" si="738"/>
        <v>454.07258490566045</v>
      </c>
      <c r="BV351" s="398">
        <f t="shared" si="738"/>
        <v>455.62496981132085</v>
      </c>
      <c r="BW351" s="398">
        <f t="shared" si="738"/>
        <v>457.95354716981137</v>
      </c>
      <c r="BX351" s="398">
        <f t="shared" si="738"/>
        <v>459.50593207547178</v>
      </c>
      <c r="BY351" s="398">
        <f t="shared" si="738"/>
        <v>461.83450943396235</v>
      </c>
      <c r="BZ351" s="398">
        <f t="shared" si="738"/>
        <v>463.3868943396227</v>
      </c>
      <c r="CA351" s="398">
        <f t="shared" si="738"/>
        <v>465.71547169811328</v>
      </c>
      <c r="CB351" s="398">
        <f t="shared" si="738"/>
        <v>467.26785660377362</v>
      </c>
      <c r="CC351" s="398">
        <f t="shared" si="738"/>
        <v>468.82024150943397</v>
      </c>
      <c r="CD351" s="398">
        <f t="shared" si="738"/>
        <v>470.37262641509437</v>
      </c>
      <c r="CE351" s="398">
        <f t="shared" si="738"/>
        <v>471.92501132075472</v>
      </c>
      <c r="CF351" s="398">
        <f t="shared" si="738"/>
        <v>473.47739622641512</v>
      </c>
      <c r="CG351" s="398">
        <f t="shared" si="738"/>
        <v>475.02978113207547</v>
      </c>
      <c r="CH351" s="398">
        <f t="shared" si="738"/>
        <v>476.58216603773587</v>
      </c>
      <c r="CI351" s="398">
        <f t="shared" si="738"/>
        <v>477.35835849056605</v>
      </c>
      <c r="CJ351" s="398">
        <f t="shared" si="738"/>
        <v>478.91074339622645</v>
      </c>
      <c r="CK351" s="398">
        <f t="shared" si="738"/>
        <v>480.4631283018868</v>
      </c>
      <c r="CL351" s="398">
        <f t="shared" si="738"/>
        <v>482.01551320754714</v>
      </c>
      <c r="CM351" s="398">
        <f t="shared" si="738"/>
        <v>482.79170566037737</v>
      </c>
      <c r="CN351" s="398">
        <f t="shared" si="738"/>
        <v>484.34409056603778</v>
      </c>
      <c r="CO351" s="398">
        <f t="shared" si="738"/>
        <v>485.89647547169818</v>
      </c>
      <c r="CP351" s="398">
        <f t="shared" si="738"/>
        <v>487.44886037735859</v>
      </c>
      <c r="CQ351" s="398">
        <f t="shared" si="738"/>
        <v>489.00124528301899</v>
      </c>
      <c r="CR351" s="398">
        <f t="shared" si="738"/>
        <v>490.55363018867939</v>
      </c>
      <c r="CS351" s="398">
        <f t="shared" si="738"/>
        <v>492.10601509433974</v>
      </c>
      <c r="CT351" s="398">
        <f t="shared" si="738"/>
        <v>493.65840000000014</v>
      </c>
      <c r="CU351" s="398">
        <f t="shared" si="738"/>
        <v>495.98697735849072</v>
      </c>
      <c r="CV351" s="398">
        <f t="shared" si="738"/>
        <v>497.53936226415107</v>
      </c>
      <c r="CW351" s="398">
        <f t="shared" si="738"/>
        <v>499.86793962264159</v>
      </c>
    </row>
    <row r="352" spans="1:101">
      <c r="A352" s="170" t="str">
        <f t="shared" si="683"/>
        <v>25</v>
      </c>
      <c r="B352" s="170" t="str">
        <f t="shared" si="687"/>
        <v>Doubs</v>
      </c>
      <c r="C352" s="145"/>
      <c r="D352" s="145"/>
      <c r="E352" s="145"/>
      <c r="F352" s="170">
        <f t="shared" ref="F352:BB352" si="739">F246</f>
        <v>470.68700000000001</v>
      </c>
      <c r="G352" s="170">
        <f t="shared" si="739"/>
        <v>471.38099999999997</v>
      </c>
      <c r="H352" s="170">
        <f t="shared" si="739"/>
        <v>472.52699999999999</v>
      </c>
      <c r="I352" s="170">
        <f t="shared" si="739"/>
        <v>473.541</v>
      </c>
      <c r="J352" s="170">
        <f t="shared" si="739"/>
        <v>473.90600000000001</v>
      </c>
      <c r="K352" s="170">
        <f t="shared" si="739"/>
        <v>474.89299999999997</v>
      </c>
      <c r="L352" s="170">
        <f t="shared" si="739"/>
        <v>476.14499999999998</v>
      </c>
      <c r="M352" s="170">
        <f t="shared" si="739"/>
        <v>477.255</v>
      </c>
      <c r="N352" s="170">
        <f t="shared" si="739"/>
        <v>479.89100000000002</v>
      </c>
      <c r="O352" s="170">
        <f t="shared" si="739"/>
        <v>483.202</v>
      </c>
      <c r="P352" s="170">
        <f t="shared" si="739"/>
        <v>484.21100000000001</v>
      </c>
      <c r="Q352" s="170">
        <f t="shared" si="739"/>
        <v>482.06299999999999</v>
      </c>
      <c r="R352" s="170">
        <f t="shared" si="739"/>
        <v>482.36099999999999</v>
      </c>
      <c r="S352" s="170">
        <f t="shared" si="739"/>
        <v>484.06799999999998</v>
      </c>
      <c r="T352" s="170">
        <f t="shared" si="739"/>
        <v>484.69499999999999</v>
      </c>
      <c r="U352" s="170">
        <f t="shared" si="739"/>
        <v>484.26400000000001</v>
      </c>
      <c r="V352" s="170">
        <f t="shared" si="739"/>
        <v>486.50700000000001</v>
      </c>
      <c r="W352" s="170">
        <f t="shared" si="739"/>
        <v>488.95600000000002</v>
      </c>
      <c r="X352" s="170">
        <f t="shared" si="739"/>
        <v>491.10899999999998</v>
      </c>
      <c r="Y352" s="170">
        <f t="shared" si="739"/>
        <v>492.81200000000001</v>
      </c>
      <c r="Z352" s="170">
        <f t="shared" si="739"/>
        <v>495.06299999999999</v>
      </c>
      <c r="AA352" s="170">
        <f t="shared" si="739"/>
        <v>496.84800000000001</v>
      </c>
      <c r="AB352" s="170">
        <f t="shared" si="739"/>
        <v>497.71899999999999</v>
      </c>
      <c r="AC352" s="170">
        <f t="shared" si="739"/>
        <v>498.613</v>
      </c>
      <c r="AD352" s="170">
        <f t="shared" si="739"/>
        <v>499.22300000000001</v>
      </c>
      <c r="AE352" s="170">
        <f t="shared" si="739"/>
        <v>501.423</v>
      </c>
      <c r="AF352" s="170">
        <f t="shared" si="739"/>
        <v>503.92899999999997</v>
      </c>
      <c r="AG352" s="170">
        <f t="shared" si="739"/>
        <v>506.24099999999999</v>
      </c>
      <c r="AH352" s="170">
        <f t="shared" si="739"/>
        <v>508.53199999999998</v>
      </c>
      <c r="AI352" s="170">
        <f t="shared" si="739"/>
        <v>510.79399999999998</v>
      </c>
      <c r="AJ352" s="170">
        <f t="shared" si="739"/>
        <v>513.57100000000003</v>
      </c>
      <c r="AK352" s="170">
        <f t="shared" si="739"/>
        <v>516.15700000000004</v>
      </c>
      <c r="AL352" s="170">
        <f t="shared" si="739"/>
        <v>520.13300000000004</v>
      </c>
      <c r="AM352" s="170">
        <f t="shared" si="739"/>
        <v>522.68499999999995</v>
      </c>
      <c r="AN352" s="170">
        <f t="shared" si="739"/>
        <v>525.27599999999995</v>
      </c>
      <c r="AO352" s="170">
        <f t="shared" si="739"/>
        <v>527.77</v>
      </c>
      <c r="AP352" s="170">
        <f t="shared" si="739"/>
        <v>529.10299999999995</v>
      </c>
      <c r="AQ352" s="170">
        <f t="shared" si="739"/>
        <v>531.06200000000001</v>
      </c>
      <c r="AR352" s="170">
        <f t="shared" si="739"/>
        <v>533.32000000000005</v>
      </c>
      <c r="AS352" s="170">
        <f t="shared" si="739"/>
        <v>534.71</v>
      </c>
      <c r="AT352" s="170">
        <f t="shared" si="739"/>
        <v>536.95899999999995</v>
      </c>
      <c r="AU352" s="170">
        <f t="shared" si="739"/>
        <v>538.54899999999998</v>
      </c>
      <c r="AV352" s="170">
        <f t="shared" si="739"/>
        <v>539.06700000000001</v>
      </c>
      <c r="AW352" s="170">
        <f t="shared" si="739"/>
        <v>541.45399999999995</v>
      </c>
      <c r="AX352" s="170">
        <f t="shared" si="739"/>
        <v>543.97400000000005</v>
      </c>
      <c r="AY352" s="170">
        <f t="shared" si="739"/>
        <v>545.20899999999995</v>
      </c>
      <c r="AZ352" s="170">
        <f t="shared" si="739"/>
        <v>546.63</v>
      </c>
      <c r="BA352" s="170">
        <f t="shared" si="739"/>
        <v>548.45799999999997</v>
      </c>
      <c r="BB352" s="170">
        <f t="shared" si="739"/>
        <v>550.11199999999997</v>
      </c>
      <c r="BC352" s="403">
        <f t="shared" ref="BC352:CW352" si="740">BB352*BC671/BB671</f>
        <v>549.17643537414972</v>
      </c>
      <c r="BD352" s="398">
        <f t="shared" si="740"/>
        <v>548.24087074829936</v>
      </c>
      <c r="BE352" s="398">
        <f t="shared" si="740"/>
        <v>546.36974149659875</v>
      </c>
      <c r="BF352" s="398">
        <f t="shared" si="740"/>
        <v>545.43417687074839</v>
      </c>
      <c r="BG352" s="398">
        <f t="shared" si="740"/>
        <v>544.49861224489803</v>
      </c>
      <c r="BH352" s="398">
        <f t="shared" si="740"/>
        <v>543.56304761904767</v>
      </c>
      <c r="BI352" s="398">
        <f t="shared" si="740"/>
        <v>542.6274829931973</v>
      </c>
      <c r="BJ352" s="398">
        <f t="shared" si="740"/>
        <v>541.69191836734694</v>
      </c>
      <c r="BK352" s="398">
        <f t="shared" si="740"/>
        <v>541.69191836734694</v>
      </c>
      <c r="BL352" s="398">
        <f t="shared" si="740"/>
        <v>540.75635374149658</v>
      </c>
      <c r="BM352" s="398">
        <f t="shared" si="740"/>
        <v>539.82078911564622</v>
      </c>
      <c r="BN352" s="398">
        <f t="shared" si="740"/>
        <v>539.82078911564622</v>
      </c>
      <c r="BO352" s="398">
        <f t="shared" si="740"/>
        <v>538.88522448979586</v>
      </c>
      <c r="BP352" s="398">
        <f t="shared" si="740"/>
        <v>538.88522448979586</v>
      </c>
      <c r="BQ352" s="398">
        <f t="shared" si="740"/>
        <v>537.9496598639455</v>
      </c>
      <c r="BR352" s="398">
        <f t="shared" si="740"/>
        <v>537.9496598639455</v>
      </c>
      <c r="BS352" s="398">
        <f t="shared" si="740"/>
        <v>537.01409523809514</v>
      </c>
      <c r="BT352" s="398">
        <f t="shared" si="740"/>
        <v>537.01409523809514</v>
      </c>
      <c r="BU352" s="398">
        <f t="shared" si="740"/>
        <v>537.01409523809514</v>
      </c>
      <c r="BV352" s="398">
        <f t="shared" si="740"/>
        <v>536.07853061224478</v>
      </c>
      <c r="BW352" s="398">
        <f t="shared" si="740"/>
        <v>536.07853061224478</v>
      </c>
      <c r="BX352" s="398">
        <f t="shared" si="740"/>
        <v>536.07853061224478</v>
      </c>
      <c r="BY352" s="398">
        <f t="shared" si="740"/>
        <v>535.14296598639442</v>
      </c>
      <c r="BZ352" s="398">
        <f t="shared" si="740"/>
        <v>535.14296598639442</v>
      </c>
      <c r="CA352" s="398">
        <f t="shared" si="740"/>
        <v>534.20740136054405</v>
      </c>
      <c r="CB352" s="398">
        <f t="shared" si="740"/>
        <v>533.27183673469369</v>
      </c>
      <c r="CC352" s="398">
        <f t="shared" si="740"/>
        <v>533.27183673469369</v>
      </c>
      <c r="CD352" s="398">
        <f t="shared" si="740"/>
        <v>532.33627210884333</v>
      </c>
      <c r="CE352" s="398">
        <f t="shared" si="740"/>
        <v>531.40070748299297</v>
      </c>
      <c r="CF352" s="398">
        <f t="shared" si="740"/>
        <v>531.40070748299297</v>
      </c>
      <c r="CG352" s="398">
        <f t="shared" si="740"/>
        <v>530.46514285714261</v>
      </c>
      <c r="CH352" s="398">
        <f t="shared" si="740"/>
        <v>530.46514285714261</v>
      </c>
      <c r="CI352" s="398">
        <f t="shared" si="740"/>
        <v>529.52957823129225</v>
      </c>
      <c r="CJ352" s="398">
        <f t="shared" si="740"/>
        <v>528.594013605442</v>
      </c>
      <c r="CK352" s="398">
        <f t="shared" si="740"/>
        <v>528.594013605442</v>
      </c>
      <c r="CL352" s="398">
        <f t="shared" si="740"/>
        <v>528.594013605442</v>
      </c>
      <c r="CM352" s="398">
        <f t="shared" si="740"/>
        <v>527.65844897959175</v>
      </c>
      <c r="CN352" s="398">
        <f t="shared" si="740"/>
        <v>527.65844897959175</v>
      </c>
      <c r="CO352" s="398">
        <f t="shared" si="740"/>
        <v>527.65844897959175</v>
      </c>
      <c r="CP352" s="398">
        <f t="shared" si="740"/>
        <v>527.65844897959175</v>
      </c>
      <c r="CQ352" s="398">
        <f t="shared" si="740"/>
        <v>527.65844897959175</v>
      </c>
      <c r="CR352" s="398">
        <f t="shared" si="740"/>
        <v>527.65844897959175</v>
      </c>
      <c r="CS352" s="398">
        <f t="shared" si="740"/>
        <v>527.65844897959175</v>
      </c>
      <c r="CT352" s="398">
        <f t="shared" si="740"/>
        <v>527.65844897959175</v>
      </c>
      <c r="CU352" s="398">
        <f t="shared" si="740"/>
        <v>528.594013605442</v>
      </c>
      <c r="CV352" s="398">
        <f t="shared" si="740"/>
        <v>528.594013605442</v>
      </c>
      <c r="CW352" s="398">
        <f t="shared" si="740"/>
        <v>529.52957823129236</v>
      </c>
    </row>
    <row r="353" spans="1:101">
      <c r="A353" s="170" t="str">
        <f t="shared" si="683"/>
        <v>26</v>
      </c>
      <c r="B353" s="170" t="str">
        <f t="shared" si="687"/>
        <v>Drôme</v>
      </c>
      <c r="C353" s="145"/>
      <c r="D353" s="145"/>
      <c r="E353" s="145"/>
      <c r="F353" s="170">
        <f t="shared" ref="F353:BB353" si="741">F247</f>
        <v>361.976</v>
      </c>
      <c r="G353" s="170">
        <f t="shared" si="741"/>
        <v>365.15100000000001</v>
      </c>
      <c r="H353" s="170">
        <f t="shared" si="741"/>
        <v>368.56099999999998</v>
      </c>
      <c r="I353" s="170">
        <f t="shared" si="741"/>
        <v>372.33300000000003</v>
      </c>
      <c r="J353" s="170">
        <f t="shared" si="741"/>
        <v>376.06700000000001</v>
      </c>
      <c r="K353" s="170">
        <f t="shared" si="741"/>
        <v>380.17200000000003</v>
      </c>
      <c r="L353" s="170">
        <f t="shared" si="741"/>
        <v>384.65699999999998</v>
      </c>
      <c r="M353" s="170">
        <f t="shared" si="741"/>
        <v>389.18799999999999</v>
      </c>
      <c r="N353" s="170">
        <f t="shared" si="741"/>
        <v>393.72300000000001</v>
      </c>
      <c r="O353" s="170">
        <f t="shared" si="741"/>
        <v>397.673</v>
      </c>
      <c r="P353" s="170">
        <f t="shared" si="741"/>
        <v>400.84800000000001</v>
      </c>
      <c r="Q353" s="170">
        <f t="shared" si="741"/>
        <v>403.839</v>
      </c>
      <c r="R353" s="170">
        <f t="shared" si="741"/>
        <v>407.06700000000001</v>
      </c>
      <c r="S353" s="170">
        <f t="shared" si="741"/>
        <v>409.38299999999998</v>
      </c>
      <c r="T353" s="170">
        <f t="shared" si="741"/>
        <v>411.07600000000002</v>
      </c>
      <c r="U353" s="170">
        <f t="shared" si="741"/>
        <v>413.82900000000001</v>
      </c>
      <c r="V353" s="170">
        <f t="shared" si="741"/>
        <v>417.01900000000001</v>
      </c>
      <c r="W353" s="170">
        <f t="shared" si="741"/>
        <v>419.44499999999999</v>
      </c>
      <c r="X353" s="170">
        <f t="shared" si="741"/>
        <v>422.57499999999999</v>
      </c>
      <c r="Y353" s="170">
        <f t="shared" si="741"/>
        <v>424.62599999999998</v>
      </c>
      <c r="Z353" s="170">
        <f t="shared" si="741"/>
        <v>427.50799999999998</v>
      </c>
      <c r="AA353" s="170">
        <f t="shared" si="741"/>
        <v>429.21100000000001</v>
      </c>
      <c r="AB353" s="170">
        <f t="shared" si="741"/>
        <v>432.25099999999998</v>
      </c>
      <c r="AC353" s="170">
        <f t="shared" si="741"/>
        <v>435.25599999999997</v>
      </c>
      <c r="AD353" s="170">
        <f t="shared" si="741"/>
        <v>437.654</v>
      </c>
      <c r="AE353" s="170">
        <f t="shared" si="741"/>
        <v>441.48</v>
      </c>
      <c r="AF353" s="170">
        <f t="shared" si="741"/>
        <v>445.86200000000002</v>
      </c>
      <c r="AG353" s="170">
        <f t="shared" si="741"/>
        <v>450.214</v>
      </c>
      <c r="AH353" s="170">
        <f t="shared" si="741"/>
        <v>454.702</v>
      </c>
      <c r="AI353" s="170">
        <f t="shared" si="741"/>
        <v>459.07600000000002</v>
      </c>
      <c r="AJ353" s="170">
        <f t="shared" si="741"/>
        <v>463.976</v>
      </c>
      <c r="AK353" s="170">
        <f t="shared" si="741"/>
        <v>468.608</v>
      </c>
      <c r="AL353" s="170">
        <f t="shared" si="741"/>
        <v>473.428</v>
      </c>
      <c r="AM353" s="170">
        <f t="shared" si="741"/>
        <v>478.06900000000002</v>
      </c>
      <c r="AN353" s="170">
        <f t="shared" si="741"/>
        <v>482.98399999999998</v>
      </c>
      <c r="AO353" s="170">
        <f t="shared" si="741"/>
        <v>484.71499999999997</v>
      </c>
      <c r="AP353" s="170">
        <f t="shared" si="741"/>
        <v>487.99299999999999</v>
      </c>
      <c r="AQ353" s="170">
        <f t="shared" si="741"/>
        <v>491.334</v>
      </c>
      <c r="AR353" s="170">
        <f t="shared" si="741"/>
        <v>494.71199999999999</v>
      </c>
      <c r="AS353" s="170">
        <f t="shared" si="741"/>
        <v>499.15899999999999</v>
      </c>
      <c r="AT353" s="170">
        <f t="shared" si="741"/>
        <v>504.637</v>
      </c>
      <c r="AU353" s="170">
        <f t="shared" si="741"/>
        <v>508.00599999999997</v>
      </c>
      <c r="AV353" s="170">
        <f t="shared" si="741"/>
        <v>511.553</v>
      </c>
      <c r="AW353" s="170">
        <f t="shared" si="741"/>
        <v>514.73199999999997</v>
      </c>
      <c r="AX353" s="170">
        <f t="shared" si="741"/>
        <v>516.76199999999994</v>
      </c>
      <c r="AY353" s="170">
        <f t="shared" si="741"/>
        <v>517.70899999999995</v>
      </c>
      <c r="AZ353" s="170">
        <f t="shared" si="741"/>
        <v>519.42100000000005</v>
      </c>
      <c r="BA353" s="170">
        <f t="shared" si="741"/>
        <v>521.31899999999996</v>
      </c>
      <c r="BB353" s="170">
        <f t="shared" si="741"/>
        <v>523.18499999999995</v>
      </c>
      <c r="BC353" s="403">
        <f t="shared" ref="BC353:CW353" si="742">BB353*BC672/BB672</f>
        <v>523.18499999999995</v>
      </c>
      <c r="BD353" s="398">
        <f t="shared" si="742"/>
        <v>521.95974238875874</v>
      </c>
      <c r="BE353" s="398">
        <f t="shared" si="742"/>
        <v>521.95974238875874</v>
      </c>
      <c r="BF353" s="398">
        <f t="shared" si="742"/>
        <v>520.73448477751754</v>
      </c>
      <c r="BG353" s="398">
        <f t="shared" si="742"/>
        <v>520.73448477751754</v>
      </c>
      <c r="BH353" s="398">
        <f t="shared" si="742"/>
        <v>520.73448477751754</v>
      </c>
      <c r="BI353" s="398">
        <f t="shared" si="742"/>
        <v>519.50922716627633</v>
      </c>
      <c r="BJ353" s="398">
        <f t="shared" si="742"/>
        <v>519.50922716627633</v>
      </c>
      <c r="BK353" s="398">
        <f t="shared" si="742"/>
        <v>519.50922716627633</v>
      </c>
      <c r="BL353" s="398">
        <f t="shared" si="742"/>
        <v>519.50922716627633</v>
      </c>
      <c r="BM353" s="398">
        <f t="shared" si="742"/>
        <v>519.50922716627633</v>
      </c>
      <c r="BN353" s="398">
        <f t="shared" si="742"/>
        <v>519.50922716627633</v>
      </c>
      <c r="BO353" s="398">
        <f t="shared" si="742"/>
        <v>519.50922716627633</v>
      </c>
      <c r="BP353" s="398">
        <f t="shared" si="742"/>
        <v>519.50922716627633</v>
      </c>
      <c r="BQ353" s="398">
        <f t="shared" si="742"/>
        <v>520.73448477751754</v>
      </c>
      <c r="BR353" s="398">
        <f t="shared" si="742"/>
        <v>520.73448477751754</v>
      </c>
      <c r="BS353" s="398">
        <f t="shared" si="742"/>
        <v>520.73448477751754</v>
      </c>
      <c r="BT353" s="398">
        <f t="shared" si="742"/>
        <v>520.73448477751754</v>
      </c>
      <c r="BU353" s="398">
        <f t="shared" si="742"/>
        <v>521.95974238875874</v>
      </c>
      <c r="BV353" s="398">
        <f t="shared" si="742"/>
        <v>521.95974238875874</v>
      </c>
      <c r="BW353" s="398">
        <f t="shared" si="742"/>
        <v>521.95974238875874</v>
      </c>
      <c r="BX353" s="398">
        <f t="shared" si="742"/>
        <v>521.95974238875874</v>
      </c>
      <c r="BY353" s="398">
        <f t="shared" si="742"/>
        <v>521.95974238875874</v>
      </c>
      <c r="BZ353" s="398">
        <f t="shared" si="742"/>
        <v>521.95974238875874</v>
      </c>
      <c r="CA353" s="398">
        <f t="shared" si="742"/>
        <v>523.18499999999995</v>
      </c>
      <c r="CB353" s="398">
        <f t="shared" si="742"/>
        <v>523.18499999999995</v>
      </c>
      <c r="CC353" s="398">
        <f t="shared" si="742"/>
        <v>523.18499999999995</v>
      </c>
      <c r="CD353" s="398">
        <f t="shared" si="742"/>
        <v>523.18499999999995</v>
      </c>
      <c r="CE353" s="398">
        <f t="shared" si="742"/>
        <v>523.18499999999995</v>
      </c>
      <c r="CF353" s="398">
        <f t="shared" si="742"/>
        <v>523.18499999999995</v>
      </c>
      <c r="CG353" s="398">
        <f t="shared" si="742"/>
        <v>523.18499999999995</v>
      </c>
      <c r="CH353" s="398">
        <f t="shared" si="742"/>
        <v>523.18499999999995</v>
      </c>
      <c r="CI353" s="398">
        <f t="shared" si="742"/>
        <v>523.18499999999995</v>
      </c>
      <c r="CJ353" s="398">
        <f t="shared" si="742"/>
        <v>523.18499999999995</v>
      </c>
      <c r="CK353" s="398">
        <f t="shared" si="742"/>
        <v>523.18499999999995</v>
      </c>
      <c r="CL353" s="398">
        <f t="shared" si="742"/>
        <v>524.41025761124115</v>
      </c>
      <c r="CM353" s="398">
        <f t="shared" si="742"/>
        <v>524.41025761124115</v>
      </c>
      <c r="CN353" s="398">
        <f t="shared" si="742"/>
        <v>524.41025761124115</v>
      </c>
      <c r="CO353" s="398">
        <f t="shared" si="742"/>
        <v>524.41025761124115</v>
      </c>
      <c r="CP353" s="398">
        <f t="shared" si="742"/>
        <v>525.63551522248235</v>
      </c>
      <c r="CQ353" s="398">
        <f t="shared" si="742"/>
        <v>525.63551522248235</v>
      </c>
      <c r="CR353" s="398">
        <f t="shared" si="742"/>
        <v>526.86077283372356</v>
      </c>
      <c r="CS353" s="398">
        <f t="shared" si="742"/>
        <v>526.86077283372356</v>
      </c>
      <c r="CT353" s="398">
        <f t="shared" si="742"/>
        <v>528.08603044496476</v>
      </c>
      <c r="CU353" s="398">
        <f t="shared" si="742"/>
        <v>529.31128805620597</v>
      </c>
      <c r="CV353" s="398">
        <f t="shared" si="742"/>
        <v>529.31128805620597</v>
      </c>
      <c r="CW353" s="398">
        <f t="shared" si="742"/>
        <v>530.53654566744717</v>
      </c>
    </row>
    <row r="354" spans="1:101">
      <c r="A354" s="170" t="str">
        <f t="shared" si="683"/>
        <v>27</v>
      </c>
      <c r="B354" s="170" t="str">
        <f t="shared" si="687"/>
        <v>Eure</v>
      </c>
      <c r="C354" s="145"/>
      <c r="D354" s="145"/>
      <c r="E354" s="145"/>
      <c r="F354" s="170">
        <f t="shared" ref="F354:BB354" si="743">F248</f>
        <v>422.71899999999999</v>
      </c>
      <c r="G354" s="170">
        <f t="shared" si="743"/>
        <v>427.73899999999998</v>
      </c>
      <c r="H354" s="170">
        <f t="shared" si="743"/>
        <v>433.05900000000003</v>
      </c>
      <c r="I354" s="170">
        <f t="shared" si="743"/>
        <v>438.37299999999999</v>
      </c>
      <c r="J354" s="170">
        <f t="shared" si="743"/>
        <v>443.673</v>
      </c>
      <c r="K354" s="170">
        <f t="shared" si="743"/>
        <v>449.27300000000002</v>
      </c>
      <c r="L354" s="170">
        <f t="shared" si="743"/>
        <v>455.63400000000001</v>
      </c>
      <c r="M354" s="170">
        <f t="shared" si="743"/>
        <v>461.78100000000001</v>
      </c>
      <c r="N354" s="170">
        <f t="shared" si="743"/>
        <v>467.58499999999998</v>
      </c>
      <c r="O354" s="170">
        <f t="shared" si="743"/>
        <v>474.30200000000002</v>
      </c>
      <c r="P354" s="170">
        <f t="shared" si="743"/>
        <v>480.661</v>
      </c>
      <c r="Q354" s="170">
        <f t="shared" si="743"/>
        <v>487.17099999999999</v>
      </c>
      <c r="R354" s="170">
        <f t="shared" si="743"/>
        <v>491.09500000000003</v>
      </c>
      <c r="S354" s="170">
        <f t="shared" si="743"/>
        <v>499.72</v>
      </c>
      <c r="T354" s="170">
        <f t="shared" si="743"/>
        <v>506.37799999999999</v>
      </c>
      <c r="U354" s="170">
        <f t="shared" si="743"/>
        <v>513.46500000000003</v>
      </c>
      <c r="V354" s="170">
        <f t="shared" si="743"/>
        <v>517.47799999999995</v>
      </c>
      <c r="W354" s="170">
        <f t="shared" si="743"/>
        <v>522.47699999999998</v>
      </c>
      <c r="X354" s="170">
        <f t="shared" si="743"/>
        <v>525.82299999999998</v>
      </c>
      <c r="Y354" s="170">
        <f t="shared" si="743"/>
        <v>528.99099999999999</v>
      </c>
      <c r="Z354" s="170">
        <f t="shared" si="743"/>
        <v>531.67700000000002</v>
      </c>
      <c r="AA354" s="170">
        <f t="shared" si="743"/>
        <v>534.51300000000003</v>
      </c>
      <c r="AB354" s="170">
        <f t="shared" si="743"/>
        <v>537.18600000000004</v>
      </c>
      <c r="AC354" s="170">
        <f t="shared" si="743"/>
        <v>539.60799999999995</v>
      </c>
      <c r="AD354" s="170">
        <f t="shared" si="743"/>
        <v>540.91800000000001</v>
      </c>
      <c r="AE354" s="170">
        <f t="shared" si="743"/>
        <v>544.63499999999999</v>
      </c>
      <c r="AF354" s="170">
        <f t="shared" si="743"/>
        <v>548.50199999999995</v>
      </c>
      <c r="AG354" s="170">
        <f t="shared" si="743"/>
        <v>552.21100000000001</v>
      </c>
      <c r="AH354" s="170">
        <f t="shared" si="743"/>
        <v>555.822</v>
      </c>
      <c r="AI354" s="170">
        <f t="shared" si="743"/>
        <v>559.39300000000003</v>
      </c>
      <c r="AJ354" s="170">
        <f t="shared" si="743"/>
        <v>563.31600000000003</v>
      </c>
      <c r="AK354" s="170">
        <f t="shared" si="743"/>
        <v>567.221</v>
      </c>
      <c r="AL354" s="170">
        <f t="shared" si="743"/>
        <v>572.10500000000002</v>
      </c>
      <c r="AM354" s="170">
        <f t="shared" si="743"/>
        <v>577.08699999999999</v>
      </c>
      <c r="AN354" s="170">
        <f t="shared" si="743"/>
        <v>582.822</v>
      </c>
      <c r="AO354" s="170">
        <f t="shared" si="743"/>
        <v>586.54300000000001</v>
      </c>
      <c r="AP354" s="170">
        <f t="shared" si="743"/>
        <v>588.11099999999999</v>
      </c>
      <c r="AQ354" s="170">
        <f t="shared" si="743"/>
        <v>591.61599999999999</v>
      </c>
      <c r="AR354" s="170">
        <f t="shared" si="743"/>
        <v>595.04300000000001</v>
      </c>
      <c r="AS354" s="170">
        <f t="shared" si="743"/>
        <v>598.34699999999998</v>
      </c>
      <c r="AT354" s="170">
        <f t="shared" si="743"/>
        <v>601.94799999999998</v>
      </c>
      <c r="AU354" s="170">
        <f t="shared" si="743"/>
        <v>602.82500000000005</v>
      </c>
      <c r="AV354" s="170">
        <f t="shared" si="743"/>
        <v>601.84299999999996</v>
      </c>
      <c r="AW354" s="170">
        <f t="shared" si="743"/>
        <v>599.96199999999999</v>
      </c>
      <c r="AX354" s="170">
        <f t="shared" si="743"/>
        <v>599.50699999999995</v>
      </c>
      <c r="AY354" s="170">
        <f t="shared" si="743"/>
        <v>599.66800000000001</v>
      </c>
      <c r="AZ354" s="170">
        <f t="shared" si="743"/>
        <v>598.404</v>
      </c>
      <c r="BA354" s="170">
        <f t="shared" si="743"/>
        <v>597.42499999999995</v>
      </c>
      <c r="BB354" s="170">
        <f t="shared" si="743"/>
        <v>596.71</v>
      </c>
      <c r="BC354" s="403">
        <f t="shared" ref="BC354:CW354" si="744">BB354*BC673/BB673</f>
        <v>598.00719565217389</v>
      </c>
      <c r="BD354" s="398">
        <f t="shared" si="744"/>
        <v>599.95298913043473</v>
      </c>
      <c r="BE354" s="398">
        <f t="shared" si="744"/>
        <v>601.89878260869557</v>
      </c>
      <c r="BF354" s="398">
        <f t="shared" si="744"/>
        <v>603.84457608695652</v>
      </c>
      <c r="BG354" s="398">
        <f t="shared" si="744"/>
        <v>606.43896739130435</v>
      </c>
      <c r="BH354" s="398">
        <f t="shared" si="744"/>
        <v>608.38476086956518</v>
      </c>
      <c r="BI354" s="398">
        <f t="shared" si="744"/>
        <v>610.97915217391301</v>
      </c>
      <c r="BJ354" s="398">
        <f t="shared" si="744"/>
        <v>613.57354347826083</v>
      </c>
      <c r="BK354" s="398">
        <f t="shared" si="744"/>
        <v>615.51933695652167</v>
      </c>
      <c r="BL354" s="398">
        <f t="shared" si="744"/>
        <v>618.11372826086949</v>
      </c>
      <c r="BM354" s="398">
        <f t="shared" si="744"/>
        <v>620.70811956521732</v>
      </c>
      <c r="BN354" s="398">
        <f t="shared" si="744"/>
        <v>623.30251086956514</v>
      </c>
      <c r="BO354" s="398">
        <f t="shared" si="744"/>
        <v>625.24830434782598</v>
      </c>
      <c r="BP354" s="398">
        <f t="shared" si="744"/>
        <v>627.8426956521738</v>
      </c>
      <c r="BQ354" s="398">
        <f t="shared" si="744"/>
        <v>629.78848913043464</v>
      </c>
      <c r="BR354" s="398">
        <f t="shared" si="744"/>
        <v>632.38288043478246</v>
      </c>
      <c r="BS354" s="398">
        <f t="shared" si="744"/>
        <v>634.3286739130433</v>
      </c>
      <c r="BT354" s="398">
        <f t="shared" si="744"/>
        <v>636.27446739130414</v>
      </c>
      <c r="BU354" s="398">
        <f t="shared" si="744"/>
        <v>638.22026086956498</v>
      </c>
      <c r="BV354" s="398">
        <f t="shared" si="744"/>
        <v>640.16605434782593</v>
      </c>
      <c r="BW354" s="398">
        <f t="shared" si="744"/>
        <v>642.11184782608689</v>
      </c>
      <c r="BX354" s="398">
        <f t="shared" si="744"/>
        <v>644.05764130434773</v>
      </c>
      <c r="BY354" s="398">
        <f t="shared" si="744"/>
        <v>646.00343478260857</v>
      </c>
      <c r="BZ354" s="398">
        <f t="shared" si="744"/>
        <v>647.30063043478242</v>
      </c>
      <c r="CA354" s="398">
        <f t="shared" si="744"/>
        <v>649.24642391304337</v>
      </c>
      <c r="CB354" s="398">
        <f t="shared" si="744"/>
        <v>650.54361956521723</v>
      </c>
      <c r="CC354" s="398">
        <f t="shared" si="744"/>
        <v>651.84081521739108</v>
      </c>
      <c r="CD354" s="398">
        <f t="shared" si="744"/>
        <v>653.78660869565192</v>
      </c>
      <c r="CE354" s="398">
        <f t="shared" si="744"/>
        <v>655.08380434782589</v>
      </c>
      <c r="CF354" s="398">
        <f t="shared" si="744"/>
        <v>656.38099999999986</v>
      </c>
      <c r="CG354" s="398">
        <f t="shared" si="744"/>
        <v>657.67819565217371</v>
      </c>
      <c r="CH354" s="398">
        <f t="shared" si="744"/>
        <v>658.97539130434768</v>
      </c>
      <c r="CI354" s="398">
        <f t="shared" si="744"/>
        <v>660.27258695652154</v>
      </c>
      <c r="CJ354" s="398">
        <f t="shared" si="744"/>
        <v>661.56978260869539</v>
      </c>
      <c r="CK354" s="398">
        <f t="shared" si="744"/>
        <v>662.86697826086925</v>
      </c>
      <c r="CL354" s="398">
        <f t="shared" si="744"/>
        <v>664.16417391304321</v>
      </c>
      <c r="CM354" s="398">
        <f t="shared" si="744"/>
        <v>665.46136956521718</v>
      </c>
      <c r="CN354" s="398">
        <f t="shared" si="744"/>
        <v>667.40716304347802</v>
      </c>
      <c r="CO354" s="398">
        <f t="shared" si="744"/>
        <v>668.70435869565188</v>
      </c>
      <c r="CP354" s="398">
        <f t="shared" si="744"/>
        <v>670.65015217391283</v>
      </c>
      <c r="CQ354" s="398">
        <f t="shared" si="744"/>
        <v>671.94734782608668</v>
      </c>
      <c r="CR354" s="398">
        <f t="shared" si="744"/>
        <v>673.89314130434752</v>
      </c>
      <c r="CS354" s="398">
        <f t="shared" si="744"/>
        <v>675.83893478260848</v>
      </c>
      <c r="CT354" s="398">
        <f t="shared" si="744"/>
        <v>677.78472826086931</v>
      </c>
      <c r="CU354" s="398">
        <f t="shared" si="744"/>
        <v>680.37911956521714</v>
      </c>
      <c r="CV354" s="398">
        <f t="shared" si="744"/>
        <v>682.32491304347798</v>
      </c>
      <c r="CW354" s="398">
        <f t="shared" si="744"/>
        <v>684.9193043478258</v>
      </c>
    </row>
    <row r="355" spans="1:101">
      <c r="A355" s="170" t="str">
        <f t="shared" si="683"/>
        <v>28</v>
      </c>
      <c r="B355" s="170" t="str">
        <f t="shared" si="687"/>
        <v>Eure-et-Loir</v>
      </c>
      <c r="C355" s="145"/>
      <c r="D355" s="145"/>
      <c r="E355" s="145"/>
      <c r="F355" s="170">
        <f t="shared" ref="F355:BB355" si="745">F249</f>
        <v>334.93099999999998</v>
      </c>
      <c r="G355" s="170">
        <f t="shared" si="745"/>
        <v>338.37200000000001</v>
      </c>
      <c r="H355" s="170">
        <f t="shared" si="745"/>
        <v>342.02800000000002</v>
      </c>
      <c r="I355" s="170">
        <f t="shared" si="745"/>
        <v>346.04199999999997</v>
      </c>
      <c r="J355" s="170">
        <f t="shared" si="745"/>
        <v>349.75400000000002</v>
      </c>
      <c r="K355" s="170">
        <f t="shared" si="745"/>
        <v>353.86900000000003</v>
      </c>
      <c r="L355" s="170">
        <f t="shared" si="745"/>
        <v>358.04399999999998</v>
      </c>
      <c r="M355" s="170">
        <f t="shared" si="745"/>
        <v>362.55099999999999</v>
      </c>
      <c r="N355" s="170">
        <f t="shared" si="745"/>
        <v>366.75900000000001</v>
      </c>
      <c r="O355" s="170">
        <f t="shared" si="745"/>
        <v>371.233</v>
      </c>
      <c r="P355" s="170">
        <f t="shared" si="745"/>
        <v>375.79199999999997</v>
      </c>
      <c r="Q355" s="170">
        <f t="shared" si="745"/>
        <v>379.59899999999999</v>
      </c>
      <c r="R355" s="170">
        <f t="shared" si="745"/>
        <v>382.73700000000002</v>
      </c>
      <c r="S355" s="170">
        <f t="shared" si="745"/>
        <v>387.18400000000003</v>
      </c>
      <c r="T355" s="170">
        <f t="shared" si="745"/>
        <v>391.358</v>
      </c>
      <c r="U355" s="170">
        <f t="shared" si="745"/>
        <v>395.68299999999999</v>
      </c>
      <c r="V355" s="170">
        <f t="shared" si="745"/>
        <v>398.57499999999999</v>
      </c>
      <c r="W355" s="170">
        <f t="shared" si="745"/>
        <v>401.32299999999998</v>
      </c>
      <c r="X355" s="170">
        <f t="shared" si="745"/>
        <v>403.52800000000002</v>
      </c>
      <c r="Y355" s="170">
        <f t="shared" si="745"/>
        <v>405.29300000000001</v>
      </c>
      <c r="Z355" s="170">
        <f t="shared" si="745"/>
        <v>406.36799999999999</v>
      </c>
      <c r="AA355" s="170">
        <f t="shared" si="745"/>
        <v>406.96100000000001</v>
      </c>
      <c r="AB355" s="170">
        <f t="shared" si="745"/>
        <v>407.79300000000001</v>
      </c>
      <c r="AC355" s="170">
        <f t="shared" si="745"/>
        <v>408.21199999999999</v>
      </c>
      <c r="AD355" s="170">
        <f t="shared" si="745"/>
        <v>407.70699999999999</v>
      </c>
      <c r="AE355" s="170">
        <f t="shared" si="745"/>
        <v>409.34199999999998</v>
      </c>
      <c r="AF355" s="170">
        <f t="shared" si="745"/>
        <v>411.29199999999997</v>
      </c>
      <c r="AG355" s="170">
        <f t="shared" si="745"/>
        <v>413.125</v>
      </c>
      <c r="AH355" s="170">
        <f t="shared" si="745"/>
        <v>415.03199999999998</v>
      </c>
      <c r="AI355" s="170">
        <f t="shared" si="745"/>
        <v>416.80799999999999</v>
      </c>
      <c r="AJ355" s="170">
        <f t="shared" si="745"/>
        <v>418.96800000000002</v>
      </c>
      <c r="AK355" s="170">
        <f t="shared" si="745"/>
        <v>421.11399999999998</v>
      </c>
      <c r="AL355" s="170">
        <f t="shared" si="745"/>
        <v>422.411</v>
      </c>
      <c r="AM355" s="170">
        <f t="shared" si="745"/>
        <v>423.55900000000003</v>
      </c>
      <c r="AN355" s="170">
        <f t="shared" si="745"/>
        <v>425.50200000000001</v>
      </c>
      <c r="AO355" s="170">
        <f t="shared" si="745"/>
        <v>428.93299999999999</v>
      </c>
      <c r="AP355" s="170">
        <f t="shared" si="745"/>
        <v>430.416</v>
      </c>
      <c r="AQ355" s="170">
        <f t="shared" si="745"/>
        <v>432.10700000000003</v>
      </c>
      <c r="AR355" s="170">
        <f t="shared" si="745"/>
        <v>432.96699999999998</v>
      </c>
      <c r="AS355" s="170">
        <f t="shared" si="745"/>
        <v>433.762</v>
      </c>
      <c r="AT355" s="170">
        <f t="shared" si="745"/>
        <v>434.03500000000003</v>
      </c>
      <c r="AU355" s="170">
        <f t="shared" si="745"/>
        <v>433.92899999999997</v>
      </c>
      <c r="AV355" s="170">
        <f t="shared" si="745"/>
        <v>433.233</v>
      </c>
      <c r="AW355" s="170">
        <f t="shared" si="745"/>
        <v>431.99700000000001</v>
      </c>
      <c r="AX355" s="170">
        <f t="shared" si="745"/>
        <v>431.57499999999999</v>
      </c>
      <c r="AY355" s="170">
        <f t="shared" si="745"/>
        <v>431.44299999999998</v>
      </c>
      <c r="AZ355" s="170">
        <f t="shared" si="745"/>
        <v>430.512</v>
      </c>
      <c r="BA355" s="170">
        <f t="shared" si="745"/>
        <v>429.57</v>
      </c>
      <c r="BB355" s="170">
        <f t="shared" si="745"/>
        <v>428.99400000000003</v>
      </c>
      <c r="BC355" s="403">
        <f t="shared" ref="BC355:CW355" si="746">BB355*BC674/BB674</f>
        <v>431.64211111111121</v>
      </c>
      <c r="BD355" s="398">
        <f t="shared" si="746"/>
        <v>431.64211111111121</v>
      </c>
      <c r="BE355" s="398">
        <f t="shared" si="746"/>
        <v>434.29022222222233</v>
      </c>
      <c r="BF355" s="398">
        <f t="shared" si="746"/>
        <v>436.93833333333345</v>
      </c>
      <c r="BG355" s="398">
        <f t="shared" si="746"/>
        <v>436.93833333333339</v>
      </c>
      <c r="BH355" s="398">
        <f t="shared" si="746"/>
        <v>439.58644444444445</v>
      </c>
      <c r="BI355" s="398">
        <f t="shared" si="746"/>
        <v>439.58644444444445</v>
      </c>
      <c r="BJ355" s="398">
        <f t="shared" si="746"/>
        <v>442.23455555555557</v>
      </c>
      <c r="BK355" s="398">
        <f t="shared" si="746"/>
        <v>444.88266666666675</v>
      </c>
      <c r="BL355" s="398">
        <f t="shared" si="746"/>
        <v>444.88266666666675</v>
      </c>
      <c r="BM355" s="398">
        <f t="shared" si="746"/>
        <v>447.53077777777787</v>
      </c>
      <c r="BN355" s="398">
        <f t="shared" si="746"/>
        <v>447.53077777777787</v>
      </c>
      <c r="BO355" s="398">
        <f t="shared" si="746"/>
        <v>450.17888888888899</v>
      </c>
      <c r="BP355" s="398">
        <f t="shared" si="746"/>
        <v>450.17888888888899</v>
      </c>
      <c r="BQ355" s="398">
        <f t="shared" si="746"/>
        <v>450.17888888888899</v>
      </c>
      <c r="BR355" s="398">
        <f t="shared" si="746"/>
        <v>452.82700000000006</v>
      </c>
      <c r="BS355" s="398">
        <f t="shared" si="746"/>
        <v>452.82700000000011</v>
      </c>
      <c r="BT355" s="398">
        <f t="shared" si="746"/>
        <v>455.47511111111123</v>
      </c>
      <c r="BU355" s="398">
        <f t="shared" si="746"/>
        <v>455.47511111111123</v>
      </c>
      <c r="BV355" s="398">
        <f t="shared" si="746"/>
        <v>458.12322222222235</v>
      </c>
      <c r="BW355" s="398">
        <f t="shared" si="746"/>
        <v>458.12322222222241</v>
      </c>
      <c r="BX355" s="398">
        <f t="shared" si="746"/>
        <v>460.77133333333353</v>
      </c>
      <c r="BY355" s="398">
        <f t="shared" si="746"/>
        <v>460.77133333333347</v>
      </c>
      <c r="BZ355" s="398">
        <f t="shared" si="746"/>
        <v>463.41944444444454</v>
      </c>
      <c r="CA355" s="398">
        <f t="shared" si="746"/>
        <v>463.41944444444454</v>
      </c>
      <c r="CB355" s="398">
        <f t="shared" si="746"/>
        <v>466.06755555555566</v>
      </c>
      <c r="CC355" s="398">
        <f t="shared" si="746"/>
        <v>466.0675555555556</v>
      </c>
      <c r="CD355" s="398">
        <f t="shared" si="746"/>
        <v>466.0675555555556</v>
      </c>
      <c r="CE355" s="398">
        <f t="shared" si="746"/>
        <v>468.71566666666672</v>
      </c>
      <c r="CF355" s="398">
        <f t="shared" si="746"/>
        <v>468.71566666666672</v>
      </c>
      <c r="CG355" s="398">
        <f t="shared" si="746"/>
        <v>471.36377777777784</v>
      </c>
      <c r="CH355" s="398">
        <f t="shared" si="746"/>
        <v>471.36377777777784</v>
      </c>
      <c r="CI355" s="398">
        <f t="shared" si="746"/>
        <v>471.36377777777784</v>
      </c>
      <c r="CJ355" s="398">
        <f t="shared" si="746"/>
        <v>474.01188888888896</v>
      </c>
      <c r="CK355" s="398">
        <f t="shared" si="746"/>
        <v>474.01188888888902</v>
      </c>
      <c r="CL355" s="398">
        <f t="shared" si="746"/>
        <v>474.01188888888902</v>
      </c>
      <c r="CM355" s="398">
        <f t="shared" si="746"/>
        <v>476.66000000000014</v>
      </c>
      <c r="CN355" s="398">
        <f t="shared" si="746"/>
        <v>476.6600000000002</v>
      </c>
      <c r="CO355" s="398">
        <f t="shared" si="746"/>
        <v>476.6600000000002</v>
      </c>
      <c r="CP355" s="398">
        <f t="shared" si="746"/>
        <v>479.30811111111132</v>
      </c>
      <c r="CQ355" s="398">
        <f t="shared" si="746"/>
        <v>479.30811111111132</v>
      </c>
      <c r="CR355" s="398">
        <f t="shared" si="746"/>
        <v>479.30811111111132</v>
      </c>
      <c r="CS355" s="398">
        <f t="shared" si="746"/>
        <v>481.95622222222238</v>
      </c>
      <c r="CT355" s="398">
        <f t="shared" si="746"/>
        <v>481.95622222222238</v>
      </c>
      <c r="CU355" s="398">
        <f t="shared" si="746"/>
        <v>481.95622222222238</v>
      </c>
      <c r="CV355" s="398">
        <f t="shared" si="746"/>
        <v>484.6043333333335</v>
      </c>
      <c r="CW355" s="398">
        <f t="shared" si="746"/>
        <v>484.60433333333356</v>
      </c>
    </row>
    <row r="356" spans="1:101">
      <c r="A356" s="170" t="str">
        <f t="shared" si="683"/>
        <v>29</v>
      </c>
      <c r="B356" s="170" t="str">
        <f t="shared" si="687"/>
        <v>Finistère</v>
      </c>
      <c r="C356" s="145"/>
      <c r="D356" s="145"/>
      <c r="E356" s="145"/>
      <c r="F356" s="170">
        <f t="shared" ref="F356:BB356" si="747">F250</f>
        <v>804.48</v>
      </c>
      <c r="G356" s="170">
        <f t="shared" si="747"/>
        <v>807.44600000000003</v>
      </c>
      <c r="H356" s="170">
        <f t="shared" si="747"/>
        <v>810.27</v>
      </c>
      <c r="I356" s="170">
        <f t="shared" si="747"/>
        <v>813.91099999999994</v>
      </c>
      <c r="J356" s="170">
        <f t="shared" si="747"/>
        <v>817.02599999999995</v>
      </c>
      <c r="K356" s="170">
        <f t="shared" si="747"/>
        <v>820.43899999999996</v>
      </c>
      <c r="L356" s="170">
        <f t="shared" si="747"/>
        <v>824.57100000000003</v>
      </c>
      <c r="M356" s="170">
        <f t="shared" si="747"/>
        <v>828.75099999999998</v>
      </c>
      <c r="N356" s="170">
        <f t="shared" si="747"/>
        <v>830.21500000000003</v>
      </c>
      <c r="O356" s="170">
        <f t="shared" si="747"/>
        <v>830.83399999999995</v>
      </c>
      <c r="P356" s="170">
        <f t="shared" si="747"/>
        <v>832.03700000000003</v>
      </c>
      <c r="Q356" s="170">
        <f t="shared" si="747"/>
        <v>833.23</v>
      </c>
      <c r="R356" s="170">
        <f t="shared" si="747"/>
        <v>834.19100000000003</v>
      </c>
      <c r="S356" s="170">
        <f t="shared" si="747"/>
        <v>835.45699999999999</v>
      </c>
      <c r="T356" s="170">
        <f t="shared" si="747"/>
        <v>836.88900000000001</v>
      </c>
      <c r="U356" s="170">
        <f t="shared" si="747"/>
        <v>838.36599999999999</v>
      </c>
      <c r="V356" s="170">
        <f t="shared" si="747"/>
        <v>838.40099999999995</v>
      </c>
      <c r="W356" s="170">
        <f t="shared" si="747"/>
        <v>838.45699999999999</v>
      </c>
      <c r="X356" s="170">
        <f t="shared" si="747"/>
        <v>839.67200000000003</v>
      </c>
      <c r="Y356" s="170">
        <f t="shared" si="747"/>
        <v>840.56500000000005</v>
      </c>
      <c r="Z356" s="170">
        <f t="shared" si="747"/>
        <v>841.298</v>
      </c>
      <c r="AA356" s="170">
        <f t="shared" si="747"/>
        <v>844.11599999999999</v>
      </c>
      <c r="AB356" s="170">
        <f t="shared" si="747"/>
        <v>847.07500000000005</v>
      </c>
      <c r="AC356" s="170">
        <f t="shared" si="747"/>
        <v>849.779</v>
      </c>
      <c r="AD356" s="170">
        <f t="shared" si="747"/>
        <v>852.27300000000002</v>
      </c>
      <c r="AE356" s="170">
        <f t="shared" si="747"/>
        <v>855.92399999999998</v>
      </c>
      <c r="AF356" s="170">
        <f t="shared" si="747"/>
        <v>860.54</v>
      </c>
      <c r="AG356" s="170">
        <f t="shared" si="747"/>
        <v>865.00599999999997</v>
      </c>
      <c r="AH356" s="170">
        <f t="shared" si="747"/>
        <v>869.20500000000004</v>
      </c>
      <c r="AI356" s="170">
        <f t="shared" si="747"/>
        <v>873.56799999999998</v>
      </c>
      <c r="AJ356" s="170">
        <f t="shared" si="747"/>
        <v>878.53200000000004</v>
      </c>
      <c r="AK356" s="170">
        <f t="shared" si="747"/>
        <v>883.00099999999998</v>
      </c>
      <c r="AL356" s="170">
        <f t="shared" si="747"/>
        <v>885.90599999999995</v>
      </c>
      <c r="AM356" s="170">
        <f t="shared" si="747"/>
        <v>890.50900000000001</v>
      </c>
      <c r="AN356" s="170">
        <f t="shared" si="747"/>
        <v>893.91399999999999</v>
      </c>
      <c r="AO356" s="170">
        <f t="shared" si="747"/>
        <v>897.62800000000004</v>
      </c>
      <c r="AP356" s="170">
        <f t="shared" si="747"/>
        <v>899.87</v>
      </c>
      <c r="AQ356" s="170">
        <f t="shared" si="747"/>
        <v>901.29300000000001</v>
      </c>
      <c r="AR356" s="170">
        <f t="shared" si="747"/>
        <v>903.92100000000005</v>
      </c>
      <c r="AS356" s="170">
        <f t="shared" si="747"/>
        <v>905.85500000000002</v>
      </c>
      <c r="AT356" s="170">
        <f t="shared" si="747"/>
        <v>907.79600000000005</v>
      </c>
      <c r="AU356" s="170">
        <f t="shared" si="747"/>
        <v>908.24900000000002</v>
      </c>
      <c r="AV356" s="170">
        <f t="shared" si="747"/>
        <v>909.02800000000002</v>
      </c>
      <c r="AW356" s="170">
        <f t="shared" si="747"/>
        <v>911.73500000000001</v>
      </c>
      <c r="AX356" s="170">
        <f t="shared" si="747"/>
        <v>915.09</v>
      </c>
      <c r="AY356" s="170">
        <f t="shared" si="747"/>
        <v>917.17899999999997</v>
      </c>
      <c r="AZ356" s="170">
        <f t="shared" si="747"/>
        <v>920.279</v>
      </c>
      <c r="BA356" s="170">
        <f t="shared" si="747"/>
        <v>923.4</v>
      </c>
      <c r="BB356" s="170">
        <f t="shared" si="747"/>
        <v>926.06500000000005</v>
      </c>
      <c r="BC356" s="403">
        <f t="shared" ref="BC356:CW356" si="748">BB356*BC675/BB675</f>
        <v>931.01721925133688</v>
      </c>
      <c r="BD356" s="398">
        <f t="shared" si="748"/>
        <v>940.92165775401065</v>
      </c>
      <c r="BE356" s="398">
        <f t="shared" si="748"/>
        <v>945.87387700534748</v>
      </c>
      <c r="BF356" s="398">
        <f t="shared" si="748"/>
        <v>955.77831550802125</v>
      </c>
      <c r="BG356" s="398">
        <f t="shared" si="748"/>
        <v>960.73053475935808</v>
      </c>
      <c r="BH356" s="398">
        <f t="shared" si="748"/>
        <v>965.68275401069491</v>
      </c>
      <c r="BI356" s="398">
        <f t="shared" si="748"/>
        <v>975.58719251336868</v>
      </c>
      <c r="BJ356" s="398">
        <f t="shared" si="748"/>
        <v>980.53941176470551</v>
      </c>
      <c r="BK356" s="398">
        <f t="shared" si="748"/>
        <v>985.49163101604245</v>
      </c>
      <c r="BL356" s="398">
        <f t="shared" si="748"/>
        <v>995.39606951871622</v>
      </c>
      <c r="BM356" s="398">
        <f t="shared" si="748"/>
        <v>1000.3482887700532</v>
      </c>
      <c r="BN356" s="398">
        <f t="shared" si="748"/>
        <v>1005.30050802139</v>
      </c>
      <c r="BO356" s="398">
        <f t="shared" si="748"/>
        <v>1010.2527272727269</v>
      </c>
      <c r="BP356" s="398">
        <f t="shared" si="748"/>
        <v>1015.2049465240639</v>
      </c>
      <c r="BQ356" s="398">
        <f t="shared" si="748"/>
        <v>1025.1093850267378</v>
      </c>
      <c r="BR356" s="398">
        <f t="shared" si="748"/>
        <v>1030.0616042780746</v>
      </c>
      <c r="BS356" s="398">
        <f t="shared" si="748"/>
        <v>1035.0138235294114</v>
      </c>
      <c r="BT356" s="398">
        <f t="shared" si="748"/>
        <v>1039.9660427807485</v>
      </c>
      <c r="BU356" s="398">
        <f t="shared" si="748"/>
        <v>1044.9182620320853</v>
      </c>
      <c r="BV356" s="398">
        <f t="shared" si="748"/>
        <v>1049.8704812834221</v>
      </c>
      <c r="BW356" s="398">
        <f t="shared" si="748"/>
        <v>1054.822700534759</v>
      </c>
      <c r="BX356" s="398">
        <f t="shared" si="748"/>
        <v>1059.7749197860958</v>
      </c>
      <c r="BY356" s="398">
        <f t="shared" si="748"/>
        <v>1064.7271390374326</v>
      </c>
      <c r="BZ356" s="398">
        <f t="shared" si="748"/>
        <v>1069.6793582887694</v>
      </c>
      <c r="CA356" s="398">
        <f t="shared" si="748"/>
        <v>1074.6315775401063</v>
      </c>
      <c r="CB356" s="398">
        <f t="shared" si="748"/>
        <v>1079.5837967914431</v>
      </c>
      <c r="CC356" s="398">
        <f t="shared" si="748"/>
        <v>1084.5360160427799</v>
      </c>
      <c r="CD356" s="398">
        <f t="shared" si="748"/>
        <v>1089.4882352941167</v>
      </c>
      <c r="CE356" s="398">
        <f t="shared" si="748"/>
        <v>1094.4404545454536</v>
      </c>
      <c r="CF356" s="398">
        <f t="shared" si="748"/>
        <v>1099.3926737967904</v>
      </c>
      <c r="CG356" s="398">
        <f t="shared" si="748"/>
        <v>1099.3926737967904</v>
      </c>
      <c r="CH356" s="398">
        <f t="shared" si="748"/>
        <v>1104.3448930481272</v>
      </c>
      <c r="CI356" s="398">
        <f t="shared" si="748"/>
        <v>1109.2971122994641</v>
      </c>
      <c r="CJ356" s="398">
        <f t="shared" si="748"/>
        <v>1114.2493315508011</v>
      </c>
      <c r="CK356" s="398">
        <f t="shared" si="748"/>
        <v>1114.2493315508011</v>
      </c>
      <c r="CL356" s="398">
        <f t="shared" si="748"/>
        <v>1119.2015508021382</v>
      </c>
      <c r="CM356" s="398">
        <f t="shared" si="748"/>
        <v>1124.153770053475</v>
      </c>
      <c r="CN356" s="398">
        <f t="shared" si="748"/>
        <v>1129.1059893048118</v>
      </c>
      <c r="CO356" s="398">
        <f t="shared" si="748"/>
        <v>1129.1059893048118</v>
      </c>
      <c r="CP356" s="398">
        <f t="shared" si="748"/>
        <v>1134.0582085561487</v>
      </c>
      <c r="CQ356" s="398">
        <f t="shared" si="748"/>
        <v>1139.0104278074855</v>
      </c>
      <c r="CR356" s="398">
        <f t="shared" si="748"/>
        <v>1143.9626470588223</v>
      </c>
      <c r="CS356" s="398">
        <f t="shared" si="748"/>
        <v>1148.9148663101594</v>
      </c>
      <c r="CT356" s="398">
        <f t="shared" si="748"/>
        <v>1148.9148663101594</v>
      </c>
      <c r="CU356" s="398">
        <f t="shared" si="748"/>
        <v>1153.8670855614962</v>
      </c>
      <c r="CV356" s="398">
        <f t="shared" si="748"/>
        <v>1158.8193048128333</v>
      </c>
      <c r="CW356" s="398">
        <f t="shared" si="748"/>
        <v>1163.7715240641703</v>
      </c>
    </row>
    <row r="357" spans="1:101">
      <c r="A357" s="170" t="str">
        <f t="shared" si="683"/>
        <v>30</v>
      </c>
      <c r="B357" s="170" t="str">
        <f t="shared" si="687"/>
        <v>Gard</v>
      </c>
      <c r="C357" s="145"/>
      <c r="D357" s="145"/>
      <c r="E357" s="145"/>
      <c r="F357" s="170">
        <f t="shared" ref="F357:BB357" si="749">F251</f>
        <v>494.90100000000001</v>
      </c>
      <c r="G357" s="170">
        <f t="shared" si="749"/>
        <v>499.279</v>
      </c>
      <c r="H357" s="170">
        <f t="shared" si="749"/>
        <v>503.58300000000003</v>
      </c>
      <c r="I357" s="170">
        <f t="shared" si="749"/>
        <v>508.339</v>
      </c>
      <c r="J357" s="170">
        <f t="shared" si="749"/>
        <v>512.81299999999999</v>
      </c>
      <c r="K357" s="170">
        <f t="shared" si="749"/>
        <v>517.92700000000002</v>
      </c>
      <c r="L357" s="170">
        <f t="shared" si="749"/>
        <v>523.66</v>
      </c>
      <c r="M357" s="170">
        <f t="shared" si="749"/>
        <v>529.56100000000004</v>
      </c>
      <c r="N357" s="170">
        <f t="shared" si="749"/>
        <v>537.76900000000001</v>
      </c>
      <c r="O357" s="170">
        <f t="shared" si="749"/>
        <v>544.76199999999994</v>
      </c>
      <c r="P357" s="170">
        <f t="shared" si="749"/>
        <v>551.53899999999999</v>
      </c>
      <c r="Q357" s="170">
        <f t="shared" si="749"/>
        <v>555.25900000000001</v>
      </c>
      <c r="R357" s="170">
        <f t="shared" si="749"/>
        <v>563.279</v>
      </c>
      <c r="S357" s="170">
        <f t="shared" si="749"/>
        <v>569.66700000000003</v>
      </c>
      <c r="T357" s="170">
        <f t="shared" si="749"/>
        <v>576.75300000000004</v>
      </c>
      <c r="U357" s="170">
        <f t="shared" si="749"/>
        <v>584.98199999999997</v>
      </c>
      <c r="V357" s="170">
        <f t="shared" si="749"/>
        <v>588.745</v>
      </c>
      <c r="W357" s="170">
        <f t="shared" si="749"/>
        <v>593.423</v>
      </c>
      <c r="X357" s="170">
        <f t="shared" si="749"/>
        <v>598.65499999999997</v>
      </c>
      <c r="Y357" s="170">
        <f t="shared" si="749"/>
        <v>602.89599999999996</v>
      </c>
      <c r="Z357" s="170">
        <f t="shared" si="749"/>
        <v>605.41300000000001</v>
      </c>
      <c r="AA357" s="170">
        <f t="shared" si="749"/>
        <v>608.97199999999998</v>
      </c>
      <c r="AB357" s="170">
        <f t="shared" si="749"/>
        <v>612.98099999999999</v>
      </c>
      <c r="AC357" s="170">
        <f t="shared" si="749"/>
        <v>618.15099999999995</v>
      </c>
      <c r="AD357" s="170">
        <f t="shared" si="749"/>
        <v>622.50900000000001</v>
      </c>
      <c r="AE357" s="170">
        <f t="shared" si="749"/>
        <v>630.05100000000004</v>
      </c>
      <c r="AF357" s="170">
        <f t="shared" si="749"/>
        <v>638.16600000000005</v>
      </c>
      <c r="AG357" s="170">
        <f t="shared" si="749"/>
        <v>646.976</v>
      </c>
      <c r="AH357" s="170">
        <f t="shared" si="749"/>
        <v>655.89200000000005</v>
      </c>
      <c r="AI357" s="170">
        <f t="shared" si="749"/>
        <v>664.62199999999996</v>
      </c>
      <c r="AJ357" s="170">
        <f t="shared" si="749"/>
        <v>674.06200000000001</v>
      </c>
      <c r="AK357" s="170">
        <f t="shared" si="749"/>
        <v>683.16899999999998</v>
      </c>
      <c r="AL357" s="170">
        <f t="shared" si="749"/>
        <v>689.84699999999998</v>
      </c>
      <c r="AM357" s="170">
        <f t="shared" si="749"/>
        <v>694.32299999999998</v>
      </c>
      <c r="AN357" s="170">
        <f t="shared" si="749"/>
        <v>701.88300000000004</v>
      </c>
      <c r="AO357" s="170">
        <f t="shared" si="749"/>
        <v>709.7</v>
      </c>
      <c r="AP357" s="170">
        <f t="shared" si="749"/>
        <v>718.35699999999997</v>
      </c>
      <c r="AQ357" s="170">
        <f t="shared" si="749"/>
        <v>725.61800000000005</v>
      </c>
      <c r="AR357" s="170">
        <f t="shared" si="749"/>
        <v>733.20100000000002</v>
      </c>
      <c r="AS357" s="170">
        <f t="shared" si="749"/>
        <v>736.029</v>
      </c>
      <c r="AT357" s="170">
        <f t="shared" si="749"/>
        <v>738.18899999999996</v>
      </c>
      <c r="AU357" s="170">
        <f t="shared" si="749"/>
        <v>742.00599999999997</v>
      </c>
      <c r="AV357" s="170">
        <f t="shared" si="749"/>
        <v>744.178</v>
      </c>
      <c r="AW357" s="170">
        <f t="shared" si="749"/>
        <v>745.45799999999997</v>
      </c>
      <c r="AX357" s="170">
        <f t="shared" si="749"/>
        <v>748.43700000000001</v>
      </c>
      <c r="AY357" s="170">
        <f t="shared" si="749"/>
        <v>751.45699999999999</v>
      </c>
      <c r="AZ357" s="170">
        <f t="shared" si="749"/>
        <v>753.50900000000001</v>
      </c>
      <c r="BA357" s="170">
        <f t="shared" si="749"/>
        <v>755.49699999999996</v>
      </c>
      <c r="BB357" s="170">
        <f t="shared" si="749"/>
        <v>757.43499999999995</v>
      </c>
      <c r="BC357" s="403">
        <f t="shared" ref="BC357:CW357" si="750">BB357*BC676/BB676</f>
        <v>760.4526693227092</v>
      </c>
      <c r="BD357" s="398">
        <f t="shared" si="750"/>
        <v>762.46444887118207</v>
      </c>
      <c r="BE357" s="398">
        <f t="shared" si="750"/>
        <v>765.48211819389121</v>
      </c>
      <c r="BF357" s="398">
        <f t="shared" si="750"/>
        <v>768.49978751660035</v>
      </c>
      <c r="BG357" s="398">
        <f t="shared" si="750"/>
        <v>770.51156706507311</v>
      </c>
      <c r="BH357" s="398">
        <f t="shared" si="750"/>
        <v>773.52923638778225</v>
      </c>
      <c r="BI357" s="398">
        <f t="shared" si="750"/>
        <v>776.5469057104915</v>
      </c>
      <c r="BJ357" s="398">
        <f t="shared" si="750"/>
        <v>779.56457503320064</v>
      </c>
      <c r="BK357" s="398">
        <f t="shared" si="750"/>
        <v>782.58224435590978</v>
      </c>
      <c r="BL357" s="398">
        <f t="shared" si="750"/>
        <v>785.59991367861892</v>
      </c>
      <c r="BM357" s="398">
        <f t="shared" si="750"/>
        <v>788.61758300132806</v>
      </c>
      <c r="BN357" s="398">
        <f t="shared" si="750"/>
        <v>791.6352523240372</v>
      </c>
      <c r="BO357" s="398">
        <f t="shared" si="750"/>
        <v>794.65292164674634</v>
      </c>
      <c r="BP357" s="398">
        <f t="shared" si="750"/>
        <v>797.67059096945547</v>
      </c>
      <c r="BQ357" s="398">
        <f t="shared" si="750"/>
        <v>800.68826029216461</v>
      </c>
      <c r="BR357" s="398">
        <f t="shared" si="750"/>
        <v>803.70592961487375</v>
      </c>
      <c r="BS357" s="398">
        <f t="shared" si="750"/>
        <v>805.71770916334651</v>
      </c>
      <c r="BT357" s="398">
        <f t="shared" si="750"/>
        <v>808.73537848605565</v>
      </c>
      <c r="BU357" s="398">
        <f t="shared" si="750"/>
        <v>811.7530478087649</v>
      </c>
      <c r="BV357" s="398">
        <f t="shared" si="750"/>
        <v>814.77071713147404</v>
      </c>
      <c r="BW357" s="398">
        <f t="shared" si="750"/>
        <v>816.7824966799468</v>
      </c>
      <c r="BX357" s="398">
        <f t="shared" si="750"/>
        <v>819.80016600265594</v>
      </c>
      <c r="BY357" s="398">
        <f t="shared" si="750"/>
        <v>821.8119455511287</v>
      </c>
      <c r="BZ357" s="398">
        <f t="shared" si="750"/>
        <v>824.82961487383784</v>
      </c>
      <c r="CA357" s="398">
        <f t="shared" si="750"/>
        <v>826.8413944223106</v>
      </c>
      <c r="CB357" s="398">
        <f t="shared" si="750"/>
        <v>828.85317397078347</v>
      </c>
      <c r="CC357" s="398">
        <f t="shared" si="750"/>
        <v>830.86495351925623</v>
      </c>
      <c r="CD357" s="398">
        <f t="shared" si="750"/>
        <v>833.88262284196537</v>
      </c>
      <c r="CE357" s="398">
        <f t="shared" si="750"/>
        <v>835.89440239043824</v>
      </c>
      <c r="CF357" s="398">
        <f t="shared" si="750"/>
        <v>837.90618193891112</v>
      </c>
      <c r="CG357" s="398">
        <f t="shared" si="750"/>
        <v>839.91796148738388</v>
      </c>
      <c r="CH357" s="398">
        <f t="shared" si="750"/>
        <v>841.92974103585664</v>
      </c>
      <c r="CI357" s="398">
        <f t="shared" si="750"/>
        <v>843.9415205843294</v>
      </c>
      <c r="CJ357" s="398">
        <f t="shared" si="750"/>
        <v>845.95330013280216</v>
      </c>
      <c r="CK357" s="398">
        <f t="shared" si="750"/>
        <v>847.96507968127491</v>
      </c>
      <c r="CL357" s="398">
        <f t="shared" si="750"/>
        <v>849.97685922974779</v>
      </c>
      <c r="CM357" s="398">
        <f t="shared" si="750"/>
        <v>851.98863877822055</v>
      </c>
      <c r="CN357" s="398">
        <f t="shared" si="750"/>
        <v>855.00630810092969</v>
      </c>
      <c r="CO357" s="398">
        <f t="shared" si="750"/>
        <v>857.01808764940256</v>
      </c>
      <c r="CP357" s="398">
        <f t="shared" si="750"/>
        <v>860.0357569721117</v>
      </c>
      <c r="CQ357" s="398">
        <f t="shared" si="750"/>
        <v>862.04753652058446</v>
      </c>
      <c r="CR357" s="398">
        <f t="shared" si="750"/>
        <v>865.06520584329371</v>
      </c>
      <c r="CS357" s="398">
        <f t="shared" si="750"/>
        <v>868.08287516600296</v>
      </c>
      <c r="CT357" s="398">
        <f t="shared" si="750"/>
        <v>870.09465471447584</v>
      </c>
      <c r="CU357" s="398">
        <f t="shared" si="750"/>
        <v>873.11232403718498</v>
      </c>
      <c r="CV357" s="398">
        <f t="shared" si="750"/>
        <v>877.13588313413061</v>
      </c>
      <c r="CW357" s="398">
        <f t="shared" si="750"/>
        <v>880.15355245683986</v>
      </c>
    </row>
    <row r="358" spans="1:101">
      <c r="A358" s="170" t="str">
        <f t="shared" si="683"/>
        <v>31</v>
      </c>
      <c r="B358" s="170" t="str">
        <f t="shared" si="687"/>
        <v>Haute-Garonne</v>
      </c>
      <c r="C358" s="145"/>
      <c r="D358" s="145"/>
      <c r="E358" s="145"/>
      <c r="F358" s="170">
        <f t="shared" ref="F358:BB358" si="751">F252</f>
        <v>777.01900000000001</v>
      </c>
      <c r="G358" s="170">
        <f t="shared" si="751"/>
        <v>783.12300000000005</v>
      </c>
      <c r="H358" s="170">
        <f t="shared" si="751"/>
        <v>789.63599999999997</v>
      </c>
      <c r="I358" s="170">
        <f t="shared" si="751"/>
        <v>796.51300000000003</v>
      </c>
      <c r="J358" s="170">
        <f t="shared" si="751"/>
        <v>802.60599999999999</v>
      </c>
      <c r="K358" s="170">
        <f t="shared" si="751"/>
        <v>809.16700000000003</v>
      </c>
      <c r="L358" s="170">
        <f t="shared" si="751"/>
        <v>816.33500000000004</v>
      </c>
      <c r="M358" s="170">
        <f t="shared" si="751"/>
        <v>823.82899999999995</v>
      </c>
      <c r="N358" s="170">
        <f t="shared" si="751"/>
        <v>837.17700000000002</v>
      </c>
      <c r="O358" s="170">
        <f t="shared" si="751"/>
        <v>848.45799999999997</v>
      </c>
      <c r="P358" s="170">
        <f t="shared" si="751"/>
        <v>862.84400000000005</v>
      </c>
      <c r="Q358" s="170">
        <f t="shared" si="751"/>
        <v>872.27700000000004</v>
      </c>
      <c r="R358" s="170">
        <f t="shared" si="751"/>
        <v>884.78099999999995</v>
      </c>
      <c r="S358" s="170">
        <f t="shared" si="751"/>
        <v>897.12699999999995</v>
      </c>
      <c r="T358" s="170">
        <f t="shared" si="751"/>
        <v>910.49199999999996</v>
      </c>
      <c r="U358" s="170">
        <f t="shared" si="751"/>
        <v>925.11599999999999</v>
      </c>
      <c r="V358" s="170">
        <f t="shared" si="751"/>
        <v>938.87699999999995</v>
      </c>
      <c r="W358" s="170">
        <f t="shared" si="751"/>
        <v>955.12900000000002</v>
      </c>
      <c r="X358" s="170">
        <f t="shared" si="751"/>
        <v>970.74599999999998</v>
      </c>
      <c r="Y358" s="170">
        <f t="shared" si="751"/>
        <v>979.11</v>
      </c>
      <c r="Z358" s="170">
        <f t="shared" si="751"/>
        <v>991.13300000000004</v>
      </c>
      <c r="AA358" s="170">
        <f t="shared" si="751"/>
        <v>1004.1660000000001</v>
      </c>
      <c r="AB358" s="170">
        <f t="shared" si="751"/>
        <v>1016.846</v>
      </c>
      <c r="AC358" s="170">
        <f t="shared" si="751"/>
        <v>1029.4659999999999</v>
      </c>
      <c r="AD358" s="170">
        <f t="shared" si="751"/>
        <v>1044.2080000000001</v>
      </c>
      <c r="AE358" s="170">
        <f t="shared" si="751"/>
        <v>1062.5139999999999</v>
      </c>
      <c r="AF358" s="170">
        <f t="shared" si="751"/>
        <v>1082.1400000000001</v>
      </c>
      <c r="AG358" s="170">
        <f t="shared" si="751"/>
        <v>1102.414</v>
      </c>
      <c r="AH358" s="170">
        <f t="shared" si="751"/>
        <v>1122.778</v>
      </c>
      <c r="AI358" s="170">
        <f t="shared" si="751"/>
        <v>1143.7059999999999</v>
      </c>
      <c r="AJ358" s="170">
        <f t="shared" si="751"/>
        <v>1165.193</v>
      </c>
      <c r="AK358" s="170">
        <f t="shared" si="751"/>
        <v>1186.33</v>
      </c>
      <c r="AL358" s="170">
        <f t="shared" si="751"/>
        <v>1202.92</v>
      </c>
      <c r="AM358" s="170">
        <f t="shared" si="751"/>
        <v>1217.3440000000001</v>
      </c>
      <c r="AN358" s="170">
        <f t="shared" si="751"/>
        <v>1230.82</v>
      </c>
      <c r="AO358" s="170">
        <f t="shared" si="751"/>
        <v>1243.6410000000001</v>
      </c>
      <c r="AP358" s="170">
        <f t="shared" si="751"/>
        <v>1260.2260000000001</v>
      </c>
      <c r="AQ358" s="170">
        <f t="shared" si="751"/>
        <v>1279.3489999999999</v>
      </c>
      <c r="AR358" s="170">
        <f t="shared" si="751"/>
        <v>1298.5619999999999</v>
      </c>
      <c r="AS358" s="170">
        <f t="shared" si="751"/>
        <v>1317.6679999999999</v>
      </c>
      <c r="AT358" s="170">
        <f t="shared" si="751"/>
        <v>1335.1030000000001</v>
      </c>
      <c r="AU358" s="170">
        <f t="shared" si="751"/>
        <v>1348.183</v>
      </c>
      <c r="AV358" s="170">
        <f t="shared" si="751"/>
        <v>1362.672</v>
      </c>
      <c r="AW358" s="170">
        <f t="shared" si="751"/>
        <v>1380.672</v>
      </c>
      <c r="AX358" s="170">
        <f t="shared" si="751"/>
        <v>1400.039</v>
      </c>
      <c r="AY358" s="170">
        <f t="shared" si="751"/>
        <v>1415.7570000000001</v>
      </c>
      <c r="AZ358" s="170">
        <f t="shared" si="751"/>
        <v>1434.268</v>
      </c>
      <c r="BA358" s="170">
        <f t="shared" si="751"/>
        <v>1452.5409999999999</v>
      </c>
      <c r="BB358" s="170">
        <f t="shared" si="751"/>
        <v>1470.367</v>
      </c>
      <c r="BC358" s="403">
        <f t="shared" ref="BC358:CW358" si="752">BB358*BC677/BB677</f>
        <v>1487.5701927047487</v>
      </c>
      <c r="BD358" s="398">
        <f t="shared" si="752"/>
        <v>1503.7614328974535</v>
      </c>
      <c r="BE358" s="398">
        <f t="shared" si="752"/>
        <v>1520.9646256022022</v>
      </c>
      <c r="BF358" s="398">
        <f t="shared" si="752"/>
        <v>1538.1678183069512</v>
      </c>
      <c r="BG358" s="398">
        <f t="shared" si="752"/>
        <v>1555.3710110117001</v>
      </c>
      <c r="BH358" s="398">
        <f t="shared" si="752"/>
        <v>1572.5742037164489</v>
      </c>
      <c r="BI358" s="398">
        <f t="shared" si="752"/>
        <v>1589.7773964211979</v>
      </c>
      <c r="BJ358" s="398">
        <f t="shared" si="752"/>
        <v>1606.9805891259466</v>
      </c>
      <c r="BK358" s="398">
        <f t="shared" si="752"/>
        <v>1623.1718293186514</v>
      </c>
      <c r="BL358" s="398">
        <f t="shared" si="752"/>
        <v>1640.3750220234001</v>
      </c>
      <c r="BM358" s="398">
        <f t="shared" si="752"/>
        <v>1655.5543097040609</v>
      </c>
      <c r="BN358" s="398">
        <f t="shared" si="752"/>
        <v>1671.7455498967656</v>
      </c>
      <c r="BO358" s="398">
        <f t="shared" si="752"/>
        <v>1686.9248375774262</v>
      </c>
      <c r="BP358" s="398">
        <f t="shared" si="752"/>
        <v>1702.1041252580867</v>
      </c>
      <c r="BQ358" s="398">
        <f t="shared" si="752"/>
        <v>1716.2714604267032</v>
      </c>
      <c r="BR358" s="398">
        <f t="shared" si="752"/>
        <v>1730.43879559532</v>
      </c>
      <c r="BS358" s="398">
        <f t="shared" si="752"/>
        <v>1744.6061307639366</v>
      </c>
      <c r="BT358" s="398">
        <f t="shared" si="752"/>
        <v>1757.7615134205091</v>
      </c>
      <c r="BU358" s="398">
        <f t="shared" si="752"/>
        <v>1770.9168960770817</v>
      </c>
      <c r="BV358" s="398">
        <f t="shared" si="752"/>
        <v>1784.0722787336542</v>
      </c>
      <c r="BW358" s="398">
        <f t="shared" si="752"/>
        <v>1796.2157088781828</v>
      </c>
      <c r="BX358" s="398">
        <f t="shared" si="752"/>
        <v>1808.3591390227114</v>
      </c>
      <c r="BY358" s="398">
        <f t="shared" si="752"/>
        <v>1821.5145216792839</v>
      </c>
      <c r="BZ358" s="398">
        <f t="shared" si="752"/>
        <v>1833.6579518238125</v>
      </c>
      <c r="CA358" s="398">
        <f t="shared" si="752"/>
        <v>1844.7894294562971</v>
      </c>
      <c r="CB358" s="398">
        <f t="shared" si="752"/>
        <v>1856.9328596008256</v>
      </c>
      <c r="CC358" s="398">
        <f t="shared" si="752"/>
        <v>1868.0643372333102</v>
      </c>
      <c r="CD358" s="398">
        <f t="shared" si="752"/>
        <v>1879.1958148657948</v>
      </c>
      <c r="CE358" s="398">
        <f t="shared" si="752"/>
        <v>1890.3272924982793</v>
      </c>
      <c r="CF358" s="398">
        <f t="shared" si="752"/>
        <v>1901.4587701307639</v>
      </c>
      <c r="CG358" s="398">
        <f t="shared" si="752"/>
        <v>1911.5782952512043</v>
      </c>
      <c r="CH358" s="398">
        <f t="shared" si="752"/>
        <v>1921.6978203716446</v>
      </c>
      <c r="CI358" s="398">
        <f t="shared" si="752"/>
        <v>1931.8173454920852</v>
      </c>
      <c r="CJ358" s="398">
        <f t="shared" si="752"/>
        <v>1941.9368706125256</v>
      </c>
      <c r="CK358" s="398">
        <f t="shared" si="752"/>
        <v>1951.0444432209219</v>
      </c>
      <c r="CL358" s="398">
        <f t="shared" si="752"/>
        <v>1961.1639683413625</v>
      </c>
      <c r="CM358" s="398">
        <f t="shared" si="752"/>
        <v>1970.2715409497591</v>
      </c>
      <c r="CN358" s="398">
        <f t="shared" si="752"/>
        <v>1980.3910660701995</v>
      </c>
      <c r="CO358" s="398">
        <f t="shared" si="752"/>
        <v>1989.4986386785961</v>
      </c>
      <c r="CP358" s="398">
        <f t="shared" si="752"/>
        <v>1999.6181637990367</v>
      </c>
      <c r="CQ358" s="398">
        <f t="shared" si="752"/>
        <v>2008.725736407433</v>
      </c>
      <c r="CR358" s="398">
        <f t="shared" si="752"/>
        <v>2018.8452615278736</v>
      </c>
      <c r="CS358" s="398">
        <f t="shared" si="752"/>
        <v>2027.9528341362702</v>
      </c>
      <c r="CT358" s="398">
        <f t="shared" si="752"/>
        <v>2038.0723592567108</v>
      </c>
      <c r="CU358" s="398">
        <f t="shared" si="752"/>
        <v>2047.1799318651072</v>
      </c>
      <c r="CV358" s="398">
        <f t="shared" si="752"/>
        <v>2057.2994569855477</v>
      </c>
      <c r="CW358" s="398">
        <f t="shared" si="752"/>
        <v>2066.4070295939441</v>
      </c>
    </row>
    <row r="359" spans="1:101">
      <c r="A359" s="170">
        <f t="shared" si="683"/>
        <v>32</v>
      </c>
      <c r="B359" s="170" t="str">
        <f t="shared" si="687"/>
        <v>Gers</v>
      </c>
      <c r="C359" s="145"/>
      <c r="D359" s="145"/>
      <c r="E359" s="145"/>
      <c r="F359" s="170">
        <f t="shared" ref="F359:BB359" si="753">F253</f>
        <v>175.68299999999999</v>
      </c>
      <c r="G359" s="170">
        <f t="shared" si="753"/>
        <v>175.596</v>
      </c>
      <c r="H359" s="170">
        <f t="shared" si="753"/>
        <v>175.38200000000001</v>
      </c>
      <c r="I359" s="170">
        <f t="shared" si="753"/>
        <v>175.21899999999999</v>
      </c>
      <c r="J359" s="170">
        <f t="shared" si="753"/>
        <v>174.9</v>
      </c>
      <c r="K359" s="170">
        <f t="shared" si="753"/>
        <v>174.715</v>
      </c>
      <c r="L359" s="170">
        <f t="shared" si="753"/>
        <v>174.59399999999999</v>
      </c>
      <c r="M359" s="170">
        <f t="shared" si="753"/>
        <v>174.45500000000001</v>
      </c>
      <c r="N359" s="170">
        <f t="shared" si="753"/>
        <v>173.44399999999999</v>
      </c>
      <c r="O359" s="170">
        <f t="shared" si="753"/>
        <v>174.87899999999999</v>
      </c>
      <c r="P359" s="170">
        <f t="shared" si="753"/>
        <v>174.398</v>
      </c>
      <c r="Q359" s="170">
        <f t="shared" si="753"/>
        <v>174.81399999999999</v>
      </c>
      <c r="R359" s="170">
        <f t="shared" si="753"/>
        <v>174.61099999999999</v>
      </c>
      <c r="S359" s="170">
        <f t="shared" si="753"/>
        <v>174.46100000000001</v>
      </c>
      <c r="T359" s="170">
        <f t="shared" si="753"/>
        <v>174.50800000000001</v>
      </c>
      <c r="U359" s="170">
        <f t="shared" si="753"/>
        <v>174.74600000000001</v>
      </c>
      <c r="V359" s="170">
        <f t="shared" si="753"/>
        <v>174.899</v>
      </c>
      <c r="W359" s="170">
        <f t="shared" si="753"/>
        <v>174.102</v>
      </c>
      <c r="X359" s="170">
        <f t="shared" si="753"/>
        <v>173.73500000000001</v>
      </c>
      <c r="Y359" s="170">
        <f t="shared" si="753"/>
        <v>173.19399999999999</v>
      </c>
      <c r="Z359" s="170">
        <f t="shared" si="753"/>
        <v>172.65</v>
      </c>
      <c r="AA359" s="170">
        <f t="shared" si="753"/>
        <v>172.56</v>
      </c>
      <c r="AB359" s="170">
        <f t="shared" si="753"/>
        <v>172.40100000000001</v>
      </c>
      <c r="AC359" s="170">
        <f t="shared" si="753"/>
        <v>172.58</v>
      </c>
      <c r="AD359" s="170">
        <f t="shared" si="753"/>
        <v>172.48400000000001</v>
      </c>
      <c r="AE359" s="170">
        <f t="shared" si="753"/>
        <v>173.52199999999999</v>
      </c>
      <c r="AF359" s="170">
        <f t="shared" si="753"/>
        <v>174.68100000000001</v>
      </c>
      <c r="AG359" s="170">
        <f t="shared" si="753"/>
        <v>176.04900000000001</v>
      </c>
      <c r="AH359" s="170">
        <f t="shared" si="753"/>
        <v>177.185</v>
      </c>
      <c r="AI359" s="170">
        <f t="shared" si="753"/>
        <v>178.51499999999999</v>
      </c>
      <c r="AJ359" s="170">
        <f t="shared" si="753"/>
        <v>179.995</v>
      </c>
      <c r="AK359" s="170">
        <f t="shared" si="753"/>
        <v>181.375</v>
      </c>
      <c r="AL359" s="170">
        <f t="shared" si="753"/>
        <v>183.61500000000001</v>
      </c>
      <c r="AM359" s="170">
        <f t="shared" si="753"/>
        <v>185.26599999999999</v>
      </c>
      <c r="AN359" s="170">
        <f t="shared" si="753"/>
        <v>187.18100000000001</v>
      </c>
      <c r="AO359" s="170">
        <f t="shared" si="753"/>
        <v>188.15899999999999</v>
      </c>
      <c r="AP359" s="170">
        <f t="shared" si="753"/>
        <v>188.893</v>
      </c>
      <c r="AQ359" s="170">
        <f t="shared" si="753"/>
        <v>189.53</v>
      </c>
      <c r="AR359" s="170">
        <f t="shared" si="753"/>
        <v>190.27600000000001</v>
      </c>
      <c r="AS359" s="170">
        <f t="shared" si="753"/>
        <v>190.625</v>
      </c>
      <c r="AT359" s="170">
        <f t="shared" si="753"/>
        <v>190.93199999999999</v>
      </c>
      <c r="AU359" s="170">
        <f t="shared" si="753"/>
        <v>190.66399999999999</v>
      </c>
      <c r="AV359" s="170">
        <f t="shared" si="753"/>
        <v>191.09100000000001</v>
      </c>
      <c r="AW359" s="170">
        <f t="shared" si="753"/>
        <v>191.28299999999999</v>
      </c>
      <c r="AX359" s="170">
        <f t="shared" si="753"/>
        <v>191.37700000000001</v>
      </c>
      <c r="AY359" s="170">
        <f t="shared" si="753"/>
        <v>191.81899999999999</v>
      </c>
      <c r="AZ359" s="170">
        <f t="shared" si="753"/>
        <v>192.15899999999999</v>
      </c>
      <c r="BA359" s="170">
        <f t="shared" si="753"/>
        <v>192.553</v>
      </c>
      <c r="BB359" s="170">
        <f t="shared" si="753"/>
        <v>192.82</v>
      </c>
      <c r="BC359" s="403">
        <f t="shared" ref="BC359:CW359" si="754">BB359*BC678/BB678</f>
        <v>193.82427083333334</v>
      </c>
      <c r="BD359" s="398">
        <f t="shared" si="754"/>
        <v>193.82427083333334</v>
      </c>
      <c r="BE359" s="398">
        <f t="shared" si="754"/>
        <v>194.82854166666669</v>
      </c>
      <c r="BF359" s="398">
        <f t="shared" si="754"/>
        <v>194.82854166666669</v>
      </c>
      <c r="BG359" s="398">
        <f t="shared" si="754"/>
        <v>195.83281250000002</v>
      </c>
      <c r="BH359" s="398">
        <f t="shared" si="754"/>
        <v>196.83708333333337</v>
      </c>
      <c r="BI359" s="398">
        <f t="shared" si="754"/>
        <v>196.8370833333334</v>
      </c>
      <c r="BJ359" s="398">
        <f t="shared" si="754"/>
        <v>197.84135416666672</v>
      </c>
      <c r="BK359" s="398">
        <f t="shared" si="754"/>
        <v>198.84562500000004</v>
      </c>
      <c r="BL359" s="398">
        <f t="shared" si="754"/>
        <v>198.84562500000007</v>
      </c>
      <c r="BM359" s="398">
        <f t="shared" si="754"/>
        <v>199.84989583333339</v>
      </c>
      <c r="BN359" s="398">
        <f t="shared" si="754"/>
        <v>200.85416666666671</v>
      </c>
      <c r="BO359" s="398">
        <f t="shared" si="754"/>
        <v>201.85843750000004</v>
      </c>
      <c r="BP359" s="398">
        <f t="shared" si="754"/>
        <v>201.85843750000004</v>
      </c>
      <c r="BQ359" s="398">
        <f t="shared" si="754"/>
        <v>202.86270833333336</v>
      </c>
      <c r="BR359" s="398">
        <f t="shared" si="754"/>
        <v>203.86697916666671</v>
      </c>
      <c r="BS359" s="398">
        <f t="shared" si="754"/>
        <v>204.87125000000006</v>
      </c>
      <c r="BT359" s="398">
        <f t="shared" si="754"/>
        <v>204.87125000000006</v>
      </c>
      <c r="BU359" s="398">
        <f t="shared" si="754"/>
        <v>205.87552083333338</v>
      </c>
      <c r="BV359" s="398">
        <f t="shared" si="754"/>
        <v>206.8797916666667</v>
      </c>
      <c r="BW359" s="398">
        <f t="shared" si="754"/>
        <v>207.88406250000003</v>
      </c>
      <c r="BX359" s="398">
        <f t="shared" si="754"/>
        <v>207.88406250000003</v>
      </c>
      <c r="BY359" s="398">
        <f t="shared" si="754"/>
        <v>208.88833333333338</v>
      </c>
      <c r="BZ359" s="398">
        <f t="shared" si="754"/>
        <v>209.8926041666667</v>
      </c>
      <c r="CA359" s="398">
        <f t="shared" si="754"/>
        <v>209.8926041666667</v>
      </c>
      <c r="CB359" s="398">
        <f t="shared" si="754"/>
        <v>210.89687500000005</v>
      </c>
      <c r="CC359" s="398">
        <f t="shared" si="754"/>
        <v>211.9011458333334</v>
      </c>
      <c r="CD359" s="398">
        <f t="shared" si="754"/>
        <v>211.9011458333334</v>
      </c>
      <c r="CE359" s="398">
        <f t="shared" si="754"/>
        <v>212.90541666666672</v>
      </c>
      <c r="CF359" s="398">
        <f t="shared" si="754"/>
        <v>212.90541666666672</v>
      </c>
      <c r="CG359" s="398">
        <f t="shared" si="754"/>
        <v>213.90968750000005</v>
      </c>
      <c r="CH359" s="398">
        <f t="shared" si="754"/>
        <v>213.90968750000005</v>
      </c>
      <c r="CI359" s="398">
        <f t="shared" si="754"/>
        <v>214.91395833333337</v>
      </c>
      <c r="CJ359" s="398">
        <f t="shared" si="754"/>
        <v>215.91822916666672</v>
      </c>
      <c r="CK359" s="398">
        <f t="shared" si="754"/>
        <v>215.91822916666672</v>
      </c>
      <c r="CL359" s="398">
        <f t="shared" si="754"/>
        <v>216.92250000000004</v>
      </c>
      <c r="CM359" s="398">
        <f t="shared" si="754"/>
        <v>216.92250000000004</v>
      </c>
      <c r="CN359" s="398">
        <f t="shared" si="754"/>
        <v>217.92677083333339</v>
      </c>
      <c r="CO359" s="398">
        <f t="shared" si="754"/>
        <v>218.93104166666674</v>
      </c>
      <c r="CP359" s="398">
        <f t="shared" si="754"/>
        <v>218.93104166666674</v>
      </c>
      <c r="CQ359" s="398">
        <f t="shared" si="754"/>
        <v>219.93531250000007</v>
      </c>
      <c r="CR359" s="398">
        <f t="shared" si="754"/>
        <v>220.93958333333342</v>
      </c>
      <c r="CS359" s="398">
        <f t="shared" si="754"/>
        <v>220.93958333333342</v>
      </c>
      <c r="CT359" s="398">
        <f t="shared" si="754"/>
        <v>221.94385416666674</v>
      </c>
      <c r="CU359" s="398">
        <f t="shared" si="754"/>
        <v>222.94812500000009</v>
      </c>
      <c r="CV359" s="398">
        <f t="shared" si="754"/>
        <v>223.95239583333341</v>
      </c>
      <c r="CW359" s="398">
        <f t="shared" si="754"/>
        <v>224.95666666666673</v>
      </c>
    </row>
    <row r="360" spans="1:101">
      <c r="A360" s="170" t="str">
        <f t="shared" si="683"/>
        <v>33</v>
      </c>
      <c r="B360" s="170" t="str">
        <f t="shared" si="687"/>
        <v>Gironde</v>
      </c>
      <c r="C360" s="145"/>
      <c r="D360" s="145"/>
      <c r="E360" s="145"/>
      <c r="F360" s="170">
        <f t="shared" ref="F360:BB360" si="755">F254</f>
        <v>1061.6949999999999</v>
      </c>
      <c r="G360" s="170">
        <f t="shared" si="755"/>
        <v>1069.68</v>
      </c>
      <c r="H360" s="170">
        <f t="shared" si="755"/>
        <v>1079.046</v>
      </c>
      <c r="I360" s="170">
        <f t="shared" si="755"/>
        <v>1088.355</v>
      </c>
      <c r="J360" s="170">
        <f t="shared" si="755"/>
        <v>1096.876</v>
      </c>
      <c r="K360" s="170">
        <f t="shared" si="755"/>
        <v>1106.5139999999999</v>
      </c>
      <c r="L360" s="170">
        <f t="shared" si="755"/>
        <v>1117.2280000000001</v>
      </c>
      <c r="M360" s="170">
        <f t="shared" si="755"/>
        <v>1127.934</v>
      </c>
      <c r="N360" s="170">
        <f t="shared" si="755"/>
        <v>1137.9280000000001</v>
      </c>
      <c r="O360" s="170">
        <f t="shared" si="755"/>
        <v>1146.298</v>
      </c>
      <c r="P360" s="170">
        <f t="shared" si="755"/>
        <v>1159.5150000000001</v>
      </c>
      <c r="Q360" s="170">
        <f t="shared" si="755"/>
        <v>1170.7329999999999</v>
      </c>
      <c r="R360" s="170">
        <f t="shared" si="755"/>
        <v>1180.145</v>
      </c>
      <c r="S360" s="170">
        <f t="shared" si="755"/>
        <v>1190.415</v>
      </c>
      <c r="T360" s="170">
        <f t="shared" si="755"/>
        <v>1201.2180000000001</v>
      </c>
      <c r="U360" s="170">
        <f t="shared" si="755"/>
        <v>1213.54</v>
      </c>
      <c r="V360" s="170">
        <f t="shared" si="755"/>
        <v>1223.9570000000001</v>
      </c>
      <c r="W360" s="170">
        <f t="shared" si="755"/>
        <v>1233.3779999999999</v>
      </c>
      <c r="X360" s="170">
        <f t="shared" si="755"/>
        <v>1243.0920000000001</v>
      </c>
      <c r="Y360" s="170">
        <f t="shared" si="755"/>
        <v>1249.2260000000001</v>
      </c>
      <c r="Z360" s="170">
        <f t="shared" si="755"/>
        <v>1256.4649999999999</v>
      </c>
      <c r="AA360" s="170">
        <f t="shared" si="755"/>
        <v>1263.4269999999999</v>
      </c>
      <c r="AB360" s="170">
        <f t="shared" si="755"/>
        <v>1270.1590000000001</v>
      </c>
      <c r="AC360" s="170">
        <f t="shared" si="755"/>
        <v>1276.453</v>
      </c>
      <c r="AD360" s="170">
        <f t="shared" si="755"/>
        <v>1286.0719999999999</v>
      </c>
      <c r="AE360" s="170">
        <f t="shared" si="755"/>
        <v>1299.777</v>
      </c>
      <c r="AF360" s="170">
        <f t="shared" si="755"/>
        <v>1314.6669999999999</v>
      </c>
      <c r="AG360" s="170">
        <f t="shared" si="755"/>
        <v>1330.095</v>
      </c>
      <c r="AH360" s="170">
        <f t="shared" si="755"/>
        <v>1345.768</v>
      </c>
      <c r="AI360" s="170">
        <f t="shared" si="755"/>
        <v>1361.2249999999999</v>
      </c>
      <c r="AJ360" s="170">
        <f t="shared" si="755"/>
        <v>1377.991</v>
      </c>
      <c r="AK360" s="170">
        <f t="shared" si="755"/>
        <v>1393.758</v>
      </c>
      <c r="AL360" s="170">
        <f t="shared" si="755"/>
        <v>1409.345</v>
      </c>
      <c r="AM360" s="170">
        <f t="shared" si="755"/>
        <v>1421.2760000000001</v>
      </c>
      <c r="AN360" s="170">
        <f t="shared" si="755"/>
        <v>1434.6610000000001</v>
      </c>
      <c r="AO360" s="170">
        <f t="shared" si="755"/>
        <v>1449.2449999999999</v>
      </c>
      <c r="AP360" s="170">
        <f t="shared" si="755"/>
        <v>1463.662</v>
      </c>
      <c r="AQ360" s="170">
        <f t="shared" si="755"/>
        <v>1483.712</v>
      </c>
      <c r="AR360" s="170">
        <f t="shared" si="755"/>
        <v>1505.5170000000001</v>
      </c>
      <c r="AS360" s="170">
        <f t="shared" si="755"/>
        <v>1526.0160000000001</v>
      </c>
      <c r="AT360" s="170">
        <f t="shared" si="755"/>
        <v>1548.4780000000001</v>
      </c>
      <c r="AU360" s="170">
        <f t="shared" si="755"/>
        <v>1566.6790000000001</v>
      </c>
      <c r="AV360" s="170">
        <f t="shared" si="755"/>
        <v>1583.384</v>
      </c>
      <c r="AW360" s="170">
        <f t="shared" si="755"/>
        <v>1601.845</v>
      </c>
      <c r="AX360" s="170">
        <f t="shared" si="755"/>
        <v>1623.749</v>
      </c>
      <c r="AY360" s="170">
        <f t="shared" si="755"/>
        <v>1636.3910000000001</v>
      </c>
      <c r="AZ360" s="170">
        <f t="shared" si="755"/>
        <v>1655.325</v>
      </c>
      <c r="BA360" s="170">
        <f t="shared" si="755"/>
        <v>1673.7550000000001</v>
      </c>
      <c r="BB360" s="170">
        <f t="shared" si="755"/>
        <v>1691.4369999999999</v>
      </c>
      <c r="BC360" s="403">
        <f t="shared" ref="BC360:CW360" si="756">BB360*BC679/BB679</f>
        <v>1709.4736504739335</v>
      </c>
      <c r="BD360" s="398">
        <f t="shared" si="756"/>
        <v>1728.5123370853078</v>
      </c>
      <c r="BE360" s="398">
        <f t="shared" si="756"/>
        <v>1747.551023696682</v>
      </c>
      <c r="BF360" s="398">
        <f t="shared" si="756"/>
        <v>1765.5876741706156</v>
      </c>
      <c r="BG360" s="398">
        <f t="shared" si="756"/>
        <v>1784.6263607819901</v>
      </c>
      <c r="BH360" s="398">
        <f t="shared" si="756"/>
        <v>1803.6650473933646</v>
      </c>
      <c r="BI360" s="398">
        <f t="shared" si="756"/>
        <v>1822.7037340047389</v>
      </c>
      <c r="BJ360" s="398">
        <f t="shared" si="756"/>
        <v>1840.7403844786725</v>
      </c>
      <c r="BK360" s="398">
        <f t="shared" si="756"/>
        <v>1859.779071090047</v>
      </c>
      <c r="BL360" s="398">
        <f t="shared" si="756"/>
        <v>1877.8157215639806</v>
      </c>
      <c r="BM360" s="398">
        <f t="shared" si="756"/>
        <v>1895.8523720379142</v>
      </c>
      <c r="BN360" s="398">
        <f t="shared" si="756"/>
        <v>1912.8869863744071</v>
      </c>
      <c r="BO360" s="398">
        <f t="shared" si="756"/>
        <v>1929.9216007108998</v>
      </c>
      <c r="BP360" s="398">
        <f t="shared" si="756"/>
        <v>1946.9562150473928</v>
      </c>
      <c r="BQ360" s="398">
        <f t="shared" si="756"/>
        <v>1962.9887932464449</v>
      </c>
      <c r="BR360" s="398">
        <f t="shared" si="756"/>
        <v>1979.0213714454969</v>
      </c>
      <c r="BS360" s="398">
        <f t="shared" si="756"/>
        <v>1995.053949644549</v>
      </c>
      <c r="BT360" s="398">
        <f t="shared" si="756"/>
        <v>2010.0844917061604</v>
      </c>
      <c r="BU360" s="398">
        <f t="shared" si="756"/>
        <v>2025.1150337677718</v>
      </c>
      <c r="BV360" s="398">
        <f t="shared" si="756"/>
        <v>2040.1455758293832</v>
      </c>
      <c r="BW360" s="398">
        <f t="shared" si="756"/>
        <v>2055.1761178909946</v>
      </c>
      <c r="BX360" s="398">
        <f t="shared" si="756"/>
        <v>2069.2046238151652</v>
      </c>
      <c r="BY360" s="398">
        <f t="shared" si="756"/>
        <v>2083.2331297393357</v>
      </c>
      <c r="BZ360" s="398">
        <f t="shared" si="756"/>
        <v>2097.2616356635062</v>
      </c>
      <c r="CA360" s="398">
        <f t="shared" si="756"/>
        <v>2111.2901415876768</v>
      </c>
      <c r="CB360" s="398">
        <f t="shared" si="756"/>
        <v>2124.3166113744064</v>
      </c>
      <c r="CC360" s="398">
        <f t="shared" si="756"/>
        <v>2137.3430811611365</v>
      </c>
      <c r="CD360" s="398">
        <f t="shared" si="756"/>
        <v>2150.3695509478662</v>
      </c>
      <c r="CE360" s="398">
        <f t="shared" si="756"/>
        <v>2162.3939845971554</v>
      </c>
      <c r="CF360" s="398">
        <f t="shared" si="756"/>
        <v>2174.4184182464442</v>
      </c>
      <c r="CG360" s="398">
        <f t="shared" si="756"/>
        <v>2186.4428518957334</v>
      </c>
      <c r="CH360" s="398">
        <f t="shared" si="756"/>
        <v>2198.4672855450226</v>
      </c>
      <c r="CI360" s="398">
        <f t="shared" si="756"/>
        <v>2209.4896830568709</v>
      </c>
      <c r="CJ360" s="398">
        <f t="shared" si="756"/>
        <v>2220.5120805687193</v>
      </c>
      <c r="CK360" s="398">
        <f t="shared" si="756"/>
        <v>2231.5344780805676</v>
      </c>
      <c r="CL360" s="398">
        <f t="shared" si="756"/>
        <v>2242.556875592416</v>
      </c>
      <c r="CM360" s="398">
        <f t="shared" si="756"/>
        <v>2253.5792731042643</v>
      </c>
      <c r="CN360" s="398">
        <f t="shared" si="756"/>
        <v>2264.6016706161126</v>
      </c>
      <c r="CO360" s="398">
        <f t="shared" si="756"/>
        <v>2274.6220319905201</v>
      </c>
      <c r="CP360" s="398">
        <f t="shared" si="756"/>
        <v>2285.6444295023684</v>
      </c>
      <c r="CQ360" s="398">
        <f t="shared" si="756"/>
        <v>2296.6668270142168</v>
      </c>
      <c r="CR360" s="398">
        <f t="shared" si="756"/>
        <v>2307.6892245260651</v>
      </c>
      <c r="CS360" s="398">
        <f t="shared" si="756"/>
        <v>2318.7116220379135</v>
      </c>
      <c r="CT360" s="398">
        <f t="shared" si="756"/>
        <v>2329.7340195497618</v>
      </c>
      <c r="CU360" s="398">
        <f t="shared" si="756"/>
        <v>2340.7564170616101</v>
      </c>
      <c r="CV360" s="398">
        <f t="shared" si="756"/>
        <v>2351.7788145734585</v>
      </c>
      <c r="CW360" s="398">
        <f t="shared" si="756"/>
        <v>2362.8012120853068</v>
      </c>
    </row>
    <row r="361" spans="1:101">
      <c r="A361" s="170" t="str">
        <f t="shared" si="683"/>
        <v>34</v>
      </c>
      <c r="B361" s="170" t="str">
        <f t="shared" si="687"/>
        <v>Hérault</v>
      </c>
      <c r="C361" s="145"/>
      <c r="D361" s="145"/>
      <c r="E361" s="145"/>
      <c r="F361" s="170">
        <f t="shared" ref="F361:BB361" si="757">F255</f>
        <v>648.02700000000004</v>
      </c>
      <c r="G361" s="170">
        <f t="shared" si="757"/>
        <v>654.84900000000005</v>
      </c>
      <c r="H361" s="170">
        <f t="shared" si="757"/>
        <v>662.97500000000002</v>
      </c>
      <c r="I361" s="170">
        <f t="shared" si="757"/>
        <v>671.09</v>
      </c>
      <c r="J361" s="170">
        <f t="shared" si="757"/>
        <v>678.45299999999997</v>
      </c>
      <c r="K361" s="170">
        <f t="shared" si="757"/>
        <v>686.63300000000004</v>
      </c>
      <c r="L361" s="170">
        <f t="shared" si="757"/>
        <v>695.45399999999995</v>
      </c>
      <c r="M361" s="170">
        <f t="shared" si="757"/>
        <v>704.60500000000002</v>
      </c>
      <c r="N361" s="170">
        <f t="shared" si="757"/>
        <v>718.62</v>
      </c>
      <c r="O361" s="170">
        <f t="shared" si="757"/>
        <v>730.53099999999995</v>
      </c>
      <c r="P361" s="170">
        <f t="shared" si="757"/>
        <v>745.875</v>
      </c>
      <c r="Q361" s="170">
        <f t="shared" si="757"/>
        <v>752.72699999999998</v>
      </c>
      <c r="R361" s="170">
        <f t="shared" si="757"/>
        <v>762.10299999999995</v>
      </c>
      <c r="S361" s="170">
        <f t="shared" si="757"/>
        <v>769.01599999999996</v>
      </c>
      <c r="T361" s="170">
        <f t="shared" si="757"/>
        <v>780.75199999999995</v>
      </c>
      <c r="U361" s="170">
        <f t="shared" si="757"/>
        <v>794.64200000000005</v>
      </c>
      <c r="V361" s="170">
        <f t="shared" si="757"/>
        <v>805.88699999999994</v>
      </c>
      <c r="W361" s="170">
        <f t="shared" si="757"/>
        <v>817.31700000000001</v>
      </c>
      <c r="X361" s="170">
        <f t="shared" si="757"/>
        <v>829.197</v>
      </c>
      <c r="Y361" s="170">
        <f t="shared" si="757"/>
        <v>839.56799999999998</v>
      </c>
      <c r="Z361" s="170">
        <f t="shared" si="757"/>
        <v>850.03700000000003</v>
      </c>
      <c r="AA361" s="170">
        <f t="shared" si="757"/>
        <v>861.68100000000004</v>
      </c>
      <c r="AB361" s="170">
        <f t="shared" si="757"/>
        <v>872.27</v>
      </c>
      <c r="AC361" s="170">
        <f t="shared" si="757"/>
        <v>884.89</v>
      </c>
      <c r="AD361" s="170">
        <f t="shared" si="757"/>
        <v>894.53700000000003</v>
      </c>
      <c r="AE361" s="170">
        <f t="shared" si="757"/>
        <v>907.74699999999996</v>
      </c>
      <c r="AF361" s="170">
        <f t="shared" si="757"/>
        <v>921.52099999999996</v>
      </c>
      <c r="AG361" s="170">
        <f t="shared" si="757"/>
        <v>936.98699999999997</v>
      </c>
      <c r="AH361" s="170">
        <f t="shared" si="757"/>
        <v>952.86500000000001</v>
      </c>
      <c r="AI361" s="170">
        <f t="shared" si="757"/>
        <v>968.476</v>
      </c>
      <c r="AJ361" s="170">
        <f t="shared" si="757"/>
        <v>985.11300000000006</v>
      </c>
      <c r="AK361" s="170">
        <f t="shared" si="757"/>
        <v>1001.0410000000001</v>
      </c>
      <c r="AL361" s="170">
        <f t="shared" si="757"/>
        <v>1011.207</v>
      </c>
      <c r="AM361" s="170">
        <f t="shared" si="757"/>
        <v>1019.798</v>
      </c>
      <c r="AN361" s="170">
        <f t="shared" si="757"/>
        <v>1031.9739999999999</v>
      </c>
      <c r="AO361" s="170">
        <f t="shared" si="757"/>
        <v>1044.558</v>
      </c>
      <c r="AP361" s="170">
        <f t="shared" si="757"/>
        <v>1062.0360000000001</v>
      </c>
      <c r="AQ361" s="170">
        <f t="shared" si="757"/>
        <v>1077.627</v>
      </c>
      <c r="AR361" s="170">
        <f t="shared" si="757"/>
        <v>1092.3309999999999</v>
      </c>
      <c r="AS361" s="170">
        <f t="shared" si="757"/>
        <v>1107.3979999999999</v>
      </c>
      <c r="AT361" s="170">
        <f t="shared" si="757"/>
        <v>1120.19</v>
      </c>
      <c r="AU361" s="170">
        <f t="shared" si="757"/>
        <v>1132.481</v>
      </c>
      <c r="AV361" s="170">
        <f t="shared" si="757"/>
        <v>1144.8920000000001</v>
      </c>
      <c r="AW361" s="170">
        <f t="shared" si="757"/>
        <v>1159.22</v>
      </c>
      <c r="AX361" s="170">
        <f t="shared" si="757"/>
        <v>1175.623</v>
      </c>
      <c r="AY361" s="170">
        <f t="shared" si="757"/>
        <v>1188.973</v>
      </c>
      <c r="AZ361" s="170">
        <f t="shared" si="757"/>
        <v>1203.9079999999999</v>
      </c>
      <c r="BA361" s="170">
        <f t="shared" si="757"/>
        <v>1218.4739999999999</v>
      </c>
      <c r="BB361" s="170">
        <f t="shared" si="757"/>
        <v>1232.8050000000001</v>
      </c>
      <c r="BC361" s="403">
        <f t="shared" ref="BC361:CW361" si="758">BB361*BC680/BB680</f>
        <v>1245.9306879606881</v>
      </c>
      <c r="BD361" s="398">
        <f t="shared" si="758"/>
        <v>1259.0563759213762</v>
      </c>
      <c r="BE361" s="398">
        <f t="shared" si="758"/>
        <v>1272.1820638820643</v>
      </c>
      <c r="BF361" s="398">
        <f t="shared" si="758"/>
        <v>1285.3077518427522</v>
      </c>
      <c r="BG361" s="398">
        <f t="shared" si="758"/>
        <v>1298.4334398034403</v>
      </c>
      <c r="BH361" s="398">
        <f t="shared" si="758"/>
        <v>1312.5687960687965</v>
      </c>
      <c r="BI361" s="398">
        <f t="shared" si="758"/>
        <v>1325.6944840294846</v>
      </c>
      <c r="BJ361" s="398">
        <f t="shared" si="758"/>
        <v>1338.8201719901726</v>
      </c>
      <c r="BK361" s="398">
        <f t="shared" si="758"/>
        <v>1351.9458599508605</v>
      </c>
      <c r="BL361" s="398">
        <f t="shared" si="758"/>
        <v>1365.0715479115486</v>
      </c>
      <c r="BM361" s="398">
        <f t="shared" si="758"/>
        <v>1377.1875675675681</v>
      </c>
      <c r="BN361" s="398">
        <f t="shared" si="758"/>
        <v>1390.3132555282561</v>
      </c>
      <c r="BO361" s="398">
        <f t="shared" si="758"/>
        <v>1401.4196068796075</v>
      </c>
      <c r="BP361" s="398">
        <f t="shared" si="758"/>
        <v>1413.5356265356272</v>
      </c>
      <c r="BQ361" s="398">
        <f t="shared" si="758"/>
        <v>1424.6419778869786</v>
      </c>
      <c r="BR361" s="398">
        <f t="shared" si="758"/>
        <v>1435.7483292383299</v>
      </c>
      <c r="BS361" s="398">
        <f t="shared" si="758"/>
        <v>1446.8546805896813</v>
      </c>
      <c r="BT361" s="398">
        <f t="shared" si="758"/>
        <v>1456.9513636363642</v>
      </c>
      <c r="BU361" s="398">
        <f t="shared" si="758"/>
        <v>1468.0577149877156</v>
      </c>
      <c r="BV361" s="398">
        <f t="shared" si="758"/>
        <v>1477.1447297297302</v>
      </c>
      <c r="BW361" s="398">
        <f t="shared" si="758"/>
        <v>1487.2414127764132</v>
      </c>
      <c r="BX361" s="398">
        <f t="shared" si="758"/>
        <v>1497.3380958230962</v>
      </c>
      <c r="BY361" s="398">
        <f t="shared" si="758"/>
        <v>1506.425110565111</v>
      </c>
      <c r="BZ361" s="398">
        <f t="shared" si="758"/>
        <v>1516.521793611794</v>
      </c>
      <c r="CA361" s="398">
        <f t="shared" si="758"/>
        <v>1525.6088083538086</v>
      </c>
      <c r="CB361" s="398">
        <f t="shared" si="758"/>
        <v>1534.6958230958232</v>
      </c>
      <c r="CC361" s="398">
        <f t="shared" si="758"/>
        <v>1542.7731695331697</v>
      </c>
      <c r="CD361" s="398">
        <f t="shared" si="758"/>
        <v>1551.8601842751843</v>
      </c>
      <c r="CE361" s="398">
        <f t="shared" si="758"/>
        <v>1560.9471990171992</v>
      </c>
      <c r="CF361" s="398">
        <f t="shared" si="758"/>
        <v>1569.0245454545457</v>
      </c>
      <c r="CG361" s="398">
        <f t="shared" si="758"/>
        <v>1577.1018918918921</v>
      </c>
      <c r="CH361" s="398">
        <f t="shared" si="758"/>
        <v>1585.1792383292384</v>
      </c>
      <c r="CI361" s="398">
        <f t="shared" si="758"/>
        <v>1593.2565847665849</v>
      </c>
      <c r="CJ361" s="398">
        <f t="shared" si="758"/>
        <v>1600.3242628992632</v>
      </c>
      <c r="CK361" s="398">
        <f t="shared" si="758"/>
        <v>1608.4016093366097</v>
      </c>
      <c r="CL361" s="398">
        <f t="shared" si="758"/>
        <v>1615.4692874692876</v>
      </c>
      <c r="CM361" s="398">
        <f t="shared" si="758"/>
        <v>1623.546633906634</v>
      </c>
      <c r="CN361" s="398">
        <f t="shared" si="758"/>
        <v>1630.6143120393122</v>
      </c>
      <c r="CO361" s="398">
        <f t="shared" si="758"/>
        <v>1638.6916584766586</v>
      </c>
      <c r="CP361" s="398">
        <f t="shared" si="758"/>
        <v>1645.7593366093367</v>
      </c>
      <c r="CQ361" s="398">
        <f t="shared" si="758"/>
        <v>1653.8366830466832</v>
      </c>
      <c r="CR361" s="398">
        <f t="shared" si="758"/>
        <v>1660.9043611793616</v>
      </c>
      <c r="CS361" s="398">
        <f t="shared" si="758"/>
        <v>1668.981707616708</v>
      </c>
      <c r="CT361" s="398">
        <f t="shared" si="758"/>
        <v>1677.0590540540545</v>
      </c>
      <c r="CU361" s="398">
        <f t="shared" si="758"/>
        <v>1684.1267321867329</v>
      </c>
      <c r="CV361" s="398">
        <f t="shared" si="758"/>
        <v>1692.2040786240793</v>
      </c>
      <c r="CW361" s="398">
        <f t="shared" si="758"/>
        <v>1700.2814250614258</v>
      </c>
    </row>
    <row r="362" spans="1:101">
      <c r="A362" s="170" t="str">
        <f t="shared" si="683"/>
        <v>35</v>
      </c>
      <c r="B362" s="170" t="str">
        <f t="shared" si="687"/>
        <v>Ille-et-Vilaine</v>
      </c>
      <c r="C362" s="145"/>
      <c r="D362" s="145"/>
      <c r="E362" s="145"/>
      <c r="F362" s="170">
        <f t="shared" ref="F362:BB362" si="759">F256</f>
        <v>702.02800000000002</v>
      </c>
      <c r="G362" s="170">
        <f t="shared" si="759"/>
        <v>708.63199999999995</v>
      </c>
      <c r="H362" s="170">
        <f t="shared" si="759"/>
        <v>714.81399999999996</v>
      </c>
      <c r="I362" s="170">
        <f t="shared" si="759"/>
        <v>721.47299999999996</v>
      </c>
      <c r="J362" s="170">
        <f t="shared" si="759"/>
        <v>727.87099999999998</v>
      </c>
      <c r="K362" s="170">
        <f t="shared" si="759"/>
        <v>734.77800000000002</v>
      </c>
      <c r="L362" s="170">
        <f t="shared" si="759"/>
        <v>742.51700000000005</v>
      </c>
      <c r="M362" s="170">
        <f t="shared" si="759"/>
        <v>749.76700000000005</v>
      </c>
      <c r="N362" s="170">
        <f t="shared" si="759"/>
        <v>755.48900000000003</v>
      </c>
      <c r="O362" s="170">
        <f t="shared" si="759"/>
        <v>760.89400000000001</v>
      </c>
      <c r="P362" s="170">
        <f t="shared" si="759"/>
        <v>766.67200000000003</v>
      </c>
      <c r="Q362" s="170">
        <f t="shared" si="759"/>
        <v>772.42</v>
      </c>
      <c r="R362" s="170">
        <f t="shared" si="759"/>
        <v>778.54600000000005</v>
      </c>
      <c r="S362" s="170">
        <f t="shared" si="759"/>
        <v>784.75</v>
      </c>
      <c r="T362" s="170">
        <f t="shared" si="759"/>
        <v>791.255</v>
      </c>
      <c r="U362" s="170">
        <f t="shared" si="759"/>
        <v>797.78499999999997</v>
      </c>
      <c r="V362" s="170">
        <f t="shared" si="759"/>
        <v>805.12900000000002</v>
      </c>
      <c r="W362" s="170">
        <f t="shared" si="759"/>
        <v>812.30499999999995</v>
      </c>
      <c r="X362" s="170">
        <f t="shared" si="759"/>
        <v>819.45500000000004</v>
      </c>
      <c r="Y362" s="170">
        <f t="shared" si="759"/>
        <v>826.09699999999998</v>
      </c>
      <c r="Z362" s="170">
        <f t="shared" si="759"/>
        <v>832.85500000000002</v>
      </c>
      <c r="AA362" s="170">
        <f t="shared" si="759"/>
        <v>840.65</v>
      </c>
      <c r="AB362" s="170">
        <f t="shared" si="759"/>
        <v>848.726</v>
      </c>
      <c r="AC362" s="170">
        <f t="shared" si="759"/>
        <v>857.29499999999996</v>
      </c>
      <c r="AD362" s="170">
        <f t="shared" si="759"/>
        <v>866.11099999999999</v>
      </c>
      <c r="AE362" s="170">
        <f t="shared" si="759"/>
        <v>876.20100000000002</v>
      </c>
      <c r="AF362" s="170">
        <f t="shared" si="759"/>
        <v>887.423</v>
      </c>
      <c r="AG362" s="170">
        <f t="shared" si="759"/>
        <v>898.90899999999999</v>
      </c>
      <c r="AH362" s="170">
        <f t="shared" si="759"/>
        <v>910.36699999999996</v>
      </c>
      <c r="AI362" s="170">
        <f t="shared" si="759"/>
        <v>921.91099999999994</v>
      </c>
      <c r="AJ362" s="170">
        <f t="shared" si="759"/>
        <v>933.88499999999999</v>
      </c>
      <c r="AK362" s="170">
        <f t="shared" si="759"/>
        <v>945.851</v>
      </c>
      <c r="AL362" s="170">
        <f t="shared" si="759"/>
        <v>955.846</v>
      </c>
      <c r="AM362" s="170">
        <f t="shared" si="759"/>
        <v>967.58799999999997</v>
      </c>
      <c r="AN362" s="170">
        <f t="shared" si="759"/>
        <v>977.44899999999996</v>
      </c>
      <c r="AO362" s="170">
        <f t="shared" si="759"/>
        <v>988.14</v>
      </c>
      <c r="AP362" s="170">
        <f t="shared" si="759"/>
        <v>996.43899999999996</v>
      </c>
      <c r="AQ362" s="170">
        <f t="shared" si="759"/>
        <v>1007.901</v>
      </c>
      <c r="AR362" s="170">
        <f t="shared" si="759"/>
        <v>1019.923</v>
      </c>
      <c r="AS362" s="170">
        <f t="shared" si="759"/>
        <v>1032.24</v>
      </c>
      <c r="AT362" s="170">
        <f t="shared" si="759"/>
        <v>1042.884</v>
      </c>
      <c r="AU362" s="170">
        <f t="shared" si="759"/>
        <v>1051.779</v>
      </c>
      <c r="AV362" s="170">
        <f t="shared" si="759"/>
        <v>1060.1990000000001</v>
      </c>
      <c r="AW362" s="170">
        <f t="shared" si="759"/>
        <v>1069.2280000000001</v>
      </c>
      <c r="AX362" s="170">
        <f t="shared" si="759"/>
        <v>1079.498</v>
      </c>
      <c r="AY362" s="170">
        <f t="shared" si="759"/>
        <v>1088.855</v>
      </c>
      <c r="AZ362" s="170">
        <f t="shared" si="759"/>
        <v>1099.0740000000001</v>
      </c>
      <c r="BA362" s="170">
        <f t="shared" si="759"/>
        <v>1108.972</v>
      </c>
      <c r="BB362" s="170">
        <f t="shared" si="759"/>
        <v>1118.5999999999999</v>
      </c>
      <c r="BC362" s="403">
        <f t="shared" ref="BC362:CW362" si="760">BB362*BC681/BB681</f>
        <v>1128.6322869955156</v>
      </c>
      <c r="BD362" s="398">
        <f t="shared" si="760"/>
        <v>1139.6678026905829</v>
      </c>
      <c r="BE362" s="398">
        <f t="shared" si="760"/>
        <v>1149.7000896860986</v>
      </c>
      <c r="BF362" s="398">
        <f t="shared" si="760"/>
        <v>1159.7323766816144</v>
      </c>
      <c r="BG362" s="398">
        <f t="shared" si="760"/>
        <v>1170.7678923766816</v>
      </c>
      <c r="BH362" s="398">
        <f t="shared" si="760"/>
        <v>1180.8001793721971</v>
      </c>
      <c r="BI362" s="398">
        <f t="shared" si="760"/>
        <v>1190.8324663677129</v>
      </c>
      <c r="BJ362" s="398">
        <f t="shared" si="760"/>
        <v>1201.8679820627801</v>
      </c>
      <c r="BK362" s="398">
        <f t="shared" si="760"/>
        <v>1211.9002690582959</v>
      </c>
      <c r="BL362" s="398">
        <f t="shared" si="760"/>
        <v>1222.9357847533631</v>
      </c>
      <c r="BM362" s="398">
        <f t="shared" si="760"/>
        <v>1232.9680717488789</v>
      </c>
      <c r="BN362" s="398">
        <f t="shared" si="760"/>
        <v>1243.0003587443944</v>
      </c>
      <c r="BO362" s="398">
        <f t="shared" si="760"/>
        <v>1253.0326457399101</v>
      </c>
      <c r="BP362" s="398">
        <f t="shared" si="760"/>
        <v>1262.0617040358743</v>
      </c>
      <c r="BQ362" s="398">
        <f t="shared" si="760"/>
        <v>1272.09399103139</v>
      </c>
      <c r="BR362" s="398">
        <f t="shared" si="760"/>
        <v>1281.123049327354</v>
      </c>
      <c r="BS362" s="398">
        <f t="shared" si="760"/>
        <v>1290.152107623318</v>
      </c>
      <c r="BT362" s="398">
        <f t="shared" si="760"/>
        <v>1299.1811659192822</v>
      </c>
      <c r="BU362" s="398">
        <f t="shared" si="760"/>
        <v>1308.2102242152464</v>
      </c>
      <c r="BV362" s="398">
        <f t="shared" si="760"/>
        <v>1316.2360538116588</v>
      </c>
      <c r="BW362" s="398">
        <f t="shared" si="760"/>
        <v>1325.2651121076231</v>
      </c>
      <c r="BX362" s="398">
        <f t="shared" si="760"/>
        <v>1333.2909417040355</v>
      </c>
      <c r="BY362" s="398">
        <f t="shared" si="760"/>
        <v>1341.3167713004482</v>
      </c>
      <c r="BZ362" s="398">
        <f t="shared" si="760"/>
        <v>1349.3426008968606</v>
      </c>
      <c r="CA362" s="398">
        <f t="shared" si="760"/>
        <v>1356.3652017937216</v>
      </c>
      <c r="CB362" s="398">
        <f t="shared" si="760"/>
        <v>1364.391031390134</v>
      </c>
      <c r="CC362" s="398">
        <f t="shared" si="760"/>
        <v>1371.4136322869949</v>
      </c>
      <c r="CD362" s="398">
        <f t="shared" si="760"/>
        <v>1378.4362331838561</v>
      </c>
      <c r="CE362" s="398">
        <f t="shared" si="760"/>
        <v>1384.4556053811655</v>
      </c>
      <c r="CF362" s="398">
        <f t="shared" si="760"/>
        <v>1391.4782062780264</v>
      </c>
      <c r="CG362" s="398">
        <f t="shared" si="760"/>
        <v>1397.4975784753358</v>
      </c>
      <c r="CH362" s="398">
        <f t="shared" si="760"/>
        <v>1403.5169506726452</v>
      </c>
      <c r="CI362" s="398">
        <f t="shared" si="760"/>
        <v>1409.5363228699546</v>
      </c>
      <c r="CJ362" s="398">
        <f t="shared" si="760"/>
        <v>1415.555695067264</v>
      </c>
      <c r="CK362" s="398">
        <f t="shared" si="760"/>
        <v>1421.5750672645734</v>
      </c>
      <c r="CL362" s="398">
        <f t="shared" si="760"/>
        <v>1427.5944394618828</v>
      </c>
      <c r="CM362" s="398">
        <f t="shared" si="760"/>
        <v>1432.6105829596406</v>
      </c>
      <c r="CN362" s="398">
        <f t="shared" si="760"/>
        <v>1438.62995515695</v>
      </c>
      <c r="CO362" s="398">
        <f t="shared" si="760"/>
        <v>1444.6493273542594</v>
      </c>
      <c r="CP362" s="398">
        <f t="shared" si="760"/>
        <v>1449.6654708520173</v>
      </c>
      <c r="CQ362" s="398">
        <f t="shared" si="760"/>
        <v>1455.6848430493267</v>
      </c>
      <c r="CR362" s="398">
        <f t="shared" si="760"/>
        <v>1461.7042152466363</v>
      </c>
      <c r="CS362" s="398">
        <f t="shared" si="760"/>
        <v>1467.7235874439457</v>
      </c>
      <c r="CT362" s="398">
        <f t="shared" si="760"/>
        <v>1473.7429596412551</v>
      </c>
      <c r="CU362" s="398">
        <f t="shared" si="760"/>
        <v>1479.7623318385645</v>
      </c>
      <c r="CV362" s="398">
        <f t="shared" si="760"/>
        <v>1485.7817040358739</v>
      </c>
      <c r="CW362" s="398">
        <f t="shared" si="760"/>
        <v>1491.8010762331833</v>
      </c>
    </row>
    <row r="363" spans="1:101">
      <c r="A363" s="170" t="str">
        <f t="shared" si="683"/>
        <v>36</v>
      </c>
      <c r="B363" s="170" t="str">
        <f t="shared" si="687"/>
        <v>Indre</v>
      </c>
      <c r="C363" s="145"/>
      <c r="D363" s="145"/>
      <c r="E363" s="145"/>
      <c r="F363" s="170">
        <f t="shared" ref="F363:BB363" si="761">F257</f>
        <v>248.928</v>
      </c>
      <c r="G363" s="170">
        <f t="shared" si="761"/>
        <v>248.07499999999999</v>
      </c>
      <c r="H363" s="170">
        <f t="shared" si="761"/>
        <v>247.38900000000001</v>
      </c>
      <c r="I363" s="170">
        <f t="shared" si="761"/>
        <v>246.75399999999999</v>
      </c>
      <c r="J363" s="170">
        <f t="shared" si="761"/>
        <v>245.904</v>
      </c>
      <c r="K363" s="170">
        <f t="shared" si="761"/>
        <v>245.018</v>
      </c>
      <c r="L363" s="170">
        <f t="shared" si="761"/>
        <v>244.16</v>
      </c>
      <c r="M363" s="170">
        <f t="shared" si="761"/>
        <v>243.39400000000001</v>
      </c>
      <c r="N363" s="170">
        <f t="shared" si="761"/>
        <v>243.387</v>
      </c>
      <c r="O363" s="170">
        <f t="shared" si="761"/>
        <v>242.82</v>
      </c>
      <c r="P363" s="170">
        <f t="shared" si="761"/>
        <v>241.93299999999999</v>
      </c>
      <c r="Q363" s="170">
        <f t="shared" si="761"/>
        <v>240.989</v>
      </c>
      <c r="R363" s="170">
        <f t="shared" si="761"/>
        <v>239.78899999999999</v>
      </c>
      <c r="S363" s="170">
        <f t="shared" si="761"/>
        <v>239.136</v>
      </c>
      <c r="T363" s="170">
        <f t="shared" si="761"/>
        <v>238.59</v>
      </c>
      <c r="U363" s="170">
        <f t="shared" si="761"/>
        <v>237.60900000000001</v>
      </c>
      <c r="V363" s="170">
        <f t="shared" si="761"/>
        <v>237.10900000000001</v>
      </c>
      <c r="W363" s="170">
        <f t="shared" si="761"/>
        <v>236.46700000000001</v>
      </c>
      <c r="X363" s="170">
        <f t="shared" si="761"/>
        <v>235.83099999999999</v>
      </c>
      <c r="Y363" s="170">
        <f t="shared" si="761"/>
        <v>234.577</v>
      </c>
      <c r="Z363" s="170">
        <f t="shared" si="761"/>
        <v>234.05600000000001</v>
      </c>
      <c r="AA363" s="170">
        <f t="shared" si="761"/>
        <v>233.375</v>
      </c>
      <c r="AB363" s="170">
        <f t="shared" si="761"/>
        <v>232.82900000000001</v>
      </c>
      <c r="AC363" s="170">
        <f t="shared" si="761"/>
        <v>232.25200000000001</v>
      </c>
      <c r="AD363" s="170">
        <f t="shared" si="761"/>
        <v>231.36500000000001</v>
      </c>
      <c r="AE363" s="170">
        <f t="shared" si="761"/>
        <v>231.441</v>
      </c>
      <c r="AF363" s="170">
        <f t="shared" si="761"/>
        <v>231.68100000000001</v>
      </c>
      <c r="AG363" s="170">
        <f t="shared" si="761"/>
        <v>231.86600000000001</v>
      </c>
      <c r="AH363" s="170">
        <f t="shared" si="761"/>
        <v>232.155</v>
      </c>
      <c r="AI363" s="170">
        <f t="shared" si="761"/>
        <v>232.21100000000001</v>
      </c>
      <c r="AJ363" s="170">
        <f t="shared" si="761"/>
        <v>232.61199999999999</v>
      </c>
      <c r="AK363" s="170">
        <f t="shared" si="761"/>
        <v>232.959</v>
      </c>
      <c r="AL363" s="170">
        <f t="shared" si="761"/>
        <v>232.79900000000001</v>
      </c>
      <c r="AM363" s="170">
        <f t="shared" si="761"/>
        <v>232.00399999999999</v>
      </c>
      <c r="AN363" s="170">
        <f t="shared" si="761"/>
        <v>232.268</v>
      </c>
      <c r="AO363" s="170">
        <f t="shared" si="761"/>
        <v>231.17599999999999</v>
      </c>
      <c r="AP363" s="170">
        <f t="shared" si="761"/>
        <v>230.17500000000001</v>
      </c>
      <c r="AQ363" s="170">
        <f t="shared" si="761"/>
        <v>228.69200000000001</v>
      </c>
      <c r="AR363" s="170">
        <f t="shared" si="761"/>
        <v>228.09100000000001</v>
      </c>
      <c r="AS363" s="170">
        <f t="shared" si="761"/>
        <v>226.17500000000001</v>
      </c>
      <c r="AT363" s="170">
        <f t="shared" si="761"/>
        <v>224.2</v>
      </c>
      <c r="AU363" s="170">
        <f t="shared" si="761"/>
        <v>223.505</v>
      </c>
      <c r="AV363" s="170">
        <f t="shared" si="761"/>
        <v>222.232</v>
      </c>
      <c r="AW363" s="170">
        <f t="shared" si="761"/>
        <v>220.595</v>
      </c>
      <c r="AX363" s="170">
        <f t="shared" si="761"/>
        <v>219.316</v>
      </c>
      <c r="AY363" s="170">
        <f t="shared" si="761"/>
        <v>218.70699999999999</v>
      </c>
      <c r="AZ363" s="170">
        <f t="shared" si="761"/>
        <v>217.37799999999999</v>
      </c>
      <c r="BA363" s="170">
        <f t="shared" si="761"/>
        <v>216.24100000000001</v>
      </c>
      <c r="BB363" s="170">
        <f t="shared" si="761"/>
        <v>214.91399999999999</v>
      </c>
      <c r="BC363" s="403">
        <f t="shared" ref="BC363:CW363" si="762">BB363*BC682/BB682</f>
        <v>213.9144</v>
      </c>
      <c r="BD363" s="398">
        <f t="shared" si="762"/>
        <v>213.91440000000003</v>
      </c>
      <c r="BE363" s="398">
        <f t="shared" si="762"/>
        <v>212.91480000000004</v>
      </c>
      <c r="BF363" s="398">
        <f t="shared" si="762"/>
        <v>212.91480000000004</v>
      </c>
      <c r="BG363" s="398">
        <f t="shared" si="762"/>
        <v>211.91520000000006</v>
      </c>
      <c r="BH363" s="398">
        <f t="shared" si="762"/>
        <v>211.91520000000006</v>
      </c>
      <c r="BI363" s="398">
        <f t="shared" si="762"/>
        <v>211.91520000000006</v>
      </c>
      <c r="BJ363" s="398">
        <f t="shared" si="762"/>
        <v>210.91560000000007</v>
      </c>
      <c r="BK363" s="398">
        <f t="shared" si="762"/>
        <v>210.91560000000007</v>
      </c>
      <c r="BL363" s="398">
        <f t="shared" si="762"/>
        <v>210.91560000000007</v>
      </c>
      <c r="BM363" s="398">
        <f t="shared" si="762"/>
        <v>210.91560000000007</v>
      </c>
      <c r="BN363" s="398">
        <f t="shared" si="762"/>
        <v>210.91560000000007</v>
      </c>
      <c r="BO363" s="398">
        <f t="shared" si="762"/>
        <v>209.91600000000005</v>
      </c>
      <c r="BP363" s="398">
        <f t="shared" si="762"/>
        <v>209.91600000000003</v>
      </c>
      <c r="BQ363" s="398">
        <f t="shared" si="762"/>
        <v>209.91600000000003</v>
      </c>
      <c r="BR363" s="398">
        <f t="shared" si="762"/>
        <v>209.91600000000003</v>
      </c>
      <c r="BS363" s="398">
        <f t="shared" si="762"/>
        <v>209.91600000000003</v>
      </c>
      <c r="BT363" s="398">
        <f t="shared" si="762"/>
        <v>209.91600000000003</v>
      </c>
      <c r="BU363" s="398">
        <f t="shared" si="762"/>
        <v>209.91600000000003</v>
      </c>
      <c r="BV363" s="398">
        <f t="shared" si="762"/>
        <v>208.91640000000001</v>
      </c>
      <c r="BW363" s="398">
        <f t="shared" si="762"/>
        <v>208.91640000000001</v>
      </c>
      <c r="BX363" s="398">
        <f t="shared" si="762"/>
        <v>208.91640000000001</v>
      </c>
      <c r="BY363" s="398">
        <f t="shared" si="762"/>
        <v>208.91640000000001</v>
      </c>
      <c r="BZ363" s="398">
        <f t="shared" si="762"/>
        <v>208.91640000000001</v>
      </c>
      <c r="CA363" s="398">
        <f t="shared" si="762"/>
        <v>208.91640000000001</v>
      </c>
      <c r="CB363" s="398">
        <f t="shared" si="762"/>
        <v>207.91679999999999</v>
      </c>
      <c r="CC363" s="398">
        <f t="shared" si="762"/>
        <v>207.91679999999999</v>
      </c>
      <c r="CD363" s="398">
        <f t="shared" si="762"/>
        <v>207.91679999999999</v>
      </c>
      <c r="CE363" s="398">
        <f t="shared" si="762"/>
        <v>207.91679999999999</v>
      </c>
      <c r="CF363" s="398">
        <f t="shared" si="762"/>
        <v>207.91679999999999</v>
      </c>
      <c r="CG363" s="398">
        <f t="shared" si="762"/>
        <v>207.91679999999999</v>
      </c>
      <c r="CH363" s="398">
        <f t="shared" si="762"/>
        <v>207.91679999999999</v>
      </c>
      <c r="CI363" s="398">
        <f t="shared" si="762"/>
        <v>206.91720000000001</v>
      </c>
      <c r="CJ363" s="398">
        <f t="shared" si="762"/>
        <v>206.91720000000004</v>
      </c>
      <c r="CK363" s="398">
        <f t="shared" si="762"/>
        <v>206.91720000000004</v>
      </c>
      <c r="CL363" s="398">
        <f t="shared" si="762"/>
        <v>206.91720000000004</v>
      </c>
      <c r="CM363" s="398">
        <f t="shared" si="762"/>
        <v>206.91720000000004</v>
      </c>
      <c r="CN363" s="398">
        <f t="shared" si="762"/>
        <v>206.91720000000004</v>
      </c>
      <c r="CO363" s="398">
        <f t="shared" si="762"/>
        <v>207.91680000000005</v>
      </c>
      <c r="CP363" s="398">
        <f t="shared" si="762"/>
        <v>207.91680000000002</v>
      </c>
      <c r="CQ363" s="398">
        <f t="shared" si="762"/>
        <v>207.91680000000002</v>
      </c>
      <c r="CR363" s="398">
        <f t="shared" si="762"/>
        <v>207.91680000000002</v>
      </c>
      <c r="CS363" s="398">
        <f t="shared" si="762"/>
        <v>208.91640000000004</v>
      </c>
      <c r="CT363" s="398">
        <f t="shared" si="762"/>
        <v>208.91640000000004</v>
      </c>
      <c r="CU363" s="398">
        <f t="shared" si="762"/>
        <v>208.91640000000004</v>
      </c>
      <c r="CV363" s="398">
        <f t="shared" si="762"/>
        <v>209.91600000000005</v>
      </c>
      <c r="CW363" s="398">
        <f t="shared" si="762"/>
        <v>209.91600000000003</v>
      </c>
    </row>
    <row r="364" spans="1:101">
      <c r="A364" s="170" t="str">
        <f t="shared" si="683"/>
        <v>37</v>
      </c>
      <c r="B364" s="170" t="str">
        <f t="shared" si="687"/>
        <v>Indre-et-Loire</v>
      </c>
      <c r="C364" s="145"/>
      <c r="D364" s="145"/>
      <c r="E364" s="145"/>
      <c r="F364" s="170">
        <f t="shared" ref="F364:BB364" si="763">F258</f>
        <v>478.38600000000002</v>
      </c>
      <c r="G364" s="170">
        <f t="shared" si="763"/>
        <v>482.21199999999999</v>
      </c>
      <c r="H364" s="170">
        <f t="shared" si="763"/>
        <v>486.11</v>
      </c>
      <c r="I364" s="170">
        <f t="shared" si="763"/>
        <v>490.005</v>
      </c>
      <c r="J364" s="170">
        <f t="shared" si="763"/>
        <v>493.654</v>
      </c>
      <c r="K364" s="170">
        <f t="shared" si="763"/>
        <v>497.2</v>
      </c>
      <c r="L364" s="170">
        <f t="shared" si="763"/>
        <v>501.42099999999999</v>
      </c>
      <c r="M364" s="170">
        <f t="shared" si="763"/>
        <v>505.72800000000001</v>
      </c>
      <c r="N364" s="170">
        <f t="shared" si="763"/>
        <v>510.13400000000001</v>
      </c>
      <c r="O364" s="170">
        <f t="shared" si="763"/>
        <v>513.06700000000001</v>
      </c>
      <c r="P364" s="170">
        <f t="shared" si="763"/>
        <v>515.97299999999996</v>
      </c>
      <c r="Q364" s="170">
        <f t="shared" si="763"/>
        <v>519.48500000000001</v>
      </c>
      <c r="R364" s="170">
        <f t="shared" si="763"/>
        <v>522.33799999999997</v>
      </c>
      <c r="S364" s="170">
        <f t="shared" si="763"/>
        <v>523.26499999999999</v>
      </c>
      <c r="T364" s="170">
        <f t="shared" si="763"/>
        <v>526.28</v>
      </c>
      <c r="U364" s="170">
        <f t="shared" si="763"/>
        <v>529.15</v>
      </c>
      <c r="V364" s="170">
        <f t="shared" si="763"/>
        <v>531.64400000000001</v>
      </c>
      <c r="W364" s="170">
        <f t="shared" si="763"/>
        <v>534.70000000000005</v>
      </c>
      <c r="X364" s="170">
        <f t="shared" si="763"/>
        <v>538.14700000000005</v>
      </c>
      <c r="Y364" s="170">
        <f t="shared" si="763"/>
        <v>540.56299999999999</v>
      </c>
      <c r="Z364" s="170">
        <f t="shared" si="763"/>
        <v>543.48199999999997</v>
      </c>
      <c r="AA364" s="170">
        <f t="shared" si="763"/>
        <v>546.15599999999995</v>
      </c>
      <c r="AB364" s="170">
        <f t="shared" si="763"/>
        <v>549.26199999999994</v>
      </c>
      <c r="AC364" s="170">
        <f t="shared" si="763"/>
        <v>551.49800000000005</v>
      </c>
      <c r="AD364" s="170">
        <f t="shared" si="763"/>
        <v>553.69000000000005</v>
      </c>
      <c r="AE364" s="170">
        <f t="shared" si="763"/>
        <v>557.16999999999996</v>
      </c>
      <c r="AF364" s="170">
        <f t="shared" si="763"/>
        <v>561.15099999999995</v>
      </c>
      <c r="AG364" s="170">
        <f t="shared" si="763"/>
        <v>564.88599999999997</v>
      </c>
      <c r="AH364" s="170">
        <f t="shared" si="763"/>
        <v>568.76499999999999</v>
      </c>
      <c r="AI364" s="170">
        <f t="shared" si="763"/>
        <v>572.255</v>
      </c>
      <c r="AJ364" s="170">
        <f t="shared" si="763"/>
        <v>576.36599999999999</v>
      </c>
      <c r="AK364" s="170">
        <f t="shared" si="763"/>
        <v>580.31200000000001</v>
      </c>
      <c r="AL364" s="170">
        <f t="shared" si="763"/>
        <v>583.08600000000001</v>
      </c>
      <c r="AM364" s="170">
        <f t="shared" si="763"/>
        <v>585.40599999999995</v>
      </c>
      <c r="AN364" s="170">
        <f t="shared" si="763"/>
        <v>588.41999999999996</v>
      </c>
      <c r="AO364" s="170">
        <f t="shared" si="763"/>
        <v>590.51499999999999</v>
      </c>
      <c r="AP364" s="170">
        <f t="shared" si="763"/>
        <v>593.68299999999999</v>
      </c>
      <c r="AQ364" s="170">
        <f t="shared" si="763"/>
        <v>596.93700000000001</v>
      </c>
      <c r="AR364" s="170">
        <f t="shared" si="763"/>
        <v>600.25199999999995</v>
      </c>
      <c r="AS364" s="170">
        <f t="shared" si="763"/>
        <v>603.92399999999998</v>
      </c>
      <c r="AT364" s="170">
        <f t="shared" si="763"/>
        <v>604.96600000000001</v>
      </c>
      <c r="AU364" s="170">
        <f t="shared" si="763"/>
        <v>606.22299999999996</v>
      </c>
      <c r="AV364" s="170">
        <f t="shared" si="763"/>
        <v>606.51099999999997</v>
      </c>
      <c r="AW364" s="170">
        <f t="shared" si="763"/>
        <v>607.76</v>
      </c>
      <c r="AX364" s="170">
        <f t="shared" si="763"/>
        <v>610.07899999999995</v>
      </c>
      <c r="AY364" s="170">
        <f t="shared" si="763"/>
        <v>612.11900000000003</v>
      </c>
      <c r="AZ364" s="170">
        <f t="shared" si="763"/>
        <v>614.11900000000003</v>
      </c>
      <c r="BA364" s="170">
        <f t="shared" si="763"/>
        <v>616.10699999999997</v>
      </c>
      <c r="BB364" s="170">
        <f t="shared" si="763"/>
        <v>618.01599999999996</v>
      </c>
      <c r="BC364" s="403">
        <f t="shared" ref="BC364:CW364" si="764">BB364*BC683/BB683</f>
        <v>621.01607766990287</v>
      </c>
      <c r="BD364" s="398">
        <f t="shared" si="764"/>
        <v>624.01615533980578</v>
      </c>
      <c r="BE364" s="398">
        <f t="shared" si="764"/>
        <v>627.01623300970869</v>
      </c>
      <c r="BF364" s="398">
        <f t="shared" si="764"/>
        <v>629.01628478964392</v>
      </c>
      <c r="BG364" s="398">
        <f t="shared" si="764"/>
        <v>632.01636245954683</v>
      </c>
      <c r="BH364" s="398">
        <f t="shared" si="764"/>
        <v>635.01644012944973</v>
      </c>
      <c r="BI364" s="398">
        <f t="shared" si="764"/>
        <v>638.01651779935264</v>
      </c>
      <c r="BJ364" s="398">
        <f t="shared" si="764"/>
        <v>641.01659546925555</v>
      </c>
      <c r="BK364" s="398">
        <f t="shared" si="764"/>
        <v>644.01667313915846</v>
      </c>
      <c r="BL364" s="398">
        <f t="shared" si="764"/>
        <v>647.01675080906136</v>
      </c>
      <c r="BM364" s="398">
        <f t="shared" si="764"/>
        <v>650.01682847896427</v>
      </c>
      <c r="BN364" s="398">
        <f t="shared" si="764"/>
        <v>653.01690614886718</v>
      </c>
      <c r="BO364" s="398">
        <f t="shared" si="764"/>
        <v>656.01698381877009</v>
      </c>
      <c r="BP364" s="398">
        <f t="shared" si="764"/>
        <v>658.01703559870532</v>
      </c>
      <c r="BQ364" s="398">
        <f t="shared" si="764"/>
        <v>661.01711326860823</v>
      </c>
      <c r="BR364" s="398">
        <f t="shared" si="764"/>
        <v>663.01716504854346</v>
      </c>
      <c r="BS364" s="398">
        <f t="shared" si="764"/>
        <v>666.01724271844637</v>
      </c>
      <c r="BT364" s="398">
        <f t="shared" si="764"/>
        <v>668.0172944983816</v>
      </c>
      <c r="BU364" s="398">
        <f t="shared" si="764"/>
        <v>671.01737216828451</v>
      </c>
      <c r="BV364" s="398">
        <f t="shared" si="764"/>
        <v>673.01742394821974</v>
      </c>
      <c r="BW364" s="398">
        <f t="shared" si="764"/>
        <v>675.01747572815509</v>
      </c>
      <c r="BX364" s="398">
        <f t="shared" si="764"/>
        <v>677.01752750809032</v>
      </c>
      <c r="BY364" s="398">
        <f t="shared" si="764"/>
        <v>679.01757928802556</v>
      </c>
      <c r="BZ364" s="398">
        <f t="shared" si="764"/>
        <v>681.01763106796079</v>
      </c>
      <c r="CA364" s="398">
        <f t="shared" si="764"/>
        <v>683.01768284789603</v>
      </c>
      <c r="CB364" s="398">
        <f t="shared" si="764"/>
        <v>685.01773462783126</v>
      </c>
      <c r="CC364" s="398">
        <f t="shared" si="764"/>
        <v>687.01778640776649</v>
      </c>
      <c r="CD364" s="398">
        <f t="shared" si="764"/>
        <v>689.01783818770184</v>
      </c>
      <c r="CE364" s="398">
        <f t="shared" si="764"/>
        <v>691.01788996763707</v>
      </c>
      <c r="CF364" s="398">
        <f t="shared" si="764"/>
        <v>692.01791585760475</v>
      </c>
      <c r="CG364" s="398">
        <f t="shared" si="764"/>
        <v>694.01796763753998</v>
      </c>
      <c r="CH364" s="398">
        <f t="shared" si="764"/>
        <v>695.01799352750754</v>
      </c>
      <c r="CI364" s="398">
        <f t="shared" si="764"/>
        <v>697.01804530744289</v>
      </c>
      <c r="CJ364" s="398">
        <f t="shared" si="764"/>
        <v>698.01807119741056</v>
      </c>
      <c r="CK364" s="398">
        <f t="shared" si="764"/>
        <v>700.0181229773458</v>
      </c>
      <c r="CL364" s="398">
        <f t="shared" si="764"/>
        <v>701.01814886731347</v>
      </c>
      <c r="CM364" s="398">
        <f t="shared" si="764"/>
        <v>703.0182006472487</v>
      </c>
      <c r="CN364" s="398">
        <f t="shared" si="764"/>
        <v>705.01825242718394</v>
      </c>
      <c r="CO364" s="398">
        <f t="shared" si="764"/>
        <v>706.0182783171515</v>
      </c>
      <c r="CP364" s="398">
        <f t="shared" si="764"/>
        <v>708.01833009708673</v>
      </c>
      <c r="CQ364" s="398">
        <f t="shared" si="764"/>
        <v>710.01838187702197</v>
      </c>
      <c r="CR364" s="398">
        <f t="shared" si="764"/>
        <v>712.01843365695731</v>
      </c>
      <c r="CS364" s="398">
        <f t="shared" si="764"/>
        <v>714.01848543689255</v>
      </c>
      <c r="CT364" s="398">
        <f t="shared" si="764"/>
        <v>716.01853721682778</v>
      </c>
      <c r="CU364" s="398">
        <f t="shared" si="764"/>
        <v>718.01858899676301</v>
      </c>
      <c r="CV364" s="398">
        <f t="shared" si="764"/>
        <v>720.01864077669825</v>
      </c>
      <c r="CW364" s="398">
        <f t="shared" si="764"/>
        <v>722.01869255663348</v>
      </c>
    </row>
    <row r="365" spans="1:101">
      <c r="A365" s="170" t="str">
        <f t="shared" si="683"/>
        <v>38</v>
      </c>
      <c r="B365" s="170" t="str">
        <f t="shared" si="687"/>
        <v>Isère</v>
      </c>
      <c r="C365" s="145"/>
      <c r="D365" s="145"/>
      <c r="E365" s="145"/>
      <c r="F365" s="170">
        <f t="shared" ref="F365:BB365" si="765">F259</f>
        <v>859.71299999999997</v>
      </c>
      <c r="G365" s="170">
        <f t="shared" si="765"/>
        <v>869.35400000000004</v>
      </c>
      <c r="H365" s="170">
        <f t="shared" si="765"/>
        <v>880.01</v>
      </c>
      <c r="I365" s="170">
        <f t="shared" si="765"/>
        <v>890.55499999999995</v>
      </c>
      <c r="J365" s="170">
        <f t="shared" si="765"/>
        <v>900.65700000000004</v>
      </c>
      <c r="K365" s="170">
        <f t="shared" si="765"/>
        <v>911.88199999999995</v>
      </c>
      <c r="L365" s="170">
        <f t="shared" si="765"/>
        <v>923.62800000000004</v>
      </c>
      <c r="M365" s="170">
        <f t="shared" si="765"/>
        <v>935.87800000000004</v>
      </c>
      <c r="N365" s="170">
        <f t="shared" si="765"/>
        <v>945.77099999999996</v>
      </c>
      <c r="O365" s="170">
        <f t="shared" si="765"/>
        <v>955.59299999999996</v>
      </c>
      <c r="P365" s="170">
        <f t="shared" si="765"/>
        <v>964.61500000000001</v>
      </c>
      <c r="Q365" s="170">
        <f t="shared" si="765"/>
        <v>972.42399999999998</v>
      </c>
      <c r="R365" s="170">
        <f t="shared" si="765"/>
        <v>980.70299999999997</v>
      </c>
      <c r="S365" s="170">
        <f t="shared" si="765"/>
        <v>990.45699999999999</v>
      </c>
      <c r="T365" s="170">
        <f t="shared" si="765"/>
        <v>1001.823</v>
      </c>
      <c r="U365" s="170">
        <f t="shared" si="765"/>
        <v>1015.2380000000001</v>
      </c>
      <c r="V365" s="170">
        <f t="shared" si="765"/>
        <v>1024.568</v>
      </c>
      <c r="W365" s="170">
        <f t="shared" si="765"/>
        <v>1035.067</v>
      </c>
      <c r="X365" s="170">
        <f t="shared" si="765"/>
        <v>1044.6769999999999</v>
      </c>
      <c r="Y365" s="170">
        <f t="shared" si="765"/>
        <v>1051.932</v>
      </c>
      <c r="Z365" s="170">
        <f t="shared" si="765"/>
        <v>1059.768</v>
      </c>
      <c r="AA365" s="170">
        <f t="shared" si="765"/>
        <v>1067.838</v>
      </c>
      <c r="AB365" s="170">
        <f t="shared" si="765"/>
        <v>1076.8869999999999</v>
      </c>
      <c r="AC365" s="170">
        <f t="shared" si="765"/>
        <v>1085.203</v>
      </c>
      <c r="AD365" s="170">
        <f t="shared" si="765"/>
        <v>1092.778</v>
      </c>
      <c r="AE365" s="170">
        <f t="shared" si="765"/>
        <v>1102.3309999999999</v>
      </c>
      <c r="AF365" s="170">
        <f t="shared" si="765"/>
        <v>1113.0170000000001</v>
      </c>
      <c r="AG365" s="170">
        <f t="shared" si="765"/>
        <v>1124.1849999999999</v>
      </c>
      <c r="AH365" s="170">
        <f t="shared" si="765"/>
        <v>1135.08</v>
      </c>
      <c r="AI365" s="170">
        <f t="shared" si="765"/>
        <v>1145.8969999999999</v>
      </c>
      <c r="AJ365" s="170">
        <f t="shared" si="765"/>
        <v>1157.903</v>
      </c>
      <c r="AK365" s="170">
        <f t="shared" si="765"/>
        <v>1169.491</v>
      </c>
      <c r="AL365" s="170">
        <f t="shared" si="765"/>
        <v>1178.7139999999999</v>
      </c>
      <c r="AM365" s="170">
        <f t="shared" si="765"/>
        <v>1188.6600000000001</v>
      </c>
      <c r="AN365" s="170">
        <f t="shared" si="765"/>
        <v>1197.038</v>
      </c>
      <c r="AO365" s="170">
        <f t="shared" si="765"/>
        <v>1206.374</v>
      </c>
      <c r="AP365" s="170">
        <f t="shared" si="765"/>
        <v>1215.212</v>
      </c>
      <c r="AQ365" s="170">
        <f t="shared" si="765"/>
        <v>1224.9929999999999</v>
      </c>
      <c r="AR365" s="170">
        <f t="shared" si="765"/>
        <v>1235.3869999999999</v>
      </c>
      <c r="AS365" s="170">
        <f t="shared" si="765"/>
        <v>1243.597</v>
      </c>
      <c r="AT365" s="170">
        <f t="shared" si="765"/>
        <v>1251.06</v>
      </c>
      <c r="AU365" s="170">
        <f t="shared" si="765"/>
        <v>1252.912</v>
      </c>
      <c r="AV365" s="170">
        <f t="shared" si="765"/>
        <v>1258.722</v>
      </c>
      <c r="AW365" s="170">
        <f t="shared" si="765"/>
        <v>1263.5630000000001</v>
      </c>
      <c r="AX365" s="170">
        <f t="shared" si="765"/>
        <v>1271.1659999999999</v>
      </c>
      <c r="AY365" s="170">
        <f t="shared" si="765"/>
        <v>1277.5129999999999</v>
      </c>
      <c r="AZ365" s="170">
        <f t="shared" si="765"/>
        <v>1282.5260000000001</v>
      </c>
      <c r="BA365" s="170">
        <f t="shared" si="765"/>
        <v>1288.501</v>
      </c>
      <c r="BB365" s="170">
        <f t="shared" si="765"/>
        <v>1294.4760000000001</v>
      </c>
      <c r="BC365" s="403">
        <f t="shared" ref="BC365:CW365" si="766">BB365*BC684/BB684</f>
        <v>1301.5002883720931</v>
      </c>
      <c r="BD365" s="398">
        <f t="shared" si="766"/>
        <v>1308.5245767441863</v>
      </c>
      <c r="BE365" s="398">
        <f t="shared" si="766"/>
        <v>1315.5488651162793</v>
      </c>
      <c r="BF365" s="398">
        <f t="shared" si="766"/>
        <v>1322.5731534883723</v>
      </c>
      <c r="BG365" s="398">
        <f t="shared" si="766"/>
        <v>1330.6009116279074</v>
      </c>
      <c r="BH365" s="398">
        <f t="shared" si="766"/>
        <v>1337.6252000000004</v>
      </c>
      <c r="BI365" s="398">
        <f t="shared" si="766"/>
        <v>1345.6529581395353</v>
      </c>
      <c r="BJ365" s="398">
        <f t="shared" si="766"/>
        <v>1352.6772465116283</v>
      </c>
      <c r="BK365" s="398">
        <f t="shared" si="766"/>
        <v>1360.7050046511631</v>
      </c>
      <c r="BL365" s="398">
        <f t="shared" si="766"/>
        <v>1368.732762790698</v>
      </c>
      <c r="BM365" s="398">
        <f t="shared" si="766"/>
        <v>1375.757051162791</v>
      </c>
      <c r="BN365" s="398">
        <f t="shared" si="766"/>
        <v>1383.7848093023258</v>
      </c>
      <c r="BO365" s="398">
        <f t="shared" si="766"/>
        <v>1390.8090976744188</v>
      </c>
      <c r="BP365" s="398">
        <f t="shared" si="766"/>
        <v>1398.8368558139537</v>
      </c>
      <c r="BQ365" s="398">
        <f t="shared" si="766"/>
        <v>1405.8611441860467</v>
      </c>
      <c r="BR365" s="398">
        <f t="shared" si="766"/>
        <v>1412.8854325581397</v>
      </c>
      <c r="BS365" s="398">
        <f t="shared" si="766"/>
        <v>1419.9097209302327</v>
      </c>
      <c r="BT365" s="398">
        <f t="shared" si="766"/>
        <v>1426.9340093023256</v>
      </c>
      <c r="BU365" s="398">
        <f t="shared" si="766"/>
        <v>1433.9582976744186</v>
      </c>
      <c r="BV365" s="398">
        <f t="shared" si="766"/>
        <v>1440.9825860465116</v>
      </c>
      <c r="BW365" s="398">
        <f t="shared" si="766"/>
        <v>1448.0068744186046</v>
      </c>
      <c r="BX365" s="398">
        <f t="shared" si="766"/>
        <v>1455.0311627906976</v>
      </c>
      <c r="BY365" s="398">
        <f t="shared" si="766"/>
        <v>1461.0519813953488</v>
      </c>
      <c r="BZ365" s="398">
        <f t="shared" si="766"/>
        <v>1468.076269767442</v>
      </c>
      <c r="CA365" s="398">
        <f t="shared" si="766"/>
        <v>1474.0970883720934</v>
      </c>
      <c r="CB365" s="398">
        <f t="shared" si="766"/>
        <v>1480.1179069767445</v>
      </c>
      <c r="CC365" s="398">
        <f t="shared" si="766"/>
        <v>1486.1387255813959</v>
      </c>
      <c r="CD365" s="398">
        <f t="shared" si="766"/>
        <v>1492.1595441860472</v>
      </c>
      <c r="CE365" s="398">
        <f t="shared" si="766"/>
        <v>1497.1768930232568</v>
      </c>
      <c r="CF365" s="398">
        <f t="shared" si="766"/>
        <v>1503.1977116279079</v>
      </c>
      <c r="CG365" s="398">
        <f t="shared" si="766"/>
        <v>1508.2150604651172</v>
      </c>
      <c r="CH365" s="398">
        <f t="shared" si="766"/>
        <v>1513.2324093023265</v>
      </c>
      <c r="CI365" s="398">
        <f t="shared" si="766"/>
        <v>1518.2497581395357</v>
      </c>
      <c r="CJ365" s="398">
        <f t="shared" si="766"/>
        <v>1523.267106976745</v>
      </c>
      <c r="CK365" s="398">
        <f t="shared" si="766"/>
        <v>1528.2844558139543</v>
      </c>
      <c r="CL365" s="398">
        <f t="shared" si="766"/>
        <v>1533.3018046511636</v>
      </c>
      <c r="CM365" s="398">
        <f t="shared" si="766"/>
        <v>1538.3191534883729</v>
      </c>
      <c r="CN365" s="398">
        <f t="shared" si="766"/>
        <v>1543.3365023255822</v>
      </c>
      <c r="CO365" s="398">
        <f t="shared" si="766"/>
        <v>1548.3538511627917</v>
      </c>
      <c r="CP365" s="398">
        <f t="shared" si="766"/>
        <v>1553.3712000000012</v>
      </c>
      <c r="CQ365" s="398">
        <f t="shared" si="766"/>
        <v>1559.3920186046523</v>
      </c>
      <c r="CR365" s="398">
        <f t="shared" si="766"/>
        <v>1564.4093674418616</v>
      </c>
      <c r="CS365" s="398">
        <f t="shared" si="766"/>
        <v>1570.4301860465127</v>
      </c>
      <c r="CT365" s="398">
        <f t="shared" si="766"/>
        <v>1576.4510046511639</v>
      </c>
      <c r="CU365" s="398">
        <f t="shared" si="766"/>
        <v>1582.4718232558153</v>
      </c>
      <c r="CV365" s="398">
        <f t="shared" si="766"/>
        <v>1588.4926418604666</v>
      </c>
      <c r="CW365" s="398">
        <f t="shared" si="766"/>
        <v>1594.5134604651178</v>
      </c>
    </row>
    <row r="366" spans="1:101">
      <c r="A366" s="170" t="str">
        <f t="shared" si="683"/>
        <v>39</v>
      </c>
      <c r="B366" s="170" t="str">
        <f t="shared" si="687"/>
        <v>Jura</v>
      </c>
      <c r="C366" s="145"/>
      <c r="D366" s="145"/>
      <c r="E366" s="145"/>
      <c r="F366" s="170">
        <f t="shared" ref="F366:BB366" si="767">F260</f>
        <v>239.18899999999999</v>
      </c>
      <c r="G366" s="170">
        <f t="shared" si="767"/>
        <v>239.65199999999999</v>
      </c>
      <c r="H366" s="170">
        <f t="shared" si="767"/>
        <v>240.08099999999999</v>
      </c>
      <c r="I366" s="170">
        <f t="shared" si="767"/>
        <v>240.58199999999999</v>
      </c>
      <c r="J366" s="170">
        <f t="shared" si="767"/>
        <v>240.88200000000001</v>
      </c>
      <c r="K366" s="170">
        <f t="shared" si="767"/>
        <v>241.702</v>
      </c>
      <c r="L366" s="170">
        <f t="shared" si="767"/>
        <v>242.52199999999999</v>
      </c>
      <c r="M366" s="170">
        <f t="shared" si="767"/>
        <v>243.155</v>
      </c>
      <c r="N366" s="170">
        <f t="shared" si="767"/>
        <v>243.553</v>
      </c>
      <c r="O366" s="170">
        <f t="shared" si="767"/>
        <v>244.03299999999999</v>
      </c>
      <c r="P366" s="170">
        <f t="shared" si="767"/>
        <v>245.01400000000001</v>
      </c>
      <c r="Q366" s="170">
        <f t="shared" si="767"/>
        <v>246.36199999999999</v>
      </c>
      <c r="R366" s="170">
        <f t="shared" si="767"/>
        <v>247.70599999999999</v>
      </c>
      <c r="S366" s="170">
        <f t="shared" si="767"/>
        <v>247.321</v>
      </c>
      <c r="T366" s="170">
        <f t="shared" si="767"/>
        <v>248.00200000000001</v>
      </c>
      <c r="U366" s="170">
        <f t="shared" si="767"/>
        <v>248.70699999999999</v>
      </c>
      <c r="V366" s="170">
        <f t="shared" si="767"/>
        <v>249.43</v>
      </c>
      <c r="W366" s="170">
        <f t="shared" si="767"/>
        <v>249.821</v>
      </c>
      <c r="X366" s="170">
        <f t="shared" si="767"/>
        <v>250.215</v>
      </c>
      <c r="Y366" s="170">
        <f t="shared" si="767"/>
        <v>250.29400000000001</v>
      </c>
      <c r="Z366" s="170">
        <f t="shared" si="767"/>
        <v>250.50899999999999</v>
      </c>
      <c r="AA366" s="170">
        <f t="shared" si="767"/>
        <v>250.869</v>
      </c>
      <c r="AB366" s="170">
        <f t="shared" si="767"/>
        <v>250.65899999999999</v>
      </c>
      <c r="AC366" s="170">
        <f t="shared" si="767"/>
        <v>250.917</v>
      </c>
      <c r="AD366" s="170">
        <f t="shared" si="767"/>
        <v>250.905</v>
      </c>
      <c r="AE366" s="170">
        <f t="shared" si="767"/>
        <v>251.81100000000001</v>
      </c>
      <c r="AF366" s="170">
        <f t="shared" si="767"/>
        <v>252.84</v>
      </c>
      <c r="AG366" s="170">
        <f t="shared" si="767"/>
        <v>253.875</v>
      </c>
      <c r="AH366" s="170">
        <f t="shared" si="767"/>
        <v>254.691</v>
      </c>
      <c r="AI366" s="170">
        <f t="shared" si="767"/>
        <v>255.536</v>
      </c>
      <c r="AJ366" s="170">
        <f t="shared" si="767"/>
        <v>256.56700000000001</v>
      </c>
      <c r="AK366" s="170">
        <f t="shared" si="767"/>
        <v>257.399</v>
      </c>
      <c r="AL366" s="170">
        <f t="shared" si="767"/>
        <v>258.89699999999999</v>
      </c>
      <c r="AM366" s="170">
        <f t="shared" si="767"/>
        <v>260.74</v>
      </c>
      <c r="AN366" s="170">
        <f t="shared" si="767"/>
        <v>261.27699999999999</v>
      </c>
      <c r="AO366" s="170">
        <f t="shared" si="767"/>
        <v>261.53399999999999</v>
      </c>
      <c r="AP366" s="170">
        <f t="shared" si="767"/>
        <v>261.29399999999998</v>
      </c>
      <c r="AQ366" s="170">
        <f t="shared" si="767"/>
        <v>260.93200000000002</v>
      </c>
      <c r="AR366" s="170">
        <f t="shared" si="767"/>
        <v>260.50200000000001</v>
      </c>
      <c r="AS366" s="170">
        <f t="shared" si="767"/>
        <v>260.68099999999998</v>
      </c>
      <c r="AT366" s="170">
        <f t="shared" si="767"/>
        <v>260.58699999999999</v>
      </c>
      <c r="AU366" s="170">
        <f t="shared" si="767"/>
        <v>260.517</v>
      </c>
      <c r="AV366" s="170">
        <f t="shared" si="767"/>
        <v>260.18799999999999</v>
      </c>
      <c r="AW366" s="170">
        <f t="shared" si="767"/>
        <v>259.74599999999998</v>
      </c>
      <c r="AX366" s="170">
        <f t="shared" si="767"/>
        <v>259.19900000000001</v>
      </c>
      <c r="AY366" s="170">
        <f t="shared" si="767"/>
        <v>258.798</v>
      </c>
      <c r="AZ366" s="170">
        <f t="shared" si="767"/>
        <v>257.99099999999999</v>
      </c>
      <c r="BA366" s="170">
        <f t="shared" si="767"/>
        <v>257.30399999999997</v>
      </c>
      <c r="BB366" s="170">
        <f t="shared" si="767"/>
        <v>256.81400000000002</v>
      </c>
      <c r="BC366" s="403">
        <f t="shared" ref="BC366:CW366" si="768">BB366*BC685/BB685</f>
        <v>256.81400000000002</v>
      </c>
      <c r="BD366" s="398">
        <f t="shared" si="768"/>
        <v>256.81400000000002</v>
      </c>
      <c r="BE366" s="398">
        <f t="shared" si="768"/>
        <v>256.81400000000002</v>
      </c>
      <c r="BF366" s="398">
        <f t="shared" si="768"/>
        <v>256.81400000000002</v>
      </c>
      <c r="BG366" s="398">
        <f t="shared" si="768"/>
        <v>256.81400000000002</v>
      </c>
      <c r="BH366" s="398">
        <f t="shared" si="768"/>
        <v>256.81400000000002</v>
      </c>
      <c r="BI366" s="398">
        <f t="shared" si="768"/>
        <v>256.81400000000002</v>
      </c>
      <c r="BJ366" s="398">
        <f t="shared" si="768"/>
        <v>256.81400000000002</v>
      </c>
      <c r="BK366" s="398">
        <f t="shared" si="768"/>
        <v>256.81400000000002</v>
      </c>
      <c r="BL366" s="398">
        <f t="shared" si="768"/>
        <v>256.81400000000002</v>
      </c>
      <c r="BM366" s="398">
        <f t="shared" si="768"/>
        <v>257.80940310077517</v>
      </c>
      <c r="BN366" s="398">
        <f t="shared" si="768"/>
        <v>257.80940310077517</v>
      </c>
      <c r="BO366" s="398">
        <f t="shared" si="768"/>
        <v>257.80940310077517</v>
      </c>
      <c r="BP366" s="398">
        <f t="shared" si="768"/>
        <v>257.80940310077517</v>
      </c>
      <c r="BQ366" s="398">
        <f t="shared" si="768"/>
        <v>258.80480620155038</v>
      </c>
      <c r="BR366" s="398">
        <f t="shared" si="768"/>
        <v>258.80480620155038</v>
      </c>
      <c r="BS366" s="398">
        <f t="shared" si="768"/>
        <v>258.80480620155038</v>
      </c>
      <c r="BT366" s="398">
        <f t="shared" si="768"/>
        <v>259.80020930232558</v>
      </c>
      <c r="BU366" s="398">
        <f t="shared" si="768"/>
        <v>259.80020930232558</v>
      </c>
      <c r="BV366" s="398">
        <f t="shared" si="768"/>
        <v>259.80020930232558</v>
      </c>
      <c r="BW366" s="398">
        <f t="shared" si="768"/>
        <v>259.80020930232558</v>
      </c>
      <c r="BX366" s="398">
        <f t="shared" si="768"/>
        <v>259.80020930232558</v>
      </c>
      <c r="BY366" s="398">
        <f t="shared" si="768"/>
        <v>260.79561240310079</v>
      </c>
      <c r="BZ366" s="398">
        <f t="shared" si="768"/>
        <v>260.79561240310079</v>
      </c>
      <c r="CA366" s="398">
        <f t="shared" si="768"/>
        <v>260.79561240310079</v>
      </c>
      <c r="CB366" s="398">
        <f t="shared" si="768"/>
        <v>260.79561240310079</v>
      </c>
      <c r="CC366" s="398">
        <f t="shared" si="768"/>
        <v>260.79561240310079</v>
      </c>
      <c r="CD366" s="398">
        <f t="shared" si="768"/>
        <v>260.79561240310079</v>
      </c>
      <c r="CE366" s="398">
        <f t="shared" si="768"/>
        <v>260.79561240310079</v>
      </c>
      <c r="CF366" s="398">
        <f t="shared" si="768"/>
        <v>260.79561240310079</v>
      </c>
      <c r="CG366" s="398">
        <f t="shared" si="768"/>
        <v>260.79561240310079</v>
      </c>
      <c r="CH366" s="398">
        <f t="shared" si="768"/>
        <v>260.79561240310079</v>
      </c>
      <c r="CI366" s="398">
        <f t="shared" si="768"/>
        <v>260.79561240310079</v>
      </c>
      <c r="CJ366" s="398">
        <f t="shared" si="768"/>
        <v>260.79561240310079</v>
      </c>
      <c r="CK366" s="398">
        <f t="shared" si="768"/>
        <v>260.79561240310079</v>
      </c>
      <c r="CL366" s="398">
        <f t="shared" si="768"/>
        <v>260.79561240310079</v>
      </c>
      <c r="CM366" s="398">
        <f t="shared" si="768"/>
        <v>260.79561240310079</v>
      </c>
      <c r="CN366" s="398">
        <f t="shared" si="768"/>
        <v>261.79101550387594</v>
      </c>
      <c r="CO366" s="398">
        <f t="shared" si="768"/>
        <v>261.79101550387594</v>
      </c>
      <c r="CP366" s="398">
        <f t="shared" si="768"/>
        <v>261.79101550387594</v>
      </c>
      <c r="CQ366" s="398">
        <f t="shared" si="768"/>
        <v>261.79101550387594</v>
      </c>
      <c r="CR366" s="398">
        <f t="shared" si="768"/>
        <v>261.79101550387594</v>
      </c>
      <c r="CS366" s="398">
        <f t="shared" si="768"/>
        <v>262.78641860465109</v>
      </c>
      <c r="CT366" s="398">
        <f t="shared" si="768"/>
        <v>262.78641860465109</v>
      </c>
      <c r="CU366" s="398">
        <f t="shared" si="768"/>
        <v>263.7818217054263</v>
      </c>
      <c r="CV366" s="398">
        <f t="shared" si="768"/>
        <v>263.7818217054263</v>
      </c>
      <c r="CW366" s="398">
        <f t="shared" si="768"/>
        <v>264.77722480620145</v>
      </c>
    </row>
    <row r="367" spans="1:101">
      <c r="A367" s="170" t="str">
        <f t="shared" si="683"/>
        <v>40</v>
      </c>
      <c r="B367" s="170" t="str">
        <f t="shared" si="687"/>
        <v>Landes</v>
      </c>
      <c r="C367" s="145"/>
      <c r="D367" s="145"/>
      <c r="E367" s="145"/>
      <c r="F367" s="170">
        <f t="shared" ref="F367:BB367" si="769">F261</f>
        <v>288.56</v>
      </c>
      <c r="G367" s="170">
        <f t="shared" si="769"/>
        <v>289.56700000000001</v>
      </c>
      <c r="H367" s="170">
        <f t="shared" si="769"/>
        <v>290.77800000000002</v>
      </c>
      <c r="I367" s="170">
        <f t="shared" si="769"/>
        <v>292.12700000000001</v>
      </c>
      <c r="J367" s="170">
        <f t="shared" si="769"/>
        <v>293.22699999999998</v>
      </c>
      <c r="K367" s="170">
        <f t="shared" si="769"/>
        <v>294.517</v>
      </c>
      <c r="L367" s="170">
        <f t="shared" si="769"/>
        <v>295.92</v>
      </c>
      <c r="M367" s="170">
        <f t="shared" si="769"/>
        <v>297.33100000000002</v>
      </c>
      <c r="N367" s="170">
        <f t="shared" si="769"/>
        <v>299.06</v>
      </c>
      <c r="O367" s="170">
        <f t="shared" si="769"/>
        <v>301.23399999999998</v>
      </c>
      <c r="P367" s="170">
        <f t="shared" si="769"/>
        <v>303.53300000000002</v>
      </c>
      <c r="Q367" s="170">
        <f t="shared" si="769"/>
        <v>305.73899999999998</v>
      </c>
      <c r="R367" s="170">
        <f t="shared" si="769"/>
        <v>306.69200000000001</v>
      </c>
      <c r="S367" s="170">
        <f t="shared" si="769"/>
        <v>307.49799999999999</v>
      </c>
      <c r="T367" s="170">
        <f t="shared" si="769"/>
        <v>309.43099999999998</v>
      </c>
      <c r="U367" s="170">
        <f t="shared" si="769"/>
        <v>311.50700000000001</v>
      </c>
      <c r="V367" s="170">
        <f t="shared" si="769"/>
        <v>313.28699999999998</v>
      </c>
      <c r="W367" s="170">
        <f t="shared" si="769"/>
        <v>315.26100000000002</v>
      </c>
      <c r="X367" s="170">
        <f t="shared" si="769"/>
        <v>317.12599999999998</v>
      </c>
      <c r="Y367" s="170">
        <f t="shared" si="769"/>
        <v>318.63</v>
      </c>
      <c r="Z367" s="170">
        <f t="shared" si="769"/>
        <v>319.77800000000002</v>
      </c>
      <c r="AA367" s="170">
        <f t="shared" si="769"/>
        <v>321.24</v>
      </c>
      <c r="AB367" s="170">
        <f t="shared" si="769"/>
        <v>323.14999999999998</v>
      </c>
      <c r="AC367" s="170">
        <f t="shared" si="769"/>
        <v>325.077</v>
      </c>
      <c r="AD367" s="170">
        <f t="shared" si="769"/>
        <v>327.24</v>
      </c>
      <c r="AE367" s="170">
        <f t="shared" si="769"/>
        <v>331.51</v>
      </c>
      <c r="AF367" s="170">
        <f t="shared" si="769"/>
        <v>336.47</v>
      </c>
      <c r="AG367" s="170">
        <f t="shared" si="769"/>
        <v>341.45600000000002</v>
      </c>
      <c r="AH367" s="170">
        <f t="shared" si="769"/>
        <v>346.62</v>
      </c>
      <c r="AI367" s="170">
        <f t="shared" si="769"/>
        <v>351.827</v>
      </c>
      <c r="AJ367" s="170">
        <f t="shared" si="769"/>
        <v>357.54399999999998</v>
      </c>
      <c r="AK367" s="170">
        <f t="shared" si="769"/>
        <v>362.827</v>
      </c>
      <c r="AL367" s="170">
        <f t="shared" si="769"/>
        <v>367.49200000000002</v>
      </c>
      <c r="AM367" s="170">
        <f t="shared" si="769"/>
        <v>373.142</v>
      </c>
      <c r="AN367" s="170">
        <f t="shared" si="769"/>
        <v>379.34100000000001</v>
      </c>
      <c r="AO367" s="170">
        <f t="shared" si="769"/>
        <v>384.32</v>
      </c>
      <c r="AP367" s="170">
        <f t="shared" si="769"/>
        <v>387.92899999999997</v>
      </c>
      <c r="AQ367" s="170">
        <f t="shared" si="769"/>
        <v>392.88400000000001</v>
      </c>
      <c r="AR367" s="170">
        <f t="shared" si="769"/>
        <v>397.226</v>
      </c>
      <c r="AS367" s="170">
        <f t="shared" si="769"/>
        <v>400.47699999999998</v>
      </c>
      <c r="AT367" s="170">
        <f t="shared" si="769"/>
        <v>403.23399999999998</v>
      </c>
      <c r="AU367" s="170">
        <f t="shared" si="769"/>
        <v>405.01</v>
      </c>
      <c r="AV367" s="170">
        <f t="shared" si="769"/>
        <v>407.44400000000002</v>
      </c>
      <c r="AW367" s="170">
        <f t="shared" si="769"/>
        <v>410.35500000000002</v>
      </c>
      <c r="AX367" s="170">
        <f t="shared" si="769"/>
        <v>413.69</v>
      </c>
      <c r="AY367" s="170">
        <f t="shared" si="769"/>
        <v>418.12200000000001</v>
      </c>
      <c r="AZ367" s="170">
        <f t="shared" si="769"/>
        <v>421.67200000000003</v>
      </c>
      <c r="BA367" s="170">
        <f t="shared" si="769"/>
        <v>425.22899999999998</v>
      </c>
      <c r="BB367" s="170">
        <f t="shared" si="769"/>
        <v>428.66899999999998</v>
      </c>
      <c r="BC367" s="403">
        <f t="shared" ref="BC367:CW367" si="770">BB367*BC686/BB686</f>
        <v>431.71640995260657</v>
      </c>
      <c r="BD367" s="398">
        <f t="shared" si="770"/>
        <v>433.74801658767768</v>
      </c>
      <c r="BE367" s="398">
        <f t="shared" si="770"/>
        <v>436.79542654028432</v>
      </c>
      <c r="BF367" s="398">
        <f t="shared" si="770"/>
        <v>439.84283649289097</v>
      </c>
      <c r="BG367" s="398">
        <f t="shared" si="770"/>
        <v>441.87444312796202</v>
      </c>
      <c r="BH367" s="398">
        <f t="shared" si="770"/>
        <v>444.92185308056867</v>
      </c>
      <c r="BI367" s="398">
        <f t="shared" si="770"/>
        <v>446.95345971563978</v>
      </c>
      <c r="BJ367" s="398">
        <f t="shared" si="770"/>
        <v>450.00086966824642</v>
      </c>
      <c r="BK367" s="398">
        <f t="shared" si="770"/>
        <v>452.03247630331748</v>
      </c>
      <c r="BL367" s="398">
        <f t="shared" si="770"/>
        <v>455.07988625592407</v>
      </c>
      <c r="BM367" s="398">
        <f t="shared" si="770"/>
        <v>457.11149289099518</v>
      </c>
      <c r="BN367" s="398">
        <f t="shared" si="770"/>
        <v>460.15890284360182</v>
      </c>
      <c r="BO367" s="398">
        <f t="shared" si="770"/>
        <v>463.20631279620846</v>
      </c>
      <c r="BP367" s="398">
        <f t="shared" si="770"/>
        <v>465.23791943127958</v>
      </c>
      <c r="BQ367" s="398">
        <f t="shared" si="770"/>
        <v>468.28532938388622</v>
      </c>
      <c r="BR367" s="398">
        <f t="shared" si="770"/>
        <v>470.31693601895728</v>
      </c>
      <c r="BS367" s="398">
        <f t="shared" si="770"/>
        <v>472.34854265402839</v>
      </c>
      <c r="BT367" s="398">
        <f t="shared" si="770"/>
        <v>475.39595260663503</v>
      </c>
      <c r="BU367" s="398">
        <f t="shared" si="770"/>
        <v>477.42755924170609</v>
      </c>
      <c r="BV367" s="398">
        <f t="shared" si="770"/>
        <v>480.47496919431273</v>
      </c>
      <c r="BW367" s="398">
        <f t="shared" si="770"/>
        <v>482.50657582938385</v>
      </c>
      <c r="BX367" s="398">
        <f t="shared" si="770"/>
        <v>484.53818246445496</v>
      </c>
      <c r="BY367" s="398">
        <f t="shared" si="770"/>
        <v>486.56978909952608</v>
      </c>
      <c r="BZ367" s="398">
        <f t="shared" si="770"/>
        <v>488.60139573459719</v>
      </c>
      <c r="CA367" s="398">
        <f t="shared" si="770"/>
        <v>490.6330023696683</v>
      </c>
      <c r="CB367" s="398">
        <f t="shared" si="770"/>
        <v>492.66460900473942</v>
      </c>
      <c r="CC367" s="398">
        <f t="shared" si="770"/>
        <v>494.69621563981048</v>
      </c>
      <c r="CD367" s="398">
        <f t="shared" si="770"/>
        <v>496.72782227488153</v>
      </c>
      <c r="CE367" s="398">
        <f t="shared" si="770"/>
        <v>498.75942890995265</v>
      </c>
      <c r="CF367" s="398">
        <f t="shared" si="770"/>
        <v>500.79103554502376</v>
      </c>
      <c r="CG367" s="398">
        <f t="shared" si="770"/>
        <v>502.82264218009482</v>
      </c>
      <c r="CH367" s="398">
        <f t="shared" si="770"/>
        <v>503.83844549763035</v>
      </c>
      <c r="CI367" s="398">
        <f t="shared" si="770"/>
        <v>505.8700521327014</v>
      </c>
      <c r="CJ367" s="398">
        <f t="shared" si="770"/>
        <v>507.90165876777246</v>
      </c>
      <c r="CK367" s="398">
        <f t="shared" si="770"/>
        <v>508.91746208530799</v>
      </c>
      <c r="CL367" s="398">
        <f t="shared" si="770"/>
        <v>510.94906872037905</v>
      </c>
      <c r="CM367" s="398">
        <f t="shared" si="770"/>
        <v>511.96487203791457</v>
      </c>
      <c r="CN367" s="398">
        <f t="shared" si="770"/>
        <v>513.99647867298563</v>
      </c>
      <c r="CO367" s="398">
        <f t="shared" si="770"/>
        <v>516.02808530805669</v>
      </c>
      <c r="CP367" s="398">
        <f t="shared" si="770"/>
        <v>518.05969194312775</v>
      </c>
      <c r="CQ367" s="398">
        <f t="shared" si="770"/>
        <v>519.07549526066327</v>
      </c>
      <c r="CR367" s="398">
        <f t="shared" si="770"/>
        <v>521.10710189573433</v>
      </c>
      <c r="CS367" s="398">
        <f t="shared" si="770"/>
        <v>523.13870853080539</v>
      </c>
      <c r="CT367" s="398">
        <f t="shared" si="770"/>
        <v>525.17031516587656</v>
      </c>
      <c r="CU367" s="398">
        <f t="shared" si="770"/>
        <v>527.20192180094773</v>
      </c>
      <c r="CV367" s="398">
        <f t="shared" si="770"/>
        <v>529.23352843601879</v>
      </c>
      <c r="CW367" s="398">
        <f t="shared" si="770"/>
        <v>531.26513507108984</v>
      </c>
    </row>
    <row r="368" spans="1:101">
      <c r="A368" s="170" t="str">
        <f t="shared" si="683"/>
        <v>41</v>
      </c>
      <c r="B368" s="170" t="str">
        <f t="shared" si="687"/>
        <v>Loir-et-Cher</v>
      </c>
      <c r="C368" s="145"/>
      <c r="D368" s="145"/>
      <c r="E368" s="145"/>
      <c r="F368" s="170">
        <f t="shared" ref="F368:BB368" si="771">F262</f>
        <v>283.75400000000002</v>
      </c>
      <c r="G368" s="170">
        <f t="shared" si="771"/>
        <v>285.45699999999999</v>
      </c>
      <c r="H368" s="170">
        <f t="shared" si="771"/>
        <v>287.23399999999998</v>
      </c>
      <c r="I368" s="170">
        <f t="shared" si="771"/>
        <v>289.18299999999999</v>
      </c>
      <c r="J368" s="170">
        <f t="shared" si="771"/>
        <v>290.85300000000001</v>
      </c>
      <c r="K368" s="170">
        <f t="shared" si="771"/>
        <v>292.49700000000001</v>
      </c>
      <c r="L368" s="170">
        <f t="shared" si="771"/>
        <v>294.29399999999998</v>
      </c>
      <c r="M368" s="170">
        <f t="shared" si="771"/>
        <v>296.24700000000001</v>
      </c>
      <c r="N368" s="170">
        <f t="shared" si="771"/>
        <v>297.74799999999999</v>
      </c>
      <c r="O368" s="170">
        <f t="shared" si="771"/>
        <v>299.161</v>
      </c>
      <c r="P368" s="170">
        <f t="shared" si="771"/>
        <v>300.30700000000002</v>
      </c>
      <c r="Q368" s="170">
        <f t="shared" si="771"/>
        <v>301.39800000000002</v>
      </c>
      <c r="R368" s="170">
        <f t="shared" si="771"/>
        <v>302.01499999999999</v>
      </c>
      <c r="S368" s="170">
        <f t="shared" si="771"/>
        <v>303.40800000000002</v>
      </c>
      <c r="T368" s="170">
        <f t="shared" si="771"/>
        <v>304.73500000000001</v>
      </c>
      <c r="U368" s="170">
        <f t="shared" si="771"/>
        <v>305.86900000000003</v>
      </c>
      <c r="V368" s="170">
        <f t="shared" si="771"/>
        <v>307.21699999999998</v>
      </c>
      <c r="W368" s="170">
        <f t="shared" si="771"/>
        <v>308.48200000000003</v>
      </c>
      <c r="X368" s="170">
        <f t="shared" si="771"/>
        <v>309.798</v>
      </c>
      <c r="Y368" s="170">
        <f t="shared" si="771"/>
        <v>310.47199999999998</v>
      </c>
      <c r="Z368" s="170">
        <f t="shared" si="771"/>
        <v>311.58999999999997</v>
      </c>
      <c r="AA368" s="170">
        <f t="shared" si="771"/>
        <v>312.58999999999997</v>
      </c>
      <c r="AB368" s="170">
        <f t="shared" si="771"/>
        <v>313.66000000000003</v>
      </c>
      <c r="AC368" s="170">
        <f t="shared" si="771"/>
        <v>314.61599999999999</v>
      </c>
      <c r="AD368" s="170">
        <f t="shared" si="771"/>
        <v>314.995</v>
      </c>
      <c r="AE368" s="170">
        <f t="shared" si="771"/>
        <v>316.35399999999998</v>
      </c>
      <c r="AF368" s="170">
        <f t="shared" si="771"/>
        <v>317.78300000000002</v>
      </c>
      <c r="AG368" s="170">
        <f t="shared" si="771"/>
        <v>319.14400000000001</v>
      </c>
      <c r="AH368" s="170">
        <f t="shared" si="771"/>
        <v>320.536</v>
      </c>
      <c r="AI368" s="170">
        <f t="shared" si="771"/>
        <v>321.80799999999999</v>
      </c>
      <c r="AJ368" s="170">
        <f t="shared" si="771"/>
        <v>323.48899999999998</v>
      </c>
      <c r="AK368" s="170">
        <f t="shared" si="771"/>
        <v>325.18200000000002</v>
      </c>
      <c r="AL368" s="170">
        <f t="shared" si="771"/>
        <v>326.291</v>
      </c>
      <c r="AM368" s="170">
        <f t="shared" si="771"/>
        <v>326.59899999999999</v>
      </c>
      <c r="AN368" s="170">
        <f t="shared" si="771"/>
        <v>327.86799999999999</v>
      </c>
      <c r="AO368" s="170">
        <f t="shared" si="771"/>
        <v>330.07900000000001</v>
      </c>
      <c r="AP368" s="170">
        <f t="shared" si="771"/>
        <v>331.28</v>
      </c>
      <c r="AQ368" s="170">
        <f t="shared" si="771"/>
        <v>331.65600000000001</v>
      </c>
      <c r="AR368" s="170">
        <f t="shared" si="771"/>
        <v>332.00099999999998</v>
      </c>
      <c r="AS368" s="170">
        <f t="shared" si="771"/>
        <v>333.56700000000001</v>
      </c>
      <c r="AT368" s="170">
        <f t="shared" si="771"/>
        <v>333.05</v>
      </c>
      <c r="AU368" s="170">
        <f t="shared" si="771"/>
        <v>332.76900000000001</v>
      </c>
      <c r="AV368" s="170">
        <f t="shared" si="771"/>
        <v>331.91500000000002</v>
      </c>
      <c r="AW368" s="170">
        <f t="shared" si="771"/>
        <v>330.24799999999999</v>
      </c>
      <c r="AX368" s="170">
        <f t="shared" si="771"/>
        <v>329.47</v>
      </c>
      <c r="AY368" s="170">
        <f t="shared" si="771"/>
        <v>329.35700000000003</v>
      </c>
      <c r="AZ368" s="170">
        <f t="shared" si="771"/>
        <v>328.27100000000002</v>
      </c>
      <c r="BA368" s="170">
        <f t="shared" si="771"/>
        <v>327.38799999999998</v>
      </c>
      <c r="BB368" s="170">
        <f t="shared" si="771"/>
        <v>326.46499999999997</v>
      </c>
      <c r="BC368" s="403">
        <f t="shared" ref="BC368:CW368" si="772">BB368*BC687/BB687</f>
        <v>326.46499999999997</v>
      </c>
      <c r="BD368" s="398">
        <f t="shared" si="772"/>
        <v>325.45739197530861</v>
      </c>
      <c r="BE368" s="398">
        <f t="shared" si="772"/>
        <v>324.44978395061725</v>
      </c>
      <c r="BF368" s="398">
        <f t="shared" si="772"/>
        <v>324.44978395061725</v>
      </c>
      <c r="BG368" s="398">
        <f t="shared" si="772"/>
        <v>323.44217592592588</v>
      </c>
      <c r="BH368" s="398">
        <f t="shared" si="772"/>
        <v>323.44217592592588</v>
      </c>
      <c r="BI368" s="398">
        <f t="shared" si="772"/>
        <v>322.43456790123452</v>
      </c>
      <c r="BJ368" s="398">
        <f t="shared" si="772"/>
        <v>322.43456790123452</v>
      </c>
      <c r="BK368" s="398">
        <f t="shared" si="772"/>
        <v>322.43456790123452</v>
      </c>
      <c r="BL368" s="398">
        <f t="shared" si="772"/>
        <v>322.43456790123452</v>
      </c>
      <c r="BM368" s="398">
        <f t="shared" si="772"/>
        <v>321.42695987654315</v>
      </c>
      <c r="BN368" s="398">
        <f t="shared" si="772"/>
        <v>321.42695987654315</v>
      </c>
      <c r="BO368" s="398">
        <f t="shared" si="772"/>
        <v>321.42695987654315</v>
      </c>
      <c r="BP368" s="398">
        <f t="shared" si="772"/>
        <v>321.42695987654315</v>
      </c>
      <c r="BQ368" s="398">
        <f t="shared" si="772"/>
        <v>321.42695987654315</v>
      </c>
      <c r="BR368" s="398">
        <f t="shared" si="772"/>
        <v>321.42695987654315</v>
      </c>
      <c r="BS368" s="398">
        <f t="shared" si="772"/>
        <v>321.42695987654315</v>
      </c>
      <c r="BT368" s="398">
        <f t="shared" si="772"/>
        <v>321.42695987654315</v>
      </c>
      <c r="BU368" s="398">
        <f t="shared" si="772"/>
        <v>321.42695987654315</v>
      </c>
      <c r="BV368" s="398">
        <f t="shared" si="772"/>
        <v>321.42695987654315</v>
      </c>
      <c r="BW368" s="398">
        <f t="shared" si="772"/>
        <v>321.42695987654315</v>
      </c>
      <c r="BX368" s="398">
        <f t="shared" si="772"/>
        <v>321.42695987654315</v>
      </c>
      <c r="BY368" s="398">
        <f t="shared" si="772"/>
        <v>321.42695987654315</v>
      </c>
      <c r="BZ368" s="398">
        <f t="shared" si="772"/>
        <v>321.42695987654315</v>
      </c>
      <c r="CA368" s="398">
        <f t="shared" si="772"/>
        <v>321.42695987654315</v>
      </c>
      <c r="CB368" s="398">
        <f t="shared" si="772"/>
        <v>321.42695987654315</v>
      </c>
      <c r="CC368" s="398">
        <f t="shared" si="772"/>
        <v>321.42695987654315</v>
      </c>
      <c r="CD368" s="398">
        <f t="shared" si="772"/>
        <v>321.42695987654315</v>
      </c>
      <c r="CE368" s="398">
        <f t="shared" si="772"/>
        <v>321.42695987654315</v>
      </c>
      <c r="CF368" s="398">
        <f t="shared" si="772"/>
        <v>321.42695987654315</v>
      </c>
      <c r="CG368" s="398">
        <f t="shared" si="772"/>
        <v>321.42695987654315</v>
      </c>
      <c r="CH368" s="398">
        <f t="shared" si="772"/>
        <v>321.42695987654315</v>
      </c>
      <c r="CI368" s="398">
        <f t="shared" si="772"/>
        <v>321.42695987654315</v>
      </c>
      <c r="CJ368" s="398">
        <f t="shared" si="772"/>
        <v>321.42695987654315</v>
      </c>
      <c r="CK368" s="398">
        <f t="shared" si="772"/>
        <v>321.42695987654315</v>
      </c>
      <c r="CL368" s="398">
        <f t="shared" si="772"/>
        <v>321.42695987654315</v>
      </c>
      <c r="CM368" s="398">
        <f t="shared" si="772"/>
        <v>322.43456790123452</v>
      </c>
      <c r="CN368" s="398">
        <f t="shared" si="772"/>
        <v>322.43456790123452</v>
      </c>
      <c r="CO368" s="398">
        <f t="shared" si="772"/>
        <v>322.43456790123452</v>
      </c>
      <c r="CP368" s="398">
        <f t="shared" si="772"/>
        <v>322.43456790123452</v>
      </c>
      <c r="CQ368" s="398">
        <f t="shared" si="772"/>
        <v>323.44217592592588</v>
      </c>
      <c r="CR368" s="398">
        <f t="shared" si="772"/>
        <v>323.44217592592588</v>
      </c>
      <c r="CS368" s="398">
        <f t="shared" si="772"/>
        <v>323.44217592592588</v>
      </c>
      <c r="CT368" s="398">
        <f t="shared" si="772"/>
        <v>324.44978395061725</v>
      </c>
      <c r="CU368" s="398">
        <f t="shared" si="772"/>
        <v>324.44978395061725</v>
      </c>
      <c r="CV368" s="398">
        <f t="shared" si="772"/>
        <v>325.45739197530861</v>
      </c>
      <c r="CW368" s="398">
        <f t="shared" si="772"/>
        <v>326.46499999999997</v>
      </c>
    </row>
    <row r="369" spans="1:101">
      <c r="A369" s="170" t="str">
        <f t="shared" si="683"/>
        <v>42</v>
      </c>
      <c r="B369" s="170" t="str">
        <f t="shared" si="687"/>
        <v>Loire</v>
      </c>
      <c r="C369" s="145"/>
      <c r="D369" s="145"/>
      <c r="E369" s="145"/>
      <c r="F369" s="170">
        <f t="shared" ref="F369:BB369" si="773">F263</f>
        <v>743.00800000000004</v>
      </c>
      <c r="G369" s="170">
        <f t="shared" si="773"/>
        <v>742.08399999999995</v>
      </c>
      <c r="H369" s="170">
        <f t="shared" si="773"/>
        <v>741.54600000000005</v>
      </c>
      <c r="I369" s="170">
        <f t="shared" si="773"/>
        <v>741.31600000000003</v>
      </c>
      <c r="J369" s="170">
        <f t="shared" si="773"/>
        <v>740.3</v>
      </c>
      <c r="K369" s="170">
        <f t="shared" si="773"/>
        <v>740.18799999999999</v>
      </c>
      <c r="L369" s="170">
        <f t="shared" si="773"/>
        <v>740.37199999999996</v>
      </c>
      <c r="M369" s="170">
        <f t="shared" si="773"/>
        <v>740.19299999999998</v>
      </c>
      <c r="N369" s="170">
        <f t="shared" si="773"/>
        <v>743.24599999999998</v>
      </c>
      <c r="O369" s="170">
        <f t="shared" si="773"/>
        <v>744.44200000000001</v>
      </c>
      <c r="P369" s="170">
        <f t="shared" si="773"/>
        <v>743.12</v>
      </c>
      <c r="Q369" s="170">
        <f t="shared" si="773"/>
        <v>742.36800000000005</v>
      </c>
      <c r="R369" s="170">
        <f t="shared" si="773"/>
        <v>742.47199999999998</v>
      </c>
      <c r="S369" s="170">
        <f t="shared" si="773"/>
        <v>743.43899999999996</v>
      </c>
      <c r="T369" s="170">
        <f t="shared" si="773"/>
        <v>744.17600000000004</v>
      </c>
      <c r="U369" s="170">
        <f t="shared" si="773"/>
        <v>746.101</v>
      </c>
      <c r="V369" s="170">
        <f t="shared" si="773"/>
        <v>744.87199999999996</v>
      </c>
      <c r="W369" s="170">
        <f t="shared" si="773"/>
        <v>744.28300000000002</v>
      </c>
      <c r="X369" s="170">
        <f t="shared" si="773"/>
        <v>744.06700000000001</v>
      </c>
      <c r="Y369" s="170">
        <f t="shared" si="773"/>
        <v>742.65899999999999</v>
      </c>
      <c r="Z369" s="170">
        <f t="shared" si="773"/>
        <v>740.19100000000003</v>
      </c>
      <c r="AA369" s="170">
        <f t="shared" si="773"/>
        <v>738.67</v>
      </c>
      <c r="AB369" s="170">
        <f t="shared" si="773"/>
        <v>735.28700000000003</v>
      </c>
      <c r="AC369" s="170">
        <f t="shared" si="773"/>
        <v>731.65700000000004</v>
      </c>
      <c r="AD369" s="170">
        <f t="shared" si="773"/>
        <v>729.08100000000002</v>
      </c>
      <c r="AE369" s="170">
        <f t="shared" si="773"/>
        <v>730.61400000000003</v>
      </c>
      <c r="AF369" s="170">
        <f t="shared" si="773"/>
        <v>732.52800000000002</v>
      </c>
      <c r="AG369" s="170">
        <f t="shared" si="773"/>
        <v>734.26700000000005</v>
      </c>
      <c r="AH369" s="170">
        <f t="shared" si="773"/>
        <v>735.78</v>
      </c>
      <c r="AI369" s="170">
        <f t="shared" si="773"/>
        <v>737.29700000000003</v>
      </c>
      <c r="AJ369" s="170">
        <f t="shared" si="773"/>
        <v>739.39300000000003</v>
      </c>
      <c r="AK369" s="170">
        <f t="shared" si="773"/>
        <v>741.26900000000001</v>
      </c>
      <c r="AL369" s="170">
        <f t="shared" si="773"/>
        <v>740.66800000000001</v>
      </c>
      <c r="AM369" s="170">
        <f t="shared" si="773"/>
        <v>742.07600000000002</v>
      </c>
      <c r="AN369" s="170">
        <f t="shared" si="773"/>
        <v>746.11500000000001</v>
      </c>
      <c r="AO369" s="170">
        <f t="shared" si="773"/>
        <v>748.947</v>
      </c>
      <c r="AP369" s="170">
        <f t="shared" si="773"/>
        <v>749.053</v>
      </c>
      <c r="AQ369" s="170">
        <f t="shared" si="773"/>
        <v>753.76300000000003</v>
      </c>
      <c r="AR369" s="170">
        <f t="shared" si="773"/>
        <v>756.71500000000003</v>
      </c>
      <c r="AS369" s="170">
        <f t="shared" si="773"/>
        <v>757.30499999999995</v>
      </c>
      <c r="AT369" s="170">
        <f t="shared" si="773"/>
        <v>759.41099999999994</v>
      </c>
      <c r="AU369" s="170">
        <f t="shared" si="773"/>
        <v>761.99699999999996</v>
      </c>
      <c r="AV369" s="170">
        <f t="shared" si="773"/>
        <v>762.94100000000003</v>
      </c>
      <c r="AW369" s="170">
        <f t="shared" si="773"/>
        <v>763.44100000000003</v>
      </c>
      <c r="AX369" s="170">
        <f t="shared" si="773"/>
        <v>765.63400000000001</v>
      </c>
      <c r="AY369" s="170">
        <f t="shared" si="773"/>
        <v>768.50800000000004</v>
      </c>
      <c r="AZ369" s="170">
        <f t="shared" si="773"/>
        <v>769.11199999999997</v>
      </c>
      <c r="BA369" s="170">
        <f t="shared" si="773"/>
        <v>770.678</v>
      </c>
      <c r="BB369" s="170">
        <f t="shared" si="773"/>
        <v>772.34199999999998</v>
      </c>
      <c r="BC369" s="403">
        <f t="shared" ref="BC369:CW369" si="774">BB369*BC688/BB688</f>
        <v>774.34548119325552</v>
      </c>
      <c r="BD369" s="398">
        <f t="shared" si="774"/>
        <v>777.35070298313883</v>
      </c>
      <c r="BE369" s="398">
        <f t="shared" si="774"/>
        <v>779.35418417639437</v>
      </c>
      <c r="BF369" s="398">
        <f t="shared" si="774"/>
        <v>782.35940596627768</v>
      </c>
      <c r="BG369" s="398">
        <f t="shared" si="774"/>
        <v>785.36462775616098</v>
      </c>
      <c r="BH369" s="398">
        <f t="shared" si="774"/>
        <v>787.36810894941652</v>
      </c>
      <c r="BI369" s="398">
        <f t="shared" si="774"/>
        <v>790.37333073929983</v>
      </c>
      <c r="BJ369" s="398">
        <f t="shared" si="774"/>
        <v>793.37855252918314</v>
      </c>
      <c r="BK369" s="398">
        <f t="shared" si="774"/>
        <v>796.38377431906645</v>
      </c>
      <c r="BL369" s="398">
        <f t="shared" si="774"/>
        <v>799.38899610894964</v>
      </c>
      <c r="BM369" s="398">
        <f t="shared" si="774"/>
        <v>802.39421789883284</v>
      </c>
      <c r="BN369" s="398">
        <f t="shared" si="774"/>
        <v>805.39943968871614</v>
      </c>
      <c r="BO369" s="398">
        <f t="shared" si="774"/>
        <v>808.40466147859945</v>
      </c>
      <c r="BP369" s="398">
        <f t="shared" si="774"/>
        <v>811.40988326848276</v>
      </c>
      <c r="BQ369" s="398">
        <f t="shared" si="774"/>
        <v>814.41510505836607</v>
      </c>
      <c r="BR369" s="398">
        <f t="shared" si="774"/>
        <v>817.42032684824937</v>
      </c>
      <c r="BS369" s="398">
        <f t="shared" si="774"/>
        <v>820.42554863813268</v>
      </c>
      <c r="BT369" s="398">
        <f t="shared" si="774"/>
        <v>823.43077042801599</v>
      </c>
      <c r="BU369" s="398">
        <f t="shared" si="774"/>
        <v>826.4359922178993</v>
      </c>
      <c r="BV369" s="398">
        <f t="shared" si="774"/>
        <v>829.44121400778249</v>
      </c>
      <c r="BW369" s="398">
        <f t="shared" si="774"/>
        <v>832.44643579766569</v>
      </c>
      <c r="BX369" s="398">
        <f t="shared" si="774"/>
        <v>835.45165758754899</v>
      </c>
      <c r="BY369" s="398">
        <f t="shared" si="774"/>
        <v>837.45513878080453</v>
      </c>
      <c r="BZ369" s="398">
        <f t="shared" si="774"/>
        <v>840.46036057068773</v>
      </c>
      <c r="CA369" s="398">
        <f t="shared" si="774"/>
        <v>843.46558236057092</v>
      </c>
      <c r="CB369" s="398">
        <f t="shared" si="774"/>
        <v>846.47080415045423</v>
      </c>
      <c r="CC369" s="398">
        <f t="shared" si="774"/>
        <v>848.47428534370977</v>
      </c>
      <c r="CD369" s="398">
        <f t="shared" si="774"/>
        <v>851.47950713359296</v>
      </c>
      <c r="CE369" s="398">
        <f t="shared" si="774"/>
        <v>853.4829883268485</v>
      </c>
      <c r="CF369" s="398">
        <f t="shared" si="774"/>
        <v>856.48821011673181</v>
      </c>
      <c r="CG369" s="398">
        <f t="shared" si="774"/>
        <v>859.49343190661511</v>
      </c>
      <c r="CH369" s="398">
        <f t="shared" si="774"/>
        <v>861.49691309987065</v>
      </c>
      <c r="CI369" s="398">
        <f t="shared" si="774"/>
        <v>864.50213488975396</v>
      </c>
      <c r="CJ369" s="398">
        <f t="shared" si="774"/>
        <v>866.5056160830095</v>
      </c>
      <c r="CK369" s="398">
        <f t="shared" si="774"/>
        <v>869.51083787289269</v>
      </c>
      <c r="CL369" s="398">
        <f t="shared" si="774"/>
        <v>871.51431906614812</v>
      </c>
      <c r="CM369" s="398">
        <f t="shared" si="774"/>
        <v>874.51954085603143</v>
      </c>
      <c r="CN369" s="398">
        <f t="shared" si="774"/>
        <v>877.52476264591473</v>
      </c>
      <c r="CO369" s="398">
        <f t="shared" si="774"/>
        <v>880.52998443579804</v>
      </c>
      <c r="CP369" s="398">
        <f t="shared" si="774"/>
        <v>883.53520622568135</v>
      </c>
      <c r="CQ369" s="398">
        <f t="shared" si="774"/>
        <v>886.54042801556466</v>
      </c>
      <c r="CR369" s="398">
        <f t="shared" si="774"/>
        <v>889.54564980544797</v>
      </c>
      <c r="CS369" s="398">
        <f t="shared" si="774"/>
        <v>892.55087159533127</v>
      </c>
      <c r="CT369" s="398">
        <f t="shared" si="774"/>
        <v>895.55609338521458</v>
      </c>
      <c r="CU369" s="398">
        <f t="shared" si="774"/>
        <v>899.56305577172554</v>
      </c>
      <c r="CV369" s="398">
        <f t="shared" si="774"/>
        <v>902.56827756160874</v>
      </c>
      <c r="CW369" s="398">
        <f t="shared" si="774"/>
        <v>905.57349935149205</v>
      </c>
    </row>
    <row r="370" spans="1:101">
      <c r="A370" s="170" t="str">
        <f t="shared" si="683"/>
        <v>43</v>
      </c>
      <c r="B370" s="170" t="str">
        <f t="shared" si="687"/>
        <v>Haute-Loire</v>
      </c>
      <c r="C370" s="145"/>
      <c r="D370" s="145"/>
      <c r="E370" s="145"/>
      <c r="F370" s="170">
        <f t="shared" ref="F370:BB370" si="775">F264</f>
        <v>205.875</v>
      </c>
      <c r="G370" s="170">
        <f t="shared" si="775"/>
        <v>205.77099999999999</v>
      </c>
      <c r="H370" s="170">
        <f t="shared" si="775"/>
        <v>205.667</v>
      </c>
      <c r="I370" s="170">
        <f t="shared" si="775"/>
        <v>205.87200000000001</v>
      </c>
      <c r="J370" s="170">
        <f t="shared" si="775"/>
        <v>205.78800000000001</v>
      </c>
      <c r="K370" s="170">
        <f t="shared" si="775"/>
        <v>205.84</v>
      </c>
      <c r="L370" s="170">
        <f t="shared" si="775"/>
        <v>206.05799999999999</v>
      </c>
      <c r="M370" s="170">
        <f t="shared" si="775"/>
        <v>206.36500000000001</v>
      </c>
      <c r="N370" s="170">
        <f t="shared" si="775"/>
        <v>206.13200000000001</v>
      </c>
      <c r="O370" s="170">
        <f t="shared" si="775"/>
        <v>206.70599999999999</v>
      </c>
      <c r="P370" s="170">
        <f t="shared" si="775"/>
        <v>206.892</v>
      </c>
      <c r="Q370" s="170">
        <f t="shared" si="775"/>
        <v>206.953</v>
      </c>
      <c r="R370" s="170">
        <f t="shared" si="775"/>
        <v>206.68600000000001</v>
      </c>
      <c r="S370" s="170">
        <f t="shared" si="775"/>
        <v>206.65100000000001</v>
      </c>
      <c r="T370" s="170">
        <f t="shared" si="775"/>
        <v>206.648</v>
      </c>
      <c r="U370" s="170">
        <f t="shared" si="775"/>
        <v>206.65799999999999</v>
      </c>
      <c r="V370" s="170">
        <f t="shared" si="775"/>
        <v>206.61199999999999</v>
      </c>
      <c r="W370" s="170">
        <f t="shared" si="775"/>
        <v>206.63900000000001</v>
      </c>
      <c r="X370" s="170">
        <f t="shared" si="775"/>
        <v>206.37899999999999</v>
      </c>
      <c r="Y370" s="170">
        <f t="shared" si="775"/>
        <v>206.50800000000001</v>
      </c>
      <c r="Z370" s="170">
        <f t="shared" si="775"/>
        <v>206.511</v>
      </c>
      <c r="AA370" s="170">
        <f t="shared" si="775"/>
        <v>206.89500000000001</v>
      </c>
      <c r="AB370" s="170">
        <f t="shared" si="775"/>
        <v>207.55500000000001</v>
      </c>
      <c r="AC370" s="170">
        <f t="shared" si="775"/>
        <v>208.285</v>
      </c>
      <c r="AD370" s="170">
        <f t="shared" si="775"/>
        <v>209.08600000000001</v>
      </c>
      <c r="AE370" s="170">
        <f t="shared" si="775"/>
        <v>210.41</v>
      </c>
      <c r="AF370" s="170">
        <f t="shared" si="775"/>
        <v>211.774</v>
      </c>
      <c r="AG370" s="170">
        <f t="shared" si="775"/>
        <v>213.24600000000001</v>
      </c>
      <c r="AH370" s="170">
        <f t="shared" si="775"/>
        <v>214.595</v>
      </c>
      <c r="AI370" s="170">
        <f t="shared" si="775"/>
        <v>216.16499999999999</v>
      </c>
      <c r="AJ370" s="170">
        <f t="shared" si="775"/>
        <v>217.82</v>
      </c>
      <c r="AK370" s="170">
        <f t="shared" si="775"/>
        <v>219.48400000000001</v>
      </c>
      <c r="AL370" s="170">
        <f t="shared" si="775"/>
        <v>220.43700000000001</v>
      </c>
      <c r="AM370" s="170">
        <f t="shared" si="775"/>
        <v>221.834</v>
      </c>
      <c r="AN370" s="170">
        <f t="shared" si="775"/>
        <v>223.12200000000001</v>
      </c>
      <c r="AO370" s="170">
        <f t="shared" si="775"/>
        <v>224.006</v>
      </c>
      <c r="AP370" s="170">
        <f t="shared" si="775"/>
        <v>224.90700000000001</v>
      </c>
      <c r="AQ370" s="170">
        <f t="shared" si="775"/>
        <v>225.68600000000001</v>
      </c>
      <c r="AR370" s="170">
        <f t="shared" si="775"/>
        <v>226.203</v>
      </c>
      <c r="AS370" s="170">
        <f t="shared" si="775"/>
        <v>226.565</v>
      </c>
      <c r="AT370" s="170">
        <f t="shared" si="775"/>
        <v>227.03399999999999</v>
      </c>
      <c r="AU370" s="170">
        <f t="shared" si="775"/>
        <v>227.339</v>
      </c>
      <c r="AV370" s="170">
        <f t="shared" si="775"/>
        <v>227.28299999999999</v>
      </c>
      <c r="AW370" s="170">
        <f t="shared" si="775"/>
        <v>227.55199999999999</v>
      </c>
      <c r="AX370" s="170">
        <f t="shared" si="775"/>
        <v>227.57</v>
      </c>
      <c r="AY370" s="170">
        <f t="shared" si="775"/>
        <v>227.489</v>
      </c>
      <c r="AZ370" s="170">
        <f t="shared" si="775"/>
        <v>227.11099999999999</v>
      </c>
      <c r="BA370" s="170">
        <f t="shared" si="775"/>
        <v>227.09700000000001</v>
      </c>
      <c r="BB370" s="170">
        <f t="shared" si="775"/>
        <v>226.87799999999999</v>
      </c>
      <c r="BC370" s="403">
        <f t="shared" ref="BC370:CW370" si="776">BB370*BC689/BB689</f>
        <v>226.87799999999999</v>
      </c>
      <c r="BD370" s="398">
        <f t="shared" si="776"/>
        <v>226.87799999999999</v>
      </c>
      <c r="BE370" s="398">
        <f t="shared" si="776"/>
        <v>227.87307894736841</v>
      </c>
      <c r="BF370" s="398">
        <f t="shared" si="776"/>
        <v>227.87307894736841</v>
      </c>
      <c r="BG370" s="398">
        <f t="shared" si="776"/>
        <v>228.86815789473681</v>
      </c>
      <c r="BH370" s="398">
        <f t="shared" si="776"/>
        <v>228.86815789473681</v>
      </c>
      <c r="BI370" s="398">
        <f t="shared" si="776"/>
        <v>229.86323684210524</v>
      </c>
      <c r="BJ370" s="398">
        <f t="shared" si="776"/>
        <v>229.86323684210524</v>
      </c>
      <c r="BK370" s="398">
        <f t="shared" si="776"/>
        <v>230.85831578947366</v>
      </c>
      <c r="BL370" s="398">
        <f t="shared" si="776"/>
        <v>231.85339473684209</v>
      </c>
      <c r="BM370" s="398">
        <f t="shared" si="776"/>
        <v>231.85339473684209</v>
      </c>
      <c r="BN370" s="398">
        <f t="shared" si="776"/>
        <v>232.84847368421052</v>
      </c>
      <c r="BO370" s="398">
        <f t="shared" si="776"/>
        <v>233.84355263157894</v>
      </c>
      <c r="BP370" s="398">
        <f t="shared" si="776"/>
        <v>234.83863157894737</v>
      </c>
      <c r="BQ370" s="398">
        <f t="shared" si="776"/>
        <v>234.83863157894737</v>
      </c>
      <c r="BR370" s="398">
        <f t="shared" si="776"/>
        <v>235.8337105263158</v>
      </c>
      <c r="BS370" s="398">
        <f t="shared" si="776"/>
        <v>236.82878947368422</v>
      </c>
      <c r="BT370" s="398">
        <f t="shared" si="776"/>
        <v>237.82386842105265</v>
      </c>
      <c r="BU370" s="398">
        <f t="shared" si="776"/>
        <v>237.82386842105265</v>
      </c>
      <c r="BV370" s="398">
        <f t="shared" si="776"/>
        <v>238.81894736842105</v>
      </c>
      <c r="BW370" s="398">
        <f t="shared" si="776"/>
        <v>239.81402631578945</v>
      </c>
      <c r="BX370" s="398">
        <f t="shared" si="776"/>
        <v>239.81402631578945</v>
      </c>
      <c r="BY370" s="398">
        <f t="shared" si="776"/>
        <v>240.80910526315787</v>
      </c>
      <c r="BZ370" s="398">
        <f t="shared" si="776"/>
        <v>240.8091052631579</v>
      </c>
      <c r="CA370" s="398">
        <f t="shared" si="776"/>
        <v>241.80418421052633</v>
      </c>
      <c r="CB370" s="398">
        <f t="shared" si="776"/>
        <v>241.80418421052633</v>
      </c>
      <c r="CC370" s="398">
        <f t="shared" si="776"/>
        <v>242.79926315789476</v>
      </c>
      <c r="CD370" s="398">
        <f t="shared" si="776"/>
        <v>242.79926315789476</v>
      </c>
      <c r="CE370" s="398">
        <f t="shared" si="776"/>
        <v>243.79434210526315</v>
      </c>
      <c r="CF370" s="398">
        <f t="shared" si="776"/>
        <v>243.79434210526315</v>
      </c>
      <c r="CG370" s="398">
        <f t="shared" si="776"/>
        <v>244.78942105263158</v>
      </c>
      <c r="CH370" s="398">
        <f t="shared" si="776"/>
        <v>244.78942105263161</v>
      </c>
      <c r="CI370" s="398">
        <f t="shared" si="776"/>
        <v>245.78450000000004</v>
      </c>
      <c r="CJ370" s="398">
        <f t="shared" si="776"/>
        <v>245.78450000000004</v>
      </c>
      <c r="CK370" s="398">
        <f t="shared" si="776"/>
        <v>246.77957894736846</v>
      </c>
      <c r="CL370" s="398">
        <f t="shared" si="776"/>
        <v>246.77957894736846</v>
      </c>
      <c r="CM370" s="398">
        <f t="shared" si="776"/>
        <v>247.77465789473689</v>
      </c>
      <c r="CN370" s="398">
        <f t="shared" si="776"/>
        <v>247.77465789473689</v>
      </c>
      <c r="CO370" s="398">
        <f t="shared" si="776"/>
        <v>248.76973684210532</v>
      </c>
      <c r="CP370" s="398">
        <f t="shared" si="776"/>
        <v>248.76973684210532</v>
      </c>
      <c r="CQ370" s="398">
        <f t="shared" si="776"/>
        <v>249.76481578947374</v>
      </c>
      <c r="CR370" s="398">
        <f t="shared" si="776"/>
        <v>250.75989473684214</v>
      </c>
      <c r="CS370" s="398">
        <f t="shared" si="776"/>
        <v>251.75497368421057</v>
      </c>
      <c r="CT370" s="398">
        <f t="shared" si="776"/>
        <v>252.75005263157897</v>
      </c>
      <c r="CU370" s="398">
        <f t="shared" si="776"/>
        <v>252.75005263157897</v>
      </c>
      <c r="CV370" s="398">
        <f t="shared" si="776"/>
        <v>253.74513157894739</v>
      </c>
      <c r="CW370" s="398">
        <f t="shared" si="776"/>
        <v>254.74021052631582</v>
      </c>
    </row>
    <row r="371" spans="1:101">
      <c r="A371" s="170" t="str">
        <f t="shared" ref="A371:B371" si="777">A265</f>
        <v>44</v>
      </c>
      <c r="B371" s="170" t="str">
        <f t="shared" si="777"/>
        <v>Loire-Atlantique</v>
      </c>
      <c r="C371" s="145"/>
      <c r="D371" s="145"/>
      <c r="E371" s="145"/>
      <c r="F371" s="170">
        <f t="shared" ref="F371:BB371" si="778">F265</f>
        <v>934.06600000000003</v>
      </c>
      <c r="G371" s="170">
        <f t="shared" si="778"/>
        <v>942.14499999999998</v>
      </c>
      <c r="H371" s="170">
        <f t="shared" si="778"/>
        <v>950.39300000000003</v>
      </c>
      <c r="I371" s="170">
        <f t="shared" si="778"/>
        <v>958.98099999999999</v>
      </c>
      <c r="J371" s="170">
        <f t="shared" si="778"/>
        <v>967.25199999999995</v>
      </c>
      <c r="K371" s="170">
        <f t="shared" si="778"/>
        <v>975.92399999999998</v>
      </c>
      <c r="L371" s="170">
        <f t="shared" si="778"/>
        <v>985.03</v>
      </c>
      <c r="M371" s="170">
        <f t="shared" si="778"/>
        <v>994.26800000000003</v>
      </c>
      <c r="N371" s="170">
        <f t="shared" si="778"/>
        <v>1004.897</v>
      </c>
      <c r="O371" s="170">
        <f t="shared" si="778"/>
        <v>1012.071</v>
      </c>
      <c r="P371" s="170">
        <f t="shared" si="778"/>
        <v>1017.477</v>
      </c>
      <c r="Q371" s="170">
        <f t="shared" si="778"/>
        <v>1023.924</v>
      </c>
      <c r="R371" s="170">
        <f t="shared" si="778"/>
        <v>1032.981</v>
      </c>
      <c r="S371" s="170">
        <f t="shared" si="778"/>
        <v>1037.423</v>
      </c>
      <c r="T371" s="170">
        <f t="shared" si="778"/>
        <v>1044.75</v>
      </c>
      <c r="U371" s="170">
        <f t="shared" si="778"/>
        <v>1050.539</v>
      </c>
      <c r="V371" s="170">
        <f t="shared" si="778"/>
        <v>1058.9659999999999</v>
      </c>
      <c r="W371" s="170">
        <f t="shared" si="778"/>
        <v>1068.9829999999999</v>
      </c>
      <c r="X371" s="170">
        <f t="shared" si="778"/>
        <v>1079.6010000000001</v>
      </c>
      <c r="Y371" s="170">
        <f t="shared" si="778"/>
        <v>1087.854</v>
      </c>
      <c r="Z371" s="170">
        <f t="shared" si="778"/>
        <v>1096.0329999999999</v>
      </c>
      <c r="AA371" s="170">
        <f t="shared" si="778"/>
        <v>1105.02</v>
      </c>
      <c r="AB371" s="170">
        <f t="shared" si="778"/>
        <v>1114.088</v>
      </c>
      <c r="AC371" s="170">
        <f t="shared" si="778"/>
        <v>1124.0060000000001</v>
      </c>
      <c r="AD371" s="170">
        <f t="shared" si="778"/>
        <v>1133.2470000000001</v>
      </c>
      <c r="AE371" s="170">
        <f t="shared" si="778"/>
        <v>1146.058</v>
      </c>
      <c r="AF371" s="170">
        <f t="shared" si="778"/>
        <v>1160.239</v>
      </c>
      <c r="AG371" s="170">
        <f t="shared" si="778"/>
        <v>1174.492</v>
      </c>
      <c r="AH371" s="170">
        <f t="shared" si="778"/>
        <v>1189.1569999999999</v>
      </c>
      <c r="AI371" s="170">
        <f t="shared" si="778"/>
        <v>1203.4739999999999</v>
      </c>
      <c r="AJ371" s="170">
        <f t="shared" si="778"/>
        <v>1218.81</v>
      </c>
      <c r="AK371" s="170">
        <f t="shared" si="778"/>
        <v>1234.085</v>
      </c>
      <c r="AL371" s="170">
        <f t="shared" si="778"/>
        <v>1246.798</v>
      </c>
      <c r="AM371" s="170">
        <f t="shared" si="778"/>
        <v>1255.8710000000001</v>
      </c>
      <c r="AN371" s="170">
        <f t="shared" si="778"/>
        <v>1266.3579999999999</v>
      </c>
      <c r="AO371" s="170">
        <f t="shared" si="778"/>
        <v>1282.0519999999999</v>
      </c>
      <c r="AP371" s="170">
        <f t="shared" si="778"/>
        <v>1296.364</v>
      </c>
      <c r="AQ371" s="170">
        <f t="shared" si="778"/>
        <v>1313.3209999999999</v>
      </c>
      <c r="AR371" s="170">
        <f t="shared" si="778"/>
        <v>1328.62</v>
      </c>
      <c r="AS371" s="170">
        <f t="shared" si="778"/>
        <v>1346.5920000000001</v>
      </c>
      <c r="AT371" s="170">
        <f t="shared" si="778"/>
        <v>1365.2270000000001</v>
      </c>
      <c r="AU371" s="170">
        <f t="shared" si="778"/>
        <v>1380.8520000000001</v>
      </c>
      <c r="AV371" s="170">
        <f t="shared" si="778"/>
        <v>1394.9090000000001</v>
      </c>
      <c r="AW371" s="170">
        <f t="shared" si="778"/>
        <v>1412.502</v>
      </c>
      <c r="AX371" s="170">
        <f t="shared" si="778"/>
        <v>1429.2719999999999</v>
      </c>
      <c r="AY371" s="170">
        <f t="shared" si="778"/>
        <v>1445.171</v>
      </c>
      <c r="AZ371" s="170">
        <f t="shared" si="778"/>
        <v>1462.5060000000001</v>
      </c>
      <c r="BA371" s="170">
        <f t="shared" si="778"/>
        <v>1480.1880000000001</v>
      </c>
      <c r="BB371" s="170">
        <f t="shared" si="778"/>
        <v>1497.3130000000001</v>
      </c>
      <c r="BC371" s="403">
        <f t="shared" ref="BC371:CW371" si="779">BB371*BC690/BB690</f>
        <v>1513.4456653198654</v>
      </c>
      <c r="BD371" s="398">
        <f t="shared" si="779"/>
        <v>1529.5783306397309</v>
      </c>
      <c r="BE371" s="398">
        <f t="shared" si="779"/>
        <v>1545.7109959595962</v>
      </c>
      <c r="BF371" s="398">
        <f t="shared" si="779"/>
        <v>1562.8519528619531</v>
      </c>
      <c r="BG371" s="398">
        <f t="shared" si="779"/>
        <v>1578.9846181818184</v>
      </c>
      <c r="BH371" s="398">
        <f t="shared" si="779"/>
        <v>1595.1172835016837</v>
      </c>
      <c r="BI371" s="398">
        <f t="shared" si="779"/>
        <v>1612.2582404040404</v>
      </c>
      <c r="BJ371" s="398">
        <f t="shared" si="779"/>
        <v>1628.3909057239057</v>
      </c>
      <c r="BK371" s="398">
        <f t="shared" si="779"/>
        <v>1645.5318626262626</v>
      </c>
      <c r="BL371" s="398">
        <f t="shared" si="779"/>
        <v>1661.6645279461279</v>
      </c>
      <c r="BM371" s="398">
        <f t="shared" si="779"/>
        <v>1677.7971932659934</v>
      </c>
      <c r="BN371" s="398">
        <f t="shared" si="779"/>
        <v>1693.9298585858587</v>
      </c>
      <c r="BO371" s="398">
        <f t="shared" si="779"/>
        <v>1710.062523905724</v>
      </c>
      <c r="BP371" s="398">
        <f t="shared" si="779"/>
        <v>1725.1868976430978</v>
      </c>
      <c r="BQ371" s="398">
        <f t="shared" si="779"/>
        <v>1740.3112713804715</v>
      </c>
      <c r="BR371" s="398">
        <f t="shared" si="779"/>
        <v>1755.4356451178453</v>
      </c>
      <c r="BS371" s="398">
        <f t="shared" si="779"/>
        <v>1770.5600188552189</v>
      </c>
      <c r="BT371" s="398">
        <f t="shared" si="779"/>
        <v>1784.6761010101011</v>
      </c>
      <c r="BU371" s="398">
        <f t="shared" si="779"/>
        <v>1799.8004747474747</v>
      </c>
      <c r="BV371" s="398">
        <f t="shared" si="779"/>
        <v>1812.9082653198652</v>
      </c>
      <c r="BW371" s="398">
        <f t="shared" si="779"/>
        <v>1827.0243474747472</v>
      </c>
      <c r="BX371" s="398">
        <f t="shared" si="779"/>
        <v>1840.1321380471379</v>
      </c>
      <c r="BY371" s="398">
        <f t="shared" si="779"/>
        <v>1853.2399286195284</v>
      </c>
      <c r="BZ371" s="398">
        <f t="shared" si="779"/>
        <v>1866.3477191919189</v>
      </c>
      <c r="CA371" s="398">
        <f t="shared" si="779"/>
        <v>1878.447218181818</v>
      </c>
      <c r="CB371" s="398">
        <f t="shared" si="779"/>
        <v>1890.5467171717169</v>
      </c>
      <c r="CC371" s="398">
        <f t="shared" si="779"/>
        <v>1901.637924579124</v>
      </c>
      <c r="CD371" s="398">
        <f t="shared" si="779"/>
        <v>1913.7374235690231</v>
      </c>
      <c r="CE371" s="398">
        <f t="shared" si="779"/>
        <v>1924.8286309764305</v>
      </c>
      <c r="CF371" s="398">
        <f t="shared" si="779"/>
        <v>1935.9198383838379</v>
      </c>
      <c r="CG371" s="398">
        <f t="shared" si="779"/>
        <v>1946.0027542087539</v>
      </c>
      <c r="CH371" s="398">
        <f t="shared" si="779"/>
        <v>1957.0939616161613</v>
      </c>
      <c r="CI371" s="398">
        <f t="shared" si="779"/>
        <v>1967.1768774410771</v>
      </c>
      <c r="CJ371" s="398">
        <f t="shared" si="779"/>
        <v>1977.2597932659928</v>
      </c>
      <c r="CK371" s="398">
        <f t="shared" si="779"/>
        <v>1987.3427090909086</v>
      </c>
      <c r="CL371" s="398">
        <f t="shared" si="779"/>
        <v>1997.4256249158243</v>
      </c>
      <c r="CM371" s="398">
        <f t="shared" si="779"/>
        <v>2007.50854074074</v>
      </c>
      <c r="CN371" s="398">
        <f t="shared" si="779"/>
        <v>2017.5914565656558</v>
      </c>
      <c r="CO371" s="398">
        <f t="shared" si="779"/>
        <v>2027.6743723905718</v>
      </c>
      <c r="CP371" s="398">
        <f t="shared" si="779"/>
        <v>2037.7572882154877</v>
      </c>
      <c r="CQ371" s="398">
        <f t="shared" si="779"/>
        <v>2047.8402040404035</v>
      </c>
      <c r="CR371" s="398">
        <f t="shared" si="779"/>
        <v>2057.9231198653192</v>
      </c>
      <c r="CS371" s="398">
        <f t="shared" si="779"/>
        <v>2069.0143272727269</v>
      </c>
      <c r="CT371" s="398">
        <f t="shared" si="779"/>
        <v>2079.0972430976426</v>
      </c>
      <c r="CU371" s="398">
        <f t="shared" si="779"/>
        <v>2090.1884505050502</v>
      </c>
      <c r="CV371" s="398">
        <f t="shared" si="779"/>
        <v>2100.271366329966</v>
      </c>
      <c r="CW371" s="398">
        <f t="shared" si="779"/>
        <v>2111.3625737373732</v>
      </c>
    </row>
    <row r="372" spans="1:101">
      <c r="A372" s="170" t="str">
        <f t="shared" ref="A372:B372" si="780">A266</f>
        <v>45</v>
      </c>
      <c r="B372" s="170" t="str">
        <f t="shared" si="780"/>
        <v>Loiret</v>
      </c>
      <c r="C372" s="145"/>
      <c r="D372" s="145"/>
      <c r="E372" s="145"/>
      <c r="F372" s="170">
        <f t="shared" ref="F372:BB372" si="781">F266</f>
        <v>489.70400000000001</v>
      </c>
      <c r="G372" s="170">
        <f t="shared" si="781"/>
        <v>495.51</v>
      </c>
      <c r="H372" s="170">
        <f t="shared" si="781"/>
        <v>501.41</v>
      </c>
      <c r="I372" s="170">
        <f t="shared" si="781"/>
        <v>507.99900000000002</v>
      </c>
      <c r="J372" s="170">
        <f t="shared" si="781"/>
        <v>513.94399999999996</v>
      </c>
      <c r="K372" s="170">
        <f t="shared" si="781"/>
        <v>520.62400000000002</v>
      </c>
      <c r="L372" s="170">
        <f t="shared" si="781"/>
        <v>527.721</v>
      </c>
      <c r="M372" s="170">
        <f t="shared" si="781"/>
        <v>535.226</v>
      </c>
      <c r="N372" s="170">
        <f t="shared" si="781"/>
        <v>541.25300000000004</v>
      </c>
      <c r="O372" s="170">
        <f t="shared" si="781"/>
        <v>546.37400000000002</v>
      </c>
      <c r="P372" s="170">
        <f t="shared" si="781"/>
        <v>552.255</v>
      </c>
      <c r="Q372" s="170">
        <f t="shared" si="781"/>
        <v>557.14300000000003</v>
      </c>
      <c r="R372" s="170">
        <f t="shared" si="781"/>
        <v>561.79100000000005</v>
      </c>
      <c r="S372" s="170">
        <f t="shared" si="781"/>
        <v>568.19299999999998</v>
      </c>
      <c r="T372" s="170">
        <f t="shared" si="781"/>
        <v>574.00800000000004</v>
      </c>
      <c r="U372" s="170">
        <f t="shared" si="781"/>
        <v>580.01</v>
      </c>
      <c r="V372" s="170">
        <f t="shared" si="781"/>
        <v>585.58799999999997</v>
      </c>
      <c r="W372" s="170">
        <f t="shared" si="781"/>
        <v>591.029</v>
      </c>
      <c r="X372" s="170">
        <f t="shared" si="781"/>
        <v>595.92600000000004</v>
      </c>
      <c r="Y372" s="170">
        <f t="shared" si="781"/>
        <v>600.19500000000005</v>
      </c>
      <c r="Z372" s="170">
        <f t="shared" si="781"/>
        <v>604.56899999999996</v>
      </c>
      <c r="AA372" s="170">
        <f t="shared" si="781"/>
        <v>608.33100000000002</v>
      </c>
      <c r="AB372" s="170">
        <f t="shared" si="781"/>
        <v>612.36900000000003</v>
      </c>
      <c r="AC372" s="170">
        <f t="shared" si="781"/>
        <v>616.37199999999996</v>
      </c>
      <c r="AD372" s="170">
        <f t="shared" si="781"/>
        <v>617.93499999999995</v>
      </c>
      <c r="AE372" s="170">
        <f t="shared" si="781"/>
        <v>621.23</v>
      </c>
      <c r="AF372" s="170">
        <f t="shared" si="781"/>
        <v>625.23500000000001</v>
      </c>
      <c r="AG372" s="170">
        <f t="shared" si="781"/>
        <v>629.07000000000005</v>
      </c>
      <c r="AH372" s="170">
        <f t="shared" si="781"/>
        <v>633.01900000000001</v>
      </c>
      <c r="AI372" s="170">
        <f t="shared" si="781"/>
        <v>636.70699999999999</v>
      </c>
      <c r="AJ372" s="170">
        <f t="shared" si="781"/>
        <v>641.16899999999998</v>
      </c>
      <c r="AK372" s="170">
        <f t="shared" si="781"/>
        <v>645.32500000000005</v>
      </c>
      <c r="AL372" s="170">
        <f t="shared" si="781"/>
        <v>647.73299999999995</v>
      </c>
      <c r="AM372" s="170">
        <f t="shared" si="781"/>
        <v>650.76900000000001</v>
      </c>
      <c r="AN372" s="170">
        <f t="shared" si="781"/>
        <v>653.51</v>
      </c>
      <c r="AO372" s="170">
        <f t="shared" si="781"/>
        <v>656.10500000000002</v>
      </c>
      <c r="AP372" s="170">
        <f t="shared" si="781"/>
        <v>659.58699999999999</v>
      </c>
      <c r="AQ372" s="170">
        <f t="shared" si="781"/>
        <v>662.29700000000003</v>
      </c>
      <c r="AR372" s="170">
        <f t="shared" si="781"/>
        <v>665.58699999999999</v>
      </c>
      <c r="AS372" s="170">
        <f t="shared" si="781"/>
        <v>669.73699999999997</v>
      </c>
      <c r="AT372" s="170">
        <f t="shared" si="781"/>
        <v>673.34900000000005</v>
      </c>
      <c r="AU372" s="170">
        <f t="shared" si="781"/>
        <v>674.33</v>
      </c>
      <c r="AV372" s="170">
        <f t="shared" si="781"/>
        <v>678.10500000000002</v>
      </c>
      <c r="AW372" s="170">
        <f t="shared" si="781"/>
        <v>678.84500000000003</v>
      </c>
      <c r="AX372" s="170">
        <f t="shared" si="781"/>
        <v>680.43399999999997</v>
      </c>
      <c r="AY372" s="170">
        <f t="shared" si="781"/>
        <v>682.30399999999997</v>
      </c>
      <c r="AZ372" s="170">
        <f t="shared" si="781"/>
        <v>683.94</v>
      </c>
      <c r="BA372" s="170">
        <f t="shared" si="781"/>
        <v>685.08100000000002</v>
      </c>
      <c r="BB372" s="170">
        <f t="shared" si="781"/>
        <v>686.61500000000001</v>
      </c>
      <c r="BC372" s="403">
        <f t="shared" ref="BC372:CW372" si="782">BB372*BC691/BB691</f>
        <v>688.60518840579709</v>
      </c>
      <c r="BD372" s="398">
        <f t="shared" si="782"/>
        <v>691.59047101449278</v>
      </c>
      <c r="BE372" s="398">
        <f t="shared" si="782"/>
        <v>693.58065942028986</v>
      </c>
      <c r="BF372" s="398">
        <f t="shared" si="782"/>
        <v>696.56594202898555</v>
      </c>
      <c r="BG372" s="398">
        <f t="shared" si="782"/>
        <v>699.55122463768123</v>
      </c>
      <c r="BH372" s="398">
        <f t="shared" si="782"/>
        <v>701.54141304347831</v>
      </c>
      <c r="BI372" s="398">
        <f t="shared" si="782"/>
        <v>704.526695652174</v>
      </c>
      <c r="BJ372" s="398">
        <f t="shared" si="782"/>
        <v>707.51197826086968</v>
      </c>
      <c r="BK372" s="398">
        <f t="shared" si="782"/>
        <v>710.49726086956537</v>
      </c>
      <c r="BL372" s="398">
        <f t="shared" si="782"/>
        <v>712.48744927536245</v>
      </c>
      <c r="BM372" s="398">
        <f t="shared" si="782"/>
        <v>715.47273188405802</v>
      </c>
      <c r="BN372" s="398">
        <f t="shared" si="782"/>
        <v>718.4580144927537</v>
      </c>
      <c r="BO372" s="398">
        <f t="shared" si="782"/>
        <v>720.44820289855079</v>
      </c>
      <c r="BP372" s="398">
        <f t="shared" si="782"/>
        <v>723.43348550724636</v>
      </c>
      <c r="BQ372" s="398">
        <f t="shared" si="782"/>
        <v>726.41876811594204</v>
      </c>
      <c r="BR372" s="398">
        <f t="shared" si="782"/>
        <v>728.40895652173913</v>
      </c>
      <c r="BS372" s="398">
        <f t="shared" si="782"/>
        <v>730.39914492753621</v>
      </c>
      <c r="BT372" s="398">
        <f t="shared" si="782"/>
        <v>733.3844275362319</v>
      </c>
      <c r="BU372" s="398">
        <f t="shared" si="782"/>
        <v>735.37461594202898</v>
      </c>
      <c r="BV372" s="398">
        <f t="shared" si="782"/>
        <v>737.36480434782618</v>
      </c>
      <c r="BW372" s="398">
        <f t="shared" si="782"/>
        <v>739.35499275362326</v>
      </c>
      <c r="BX372" s="398">
        <f t="shared" si="782"/>
        <v>741.34518115942035</v>
      </c>
      <c r="BY372" s="398">
        <f t="shared" si="782"/>
        <v>743.33536956521743</v>
      </c>
      <c r="BZ372" s="398">
        <f t="shared" si="782"/>
        <v>745.32555797101463</v>
      </c>
      <c r="CA372" s="398">
        <f t="shared" si="782"/>
        <v>747.31574637681172</v>
      </c>
      <c r="CB372" s="398">
        <f t="shared" si="782"/>
        <v>749.30593478260892</v>
      </c>
      <c r="CC372" s="398">
        <f t="shared" si="782"/>
        <v>751.296123188406</v>
      </c>
      <c r="CD372" s="398">
        <f t="shared" si="782"/>
        <v>752.2912173913046</v>
      </c>
      <c r="CE372" s="398">
        <f t="shared" si="782"/>
        <v>754.28140579710168</v>
      </c>
      <c r="CF372" s="398">
        <f t="shared" si="782"/>
        <v>755.27650000000028</v>
      </c>
      <c r="CG372" s="398">
        <f t="shared" si="782"/>
        <v>757.26668840579737</v>
      </c>
      <c r="CH372" s="398">
        <f t="shared" si="782"/>
        <v>759.25687681159445</v>
      </c>
      <c r="CI372" s="398">
        <f t="shared" si="782"/>
        <v>760.25197101449305</v>
      </c>
      <c r="CJ372" s="398">
        <f t="shared" si="782"/>
        <v>762.24215942029025</v>
      </c>
      <c r="CK372" s="398">
        <f t="shared" si="782"/>
        <v>763.23725362318885</v>
      </c>
      <c r="CL372" s="398">
        <f t="shared" si="782"/>
        <v>765.22744202898605</v>
      </c>
      <c r="CM372" s="398">
        <f t="shared" si="782"/>
        <v>766.22253623188465</v>
      </c>
      <c r="CN372" s="398">
        <f t="shared" si="782"/>
        <v>768.21272463768184</v>
      </c>
      <c r="CO372" s="398">
        <f t="shared" si="782"/>
        <v>770.20291304347904</v>
      </c>
      <c r="CP372" s="398">
        <f t="shared" si="782"/>
        <v>771.19800724637753</v>
      </c>
      <c r="CQ372" s="398">
        <f t="shared" si="782"/>
        <v>773.18819565217461</v>
      </c>
      <c r="CR372" s="398">
        <f t="shared" si="782"/>
        <v>775.17838405797181</v>
      </c>
      <c r="CS372" s="398">
        <f t="shared" si="782"/>
        <v>777.1685724637689</v>
      </c>
      <c r="CT372" s="398">
        <f t="shared" si="782"/>
        <v>779.15876086956598</v>
      </c>
      <c r="CU372" s="398">
        <f t="shared" si="782"/>
        <v>781.14894927536318</v>
      </c>
      <c r="CV372" s="398">
        <f t="shared" si="782"/>
        <v>783.13913768116026</v>
      </c>
      <c r="CW372" s="398">
        <f t="shared" si="782"/>
        <v>786.12442028985595</v>
      </c>
    </row>
    <row r="373" spans="1:101">
      <c r="A373" s="170" t="str">
        <f t="shared" ref="A373:B373" si="783">A267</f>
        <v>46</v>
      </c>
      <c r="B373" s="170" t="str">
        <f t="shared" si="783"/>
        <v>Lot</v>
      </c>
      <c r="C373" s="145"/>
      <c r="D373" s="145"/>
      <c r="E373" s="145"/>
      <c r="F373" s="170">
        <f t="shared" ref="F373:BB373" si="784">F267</f>
        <v>150.92500000000001</v>
      </c>
      <c r="G373" s="170">
        <f t="shared" si="784"/>
        <v>151.25899999999999</v>
      </c>
      <c r="H373" s="170">
        <f t="shared" si="784"/>
        <v>151.72800000000001</v>
      </c>
      <c r="I373" s="170">
        <f t="shared" si="784"/>
        <v>152.32</v>
      </c>
      <c r="J373" s="170">
        <f t="shared" si="784"/>
        <v>152.66900000000001</v>
      </c>
      <c r="K373" s="170">
        <f t="shared" si="784"/>
        <v>153.23699999999999</v>
      </c>
      <c r="L373" s="170">
        <f t="shared" si="784"/>
        <v>153.90600000000001</v>
      </c>
      <c r="M373" s="170">
        <f t="shared" si="784"/>
        <v>154.547</v>
      </c>
      <c r="N373" s="170">
        <f t="shared" si="784"/>
        <v>155.29300000000001</v>
      </c>
      <c r="O373" s="170">
        <f t="shared" si="784"/>
        <v>156.292</v>
      </c>
      <c r="P373" s="170">
        <f t="shared" si="784"/>
        <v>156.03100000000001</v>
      </c>
      <c r="Q373" s="170">
        <f t="shared" si="784"/>
        <v>155.42099999999999</v>
      </c>
      <c r="R373" s="170">
        <f t="shared" si="784"/>
        <v>154.77699999999999</v>
      </c>
      <c r="S373" s="170">
        <f t="shared" si="784"/>
        <v>155.38200000000001</v>
      </c>
      <c r="T373" s="170">
        <f t="shared" si="784"/>
        <v>155.60599999999999</v>
      </c>
      <c r="U373" s="170">
        <f t="shared" si="784"/>
        <v>155.97</v>
      </c>
      <c r="V373" s="170">
        <f t="shared" si="784"/>
        <v>156.262</v>
      </c>
      <c r="W373" s="170">
        <f t="shared" si="784"/>
        <v>156.97999999999999</v>
      </c>
      <c r="X373" s="170">
        <f t="shared" si="784"/>
        <v>157.21100000000001</v>
      </c>
      <c r="Y373" s="170">
        <f t="shared" si="784"/>
        <v>157.69399999999999</v>
      </c>
      <c r="Z373" s="170">
        <f t="shared" si="784"/>
        <v>157.977</v>
      </c>
      <c r="AA373" s="170">
        <f t="shared" si="784"/>
        <v>158.363</v>
      </c>
      <c r="AB373" s="170">
        <f t="shared" si="784"/>
        <v>159.07400000000001</v>
      </c>
      <c r="AC373" s="170">
        <f t="shared" si="784"/>
        <v>159.65700000000001</v>
      </c>
      <c r="AD373" s="170">
        <f t="shared" si="784"/>
        <v>160.22999999999999</v>
      </c>
      <c r="AE373" s="170">
        <f t="shared" si="784"/>
        <v>161.375</v>
      </c>
      <c r="AF373" s="170">
        <f t="shared" si="784"/>
        <v>162.68</v>
      </c>
      <c r="AG373" s="170">
        <f t="shared" si="784"/>
        <v>164.07599999999999</v>
      </c>
      <c r="AH373" s="170">
        <f t="shared" si="784"/>
        <v>165.49299999999999</v>
      </c>
      <c r="AI373" s="170">
        <f t="shared" si="784"/>
        <v>166.87299999999999</v>
      </c>
      <c r="AJ373" s="170">
        <f t="shared" si="784"/>
        <v>168.27099999999999</v>
      </c>
      <c r="AK373" s="170">
        <f t="shared" si="784"/>
        <v>169.53100000000001</v>
      </c>
      <c r="AL373" s="170">
        <f t="shared" si="784"/>
        <v>171.173</v>
      </c>
      <c r="AM373" s="170">
        <f t="shared" si="784"/>
        <v>172.79599999999999</v>
      </c>
      <c r="AN373" s="170">
        <f t="shared" si="784"/>
        <v>173.56200000000001</v>
      </c>
      <c r="AO373" s="170">
        <f t="shared" si="784"/>
        <v>174.578</v>
      </c>
      <c r="AP373" s="170">
        <f t="shared" si="784"/>
        <v>174.75399999999999</v>
      </c>
      <c r="AQ373" s="170">
        <f t="shared" si="784"/>
        <v>174.346</v>
      </c>
      <c r="AR373" s="170">
        <f t="shared" si="784"/>
        <v>173.75800000000001</v>
      </c>
      <c r="AS373" s="170">
        <f t="shared" si="784"/>
        <v>173.648</v>
      </c>
      <c r="AT373" s="170">
        <f t="shared" si="784"/>
        <v>173.4</v>
      </c>
      <c r="AU373" s="170">
        <f t="shared" si="784"/>
        <v>173.34700000000001</v>
      </c>
      <c r="AV373" s="170">
        <f t="shared" si="784"/>
        <v>173.828</v>
      </c>
      <c r="AW373" s="170">
        <f t="shared" si="784"/>
        <v>173.929</v>
      </c>
      <c r="AX373" s="170">
        <f t="shared" si="784"/>
        <v>174.09399999999999</v>
      </c>
      <c r="AY373" s="170">
        <f t="shared" si="784"/>
        <v>174.67</v>
      </c>
      <c r="AZ373" s="170">
        <f t="shared" si="784"/>
        <v>174.90700000000001</v>
      </c>
      <c r="BA373" s="170">
        <f t="shared" si="784"/>
        <v>175.196</v>
      </c>
      <c r="BB373" s="170">
        <f t="shared" si="784"/>
        <v>175.30799999999999</v>
      </c>
      <c r="BC373" s="403">
        <f t="shared" ref="BC373:CW373" si="785">BB373*BC692/BB692</f>
        <v>176.30975999999998</v>
      </c>
      <c r="BD373" s="398">
        <f t="shared" si="785"/>
        <v>176.30975999999998</v>
      </c>
      <c r="BE373" s="398">
        <f t="shared" si="785"/>
        <v>177.31151999999997</v>
      </c>
      <c r="BF373" s="398">
        <f t="shared" si="785"/>
        <v>177.31151999999997</v>
      </c>
      <c r="BG373" s="398">
        <f t="shared" si="785"/>
        <v>178.31327999999996</v>
      </c>
      <c r="BH373" s="398">
        <f t="shared" si="785"/>
        <v>179.31503999999998</v>
      </c>
      <c r="BI373" s="398">
        <f t="shared" si="785"/>
        <v>179.31503999999998</v>
      </c>
      <c r="BJ373" s="398">
        <f t="shared" si="785"/>
        <v>180.31679999999997</v>
      </c>
      <c r="BK373" s="398">
        <f t="shared" si="785"/>
        <v>180.31679999999997</v>
      </c>
      <c r="BL373" s="398">
        <f t="shared" si="785"/>
        <v>181.31855999999996</v>
      </c>
      <c r="BM373" s="398">
        <f t="shared" si="785"/>
        <v>182.32031999999995</v>
      </c>
      <c r="BN373" s="398">
        <f t="shared" si="785"/>
        <v>182.32031999999995</v>
      </c>
      <c r="BO373" s="398">
        <f t="shared" si="785"/>
        <v>183.32207999999994</v>
      </c>
      <c r="BP373" s="398">
        <f t="shared" si="785"/>
        <v>183.32207999999991</v>
      </c>
      <c r="BQ373" s="398">
        <f t="shared" si="785"/>
        <v>184.3238399999999</v>
      </c>
      <c r="BR373" s="398">
        <f t="shared" si="785"/>
        <v>185.32559999999989</v>
      </c>
      <c r="BS373" s="398">
        <f t="shared" si="785"/>
        <v>185.32559999999989</v>
      </c>
      <c r="BT373" s="398">
        <f t="shared" si="785"/>
        <v>186.32735999999989</v>
      </c>
      <c r="BU373" s="398">
        <f t="shared" si="785"/>
        <v>186.32735999999991</v>
      </c>
      <c r="BV373" s="398">
        <f t="shared" si="785"/>
        <v>187.32911999999993</v>
      </c>
      <c r="BW373" s="398">
        <f t="shared" si="785"/>
        <v>187.32911999999993</v>
      </c>
      <c r="BX373" s="398">
        <f t="shared" si="785"/>
        <v>188.33087999999995</v>
      </c>
      <c r="BY373" s="398">
        <f t="shared" si="785"/>
        <v>188.33087999999995</v>
      </c>
      <c r="BZ373" s="398">
        <f t="shared" si="785"/>
        <v>189.33263999999997</v>
      </c>
      <c r="CA373" s="398">
        <f t="shared" si="785"/>
        <v>189.33263999999997</v>
      </c>
      <c r="CB373" s="398">
        <f t="shared" si="785"/>
        <v>189.33263999999997</v>
      </c>
      <c r="CC373" s="398">
        <f t="shared" si="785"/>
        <v>190.33439999999996</v>
      </c>
      <c r="CD373" s="398">
        <f t="shared" si="785"/>
        <v>190.33439999999996</v>
      </c>
      <c r="CE373" s="398">
        <f t="shared" si="785"/>
        <v>190.33439999999996</v>
      </c>
      <c r="CF373" s="398">
        <f t="shared" si="785"/>
        <v>191.33615999999995</v>
      </c>
      <c r="CG373" s="398">
        <f t="shared" si="785"/>
        <v>191.33615999999995</v>
      </c>
      <c r="CH373" s="398">
        <f t="shared" si="785"/>
        <v>192.33791999999994</v>
      </c>
      <c r="CI373" s="398">
        <f t="shared" si="785"/>
        <v>192.33791999999994</v>
      </c>
      <c r="CJ373" s="398">
        <f t="shared" si="785"/>
        <v>192.33791999999994</v>
      </c>
      <c r="CK373" s="398">
        <f t="shared" si="785"/>
        <v>193.33967999999993</v>
      </c>
      <c r="CL373" s="398">
        <f t="shared" si="785"/>
        <v>193.33967999999993</v>
      </c>
      <c r="CM373" s="398">
        <f t="shared" si="785"/>
        <v>193.33967999999993</v>
      </c>
      <c r="CN373" s="398">
        <f t="shared" si="785"/>
        <v>194.34143999999995</v>
      </c>
      <c r="CO373" s="398">
        <f t="shared" si="785"/>
        <v>194.34143999999995</v>
      </c>
      <c r="CP373" s="398">
        <f t="shared" si="785"/>
        <v>195.34319999999994</v>
      </c>
      <c r="CQ373" s="398">
        <f t="shared" si="785"/>
        <v>195.34319999999991</v>
      </c>
      <c r="CR373" s="398">
        <f t="shared" si="785"/>
        <v>196.3449599999999</v>
      </c>
      <c r="CS373" s="398">
        <f t="shared" si="785"/>
        <v>197.34671999999989</v>
      </c>
      <c r="CT373" s="398">
        <f t="shared" si="785"/>
        <v>197.34671999999989</v>
      </c>
      <c r="CU373" s="398">
        <f t="shared" si="785"/>
        <v>198.34847999999991</v>
      </c>
      <c r="CV373" s="398">
        <f t="shared" si="785"/>
        <v>199.3502399999999</v>
      </c>
      <c r="CW373" s="398">
        <f t="shared" si="785"/>
        <v>199.3502399999999</v>
      </c>
    </row>
    <row r="374" spans="1:101">
      <c r="A374" s="170" t="str">
        <f t="shared" ref="A374:B374" si="786">A268</f>
        <v>47</v>
      </c>
      <c r="B374" s="170" t="str">
        <f t="shared" si="786"/>
        <v>Lot-et-Garonne</v>
      </c>
      <c r="C374" s="145"/>
      <c r="D374" s="145"/>
      <c r="E374" s="145"/>
      <c r="F374" s="170">
        <f t="shared" ref="F374:BB374" si="787">F268</f>
        <v>293.00799999999998</v>
      </c>
      <c r="G374" s="170">
        <f t="shared" si="787"/>
        <v>293.57900000000001</v>
      </c>
      <c r="H374" s="170">
        <f t="shared" si="787"/>
        <v>294.14100000000002</v>
      </c>
      <c r="I374" s="170">
        <f t="shared" si="787"/>
        <v>294.88299999999998</v>
      </c>
      <c r="J374" s="170">
        <f t="shared" si="787"/>
        <v>295.53500000000003</v>
      </c>
      <c r="K374" s="170">
        <f t="shared" si="787"/>
        <v>296.37700000000001</v>
      </c>
      <c r="L374" s="170">
        <f t="shared" si="787"/>
        <v>297.31700000000001</v>
      </c>
      <c r="M374" s="170">
        <f t="shared" si="787"/>
        <v>298.30599999999998</v>
      </c>
      <c r="N374" s="170">
        <f t="shared" si="787"/>
        <v>300.29599999999999</v>
      </c>
      <c r="O374" s="170">
        <f t="shared" si="787"/>
        <v>301.95400000000001</v>
      </c>
      <c r="P374" s="170">
        <f t="shared" si="787"/>
        <v>301.52</v>
      </c>
      <c r="Q374" s="170">
        <f t="shared" si="787"/>
        <v>302.26100000000002</v>
      </c>
      <c r="R374" s="170">
        <f t="shared" si="787"/>
        <v>302.44799999999998</v>
      </c>
      <c r="S374" s="170">
        <f t="shared" si="787"/>
        <v>304.07400000000001</v>
      </c>
      <c r="T374" s="170">
        <f t="shared" si="787"/>
        <v>305.02199999999999</v>
      </c>
      <c r="U374" s="170">
        <f t="shared" si="787"/>
        <v>305.79700000000003</v>
      </c>
      <c r="V374" s="170">
        <f t="shared" si="787"/>
        <v>305.47000000000003</v>
      </c>
      <c r="W374" s="170">
        <f t="shared" si="787"/>
        <v>304.99400000000003</v>
      </c>
      <c r="X374" s="170">
        <f t="shared" si="787"/>
        <v>304.57900000000001</v>
      </c>
      <c r="Y374" s="170">
        <f t="shared" si="787"/>
        <v>304.04399999999998</v>
      </c>
      <c r="Z374" s="170">
        <f t="shared" si="787"/>
        <v>304.31</v>
      </c>
      <c r="AA374" s="170">
        <f t="shared" si="787"/>
        <v>304.06400000000002</v>
      </c>
      <c r="AB374" s="170">
        <f t="shared" si="787"/>
        <v>304.59100000000001</v>
      </c>
      <c r="AC374" s="170">
        <f t="shared" si="787"/>
        <v>304.96800000000002</v>
      </c>
      <c r="AD374" s="170">
        <f t="shared" si="787"/>
        <v>305.48200000000003</v>
      </c>
      <c r="AE374" s="170">
        <f t="shared" si="787"/>
        <v>307.41500000000002</v>
      </c>
      <c r="AF374" s="170">
        <f t="shared" si="787"/>
        <v>309.67899999999997</v>
      </c>
      <c r="AG374" s="170">
        <f t="shared" si="787"/>
        <v>311.98399999999998</v>
      </c>
      <c r="AH374" s="170">
        <f t="shared" si="787"/>
        <v>314.42099999999999</v>
      </c>
      <c r="AI374" s="170">
        <f t="shared" si="787"/>
        <v>316.87200000000001</v>
      </c>
      <c r="AJ374" s="170">
        <f t="shared" si="787"/>
        <v>319.71899999999999</v>
      </c>
      <c r="AK374" s="170">
        <f t="shared" si="787"/>
        <v>322.29199999999997</v>
      </c>
      <c r="AL374" s="170">
        <f t="shared" si="787"/>
        <v>324.17</v>
      </c>
      <c r="AM374" s="170">
        <f t="shared" si="787"/>
        <v>326.399</v>
      </c>
      <c r="AN374" s="170">
        <f t="shared" si="787"/>
        <v>329.697</v>
      </c>
      <c r="AO374" s="170">
        <f t="shared" si="787"/>
        <v>331.12299999999999</v>
      </c>
      <c r="AP374" s="170">
        <f t="shared" si="787"/>
        <v>330.86599999999999</v>
      </c>
      <c r="AQ374" s="170">
        <f t="shared" si="787"/>
        <v>332.11900000000003</v>
      </c>
      <c r="AR374" s="170">
        <f t="shared" si="787"/>
        <v>333.18</v>
      </c>
      <c r="AS374" s="170">
        <f t="shared" si="787"/>
        <v>333.23399999999998</v>
      </c>
      <c r="AT374" s="170">
        <f t="shared" si="787"/>
        <v>333.41699999999997</v>
      </c>
      <c r="AU374" s="170">
        <f t="shared" si="787"/>
        <v>332.83300000000003</v>
      </c>
      <c r="AV374" s="170">
        <f t="shared" si="787"/>
        <v>332.84199999999998</v>
      </c>
      <c r="AW374" s="170">
        <f t="shared" si="787"/>
        <v>331.97</v>
      </c>
      <c r="AX374" s="170">
        <f t="shared" si="787"/>
        <v>331.27100000000002</v>
      </c>
      <c r="AY374" s="170">
        <f t="shared" si="787"/>
        <v>330.84399999999999</v>
      </c>
      <c r="AZ374" s="170">
        <f t="shared" si="787"/>
        <v>329.98899999999998</v>
      </c>
      <c r="BA374" s="170">
        <f t="shared" si="787"/>
        <v>329.18</v>
      </c>
      <c r="BB374" s="170">
        <f t="shared" si="787"/>
        <v>328.30900000000003</v>
      </c>
      <c r="BC374" s="403">
        <f t="shared" ref="BC374:CW374" si="788">BB374*BC693/BB693</f>
        <v>328.30900000000003</v>
      </c>
      <c r="BD374" s="398">
        <f t="shared" si="788"/>
        <v>328.30900000000003</v>
      </c>
      <c r="BE374" s="398">
        <f t="shared" si="788"/>
        <v>328.30900000000003</v>
      </c>
      <c r="BF374" s="398">
        <f t="shared" si="788"/>
        <v>328.30900000000003</v>
      </c>
      <c r="BG374" s="398">
        <f t="shared" si="788"/>
        <v>329.30689969604867</v>
      </c>
      <c r="BH374" s="398">
        <f t="shared" si="788"/>
        <v>329.30689969604867</v>
      </c>
      <c r="BI374" s="398">
        <f t="shared" si="788"/>
        <v>329.30689969604867</v>
      </c>
      <c r="BJ374" s="398">
        <f t="shared" si="788"/>
        <v>330.30479939209732</v>
      </c>
      <c r="BK374" s="398">
        <f t="shared" si="788"/>
        <v>330.30479939209732</v>
      </c>
      <c r="BL374" s="398">
        <f t="shared" si="788"/>
        <v>331.30269908814597</v>
      </c>
      <c r="BM374" s="398">
        <f t="shared" si="788"/>
        <v>331.30269908814597</v>
      </c>
      <c r="BN374" s="398">
        <f t="shared" si="788"/>
        <v>332.30059878419462</v>
      </c>
      <c r="BO374" s="398">
        <f t="shared" si="788"/>
        <v>332.30059878419462</v>
      </c>
      <c r="BP374" s="398">
        <f t="shared" si="788"/>
        <v>333.29849848024327</v>
      </c>
      <c r="BQ374" s="398">
        <f t="shared" si="788"/>
        <v>333.29849848024327</v>
      </c>
      <c r="BR374" s="398">
        <f t="shared" si="788"/>
        <v>334.29639817629192</v>
      </c>
      <c r="BS374" s="398">
        <f t="shared" si="788"/>
        <v>334.29639817629192</v>
      </c>
      <c r="BT374" s="398">
        <f t="shared" si="788"/>
        <v>335.29429787234056</v>
      </c>
      <c r="BU374" s="398">
        <f t="shared" si="788"/>
        <v>335.29429787234056</v>
      </c>
      <c r="BV374" s="398">
        <f t="shared" si="788"/>
        <v>336.29219756838921</v>
      </c>
      <c r="BW374" s="398">
        <f t="shared" si="788"/>
        <v>336.29219756838921</v>
      </c>
      <c r="BX374" s="398">
        <f t="shared" si="788"/>
        <v>337.29009726443786</v>
      </c>
      <c r="BY374" s="398">
        <f t="shared" si="788"/>
        <v>337.29009726443786</v>
      </c>
      <c r="BZ374" s="398">
        <f t="shared" si="788"/>
        <v>338.28799696048645</v>
      </c>
      <c r="CA374" s="398">
        <f t="shared" si="788"/>
        <v>338.28799696048645</v>
      </c>
      <c r="CB374" s="398">
        <f t="shared" si="788"/>
        <v>339.2858966565351</v>
      </c>
      <c r="CC374" s="398">
        <f t="shared" si="788"/>
        <v>339.2858966565351</v>
      </c>
      <c r="CD374" s="398">
        <f t="shared" si="788"/>
        <v>340.28379635258369</v>
      </c>
      <c r="CE374" s="398">
        <f t="shared" si="788"/>
        <v>340.28379635258369</v>
      </c>
      <c r="CF374" s="398">
        <f t="shared" si="788"/>
        <v>341.28169604863234</v>
      </c>
      <c r="CG374" s="398">
        <f t="shared" si="788"/>
        <v>341.28169604863234</v>
      </c>
      <c r="CH374" s="398">
        <f t="shared" si="788"/>
        <v>341.28169604863234</v>
      </c>
      <c r="CI374" s="398">
        <f t="shared" si="788"/>
        <v>342.27959574468093</v>
      </c>
      <c r="CJ374" s="398">
        <f t="shared" si="788"/>
        <v>342.27959574468093</v>
      </c>
      <c r="CK374" s="398">
        <f t="shared" si="788"/>
        <v>343.27749544072958</v>
      </c>
      <c r="CL374" s="398">
        <f t="shared" si="788"/>
        <v>343.27749544072958</v>
      </c>
      <c r="CM374" s="398">
        <f t="shared" si="788"/>
        <v>344.27539513677823</v>
      </c>
      <c r="CN374" s="398">
        <f t="shared" si="788"/>
        <v>345.27329483282688</v>
      </c>
      <c r="CO374" s="398">
        <f t="shared" si="788"/>
        <v>345.27329483282688</v>
      </c>
      <c r="CP374" s="398">
        <f t="shared" si="788"/>
        <v>346.27119452887553</v>
      </c>
      <c r="CQ374" s="398">
        <f t="shared" si="788"/>
        <v>347.26909422492417</v>
      </c>
      <c r="CR374" s="398">
        <f t="shared" si="788"/>
        <v>348.26699392097282</v>
      </c>
      <c r="CS374" s="398">
        <f t="shared" si="788"/>
        <v>349.26489361702147</v>
      </c>
      <c r="CT374" s="398">
        <f t="shared" si="788"/>
        <v>350.26279331307012</v>
      </c>
      <c r="CU374" s="398">
        <f t="shared" si="788"/>
        <v>351.26069300911877</v>
      </c>
      <c r="CV374" s="398">
        <f t="shared" si="788"/>
        <v>352.25859270516736</v>
      </c>
      <c r="CW374" s="398">
        <f t="shared" si="788"/>
        <v>353.25649240121601</v>
      </c>
    </row>
    <row r="375" spans="1:101">
      <c r="A375" s="170" t="str">
        <f t="shared" ref="A375:B375" si="789">A269</f>
        <v>48</v>
      </c>
      <c r="B375" s="170" t="str">
        <f t="shared" si="789"/>
        <v>Lozère</v>
      </c>
      <c r="C375" s="145"/>
      <c r="D375" s="145"/>
      <c r="E375" s="145"/>
      <c r="F375" s="170">
        <f t="shared" ref="F375:BB375" si="790">F269</f>
        <v>74.932000000000002</v>
      </c>
      <c r="G375" s="170">
        <f t="shared" si="790"/>
        <v>74.753</v>
      </c>
      <c r="H375" s="170">
        <f t="shared" si="790"/>
        <v>74.600999999999999</v>
      </c>
      <c r="I375" s="170">
        <f t="shared" si="790"/>
        <v>74.495999999999995</v>
      </c>
      <c r="J375" s="170">
        <f t="shared" si="790"/>
        <v>74.459999999999994</v>
      </c>
      <c r="K375" s="170">
        <f t="shared" si="790"/>
        <v>74.462999999999994</v>
      </c>
      <c r="L375" s="170">
        <f t="shared" si="790"/>
        <v>74.466999999999999</v>
      </c>
      <c r="M375" s="170">
        <f t="shared" si="790"/>
        <v>74.44</v>
      </c>
      <c r="N375" s="170">
        <f t="shared" si="790"/>
        <v>74.647999999999996</v>
      </c>
      <c r="O375" s="170">
        <f t="shared" si="790"/>
        <v>74.834999999999994</v>
      </c>
      <c r="P375" s="170">
        <f t="shared" si="790"/>
        <v>74.117000000000004</v>
      </c>
      <c r="Q375" s="170">
        <f t="shared" si="790"/>
        <v>73.677999999999997</v>
      </c>
      <c r="R375" s="170">
        <f t="shared" si="790"/>
        <v>73.381</v>
      </c>
      <c r="S375" s="170">
        <f t="shared" si="790"/>
        <v>73.400000000000006</v>
      </c>
      <c r="T375" s="170">
        <f t="shared" si="790"/>
        <v>73.167000000000002</v>
      </c>
      <c r="U375" s="170">
        <f t="shared" si="790"/>
        <v>72.863</v>
      </c>
      <c r="V375" s="170">
        <f t="shared" si="790"/>
        <v>72.650000000000006</v>
      </c>
      <c r="W375" s="170">
        <f t="shared" si="790"/>
        <v>72.39</v>
      </c>
      <c r="X375" s="170">
        <f t="shared" si="790"/>
        <v>72.763000000000005</v>
      </c>
      <c r="Y375" s="170">
        <f t="shared" si="790"/>
        <v>72.932000000000002</v>
      </c>
      <c r="Z375" s="170">
        <f t="shared" si="790"/>
        <v>72.884</v>
      </c>
      <c r="AA375" s="170">
        <f t="shared" si="790"/>
        <v>73.033000000000001</v>
      </c>
      <c r="AB375" s="170">
        <f t="shared" si="790"/>
        <v>73.218999999999994</v>
      </c>
      <c r="AC375" s="170">
        <f t="shared" si="790"/>
        <v>73.507000000000005</v>
      </c>
      <c r="AD375" s="170">
        <f t="shared" si="790"/>
        <v>73.513000000000005</v>
      </c>
      <c r="AE375" s="170">
        <f t="shared" si="790"/>
        <v>73.850999999999999</v>
      </c>
      <c r="AF375" s="170">
        <f t="shared" si="790"/>
        <v>74.347999999999999</v>
      </c>
      <c r="AG375" s="170">
        <f t="shared" si="790"/>
        <v>74.856999999999999</v>
      </c>
      <c r="AH375" s="170">
        <f t="shared" si="790"/>
        <v>75.313999999999993</v>
      </c>
      <c r="AI375" s="170">
        <f t="shared" si="790"/>
        <v>75.784000000000006</v>
      </c>
      <c r="AJ375" s="170">
        <f t="shared" si="790"/>
        <v>76.298000000000002</v>
      </c>
      <c r="AK375" s="170">
        <f t="shared" si="790"/>
        <v>76.8</v>
      </c>
      <c r="AL375" s="170">
        <f t="shared" si="790"/>
        <v>76.88</v>
      </c>
      <c r="AM375" s="170">
        <f t="shared" si="790"/>
        <v>76.972999999999999</v>
      </c>
      <c r="AN375" s="170">
        <f t="shared" si="790"/>
        <v>77.162999999999997</v>
      </c>
      <c r="AO375" s="170">
        <f t="shared" si="790"/>
        <v>77.081999999999994</v>
      </c>
      <c r="AP375" s="170">
        <f t="shared" si="790"/>
        <v>77.156000000000006</v>
      </c>
      <c r="AQ375" s="170">
        <f t="shared" si="790"/>
        <v>76.888999999999996</v>
      </c>
      <c r="AR375" s="170">
        <f t="shared" si="790"/>
        <v>76.606999999999999</v>
      </c>
      <c r="AS375" s="170">
        <f t="shared" si="790"/>
        <v>76.36</v>
      </c>
      <c r="AT375" s="170">
        <f t="shared" si="790"/>
        <v>76.308999999999997</v>
      </c>
      <c r="AU375" s="170">
        <f t="shared" si="790"/>
        <v>76.421999999999997</v>
      </c>
      <c r="AV375" s="170">
        <f t="shared" si="790"/>
        <v>76.600999999999999</v>
      </c>
      <c r="AW375" s="170">
        <f t="shared" si="790"/>
        <v>76.52</v>
      </c>
      <c r="AX375" s="170">
        <f t="shared" si="790"/>
        <v>76.603999999999999</v>
      </c>
      <c r="AY375" s="170">
        <f t="shared" si="790"/>
        <v>76.632999999999996</v>
      </c>
      <c r="AZ375" s="170">
        <f t="shared" si="790"/>
        <v>76.593000000000004</v>
      </c>
      <c r="BA375" s="170">
        <f t="shared" si="790"/>
        <v>76.572000000000003</v>
      </c>
      <c r="BB375" s="170">
        <f t="shared" si="790"/>
        <v>76.647999999999996</v>
      </c>
      <c r="BC375" s="403">
        <f t="shared" ref="BC375:CW375" si="791">BB375*BC694/BB694</f>
        <v>76.647999999999996</v>
      </c>
      <c r="BD375" s="398">
        <f t="shared" si="791"/>
        <v>76.647999999999996</v>
      </c>
      <c r="BE375" s="398">
        <f t="shared" si="791"/>
        <v>76.647999999999996</v>
      </c>
      <c r="BF375" s="398">
        <f t="shared" si="791"/>
        <v>77.643428571428572</v>
      </c>
      <c r="BG375" s="398">
        <f t="shared" si="791"/>
        <v>77.643428571428572</v>
      </c>
      <c r="BH375" s="398">
        <f t="shared" si="791"/>
        <v>77.643428571428572</v>
      </c>
      <c r="BI375" s="398">
        <f t="shared" si="791"/>
        <v>77.643428571428572</v>
      </c>
      <c r="BJ375" s="398">
        <f t="shared" si="791"/>
        <v>77.643428571428572</v>
      </c>
      <c r="BK375" s="398">
        <f t="shared" si="791"/>
        <v>78.638857142857134</v>
      </c>
      <c r="BL375" s="398">
        <f t="shared" si="791"/>
        <v>78.638857142857134</v>
      </c>
      <c r="BM375" s="398">
        <f t="shared" si="791"/>
        <v>78.638857142857134</v>
      </c>
      <c r="BN375" s="398">
        <f t="shared" si="791"/>
        <v>78.638857142857134</v>
      </c>
      <c r="BO375" s="398">
        <f t="shared" si="791"/>
        <v>79.63428571428571</v>
      </c>
      <c r="BP375" s="398">
        <f t="shared" si="791"/>
        <v>79.63428571428571</v>
      </c>
      <c r="BQ375" s="398">
        <f t="shared" si="791"/>
        <v>79.63428571428571</v>
      </c>
      <c r="BR375" s="398">
        <f t="shared" si="791"/>
        <v>79.63428571428571</v>
      </c>
      <c r="BS375" s="398">
        <f t="shared" si="791"/>
        <v>79.63428571428571</v>
      </c>
      <c r="BT375" s="398">
        <f t="shared" si="791"/>
        <v>80.629714285714286</v>
      </c>
      <c r="BU375" s="398">
        <f t="shared" si="791"/>
        <v>80.629714285714286</v>
      </c>
      <c r="BV375" s="398">
        <f t="shared" si="791"/>
        <v>80.629714285714286</v>
      </c>
      <c r="BW375" s="398">
        <f t="shared" si="791"/>
        <v>80.629714285714286</v>
      </c>
      <c r="BX375" s="398">
        <f t="shared" si="791"/>
        <v>81.625142857142848</v>
      </c>
      <c r="BY375" s="398">
        <f t="shared" si="791"/>
        <v>81.625142857142848</v>
      </c>
      <c r="BZ375" s="398">
        <f t="shared" si="791"/>
        <v>81.625142857142848</v>
      </c>
      <c r="CA375" s="398">
        <f t="shared" si="791"/>
        <v>81.625142857142848</v>
      </c>
      <c r="CB375" s="398">
        <f t="shared" si="791"/>
        <v>81.625142857142848</v>
      </c>
      <c r="CC375" s="398">
        <f t="shared" si="791"/>
        <v>82.620571428571424</v>
      </c>
      <c r="CD375" s="398">
        <f t="shared" si="791"/>
        <v>82.620571428571424</v>
      </c>
      <c r="CE375" s="398">
        <f t="shared" si="791"/>
        <v>82.620571428571424</v>
      </c>
      <c r="CF375" s="398">
        <f t="shared" si="791"/>
        <v>82.620571428571424</v>
      </c>
      <c r="CG375" s="398">
        <f t="shared" si="791"/>
        <v>82.620571428571424</v>
      </c>
      <c r="CH375" s="398">
        <f t="shared" si="791"/>
        <v>83.616</v>
      </c>
      <c r="CI375" s="398">
        <f t="shared" si="791"/>
        <v>83.616</v>
      </c>
      <c r="CJ375" s="398">
        <f t="shared" si="791"/>
        <v>83.616</v>
      </c>
      <c r="CK375" s="398">
        <f t="shared" si="791"/>
        <v>83.616</v>
      </c>
      <c r="CL375" s="398">
        <f t="shared" si="791"/>
        <v>83.616</v>
      </c>
      <c r="CM375" s="398">
        <f t="shared" si="791"/>
        <v>84.611428571428561</v>
      </c>
      <c r="CN375" s="398">
        <f t="shared" si="791"/>
        <v>84.611428571428561</v>
      </c>
      <c r="CO375" s="398">
        <f t="shared" si="791"/>
        <v>84.611428571428561</v>
      </c>
      <c r="CP375" s="398">
        <f t="shared" si="791"/>
        <v>84.611428571428561</v>
      </c>
      <c r="CQ375" s="398">
        <f t="shared" si="791"/>
        <v>85.606857142857137</v>
      </c>
      <c r="CR375" s="398">
        <f t="shared" si="791"/>
        <v>85.606857142857137</v>
      </c>
      <c r="CS375" s="398">
        <f t="shared" si="791"/>
        <v>85.606857142857137</v>
      </c>
      <c r="CT375" s="398">
        <f t="shared" si="791"/>
        <v>86.602285714285713</v>
      </c>
      <c r="CU375" s="398">
        <f t="shared" si="791"/>
        <v>86.602285714285713</v>
      </c>
      <c r="CV375" s="398">
        <f t="shared" si="791"/>
        <v>86.602285714285713</v>
      </c>
      <c r="CW375" s="398">
        <f t="shared" si="791"/>
        <v>86.602285714285713</v>
      </c>
    </row>
    <row r="376" spans="1:101">
      <c r="A376" s="170" t="str">
        <f t="shared" ref="A376:B376" si="792">A270</f>
        <v>49</v>
      </c>
      <c r="B376" s="170" t="str">
        <f t="shared" si="792"/>
        <v>Maine-et-Loire</v>
      </c>
      <c r="C376" s="145"/>
      <c r="D376" s="145"/>
      <c r="E376" s="145"/>
      <c r="F376" s="170">
        <f t="shared" ref="F376:BB376" si="793">F270</f>
        <v>629.79300000000001</v>
      </c>
      <c r="G376" s="170">
        <f t="shared" si="793"/>
        <v>635.87699999999995</v>
      </c>
      <c r="H376" s="170">
        <f t="shared" si="793"/>
        <v>641.49199999999996</v>
      </c>
      <c r="I376" s="170">
        <f t="shared" si="793"/>
        <v>647.90800000000002</v>
      </c>
      <c r="J376" s="170">
        <f t="shared" si="793"/>
        <v>653.79999999999995</v>
      </c>
      <c r="K376" s="170">
        <f t="shared" si="793"/>
        <v>660.34</v>
      </c>
      <c r="L376" s="170">
        <f t="shared" si="793"/>
        <v>667.45</v>
      </c>
      <c r="M376" s="170">
        <f t="shared" si="793"/>
        <v>674.42399999999998</v>
      </c>
      <c r="N376" s="170">
        <f t="shared" si="793"/>
        <v>681.23900000000003</v>
      </c>
      <c r="O376" s="170">
        <f t="shared" si="793"/>
        <v>685.58</v>
      </c>
      <c r="P376" s="170">
        <f t="shared" si="793"/>
        <v>689.34299999999996</v>
      </c>
      <c r="Q376" s="170">
        <f t="shared" si="793"/>
        <v>693.51199999999994</v>
      </c>
      <c r="R376" s="170">
        <f t="shared" si="793"/>
        <v>697.23599999999999</v>
      </c>
      <c r="S376" s="170">
        <f t="shared" si="793"/>
        <v>698.55200000000002</v>
      </c>
      <c r="T376" s="170">
        <f t="shared" si="793"/>
        <v>702.28099999999995</v>
      </c>
      <c r="U376" s="170">
        <f t="shared" si="793"/>
        <v>704.66800000000001</v>
      </c>
      <c r="V376" s="170">
        <f t="shared" si="793"/>
        <v>707.02</v>
      </c>
      <c r="W376" s="170">
        <f t="shared" si="793"/>
        <v>710.26900000000001</v>
      </c>
      <c r="X376" s="170">
        <f t="shared" si="793"/>
        <v>713.81700000000001</v>
      </c>
      <c r="Y376" s="170">
        <f t="shared" si="793"/>
        <v>717.03700000000003</v>
      </c>
      <c r="Z376" s="170">
        <f t="shared" si="793"/>
        <v>720.56899999999996</v>
      </c>
      <c r="AA376" s="170">
        <f t="shared" si="793"/>
        <v>724.32399999999996</v>
      </c>
      <c r="AB376" s="170">
        <f t="shared" si="793"/>
        <v>727.14300000000003</v>
      </c>
      <c r="AC376" s="170">
        <f t="shared" si="793"/>
        <v>729.55100000000004</v>
      </c>
      <c r="AD376" s="170">
        <f t="shared" si="793"/>
        <v>732.62400000000002</v>
      </c>
      <c r="AE376" s="170">
        <f t="shared" si="793"/>
        <v>736.86699999999996</v>
      </c>
      <c r="AF376" s="170">
        <f t="shared" si="793"/>
        <v>742.072</v>
      </c>
      <c r="AG376" s="170">
        <f t="shared" si="793"/>
        <v>747.08900000000006</v>
      </c>
      <c r="AH376" s="170">
        <f t="shared" si="793"/>
        <v>751.70799999999997</v>
      </c>
      <c r="AI376" s="170">
        <f t="shared" si="793"/>
        <v>756.25300000000004</v>
      </c>
      <c r="AJ376" s="170">
        <f t="shared" si="793"/>
        <v>761.529</v>
      </c>
      <c r="AK376" s="170">
        <f t="shared" si="793"/>
        <v>766.65899999999999</v>
      </c>
      <c r="AL376" s="170">
        <f t="shared" si="793"/>
        <v>770.77700000000004</v>
      </c>
      <c r="AM376" s="170">
        <f t="shared" si="793"/>
        <v>774.82299999999998</v>
      </c>
      <c r="AN376" s="170">
        <f t="shared" si="793"/>
        <v>780.08199999999999</v>
      </c>
      <c r="AO376" s="170">
        <f t="shared" si="793"/>
        <v>784.81</v>
      </c>
      <c r="AP376" s="170">
        <f t="shared" si="793"/>
        <v>790.34299999999996</v>
      </c>
      <c r="AQ376" s="170">
        <f t="shared" si="793"/>
        <v>795.55700000000002</v>
      </c>
      <c r="AR376" s="170">
        <f t="shared" si="793"/>
        <v>800.19100000000003</v>
      </c>
      <c r="AS376" s="170">
        <f t="shared" si="793"/>
        <v>805.88800000000003</v>
      </c>
      <c r="AT376" s="170">
        <f t="shared" si="793"/>
        <v>810.18600000000004</v>
      </c>
      <c r="AU376" s="170">
        <f t="shared" si="793"/>
        <v>810.93399999999997</v>
      </c>
      <c r="AV376" s="170">
        <f t="shared" si="793"/>
        <v>813.49300000000005</v>
      </c>
      <c r="AW376" s="170">
        <f t="shared" si="793"/>
        <v>815.88300000000004</v>
      </c>
      <c r="AX376" s="170">
        <f t="shared" si="793"/>
        <v>818.27300000000002</v>
      </c>
      <c r="AY376" s="170">
        <f t="shared" si="793"/>
        <v>820.71299999999997</v>
      </c>
      <c r="AZ376" s="170">
        <f t="shared" si="793"/>
        <v>823.05200000000002</v>
      </c>
      <c r="BA376" s="170">
        <f t="shared" si="793"/>
        <v>825.81399999999996</v>
      </c>
      <c r="BB376" s="170">
        <f t="shared" si="793"/>
        <v>828.26900000000001</v>
      </c>
      <c r="BC376" s="403">
        <f t="shared" ref="BC376:CW376" si="794">BB376*BC695/BB695</f>
        <v>832.27998789346248</v>
      </c>
      <c r="BD376" s="398">
        <f t="shared" si="794"/>
        <v>836.29097578692495</v>
      </c>
      <c r="BE376" s="398">
        <f t="shared" si="794"/>
        <v>840.30196368038742</v>
      </c>
      <c r="BF376" s="398">
        <f t="shared" si="794"/>
        <v>844.31295157384989</v>
      </c>
      <c r="BG376" s="398">
        <f t="shared" si="794"/>
        <v>848.32393946731247</v>
      </c>
      <c r="BH376" s="398">
        <f t="shared" si="794"/>
        <v>852.33492736077494</v>
      </c>
      <c r="BI376" s="398">
        <f t="shared" si="794"/>
        <v>857.34866222760297</v>
      </c>
      <c r="BJ376" s="398">
        <f t="shared" si="794"/>
        <v>861.35965012106544</v>
      </c>
      <c r="BK376" s="398">
        <f t="shared" si="794"/>
        <v>866.37338498789359</v>
      </c>
      <c r="BL376" s="398">
        <f t="shared" si="794"/>
        <v>871.38711985472173</v>
      </c>
      <c r="BM376" s="398">
        <f t="shared" si="794"/>
        <v>875.3981077481842</v>
      </c>
      <c r="BN376" s="398">
        <f t="shared" si="794"/>
        <v>880.41184261501223</v>
      </c>
      <c r="BO376" s="398">
        <f t="shared" si="794"/>
        <v>884.4228305084747</v>
      </c>
      <c r="BP376" s="398">
        <f t="shared" si="794"/>
        <v>888.43381840193717</v>
      </c>
      <c r="BQ376" s="398">
        <f t="shared" si="794"/>
        <v>893.44755326876532</v>
      </c>
      <c r="BR376" s="398">
        <f t="shared" si="794"/>
        <v>897.45854116222779</v>
      </c>
      <c r="BS376" s="398">
        <f t="shared" si="794"/>
        <v>901.46952905569015</v>
      </c>
      <c r="BT376" s="398">
        <f t="shared" si="794"/>
        <v>906.48326392251818</v>
      </c>
      <c r="BU376" s="398">
        <f t="shared" si="794"/>
        <v>910.49425181598065</v>
      </c>
      <c r="BV376" s="398">
        <f t="shared" si="794"/>
        <v>914.50523970944312</v>
      </c>
      <c r="BW376" s="398">
        <f t="shared" si="794"/>
        <v>918.51622760290559</v>
      </c>
      <c r="BX376" s="398">
        <f t="shared" si="794"/>
        <v>921.5244685230025</v>
      </c>
      <c r="BY376" s="398">
        <f t="shared" si="794"/>
        <v>925.53545641646497</v>
      </c>
      <c r="BZ376" s="398">
        <f t="shared" si="794"/>
        <v>929.54644430992744</v>
      </c>
      <c r="CA376" s="398">
        <f t="shared" si="794"/>
        <v>932.55468523002435</v>
      </c>
      <c r="CB376" s="398">
        <f t="shared" si="794"/>
        <v>935.56292615012126</v>
      </c>
      <c r="CC376" s="398">
        <f t="shared" si="794"/>
        <v>939.57391404358373</v>
      </c>
      <c r="CD376" s="398">
        <f t="shared" si="794"/>
        <v>942.58215496368064</v>
      </c>
      <c r="CE376" s="398">
        <f t="shared" si="794"/>
        <v>945.59039588377755</v>
      </c>
      <c r="CF376" s="398">
        <f t="shared" si="794"/>
        <v>948.59863680387434</v>
      </c>
      <c r="CG376" s="398">
        <f t="shared" si="794"/>
        <v>951.60687772397125</v>
      </c>
      <c r="CH376" s="398">
        <f t="shared" si="794"/>
        <v>954.61511864406816</v>
      </c>
      <c r="CI376" s="398">
        <f t="shared" si="794"/>
        <v>957.62335956416496</v>
      </c>
      <c r="CJ376" s="398">
        <f t="shared" si="794"/>
        <v>959.62885351089619</v>
      </c>
      <c r="CK376" s="398">
        <f t="shared" si="794"/>
        <v>962.6370944309931</v>
      </c>
      <c r="CL376" s="398">
        <f t="shared" si="794"/>
        <v>965.6453353510899</v>
      </c>
      <c r="CM376" s="398">
        <f t="shared" si="794"/>
        <v>968.65357627118669</v>
      </c>
      <c r="CN376" s="398">
        <f t="shared" si="794"/>
        <v>971.66181719128349</v>
      </c>
      <c r="CO376" s="398">
        <f t="shared" si="794"/>
        <v>974.6700581113804</v>
      </c>
      <c r="CP376" s="398">
        <f t="shared" si="794"/>
        <v>978.68104600484287</v>
      </c>
      <c r="CQ376" s="398">
        <f t="shared" si="794"/>
        <v>981.68928692493978</v>
      </c>
      <c r="CR376" s="398">
        <f t="shared" si="794"/>
        <v>984.69752784503657</v>
      </c>
      <c r="CS376" s="398">
        <f t="shared" si="794"/>
        <v>988.70851573849905</v>
      </c>
      <c r="CT376" s="398">
        <f t="shared" si="794"/>
        <v>991.71675665859584</v>
      </c>
      <c r="CU376" s="398">
        <f t="shared" si="794"/>
        <v>995.72774455205831</v>
      </c>
      <c r="CV376" s="398">
        <f t="shared" si="794"/>
        <v>999.73873244552078</v>
      </c>
      <c r="CW376" s="398">
        <f t="shared" si="794"/>
        <v>1003.7497203389833</v>
      </c>
    </row>
    <row r="377" spans="1:101">
      <c r="A377" s="170" t="str">
        <f t="shared" ref="A377:B377" si="795">A271</f>
        <v>50</v>
      </c>
      <c r="B377" s="170" t="str">
        <f t="shared" si="795"/>
        <v>Manche</v>
      </c>
      <c r="C377" s="145"/>
      <c r="D377" s="145"/>
      <c r="E377" s="145"/>
      <c r="F377" s="170">
        <f t="shared" ref="F377:BB377" si="796">F271</f>
        <v>452.23500000000001</v>
      </c>
      <c r="G377" s="170">
        <f t="shared" si="796"/>
        <v>454.01100000000002</v>
      </c>
      <c r="H377" s="170">
        <f t="shared" si="796"/>
        <v>455.61200000000002</v>
      </c>
      <c r="I377" s="170">
        <f t="shared" si="796"/>
        <v>457.339</v>
      </c>
      <c r="J377" s="170">
        <f t="shared" si="796"/>
        <v>459.16399999999999</v>
      </c>
      <c r="K377" s="170">
        <f t="shared" si="796"/>
        <v>461.41399999999999</v>
      </c>
      <c r="L377" s="170">
        <f t="shared" si="796"/>
        <v>463.62299999999999</v>
      </c>
      <c r="M377" s="170">
        <f t="shared" si="796"/>
        <v>465.89699999999999</v>
      </c>
      <c r="N377" s="170">
        <f t="shared" si="796"/>
        <v>468.17200000000003</v>
      </c>
      <c r="O377" s="170">
        <f t="shared" si="796"/>
        <v>470.19200000000001</v>
      </c>
      <c r="P377" s="170">
        <f t="shared" si="796"/>
        <v>471.79899999999998</v>
      </c>
      <c r="Q377" s="170">
        <f t="shared" si="796"/>
        <v>473.62099999999998</v>
      </c>
      <c r="R377" s="170">
        <f t="shared" si="796"/>
        <v>474.01</v>
      </c>
      <c r="S377" s="170">
        <f t="shared" si="796"/>
        <v>476.416</v>
      </c>
      <c r="T377" s="170">
        <f t="shared" si="796"/>
        <v>478.065</v>
      </c>
      <c r="U377" s="170">
        <f t="shared" si="796"/>
        <v>479.57900000000001</v>
      </c>
      <c r="V377" s="170">
        <f t="shared" si="796"/>
        <v>479.82</v>
      </c>
      <c r="W377" s="170">
        <f t="shared" si="796"/>
        <v>479.40800000000002</v>
      </c>
      <c r="X377" s="170">
        <f t="shared" si="796"/>
        <v>479.87700000000001</v>
      </c>
      <c r="Y377" s="170">
        <f t="shared" si="796"/>
        <v>479.779</v>
      </c>
      <c r="Z377" s="170">
        <f t="shared" si="796"/>
        <v>480.31</v>
      </c>
      <c r="AA377" s="170">
        <f t="shared" si="796"/>
        <v>480.267</v>
      </c>
      <c r="AB377" s="170">
        <f t="shared" si="796"/>
        <v>480.858</v>
      </c>
      <c r="AC377" s="170">
        <f t="shared" si="796"/>
        <v>481.34899999999999</v>
      </c>
      <c r="AD377" s="170">
        <f t="shared" si="796"/>
        <v>481.46600000000001</v>
      </c>
      <c r="AE377" s="170">
        <f t="shared" si="796"/>
        <v>483.178</v>
      </c>
      <c r="AF377" s="170">
        <f t="shared" si="796"/>
        <v>484.84800000000001</v>
      </c>
      <c r="AG377" s="170">
        <f t="shared" si="796"/>
        <v>486.54399999999998</v>
      </c>
      <c r="AH377" s="170">
        <f t="shared" si="796"/>
        <v>488.26</v>
      </c>
      <c r="AI377" s="170">
        <f t="shared" si="796"/>
        <v>489.608</v>
      </c>
      <c r="AJ377" s="170">
        <f t="shared" si="796"/>
        <v>491.11</v>
      </c>
      <c r="AK377" s="170">
        <f t="shared" si="796"/>
        <v>492.56299999999999</v>
      </c>
      <c r="AL377" s="170">
        <f t="shared" si="796"/>
        <v>495.15300000000002</v>
      </c>
      <c r="AM377" s="170">
        <f t="shared" si="796"/>
        <v>496.93700000000001</v>
      </c>
      <c r="AN377" s="170">
        <f t="shared" si="796"/>
        <v>497.762</v>
      </c>
      <c r="AO377" s="170">
        <f t="shared" si="796"/>
        <v>498.74700000000001</v>
      </c>
      <c r="AP377" s="170">
        <f t="shared" si="796"/>
        <v>499.53100000000001</v>
      </c>
      <c r="AQ377" s="170">
        <f t="shared" si="796"/>
        <v>499.34</v>
      </c>
      <c r="AR377" s="170">
        <f t="shared" si="796"/>
        <v>499.91899999999998</v>
      </c>
      <c r="AS377" s="170">
        <f t="shared" si="796"/>
        <v>499.95800000000003</v>
      </c>
      <c r="AT377" s="170">
        <f t="shared" si="796"/>
        <v>499.28699999999998</v>
      </c>
      <c r="AU377" s="170">
        <f t="shared" si="796"/>
        <v>498.36200000000002</v>
      </c>
      <c r="AV377" s="170">
        <f t="shared" si="796"/>
        <v>496.88299999999998</v>
      </c>
      <c r="AW377" s="170">
        <f t="shared" si="796"/>
        <v>495.983</v>
      </c>
      <c r="AX377" s="170">
        <f t="shared" si="796"/>
        <v>495.04500000000002</v>
      </c>
      <c r="AY377" s="170">
        <f t="shared" si="796"/>
        <v>495.09300000000002</v>
      </c>
      <c r="AZ377" s="170">
        <f t="shared" si="796"/>
        <v>494.47399999999999</v>
      </c>
      <c r="BA377" s="170">
        <f t="shared" si="796"/>
        <v>493.64600000000002</v>
      </c>
      <c r="BB377" s="170">
        <f t="shared" si="796"/>
        <v>492.642</v>
      </c>
      <c r="BC377" s="403">
        <f t="shared" ref="BC377:CW377" si="797">BB377*BC696/BB696</f>
        <v>492.642</v>
      </c>
      <c r="BD377" s="398">
        <f t="shared" si="797"/>
        <v>491.63660816326529</v>
      </c>
      <c r="BE377" s="398">
        <f t="shared" si="797"/>
        <v>491.63660816326529</v>
      </c>
      <c r="BF377" s="398">
        <f t="shared" si="797"/>
        <v>490.63121632653065</v>
      </c>
      <c r="BG377" s="398">
        <f t="shared" si="797"/>
        <v>490.63121632653065</v>
      </c>
      <c r="BH377" s="398">
        <f t="shared" si="797"/>
        <v>490.63121632653065</v>
      </c>
      <c r="BI377" s="398">
        <f t="shared" si="797"/>
        <v>490.63121632653065</v>
      </c>
      <c r="BJ377" s="398">
        <f t="shared" si="797"/>
        <v>490.63121632653065</v>
      </c>
      <c r="BK377" s="398">
        <f t="shared" si="797"/>
        <v>490.63121632653065</v>
      </c>
      <c r="BL377" s="398">
        <f t="shared" si="797"/>
        <v>490.63121632653065</v>
      </c>
      <c r="BM377" s="398">
        <f t="shared" si="797"/>
        <v>490.63121632653065</v>
      </c>
      <c r="BN377" s="398">
        <f t="shared" si="797"/>
        <v>490.63121632653065</v>
      </c>
      <c r="BO377" s="398">
        <f t="shared" si="797"/>
        <v>490.63121632653065</v>
      </c>
      <c r="BP377" s="398">
        <f t="shared" si="797"/>
        <v>491.63660816326535</v>
      </c>
      <c r="BQ377" s="398">
        <f t="shared" si="797"/>
        <v>491.63660816326535</v>
      </c>
      <c r="BR377" s="398">
        <f t="shared" si="797"/>
        <v>491.63660816326535</v>
      </c>
      <c r="BS377" s="398">
        <f t="shared" si="797"/>
        <v>491.63660816326535</v>
      </c>
      <c r="BT377" s="398">
        <f t="shared" si="797"/>
        <v>491.63660816326535</v>
      </c>
      <c r="BU377" s="398">
        <f t="shared" si="797"/>
        <v>491.63660816326535</v>
      </c>
      <c r="BV377" s="398">
        <f t="shared" si="797"/>
        <v>491.63660816326535</v>
      </c>
      <c r="BW377" s="398">
        <f t="shared" si="797"/>
        <v>490.63121632653065</v>
      </c>
      <c r="BX377" s="398">
        <f t="shared" si="797"/>
        <v>490.63121632653065</v>
      </c>
      <c r="BY377" s="398">
        <f t="shared" si="797"/>
        <v>490.63121632653065</v>
      </c>
      <c r="BZ377" s="398">
        <f t="shared" si="797"/>
        <v>489.62582448979595</v>
      </c>
      <c r="CA377" s="398">
        <f t="shared" si="797"/>
        <v>489.62582448979595</v>
      </c>
      <c r="CB377" s="398">
        <f t="shared" si="797"/>
        <v>489.62582448979595</v>
      </c>
      <c r="CC377" s="398">
        <f t="shared" si="797"/>
        <v>488.62043265306124</v>
      </c>
      <c r="CD377" s="398">
        <f t="shared" si="797"/>
        <v>488.62043265306124</v>
      </c>
      <c r="CE377" s="398">
        <f t="shared" si="797"/>
        <v>487.61504081632654</v>
      </c>
      <c r="CF377" s="398">
        <f t="shared" si="797"/>
        <v>486.6096489795919</v>
      </c>
      <c r="CG377" s="398">
        <f t="shared" si="797"/>
        <v>486.6096489795919</v>
      </c>
      <c r="CH377" s="398">
        <f t="shared" si="797"/>
        <v>485.60425714285719</v>
      </c>
      <c r="CI377" s="398">
        <f t="shared" si="797"/>
        <v>485.60425714285725</v>
      </c>
      <c r="CJ377" s="398">
        <f t="shared" si="797"/>
        <v>484.59886530612255</v>
      </c>
      <c r="CK377" s="398">
        <f t="shared" si="797"/>
        <v>484.59886530612255</v>
      </c>
      <c r="CL377" s="398">
        <f t="shared" si="797"/>
        <v>484.59886530612255</v>
      </c>
      <c r="CM377" s="398">
        <f t="shared" si="797"/>
        <v>483.59347346938785</v>
      </c>
      <c r="CN377" s="398">
        <f t="shared" si="797"/>
        <v>483.59347346938785</v>
      </c>
      <c r="CO377" s="398">
        <f t="shared" si="797"/>
        <v>483.59347346938785</v>
      </c>
      <c r="CP377" s="398">
        <f t="shared" si="797"/>
        <v>483.59347346938785</v>
      </c>
      <c r="CQ377" s="398">
        <f t="shared" si="797"/>
        <v>483.59347346938785</v>
      </c>
      <c r="CR377" s="398">
        <f t="shared" si="797"/>
        <v>483.59347346938785</v>
      </c>
      <c r="CS377" s="398">
        <f t="shared" si="797"/>
        <v>484.59886530612255</v>
      </c>
      <c r="CT377" s="398">
        <f t="shared" si="797"/>
        <v>484.59886530612255</v>
      </c>
      <c r="CU377" s="398">
        <f t="shared" si="797"/>
        <v>484.59886530612255</v>
      </c>
      <c r="CV377" s="398">
        <f t="shared" si="797"/>
        <v>485.60425714285725</v>
      </c>
      <c r="CW377" s="398">
        <f t="shared" si="797"/>
        <v>486.60964897959195</v>
      </c>
    </row>
    <row r="378" spans="1:101">
      <c r="A378" s="170" t="str">
        <f t="shared" ref="A378:B378" si="798">A272</f>
        <v>51</v>
      </c>
      <c r="B378" s="170" t="str">
        <f t="shared" si="798"/>
        <v>Marne</v>
      </c>
      <c r="C378" s="145"/>
      <c r="D378" s="145"/>
      <c r="E378" s="145"/>
      <c r="F378" s="170">
        <f t="shared" ref="F378:BB378" si="799">F272</f>
        <v>530.12</v>
      </c>
      <c r="G378" s="170">
        <f t="shared" si="799"/>
        <v>531.69899999999996</v>
      </c>
      <c r="H378" s="170">
        <f t="shared" si="799"/>
        <v>533.08600000000001</v>
      </c>
      <c r="I378" s="170">
        <f t="shared" si="799"/>
        <v>534.91700000000003</v>
      </c>
      <c r="J378" s="170">
        <f t="shared" si="799"/>
        <v>536.58299999999997</v>
      </c>
      <c r="K378" s="170">
        <f t="shared" si="799"/>
        <v>538.52200000000005</v>
      </c>
      <c r="L378" s="170">
        <f t="shared" si="799"/>
        <v>540.97199999999998</v>
      </c>
      <c r="M378" s="170">
        <f t="shared" si="799"/>
        <v>543.43700000000001</v>
      </c>
      <c r="N378" s="170">
        <f t="shared" si="799"/>
        <v>546.18299999999999</v>
      </c>
      <c r="O378" s="170">
        <f t="shared" si="799"/>
        <v>548.38499999999999</v>
      </c>
      <c r="P378" s="170">
        <f t="shared" si="799"/>
        <v>551.66499999999996</v>
      </c>
      <c r="Q378" s="170">
        <f t="shared" si="799"/>
        <v>550.95899999999995</v>
      </c>
      <c r="R378" s="170">
        <f t="shared" si="799"/>
        <v>551.68100000000004</v>
      </c>
      <c r="S378" s="170">
        <f t="shared" si="799"/>
        <v>555.00599999999997</v>
      </c>
      <c r="T378" s="170">
        <f t="shared" si="799"/>
        <v>556.53599999999994</v>
      </c>
      <c r="U378" s="170">
        <f t="shared" si="799"/>
        <v>557.63599999999997</v>
      </c>
      <c r="V378" s="170">
        <f t="shared" si="799"/>
        <v>559.00599999999997</v>
      </c>
      <c r="W378" s="170">
        <f t="shared" si="799"/>
        <v>560.40899999999999</v>
      </c>
      <c r="X378" s="170">
        <f t="shared" si="799"/>
        <v>562.053</v>
      </c>
      <c r="Y378" s="170">
        <f t="shared" si="799"/>
        <v>563.35699999999997</v>
      </c>
      <c r="Z378" s="170">
        <f t="shared" si="799"/>
        <v>564.90800000000002</v>
      </c>
      <c r="AA378" s="170">
        <f t="shared" si="799"/>
        <v>565.54399999999998</v>
      </c>
      <c r="AB378" s="170">
        <f t="shared" si="799"/>
        <v>565.798</v>
      </c>
      <c r="AC378" s="170">
        <f t="shared" si="799"/>
        <v>565.93499999999995</v>
      </c>
      <c r="AD378" s="170">
        <f t="shared" si="799"/>
        <v>565.36599999999999</v>
      </c>
      <c r="AE378" s="170">
        <f t="shared" si="799"/>
        <v>565.18899999999996</v>
      </c>
      <c r="AF378" s="170">
        <f t="shared" si="799"/>
        <v>565.53499999999997</v>
      </c>
      <c r="AG378" s="170">
        <f t="shared" si="799"/>
        <v>565.78200000000004</v>
      </c>
      <c r="AH378" s="170">
        <f t="shared" si="799"/>
        <v>565.83000000000004</v>
      </c>
      <c r="AI378" s="170">
        <f t="shared" si="799"/>
        <v>565.51199999999994</v>
      </c>
      <c r="AJ378" s="170">
        <f t="shared" si="799"/>
        <v>565.67499999999995</v>
      </c>
      <c r="AK378" s="170">
        <f t="shared" si="799"/>
        <v>565.84100000000001</v>
      </c>
      <c r="AL378" s="170">
        <f t="shared" si="799"/>
        <v>566.49099999999999</v>
      </c>
      <c r="AM378" s="170">
        <f t="shared" si="799"/>
        <v>566.01</v>
      </c>
      <c r="AN378" s="170">
        <f t="shared" si="799"/>
        <v>566.14499999999998</v>
      </c>
      <c r="AO378" s="170">
        <f t="shared" si="799"/>
        <v>565.30700000000002</v>
      </c>
      <c r="AP378" s="170">
        <f t="shared" si="799"/>
        <v>566.57100000000003</v>
      </c>
      <c r="AQ378" s="170">
        <f t="shared" si="799"/>
        <v>568.75</v>
      </c>
      <c r="AR378" s="170">
        <f t="shared" si="799"/>
        <v>569.99900000000002</v>
      </c>
      <c r="AS378" s="170">
        <f t="shared" si="799"/>
        <v>570.81700000000001</v>
      </c>
      <c r="AT378" s="170">
        <f t="shared" si="799"/>
        <v>572.29300000000001</v>
      </c>
      <c r="AU378" s="170">
        <f t="shared" si="799"/>
        <v>570.88300000000004</v>
      </c>
      <c r="AV378" s="170">
        <f t="shared" si="799"/>
        <v>568.89499999999998</v>
      </c>
      <c r="AW378" s="170">
        <f t="shared" si="799"/>
        <v>567.46199999999999</v>
      </c>
      <c r="AX378" s="170">
        <f t="shared" si="799"/>
        <v>566.85500000000002</v>
      </c>
      <c r="AY378" s="170">
        <f t="shared" si="799"/>
        <v>566.65899999999999</v>
      </c>
      <c r="AZ378" s="170">
        <f t="shared" si="799"/>
        <v>565.68499999999995</v>
      </c>
      <c r="BA378" s="170">
        <f t="shared" si="799"/>
        <v>565.024</v>
      </c>
      <c r="BB378" s="170">
        <f t="shared" si="799"/>
        <v>564.10799999999995</v>
      </c>
      <c r="BC378" s="403">
        <f t="shared" ref="BC378:CW378" si="800">BB378*BC697/BB697</f>
        <v>564.10799999999995</v>
      </c>
      <c r="BD378" s="398">
        <f t="shared" si="800"/>
        <v>564.10799999999995</v>
      </c>
      <c r="BE378" s="398">
        <f t="shared" si="800"/>
        <v>564.10799999999995</v>
      </c>
      <c r="BF378" s="398">
        <f t="shared" si="800"/>
        <v>564.10799999999995</v>
      </c>
      <c r="BG378" s="398">
        <f t="shared" si="800"/>
        <v>565.10996802841908</v>
      </c>
      <c r="BH378" s="398">
        <f t="shared" si="800"/>
        <v>565.10996802841908</v>
      </c>
      <c r="BI378" s="398">
        <f t="shared" si="800"/>
        <v>565.10996802841908</v>
      </c>
      <c r="BJ378" s="398">
        <f t="shared" si="800"/>
        <v>566.1119360568382</v>
      </c>
      <c r="BK378" s="398">
        <f t="shared" si="800"/>
        <v>566.1119360568382</v>
      </c>
      <c r="BL378" s="398">
        <f t="shared" si="800"/>
        <v>566.1119360568382</v>
      </c>
      <c r="BM378" s="398">
        <f t="shared" si="800"/>
        <v>567.11390408525733</v>
      </c>
      <c r="BN378" s="398">
        <f t="shared" si="800"/>
        <v>567.11390408525733</v>
      </c>
      <c r="BO378" s="398">
        <f t="shared" si="800"/>
        <v>567.11390408525733</v>
      </c>
      <c r="BP378" s="398">
        <f t="shared" si="800"/>
        <v>567.11390408525733</v>
      </c>
      <c r="BQ378" s="398">
        <f t="shared" si="800"/>
        <v>567.11390408525733</v>
      </c>
      <c r="BR378" s="398">
        <f t="shared" si="800"/>
        <v>567.11390408525733</v>
      </c>
      <c r="BS378" s="398">
        <f t="shared" si="800"/>
        <v>567.11390408525733</v>
      </c>
      <c r="BT378" s="398">
        <f t="shared" si="800"/>
        <v>567.11390408525733</v>
      </c>
      <c r="BU378" s="398">
        <f t="shared" si="800"/>
        <v>567.11390408525733</v>
      </c>
      <c r="BV378" s="398">
        <f t="shared" si="800"/>
        <v>567.11390408525733</v>
      </c>
      <c r="BW378" s="398">
        <f t="shared" si="800"/>
        <v>567.11390408525733</v>
      </c>
      <c r="BX378" s="398">
        <f t="shared" si="800"/>
        <v>567.11390408525733</v>
      </c>
      <c r="BY378" s="398">
        <f t="shared" si="800"/>
        <v>567.11390408525733</v>
      </c>
      <c r="BZ378" s="398">
        <f t="shared" si="800"/>
        <v>567.11390408525733</v>
      </c>
      <c r="CA378" s="398">
        <f t="shared" si="800"/>
        <v>566.1119360568382</v>
      </c>
      <c r="CB378" s="398">
        <f t="shared" si="800"/>
        <v>566.1119360568382</v>
      </c>
      <c r="CC378" s="398">
        <f t="shared" si="800"/>
        <v>566.1119360568382</v>
      </c>
      <c r="CD378" s="398">
        <f t="shared" si="800"/>
        <v>566.1119360568382</v>
      </c>
      <c r="CE378" s="398">
        <f t="shared" si="800"/>
        <v>566.1119360568382</v>
      </c>
      <c r="CF378" s="398">
        <f t="shared" si="800"/>
        <v>566.1119360568382</v>
      </c>
      <c r="CG378" s="398">
        <f t="shared" si="800"/>
        <v>565.10996802841908</v>
      </c>
      <c r="CH378" s="398">
        <f t="shared" si="800"/>
        <v>565.10996802841908</v>
      </c>
      <c r="CI378" s="398">
        <f t="shared" si="800"/>
        <v>565.10996802841908</v>
      </c>
      <c r="CJ378" s="398">
        <f t="shared" si="800"/>
        <v>565.10996802841908</v>
      </c>
      <c r="CK378" s="398">
        <f t="shared" si="800"/>
        <v>565.10996802841908</v>
      </c>
      <c r="CL378" s="398">
        <f t="shared" si="800"/>
        <v>565.10996802841908</v>
      </c>
      <c r="CM378" s="398">
        <f t="shared" si="800"/>
        <v>565.10996802841908</v>
      </c>
      <c r="CN378" s="398">
        <f t="shared" si="800"/>
        <v>565.10996802841908</v>
      </c>
      <c r="CO378" s="398">
        <f t="shared" si="800"/>
        <v>565.10996802841908</v>
      </c>
      <c r="CP378" s="398">
        <f t="shared" si="800"/>
        <v>566.1119360568382</v>
      </c>
      <c r="CQ378" s="398">
        <f t="shared" si="800"/>
        <v>566.1119360568382</v>
      </c>
      <c r="CR378" s="398">
        <f t="shared" si="800"/>
        <v>566.1119360568382</v>
      </c>
      <c r="CS378" s="398">
        <f t="shared" si="800"/>
        <v>567.11390408525733</v>
      </c>
      <c r="CT378" s="398">
        <f t="shared" si="800"/>
        <v>567.11390408525733</v>
      </c>
      <c r="CU378" s="398">
        <f t="shared" si="800"/>
        <v>567.11390408525733</v>
      </c>
      <c r="CV378" s="398">
        <f t="shared" si="800"/>
        <v>568.11587211367646</v>
      </c>
      <c r="CW378" s="398">
        <f t="shared" si="800"/>
        <v>569.1178401420957</v>
      </c>
    </row>
    <row r="379" spans="1:101">
      <c r="A379" s="170" t="str">
        <f t="shared" ref="A379:B379" si="801">A273</f>
        <v>52</v>
      </c>
      <c r="B379" s="170" t="str">
        <f t="shared" si="801"/>
        <v>Haute-Marne</v>
      </c>
      <c r="C379" s="145"/>
      <c r="D379" s="145"/>
      <c r="E379" s="145"/>
      <c r="F379" s="170">
        <f t="shared" ref="F379:BB379" si="802">F273</f>
        <v>212.66399999999999</v>
      </c>
      <c r="G379" s="170">
        <f t="shared" si="802"/>
        <v>212.09899999999999</v>
      </c>
      <c r="H379" s="170">
        <f t="shared" si="802"/>
        <v>211.744</v>
      </c>
      <c r="I379" s="170">
        <f t="shared" si="802"/>
        <v>211.54300000000001</v>
      </c>
      <c r="J379" s="170">
        <f t="shared" si="802"/>
        <v>211.19</v>
      </c>
      <c r="K379" s="170">
        <f t="shared" si="802"/>
        <v>210.976</v>
      </c>
      <c r="L379" s="170">
        <f t="shared" si="802"/>
        <v>210.83099999999999</v>
      </c>
      <c r="M379" s="170">
        <f t="shared" si="802"/>
        <v>210.786</v>
      </c>
      <c r="N379" s="170">
        <f t="shared" si="802"/>
        <v>211.01400000000001</v>
      </c>
      <c r="O379" s="170">
        <f t="shared" si="802"/>
        <v>210.709</v>
      </c>
      <c r="P379" s="170">
        <f t="shared" si="802"/>
        <v>210.18299999999999</v>
      </c>
      <c r="Q379" s="170">
        <f t="shared" si="802"/>
        <v>208.148</v>
      </c>
      <c r="R379" s="170">
        <f t="shared" si="802"/>
        <v>206.751</v>
      </c>
      <c r="S379" s="170">
        <f t="shared" si="802"/>
        <v>206.185</v>
      </c>
      <c r="T379" s="170">
        <f t="shared" si="802"/>
        <v>205.31100000000001</v>
      </c>
      <c r="U379" s="170">
        <f t="shared" si="802"/>
        <v>204.03899999999999</v>
      </c>
      <c r="V379" s="170">
        <f t="shared" si="802"/>
        <v>203.333</v>
      </c>
      <c r="W379" s="170">
        <f t="shared" si="802"/>
        <v>202.05199999999999</v>
      </c>
      <c r="X379" s="170">
        <f t="shared" si="802"/>
        <v>200.88200000000001</v>
      </c>
      <c r="Y379" s="170">
        <f t="shared" si="802"/>
        <v>199.89099999999999</v>
      </c>
      <c r="Z379" s="170">
        <f t="shared" si="802"/>
        <v>199.26300000000001</v>
      </c>
      <c r="AA379" s="170">
        <f t="shared" si="802"/>
        <v>198.27500000000001</v>
      </c>
      <c r="AB379" s="170">
        <f t="shared" si="802"/>
        <v>197.24199999999999</v>
      </c>
      <c r="AC379" s="170">
        <f t="shared" si="802"/>
        <v>196.37799999999999</v>
      </c>
      <c r="AD379" s="170">
        <f t="shared" si="802"/>
        <v>195.131</v>
      </c>
      <c r="AE379" s="170">
        <f t="shared" si="802"/>
        <v>194.024</v>
      </c>
      <c r="AF379" s="170">
        <f t="shared" si="802"/>
        <v>192.99199999999999</v>
      </c>
      <c r="AG379" s="170">
        <f t="shared" si="802"/>
        <v>191.91399999999999</v>
      </c>
      <c r="AH379" s="170">
        <f t="shared" si="802"/>
        <v>190.90700000000001</v>
      </c>
      <c r="AI379" s="170">
        <f t="shared" si="802"/>
        <v>189.79499999999999</v>
      </c>
      <c r="AJ379" s="170">
        <f t="shared" si="802"/>
        <v>188.81700000000001</v>
      </c>
      <c r="AK379" s="170">
        <f t="shared" si="802"/>
        <v>187.65199999999999</v>
      </c>
      <c r="AL379" s="170">
        <f t="shared" si="802"/>
        <v>187.40700000000001</v>
      </c>
      <c r="AM379" s="170">
        <f t="shared" si="802"/>
        <v>186.47</v>
      </c>
      <c r="AN379" s="170">
        <f t="shared" si="802"/>
        <v>185.214</v>
      </c>
      <c r="AO379" s="170">
        <f t="shared" si="802"/>
        <v>184.03899999999999</v>
      </c>
      <c r="AP379" s="170">
        <f t="shared" si="802"/>
        <v>182.375</v>
      </c>
      <c r="AQ379" s="170">
        <f t="shared" si="802"/>
        <v>182.136</v>
      </c>
      <c r="AR379" s="170">
        <f t="shared" si="802"/>
        <v>181.52099999999999</v>
      </c>
      <c r="AS379" s="170">
        <f t="shared" si="802"/>
        <v>180.673</v>
      </c>
      <c r="AT379" s="170">
        <f t="shared" si="802"/>
        <v>179.154</v>
      </c>
      <c r="AU379" s="170">
        <f t="shared" si="802"/>
        <v>178.084</v>
      </c>
      <c r="AV379" s="170">
        <f t="shared" si="802"/>
        <v>175.64</v>
      </c>
      <c r="AW379" s="170">
        <f t="shared" si="802"/>
        <v>174.06899999999999</v>
      </c>
      <c r="AX379" s="170">
        <f t="shared" si="802"/>
        <v>172.512</v>
      </c>
      <c r="AY379" s="170">
        <f t="shared" si="802"/>
        <v>171.798</v>
      </c>
      <c r="AZ379" s="170">
        <f t="shared" si="802"/>
        <v>170.28</v>
      </c>
      <c r="BA379" s="170">
        <f t="shared" si="802"/>
        <v>168.881</v>
      </c>
      <c r="BB379" s="170">
        <f t="shared" si="802"/>
        <v>167.54400000000001</v>
      </c>
      <c r="BC379" s="403">
        <f t="shared" ref="BC379:CW379" si="803">BB379*BC698/BB698</f>
        <v>166.54074251497005</v>
      </c>
      <c r="BD379" s="398">
        <f t="shared" si="803"/>
        <v>165.53748502994011</v>
      </c>
      <c r="BE379" s="398">
        <f t="shared" si="803"/>
        <v>164.53422754491018</v>
      </c>
      <c r="BF379" s="398">
        <f t="shared" si="803"/>
        <v>163.53097005988025</v>
      </c>
      <c r="BG379" s="398">
        <f t="shared" si="803"/>
        <v>163.53097005988025</v>
      </c>
      <c r="BH379" s="398">
        <f t="shared" si="803"/>
        <v>162.52771257485031</v>
      </c>
      <c r="BI379" s="398">
        <f t="shared" si="803"/>
        <v>161.52445508982038</v>
      </c>
      <c r="BJ379" s="398">
        <f t="shared" si="803"/>
        <v>160.52119760479042</v>
      </c>
      <c r="BK379" s="398">
        <f t="shared" si="803"/>
        <v>160.52119760479042</v>
      </c>
      <c r="BL379" s="398">
        <f t="shared" si="803"/>
        <v>159.51794011976045</v>
      </c>
      <c r="BM379" s="398">
        <f t="shared" si="803"/>
        <v>158.51468263473052</v>
      </c>
      <c r="BN379" s="398">
        <f t="shared" si="803"/>
        <v>158.51468263473052</v>
      </c>
      <c r="BO379" s="398">
        <f t="shared" si="803"/>
        <v>157.51142514970059</v>
      </c>
      <c r="BP379" s="398">
        <f t="shared" si="803"/>
        <v>156.50816766467065</v>
      </c>
      <c r="BQ379" s="398">
        <f t="shared" si="803"/>
        <v>156.50816766467065</v>
      </c>
      <c r="BR379" s="398">
        <f t="shared" si="803"/>
        <v>155.50491017964072</v>
      </c>
      <c r="BS379" s="398">
        <f t="shared" si="803"/>
        <v>155.50491017964072</v>
      </c>
      <c r="BT379" s="398">
        <f t="shared" si="803"/>
        <v>154.50165269461078</v>
      </c>
      <c r="BU379" s="398">
        <f t="shared" si="803"/>
        <v>154.50165269461078</v>
      </c>
      <c r="BV379" s="398">
        <f t="shared" si="803"/>
        <v>153.49839520958085</v>
      </c>
      <c r="BW379" s="398">
        <f t="shared" si="803"/>
        <v>153.49839520958085</v>
      </c>
      <c r="BX379" s="398">
        <f t="shared" si="803"/>
        <v>152.49513772455091</v>
      </c>
      <c r="BY379" s="398">
        <f t="shared" si="803"/>
        <v>151.49188023952098</v>
      </c>
      <c r="BZ379" s="398">
        <f t="shared" si="803"/>
        <v>151.49188023952098</v>
      </c>
      <c r="CA379" s="398">
        <f t="shared" si="803"/>
        <v>150.48862275449105</v>
      </c>
      <c r="CB379" s="398">
        <f t="shared" si="803"/>
        <v>150.48862275449105</v>
      </c>
      <c r="CC379" s="398">
        <f t="shared" si="803"/>
        <v>149.48536526946111</v>
      </c>
      <c r="CD379" s="398">
        <f t="shared" si="803"/>
        <v>149.48536526946111</v>
      </c>
      <c r="CE379" s="398">
        <f t="shared" si="803"/>
        <v>148.48210778443118</v>
      </c>
      <c r="CF379" s="398">
        <f t="shared" si="803"/>
        <v>148.48210778443118</v>
      </c>
      <c r="CG379" s="398">
        <f t="shared" si="803"/>
        <v>148.48210778443118</v>
      </c>
      <c r="CH379" s="398">
        <f t="shared" si="803"/>
        <v>147.47885029940124</v>
      </c>
      <c r="CI379" s="398">
        <f t="shared" si="803"/>
        <v>147.47885029940124</v>
      </c>
      <c r="CJ379" s="398">
        <f t="shared" si="803"/>
        <v>146.47559281437131</v>
      </c>
      <c r="CK379" s="398">
        <f t="shared" si="803"/>
        <v>146.47559281437131</v>
      </c>
      <c r="CL379" s="398">
        <f t="shared" si="803"/>
        <v>146.47559281437131</v>
      </c>
      <c r="CM379" s="398">
        <f t="shared" si="803"/>
        <v>146.47559281437131</v>
      </c>
      <c r="CN379" s="398">
        <f t="shared" si="803"/>
        <v>145.47233532934138</v>
      </c>
      <c r="CO379" s="398">
        <f t="shared" si="803"/>
        <v>145.47233532934138</v>
      </c>
      <c r="CP379" s="398">
        <f t="shared" si="803"/>
        <v>145.47233532934138</v>
      </c>
      <c r="CQ379" s="398">
        <f t="shared" si="803"/>
        <v>145.47233532934138</v>
      </c>
      <c r="CR379" s="398">
        <f t="shared" si="803"/>
        <v>145.47233532934138</v>
      </c>
      <c r="CS379" s="398">
        <f t="shared" si="803"/>
        <v>145.47233532934138</v>
      </c>
      <c r="CT379" s="398">
        <f t="shared" si="803"/>
        <v>145.47233532934138</v>
      </c>
      <c r="CU379" s="398">
        <f t="shared" si="803"/>
        <v>145.47233532934138</v>
      </c>
      <c r="CV379" s="398">
        <f t="shared" si="803"/>
        <v>145.47233532934138</v>
      </c>
      <c r="CW379" s="398">
        <f t="shared" si="803"/>
        <v>145.47233532934138</v>
      </c>
    </row>
    <row r="380" spans="1:101">
      <c r="A380" s="170" t="str">
        <f t="shared" ref="A380:B380" si="804">A274</f>
        <v>53</v>
      </c>
      <c r="B380" s="170" t="str">
        <f t="shared" si="804"/>
        <v>Mayenne</v>
      </c>
      <c r="C380" s="145"/>
      <c r="D380" s="145"/>
      <c r="E380" s="145"/>
      <c r="F380" s="170">
        <f t="shared" ref="F380:BB380" si="805">F274</f>
        <v>261.95299999999997</v>
      </c>
      <c r="G380" s="170">
        <f t="shared" si="805"/>
        <v>263.26600000000002</v>
      </c>
      <c r="H380" s="170">
        <f t="shared" si="805"/>
        <v>264.42899999999997</v>
      </c>
      <c r="I380" s="170">
        <f t="shared" si="805"/>
        <v>265.89600000000002</v>
      </c>
      <c r="J380" s="170">
        <f t="shared" si="805"/>
        <v>267.197</v>
      </c>
      <c r="K380" s="170">
        <f t="shared" si="805"/>
        <v>268.69</v>
      </c>
      <c r="L380" s="170">
        <f t="shared" si="805"/>
        <v>270.15699999999998</v>
      </c>
      <c r="M380" s="170">
        <f t="shared" si="805"/>
        <v>271.72800000000001</v>
      </c>
      <c r="N380" s="170">
        <f t="shared" si="805"/>
        <v>272.48</v>
      </c>
      <c r="O380" s="170">
        <f t="shared" si="805"/>
        <v>273.65499999999997</v>
      </c>
      <c r="P380" s="170">
        <f t="shared" si="805"/>
        <v>275.18400000000003</v>
      </c>
      <c r="Q380" s="170">
        <f t="shared" si="805"/>
        <v>275.44799999999998</v>
      </c>
      <c r="R380" s="170">
        <f t="shared" si="805"/>
        <v>275.46300000000002</v>
      </c>
      <c r="S380" s="170">
        <f t="shared" si="805"/>
        <v>276.46199999999999</v>
      </c>
      <c r="T380" s="170">
        <f t="shared" si="805"/>
        <v>277.32299999999998</v>
      </c>
      <c r="U380" s="170">
        <f t="shared" si="805"/>
        <v>277.74799999999999</v>
      </c>
      <c r="V380" s="170">
        <f t="shared" si="805"/>
        <v>278.255</v>
      </c>
      <c r="W380" s="170">
        <f t="shared" si="805"/>
        <v>278.70100000000002</v>
      </c>
      <c r="X380" s="170">
        <f t="shared" si="805"/>
        <v>279.72500000000002</v>
      </c>
      <c r="Y380" s="170">
        <f t="shared" si="805"/>
        <v>280.56900000000002</v>
      </c>
      <c r="Z380" s="170">
        <f t="shared" si="805"/>
        <v>281.44299999999998</v>
      </c>
      <c r="AA380" s="170">
        <f t="shared" si="805"/>
        <v>282.37599999999998</v>
      </c>
      <c r="AB380" s="170">
        <f t="shared" si="805"/>
        <v>283.12599999999998</v>
      </c>
      <c r="AC380" s="170">
        <f t="shared" si="805"/>
        <v>283.89299999999997</v>
      </c>
      <c r="AD380" s="170">
        <f t="shared" si="805"/>
        <v>285.21800000000002</v>
      </c>
      <c r="AE380" s="170">
        <f t="shared" si="805"/>
        <v>286.97000000000003</v>
      </c>
      <c r="AF380" s="170">
        <f t="shared" si="805"/>
        <v>289.12400000000002</v>
      </c>
      <c r="AG380" s="170">
        <f t="shared" si="805"/>
        <v>291.12599999999998</v>
      </c>
      <c r="AH380" s="170">
        <f t="shared" si="805"/>
        <v>293.12200000000001</v>
      </c>
      <c r="AI380" s="170">
        <f t="shared" si="805"/>
        <v>294.81299999999999</v>
      </c>
      <c r="AJ380" s="170">
        <f t="shared" si="805"/>
        <v>296.88400000000001</v>
      </c>
      <c r="AK380" s="170">
        <f t="shared" si="805"/>
        <v>299</v>
      </c>
      <c r="AL380" s="170">
        <f t="shared" si="805"/>
        <v>300.64299999999997</v>
      </c>
      <c r="AM380" s="170">
        <f t="shared" si="805"/>
        <v>302.983</v>
      </c>
      <c r="AN380" s="170">
        <f t="shared" si="805"/>
        <v>305.14699999999999</v>
      </c>
      <c r="AO380" s="170">
        <f t="shared" si="805"/>
        <v>306.33699999999999</v>
      </c>
      <c r="AP380" s="170">
        <f t="shared" si="805"/>
        <v>307.03100000000001</v>
      </c>
      <c r="AQ380" s="170">
        <f t="shared" si="805"/>
        <v>307.45299999999997</v>
      </c>
      <c r="AR380" s="170">
        <f t="shared" si="805"/>
        <v>307.5</v>
      </c>
      <c r="AS380" s="170">
        <f t="shared" si="805"/>
        <v>307.471</v>
      </c>
      <c r="AT380" s="170">
        <f t="shared" si="805"/>
        <v>307.94</v>
      </c>
      <c r="AU380" s="170">
        <f t="shared" si="805"/>
        <v>307.68799999999999</v>
      </c>
      <c r="AV380" s="170">
        <f t="shared" si="805"/>
        <v>307.44499999999999</v>
      </c>
      <c r="AW380" s="170">
        <f t="shared" si="805"/>
        <v>307.084</v>
      </c>
      <c r="AX380" s="170">
        <f t="shared" si="805"/>
        <v>307.06200000000001</v>
      </c>
      <c r="AY380" s="170">
        <f t="shared" si="805"/>
        <v>306.53800000000001</v>
      </c>
      <c r="AZ380" s="170">
        <f t="shared" si="805"/>
        <v>306.04300000000001</v>
      </c>
      <c r="BA380" s="170">
        <f t="shared" si="805"/>
        <v>305.71899999999999</v>
      </c>
      <c r="BB380" s="170">
        <f t="shared" si="805"/>
        <v>305.452</v>
      </c>
      <c r="BC380" s="403">
        <f t="shared" ref="BC380:CW380" si="806">BB380*BC699/BB699</f>
        <v>305.452</v>
      </c>
      <c r="BD380" s="398">
        <f t="shared" si="806"/>
        <v>305.452</v>
      </c>
      <c r="BE380" s="398">
        <f t="shared" si="806"/>
        <v>305.452</v>
      </c>
      <c r="BF380" s="398">
        <f t="shared" si="806"/>
        <v>306.45020915032677</v>
      </c>
      <c r="BG380" s="398">
        <f t="shared" si="806"/>
        <v>306.45020915032677</v>
      </c>
      <c r="BH380" s="398">
        <f t="shared" si="806"/>
        <v>306.45020915032677</v>
      </c>
      <c r="BI380" s="398">
        <f t="shared" si="806"/>
        <v>307.44841830065354</v>
      </c>
      <c r="BJ380" s="398">
        <f t="shared" si="806"/>
        <v>307.44841830065354</v>
      </c>
      <c r="BK380" s="398">
        <f t="shared" si="806"/>
        <v>308.44662745098032</v>
      </c>
      <c r="BL380" s="398">
        <f t="shared" si="806"/>
        <v>308.44662745098032</v>
      </c>
      <c r="BM380" s="398">
        <f t="shared" si="806"/>
        <v>309.44483660130709</v>
      </c>
      <c r="BN380" s="398">
        <f t="shared" si="806"/>
        <v>310.44304575163386</v>
      </c>
      <c r="BO380" s="398">
        <f t="shared" si="806"/>
        <v>310.44304575163386</v>
      </c>
      <c r="BP380" s="398">
        <f t="shared" si="806"/>
        <v>311.44125490196069</v>
      </c>
      <c r="BQ380" s="398">
        <f t="shared" si="806"/>
        <v>312.43946405228746</v>
      </c>
      <c r="BR380" s="398">
        <f t="shared" si="806"/>
        <v>312.43946405228746</v>
      </c>
      <c r="BS380" s="398">
        <f t="shared" si="806"/>
        <v>313.43767320261429</v>
      </c>
      <c r="BT380" s="398">
        <f t="shared" si="806"/>
        <v>314.43588235294106</v>
      </c>
      <c r="BU380" s="398">
        <f t="shared" si="806"/>
        <v>314.43588235294106</v>
      </c>
      <c r="BV380" s="398">
        <f t="shared" si="806"/>
        <v>315.43409150326784</v>
      </c>
      <c r="BW380" s="398">
        <f t="shared" si="806"/>
        <v>315.43409150326784</v>
      </c>
      <c r="BX380" s="398">
        <f t="shared" si="806"/>
        <v>316.43230065359467</v>
      </c>
      <c r="BY380" s="398">
        <f t="shared" si="806"/>
        <v>316.43230065359467</v>
      </c>
      <c r="BZ380" s="398">
        <f t="shared" si="806"/>
        <v>317.4305098039215</v>
      </c>
      <c r="CA380" s="398">
        <f t="shared" si="806"/>
        <v>317.4305098039215</v>
      </c>
      <c r="CB380" s="398">
        <f t="shared" si="806"/>
        <v>317.4305098039215</v>
      </c>
      <c r="CC380" s="398">
        <f t="shared" si="806"/>
        <v>318.42871895424832</v>
      </c>
      <c r="CD380" s="398">
        <f t="shared" si="806"/>
        <v>318.42871895424832</v>
      </c>
      <c r="CE380" s="398">
        <f t="shared" si="806"/>
        <v>318.42871895424832</v>
      </c>
      <c r="CF380" s="398">
        <f t="shared" si="806"/>
        <v>318.42871895424832</v>
      </c>
      <c r="CG380" s="398">
        <f t="shared" si="806"/>
        <v>319.4269281045751</v>
      </c>
      <c r="CH380" s="398">
        <f t="shared" si="806"/>
        <v>319.4269281045751</v>
      </c>
      <c r="CI380" s="398">
        <f t="shared" si="806"/>
        <v>319.4269281045751</v>
      </c>
      <c r="CJ380" s="398">
        <f t="shared" si="806"/>
        <v>319.4269281045751</v>
      </c>
      <c r="CK380" s="398">
        <f t="shared" si="806"/>
        <v>320.42513725490187</v>
      </c>
      <c r="CL380" s="398">
        <f t="shared" si="806"/>
        <v>320.42513725490187</v>
      </c>
      <c r="CM380" s="398">
        <f t="shared" si="806"/>
        <v>320.42513725490187</v>
      </c>
      <c r="CN380" s="398">
        <f t="shared" si="806"/>
        <v>321.42334640522864</v>
      </c>
      <c r="CO380" s="398">
        <f t="shared" si="806"/>
        <v>321.42334640522864</v>
      </c>
      <c r="CP380" s="398">
        <f t="shared" si="806"/>
        <v>322.42155555555541</v>
      </c>
      <c r="CQ380" s="398">
        <f t="shared" si="806"/>
        <v>322.42155555555541</v>
      </c>
      <c r="CR380" s="398">
        <f t="shared" si="806"/>
        <v>323.41976470588224</v>
      </c>
      <c r="CS380" s="398">
        <f t="shared" si="806"/>
        <v>323.41976470588224</v>
      </c>
      <c r="CT380" s="398">
        <f t="shared" si="806"/>
        <v>324.41797385620902</v>
      </c>
      <c r="CU380" s="398">
        <f t="shared" si="806"/>
        <v>324.41797385620902</v>
      </c>
      <c r="CV380" s="398">
        <f t="shared" si="806"/>
        <v>325.41618300653585</v>
      </c>
      <c r="CW380" s="398">
        <f t="shared" si="806"/>
        <v>326.41439215686268</v>
      </c>
    </row>
    <row r="381" spans="1:101">
      <c r="A381" s="170" t="str">
        <f t="shared" ref="A381:B381" si="807">A275</f>
        <v>54</v>
      </c>
      <c r="B381" s="170" t="str">
        <f t="shared" si="807"/>
        <v>Meurthe-et-Moselle</v>
      </c>
      <c r="C381" s="145"/>
      <c r="D381" s="145"/>
      <c r="E381" s="145"/>
      <c r="F381" s="170">
        <f t="shared" ref="F381:BB381" si="808">F275</f>
        <v>723.00199999999995</v>
      </c>
      <c r="G381" s="170">
        <f t="shared" si="808"/>
        <v>721.68899999999996</v>
      </c>
      <c r="H381" s="170">
        <f t="shared" si="808"/>
        <v>720.59900000000005</v>
      </c>
      <c r="I381" s="170">
        <f t="shared" si="808"/>
        <v>720.07799999999997</v>
      </c>
      <c r="J381" s="170">
        <f t="shared" si="808"/>
        <v>718.64</v>
      </c>
      <c r="K381" s="170">
        <f t="shared" si="808"/>
        <v>717.81799999999998</v>
      </c>
      <c r="L381" s="170">
        <f t="shared" si="808"/>
        <v>717.43799999999999</v>
      </c>
      <c r="M381" s="170">
        <f t="shared" si="808"/>
        <v>717.45600000000002</v>
      </c>
      <c r="N381" s="170">
        <f t="shared" si="808"/>
        <v>719.03</v>
      </c>
      <c r="O381" s="170">
        <f t="shared" si="808"/>
        <v>720.51499999999999</v>
      </c>
      <c r="P381" s="170">
        <f t="shared" si="808"/>
        <v>722.39599999999996</v>
      </c>
      <c r="Q381" s="170">
        <f t="shared" si="808"/>
        <v>718.98</v>
      </c>
      <c r="R381" s="170">
        <f t="shared" si="808"/>
        <v>716.40599999999995</v>
      </c>
      <c r="S381" s="170">
        <f t="shared" si="808"/>
        <v>713.92100000000005</v>
      </c>
      <c r="T381" s="170">
        <f t="shared" si="808"/>
        <v>713.28099999999995</v>
      </c>
      <c r="U381" s="170">
        <f t="shared" si="808"/>
        <v>711.36699999999996</v>
      </c>
      <c r="V381" s="170">
        <f t="shared" si="808"/>
        <v>711.75800000000004</v>
      </c>
      <c r="W381" s="170">
        <f t="shared" si="808"/>
        <v>713.61400000000003</v>
      </c>
      <c r="X381" s="170">
        <f t="shared" si="808"/>
        <v>715.49199999999996</v>
      </c>
      <c r="Y381" s="170">
        <f t="shared" si="808"/>
        <v>716.51800000000003</v>
      </c>
      <c r="Z381" s="170">
        <f t="shared" si="808"/>
        <v>717.27300000000002</v>
      </c>
      <c r="AA381" s="170">
        <f t="shared" si="808"/>
        <v>717.20100000000002</v>
      </c>
      <c r="AB381" s="170">
        <f t="shared" si="808"/>
        <v>716.44799999999998</v>
      </c>
      <c r="AC381" s="170">
        <f t="shared" si="808"/>
        <v>715.06200000000001</v>
      </c>
      <c r="AD381" s="170">
        <f t="shared" si="808"/>
        <v>714.29499999999996</v>
      </c>
      <c r="AE381" s="170">
        <f t="shared" si="808"/>
        <v>715.68399999999997</v>
      </c>
      <c r="AF381" s="170">
        <f t="shared" si="808"/>
        <v>717.35799999999995</v>
      </c>
      <c r="AG381" s="170">
        <f t="shared" si="808"/>
        <v>719.19899999999996</v>
      </c>
      <c r="AH381" s="170">
        <f t="shared" si="808"/>
        <v>720.63800000000003</v>
      </c>
      <c r="AI381" s="170">
        <f t="shared" si="808"/>
        <v>721.73400000000004</v>
      </c>
      <c r="AJ381" s="170">
        <f t="shared" si="808"/>
        <v>723.79700000000003</v>
      </c>
      <c r="AK381" s="170">
        <f t="shared" si="808"/>
        <v>725.30200000000002</v>
      </c>
      <c r="AL381" s="170">
        <f t="shared" si="808"/>
        <v>726.59199999999998</v>
      </c>
      <c r="AM381" s="170">
        <f t="shared" si="808"/>
        <v>729.76800000000003</v>
      </c>
      <c r="AN381" s="170">
        <f t="shared" si="808"/>
        <v>731.01900000000001</v>
      </c>
      <c r="AO381" s="170">
        <f t="shared" si="808"/>
        <v>732.20699999999999</v>
      </c>
      <c r="AP381" s="170">
        <f t="shared" si="808"/>
        <v>733.12400000000002</v>
      </c>
      <c r="AQ381" s="170">
        <f t="shared" si="808"/>
        <v>733.26599999999996</v>
      </c>
      <c r="AR381" s="170">
        <f t="shared" si="808"/>
        <v>731.00400000000002</v>
      </c>
      <c r="AS381" s="170">
        <f t="shared" si="808"/>
        <v>732.15300000000002</v>
      </c>
      <c r="AT381" s="170">
        <f t="shared" si="808"/>
        <v>734.40300000000002</v>
      </c>
      <c r="AU381" s="170">
        <f t="shared" si="808"/>
        <v>733.82100000000003</v>
      </c>
      <c r="AV381" s="170">
        <f t="shared" si="808"/>
        <v>733.48099999999999</v>
      </c>
      <c r="AW381" s="170">
        <f t="shared" si="808"/>
        <v>733.46900000000005</v>
      </c>
      <c r="AX381" s="170">
        <f t="shared" si="808"/>
        <v>733.76</v>
      </c>
      <c r="AY381" s="170">
        <f t="shared" si="808"/>
        <v>732.59</v>
      </c>
      <c r="AZ381" s="170">
        <f t="shared" si="808"/>
        <v>731.39</v>
      </c>
      <c r="BA381" s="170">
        <f t="shared" si="808"/>
        <v>730.39300000000003</v>
      </c>
      <c r="BB381" s="170">
        <f t="shared" si="808"/>
        <v>729.47699999999998</v>
      </c>
      <c r="BC381" s="403">
        <f t="shared" ref="BC381:CW381" si="809">BB381*BC700/BB700</f>
        <v>729.47699999999998</v>
      </c>
      <c r="BD381" s="398">
        <f t="shared" si="809"/>
        <v>730.47355327868843</v>
      </c>
      <c r="BE381" s="398">
        <f t="shared" si="809"/>
        <v>731.47010655737688</v>
      </c>
      <c r="BF381" s="398">
        <f t="shared" si="809"/>
        <v>732.46665983606533</v>
      </c>
      <c r="BG381" s="398">
        <f t="shared" si="809"/>
        <v>732.46665983606533</v>
      </c>
      <c r="BH381" s="398">
        <f t="shared" si="809"/>
        <v>733.4632131147539</v>
      </c>
      <c r="BI381" s="398">
        <f t="shared" si="809"/>
        <v>734.45976639344246</v>
      </c>
      <c r="BJ381" s="398">
        <f t="shared" si="809"/>
        <v>735.45631967213103</v>
      </c>
      <c r="BK381" s="398">
        <f t="shared" si="809"/>
        <v>736.45287295081948</v>
      </c>
      <c r="BL381" s="398">
        <f t="shared" si="809"/>
        <v>737.44942622950805</v>
      </c>
      <c r="BM381" s="398">
        <f t="shared" si="809"/>
        <v>738.44597950819661</v>
      </c>
      <c r="BN381" s="398">
        <f t="shared" si="809"/>
        <v>738.44597950819661</v>
      </c>
      <c r="BO381" s="398">
        <f t="shared" si="809"/>
        <v>739.44253278688518</v>
      </c>
      <c r="BP381" s="398">
        <f t="shared" si="809"/>
        <v>739.44253278688518</v>
      </c>
      <c r="BQ381" s="398">
        <f t="shared" si="809"/>
        <v>739.44253278688518</v>
      </c>
      <c r="BR381" s="398">
        <f t="shared" si="809"/>
        <v>740.43908606557363</v>
      </c>
      <c r="BS381" s="398">
        <f t="shared" si="809"/>
        <v>740.43908606557363</v>
      </c>
      <c r="BT381" s="398">
        <f t="shared" si="809"/>
        <v>740.43908606557363</v>
      </c>
      <c r="BU381" s="398">
        <f t="shared" si="809"/>
        <v>740.43908606557363</v>
      </c>
      <c r="BV381" s="398">
        <f t="shared" si="809"/>
        <v>739.44253278688518</v>
      </c>
      <c r="BW381" s="398">
        <f t="shared" si="809"/>
        <v>739.44253278688518</v>
      </c>
      <c r="BX381" s="398">
        <f t="shared" si="809"/>
        <v>739.44253278688518</v>
      </c>
      <c r="BY381" s="398">
        <f t="shared" si="809"/>
        <v>739.44253278688518</v>
      </c>
      <c r="BZ381" s="398">
        <f t="shared" si="809"/>
        <v>739.44253278688518</v>
      </c>
      <c r="CA381" s="398">
        <f t="shared" si="809"/>
        <v>739.44253278688518</v>
      </c>
      <c r="CB381" s="398">
        <f t="shared" si="809"/>
        <v>738.44597950819661</v>
      </c>
      <c r="CC381" s="398">
        <f t="shared" si="809"/>
        <v>738.44597950819661</v>
      </c>
      <c r="CD381" s="398">
        <f t="shared" si="809"/>
        <v>738.44597950819661</v>
      </c>
      <c r="CE381" s="398">
        <f t="shared" si="809"/>
        <v>738.44597950819661</v>
      </c>
      <c r="CF381" s="398">
        <f t="shared" si="809"/>
        <v>737.44942622950805</v>
      </c>
      <c r="CG381" s="398">
        <f t="shared" si="809"/>
        <v>737.44942622950794</v>
      </c>
      <c r="CH381" s="398">
        <f t="shared" si="809"/>
        <v>736.45287295081937</v>
      </c>
      <c r="CI381" s="398">
        <f t="shared" si="809"/>
        <v>736.45287295081937</v>
      </c>
      <c r="CJ381" s="398">
        <f t="shared" si="809"/>
        <v>736.45287295081937</v>
      </c>
      <c r="CK381" s="398">
        <f t="shared" si="809"/>
        <v>735.4563196721308</v>
      </c>
      <c r="CL381" s="398">
        <f t="shared" si="809"/>
        <v>735.4563196721308</v>
      </c>
      <c r="CM381" s="398">
        <f t="shared" si="809"/>
        <v>735.4563196721308</v>
      </c>
      <c r="CN381" s="398">
        <f t="shared" si="809"/>
        <v>735.4563196721308</v>
      </c>
      <c r="CO381" s="398">
        <f t="shared" si="809"/>
        <v>735.4563196721308</v>
      </c>
      <c r="CP381" s="398">
        <f t="shared" si="809"/>
        <v>734.45976639344224</v>
      </c>
      <c r="CQ381" s="398">
        <f t="shared" si="809"/>
        <v>734.45976639344224</v>
      </c>
      <c r="CR381" s="398">
        <f t="shared" si="809"/>
        <v>735.45631967213069</v>
      </c>
      <c r="CS381" s="398">
        <f t="shared" si="809"/>
        <v>735.45631967213058</v>
      </c>
      <c r="CT381" s="398">
        <f t="shared" si="809"/>
        <v>735.45631967213058</v>
      </c>
      <c r="CU381" s="398">
        <f t="shared" si="809"/>
        <v>735.45631967213058</v>
      </c>
      <c r="CV381" s="398">
        <f t="shared" si="809"/>
        <v>736.45287295081903</v>
      </c>
      <c r="CW381" s="398">
        <f t="shared" si="809"/>
        <v>736.45287295081903</v>
      </c>
    </row>
    <row r="382" spans="1:101">
      <c r="A382" s="170" t="str">
        <f t="shared" ref="A382:B382" si="810">A276</f>
        <v>55</v>
      </c>
      <c r="B382" s="170" t="str">
        <f t="shared" si="810"/>
        <v>Meuse</v>
      </c>
      <c r="C382" s="145"/>
      <c r="D382" s="145"/>
      <c r="E382" s="145"/>
      <c r="F382" s="170">
        <f t="shared" ref="F382:BB382" si="811">F276</f>
        <v>204.30099999999999</v>
      </c>
      <c r="G382" s="170">
        <f t="shared" si="811"/>
        <v>203.708</v>
      </c>
      <c r="H382" s="170">
        <f t="shared" si="811"/>
        <v>203.11699999999999</v>
      </c>
      <c r="I382" s="170">
        <f t="shared" si="811"/>
        <v>202.56399999999999</v>
      </c>
      <c r="J382" s="170">
        <f t="shared" si="811"/>
        <v>201.86199999999999</v>
      </c>
      <c r="K382" s="170">
        <f t="shared" si="811"/>
        <v>201.309</v>
      </c>
      <c r="L382" s="170">
        <f t="shared" si="811"/>
        <v>200.85499999999999</v>
      </c>
      <c r="M382" s="170">
        <f t="shared" si="811"/>
        <v>200.47900000000001</v>
      </c>
      <c r="N382" s="170">
        <f t="shared" si="811"/>
        <v>199.48099999999999</v>
      </c>
      <c r="O382" s="170">
        <f t="shared" si="811"/>
        <v>199.53899999999999</v>
      </c>
      <c r="P382" s="170">
        <f t="shared" si="811"/>
        <v>199.691</v>
      </c>
      <c r="Q382" s="170">
        <f t="shared" si="811"/>
        <v>200.22800000000001</v>
      </c>
      <c r="R382" s="170">
        <f t="shared" si="811"/>
        <v>198.73599999999999</v>
      </c>
      <c r="S382" s="170">
        <f t="shared" si="811"/>
        <v>197.697</v>
      </c>
      <c r="T382" s="170">
        <f t="shared" si="811"/>
        <v>197.16499999999999</v>
      </c>
      <c r="U382" s="170">
        <f t="shared" si="811"/>
        <v>196.28200000000001</v>
      </c>
      <c r="V382" s="170">
        <f t="shared" si="811"/>
        <v>196.04300000000001</v>
      </c>
      <c r="W382" s="170">
        <f t="shared" si="811"/>
        <v>195.67599999999999</v>
      </c>
      <c r="X382" s="170">
        <f t="shared" si="811"/>
        <v>195.709</v>
      </c>
      <c r="Y382" s="170">
        <f t="shared" si="811"/>
        <v>195.47800000000001</v>
      </c>
      <c r="Z382" s="170">
        <f t="shared" si="811"/>
        <v>194.887</v>
      </c>
      <c r="AA382" s="170">
        <f t="shared" si="811"/>
        <v>194.62200000000001</v>
      </c>
      <c r="AB382" s="170">
        <f t="shared" si="811"/>
        <v>194.33799999999999</v>
      </c>
      <c r="AC382" s="170">
        <f t="shared" si="811"/>
        <v>192.797</v>
      </c>
      <c r="AD382" s="170">
        <f t="shared" si="811"/>
        <v>192.44300000000001</v>
      </c>
      <c r="AE382" s="170">
        <f t="shared" si="811"/>
        <v>192.68199999999999</v>
      </c>
      <c r="AF382" s="170">
        <f t="shared" si="811"/>
        <v>193.01900000000001</v>
      </c>
      <c r="AG382" s="170">
        <f t="shared" si="811"/>
        <v>193.31200000000001</v>
      </c>
      <c r="AH382" s="170">
        <f t="shared" si="811"/>
        <v>193.321</v>
      </c>
      <c r="AI382" s="170">
        <f t="shared" si="811"/>
        <v>193.376</v>
      </c>
      <c r="AJ382" s="170">
        <f t="shared" si="811"/>
        <v>193.637</v>
      </c>
      <c r="AK382" s="170">
        <f t="shared" si="811"/>
        <v>193.696</v>
      </c>
      <c r="AL382" s="170">
        <f t="shared" si="811"/>
        <v>193.96199999999999</v>
      </c>
      <c r="AM382" s="170">
        <f t="shared" si="811"/>
        <v>194.21799999999999</v>
      </c>
      <c r="AN382" s="170">
        <f t="shared" si="811"/>
        <v>194.00299999999999</v>
      </c>
      <c r="AO382" s="170">
        <f t="shared" si="811"/>
        <v>193.923</v>
      </c>
      <c r="AP382" s="170">
        <f t="shared" si="811"/>
        <v>193.55699999999999</v>
      </c>
      <c r="AQ382" s="170">
        <f t="shared" si="811"/>
        <v>192.8</v>
      </c>
      <c r="AR382" s="170">
        <f t="shared" si="811"/>
        <v>192.09399999999999</v>
      </c>
      <c r="AS382" s="170">
        <f t="shared" si="811"/>
        <v>191.53</v>
      </c>
      <c r="AT382" s="170">
        <f t="shared" si="811"/>
        <v>190.626</v>
      </c>
      <c r="AU382" s="170">
        <f t="shared" si="811"/>
        <v>189.05500000000001</v>
      </c>
      <c r="AV382" s="170">
        <f t="shared" si="811"/>
        <v>187.18700000000001</v>
      </c>
      <c r="AW382" s="170">
        <f t="shared" si="811"/>
        <v>185.35499999999999</v>
      </c>
      <c r="AX382" s="170">
        <f t="shared" si="811"/>
        <v>184.083</v>
      </c>
      <c r="AY382" s="170">
        <f t="shared" si="811"/>
        <v>183.001</v>
      </c>
      <c r="AZ382" s="170">
        <f t="shared" si="811"/>
        <v>181.16499999999999</v>
      </c>
      <c r="BA382" s="170">
        <f t="shared" si="811"/>
        <v>179.626</v>
      </c>
      <c r="BB382" s="170">
        <f t="shared" si="811"/>
        <v>178.01</v>
      </c>
      <c r="BC382" s="403">
        <f t="shared" ref="BC382:CW382" si="812">BB382*BC701/BB701</f>
        <v>177.01553072625697</v>
      </c>
      <c r="BD382" s="398">
        <f t="shared" si="812"/>
        <v>176.02106145251395</v>
      </c>
      <c r="BE382" s="398">
        <f t="shared" si="812"/>
        <v>175.02659217877093</v>
      </c>
      <c r="BF382" s="398">
        <f t="shared" si="812"/>
        <v>174.0321229050279</v>
      </c>
      <c r="BG382" s="398">
        <f t="shared" si="812"/>
        <v>173.03765363128488</v>
      </c>
      <c r="BH382" s="398">
        <f t="shared" si="812"/>
        <v>172.04318435754186</v>
      </c>
      <c r="BI382" s="398">
        <f t="shared" si="812"/>
        <v>171.04871508379884</v>
      </c>
      <c r="BJ382" s="398">
        <f t="shared" si="812"/>
        <v>171.04871508379884</v>
      </c>
      <c r="BK382" s="398">
        <f t="shared" si="812"/>
        <v>170.05424581005582</v>
      </c>
      <c r="BL382" s="398">
        <f t="shared" si="812"/>
        <v>169.0597765363128</v>
      </c>
      <c r="BM382" s="398">
        <f t="shared" si="812"/>
        <v>169.0597765363128</v>
      </c>
      <c r="BN382" s="398">
        <f t="shared" si="812"/>
        <v>168.06530726256977</v>
      </c>
      <c r="BO382" s="398">
        <f t="shared" si="812"/>
        <v>168.06530726256977</v>
      </c>
      <c r="BP382" s="398">
        <f t="shared" si="812"/>
        <v>167.07083798882675</v>
      </c>
      <c r="BQ382" s="398">
        <f t="shared" si="812"/>
        <v>166.07636871508373</v>
      </c>
      <c r="BR382" s="398">
        <f t="shared" si="812"/>
        <v>166.07636871508373</v>
      </c>
      <c r="BS382" s="398">
        <f t="shared" si="812"/>
        <v>165.08189944134071</v>
      </c>
      <c r="BT382" s="398">
        <f t="shared" si="812"/>
        <v>165.08189944134071</v>
      </c>
      <c r="BU382" s="398">
        <f t="shared" si="812"/>
        <v>164.08743016759769</v>
      </c>
      <c r="BV382" s="398">
        <f t="shared" si="812"/>
        <v>164.08743016759769</v>
      </c>
      <c r="BW382" s="398">
        <f t="shared" si="812"/>
        <v>163.09296089385469</v>
      </c>
      <c r="BX382" s="398">
        <f t="shared" si="812"/>
        <v>163.09296089385469</v>
      </c>
      <c r="BY382" s="398">
        <f t="shared" si="812"/>
        <v>162.09849162011167</v>
      </c>
      <c r="BZ382" s="398">
        <f t="shared" si="812"/>
        <v>161.10402234636865</v>
      </c>
      <c r="CA382" s="398">
        <f t="shared" si="812"/>
        <v>161.10402234636865</v>
      </c>
      <c r="CB382" s="398">
        <f t="shared" si="812"/>
        <v>160.10955307262563</v>
      </c>
      <c r="CC382" s="398">
        <f t="shared" si="812"/>
        <v>160.10955307262563</v>
      </c>
      <c r="CD382" s="398">
        <f t="shared" si="812"/>
        <v>159.11508379888261</v>
      </c>
      <c r="CE382" s="398">
        <f t="shared" si="812"/>
        <v>158.12061452513959</v>
      </c>
      <c r="CF382" s="398">
        <f t="shared" si="812"/>
        <v>158.12061452513959</v>
      </c>
      <c r="CG382" s="398">
        <f t="shared" si="812"/>
        <v>157.12614525139657</v>
      </c>
      <c r="CH382" s="398">
        <f t="shared" si="812"/>
        <v>157.12614525139657</v>
      </c>
      <c r="CI382" s="398">
        <f t="shared" si="812"/>
        <v>156.13167597765357</v>
      </c>
      <c r="CJ382" s="398">
        <f t="shared" si="812"/>
        <v>156.13167597765357</v>
      </c>
      <c r="CK382" s="398">
        <f t="shared" si="812"/>
        <v>156.13167597765357</v>
      </c>
      <c r="CL382" s="398">
        <f t="shared" si="812"/>
        <v>155.13720670391055</v>
      </c>
      <c r="CM382" s="398">
        <f t="shared" si="812"/>
        <v>155.13720670391055</v>
      </c>
      <c r="CN382" s="398">
        <f t="shared" si="812"/>
        <v>154.14273743016753</v>
      </c>
      <c r="CO382" s="398">
        <f t="shared" si="812"/>
        <v>154.14273743016753</v>
      </c>
      <c r="CP382" s="398">
        <f t="shared" si="812"/>
        <v>154.14273743016753</v>
      </c>
      <c r="CQ382" s="398">
        <f t="shared" si="812"/>
        <v>154.14273743016753</v>
      </c>
      <c r="CR382" s="398">
        <f t="shared" si="812"/>
        <v>154.14273743016753</v>
      </c>
      <c r="CS382" s="398">
        <f t="shared" si="812"/>
        <v>153.14826815642451</v>
      </c>
      <c r="CT382" s="398">
        <f t="shared" si="812"/>
        <v>153.14826815642451</v>
      </c>
      <c r="CU382" s="398">
        <f t="shared" si="812"/>
        <v>153.14826815642451</v>
      </c>
      <c r="CV382" s="398">
        <f t="shared" si="812"/>
        <v>153.14826815642451</v>
      </c>
      <c r="CW382" s="398">
        <f t="shared" si="812"/>
        <v>153.14826815642451</v>
      </c>
    </row>
    <row r="383" spans="1:101">
      <c r="A383" s="170" t="str">
        <f t="shared" ref="A383:B383" si="813">A277</f>
        <v>56</v>
      </c>
      <c r="B383" s="170" t="str">
        <f t="shared" si="813"/>
        <v>Morbihan</v>
      </c>
      <c r="C383" s="145"/>
      <c r="D383" s="145"/>
      <c r="E383" s="145"/>
      <c r="F383" s="170">
        <f t="shared" ref="F383:BB383" si="814">F277</f>
        <v>563.93899999999996</v>
      </c>
      <c r="G383" s="170">
        <f t="shared" si="814"/>
        <v>567.34900000000005</v>
      </c>
      <c r="H383" s="170">
        <f t="shared" si="814"/>
        <v>570.899</v>
      </c>
      <c r="I383" s="170">
        <f t="shared" si="814"/>
        <v>574.55499999999995</v>
      </c>
      <c r="J383" s="170">
        <f t="shared" si="814"/>
        <v>578.529</v>
      </c>
      <c r="K383" s="170">
        <f t="shared" si="814"/>
        <v>582.625</v>
      </c>
      <c r="L383" s="170">
        <f t="shared" si="814"/>
        <v>586.74</v>
      </c>
      <c r="M383" s="170">
        <f t="shared" si="814"/>
        <v>590.98699999999997</v>
      </c>
      <c r="N383" s="170">
        <f t="shared" si="814"/>
        <v>594.40499999999997</v>
      </c>
      <c r="O383" s="170">
        <f t="shared" si="814"/>
        <v>597.56399999999996</v>
      </c>
      <c r="P383" s="170">
        <f t="shared" si="814"/>
        <v>601.10299999999995</v>
      </c>
      <c r="Q383" s="170">
        <f t="shared" si="814"/>
        <v>604.596</v>
      </c>
      <c r="R383" s="170">
        <f t="shared" si="814"/>
        <v>608.44500000000005</v>
      </c>
      <c r="S383" s="170">
        <f t="shared" si="814"/>
        <v>612.22</v>
      </c>
      <c r="T383" s="170">
        <f t="shared" si="814"/>
        <v>615.95000000000005</v>
      </c>
      <c r="U383" s="170">
        <f t="shared" si="814"/>
        <v>619.72299999999996</v>
      </c>
      <c r="V383" s="170">
        <f t="shared" si="814"/>
        <v>621.74</v>
      </c>
      <c r="W383" s="170">
        <f t="shared" si="814"/>
        <v>623.45699999999999</v>
      </c>
      <c r="X383" s="170">
        <f t="shared" si="814"/>
        <v>626.16</v>
      </c>
      <c r="Y383" s="170">
        <f t="shared" si="814"/>
        <v>627.12800000000004</v>
      </c>
      <c r="Z383" s="170">
        <f t="shared" si="814"/>
        <v>629.51800000000003</v>
      </c>
      <c r="AA383" s="170">
        <f t="shared" si="814"/>
        <v>632.04200000000003</v>
      </c>
      <c r="AB383" s="170">
        <f t="shared" si="814"/>
        <v>635.22900000000004</v>
      </c>
      <c r="AC383" s="170">
        <f t="shared" si="814"/>
        <v>639.77200000000005</v>
      </c>
      <c r="AD383" s="170">
        <f t="shared" si="814"/>
        <v>643.29300000000001</v>
      </c>
      <c r="AE383" s="170">
        <f t="shared" si="814"/>
        <v>649.83100000000002</v>
      </c>
      <c r="AF383" s="170">
        <f t="shared" si="814"/>
        <v>656.85799999999995</v>
      </c>
      <c r="AG383" s="170">
        <f t="shared" si="814"/>
        <v>664.29399999999998</v>
      </c>
      <c r="AH383" s="170">
        <f t="shared" si="814"/>
        <v>671.846</v>
      </c>
      <c r="AI383" s="170">
        <f t="shared" si="814"/>
        <v>679.37199999999996</v>
      </c>
      <c r="AJ383" s="170">
        <f t="shared" si="814"/>
        <v>687.48</v>
      </c>
      <c r="AK383" s="170">
        <f t="shared" si="814"/>
        <v>694.82100000000003</v>
      </c>
      <c r="AL383" s="170">
        <f t="shared" si="814"/>
        <v>702.48699999999997</v>
      </c>
      <c r="AM383" s="170">
        <f t="shared" si="814"/>
        <v>710.03399999999999</v>
      </c>
      <c r="AN383" s="170">
        <f t="shared" si="814"/>
        <v>716.18200000000002</v>
      </c>
      <c r="AO383" s="170">
        <f t="shared" si="814"/>
        <v>721.65700000000004</v>
      </c>
      <c r="AP383" s="170">
        <f t="shared" si="814"/>
        <v>727.08299999999997</v>
      </c>
      <c r="AQ383" s="170">
        <f t="shared" si="814"/>
        <v>732.37199999999996</v>
      </c>
      <c r="AR383" s="170">
        <f t="shared" si="814"/>
        <v>737.77800000000002</v>
      </c>
      <c r="AS383" s="170">
        <f t="shared" si="814"/>
        <v>741.05100000000004</v>
      </c>
      <c r="AT383" s="170">
        <f t="shared" si="814"/>
        <v>744.81299999999999</v>
      </c>
      <c r="AU383" s="170">
        <f t="shared" si="814"/>
        <v>747.548</v>
      </c>
      <c r="AV383" s="170">
        <f t="shared" si="814"/>
        <v>750.86300000000006</v>
      </c>
      <c r="AW383" s="170">
        <f t="shared" si="814"/>
        <v>754.86699999999996</v>
      </c>
      <c r="AX383" s="170">
        <f t="shared" si="814"/>
        <v>759.68399999999997</v>
      </c>
      <c r="AY383" s="170">
        <f t="shared" si="814"/>
        <v>764.16099999999994</v>
      </c>
      <c r="AZ383" s="170">
        <f t="shared" si="814"/>
        <v>768.61699999999996</v>
      </c>
      <c r="BA383" s="170">
        <f t="shared" si="814"/>
        <v>772.96699999999998</v>
      </c>
      <c r="BB383" s="170">
        <f t="shared" si="814"/>
        <v>777.38300000000004</v>
      </c>
      <c r="BC383" s="403">
        <f t="shared" ref="BC383:CW383" si="815">BB383*BC702/BB702</f>
        <v>782.39837419354842</v>
      </c>
      <c r="BD383" s="398">
        <f t="shared" si="815"/>
        <v>786.41067354838719</v>
      </c>
      <c r="BE383" s="398">
        <f t="shared" si="815"/>
        <v>791.42604774193558</v>
      </c>
      <c r="BF383" s="398">
        <f t="shared" si="815"/>
        <v>796.44142193548396</v>
      </c>
      <c r="BG383" s="398">
        <f t="shared" si="815"/>
        <v>800.45372129032262</v>
      </c>
      <c r="BH383" s="398">
        <f t="shared" si="815"/>
        <v>805.469095483871</v>
      </c>
      <c r="BI383" s="398">
        <f t="shared" si="815"/>
        <v>809.48139483870978</v>
      </c>
      <c r="BJ383" s="398">
        <f t="shared" si="815"/>
        <v>814.49676903225816</v>
      </c>
      <c r="BK383" s="398">
        <f t="shared" si="815"/>
        <v>819.51214322580654</v>
      </c>
      <c r="BL383" s="398">
        <f t="shared" si="815"/>
        <v>823.52444258064531</v>
      </c>
      <c r="BM383" s="398">
        <f t="shared" si="815"/>
        <v>828.5398167741937</v>
      </c>
      <c r="BN383" s="398">
        <f t="shared" si="815"/>
        <v>832.55211612903236</v>
      </c>
      <c r="BO383" s="398">
        <f t="shared" si="815"/>
        <v>837.56749032258074</v>
      </c>
      <c r="BP383" s="398">
        <f t="shared" si="815"/>
        <v>841.5797896774194</v>
      </c>
      <c r="BQ383" s="398">
        <f t="shared" si="815"/>
        <v>846.59516387096778</v>
      </c>
      <c r="BR383" s="398">
        <f t="shared" si="815"/>
        <v>850.60746322580644</v>
      </c>
      <c r="BS383" s="398">
        <f t="shared" si="815"/>
        <v>855.62283741935482</v>
      </c>
      <c r="BT383" s="398">
        <f t="shared" si="815"/>
        <v>859.6351367741936</v>
      </c>
      <c r="BU383" s="398">
        <f t="shared" si="815"/>
        <v>863.64743612903237</v>
      </c>
      <c r="BV383" s="398">
        <f t="shared" si="815"/>
        <v>867.65973548387103</v>
      </c>
      <c r="BW383" s="398">
        <f t="shared" si="815"/>
        <v>871.67203483870981</v>
      </c>
      <c r="BX383" s="398">
        <f t="shared" si="815"/>
        <v>875.68433419354858</v>
      </c>
      <c r="BY383" s="398">
        <f t="shared" si="815"/>
        <v>878.69355870967763</v>
      </c>
      <c r="BZ383" s="398">
        <f t="shared" si="815"/>
        <v>882.70585806451641</v>
      </c>
      <c r="CA383" s="398">
        <f t="shared" si="815"/>
        <v>885.71508258064546</v>
      </c>
      <c r="CB383" s="398">
        <f t="shared" si="815"/>
        <v>888.72430709677451</v>
      </c>
      <c r="CC383" s="398">
        <f t="shared" si="815"/>
        <v>891.73353161290356</v>
      </c>
      <c r="CD383" s="398">
        <f t="shared" si="815"/>
        <v>894.74275612903261</v>
      </c>
      <c r="CE383" s="398">
        <f t="shared" si="815"/>
        <v>897.75198064516167</v>
      </c>
      <c r="CF383" s="398">
        <f t="shared" si="815"/>
        <v>900.76120516129072</v>
      </c>
      <c r="CG383" s="398">
        <f t="shared" si="815"/>
        <v>903.77042967741977</v>
      </c>
      <c r="CH383" s="398">
        <f t="shared" si="815"/>
        <v>905.77657935483921</v>
      </c>
      <c r="CI383" s="398">
        <f t="shared" si="815"/>
        <v>908.78580387096827</v>
      </c>
      <c r="CJ383" s="398">
        <f t="shared" si="815"/>
        <v>910.7919535483876</v>
      </c>
      <c r="CK383" s="398">
        <f t="shared" si="815"/>
        <v>913.80117806451665</v>
      </c>
      <c r="CL383" s="398">
        <f t="shared" si="815"/>
        <v>915.80732774193609</v>
      </c>
      <c r="CM383" s="398">
        <f t="shared" si="815"/>
        <v>918.81655225806514</v>
      </c>
      <c r="CN383" s="398">
        <f t="shared" si="815"/>
        <v>921.82577677419408</v>
      </c>
      <c r="CO383" s="398">
        <f t="shared" si="815"/>
        <v>923.83192645161341</v>
      </c>
      <c r="CP383" s="398">
        <f t="shared" si="815"/>
        <v>926.84115096774246</v>
      </c>
      <c r="CQ383" s="398">
        <f t="shared" si="815"/>
        <v>929.85037548387152</v>
      </c>
      <c r="CR383" s="398">
        <f t="shared" si="815"/>
        <v>932.85960000000057</v>
      </c>
      <c r="CS383" s="398">
        <f t="shared" si="815"/>
        <v>936.87189935483923</v>
      </c>
      <c r="CT383" s="398">
        <f t="shared" si="815"/>
        <v>939.88112387096828</v>
      </c>
      <c r="CU383" s="398">
        <f t="shared" si="815"/>
        <v>943.89342322580694</v>
      </c>
      <c r="CV383" s="398">
        <f t="shared" si="815"/>
        <v>946.90264774193599</v>
      </c>
      <c r="CW383" s="398">
        <f t="shared" si="815"/>
        <v>950.91494709677477</v>
      </c>
    </row>
    <row r="384" spans="1:101">
      <c r="A384" s="170" t="str">
        <f t="shared" ref="A384:B384" si="816">A278</f>
        <v>57</v>
      </c>
      <c r="B384" s="170" t="str">
        <f t="shared" si="816"/>
        <v>Moselle</v>
      </c>
      <c r="C384" s="145"/>
      <c r="D384" s="145"/>
      <c r="E384" s="145"/>
      <c r="F384" s="170">
        <f t="shared" ref="F384:BB384" si="817">F278</f>
        <v>1006.7670000000001</v>
      </c>
      <c r="G384" s="170">
        <f t="shared" si="817"/>
        <v>1006.076</v>
      </c>
      <c r="H384" s="170">
        <f t="shared" si="817"/>
        <v>1005.648</v>
      </c>
      <c r="I384" s="170">
        <f t="shared" si="817"/>
        <v>1005.883</v>
      </c>
      <c r="J384" s="170">
        <f t="shared" si="817"/>
        <v>1005.02</v>
      </c>
      <c r="K384" s="170">
        <f t="shared" si="817"/>
        <v>1005.064</v>
      </c>
      <c r="L384" s="170">
        <f t="shared" si="817"/>
        <v>1006.234</v>
      </c>
      <c r="M384" s="170">
        <f t="shared" si="817"/>
        <v>1007.7430000000001</v>
      </c>
      <c r="N384" s="170">
        <f t="shared" si="817"/>
        <v>1006.708</v>
      </c>
      <c r="O384" s="170">
        <f t="shared" si="817"/>
        <v>1007.434</v>
      </c>
      <c r="P384" s="170">
        <f t="shared" si="817"/>
        <v>1010.567</v>
      </c>
      <c r="Q384" s="170">
        <f t="shared" si="817"/>
        <v>1015.328</v>
      </c>
      <c r="R384" s="170">
        <f t="shared" si="817"/>
        <v>1015.9</v>
      </c>
      <c r="S384" s="170">
        <f t="shared" si="817"/>
        <v>1011.679</v>
      </c>
      <c r="T384" s="170">
        <f t="shared" si="817"/>
        <v>1011.886</v>
      </c>
      <c r="U384" s="170">
        <f t="shared" si="817"/>
        <v>1010.514</v>
      </c>
      <c r="V384" s="170">
        <f t="shared" si="817"/>
        <v>1011.848</v>
      </c>
      <c r="W384" s="170">
        <f t="shared" si="817"/>
        <v>1013.534</v>
      </c>
      <c r="X384" s="170">
        <f t="shared" si="817"/>
        <v>1015.854</v>
      </c>
      <c r="Y384" s="170">
        <f t="shared" si="817"/>
        <v>1017.5890000000001</v>
      </c>
      <c r="Z384" s="170">
        <f t="shared" si="817"/>
        <v>1019.421</v>
      </c>
      <c r="AA384" s="170">
        <f t="shared" si="817"/>
        <v>1020.258</v>
      </c>
      <c r="AB384" s="170">
        <f t="shared" si="817"/>
        <v>1022.509</v>
      </c>
      <c r="AC384" s="170">
        <f t="shared" si="817"/>
        <v>1022.9160000000001</v>
      </c>
      <c r="AD384" s="170">
        <f t="shared" si="817"/>
        <v>1023.763</v>
      </c>
      <c r="AE384" s="170">
        <f t="shared" si="817"/>
        <v>1025.5160000000001</v>
      </c>
      <c r="AF384" s="170">
        <f t="shared" si="817"/>
        <v>1027.4580000000001</v>
      </c>
      <c r="AG384" s="170">
        <f t="shared" si="817"/>
        <v>1029.636</v>
      </c>
      <c r="AH384" s="170">
        <f t="shared" si="817"/>
        <v>1031.421</v>
      </c>
      <c r="AI384" s="170">
        <f t="shared" si="817"/>
        <v>1032.634</v>
      </c>
      <c r="AJ384" s="170">
        <f t="shared" si="817"/>
        <v>1034.768</v>
      </c>
      <c r="AK384" s="170">
        <f t="shared" si="817"/>
        <v>1036.7760000000001</v>
      </c>
      <c r="AL384" s="170">
        <f t="shared" si="817"/>
        <v>1039.0229999999999</v>
      </c>
      <c r="AM384" s="170">
        <f t="shared" si="817"/>
        <v>1042.23</v>
      </c>
      <c r="AN384" s="170">
        <f t="shared" si="817"/>
        <v>1044.8979999999999</v>
      </c>
      <c r="AO384" s="170">
        <f t="shared" si="817"/>
        <v>1045.066</v>
      </c>
      <c r="AP384" s="170">
        <f t="shared" si="817"/>
        <v>1045.146</v>
      </c>
      <c r="AQ384" s="170">
        <f t="shared" si="817"/>
        <v>1046.4680000000001</v>
      </c>
      <c r="AR384" s="170">
        <f t="shared" si="817"/>
        <v>1046.873</v>
      </c>
      <c r="AS384" s="170">
        <f t="shared" si="817"/>
        <v>1045.154</v>
      </c>
      <c r="AT384" s="170">
        <f t="shared" si="817"/>
        <v>1044.4860000000001</v>
      </c>
      <c r="AU384" s="170">
        <f t="shared" si="817"/>
        <v>1045.271</v>
      </c>
      <c r="AV384" s="170">
        <f t="shared" si="817"/>
        <v>1043.5219999999999</v>
      </c>
      <c r="AW384" s="170">
        <f t="shared" si="817"/>
        <v>1043.5239999999999</v>
      </c>
      <c r="AX384" s="170">
        <f t="shared" si="817"/>
        <v>1046.5429999999999</v>
      </c>
      <c r="AY384" s="170">
        <f t="shared" si="817"/>
        <v>1049.155</v>
      </c>
      <c r="AZ384" s="170">
        <f t="shared" si="817"/>
        <v>1049.6120000000001</v>
      </c>
      <c r="BA384" s="170">
        <f t="shared" si="817"/>
        <v>1050.548</v>
      </c>
      <c r="BB384" s="170">
        <f t="shared" si="817"/>
        <v>1051.4559999999999</v>
      </c>
      <c r="BC384" s="403">
        <f t="shared" ref="BC384:CW384" si="818">BB384*BC703/BB703</f>
        <v>1051.4559999999999</v>
      </c>
      <c r="BD384" s="398">
        <f t="shared" si="818"/>
        <v>1050.4391179883946</v>
      </c>
      <c r="BE384" s="398">
        <f t="shared" si="818"/>
        <v>1050.4391179883946</v>
      </c>
      <c r="BF384" s="398">
        <f t="shared" si="818"/>
        <v>1049.4222359767891</v>
      </c>
      <c r="BG384" s="398">
        <f t="shared" si="818"/>
        <v>1049.4222359767891</v>
      </c>
      <c r="BH384" s="398">
        <f t="shared" si="818"/>
        <v>1049.4222359767891</v>
      </c>
      <c r="BI384" s="398">
        <f t="shared" si="818"/>
        <v>1048.4053539651838</v>
      </c>
      <c r="BJ384" s="398">
        <f t="shared" si="818"/>
        <v>1048.4053539651838</v>
      </c>
      <c r="BK384" s="398">
        <f t="shared" si="818"/>
        <v>1048.4053539651838</v>
      </c>
      <c r="BL384" s="398">
        <f t="shared" si="818"/>
        <v>1048.4053539651838</v>
      </c>
      <c r="BM384" s="398">
        <f t="shared" si="818"/>
        <v>1047.3884719535786</v>
      </c>
      <c r="BN384" s="398">
        <f t="shared" si="818"/>
        <v>1047.3884719535786</v>
      </c>
      <c r="BO384" s="398">
        <f t="shared" si="818"/>
        <v>1047.3884719535786</v>
      </c>
      <c r="BP384" s="398">
        <f t="shared" si="818"/>
        <v>1046.3715899419731</v>
      </c>
      <c r="BQ384" s="398">
        <f t="shared" si="818"/>
        <v>1046.3715899419731</v>
      </c>
      <c r="BR384" s="398">
        <f t="shared" si="818"/>
        <v>1045.3547079303676</v>
      </c>
      <c r="BS384" s="398">
        <f t="shared" si="818"/>
        <v>1045.3547079303676</v>
      </c>
      <c r="BT384" s="398">
        <f t="shared" si="818"/>
        <v>1044.3378259187623</v>
      </c>
      <c r="BU384" s="398">
        <f t="shared" si="818"/>
        <v>1044.3378259187623</v>
      </c>
      <c r="BV384" s="398">
        <f t="shared" si="818"/>
        <v>1043.320943907157</v>
      </c>
      <c r="BW384" s="398">
        <f t="shared" si="818"/>
        <v>1042.3040618955515</v>
      </c>
      <c r="BX384" s="398">
        <f t="shared" si="818"/>
        <v>1041.287179883946</v>
      </c>
      <c r="BY384" s="398">
        <f t="shared" si="818"/>
        <v>1040.2702978723405</v>
      </c>
      <c r="BZ384" s="398">
        <f t="shared" si="818"/>
        <v>1039.253415860735</v>
      </c>
      <c r="CA384" s="398">
        <f t="shared" si="818"/>
        <v>1038.2365338491297</v>
      </c>
      <c r="CB384" s="398">
        <f t="shared" si="818"/>
        <v>1037.2196518375242</v>
      </c>
      <c r="CC384" s="398">
        <f t="shared" si="818"/>
        <v>1036.2027698259189</v>
      </c>
      <c r="CD384" s="398">
        <f t="shared" si="818"/>
        <v>1035.1858878143134</v>
      </c>
      <c r="CE384" s="398">
        <f t="shared" si="818"/>
        <v>1033.1521237911024</v>
      </c>
      <c r="CF384" s="398">
        <f t="shared" si="818"/>
        <v>1032.1352417794969</v>
      </c>
      <c r="CG384" s="398">
        <f t="shared" si="818"/>
        <v>1031.1183597678914</v>
      </c>
      <c r="CH384" s="398">
        <f t="shared" si="818"/>
        <v>1030.1014777562859</v>
      </c>
      <c r="CI384" s="398">
        <f t="shared" si="818"/>
        <v>1028.0677137330752</v>
      </c>
      <c r="CJ384" s="398">
        <f t="shared" si="818"/>
        <v>1027.0508317214699</v>
      </c>
      <c r="CK384" s="398">
        <f t="shared" si="818"/>
        <v>1026.0339497098646</v>
      </c>
      <c r="CL384" s="398">
        <f t="shared" si="818"/>
        <v>1025.0170676982593</v>
      </c>
      <c r="CM384" s="398">
        <f t="shared" si="818"/>
        <v>1024.0001856866538</v>
      </c>
      <c r="CN384" s="398">
        <f t="shared" si="818"/>
        <v>1022.9833036750484</v>
      </c>
      <c r="CO384" s="398">
        <f t="shared" si="818"/>
        <v>1021.966421663443</v>
      </c>
      <c r="CP384" s="398">
        <f t="shared" si="818"/>
        <v>1021.966421663443</v>
      </c>
      <c r="CQ384" s="398">
        <f t="shared" si="818"/>
        <v>1020.9495396518377</v>
      </c>
      <c r="CR384" s="398">
        <f t="shared" si="818"/>
        <v>1020.9495396518377</v>
      </c>
      <c r="CS384" s="398">
        <f t="shared" si="818"/>
        <v>1020.9495396518377</v>
      </c>
      <c r="CT384" s="398">
        <f t="shared" si="818"/>
        <v>1020.9495396518377</v>
      </c>
      <c r="CU384" s="398">
        <f t="shared" si="818"/>
        <v>1020.9495396518377</v>
      </c>
      <c r="CV384" s="398">
        <f t="shared" si="818"/>
        <v>1020.9495396518377</v>
      </c>
      <c r="CW384" s="398">
        <f t="shared" si="818"/>
        <v>1021.966421663443</v>
      </c>
    </row>
    <row r="385" spans="1:101">
      <c r="A385" s="170" t="str">
        <f t="shared" ref="A385:B385" si="819">A279</f>
        <v>58</v>
      </c>
      <c r="B385" s="170" t="str">
        <f t="shared" si="819"/>
        <v>Nièvre</v>
      </c>
      <c r="C385" s="145"/>
      <c r="D385" s="145"/>
      <c r="E385" s="145"/>
      <c r="F385" s="170">
        <f t="shared" ref="F385:BB385" si="820">F279</f>
        <v>245.666</v>
      </c>
      <c r="G385" s="170">
        <f t="shared" si="820"/>
        <v>244.88</v>
      </c>
      <c r="H385" s="170">
        <f t="shared" si="820"/>
        <v>243.92</v>
      </c>
      <c r="I385" s="170">
        <f t="shared" si="820"/>
        <v>243.267</v>
      </c>
      <c r="J385" s="170">
        <f t="shared" si="820"/>
        <v>242.28700000000001</v>
      </c>
      <c r="K385" s="170">
        <f t="shared" si="820"/>
        <v>241.53899999999999</v>
      </c>
      <c r="L385" s="170">
        <f t="shared" si="820"/>
        <v>240.81200000000001</v>
      </c>
      <c r="M385" s="170">
        <f t="shared" si="820"/>
        <v>240.02199999999999</v>
      </c>
      <c r="N385" s="170">
        <f t="shared" si="820"/>
        <v>239.04900000000001</v>
      </c>
      <c r="O385" s="170">
        <f t="shared" si="820"/>
        <v>238.29</v>
      </c>
      <c r="P385" s="170">
        <f t="shared" si="820"/>
        <v>237.47300000000001</v>
      </c>
      <c r="Q385" s="170">
        <f t="shared" si="820"/>
        <v>236.61799999999999</v>
      </c>
      <c r="R385" s="170">
        <f t="shared" si="820"/>
        <v>235.90299999999999</v>
      </c>
      <c r="S385" s="170">
        <f t="shared" si="820"/>
        <v>235.142</v>
      </c>
      <c r="T385" s="170">
        <f t="shared" si="820"/>
        <v>234.316</v>
      </c>
      <c r="U385" s="170">
        <f t="shared" si="820"/>
        <v>233.45</v>
      </c>
      <c r="V385" s="170">
        <f t="shared" si="820"/>
        <v>232.67099999999999</v>
      </c>
      <c r="W385" s="170">
        <f t="shared" si="820"/>
        <v>231.73099999999999</v>
      </c>
      <c r="X385" s="170">
        <f t="shared" si="820"/>
        <v>230.756</v>
      </c>
      <c r="Y385" s="170">
        <f t="shared" si="820"/>
        <v>230.14599999999999</v>
      </c>
      <c r="Z385" s="170">
        <f t="shared" si="820"/>
        <v>229.577</v>
      </c>
      <c r="AA385" s="170">
        <f t="shared" si="820"/>
        <v>228.56800000000001</v>
      </c>
      <c r="AB385" s="170">
        <f t="shared" si="820"/>
        <v>227.62299999999999</v>
      </c>
      <c r="AC385" s="170">
        <f t="shared" si="820"/>
        <v>226.77600000000001</v>
      </c>
      <c r="AD385" s="170">
        <f t="shared" si="820"/>
        <v>225.48500000000001</v>
      </c>
      <c r="AE385" s="170">
        <f t="shared" si="820"/>
        <v>225.054</v>
      </c>
      <c r="AF385" s="170">
        <f t="shared" si="820"/>
        <v>224.56899999999999</v>
      </c>
      <c r="AG385" s="170">
        <f t="shared" si="820"/>
        <v>224.13900000000001</v>
      </c>
      <c r="AH385" s="170">
        <f t="shared" si="820"/>
        <v>223.60499999999999</v>
      </c>
      <c r="AI385" s="170">
        <f t="shared" si="820"/>
        <v>223.05</v>
      </c>
      <c r="AJ385" s="170">
        <f t="shared" si="820"/>
        <v>222.71100000000001</v>
      </c>
      <c r="AK385" s="170">
        <f t="shared" si="820"/>
        <v>222.22</v>
      </c>
      <c r="AL385" s="170">
        <f t="shared" si="820"/>
        <v>221.488</v>
      </c>
      <c r="AM385" s="170">
        <f t="shared" si="820"/>
        <v>220.65299999999999</v>
      </c>
      <c r="AN385" s="170">
        <f t="shared" si="820"/>
        <v>220.19900000000001</v>
      </c>
      <c r="AO385" s="170">
        <f t="shared" si="820"/>
        <v>219.584</v>
      </c>
      <c r="AP385" s="170">
        <f t="shared" si="820"/>
        <v>218.34100000000001</v>
      </c>
      <c r="AQ385" s="170">
        <f t="shared" si="820"/>
        <v>216.786</v>
      </c>
      <c r="AR385" s="170">
        <f t="shared" si="820"/>
        <v>215.221</v>
      </c>
      <c r="AS385" s="170">
        <f t="shared" si="820"/>
        <v>213.56899999999999</v>
      </c>
      <c r="AT385" s="170">
        <f t="shared" si="820"/>
        <v>211.74700000000001</v>
      </c>
      <c r="AU385" s="170">
        <f t="shared" si="820"/>
        <v>209.161</v>
      </c>
      <c r="AV385" s="170">
        <f t="shared" si="820"/>
        <v>207.18199999999999</v>
      </c>
      <c r="AW385" s="170">
        <f t="shared" si="820"/>
        <v>205.828</v>
      </c>
      <c r="AX385" s="170">
        <f t="shared" si="820"/>
        <v>204.452</v>
      </c>
      <c r="AY385" s="170">
        <f t="shared" si="820"/>
        <v>202.67</v>
      </c>
      <c r="AZ385" s="170">
        <f t="shared" si="820"/>
        <v>201.017</v>
      </c>
      <c r="BA385" s="170">
        <f t="shared" si="820"/>
        <v>199.37899999999999</v>
      </c>
      <c r="BB385" s="170">
        <f t="shared" si="820"/>
        <v>197.857</v>
      </c>
      <c r="BC385" s="403">
        <f t="shared" ref="BC385:CW385" si="821">BB385*BC704/BB704</f>
        <v>196.86274371859298</v>
      </c>
      <c r="BD385" s="398">
        <f t="shared" si="821"/>
        <v>195.86848743718593</v>
      </c>
      <c r="BE385" s="398">
        <f t="shared" si="821"/>
        <v>194.87423115577889</v>
      </c>
      <c r="BF385" s="398">
        <f t="shared" si="821"/>
        <v>193.87997487437184</v>
      </c>
      <c r="BG385" s="398">
        <f t="shared" si="821"/>
        <v>193.87997487437181</v>
      </c>
      <c r="BH385" s="398">
        <f t="shared" si="821"/>
        <v>192.88571859296476</v>
      </c>
      <c r="BI385" s="398">
        <f t="shared" si="821"/>
        <v>191.89146231155775</v>
      </c>
      <c r="BJ385" s="398">
        <f t="shared" si="821"/>
        <v>190.89720603015073</v>
      </c>
      <c r="BK385" s="398">
        <f t="shared" si="821"/>
        <v>190.89720603015073</v>
      </c>
      <c r="BL385" s="398">
        <f t="shared" si="821"/>
        <v>189.90294974874371</v>
      </c>
      <c r="BM385" s="398">
        <f t="shared" si="821"/>
        <v>189.90294974874371</v>
      </c>
      <c r="BN385" s="398">
        <f t="shared" si="821"/>
        <v>188.90869346733669</v>
      </c>
      <c r="BO385" s="398">
        <f t="shared" si="821"/>
        <v>188.90869346733672</v>
      </c>
      <c r="BP385" s="398">
        <f t="shared" si="821"/>
        <v>187.9144371859297</v>
      </c>
      <c r="BQ385" s="398">
        <f t="shared" si="821"/>
        <v>187.9144371859297</v>
      </c>
      <c r="BR385" s="398">
        <f t="shared" si="821"/>
        <v>186.92018090452265</v>
      </c>
      <c r="BS385" s="398">
        <f t="shared" si="821"/>
        <v>186.92018090452265</v>
      </c>
      <c r="BT385" s="398">
        <f t="shared" si="821"/>
        <v>185.92592462311563</v>
      </c>
      <c r="BU385" s="398">
        <f t="shared" si="821"/>
        <v>185.92592462311563</v>
      </c>
      <c r="BV385" s="398">
        <f t="shared" si="821"/>
        <v>185.92592462311563</v>
      </c>
      <c r="BW385" s="398">
        <f t="shared" si="821"/>
        <v>184.93166834170859</v>
      </c>
      <c r="BX385" s="398">
        <f t="shared" si="821"/>
        <v>184.93166834170856</v>
      </c>
      <c r="BY385" s="398">
        <f t="shared" si="821"/>
        <v>183.93741206030151</v>
      </c>
      <c r="BZ385" s="398">
        <f t="shared" si="821"/>
        <v>183.93741206030151</v>
      </c>
      <c r="CA385" s="398">
        <f t="shared" si="821"/>
        <v>183.93741206030151</v>
      </c>
      <c r="CB385" s="398">
        <f t="shared" si="821"/>
        <v>182.94315577889446</v>
      </c>
      <c r="CC385" s="398">
        <f t="shared" si="821"/>
        <v>182.94315577889446</v>
      </c>
      <c r="CD385" s="398">
        <f t="shared" si="821"/>
        <v>182.94315577889446</v>
      </c>
      <c r="CE385" s="398">
        <f t="shared" si="821"/>
        <v>182.94315577889446</v>
      </c>
      <c r="CF385" s="398">
        <f t="shared" si="821"/>
        <v>181.94889949748742</v>
      </c>
      <c r="CG385" s="398">
        <f t="shared" si="821"/>
        <v>181.94889949748742</v>
      </c>
      <c r="CH385" s="398">
        <f t="shared" si="821"/>
        <v>181.94889949748742</v>
      </c>
      <c r="CI385" s="398">
        <f t="shared" si="821"/>
        <v>181.94889949748742</v>
      </c>
      <c r="CJ385" s="398">
        <f t="shared" si="821"/>
        <v>181.94889949748742</v>
      </c>
      <c r="CK385" s="398">
        <f t="shared" si="821"/>
        <v>181.94889949748742</v>
      </c>
      <c r="CL385" s="398">
        <f t="shared" si="821"/>
        <v>181.94889949748742</v>
      </c>
      <c r="CM385" s="398">
        <f t="shared" si="821"/>
        <v>181.94889949748742</v>
      </c>
      <c r="CN385" s="398">
        <f t="shared" si="821"/>
        <v>181.94889949748742</v>
      </c>
      <c r="CO385" s="398">
        <f t="shared" si="821"/>
        <v>181.94889949748742</v>
      </c>
      <c r="CP385" s="398">
        <f t="shared" si="821"/>
        <v>181.94889949748742</v>
      </c>
      <c r="CQ385" s="398">
        <f t="shared" si="821"/>
        <v>181.94889949748742</v>
      </c>
      <c r="CR385" s="398">
        <f t="shared" si="821"/>
        <v>181.94889949748742</v>
      </c>
      <c r="CS385" s="398">
        <f t="shared" si="821"/>
        <v>181.94889949748742</v>
      </c>
      <c r="CT385" s="398">
        <f t="shared" si="821"/>
        <v>182.94315577889446</v>
      </c>
      <c r="CU385" s="398">
        <f t="shared" si="821"/>
        <v>182.94315577889446</v>
      </c>
      <c r="CV385" s="398">
        <f t="shared" si="821"/>
        <v>182.94315577889446</v>
      </c>
      <c r="CW385" s="398">
        <f t="shared" si="821"/>
        <v>183.93741206030151</v>
      </c>
    </row>
    <row r="386" spans="1:101">
      <c r="A386" s="170" t="str">
        <f t="shared" ref="A386:B386" si="822">A280</f>
        <v>59</v>
      </c>
      <c r="B386" s="170" t="str">
        <f t="shared" si="822"/>
        <v>Nord</v>
      </c>
      <c r="C386" s="145"/>
      <c r="D386" s="145"/>
      <c r="E386" s="145"/>
      <c r="F386" s="170">
        <f t="shared" ref="F386:BB386" si="823">F280</f>
        <v>2511.5920000000001</v>
      </c>
      <c r="G386" s="170">
        <f t="shared" si="823"/>
        <v>2510.9749999999999</v>
      </c>
      <c r="H386" s="170">
        <f t="shared" si="823"/>
        <v>2510.107</v>
      </c>
      <c r="I386" s="170">
        <f t="shared" si="823"/>
        <v>2510.9760000000001</v>
      </c>
      <c r="J386" s="170">
        <f t="shared" si="823"/>
        <v>2509.9180000000001</v>
      </c>
      <c r="K386" s="170">
        <f t="shared" si="823"/>
        <v>2511.5030000000002</v>
      </c>
      <c r="L386" s="170">
        <f t="shared" si="823"/>
        <v>2515.5430000000001</v>
      </c>
      <c r="M386" s="170">
        <f t="shared" si="823"/>
        <v>2520.9969999999998</v>
      </c>
      <c r="N386" s="170">
        <f t="shared" si="823"/>
        <v>2532.8870000000002</v>
      </c>
      <c r="O386" s="170">
        <f t="shared" si="823"/>
        <v>2520.4029999999998</v>
      </c>
      <c r="P386" s="170">
        <f t="shared" si="823"/>
        <v>2515.7779999999998</v>
      </c>
      <c r="Q386" s="170">
        <f t="shared" si="823"/>
        <v>2515.8270000000002</v>
      </c>
      <c r="R386" s="170">
        <f t="shared" si="823"/>
        <v>2519.8049999999998</v>
      </c>
      <c r="S386" s="170">
        <f t="shared" si="823"/>
        <v>2517.5990000000002</v>
      </c>
      <c r="T386" s="170">
        <f t="shared" si="823"/>
        <v>2523.9769999999999</v>
      </c>
      <c r="U386" s="170">
        <f t="shared" si="823"/>
        <v>2529.4949999999999</v>
      </c>
      <c r="V386" s="170">
        <f t="shared" si="823"/>
        <v>2531.6239999999998</v>
      </c>
      <c r="W386" s="170">
        <f t="shared" si="823"/>
        <v>2536.8429999999998</v>
      </c>
      <c r="X386" s="170">
        <f t="shared" si="823"/>
        <v>2541.4290000000001</v>
      </c>
      <c r="Y386" s="170">
        <f t="shared" si="823"/>
        <v>2544.9780000000001</v>
      </c>
      <c r="Z386" s="170">
        <f t="shared" si="823"/>
        <v>2548.9479999999999</v>
      </c>
      <c r="AA386" s="170">
        <f t="shared" si="823"/>
        <v>2552.7310000000002</v>
      </c>
      <c r="AB386" s="170">
        <f t="shared" si="823"/>
        <v>2553.5079999999998</v>
      </c>
      <c r="AC386" s="170">
        <f t="shared" si="823"/>
        <v>2554.942</v>
      </c>
      <c r="AD386" s="170">
        <f t="shared" si="823"/>
        <v>2555.471</v>
      </c>
      <c r="AE386" s="170">
        <f t="shared" si="823"/>
        <v>2554.6379999999999</v>
      </c>
      <c r="AF386" s="170">
        <f t="shared" si="823"/>
        <v>2555.9589999999998</v>
      </c>
      <c r="AG386" s="170">
        <f t="shared" si="823"/>
        <v>2558.2130000000002</v>
      </c>
      <c r="AH386" s="170">
        <f t="shared" si="823"/>
        <v>2559.8710000000001</v>
      </c>
      <c r="AI386" s="170">
        <f t="shared" si="823"/>
        <v>2561.038</v>
      </c>
      <c r="AJ386" s="170">
        <f t="shared" si="823"/>
        <v>2563.886</v>
      </c>
      <c r="AK386" s="170">
        <f t="shared" si="823"/>
        <v>2565.2570000000001</v>
      </c>
      <c r="AL386" s="170">
        <f t="shared" si="823"/>
        <v>2564.9499999999998</v>
      </c>
      <c r="AM386" s="170">
        <f t="shared" si="823"/>
        <v>2564.9589999999998</v>
      </c>
      <c r="AN386" s="170">
        <f t="shared" si="823"/>
        <v>2571.94</v>
      </c>
      <c r="AO386" s="170">
        <f t="shared" si="823"/>
        <v>2576.77</v>
      </c>
      <c r="AP386" s="170">
        <f t="shared" si="823"/>
        <v>2579.2080000000001</v>
      </c>
      <c r="AQ386" s="170">
        <f t="shared" si="823"/>
        <v>2587.1280000000002</v>
      </c>
      <c r="AR386" s="170">
        <f t="shared" si="823"/>
        <v>2595.5360000000001</v>
      </c>
      <c r="AS386" s="170">
        <f t="shared" si="823"/>
        <v>2603.4720000000002</v>
      </c>
      <c r="AT386" s="170">
        <f t="shared" si="823"/>
        <v>2605.2379999999998</v>
      </c>
      <c r="AU386" s="170">
        <f t="shared" si="823"/>
        <v>2603.723</v>
      </c>
      <c r="AV386" s="170">
        <f t="shared" si="823"/>
        <v>2604.3609999999999</v>
      </c>
      <c r="AW386" s="170">
        <f t="shared" si="823"/>
        <v>2606.2339999999999</v>
      </c>
      <c r="AX386" s="170">
        <f t="shared" si="823"/>
        <v>2608.346</v>
      </c>
      <c r="AY386" s="170">
        <f t="shared" si="823"/>
        <v>2607.7460000000001</v>
      </c>
      <c r="AZ386" s="170">
        <f t="shared" si="823"/>
        <v>2607.335</v>
      </c>
      <c r="BA386" s="170">
        <f t="shared" si="823"/>
        <v>2607.165</v>
      </c>
      <c r="BB386" s="170">
        <f t="shared" si="823"/>
        <v>2606.6460000000002</v>
      </c>
      <c r="BC386" s="403">
        <f t="shared" ref="BC386:CW386" si="824">BB386*BC705/BB705</f>
        <v>2609.6467436684579</v>
      </c>
      <c r="BD386" s="398">
        <f t="shared" si="824"/>
        <v>2613.647735226401</v>
      </c>
      <c r="BE386" s="398">
        <f t="shared" si="824"/>
        <v>2617.648726784344</v>
      </c>
      <c r="BF386" s="398">
        <f t="shared" si="824"/>
        <v>2622.6499662317729</v>
      </c>
      <c r="BG386" s="398">
        <f t="shared" si="824"/>
        <v>2627.6512056792017</v>
      </c>
      <c r="BH386" s="398">
        <f t="shared" si="824"/>
        <v>2633.6526930161162</v>
      </c>
      <c r="BI386" s="398">
        <f t="shared" si="824"/>
        <v>2639.6541803530308</v>
      </c>
      <c r="BJ386" s="398">
        <f t="shared" si="824"/>
        <v>2645.6556676899459</v>
      </c>
      <c r="BK386" s="398">
        <f t="shared" si="824"/>
        <v>2652.6574029163467</v>
      </c>
      <c r="BL386" s="398">
        <f t="shared" si="824"/>
        <v>2658.6588902532617</v>
      </c>
      <c r="BM386" s="398">
        <f t="shared" si="824"/>
        <v>2664.6603775901763</v>
      </c>
      <c r="BN386" s="398">
        <f t="shared" si="824"/>
        <v>2670.6618649270908</v>
      </c>
      <c r="BO386" s="398">
        <f t="shared" si="824"/>
        <v>2676.6633522640054</v>
      </c>
      <c r="BP386" s="398">
        <f t="shared" si="824"/>
        <v>2682.66483960092</v>
      </c>
      <c r="BQ386" s="398">
        <f t="shared" si="824"/>
        <v>2687.6660790483488</v>
      </c>
      <c r="BR386" s="398">
        <f t="shared" si="824"/>
        <v>2692.6673184957781</v>
      </c>
      <c r="BS386" s="398">
        <f t="shared" si="824"/>
        <v>2696.6683100537211</v>
      </c>
      <c r="BT386" s="398">
        <f t="shared" si="824"/>
        <v>2701.66954950115</v>
      </c>
      <c r="BU386" s="398">
        <f t="shared" si="824"/>
        <v>2705.670541059093</v>
      </c>
      <c r="BV386" s="398">
        <f t="shared" si="824"/>
        <v>2709.6715326170365</v>
      </c>
      <c r="BW386" s="398">
        <f t="shared" si="824"/>
        <v>2713.6725241749796</v>
      </c>
      <c r="BX386" s="398">
        <f t="shared" si="824"/>
        <v>2717.6735157329231</v>
      </c>
      <c r="BY386" s="398">
        <f t="shared" si="824"/>
        <v>2720.6742594013804</v>
      </c>
      <c r="BZ386" s="398">
        <f t="shared" si="824"/>
        <v>2724.6752509593234</v>
      </c>
      <c r="CA386" s="398">
        <f t="shared" si="824"/>
        <v>2727.6759946277807</v>
      </c>
      <c r="CB386" s="398">
        <f t="shared" si="824"/>
        <v>2730.6767382962385</v>
      </c>
      <c r="CC386" s="398">
        <f t="shared" si="824"/>
        <v>2733.6774819646957</v>
      </c>
      <c r="CD386" s="398">
        <f t="shared" si="824"/>
        <v>2736.6782256331535</v>
      </c>
      <c r="CE386" s="398">
        <f t="shared" si="824"/>
        <v>2739.6789693016108</v>
      </c>
      <c r="CF386" s="398">
        <f t="shared" si="824"/>
        <v>2742.6797129700681</v>
      </c>
      <c r="CG386" s="398">
        <f t="shared" si="824"/>
        <v>2745.6804566385254</v>
      </c>
      <c r="CH386" s="398">
        <f t="shared" si="824"/>
        <v>2747.6809524174969</v>
      </c>
      <c r="CI386" s="398">
        <f t="shared" si="824"/>
        <v>2750.6816960859542</v>
      </c>
      <c r="CJ386" s="398">
        <f t="shared" si="824"/>
        <v>2753.6824397544115</v>
      </c>
      <c r="CK386" s="398">
        <f t="shared" si="824"/>
        <v>2756.6831834228688</v>
      </c>
      <c r="CL386" s="398">
        <f t="shared" si="824"/>
        <v>2759.683927091326</v>
      </c>
      <c r="CM386" s="398">
        <f t="shared" si="824"/>
        <v>2763.6849186492691</v>
      </c>
      <c r="CN386" s="398">
        <f t="shared" si="824"/>
        <v>2766.6856623177264</v>
      </c>
      <c r="CO386" s="398">
        <f t="shared" si="824"/>
        <v>2770.6866538756699</v>
      </c>
      <c r="CP386" s="398">
        <f t="shared" si="824"/>
        <v>2774.6876454336129</v>
      </c>
      <c r="CQ386" s="398">
        <f t="shared" si="824"/>
        <v>2779.6888848810422</v>
      </c>
      <c r="CR386" s="398">
        <f t="shared" si="824"/>
        <v>2783.6898764389857</v>
      </c>
      <c r="CS386" s="398">
        <f t="shared" si="824"/>
        <v>2788.6911158864145</v>
      </c>
      <c r="CT386" s="398">
        <f t="shared" si="824"/>
        <v>2793.6923553338434</v>
      </c>
      <c r="CU386" s="398">
        <f t="shared" si="824"/>
        <v>2798.6935947812726</v>
      </c>
      <c r="CV386" s="398">
        <f t="shared" si="824"/>
        <v>2803.6948342287014</v>
      </c>
      <c r="CW386" s="398">
        <f t="shared" si="824"/>
        <v>2808.6960736761307</v>
      </c>
    </row>
    <row r="387" spans="1:101">
      <c r="A387" s="170" t="str">
        <f t="shared" ref="A387:B387" si="825">A281</f>
        <v>60</v>
      </c>
      <c r="B387" s="170" t="str">
        <f t="shared" si="825"/>
        <v>Oise</v>
      </c>
      <c r="C387" s="145"/>
      <c r="D387" s="145"/>
      <c r="E387" s="145"/>
      <c r="F387" s="170">
        <f t="shared" ref="F387:BB387" si="826">F281</f>
        <v>605.81200000000001</v>
      </c>
      <c r="G387" s="170">
        <f t="shared" si="826"/>
        <v>613.00699999999995</v>
      </c>
      <c r="H387" s="170">
        <f t="shared" si="826"/>
        <v>620.28</v>
      </c>
      <c r="I387" s="170">
        <f t="shared" si="826"/>
        <v>628.10299999999995</v>
      </c>
      <c r="J387" s="170">
        <f t="shared" si="826"/>
        <v>635.41300000000001</v>
      </c>
      <c r="K387" s="170">
        <f t="shared" si="826"/>
        <v>643.38499999999999</v>
      </c>
      <c r="L387" s="170">
        <f t="shared" si="826"/>
        <v>651.952</v>
      </c>
      <c r="M387" s="170">
        <f t="shared" si="826"/>
        <v>660.87800000000004</v>
      </c>
      <c r="N387" s="170">
        <f t="shared" si="826"/>
        <v>670.51199999999994</v>
      </c>
      <c r="O387" s="170">
        <f t="shared" si="826"/>
        <v>678.72</v>
      </c>
      <c r="P387" s="170">
        <f t="shared" si="826"/>
        <v>685.77599999999995</v>
      </c>
      <c r="Q387" s="170">
        <f t="shared" si="826"/>
        <v>692.79399999999998</v>
      </c>
      <c r="R387" s="170">
        <f t="shared" si="826"/>
        <v>699.55600000000004</v>
      </c>
      <c r="S387" s="170">
        <f t="shared" si="826"/>
        <v>707.27</v>
      </c>
      <c r="T387" s="170">
        <f t="shared" si="826"/>
        <v>715.83900000000006</v>
      </c>
      <c r="U387" s="170">
        <f t="shared" si="826"/>
        <v>724.58699999999999</v>
      </c>
      <c r="V387" s="170">
        <f t="shared" si="826"/>
        <v>732.27599999999995</v>
      </c>
      <c r="W387" s="170">
        <f t="shared" si="826"/>
        <v>739.64200000000005</v>
      </c>
      <c r="X387" s="170">
        <f t="shared" si="826"/>
        <v>746.45699999999999</v>
      </c>
      <c r="Y387" s="170">
        <f t="shared" si="826"/>
        <v>751.36199999999997</v>
      </c>
      <c r="Z387" s="170">
        <f t="shared" si="826"/>
        <v>755.673</v>
      </c>
      <c r="AA387" s="170">
        <f t="shared" si="826"/>
        <v>760.91399999999999</v>
      </c>
      <c r="AB387" s="170">
        <f t="shared" si="826"/>
        <v>763.99099999999999</v>
      </c>
      <c r="AC387" s="170">
        <f t="shared" si="826"/>
        <v>765.11099999999999</v>
      </c>
      <c r="AD387" s="170">
        <f t="shared" si="826"/>
        <v>766.25300000000004</v>
      </c>
      <c r="AE387" s="170">
        <f t="shared" si="826"/>
        <v>769.84799999999996</v>
      </c>
      <c r="AF387" s="170">
        <f t="shared" si="826"/>
        <v>773.71299999999997</v>
      </c>
      <c r="AG387" s="170">
        <f t="shared" si="826"/>
        <v>777.61199999999997</v>
      </c>
      <c r="AH387" s="170">
        <f t="shared" si="826"/>
        <v>781.46199999999999</v>
      </c>
      <c r="AI387" s="170">
        <f t="shared" si="826"/>
        <v>785.00699999999995</v>
      </c>
      <c r="AJ387" s="170">
        <f t="shared" si="826"/>
        <v>789.01199999999994</v>
      </c>
      <c r="AK387" s="170">
        <f t="shared" si="826"/>
        <v>792.97500000000002</v>
      </c>
      <c r="AL387" s="170">
        <f t="shared" si="826"/>
        <v>796.62400000000002</v>
      </c>
      <c r="AM387" s="170">
        <f t="shared" si="826"/>
        <v>799.72500000000002</v>
      </c>
      <c r="AN387" s="170">
        <f t="shared" si="826"/>
        <v>801.51199999999994</v>
      </c>
      <c r="AO387" s="170">
        <f t="shared" si="826"/>
        <v>803.59500000000003</v>
      </c>
      <c r="AP387" s="170">
        <f t="shared" si="826"/>
        <v>805.64200000000005</v>
      </c>
      <c r="AQ387" s="170">
        <f t="shared" si="826"/>
        <v>810.3</v>
      </c>
      <c r="AR387" s="170">
        <f t="shared" si="826"/>
        <v>815.4</v>
      </c>
      <c r="AS387" s="170">
        <f t="shared" si="826"/>
        <v>818.68</v>
      </c>
      <c r="AT387" s="170">
        <f t="shared" si="826"/>
        <v>821.55200000000002</v>
      </c>
      <c r="AU387" s="170">
        <f t="shared" si="826"/>
        <v>823.54200000000003</v>
      </c>
      <c r="AV387" s="170">
        <f t="shared" si="826"/>
        <v>824.50300000000004</v>
      </c>
      <c r="AW387" s="170">
        <f t="shared" si="826"/>
        <v>827.15300000000002</v>
      </c>
      <c r="AX387" s="170">
        <f t="shared" si="826"/>
        <v>829.41899999999998</v>
      </c>
      <c r="AY387" s="170">
        <f t="shared" si="826"/>
        <v>829.69899999999996</v>
      </c>
      <c r="AZ387" s="170">
        <f t="shared" si="826"/>
        <v>830.56</v>
      </c>
      <c r="BA387" s="170">
        <f t="shared" si="826"/>
        <v>831.72900000000004</v>
      </c>
      <c r="BB387" s="170">
        <f t="shared" si="826"/>
        <v>833.25900000000001</v>
      </c>
      <c r="BC387" s="403">
        <f t="shared" ref="BC387:CW387" si="827">BB387*BC706/BB706</f>
        <v>835.26443682310469</v>
      </c>
      <c r="BD387" s="398">
        <f t="shared" si="827"/>
        <v>836.26715523465703</v>
      </c>
      <c r="BE387" s="398">
        <f t="shared" si="827"/>
        <v>838.27259205776181</v>
      </c>
      <c r="BF387" s="398">
        <f t="shared" si="827"/>
        <v>840.27802888086649</v>
      </c>
      <c r="BG387" s="398">
        <f t="shared" si="827"/>
        <v>841.28074729241882</v>
      </c>
      <c r="BH387" s="398">
        <f t="shared" si="827"/>
        <v>843.2861841155235</v>
      </c>
      <c r="BI387" s="398">
        <f t="shared" si="827"/>
        <v>845.29162093862817</v>
      </c>
      <c r="BJ387" s="398">
        <f t="shared" si="827"/>
        <v>847.29705776173284</v>
      </c>
      <c r="BK387" s="398">
        <f t="shared" si="827"/>
        <v>849.30249458483752</v>
      </c>
      <c r="BL387" s="398">
        <f t="shared" si="827"/>
        <v>851.30793140794219</v>
      </c>
      <c r="BM387" s="398">
        <f t="shared" si="827"/>
        <v>853.31336823104687</v>
      </c>
      <c r="BN387" s="398">
        <f t="shared" si="827"/>
        <v>855.31880505415165</v>
      </c>
      <c r="BO387" s="398">
        <f t="shared" si="827"/>
        <v>857.32424187725633</v>
      </c>
      <c r="BP387" s="398">
        <f t="shared" si="827"/>
        <v>859.32967870036111</v>
      </c>
      <c r="BQ387" s="398">
        <f t="shared" si="827"/>
        <v>861.33511552346579</v>
      </c>
      <c r="BR387" s="398">
        <f t="shared" si="827"/>
        <v>863.34055234657046</v>
      </c>
      <c r="BS387" s="398">
        <f t="shared" si="827"/>
        <v>865.34598916967514</v>
      </c>
      <c r="BT387" s="398">
        <f t="shared" si="827"/>
        <v>867.35142599277981</v>
      </c>
      <c r="BU387" s="398">
        <f t="shared" si="827"/>
        <v>869.3568628158846</v>
      </c>
      <c r="BV387" s="398">
        <f t="shared" si="827"/>
        <v>871.36229963898927</v>
      </c>
      <c r="BW387" s="398">
        <f t="shared" si="827"/>
        <v>872.36501805054161</v>
      </c>
      <c r="BX387" s="398">
        <f t="shared" si="827"/>
        <v>874.37045487364628</v>
      </c>
      <c r="BY387" s="398">
        <f t="shared" si="827"/>
        <v>876.37589169675107</v>
      </c>
      <c r="BZ387" s="398">
        <f t="shared" si="827"/>
        <v>877.37861010830352</v>
      </c>
      <c r="CA387" s="398">
        <f t="shared" si="827"/>
        <v>879.38404693140819</v>
      </c>
      <c r="CB387" s="398">
        <f t="shared" si="827"/>
        <v>880.38676534296053</v>
      </c>
      <c r="CC387" s="398">
        <f t="shared" si="827"/>
        <v>881.38948375451287</v>
      </c>
      <c r="CD387" s="398">
        <f t="shared" si="827"/>
        <v>882.3922021660652</v>
      </c>
      <c r="CE387" s="398">
        <f t="shared" si="827"/>
        <v>884.39763898916999</v>
      </c>
      <c r="CF387" s="398">
        <f t="shared" si="827"/>
        <v>885.40035740072233</v>
      </c>
      <c r="CG387" s="398">
        <f t="shared" si="827"/>
        <v>886.40307581227466</v>
      </c>
      <c r="CH387" s="398">
        <f t="shared" si="827"/>
        <v>887.405794223827</v>
      </c>
      <c r="CI387" s="398">
        <f t="shared" si="827"/>
        <v>888.40851263537934</v>
      </c>
      <c r="CJ387" s="398">
        <f t="shared" si="827"/>
        <v>889.41123104693168</v>
      </c>
      <c r="CK387" s="398">
        <f t="shared" si="827"/>
        <v>890.41394945848401</v>
      </c>
      <c r="CL387" s="398">
        <f t="shared" si="827"/>
        <v>892.4193862815888</v>
      </c>
      <c r="CM387" s="398">
        <f t="shared" si="827"/>
        <v>893.42210469314114</v>
      </c>
      <c r="CN387" s="398">
        <f t="shared" si="827"/>
        <v>894.42482310469347</v>
      </c>
      <c r="CO387" s="398">
        <f t="shared" si="827"/>
        <v>896.43025992779826</v>
      </c>
      <c r="CP387" s="398">
        <f t="shared" si="827"/>
        <v>897.4329783393506</v>
      </c>
      <c r="CQ387" s="398">
        <f t="shared" si="827"/>
        <v>899.43841516245539</v>
      </c>
      <c r="CR387" s="398">
        <f t="shared" si="827"/>
        <v>901.44385198556006</v>
      </c>
      <c r="CS387" s="398">
        <f t="shared" si="827"/>
        <v>903.44928880866485</v>
      </c>
      <c r="CT387" s="398">
        <f t="shared" si="827"/>
        <v>905.45472563176952</v>
      </c>
      <c r="CU387" s="398">
        <f t="shared" si="827"/>
        <v>907.46016245487419</v>
      </c>
      <c r="CV387" s="398">
        <f t="shared" si="827"/>
        <v>909.46559927797898</v>
      </c>
      <c r="CW387" s="398">
        <f t="shared" si="827"/>
        <v>911.47103610108366</v>
      </c>
    </row>
    <row r="388" spans="1:101">
      <c r="A388" s="170" t="str">
        <f t="shared" ref="A388:B388" si="828">A282</f>
        <v>61</v>
      </c>
      <c r="B388" s="170" t="str">
        <f t="shared" si="828"/>
        <v>Orne</v>
      </c>
      <c r="C388" s="145"/>
      <c r="D388" s="145"/>
      <c r="E388" s="145"/>
      <c r="F388" s="170">
        <f t="shared" ref="F388:BB388" si="829">F282</f>
        <v>293.82299999999998</v>
      </c>
      <c r="G388" s="170">
        <f t="shared" si="829"/>
        <v>294.04899999999998</v>
      </c>
      <c r="H388" s="170">
        <f t="shared" si="829"/>
        <v>294.05399999999997</v>
      </c>
      <c r="I388" s="170">
        <f t="shared" si="829"/>
        <v>294.42</v>
      </c>
      <c r="J388" s="170">
        <f t="shared" si="829"/>
        <v>294.48399999999998</v>
      </c>
      <c r="K388" s="170">
        <f t="shared" si="829"/>
        <v>294.67200000000003</v>
      </c>
      <c r="L388" s="170">
        <f t="shared" si="829"/>
        <v>295.14800000000002</v>
      </c>
      <c r="M388" s="170">
        <f t="shared" si="829"/>
        <v>295.56400000000002</v>
      </c>
      <c r="N388" s="170">
        <f t="shared" si="829"/>
        <v>297.01499999999999</v>
      </c>
      <c r="O388" s="170">
        <f t="shared" si="829"/>
        <v>297.15699999999998</v>
      </c>
      <c r="P388" s="170">
        <f t="shared" si="829"/>
        <v>297.47000000000003</v>
      </c>
      <c r="Q388" s="170">
        <f t="shared" si="829"/>
        <v>296.56900000000002</v>
      </c>
      <c r="R388" s="170">
        <f t="shared" si="829"/>
        <v>295.18299999999999</v>
      </c>
      <c r="S388" s="170">
        <f t="shared" si="829"/>
        <v>294.29199999999997</v>
      </c>
      <c r="T388" s="170">
        <f t="shared" si="829"/>
        <v>293.94200000000001</v>
      </c>
      <c r="U388" s="170">
        <f t="shared" si="829"/>
        <v>293.19400000000002</v>
      </c>
      <c r="V388" s="170">
        <f t="shared" si="829"/>
        <v>293.161</v>
      </c>
      <c r="W388" s="170">
        <f t="shared" si="829"/>
        <v>293.31400000000002</v>
      </c>
      <c r="X388" s="170">
        <f t="shared" si="829"/>
        <v>294.08600000000001</v>
      </c>
      <c r="Y388" s="170">
        <f t="shared" si="829"/>
        <v>294.37599999999998</v>
      </c>
      <c r="Z388" s="170">
        <f t="shared" si="829"/>
        <v>294.26799999999997</v>
      </c>
      <c r="AA388" s="170">
        <f t="shared" si="829"/>
        <v>293.51600000000002</v>
      </c>
      <c r="AB388" s="170">
        <f t="shared" si="829"/>
        <v>293.41399999999999</v>
      </c>
      <c r="AC388" s="170">
        <f t="shared" si="829"/>
        <v>292.91199999999998</v>
      </c>
      <c r="AD388" s="170">
        <f t="shared" si="829"/>
        <v>292.52999999999997</v>
      </c>
      <c r="AE388" s="170">
        <f t="shared" si="829"/>
        <v>292.55700000000002</v>
      </c>
      <c r="AF388" s="170">
        <f t="shared" si="829"/>
        <v>292.86799999999999</v>
      </c>
      <c r="AG388" s="170">
        <f t="shared" si="829"/>
        <v>293.06799999999998</v>
      </c>
      <c r="AH388" s="170">
        <f t="shared" si="829"/>
        <v>293.15800000000002</v>
      </c>
      <c r="AI388" s="170">
        <f t="shared" si="829"/>
        <v>293.05200000000002</v>
      </c>
      <c r="AJ388" s="170">
        <f t="shared" si="829"/>
        <v>293.10500000000002</v>
      </c>
      <c r="AK388" s="170">
        <f t="shared" si="829"/>
        <v>292.87900000000002</v>
      </c>
      <c r="AL388" s="170">
        <f t="shared" si="829"/>
        <v>292.60899999999998</v>
      </c>
      <c r="AM388" s="170">
        <f t="shared" si="829"/>
        <v>292.28199999999998</v>
      </c>
      <c r="AN388" s="170">
        <f t="shared" si="829"/>
        <v>292.20999999999998</v>
      </c>
      <c r="AO388" s="170">
        <f t="shared" si="829"/>
        <v>291.642</v>
      </c>
      <c r="AP388" s="170">
        <f t="shared" si="829"/>
        <v>290.89100000000002</v>
      </c>
      <c r="AQ388" s="170">
        <f t="shared" si="829"/>
        <v>290.01499999999999</v>
      </c>
      <c r="AR388" s="170">
        <f t="shared" si="829"/>
        <v>288.84800000000001</v>
      </c>
      <c r="AS388" s="170">
        <f t="shared" si="829"/>
        <v>287.75</v>
      </c>
      <c r="AT388" s="170">
        <f t="shared" si="829"/>
        <v>286.61799999999999</v>
      </c>
      <c r="AU388" s="170">
        <f t="shared" si="829"/>
        <v>285.30799999999999</v>
      </c>
      <c r="AV388" s="170">
        <f t="shared" si="829"/>
        <v>283.37200000000001</v>
      </c>
      <c r="AW388" s="170">
        <f t="shared" si="829"/>
        <v>281.59300000000002</v>
      </c>
      <c r="AX388" s="170">
        <f t="shared" si="829"/>
        <v>279.94200000000001</v>
      </c>
      <c r="AY388" s="170">
        <f t="shared" si="829"/>
        <v>278.47500000000002</v>
      </c>
      <c r="AZ388" s="170">
        <f t="shared" si="829"/>
        <v>276.60000000000002</v>
      </c>
      <c r="BA388" s="170">
        <f t="shared" si="829"/>
        <v>274.59500000000003</v>
      </c>
      <c r="BB388" s="170">
        <f t="shared" si="829"/>
        <v>272.87200000000001</v>
      </c>
      <c r="BC388" s="403">
        <f t="shared" ref="BC388:CW388" si="830">BB388*BC707/BB707</f>
        <v>271.87246886446889</v>
      </c>
      <c r="BD388" s="398">
        <f t="shared" si="830"/>
        <v>269.87340659340663</v>
      </c>
      <c r="BE388" s="398">
        <f t="shared" si="830"/>
        <v>268.8738754578755</v>
      </c>
      <c r="BF388" s="398">
        <f t="shared" si="830"/>
        <v>267.87434432234437</v>
      </c>
      <c r="BG388" s="398">
        <f t="shared" si="830"/>
        <v>266.87481318681324</v>
      </c>
      <c r="BH388" s="398">
        <f t="shared" si="830"/>
        <v>265.87528205128211</v>
      </c>
      <c r="BI388" s="398">
        <f t="shared" si="830"/>
        <v>265.87528205128211</v>
      </c>
      <c r="BJ388" s="398">
        <f t="shared" si="830"/>
        <v>264.87575091575098</v>
      </c>
      <c r="BK388" s="398">
        <f t="shared" si="830"/>
        <v>263.87621978021986</v>
      </c>
      <c r="BL388" s="398">
        <f t="shared" si="830"/>
        <v>263.87621978021986</v>
      </c>
      <c r="BM388" s="398">
        <f t="shared" si="830"/>
        <v>262.87668864468873</v>
      </c>
      <c r="BN388" s="398">
        <f t="shared" si="830"/>
        <v>262.87668864468873</v>
      </c>
      <c r="BO388" s="398">
        <f t="shared" si="830"/>
        <v>261.87715750915754</v>
      </c>
      <c r="BP388" s="398">
        <f t="shared" si="830"/>
        <v>261.87715750915754</v>
      </c>
      <c r="BQ388" s="398">
        <f t="shared" si="830"/>
        <v>260.87762637362641</v>
      </c>
      <c r="BR388" s="398">
        <f t="shared" si="830"/>
        <v>260.87762637362641</v>
      </c>
      <c r="BS388" s="398">
        <f t="shared" si="830"/>
        <v>259.87809523809528</v>
      </c>
      <c r="BT388" s="398">
        <f t="shared" si="830"/>
        <v>259.87809523809528</v>
      </c>
      <c r="BU388" s="398">
        <f t="shared" si="830"/>
        <v>258.87856410256416</v>
      </c>
      <c r="BV388" s="398">
        <f t="shared" si="830"/>
        <v>258.87856410256416</v>
      </c>
      <c r="BW388" s="398">
        <f t="shared" si="830"/>
        <v>257.87903296703297</v>
      </c>
      <c r="BX388" s="398">
        <f t="shared" si="830"/>
        <v>257.87903296703297</v>
      </c>
      <c r="BY388" s="398">
        <f t="shared" si="830"/>
        <v>256.87950183150184</v>
      </c>
      <c r="BZ388" s="398">
        <f t="shared" si="830"/>
        <v>256.87950183150184</v>
      </c>
      <c r="CA388" s="398">
        <f t="shared" si="830"/>
        <v>255.87997069597071</v>
      </c>
      <c r="CB388" s="398">
        <f t="shared" si="830"/>
        <v>255.87997069597071</v>
      </c>
      <c r="CC388" s="398">
        <f t="shared" si="830"/>
        <v>254.88043956043958</v>
      </c>
      <c r="CD388" s="398">
        <f t="shared" si="830"/>
        <v>254.88043956043958</v>
      </c>
      <c r="CE388" s="398">
        <f t="shared" si="830"/>
        <v>253.88090842490845</v>
      </c>
      <c r="CF388" s="398">
        <f t="shared" si="830"/>
        <v>253.88090842490845</v>
      </c>
      <c r="CG388" s="398">
        <f t="shared" si="830"/>
        <v>252.88137728937733</v>
      </c>
      <c r="CH388" s="398">
        <f t="shared" si="830"/>
        <v>252.88137728937733</v>
      </c>
      <c r="CI388" s="398">
        <f t="shared" si="830"/>
        <v>252.88137728937733</v>
      </c>
      <c r="CJ388" s="398">
        <f t="shared" si="830"/>
        <v>251.8818461538462</v>
      </c>
      <c r="CK388" s="398">
        <f t="shared" si="830"/>
        <v>251.8818461538462</v>
      </c>
      <c r="CL388" s="398">
        <f t="shared" si="830"/>
        <v>251.8818461538462</v>
      </c>
      <c r="CM388" s="398">
        <f t="shared" si="830"/>
        <v>250.88231501831504</v>
      </c>
      <c r="CN388" s="398">
        <f t="shared" si="830"/>
        <v>250.88231501831504</v>
      </c>
      <c r="CO388" s="398">
        <f t="shared" si="830"/>
        <v>250.88231501831504</v>
      </c>
      <c r="CP388" s="398">
        <f t="shared" si="830"/>
        <v>250.88231501831504</v>
      </c>
      <c r="CQ388" s="398">
        <f t="shared" si="830"/>
        <v>250.88231501831504</v>
      </c>
      <c r="CR388" s="398">
        <f t="shared" si="830"/>
        <v>250.88231501831504</v>
      </c>
      <c r="CS388" s="398">
        <f t="shared" si="830"/>
        <v>250.88231501831504</v>
      </c>
      <c r="CT388" s="398">
        <f t="shared" si="830"/>
        <v>250.88231501831504</v>
      </c>
      <c r="CU388" s="398">
        <f t="shared" si="830"/>
        <v>251.8818461538462</v>
      </c>
      <c r="CV388" s="398">
        <f t="shared" si="830"/>
        <v>251.8818461538462</v>
      </c>
      <c r="CW388" s="398">
        <f t="shared" si="830"/>
        <v>251.8818461538462</v>
      </c>
    </row>
    <row r="389" spans="1:101">
      <c r="A389" s="170" t="str">
        <f t="shared" ref="A389:B389" si="831">A283</f>
        <v>62</v>
      </c>
      <c r="B389" s="170" t="str">
        <f t="shared" si="831"/>
        <v>Pas-de-Calais</v>
      </c>
      <c r="C389" s="145"/>
      <c r="D389" s="145"/>
      <c r="E389" s="145"/>
      <c r="F389" s="170">
        <f t="shared" ref="F389:BB389" si="832">F283</f>
        <v>1404.8689999999999</v>
      </c>
      <c r="G389" s="170">
        <f t="shared" si="832"/>
        <v>1405.441</v>
      </c>
      <c r="H389" s="170">
        <f t="shared" si="832"/>
        <v>1405.182</v>
      </c>
      <c r="I389" s="170">
        <f t="shared" si="832"/>
        <v>1406.375</v>
      </c>
      <c r="J389" s="170">
        <f t="shared" si="832"/>
        <v>1406.2729999999999</v>
      </c>
      <c r="K389" s="170">
        <f t="shared" si="832"/>
        <v>1407.29</v>
      </c>
      <c r="L389" s="170">
        <f t="shared" si="832"/>
        <v>1409.385</v>
      </c>
      <c r="M389" s="170">
        <f t="shared" si="832"/>
        <v>1412.454</v>
      </c>
      <c r="N389" s="170">
        <f t="shared" si="832"/>
        <v>1420.162</v>
      </c>
      <c r="O389" s="170">
        <f t="shared" si="832"/>
        <v>1421.558</v>
      </c>
      <c r="P389" s="170">
        <f t="shared" si="832"/>
        <v>1423.1310000000001</v>
      </c>
      <c r="Q389" s="170">
        <f t="shared" si="832"/>
        <v>1425.3109999999999</v>
      </c>
      <c r="R389" s="170">
        <f t="shared" si="832"/>
        <v>1428.42</v>
      </c>
      <c r="S389" s="170">
        <f t="shared" si="832"/>
        <v>1428.136</v>
      </c>
      <c r="T389" s="170">
        <f t="shared" si="832"/>
        <v>1426.33</v>
      </c>
      <c r="U389" s="170">
        <f t="shared" si="832"/>
        <v>1432.2080000000001</v>
      </c>
      <c r="V389" s="170">
        <f t="shared" si="832"/>
        <v>1433.769</v>
      </c>
      <c r="W389" s="170">
        <f t="shared" si="832"/>
        <v>1434.3530000000001</v>
      </c>
      <c r="X389" s="170">
        <f t="shared" si="832"/>
        <v>1436.3530000000001</v>
      </c>
      <c r="Y389" s="170">
        <f t="shared" si="832"/>
        <v>1436.8050000000001</v>
      </c>
      <c r="Z389" s="170">
        <f t="shared" si="832"/>
        <v>1437.3979999999999</v>
      </c>
      <c r="AA389" s="170">
        <f t="shared" si="832"/>
        <v>1438.8</v>
      </c>
      <c r="AB389" s="170">
        <f t="shared" si="832"/>
        <v>1441.027</v>
      </c>
      <c r="AC389" s="170">
        <f t="shared" si="832"/>
        <v>1440.4949999999999</v>
      </c>
      <c r="AD389" s="170">
        <f t="shared" si="832"/>
        <v>1441.9960000000001</v>
      </c>
      <c r="AE389" s="170">
        <f t="shared" si="832"/>
        <v>1443.2260000000001</v>
      </c>
      <c r="AF389" s="170">
        <f t="shared" si="832"/>
        <v>1445.183</v>
      </c>
      <c r="AG389" s="170">
        <f t="shared" si="832"/>
        <v>1447.364</v>
      </c>
      <c r="AH389" s="170">
        <f t="shared" si="832"/>
        <v>1448.7570000000001</v>
      </c>
      <c r="AI389" s="170">
        <f t="shared" si="832"/>
        <v>1449.51</v>
      </c>
      <c r="AJ389" s="170">
        <f t="shared" si="832"/>
        <v>1451.7270000000001</v>
      </c>
      <c r="AK389" s="170">
        <f t="shared" si="832"/>
        <v>1453.3869999999999</v>
      </c>
      <c r="AL389" s="170">
        <f t="shared" si="832"/>
        <v>1456.7260000000001</v>
      </c>
      <c r="AM389" s="170">
        <f t="shared" si="832"/>
        <v>1459.5309999999999</v>
      </c>
      <c r="AN389" s="170">
        <f t="shared" si="832"/>
        <v>1461.2570000000001</v>
      </c>
      <c r="AO389" s="170">
        <f t="shared" si="832"/>
        <v>1461.3869999999999</v>
      </c>
      <c r="AP389" s="170">
        <f t="shared" si="832"/>
        <v>1462.807</v>
      </c>
      <c r="AQ389" s="170">
        <f t="shared" si="832"/>
        <v>1463.6279999999999</v>
      </c>
      <c r="AR389" s="170">
        <f t="shared" si="832"/>
        <v>1465.2049999999999</v>
      </c>
      <c r="AS389" s="170">
        <f t="shared" si="832"/>
        <v>1472.5889999999999</v>
      </c>
      <c r="AT389" s="170">
        <f t="shared" si="832"/>
        <v>1472.6479999999999</v>
      </c>
      <c r="AU389" s="170">
        <f t="shared" si="832"/>
        <v>1470.7249999999999</v>
      </c>
      <c r="AV389" s="170">
        <f t="shared" si="832"/>
        <v>1468.018</v>
      </c>
      <c r="AW389" s="170">
        <f t="shared" si="832"/>
        <v>1466.7429999999999</v>
      </c>
      <c r="AX389" s="170">
        <f t="shared" si="832"/>
        <v>1465.278</v>
      </c>
      <c r="AY389" s="170">
        <f t="shared" si="832"/>
        <v>1462.1669999999999</v>
      </c>
      <c r="AZ389" s="170">
        <f t="shared" si="832"/>
        <v>1459.338</v>
      </c>
      <c r="BA389" s="170">
        <f t="shared" si="832"/>
        <v>1456.588</v>
      </c>
      <c r="BB389" s="170">
        <f t="shared" si="832"/>
        <v>1453.934</v>
      </c>
      <c r="BC389" s="403">
        <f t="shared" ref="BC389:CW389" si="833">BB389*BC708/BB708</f>
        <v>1451.9285737931034</v>
      </c>
      <c r="BD389" s="398">
        <f t="shared" si="833"/>
        <v>1450.9258606896551</v>
      </c>
      <c r="BE389" s="398">
        <f t="shared" si="833"/>
        <v>1448.9204344827585</v>
      </c>
      <c r="BF389" s="398">
        <f t="shared" si="833"/>
        <v>1447.9177213793103</v>
      </c>
      <c r="BG389" s="398">
        <f t="shared" si="833"/>
        <v>1446.915008275862</v>
      </c>
      <c r="BH389" s="398">
        <f t="shared" si="833"/>
        <v>1445.9122951724137</v>
      </c>
      <c r="BI389" s="398">
        <f t="shared" si="833"/>
        <v>1445.9122951724137</v>
      </c>
      <c r="BJ389" s="398">
        <f t="shared" si="833"/>
        <v>1445.9122951724137</v>
      </c>
      <c r="BK389" s="398">
        <f t="shared" si="833"/>
        <v>1444.9095820689654</v>
      </c>
      <c r="BL389" s="398">
        <f t="shared" si="833"/>
        <v>1444.9095820689654</v>
      </c>
      <c r="BM389" s="398">
        <f t="shared" si="833"/>
        <v>1444.9095820689654</v>
      </c>
      <c r="BN389" s="398">
        <f t="shared" si="833"/>
        <v>1444.9095820689654</v>
      </c>
      <c r="BO389" s="398">
        <f t="shared" si="833"/>
        <v>1444.9095820689654</v>
      </c>
      <c r="BP389" s="398">
        <f t="shared" si="833"/>
        <v>1443.9068689655171</v>
      </c>
      <c r="BQ389" s="398">
        <f t="shared" si="833"/>
        <v>1443.9068689655171</v>
      </c>
      <c r="BR389" s="398">
        <f t="shared" si="833"/>
        <v>1443.9068689655171</v>
      </c>
      <c r="BS389" s="398">
        <f t="shared" si="833"/>
        <v>1442.9041558620688</v>
      </c>
      <c r="BT389" s="398">
        <f t="shared" si="833"/>
        <v>1442.9041558620688</v>
      </c>
      <c r="BU389" s="398">
        <f t="shared" si="833"/>
        <v>1441.9014427586205</v>
      </c>
      <c r="BV389" s="398">
        <f t="shared" si="833"/>
        <v>1440.8987296551722</v>
      </c>
      <c r="BW389" s="398">
        <f t="shared" si="833"/>
        <v>1439.896016551724</v>
      </c>
      <c r="BX389" s="398">
        <f t="shared" si="833"/>
        <v>1438.8933034482757</v>
      </c>
      <c r="BY389" s="398">
        <f t="shared" si="833"/>
        <v>1436.8878772413791</v>
      </c>
      <c r="BZ389" s="398">
        <f t="shared" si="833"/>
        <v>1435.8851641379308</v>
      </c>
      <c r="CA389" s="398">
        <f t="shared" si="833"/>
        <v>1434.8824510344825</v>
      </c>
      <c r="CB389" s="398">
        <f t="shared" si="833"/>
        <v>1432.877024827586</v>
      </c>
      <c r="CC389" s="398">
        <f t="shared" si="833"/>
        <v>1431.8743117241377</v>
      </c>
      <c r="CD389" s="398">
        <f t="shared" si="833"/>
        <v>1429.8688855172411</v>
      </c>
      <c r="CE389" s="398">
        <f t="shared" si="833"/>
        <v>1428.8661724137928</v>
      </c>
      <c r="CF389" s="398">
        <f t="shared" si="833"/>
        <v>1426.8607462068962</v>
      </c>
      <c r="CG389" s="398">
        <f t="shared" si="833"/>
        <v>1425.858033103448</v>
      </c>
      <c r="CH389" s="398">
        <f t="shared" si="833"/>
        <v>1423.8526068965514</v>
      </c>
      <c r="CI389" s="398">
        <f t="shared" si="833"/>
        <v>1422.8498937931031</v>
      </c>
      <c r="CJ389" s="398">
        <f t="shared" si="833"/>
        <v>1421.8471806896548</v>
      </c>
      <c r="CK389" s="398">
        <f t="shared" si="833"/>
        <v>1419.8417544827582</v>
      </c>
      <c r="CL389" s="398">
        <f t="shared" si="833"/>
        <v>1418.8390413793099</v>
      </c>
      <c r="CM389" s="398">
        <f t="shared" si="833"/>
        <v>1418.8390413793099</v>
      </c>
      <c r="CN389" s="398">
        <f t="shared" si="833"/>
        <v>1417.8363282758617</v>
      </c>
      <c r="CO389" s="398">
        <f t="shared" si="833"/>
        <v>1416.8336151724134</v>
      </c>
      <c r="CP389" s="398">
        <f t="shared" si="833"/>
        <v>1416.8336151724134</v>
      </c>
      <c r="CQ389" s="398">
        <f t="shared" si="833"/>
        <v>1416.8336151724134</v>
      </c>
      <c r="CR389" s="398">
        <f t="shared" si="833"/>
        <v>1416.8336151724134</v>
      </c>
      <c r="CS389" s="398">
        <f t="shared" si="833"/>
        <v>1416.8336151724134</v>
      </c>
      <c r="CT389" s="398">
        <f t="shared" si="833"/>
        <v>1417.8363282758617</v>
      </c>
      <c r="CU389" s="398">
        <f t="shared" si="833"/>
        <v>1417.8363282758617</v>
      </c>
      <c r="CV389" s="398">
        <f t="shared" si="833"/>
        <v>1418.8390413793099</v>
      </c>
      <c r="CW389" s="398">
        <f t="shared" si="833"/>
        <v>1419.8417544827582</v>
      </c>
    </row>
    <row r="390" spans="1:101">
      <c r="A390" s="170" t="str">
        <f t="shared" ref="A390:B390" si="834">A284</f>
        <v>63</v>
      </c>
      <c r="B390" s="170" t="str">
        <f t="shared" si="834"/>
        <v>Puy-de-Dôme</v>
      </c>
      <c r="C390" s="145"/>
      <c r="D390" s="145"/>
      <c r="E390" s="145"/>
      <c r="F390" s="170">
        <f t="shared" ref="F390:BB390" si="835">F284</f>
        <v>580.11800000000005</v>
      </c>
      <c r="G390" s="170">
        <f t="shared" si="835"/>
        <v>582.09299999999996</v>
      </c>
      <c r="H390" s="170">
        <f t="shared" si="835"/>
        <v>583.72500000000002</v>
      </c>
      <c r="I390" s="170">
        <f t="shared" si="835"/>
        <v>585.69899999999996</v>
      </c>
      <c r="J390" s="170">
        <f t="shared" si="835"/>
        <v>587.74900000000002</v>
      </c>
      <c r="K390" s="170">
        <f t="shared" si="835"/>
        <v>590.02099999999996</v>
      </c>
      <c r="L390" s="170">
        <f t="shared" si="835"/>
        <v>592.52300000000002</v>
      </c>
      <c r="M390" s="170">
        <f t="shared" si="835"/>
        <v>594.86300000000006</v>
      </c>
      <c r="N390" s="170">
        <f t="shared" si="835"/>
        <v>595.88599999999997</v>
      </c>
      <c r="O390" s="170">
        <f t="shared" si="835"/>
        <v>596.85900000000004</v>
      </c>
      <c r="P390" s="170">
        <f t="shared" si="835"/>
        <v>597.00900000000001</v>
      </c>
      <c r="Q390" s="170">
        <f t="shared" si="835"/>
        <v>596.70699999999999</v>
      </c>
      <c r="R390" s="170">
        <f t="shared" si="835"/>
        <v>595.95600000000002</v>
      </c>
      <c r="S390" s="170">
        <f t="shared" si="835"/>
        <v>597.976</v>
      </c>
      <c r="T390" s="170">
        <f t="shared" si="835"/>
        <v>598.33000000000004</v>
      </c>
      <c r="U390" s="170">
        <f t="shared" si="835"/>
        <v>598.31100000000004</v>
      </c>
      <c r="V390" s="170">
        <f t="shared" si="835"/>
        <v>598.36800000000005</v>
      </c>
      <c r="W390" s="170">
        <f t="shared" si="835"/>
        <v>598.34799999999996</v>
      </c>
      <c r="X390" s="170">
        <f t="shared" si="835"/>
        <v>599.32500000000005</v>
      </c>
      <c r="Y390" s="170">
        <f t="shared" si="835"/>
        <v>599.49199999999996</v>
      </c>
      <c r="Z390" s="170">
        <f t="shared" si="835"/>
        <v>600.03300000000002</v>
      </c>
      <c r="AA390" s="170">
        <f t="shared" si="835"/>
        <v>600.84</v>
      </c>
      <c r="AB390" s="170">
        <f t="shared" si="835"/>
        <v>601.73599999999999</v>
      </c>
      <c r="AC390" s="170">
        <f t="shared" si="835"/>
        <v>602.85299999999995</v>
      </c>
      <c r="AD390" s="170">
        <f t="shared" si="835"/>
        <v>604.23900000000003</v>
      </c>
      <c r="AE390" s="170">
        <f t="shared" si="835"/>
        <v>606.46699999999998</v>
      </c>
      <c r="AF390" s="170">
        <f t="shared" si="835"/>
        <v>609.16200000000003</v>
      </c>
      <c r="AG390" s="170">
        <f t="shared" si="835"/>
        <v>612.01800000000003</v>
      </c>
      <c r="AH390" s="170">
        <f t="shared" si="835"/>
        <v>614.68799999999999</v>
      </c>
      <c r="AI390" s="170">
        <f t="shared" si="835"/>
        <v>617.44799999999998</v>
      </c>
      <c r="AJ390" s="170">
        <f t="shared" si="835"/>
        <v>620.57100000000003</v>
      </c>
      <c r="AK390" s="170">
        <f t="shared" si="835"/>
        <v>623.46299999999997</v>
      </c>
      <c r="AL390" s="170">
        <f t="shared" si="835"/>
        <v>626.63900000000001</v>
      </c>
      <c r="AM390" s="170">
        <f t="shared" si="835"/>
        <v>628.48500000000001</v>
      </c>
      <c r="AN390" s="170">
        <f t="shared" si="835"/>
        <v>629.41600000000005</v>
      </c>
      <c r="AO390" s="170">
        <f t="shared" si="835"/>
        <v>632.31100000000004</v>
      </c>
      <c r="AP390" s="170">
        <f t="shared" si="835"/>
        <v>635.46900000000005</v>
      </c>
      <c r="AQ390" s="170">
        <f t="shared" si="835"/>
        <v>638.09199999999998</v>
      </c>
      <c r="AR390" s="170">
        <f t="shared" si="835"/>
        <v>640.99900000000002</v>
      </c>
      <c r="AS390" s="170">
        <f t="shared" si="835"/>
        <v>644.21600000000001</v>
      </c>
      <c r="AT390" s="170">
        <f t="shared" si="835"/>
        <v>647.50099999999998</v>
      </c>
      <c r="AU390" s="170">
        <f t="shared" si="835"/>
        <v>650.70000000000005</v>
      </c>
      <c r="AV390" s="170">
        <f t="shared" si="835"/>
        <v>653.74199999999996</v>
      </c>
      <c r="AW390" s="170">
        <f t="shared" si="835"/>
        <v>659.048</v>
      </c>
      <c r="AX390" s="170">
        <f t="shared" si="835"/>
        <v>662.15200000000004</v>
      </c>
      <c r="AY390" s="170">
        <f t="shared" si="835"/>
        <v>661.85199999999998</v>
      </c>
      <c r="AZ390" s="170">
        <f t="shared" si="835"/>
        <v>664.18899999999996</v>
      </c>
      <c r="BA390" s="170">
        <f t="shared" si="835"/>
        <v>666.79600000000005</v>
      </c>
      <c r="BB390" s="170">
        <f t="shared" si="835"/>
        <v>669.11699999999996</v>
      </c>
      <c r="BC390" s="403">
        <f t="shared" ref="BC390:CW390" si="836">BB390*BC709/BB709</f>
        <v>673.08213777777769</v>
      </c>
      <c r="BD390" s="398">
        <f t="shared" si="836"/>
        <v>677.04727555555553</v>
      </c>
      <c r="BE390" s="398">
        <f t="shared" si="836"/>
        <v>681.01241333333337</v>
      </c>
      <c r="BF390" s="398">
        <f t="shared" si="836"/>
        <v>684.9775511111111</v>
      </c>
      <c r="BG390" s="398">
        <f t="shared" si="836"/>
        <v>688.94268888888882</v>
      </c>
      <c r="BH390" s="398">
        <f t="shared" si="836"/>
        <v>692.90782666666667</v>
      </c>
      <c r="BI390" s="398">
        <f t="shared" si="836"/>
        <v>696.87296444444439</v>
      </c>
      <c r="BJ390" s="398">
        <f t="shared" si="836"/>
        <v>700.83810222222212</v>
      </c>
      <c r="BK390" s="398">
        <f t="shared" si="836"/>
        <v>705.79452444444428</v>
      </c>
      <c r="BL390" s="398">
        <f t="shared" si="836"/>
        <v>709.75966222222212</v>
      </c>
      <c r="BM390" s="398">
        <f t="shared" si="836"/>
        <v>713.72479999999985</v>
      </c>
      <c r="BN390" s="398">
        <f t="shared" si="836"/>
        <v>717.68993777777769</v>
      </c>
      <c r="BO390" s="398">
        <f t="shared" si="836"/>
        <v>720.66379111111098</v>
      </c>
      <c r="BP390" s="398">
        <f t="shared" si="836"/>
        <v>724.62892888888871</v>
      </c>
      <c r="BQ390" s="398">
        <f t="shared" si="836"/>
        <v>728.59406666666644</v>
      </c>
      <c r="BR390" s="398">
        <f t="shared" si="836"/>
        <v>731.56791999999984</v>
      </c>
      <c r="BS390" s="398">
        <f t="shared" si="836"/>
        <v>735.53305777777769</v>
      </c>
      <c r="BT390" s="398">
        <f t="shared" si="836"/>
        <v>738.50691111111098</v>
      </c>
      <c r="BU390" s="398">
        <f t="shared" si="836"/>
        <v>741.48076444444428</v>
      </c>
      <c r="BV390" s="398">
        <f t="shared" si="836"/>
        <v>745.44590222222212</v>
      </c>
      <c r="BW390" s="398">
        <f t="shared" si="836"/>
        <v>748.41975555555541</v>
      </c>
      <c r="BX390" s="398">
        <f t="shared" si="836"/>
        <v>751.39360888888871</v>
      </c>
      <c r="BY390" s="398">
        <f t="shared" si="836"/>
        <v>754.367462222222</v>
      </c>
      <c r="BZ390" s="398">
        <f t="shared" si="836"/>
        <v>757.3413155555553</v>
      </c>
      <c r="CA390" s="398">
        <f t="shared" si="836"/>
        <v>761.30645333333302</v>
      </c>
      <c r="CB390" s="398">
        <f t="shared" si="836"/>
        <v>764.28030666666643</v>
      </c>
      <c r="CC390" s="398">
        <f t="shared" si="836"/>
        <v>766.2628755555553</v>
      </c>
      <c r="CD390" s="398">
        <f t="shared" si="836"/>
        <v>769.23672888888859</v>
      </c>
      <c r="CE390" s="398">
        <f t="shared" si="836"/>
        <v>772.21058222222189</v>
      </c>
      <c r="CF390" s="398">
        <f t="shared" si="836"/>
        <v>775.18443555555518</v>
      </c>
      <c r="CG390" s="398">
        <f t="shared" si="836"/>
        <v>778.15828888888859</v>
      </c>
      <c r="CH390" s="398">
        <f t="shared" si="836"/>
        <v>781.13214222222189</v>
      </c>
      <c r="CI390" s="398">
        <f t="shared" si="836"/>
        <v>783.11471111111086</v>
      </c>
      <c r="CJ390" s="398">
        <f t="shared" si="836"/>
        <v>786.08856444444416</v>
      </c>
      <c r="CK390" s="398">
        <f t="shared" si="836"/>
        <v>789.06241777777745</v>
      </c>
      <c r="CL390" s="398">
        <f t="shared" si="836"/>
        <v>792.03627111111086</v>
      </c>
      <c r="CM390" s="398">
        <f t="shared" si="836"/>
        <v>794.01883999999973</v>
      </c>
      <c r="CN390" s="398">
        <f t="shared" si="836"/>
        <v>796.99269333333314</v>
      </c>
      <c r="CO390" s="398">
        <f t="shared" si="836"/>
        <v>799.96654666666655</v>
      </c>
      <c r="CP390" s="398">
        <f t="shared" si="836"/>
        <v>802.94039999999995</v>
      </c>
      <c r="CQ390" s="398">
        <f t="shared" si="836"/>
        <v>805.91425333333325</v>
      </c>
      <c r="CR390" s="398">
        <f t="shared" si="836"/>
        <v>808.88810666666654</v>
      </c>
      <c r="CS390" s="398">
        <f t="shared" si="836"/>
        <v>811.86195999999984</v>
      </c>
      <c r="CT390" s="398">
        <f t="shared" si="836"/>
        <v>814.83581333333314</v>
      </c>
      <c r="CU390" s="398">
        <f t="shared" si="836"/>
        <v>818.80095111111086</v>
      </c>
      <c r="CV390" s="398">
        <f t="shared" si="836"/>
        <v>821.77480444444427</v>
      </c>
      <c r="CW390" s="398">
        <f t="shared" si="836"/>
        <v>824.74865777777768</v>
      </c>
    </row>
    <row r="391" spans="1:101">
      <c r="A391" s="170" t="str">
        <f t="shared" ref="A391:B391" si="837">A285</f>
        <v>64</v>
      </c>
      <c r="B391" s="170" t="str">
        <f t="shared" si="837"/>
        <v>Pyrénées-Atlantiques</v>
      </c>
      <c r="C391" s="145"/>
      <c r="D391" s="145"/>
      <c r="E391" s="145"/>
      <c r="F391" s="170">
        <f t="shared" ref="F391:BB391" si="838">F285</f>
        <v>535.06100000000004</v>
      </c>
      <c r="G391" s="170">
        <f t="shared" si="838"/>
        <v>537.55899999999997</v>
      </c>
      <c r="H391" s="170">
        <f t="shared" si="838"/>
        <v>540.38199999999995</v>
      </c>
      <c r="I391" s="170">
        <f t="shared" si="838"/>
        <v>543.47299999999996</v>
      </c>
      <c r="J391" s="170">
        <f t="shared" si="838"/>
        <v>546.04</v>
      </c>
      <c r="K391" s="170">
        <f t="shared" si="838"/>
        <v>548.91300000000001</v>
      </c>
      <c r="L391" s="170">
        <f t="shared" si="838"/>
        <v>552.096</v>
      </c>
      <c r="M391" s="170">
        <f t="shared" si="838"/>
        <v>555.36300000000006</v>
      </c>
      <c r="N391" s="170">
        <f t="shared" si="838"/>
        <v>559.51</v>
      </c>
      <c r="O391" s="170">
        <f t="shared" si="838"/>
        <v>560.35799999999995</v>
      </c>
      <c r="P391" s="170">
        <f t="shared" si="838"/>
        <v>562.43299999999999</v>
      </c>
      <c r="Q391" s="170">
        <f t="shared" si="838"/>
        <v>565.56799999999998</v>
      </c>
      <c r="R391" s="170">
        <f t="shared" si="838"/>
        <v>568.65899999999999</v>
      </c>
      <c r="S391" s="170">
        <f t="shared" si="838"/>
        <v>572.46299999999997</v>
      </c>
      <c r="T391" s="170">
        <f t="shared" si="838"/>
        <v>575.38900000000001</v>
      </c>
      <c r="U391" s="170">
        <f t="shared" si="838"/>
        <v>578.07600000000002</v>
      </c>
      <c r="V391" s="170">
        <f t="shared" si="838"/>
        <v>580.65499999999997</v>
      </c>
      <c r="W391" s="170">
        <f t="shared" si="838"/>
        <v>583.34900000000005</v>
      </c>
      <c r="X391" s="170">
        <f t="shared" si="838"/>
        <v>585.46600000000001</v>
      </c>
      <c r="Y391" s="170">
        <f t="shared" si="838"/>
        <v>586.79399999999998</v>
      </c>
      <c r="Z391" s="170">
        <f t="shared" si="838"/>
        <v>588.226</v>
      </c>
      <c r="AA391" s="170">
        <f t="shared" si="838"/>
        <v>589.05899999999997</v>
      </c>
      <c r="AB391" s="170">
        <f t="shared" si="838"/>
        <v>591.529</v>
      </c>
      <c r="AC391" s="170">
        <f t="shared" si="838"/>
        <v>594.245</v>
      </c>
      <c r="AD391" s="170">
        <f t="shared" si="838"/>
        <v>599.54700000000003</v>
      </c>
      <c r="AE391" s="170">
        <f t="shared" si="838"/>
        <v>604.24900000000002</v>
      </c>
      <c r="AF391" s="170">
        <f t="shared" si="838"/>
        <v>609.60500000000002</v>
      </c>
      <c r="AG391" s="170">
        <f t="shared" si="838"/>
        <v>614.85</v>
      </c>
      <c r="AH391" s="170">
        <f t="shared" si="838"/>
        <v>620.20799999999997</v>
      </c>
      <c r="AI391" s="170">
        <f t="shared" si="838"/>
        <v>625.66899999999998</v>
      </c>
      <c r="AJ391" s="170">
        <f t="shared" si="838"/>
        <v>631.33500000000004</v>
      </c>
      <c r="AK391" s="170">
        <f t="shared" si="838"/>
        <v>636.84900000000005</v>
      </c>
      <c r="AL391" s="170">
        <f t="shared" si="838"/>
        <v>643.09</v>
      </c>
      <c r="AM391" s="170">
        <f t="shared" si="838"/>
        <v>647.41999999999996</v>
      </c>
      <c r="AN391" s="170">
        <f t="shared" si="838"/>
        <v>650.35599999999999</v>
      </c>
      <c r="AO391" s="170">
        <f t="shared" si="838"/>
        <v>653.51499999999999</v>
      </c>
      <c r="AP391" s="170">
        <f t="shared" si="838"/>
        <v>656.60799999999995</v>
      </c>
      <c r="AQ391" s="170">
        <f t="shared" si="838"/>
        <v>660.87099999999998</v>
      </c>
      <c r="AR391" s="170">
        <f t="shared" si="838"/>
        <v>664.05700000000002</v>
      </c>
      <c r="AS391" s="170">
        <f t="shared" si="838"/>
        <v>667.24900000000002</v>
      </c>
      <c r="AT391" s="170">
        <f t="shared" si="838"/>
        <v>670.03200000000004</v>
      </c>
      <c r="AU391" s="170">
        <f t="shared" si="838"/>
        <v>673.98599999999999</v>
      </c>
      <c r="AV391" s="170">
        <f t="shared" si="838"/>
        <v>677.30899999999997</v>
      </c>
      <c r="AW391" s="170">
        <f t="shared" si="838"/>
        <v>679.81</v>
      </c>
      <c r="AX391" s="170">
        <f t="shared" si="838"/>
        <v>682.62099999999998</v>
      </c>
      <c r="AY391" s="170">
        <f t="shared" si="838"/>
        <v>687.24</v>
      </c>
      <c r="AZ391" s="170">
        <f t="shared" si="838"/>
        <v>690.92</v>
      </c>
      <c r="BA391" s="170">
        <f t="shared" si="838"/>
        <v>694.65899999999999</v>
      </c>
      <c r="BB391" s="170">
        <f t="shared" si="838"/>
        <v>697.899</v>
      </c>
      <c r="BC391" s="403">
        <f t="shared" ref="BC391:CW391" si="839">BB391*BC710/BB710</f>
        <v>702.90544906743185</v>
      </c>
      <c r="BD391" s="398">
        <f t="shared" si="839"/>
        <v>706.91060832137725</v>
      </c>
      <c r="BE391" s="398">
        <f t="shared" si="839"/>
        <v>710.91576757532266</v>
      </c>
      <c r="BF391" s="398">
        <f t="shared" si="839"/>
        <v>714.92092682926807</v>
      </c>
      <c r="BG391" s="398">
        <f t="shared" si="839"/>
        <v>718.92608608321348</v>
      </c>
      <c r="BH391" s="398">
        <f t="shared" si="839"/>
        <v>723.93253515064532</v>
      </c>
      <c r="BI391" s="398">
        <f t="shared" si="839"/>
        <v>727.93769440459073</v>
      </c>
      <c r="BJ391" s="398">
        <f t="shared" si="839"/>
        <v>731.94285365853614</v>
      </c>
      <c r="BK391" s="398">
        <f t="shared" si="839"/>
        <v>735.94801291248154</v>
      </c>
      <c r="BL391" s="398">
        <f t="shared" si="839"/>
        <v>739.95317216642695</v>
      </c>
      <c r="BM391" s="398">
        <f t="shared" si="839"/>
        <v>743.95833142037236</v>
      </c>
      <c r="BN391" s="398">
        <f t="shared" si="839"/>
        <v>747.96349067431777</v>
      </c>
      <c r="BO391" s="398">
        <f t="shared" si="839"/>
        <v>751.96864992826318</v>
      </c>
      <c r="BP391" s="398">
        <f t="shared" si="839"/>
        <v>755.97380918220858</v>
      </c>
      <c r="BQ391" s="398">
        <f t="shared" si="839"/>
        <v>759.9789684361541</v>
      </c>
      <c r="BR391" s="398">
        <f t="shared" si="839"/>
        <v>763.98412769009963</v>
      </c>
      <c r="BS391" s="398">
        <f t="shared" si="839"/>
        <v>767.98928694404503</v>
      </c>
      <c r="BT391" s="398">
        <f t="shared" si="839"/>
        <v>771.99444619799044</v>
      </c>
      <c r="BU391" s="398">
        <f t="shared" si="839"/>
        <v>774.99831563844964</v>
      </c>
      <c r="BV391" s="398">
        <f t="shared" si="839"/>
        <v>779.00347489239516</v>
      </c>
      <c r="BW391" s="398">
        <f t="shared" si="839"/>
        <v>782.00734433285436</v>
      </c>
      <c r="BX391" s="398">
        <f t="shared" si="839"/>
        <v>786.01250358679988</v>
      </c>
      <c r="BY391" s="398">
        <f t="shared" si="839"/>
        <v>789.01637302725896</v>
      </c>
      <c r="BZ391" s="398">
        <f t="shared" si="839"/>
        <v>793.02153228120437</v>
      </c>
      <c r="CA391" s="398">
        <f t="shared" si="839"/>
        <v>796.02540172166346</v>
      </c>
      <c r="CB391" s="398">
        <f t="shared" si="839"/>
        <v>799.02927116212254</v>
      </c>
      <c r="CC391" s="398">
        <f t="shared" si="839"/>
        <v>802.03314060258174</v>
      </c>
      <c r="CD391" s="398">
        <f t="shared" si="839"/>
        <v>805.03701004304082</v>
      </c>
      <c r="CE391" s="398">
        <f t="shared" si="839"/>
        <v>808.04087948349991</v>
      </c>
      <c r="CF391" s="398">
        <f t="shared" si="839"/>
        <v>811.04474892395899</v>
      </c>
      <c r="CG391" s="398">
        <f t="shared" si="839"/>
        <v>814.04861836441808</v>
      </c>
      <c r="CH391" s="398">
        <f t="shared" si="839"/>
        <v>817.05248780487716</v>
      </c>
      <c r="CI391" s="398">
        <f t="shared" si="839"/>
        <v>819.05506743184992</v>
      </c>
      <c r="CJ391" s="398">
        <f t="shared" si="839"/>
        <v>822.05893687230912</v>
      </c>
      <c r="CK391" s="398">
        <f t="shared" si="839"/>
        <v>825.06280631276832</v>
      </c>
      <c r="CL391" s="398">
        <f t="shared" si="839"/>
        <v>827.06538593974096</v>
      </c>
      <c r="CM391" s="398">
        <f t="shared" si="839"/>
        <v>830.06925538020005</v>
      </c>
      <c r="CN391" s="398">
        <f t="shared" si="839"/>
        <v>832.07183500717281</v>
      </c>
      <c r="CO391" s="398">
        <f t="shared" si="839"/>
        <v>835.07570444763189</v>
      </c>
      <c r="CP391" s="398">
        <f t="shared" si="839"/>
        <v>838.07957388809098</v>
      </c>
      <c r="CQ391" s="398">
        <f t="shared" si="839"/>
        <v>841.08344332855006</v>
      </c>
      <c r="CR391" s="398">
        <f t="shared" si="839"/>
        <v>844.08731276900926</v>
      </c>
      <c r="CS391" s="398">
        <f t="shared" si="839"/>
        <v>847.09118220946834</v>
      </c>
      <c r="CT391" s="398">
        <f t="shared" si="839"/>
        <v>850.09505164992754</v>
      </c>
      <c r="CU391" s="398">
        <f t="shared" si="839"/>
        <v>853.09892109038663</v>
      </c>
      <c r="CV391" s="398">
        <f t="shared" si="839"/>
        <v>856.10279053084571</v>
      </c>
      <c r="CW391" s="398">
        <f t="shared" si="839"/>
        <v>860.10794978479112</v>
      </c>
    </row>
    <row r="392" spans="1:101">
      <c r="A392" s="170" t="str">
        <f t="shared" ref="A392:B392" si="840">A286</f>
        <v>65</v>
      </c>
      <c r="B392" s="170" t="str">
        <f t="shared" si="840"/>
        <v>Hautes-Pyrénées</v>
      </c>
      <c r="C392" s="145"/>
      <c r="D392" s="145"/>
      <c r="E392" s="145"/>
      <c r="F392" s="170">
        <f t="shared" ref="F392:BB392" si="841">F286</f>
        <v>227.506</v>
      </c>
      <c r="G392" s="170">
        <f t="shared" si="841"/>
        <v>227.35</v>
      </c>
      <c r="H392" s="170">
        <f t="shared" si="841"/>
        <v>227.25</v>
      </c>
      <c r="I392" s="170">
        <f t="shared" si="841"/>
        <v>227.30199999999999</v>
      </c>
      <c r="J392" s="170">
        <f t="shared" si="841"/>
        <v>227.209</v>
      </c>
      <c r="K392" s="170">
        <f t="shared" si="841"/>
        <v>227.23400000000001</v>
      </c>
      <c r="L392" s="170">
        <f t="shared" si="841"/>
        <v>227.55</v>
      </c>
      <c r="M392" s="170">
        <f t="shared" si="841"/>
        <v>227.857</v>
      </c>
      <c r="N392" s="170">
        <f t="shared" si="841"/>
        <v>228.386</v>
      </c>
      <c r="O392" s="170">
        <f t="shared" si="841"/>
        <v>228.77</v>
      </c>
      <c r="P392" s="170">
        <f t="shared" si="841"/>
        <v>228.42599999999999</v>
      </c>
      <c r="Q392" s="170">
        <f t="shared" si="841"/>
        <v>228.66399999999999</v>
      </c>
      <c r="R392" s="170">
        <f t="shared" si="841"/>
        <v>227.03299999999999</v>
      </c>
      <c r="S392" s="170">
        <f t="shared" si="841"/>
        <v>225.767</v>
      </c>
      <c r="T392" s="170">
        <f t="shared" si="841"/>
        <v>225.386</v>
      </c>
      <c r="U392" s="170">
        <f t="shared" si="841"/>
        <v>224.91900000000001</v>
      </c>
      <c r="V392" s="170">
        <f t="shared" si="841"/>
        <v>225.02600000000001</v>
      </c>
      <c r="W392" s="170">
        <f t="shared" si="841"/>
        <v>224.82300000000001</v>
      </c>
      <c r="X392" s="170">
        <f t="shared" si="841"/>
        <v>224.67599999999999</v>
      </c>
      <c r="Y392" s="170">
        <f t="shared" si="841"/>
        <v>223.834</v>
      </c>
      <c r="Z392" s="170">
        <f t="shared" si="841"/>
        <v>223.93600000000001</v>
      </c>
      <c r="AA392" s="170">
        <f t="shared" si="841"/>
        <v>223.56</v>
      </c>
      <c r="AB392" s="170">
        <f t="shared" si="841"/>
        <v>223.10900000000001</v>
      </c>
      <c r="AC392" s="170">
        <f t="shared" si="841"/>
        <v>222.76400000000001</v>
      </c>
      <c r="AD392" s="170">
        <f t="shared" si="841"/>
        <v>222.631</v>
      </c>
      <c r="AE392" s="170">
        <f t="shared" si="841"/>
        <v>223.29900000000001</v>
      </c>
      <c r="AF392" s="170">
        <f t="shared" si="841"/>
        <v>223.93</v>
      </c>
      <c r="AG392" s="170">
        <f t="shared" si="841"/>
        <v>224.65700000000001</v>
      </c>
      <c r="AH392" s="170">
        <f t="shared" si="841"/>
        <v>225.411</v>
      </c>
      <c r="AI392" s="170">
        <f t="shared" si="841"/>
        <v>226.13200000000001</v>
      </c>
      <c r="AJ392" s="170">
        <f t="shared" si="841"/>
        <v>227.083</v>
      </c>
      <c r="AK392" s="170">
        <f t="shared" si="841"/>
        <v>227.73599999999999</v>
      </c>
      <c r="AL392" s="170">
        <f t="shared" si="841"/>
        <v>228.59399999999999</v>
      </c>
      <c r="AM392" s="170">
        <f t="shared" si="841"/>
        <v>229.07900000000001</v>
      </c>
      <c r="AN392" s="170">
        <f t="shared" si="841"/>
        <v>229.67</v>
      </c>
      <c r="AO392" s="170">
        <f t="shared" si="841"/>
        <v>229.458</v>
      </c>
      <c r="AP392" s="170">
        <f t="shared" si="841"/>
        <v>229.22800000000001</v>
      </c>
      <c r="AQ392" s="170">
        <f t="shared" si="841"/>
        <v>228.85400000000001</v>
      </c>
      <c r="AR392" s="170">
        <f t="shared" si="841"/>
        <v>228.86799999999999</v>
      </c>
      <c r="AS392" s="170">
        <f t="shared" si="841"/>
        <v>228.95</v>
      </c>
      <c r="AT392" s="170">
        <f t="shared" si="841"/>
        <v>228.58199999999999</v>
      </c>
      <c r="AU392" s="170">
        <f t="shared" si="841"/>
        <v>227.82900000000001</v>
      </c>
      <c r="AV392" s="170">
        <f t="shared" si="841"/>
        <v>228.53</v>
      </c>
      <c r="AW392" s="170">
        <f t="shared" si="841"/>
        <v>229.191</v>
      </c>
      <c r="AX392" s="170">
        <f t="shared" si="841"/>
        <v>229.56700000000001</v>
      </c>
      <c r="AY392" s="170">
        <f t="shared" si="841"/>
        <v>229.78800000000001</v>
      </c>
      <c r="AZ392" s="170">
        <f t="shared" si="841"/>
        <v>230.143</v>
      </c>
      <c r="BA392" s="170">
        <f t="shared" si="841"/>
        <v>230.404</v>
      </c>
      <c r="BB392" s="170">
        <f t="shared" si="841"/>
        <v>230.583</v>
      </c>
      <c r="BC392" s="403">
        <f t="shared" ref="BC392:CW392" si="842">BB392*BC711/BB711</f>
        <v>230.583</v>
      </c>
      <c r="BD392" s="398">
        <f t="shared" si="842"/>
        <v>230.583</v>
      </c>
      <c r="BE392" s="398">
        <f t="shared" si="842"/>
        <v>230.583</v>
      </c>
      <c r="BF392" s="398">
        <f t="shared" si="842"/>
        <v>230.583</v>
      </c>
      <c r="BG392" s="398">
        <f t="shared" si="842"/>
        <v>230.583</v>
      </c>
      <c r="BH392" s="398">
        <f t="shared" si="842"/>
        <v>231.59432894736841</v>
      </c>
      <c r="BI392" s="398">
        <f t="shared" si="842"/>
        <v>231.59432894736841</v>
      </c>
      <c r="BJ392" s="398">
        <f t="shared" si="842"/>
        <v>231.59432894736841</v>
      </c>
      <c r="BK392" s="398">
        <f t="shared" si="842"/>
        <v>232.60565789473685</v>
      </c>
      <c r="BL392" s="398">
        <f t="shared" si="842"/>
        <v>232.60565789473685</v>
      </c>
      <c r="BM392" s="398">
        <f t="shared" si="842"/>
        <v>233.61698684210529</v>
      </c>
      <c r="BN392" s="398">
        <f t="shared" si="842"/>
        <v>233.61698684210529</v>
      </c>
      <c r="BO392" s="398">
        <f t="shared" si="842"/>
        <v>233.61698684210529</v>
      </c>
      <c r="BP392" s="398">
        <f t="shared" si="842"/>
        <v>234.6283157894737</v>
      </c>
      <c r="BQ392" s="398">
        <f t="shared" si="842"/>
        <v>234.6283157894737</v>
      </c>
      <c r="BR392" s="398">
        <f t="shared" si="842"/>
        <v>235.63964473684211</v>
      </c>
      <c r="BS392" s="398">
        <f t="shared" si="842"/>
        <v>235.63964473684211</v>
      </c>
      <c r="BT392" s="398">
        <f t="shared" si="842"/>
        <v>236.65097368421053</v>
      </c>
      <c r="BU392" s="398">
        <f t="shared" si="842"/>
        <v>236.65097368421053</v>
      </c>
      <c r="BV392" s="398">
        <f t="shared" si="842"/>
        <v>237.66230263157894</v>
      </c>
      <c r="BW392" s="398">
        <f t="shared" si="842"/>
        <v>237.66230263157894</v>
      </c>
      <c r="BX392" s="398">
        <f t="shared" si="842"/>
        <v>238.67363157894738</v>
      </c>
      <c r="BY392" s="398">
        <f t="shared" si="842"/>
        <v>238.67363157894738</v>
      </c>
      <c r="BZ392" s="398">
        <f t="shared" si="842"/>
        <v>239.68496052631579</v>
      </c>
      <c r="CA392" s="398">
        <f t="shared" si="842"/>
        <v>239.68496052631579</v>
      </c>
      <c r="CB392" s="398">
        <f t="shared" si="842"/>
        <v>240.6962894736842</v>
      </c>
      <c r="CC392" s="398">
        <f t="shared" si="842"/>
        <v>240.6962894736842</v>
      </c>
      <c r="CD392" s="398">
        <f t="shared" si="842"/>
        <v>241.70761842105264</v>
      </c>
      <c r="CE392" s="398">
        <f t="shared" si="842"/>
        <v>241.70761842105264</v>
      </c>
      <c r="CF392" s="398">
        <f t="shared" si="842"/>
        <v>241.70761842105264</v>
      </c>
      <c r="CG392" s="398">
        <f t="shared" si="842"/>
        <v>242.71894736842106</v>
      </c>
      <c r="CH392" s="398">
        <f t="shared" si="842"/>
        <v>242.71894736842106</v>
      </c>
      <c r="CI392" s="398">
        <f t="shared" si="842"/>
        <v>243.73027631578947</v>
      </c>
      <c r="CJ392" s="398">
        <f t="shared" si="842"/>
        <v>243.73027631578947</v>
      </c>
      <c r="CK392" s="398">
        <f t="shared" si="842"/>
        <v>244.74160526315788</v>
      </c>
      <c r="CL392" s="398">
        <f t="shared" si="842"/>
        <v>244.74160526315788</v>
      </c>
      <c r="CM392" s="398">
        <f t="shared" si="842"/>
        <v>245.75293421052629</v>
      </c>
      <c r="CN392" s="398">
        <f t="shared" si="842"/>
        <v>245.75293421052629</v>
      </c>
      <c r="CO392" s="398">
        <f t="shared" si="842"/>
        <v>246.7642631578947</v>
      </c>
      <c r="CP392" s="398">
        <f t="shared" si="842"/>
        <v>247.77559210526312</v>
      </c>
      <c r="CQ392" s="398">
        <f t="shared" si="842"/>
        <v>247.77559210526312</v>
      </c>
      <c r="CR392" s="398">
        <f t="shared" si="842"/>
        <v>248.78692105263153</v>
      </c>
      <c r="CS392" s="398">
        <f t="shared" si="842"/>
        <v>249.79824999999994</v>
      </c>
      <c r="CT392" s="398">
        <f t="shared" si="842"/>
        <v>249.79824999999994</v>
      </c>
      <c r="CU392" s="398">
        <f t="shared" si="842"/>
        <v>250.80957894736835</v>
      </c>
      <c r="CV392" s="398">
        <f t="shared" si="842"/>
        <v>251.82090789473676</v>
      </c>
      <c r="CW392" s="398">
        <f t="shared" si="842"/>
        <v>252.83223684210517</v>
      </c>
    </row>
    <row r="393" spans="1:101">
      <c r="A393" s="170" t="str">
        <f t="shared" ref="A393:B393" si="843">A287</f>
        <v>66</v>
      </c>
      <c r="B393" s="170" t="str">
        <f t="shared" si="843"/>
        <v>Pyrénées-Orientales</v>
      </c>
      <c r="C393" s="145"/>
      <c r="D393" s="145"/>
      <c r="E393" s="145"/>
      <c r="F393" s="170">
        <f t="shared" ref="F393:BB393" si="844">F287</f>
        <v>299.70100000000002</v>
      </c>
      <c r="G393" s="170">
        <f t="shared" si="844"/>
        <v>303.72500000000002</v>
      </c>
      <c r="H393" s="170">
        <f t="shared" si="844"/>
        <v>308.87599999999998</v>
      </c>
      <c r="I393" s="170">
        <f t="shared" si="844"/>
        <v>313.93099999999998</v>
      </c>
      <c r="J393" s="170">
        <f t="shared" si="844"/>
        <v>318.27699999999999</v>
      </c>
      <c r="K393" s="170">
        <f t="shared" si="844"/>
        <v>323.08300000000003</v>
      </c>
      <c r="L393" s="170">
        <f t="shared" si="844"/>
        <v>328.51900000000001</v>
      </c>
      <c r="M393" s="170">
        <f t="shared" si="844"/>
        <v>334.17599999999999</v>
      </c>
      <c r="N393" s="170">
        <f t="shared" si="844"/>
        <v>337.82600000000002</v>
      </c>
      <c r="O393" s="170">
        <f t="shared" si="844"/>
        <v>341.16899999999998</v>
      </c>
      <c r="P393" s="170">
        <f t="shared" si="844"/>
        <v>344.78500000000003</v>
      </c>
      <c r="Q393" s="170">
        <f t="shared" si="844"/>
        <v>346.06900000000002</v>
      </c>
      <c r="R393" s="170">
        <f t="shared" si="844"/>
        <v>350.322</v>
      </c>
      <c r="S393" s="170">
        <f t="shared" si="844"/>
        <v>355.72899999999998</v>
      </c>
      <c r="T393" s="170">
        <f t="shared" si="844"/>
        <v>359.46199999999999</v>
      </c>
      <c r="U393" s="170">
        <f t="shared" si="844"/>
        <v>363.76400000000001</v>
      </c>
      <c r="V393" s="170">
        <f t="shared" si="844"/>
        <v>367.625</v>
      </c>
      <c r="W393" s="170">
        <f t="shared" si="844"/>
        <v>369.65699999999998</v>
      </c>
      <c r="X393" s="170">
        <f t="shared" si="844"/>
        <v>372.71600000000001</v>
      </c>
      <c r="Y393" s="170">
        <f t="shared" si="844"/>
        <v>374.85399999999998</v>
      </c>
      <c r="Z393" s="170">
        <f t="shared" si="844"/>
        <v>377.29599999999999</v>
      </c>
      <c r="AA393" s="170">
        <f t="shared" si="844"/>
        <v>381.18900000000002</v>
      </c>
      <c r="AB393" s="170">
        <f t="shared" si="844"/>
        <v>385.113</v>
      </c>
      <c r="AC393" s="170">
        <f t="shared" si="844"/>
        <v>389.05099999999999</v>
      </c>
      <c r="AD393" s="170">
        <f t="shared" si="844"/>
        <v>392.38299999999998</v>
      </c>
      <c r="AE393" s="170">
        <f t="shared" si="844"/>
        <v>397.08199999999999</v>
      </c>
      <c r="AF393" s="170">
        <f t="shared" si="844"/>
        <v>402.04500000000002</v>
      </c>
      <c r="AG393" s="170">
        <f t="shared" si="844"/>
        <v>407.93099999999998</v>
      </c>
      <c r="AH393" s="170">
        <f t="shared" si="844"/>
        <v>413.95600000000002</v>
      </c>
      <c r="AI393" s="170">
        <f t="shared" si="844"/>
        <v>419.82</v>
      </c>
      <c r="AJ393" s="170">
        <f t="shared" si="844"/>
        <v>426.00799999999998</v>
      </c>
      <c r="AK393" s="170">
        <f t="shared" si="844"/>
        <v>432.11200000000002</v>
      </c>
      <c r="AL393" s="170">
        <f t="shared" si="844"/>
        <v>437.15699999999998</v>
      </c>
      <c r="AM393" s="170">
        <f t="shared" si="844"/>
        <v>441.387</v>
      </c>
      <c r="AN393" s="170">
        <f t="shared" si="844"/>
        <v>445.89</v>
      </c>
      <c r="AO393" s="170">
        <f t="shared" si="844"/>
        <v>448.54300000000001</v>
      </c>
      <c r="AP393" s="170">
        <f t="shared" si="844"/>
        <v>452.53</v>
      </c>
      <c r="AQ393" s="170">
        <f t="shared" si="844"/>
        <v>457.79300000000001</v>
      </c>
      <c r="AR393" s="170">
        <f t="shared" si="844"/>
        <v>462.70499999999998</v>
      </c>
      <c r="AS393" s="170">
        <f t="shared" si="844"/>
        <v>466.327</v>
      </c>
      <c r="AT393" s="170">
        <f t="shared" si="844"/>
        <v>471.03800000000001</v>
      </c>
      <c r="AU393" s="170">
        <f t="shared" si="844"/>
        <v>474.36900000000003</v>
      </c>
      <c r="AV393" s="170">
        <f t="shared" si="844"/>
        <v>474.452</v>
      </c>
      <c r="AW393" s="170">
        <f t="shared" si="844"/>
        <v>476.35700000000003</v>
      </c>
      <c r="AX393" s="170">
        <f t="shared" si="844"/>
        <v>479.97899999999998</v>
      </c>
      <c r="AY393" s="170">
        <f t="shared" si="844"/>
        <v>482.76499999999999</v>
      </c>
      <c r="AZ393" s="170">
        <f t="shared" si="844"/>
        <v>485.65100000000001</v>
      </c>
      <c r="BA393" s="170">
        <f t="shared" si="844"/>
        <v>488.37900000000002</v>
      </c>
      <c r="BB393" s="170">
        <f t="shared" si="844"/>
        <v>490.59399999999999</v>
      </c>
      <c r="BC393" s="403">
        <f t="shared" ref="BC393:CW393" si="845">BB393*BC712/BB712</f>
        <v>492.604631147541</v>
      </c>
      <c r="BD393" s="398">
        <f t="shared" si="845"/>
        <v>495.62057786885248</v>
      </c>
      <c r="BE393" s="398">
        <f t="shared" si="845"/>
        <v>498.63652459016396</v>
      </c>
      <c r="BF393" s="398">
        <f t="shared" si="845"/>
        <v>500.64715573770491</v>
      </c>
      <c r="BG393" s="398">
        <f t="shared" si="845"/>
        <v>503.66310245901639</v>
      </c>
      <c r="BH393" s="398">
        <f t="shared" si="845"/>
        <v>506.67904918032787</v>
      </c>
      <c r="BI393" s="398">
        <f t="shared" si="845"/>
        <v>508.68968032786887</v>
      </c>
      <c r="BJ393" s="398">
        <f t="shared" si="845"/>
        <v>511.70562704918035</v>
      </c>
      <c r="BK393" s="398">
        <f t="shared" si="845"/>
        <v>514.72157377049177</v>
      </c>
      <c r="BL393" s="398">
        <f t="shared" si="845"/>
        <v>516.73220491803272</v>
      </c>
      <c r="BM393" s="398">
        <f t="shared" si="845"/>
        <v>519.7481516393442</v>
      </c>
      <c r="BN393" s="398">
        <f t="shared" si="845"/>
        <v>521.75878278688515</v>
      </c>
      <c r="BO393" s="398">
        <f t="shared" si="845"/>
        <v>524.77472950819663</v>
      </c>
      <c r="BP393" s="398">
        <f t="shared" si="845"/>
        <v>526.78536065573769</v>
      </c>
      <c r="BQ393" s="398">
        <f t="shared" si="845"/>
        <v>529.80130737704917</v>
      </c>
      <c r="BR393" s="398">
        <f t="shared" si="845"/>
        <v>531.81193852459012</v>
      </c>
      <c r="BS393" s="398">
        <f t="shared" si="845"/>
        <v>534.8278852459016</v>
      </c>
      <c r="BT393" s="398">
        <f t="shared" si="845"/>
        <v>536.83851639344255</v>
      </c>
      <c r="BU393" s="398">
        <f t="shared" si="845"/>
        <v>538.84914754098361</v>
      </c>
      <c r="BV393" s="398">
        <f t="shared" si="845"/>
        <v>540.85977868852456</v>
      </c>
      <c r="BW393" s="398">
        <f t="shared" si="845"/>
        <v>543.87572540983604</v>
      </c>
      <c r="BX393" s="398">
        <f t="shared" si="845"/>
        <v>545.8863565573771</v>
      </c>
      <c r="BY393" s="398">
        <f t="shared" si="845"/>
        <v>547.89698770491805</v>
      </c>
      <c r="BZ393" s="398">
        <f t="shared" si="845"/>
        <v>549.907618852459</v>
      </c>
      <c r="CA393" s="398">
        <f t="shared" si="845"/>
        <v>551.91825000000006</v>
      </c>
      <c r="CB393" s="398">
        <f t="shared" si="845"/>
        <v>553.92888114754101</v>
      </c>
      <c r="CC393" s="398">
        <f t="shared" si="845"/>
        <v>555.93951229508207</v>
      </c>
      <c r="CD393" s="398">
        <f t="shared" si="845"/>
        <v>557.95014344262313</v>
      </c>
      <c r="CE393" s="398">
        <f t="shared" si="845"/>
        <v>559.96077459016419</v>
      </c>
      <c r="CF393" s="398">
        <f t="shared" si="845"/>
        <v>560.96609016393461</v>
      </c>
      <c r="CG393" s="398">
        <f t="shared" si="845"/>
        <v>562.97672131147567</v>
      </c>
      <c r="CH393" s="398">
        <f t="shared" si="845"/>
        <v>564.98735245901662</v>
      </c>
      <c r="CI393" s="398">
        <f t="shared" si="845"/>
        <v>565.99266803278715</v>
      </c>
      <c r="CJ393" s="398">
        <f t="shared" si="845"/>
        <v>568.0032991803281</v>
      </c>
      <c r="CK393" s="398">
        <f t="shared" si="845"/>
        <v>570.01393032786905</v>
      </c>
      <c r="CL393" s="398">
        <f t="shared" si="845"/>
        <v>571.01924590163958</v>
      </c>
      <c r="CM393" s="398">
        <f t="shared" si="845"/>
        <v>573.02987704918064</v>
      </c>
      <c r="CN393" s="398">
        <f t="shared" si="845"/>
        <v>575.0405081967217</v>
      </c>
      <c r="CO393" s="398">
        <f t="shared" si="845"/>
        <v>576.04582377049223</v>
      </c>
      <c r="CP393" s="398">
        <f t="shared" si="845"/>
        <v>578.05645491803318</v>
      </c>
      <c r="CQ393" s="398">
        <f t="shared" si="845"/>
        <v>580.06708606557413</v>
      </c>
      <c r="CR393" s="398">
        <f t="shared" si="845"/>
        <v>582.07771721311508</v>
      </c>
      <c r="CS393" s="398">
        <f t="shared" si="845"/>
        <v>584.08834836065614</v>
      </c>
      <c r="CT393" s="398">
        <f t="shared" si="845"/>
        <v>586.09897950819709</v>
      </c>
      <c r="CU393" s="398">
        <f t="shared" si="845"/>
        <v>588.10961065573815</v>
      </c>
      <c r="CV393" s="398">
        <f t="shared" si="845"/>
        <v>590.12024180327921</v>
      </c>
      <c r="CW393" s="398">
        <f t="shared" si="845"/>
        <v>592.13087295082016</v>
      </c>
    </row>
    <row r="394" spans="1:101">
      <c r="A394" s="170" t="str">
        <f t="shared" ref="A394:B394" si="846">A288</f>
        <v>67</v>
      </c>
      <c r="B394" s="170" t="str">
        <f t="shared" si="846"/>
        <v>Bas-Rhin</v>
      </c>
      <c r="C394" s="145"/>
      <c r="D394" s="145"/>
      <c r="E394" s="145"/>
      <c r="F394" s="170">
        <f t="shared" ref="F394:BB394" si="847">F288</f>
        <v>882.17399999999998</v>
      </c>
      <c r="G394" s="170">
        <f t="shared" si="847"/>
        <v>886.21500000000003</v>
      </c>
      <c r="H394" s="170">
        <f t="shared" si="847"/>
        <v>890.11</v>
      </c>
      <c r="I394" s="170">
        <f t="shared" si="847"/>
        <v>894.73699999999997</v>
      </c>
      <c r="J394" s="170">
        <f t="shared" si="847"/>
        <v>898.88800000000003</v>
      </c>
      <c r="K394" s="170">
        <f t="shared" si="847"/>
        <v>903.82</v>
      </c>
      <c r="L394" s="170">
        <f t="shared" si="847"/>
        <v>909.73099999999999</v>
      </c>
      <c r="M394" s="170">
        <f t="shared" si="847"/>
        <v>915.55899999999997</v>
      </c>
      <c r="N394" s="170">
        <f t="shared" si="847"/>
        <v>920.38599999999997</v>
      </c>
      <c r="O394" s="170">
        <f t="shared" si="847"/>
        <v>924.56799999999998</v>
      </c>
      <c r="P394" s="170">
        <f t="shared" si="847"/>
        <v>928.93899999999996</v>
      </c>
      <c r="Q394" s="170">
        <f t="shared" si="847"/>
        <v>933.80600000000004</v>
      </c>
      <c r="R394" s="170">
        <f t="shared" si="847"/>
        <v>938.529</v>
      </c>
      <c r="S394" s="170">
        <f t="shared" si="847"/>
        <v>942.11500000000001</v>
      </c>
      <c r="T394" s="170">
        <f t="shared" si="847"/>
        <v>947.41399999999999</v>
      </c>
      <c r="U394" s="170">
        <f t="shared" si="847"/>
        <v>952.15800000000002</v>
      </c>
      <c r="V394" s="170">
        <f t="shared" si="847"/>
        <v>960.32</v>
      </c>
      <c r="W394" s="170">
        <f t="shared" si="847"/>
        <v>968.87900000000002</v>
      </c>
      <c r="X394" s="170">
        <f t="shared" si="847"/>
        <v>978.61</v>
      </c>
      <c r="Y394" s="170">
        <f t="shared" si="847"/>
        <v>987.37</v>
      </c>
      <c r="Z394" s="170">
        <f t="shared" si="847"/>
        <v>994.93200000000002</v>
      </c>
      <c r="AA394" s="170">
        <f t="shared" si="847"/>
        <v>1002.5549999999999</v>
      </c>
      <c r="AB394" s="170">
        <f t="shared" si="847"/>
        <v>1009.849</v>
      </c>
      <c r="AC394" s="170">
        <f t="shared" si="847"/>
        <v>1016.591</v>
      </c>
      <c r="AD394" s="170">
        <f t="shared" si="847"/>
        <v>1025.0329999999999</v>
      </c>
      <c r="AE394" s="170">
        <f t="shared" si="847"/>
        <v>1032.498</v>
      </c>
      <c r="AF394" s="170">
        <f t="shared" si="847"/>
        <v>1040.521</v>
      </c>
      <c r="AG394" s="170">
        <f t="shared" si="847"/>
        <v>1048.3050000000001</v>
      </c>
      <c r="AH394" s="170">
        <f t="shared" si="847"/>
        <v>1055.8900000000001</v>
      </c>
      <c r="AI394" s="170">
        <f t="shared" si="847"/>
        <v>1063.2739999999999</v>
      </c>
      <c r="AJ394" s="170">
        <f t="shared" si="847"/>
        <v>1071.1600000000001</v>
      </c>
      <c r="AK394" s="170">
        <f t="shared" si="847"/>
        <v>1079.0160000000001</v>
      </c>
      <c r="AL394" s="170">
        <f t="shared" si="847"/>
        <v>1084.8399999999999</v>
      </c>
      <c r="AM394" s="170">
        <f t="shared" si="847"/>
        <v>1091.0150000000001</v>
      </c>
      <c r="AN394" s="170">
        <f t="shared" si="847"/>
        <v>1094.4390000000001</v>
      </c>
      <c r="AO394" s="170">
        <f t="shared" si="847"/>
        <v>1095.905</v>
      </c>
      <c r="AP394" s="170">
        <f t="shared" si="847"/>
        <v>1099.269</v>
      </c>
      <c r="AQ394" s="170">
        <f t="shared" si="847"/>
        <v>1104.6669999999999</v>
      </c>
      <c r="AR394" s="170">
        <f t="shared" si="847"/>
        <v>1109.46</v>
      </c>
      <c r="AS394" s="170">
        <f t="shared" si="847"/>
        <v>1112.8150000000001</v>
      </c>
      <c r="AT394" s="170">
        <f t="shared" si="847"/>
        <v>1116.6579999999999</v>
      </c>
      <c r="AU394" s="170">
        <f t="shared" si="847"/>
        <v>1121.4069999999999</v>
      </c>
      <c r="AV394" s="170">
        <f t="shared" si="847"/>
        <v>1125.559</v>
      </c>
      <c r="AW394" s="170">
        <f t="shared" si="847"/>
        <v>1133.5519999999999</v>
      </c>
      <c r="AX394" s="170">
        <f t="shared" si="847"/>
        <v>1140.057</v>
      </c>
      <c r="AY394" s="170">
        <f t="shared" si="847"/>
        <v>1148.0730000000001</v>
      </c>
      <c r="AZ394" s="170">
        <f t="shared" si="847"/>
        <v>1154.712</v>
      </c>
      <c r="BA394" s="170">
        <f t="shared" si="847"/>
        <v>1161.777</v>
      </c>
      <c r="BB394" s="170">
        <f t="shared" si="847"/>
        <v>1168.422</v>
      </c>
      <c r="BC394" s="403">
        <f t="shared" ref="BC394:CW394" si="848">BB394*BC713/BB713</f>
        <v>1174.4969844020798</v>
      </c>
      <c r="BD394" s="398">
        <f t="shared" si="848"/>
        <v>1180.5719688041595</v>
      </c>
      <c r="BE394" s="398">
        <f t="shared" si="848"/>
        <v>1186.6469532062392</v>
      </c>
      <c r="BF394" s="398">
        <f t="shared" si="848"/>
        <v>1192.721937608319</v>
      </c>
      <c r="BG394" s="398">
        <f t="shared" si="848"/>
        <v>1198.7969220103987</v>
      </c>
      <c r="BH394" s="398">
        <f t="shared" si="848"/>
        <v>1204.8719064124784</v>
      </c>
      <c r="BI394" s="398">
        <f t="shared" si="848"/>
        <v>1210.9468908145582</v>
      </c>
      <c r="BJ394" s="398">
        <f t="shared" si="848"/>
        <v>1218.0343726169845</v>
      </c>
      <c r="BK394" s="398">
        <f t="shared" si="848"/>
        <v>1224.1093570190642</v>
      </c>
      <c r="BL394" s="398">
        <f t="shared" si="848"/>
        <v>1230.1843414211439</v>
      </c>
      <c r="BM394" s="398">
        <f t="shared" si="848"/>
        <v>1236.2593258232237</v>
      </c>
      <c r="BN394" s="398">
        <f t="shared" si="848"/>
        <v>1242.3343102253034</v>
      </c>
      <c r="BO394" s="398">
        <f t="shared" si="848"/>
        <v>1248.4092946273831</v>
      </c>
      <c r="BP394" s="398">
        <f t="shared" si="848"/>
        <v>1253.4717816291161</v>
      </c>
      <c r="BQ394" s="398">
        <f t="shared" si="848"/>
        <v>1258.5342686308493</v>
      </c>
      <c r="BR394" s="398">
        <f t="shared" si="848"/>
        <v>1264.609253032929</v>
      </c>
      <c r="BS394" s="398">
        <f t="shared" si="848"/>
        <v>1268.6592426343154</v>
      </c>
      <c r="BT394" s="398">
        <f t="shared" si="848"/>
        <v>1273.7217296360484</v>
      </c>
      <c r="BU394" s="398">
        <f t="shared" si="848"/>
        <v>1278.7842166377814</v>
      </c>
      <c r="BV394" s="398">
        <f t="shared" si="848"/>
        <v>1282.8342062391678</v>
      </c>
      <c r="BW394" s="398">
        <f t="shared" si="848"/>
        <v>1286.8841958405542</v>
      </c>
      <c r="BX394" s="398">
        <f t="shared" si="848"/>
        <v>1290.9341854419406</v>
      </c>
      <c r="BY394" s="398">
        <f t="shared" si="848"/>
        <v>1294.984175043327</v>
      </c>
      <c r="BZ394" s="398">
        <f t="shared" si="848"/>
        <v>1299.0341646447134</v>
      </c>
      <c r="CA394" s="398">
        <f t="shared" si="848"/>
        <v>1302.0716568457533</v>
      </c>
      <c r="CB394" s="398">
        <f t="shared" si="848"/>
        <v>1305.1091490467932</v>
      </c>
      <c r="CC394" s="398">
        <f t="shared" si="848"/>
        <v>1309.1591386481798</v>
      </c>
      <c r="CD394" s="398">
        <f t="shared" si="848"/>
        <v>1312.1966308492197</v>
      </c>
      <c r="CE394" s="398">
        <f t="shared" si="848"/>
        <v>1315.2341230502595</v>
      </c>
      <c r="CF394" s="398">
        <f t="shared" si="848"/>
        <v>1318.2716152512994</v>
      </c>
      <c r="CG394" s="398">
        <f t="shared" si="848"/>
        <v>1320.2966100519925</v>
      </c>
      <c r="CH394" s="398">
        <f t="shared" si="848"/>
        <v>1323.3341022530324</v>
      </c>
      <c r="CI394" s="398">
        <f t="shared" si="848"/>
        <v>1326.3715944540722</v>
      </c>
      <c r="CJ394" s="398">
        <f t="shared" si="848"/>
        <v>1328.3965892547653</v>
      </c>
      <c r="CK394" s="398">
        <f t="shared" si="848"/>
        <v>1331.4340814558052</v>
      </c>
      <c r="CL394" s="398">
        <f t="shared" si="848"/>
        <v>1334.4715736568451</v>
      </c>
      <c r="CM394" s="398">
        <f t="shared" si="848"/>
        <v>1336.4965684575382</v>
      </c>
      <c r="CN394" s="398">
        <f t="shared" si="848"/>
        <v>1339.534060658578</v>
      </c>
      <c r="CO394" s="398">
        <f t="shared" si="848"/>
        <v>1342.5715528596179</v>
      </c>
      <c r="CP394" s="398">
        <f t="shared" si="848"/>
        <v>1345.6090450606578</v>
      </c>
      <c r="CQ394" s="398">
        <f t="shared" si="848"/>
        <v>1348.6465372616976</v>
      </c>
      <c r="CR394" s="398">
        <f t="shared" si="848"/>
        <v>1351.6840294627375</v>
      </c>
      <c r="CS394" s="398">
        <f t="shared" si="848"/>
        <v>1355.7340190641239</v>
      </c>
      <c r="CT394" s="398">
        <f t="shared" si="848"/>
        <v>1358.7715112651638</v>
      </c>
      <c r="CU394" s="398">
        <f t="shared" si="848"/>
        <v>1362.8215008665502</v>
      </c>
      <c r="CV394" s="398">
        <f t="shared" si="848"/>
        <v>1365.8589930675901</v>
      </c>
      <c r="CW394" s="398">
        <f t="shared" si="848"/>
        <v>1369.9089826689765</v>
      </c>
    </row>
    <row r="395" spans="1:101">
      <c r="A395" s="170" t="str">
        <f t="shared" ref="A395:B395" si="849">A289</f>
        <v>68</v>
      </c>
      <c r="B395" s="170" t="str">
        <f t="shared" si="849"/>
        <v>Haut-Rhin</v>
      </c>
      <c r="C395" s="145"/>
      <c r="D395" s="145"/>
      <c r="E395" s="145"/>
      <c r="F395" s="170">
        <f t="shared" ref="F395:BB395" si="850">F289</f>
        <v>634.91099999999994</v>
      </c>
      <c r="G395" s="170">
        <f t="shared" si="850"/>
        <v>636.822</v>
      </c>
      <c r="H395" s="170">
        <f t="shared" si="850"/>
        <v>638.48099999999999</v>
      </c>
      <c r="I395" s="170">
        <f t="shared" si="850"/>
        <v>640.59100000000001</v>
      </c>
      <c r="J395" s="170">
        <f t="shared" si="850"/>
        <v>642.25300000000004</v>
      </c>
      <c r="K395" s="170">
        <f t="shared" si="850"/>
        <v>644.83399999999995</v>
      </c>
      <c r="L395" s="170">
        <f t="shared" si="850"/>
        <v>647.69799999999998</v>
      </c>
      <c r="M395" s="170">
        <f t="shared" si="850"/>
        <v>650.476</v>
      </c>
      <c r="N395" s="170">
        <f t="shared" si="850"/>
        <v>652.77499999999998</v>
      </c>
      <c r="O395" s="170">
        <f t="shared" si="850"/>
        <v>654.67100000000005</v>
      </c>
      <c r="P395" s="170">
        <f t="shared" si="850"/>
        <v>656.899</v>
      </c>
      <c r="Q395" s="170">
        <f t="shared" si="850"/>
        <v>659.11599999999999</v>
      </c>
      <c r="R395" s="170">
        <f t="shared" si="850"/>
        <v>661.56600000000003</v>
      </c>
      <c r="S395" s="170">
        <f t="shared" si="850"/>
        <v>665.49099999999999</v>
      </c>
      <c r="T395" s="170">
        <f t="shared" si="850"/>
        <v>668.46100000000001</v>
      </c>
      <c r="U395" s="170">
        <f t="shared" si="850"/>
        <v>670.65200000000004</v>
      </c>
      <c r="V395" s="170">
        <f t="shared" si="850"/>
        <v>675.11</v>
      </c>
      <c r="W395" s="170">
        <f t="shared" si="850"/>
        <v>679.08500000000004</v>
      </c>
      <c r="X395" s="170">
        <f t="shared" si="850"/>
        <v>684.35699999999997</v>
      </c>
      <c r="Y395" s="170">
        <f t="shared" si="850"/>
        <v>688.36300000000006</v>
      </c>
      <c r="Z395" s="170">
        <f t="shared" si="850"/>
        <v>692.54300000000001</v>
      </c>
      <c r="AA395" s="170">
        <f t="shared" si="850"/>
        <v>696.78399999999999</v>
      </c>
      <c r="AB395" s="170">
        <f t="shared" si="850"/>
        <v>700.93</v>
      </c>
      <c r="AC395" s="170">
        <f t="shared" si="850"/>
        <v>703.39400000000001</v>
      </c>
      <c r="AD395" s="170">
        <f t="shared" si="850"/>
        <v>707.55499999999995</v>
      </c>
      <c r="AE395" s="170">
        <f t="shared" si="850"/>
        <v>711.45699999999999</v>
      </c>
      <c r="AF395" s="170">
        <f t="shared" si="850"/>
        <v>715.55700000000002</v>
      </c>
      <c r="AG395" s="170">
        <f t="shared" si="850"/>
        <v>719.74900000000002</v>
      </c>
      <c r="AH395" s="170">
        <f t="shared" si="850"/>
        <v>723.68499999999995</v>
      </c>
      <c r="AI395" s="170">
        <f t="shared" si="850"/>
        <v>727.87099999999998</v>
      </c>
      <c r="AJ395" s="170">
        <f t="shared" si="850"/>
        <v>732.24199999999996</v>
      </c>
      <c r="AK395" s="170">
        <f t="shared" si="850"/>
        <v>736.47699999999998</v>
      </c>
      <c r="AL395" s="170">
        <f t="shared" si="850"/>
        <v>742.40800000000002</v>
      </c>
      <c r="AM395" s="170">
        <f t="shared" si="850"/>
        <v>746.072</v>
      </c>
      <c r="AN395" s="170">
        <f t="shared" si="850"/>
        <v>748.61400000000003</v>
      </c>
      <c r="AO395" s="170">
        <f t="shared" si="850"/>
        <v>749.78200000000004</v>
      </c>
      <c r="AP395" s="170">
        <f t="shared" si="850"/>
        <v>753.05600000000004</v>
      </c>
      <c r="AQ395" s="170">
        <f t="shared" si="850"/>
        <v>755.202</v>
      </c>
      <c r="AR395" s="170">
        <f t="shared" si="850"/>
        <v>758.72299999999996</v>
      </c>
      <c r="AS395" s="170">
        <f t="shared" si="850"/>
        <v>760.13400000000001</v>
      </c>
      <c r="AT395" s="170">
        <f t="shared" si="850"/>
        <v>762.60699999999997</v>
      </c>
      <c r="AU395" s="170">
        <f t="shared" si="850"/>
        <v>762.74300000000005</v>
      </c>
      <c r="AV395" s="170">
        <f t="shared" si="850"/>
        <v>764.03</v>
      </c>
      <c r="AW395" s="170">
        <f t="shared" si="850"/>
        <v>764.98099999999999</v>
      </c>
      <c r="AX395" s="170">
        <f t="shared" si="850"/>
        <v>767.08600000000001</v>
      </c>
      <c r="AY395" s="170">
        <f t="shared" si="850"/>
        <v>767.84199999999998</v>
      </c>
      <c r="AZ395" s="170">
        <f t="shared" si="850"/>
        <v>767.63599999999997</v>
      </c>
      <c r="BA395" s="170">
        <f t="shared" si="850"/>
        <v>768.49599999999998</v>
      </c>
      <c r="BB395" s="170">
        <f t="shared" si="850"/>
        <v>769.23099999999999</v>
      </c>
      <c r="BC395" s="403">
        <f t="shared" ref="BC395:CW395" si="851">BB395*BC714/BB714</f>
        <v>770.23521801566585</v>
      </c>
      <c r="BD395" s="398">
        <f t="shared" si="851"/>
        <v>771.23943603133159</v>
      </c>
      <c r="BE395" s="398">
        <f t="shared" si="851"/>
        <v>772.24365404699745</v>
      </c>
      <c r="BF395" s="398">
        <f t="shared" si="851"/>
        <v>773.2478720626633</v>
      </c>
      <c r="BG395" s="398">
        <f t="shared" si="851"/>
        <v>774.25209007832905</v>
      </c>
      <c r="BH395" s="398">
        <f t="shared" si="851"/>
        <v>775.25630809399479</v>
      </c>
      <c r="BI395" s="398">
        <f t="shared" si="851"/>
        <v>776.26052610966053</v>
      </c>
      <c r="BJ395" s="398">
        <f t="shared" si="851"/>
        <v>777.26474412532639</v>
      </c>
      <c r="BK395" s="398">
        <f t="shared" si="851"/>
        <v>777.2647441253265</v>
      </c>
      <c r="BL395" s="398">
        <f t="shared" si="851"/>
        <v>778.26896214099224</v>
      </c>
      <c r="BM395" s="398">
        <f t="shared" si="851"/>
        <v>779.2731801566581</v>
      </c>
      <c r="BN395" s="398">
        <f t="shared" si="851"/>
        <v>779.2731801566581</v>
      </c>
      <c r="BO395" s="398">
        <f t="shared" si="851"/>
        <v>780.27739817232384</v>
      </c>
      <c r="BP395" s="398">
        <f t="shared" si="851"/>
        <v>781.28161618798958</v>
      </c>
      <c r="BQ395" s="398">
        <f t="shared" si="851"/>
        <v>781.28161618798958</v>
      </c>
      <c r="BR395" s="398">
        <f t="shared" si="851"/>
        <v>782.28583420365544</v>
      </c>
      <c r="BS395" s="398">
        <f t="shared" si="851"/>
        <v>782.28583420365544</v>
      </c>
      <c r="BT395" s="398">
        <f t="shared" si="851"/>
        <v>783.29005221932118</v>
      </c>
      <c r="BU395" s="398">
        <f t="shared" si="851"/>
        <v>783.29005221932118</v>
      </c>
      <c r="BV395" s="398">
        <f t="shared" si="851"/>
        <v>784.29427023498693</v>
      </c>
      <c r="BW395" s="398">
        <f t="shared" si="851"/>
        <v>784.29427023498693</v>
      </c>
      <c r="BX395" s="398">
        <f t="shared" si="851"/>
        <v>784.29427023498693</v>
      </c>
      <c r="BY395" s="398">
        <f t="shared" si="851"/>
        <v>784.29427023498693</v>
      </c>
      <c r="BZ395" s="398">
        <f t="shared" si="851"/>
        <v>784.29427023498693</v>
      </c>
      <c r="CA395" s="398">
        <f t="shared" si="851"/>
        <v>784.29427023498693</v>
      </c>
      <c r="CB395" s="398">
        <f t="shared" si="851"/>
        <v>784.29427023498693</v>
      </c>
      <c r="CC395" s="398">
        <f t="shared" si="851"/>
        <v>784.29427023498693</v>
      </c>
      <c r="CD395" s="398">
        <f t="shared" si="851"/>
        <v>784.29427023498693</v>
      </c>
      <c r="CE395" s="398">
        <f t="shared" si="851"/>
        <v>783.29005221932118</v>
      </c>
      <c r="CF395" s="398">
        <f t="shared" si="851"/>
        <v>783.29005221932118</v>
      </c>
      <c r="CG395" s="398">
        <f t="shared" si="851"/>
        <v>782.28583420365544</v>
      </c>
      <c r="CH395" s="398">
        <f t="shared" si="851"/>
        <v>782.28583420365544</v>
      </c>
      <c r="CI395" s="398">
        <f t="shared" si="851"/>
        <v>781.28161618798958</v>
      </c>
      <c r="CJ395" s="398">
        <f t="shared" si="851"/>
        <v>781.28161618798958</v>
      </c>
      <c r="CK395" s="398">
        <f t="shared" si="851"/>
        <v>780.27739817232384</v>
      </c>
      <c r="CL395" s="398">
        <f t="shared" si="851"/>
        <v>780.27739817232384</v>
      </c>
      <c r="CM395" s="398">
        <f t="shared" si="851"/>
        <v>779.2731801566581</v>
      </c>
      <c r="CN395" s="398">
        <f t="shared" si="851"/>
        <v>779.2731801566581</v>
      </c>
      <c r="CO395" s="398">
        <f t="shared" si="851"/>
        <v>779.2731801566581</v>
      </c>
      <c r="CP395" s="398">
        <f t="shared" si="851"/>
        <v>778.26896214099224</v>
      </c>
      <c r="CQ395" s="398">
        <f t="shared" si="851"/>
        <v>778.26896214099224</v>
      </c>
      <c r="CR395" s="398">
        <f t="shared" si="851"/>
        <v>778.26896214099224</v>
      </c>
      <c r="CS395" s="398">
        <f t="shared" si="851"/>
        <v>778.26896214099224</v>
      </c>
      <c r="CT395" s="398">
        <f t="shared" si="851"/>
        <v>778.26896214099224</v>
      </c>
      <c r="CU395" s="398">
        <f t="shared" si="851"/>
        <v>778.26896214099224</v>
      </c>
      <c r="CV395" s="398">
        <f t="shared" si="851"/>
        <v>779.2731801566581</v>
      </c>
      <c r="CW395" s="398">
        <f t="shared" si="851"/>
        <v>779.2731801566581</v>
      </c>
    </row>
    <row r="396" spans="1:101">
      <c r="A396" s="170" t="str">
        <f t="shared" ref="A396:B396" si="852">A290</f>
        <v>69</v>
      </c>
      <c r="B396" s="170" t="str">
        <f t="shared" si="852"/>
        <v>Rhône</v>
      </c>
      <c r="C396" s="145"/>
      <c r="D396" s="145"/>
      <c r="E396" s="145"/>
      <c r="F396" s="170">
        <f t="shared" ref="F396:BB396" si="853">F290</f>
        <v>1429.046</v>
      </c>
      <c r="G396" s="170">
        <f t="shared" si="853"/>
        <v>1429.894</v>
      </c>
      <c r="H396" s="170">
        <f t="shared" si="853"/>
        <v>1431.537</v>
      </c>
      <c r="I396" s="170">
        <f t="shared" si="853"/>
        <v>1433.904</v>
      </c>
      <c r="J396" s="170">
        <f t="shared" si="853"/>
        <v>1435.5840000000001</v>
      </c>
      <c r="K396" s="170">
        <f t="shared" si="853"/>
        <v>1438.146</v>
      </c>
      <c r="L396" s="170">
        <f t="shared" si="853"/>
        <v>1442.1869999999999</v>
      </c>
      <c r="M396" s="170">
        <f t="shared" si="853"/>
        <v>1446.5630000000001</v>
      </c>
      <c r="N396" s="170">
        <f t="shared" si="853"/>
        <v>1450.529</v>
      </c>
      <c r="O396" s="170">
        <f t="shared" si="853"/>
        <v>1454.5239999999999</v>
      </c>
      <c r="P396" s="170">
        <f t="shared" si="853"/>
        <v>1458.0709999999999</v>
      </c>
      <c r="Q396" s="170">
        <f t="shared" si="853"/>
        <v>1463.0350000000001</v>
      </c>
      <c r="R396" s="170">
        <f t="shared" si="853"/>
        <v>1470.7570000000001</v>
      </c>
      <c r="S396" s="170">
        <f t="shared" si="853"/>
        <v>1481.288</v>
      </c>
      <c r="T396" s="170">
        <f t="shared" si="853"/>
        <v>1493.355</v>
      </c>
      <c r="U396" s="170">
        <f t="shared" si="853"/>
        <v>1507.1130000000001</v>
      </c>
      <c r="V396" s="170">
        <f t="shared" si="853"/>
        <v>1517.4290000000001</v>
      </c>
      <c r="W396" s="170">
        <f t="shared" si="853"/>
        <v>1530.19</v>
      </c>
      <c r="X396" s="170">
        <f t="shared" si="853"/>
        <v>1540.9760000000001</v>
      </c>
      <c r="Y396" s="170">
        <f t="shared" si="853"/>
        <v>1546.144</v>
      </c>
      <c r="Z396" s="170">
        <f t="shared" si="853"/>
        <v>1551.482</v>
      </c>
      <c r="AA396" s="170">
        <f t="shared" si="853"/>
        <v>1556.4369999999999</v>
      </c>
      <c r="AB396" s="170">
        <f t="shared" si="853"/>
        <v>1561.309</v>
      </c>
      <c r="AC396" s="170">
        <f t="shared" si="853"/>
        <v>1566.2149999999999</v>
      </c>
      <c r="AD396" s="170">
        <f t="shared" si="853"/>
        <v>1577.095</v>
      </c>
      <c r="AE396" s="170">
        <f t="shared" si="853"/>
        <v>1588.91</v>
      </c>
      <c r="AF396" s="170">
        <f t="shared" si="853"/>
        <v>1601.972</v>
      </c>
      <c r="AG396" s="170">
        <f t="shared" si="853"/>
        <v>1615.116</v>
      </c>
      <c r="AH396" s="170">
        <f t="shared" si="853"/>
        <v>1628.1510000000001</v>
      </c>
      <c r="AI396" s="170">
        <f t="shared" si="853"/>
        <v>1640.876</v>
      </c>
      <c r="AJ396" s="170">
        <f t="shared" si="853"/>
        <v>1655.211</v>
      </c>
      <c r="AK396" s="170">
        <f t="shared" si="853"/>
        <v>1669.655</v>
      </c>
      <c r="AL396" s="170">
        <f t="shared" si="853"/>
        <v>1677.0730000000001</v>
      </c>
      <c r="AM396" s="170">
        <f t="shared" si="853"/>
        <v>1690.498</v>
      </c>
      <c r="AN396" s="170">
        <f t="shared" si="853"/>
        <v>1708.671</v>
      </c>
      <c r="AO396" s="170">
        <f t="shared" si="853"/>
        <v>1725.1769999999999</v>
      </c>
      <c r="AP396" s="170">
        <f t="shared" si="853"/>
        <v>1744.2360000000001</v>
      </c>
      <c r="AQ396" s="170">
        <f t="shared" si="853"/>
        <v>1762.866</v>
      </c>
      <c r="AR396" s="170">
        <f t="shared" si="853"/>
        <v>1779.845</v>
      </c>
      <c r="AS396" s="170">
        <f t="shared" si="853"/>
        <v>1801.885</v>
      </c>
      <c r="AT396" s="170">
        <f t="shared" si="853"/>
        <v>1821.9949999999999</v>
      </c>
      <c r="AU396" s="170">
        <f t="shared" si="853"/>
        <v>1835.903</v>
      </c>
      <c r="AV396" s="170">
        <f t="shared" si="853"/>
        <v>1843.319</v>
      </c>
      <c r="AW396" s="170">
        <f t="shared" si="853"/>
        <v>1859.5239999999999</v>
      </c>
      <c r="AX396" s="170">
        <f t="shared" si="853"/>
        <v>1875.7470000000001</v>
      </c>
      <c r="AY396" s="170">
        <f t="shared" si="853"/>
        <v>1883.4369999999999</v>
      </c>
      <c r="AZ396" s="170">
        <f t="shared" si="853"/>
        <v>1895.4259999999999</v>
      </c>
      <c r="BA396" s="170">
        <f t="shared" si="853"/>
        <v>1908.625</v>
      </c>
      <c r="BB396" s="170">
        <f t="shared" si="853"/>
        <v>1921.0139999999999</v>
      </c>
      <c r="BC396" s="403">
        <f t="shared" ref="BC396:CW396" si="854">BB396*BC715/BB715</f>
        <v>1934.0684600104546</v>
      </c>
      <c r="BD396" s="398">
        <f t="shared" si="854"/>
        <v>1948.1271092524828</v>
      </c>
      <c r="BE396" s="398">
        <f t="shared" si="854"/>
        <v>1962.185758494511</v>
      </c>
      <c r="BF396" s="398">
        <f t="shared" si="854"/>
        <v>1977.2485969681127</v>
      </c>
      <c r="BG396" s="398">
        <f t="shared" si="854"/>
        <v>1991.3072462101409</v>
      </c>
      <c r="BH396" s="398">
        <f t="shared" si="854"/>
        <v>2007.3742739153161</v>
      </c>
      <c r="BI396" s="398">
        <f t="shared" si="854"/>
        <v>2022.4371123889177</v>
      </c>
      <c r="BJ396" s="398">
        <f t="shared" si="854"/>
        <v>2037.4999508625194</v>
      </c>
      <c r="BK396" s="398">
        <f t="shared" si="854"/>
        <v>2053.5669785676946</v>
      </c>
      <c r="BL396" s="398">
        <f t="shared" si="854"/>
        <v>2068.6298170412961</v>
      </c>
      <c r="BM396" s="398">
        <f t="shared" si="854"/>
        <v>2082.688466283324</v>
      </c>
      <c r="BN396" s="398">
        <f t="shared" si="854"/>
        <v>2097.7513047569259</v>
      </c>
      <c r="BO396" s="398">
        <f t="shared" si="854"/>
        <v>2111.8099539989539</v>
      </c>
      <c r="BP396" s="398">
        <f t="shared" si="854"/>
        <v>2125.8686032409819</v>
      </c>
      <c r="BQ396" s="398">
        <f t="shared" si="854"/>
        <v>2138.9230632514368</v>
      </c>
      <c r="BR396" s="398">
        <f t="shared" si="854"/>
        <v>2151.9775232618913</v>
      </c>
      <c r="BS396" s="398">
        <f t="shared" si="854"/>
        <v>2165.0319832723458</v>
      </c>
      <c r="BT396" s="398">
        <f t="shared" si="854"/>
        <v>2177.0822540512268</v>
      </c>
      <c r="BU396" s="398">
        <f t="shared" si="854"/>
        <v>2189.1325248301077</v>
      </c>
      <c r="BV396" s="398">
        <f t="shared" si="854"/>
        <v>2201.1827956089892</v>
      </c>
      <c r="BW396" s="398">
        <f t="shared" si="854"/>
        <v>2213.2330663878706</v>
      </c>
      <c r="BX396" s="398">
        <f t="shared" si="854"/>
        <v>2225.2833371667516</v>
      </c>
      <c r="BY396" s="398">
        <f t="shared" si="854"/>
        <v>2236.3294187140596</v>
      </c>
      <c r="BZ396" s="398">
        <f t="shared" si="854"/>
        <v>2248.379689492941</v>
      </c>
      <c r="CA396" s="398">
        <f t="shared" si="854"/>
        <v>2259.4257710402489</v>
      </c>
      <c r="CB396" s="398">
        <f t="shared" si="854"/>
        <v>2270.4718525875569</v>
      </c>
      <c r="CC396" s="398">
        <f t="shared" si="854"/>
        <v>2281.5179341348648</v>
      </c>
      <c r="CD396" s="398">
        <f t="shared" si="854"/>
        <v>2291.5598264505993</v>
      </c>
      <c r="CE396" s="398">
        <f t="shared" si="854"/>
        <v>2302.6059079979073</v>
      </c>
      <c r="CF396" s="398">
        <f t="shared" si="854"/>
        <v>2312.6478003136417</v>
      </c>
      <c r="CG396" s="398">
        <f t="shared" si="854"/>
        <v>2322.6896926293762</v>
      </c>
      <c r="CH396" s="398">
        <f t="shared" si="854"/>
        <v>2332.7315849451106</v>
      </c>
      <c r="CI396" s="398">
        <f t="shared" si="854"/>
        <v>2341.7692880292716</v>
      </c>
      <c r="CJ396" s="398">
        <f t="shared" si="854"/>
        <v>2351.8111803450061</v>
      </c>
      <c r="CK396" s="398">
        <f t="shared" si="854"/>
        <v>2361.8530726607405</v>
      </c>
      <c r="CL396" s="398">
        <f t="shared" si="854"/>
        <v>2370.8907757449015</v>
      </c>
      <c r="CM396" s="398">
        <f t="shared" si="854"/>
        <v>2380.9326680606359</v>
      </c>
      <c r="CN396" s="398">
        <f t="shared" si="854"/>
        <v>2389.9703711447969</v>
      </c>
      <c r="CO396" s="398">
        <f t="shared" si="854"/>
        <v>2400.0122634605314</v>
      </c>
      <c r="CP396" s="398">
        <f t="shared" si="854"/>
        <v>2410.0541557762658</v>
      </c>
      <c r="CQ396" s="398">
        <f t="shared" si="854"/>
        <v>2419.0918588604268</v>
      </c>
      <c r="CR396" s="398">
        <f t="shared" si="854"/>
        <v>2429.1337511761612</v>
      </c>
      <c r="CS396" s="398">
        <f t="shared" si="854"/>
        <v>2439.1756434918957</v>
      </c>
      <c r="CT396" s="398">
        <f t="shared" si="854"/>
        <v>2449.2175358076302</v>
      </c>
      <c r="CU396" s="398">
        <f t="shared" si="854"/>
        <v>2458.2552388917911</v>
      </c>
      <c r="CV396" s="398">
        <f t="shared" si="854"/>
        <v>2468.2971312075256</v>
      </c>
      <c r="CW396" s="398">
        <f t="shared" si="854"/>
        <v>2478.33902352326</v>
      </c>
    </row>
    <row r="397" spans="1:101">
      <c r="A397" s="170" t="str">
        <f t="shared" ref="A397:B397" si="855">A291</f>
        <v>70</v>
      </c>
      <c r="B397" s="170" t="str">
        <f t="shared" si="855"/>
        <v>Haute-Saône</v>
      </c>
      <c r="C397" s="145"/>
      <c r="D397" s="145"/>
      <c r="E397" s="145"/>
      <c r="F397" s="170">
        <f t="shared" ref="F397:BB397" si="856">F291</f>
        <v>222.453</v>
      </c>
      <c r="G397" s="170">
        <f t="shared" si="856"/>
        <v>223.64</v>
      </c>
      <c r="H397" s="170">
        <f t="shared" si="856"/>
        <v>224.80699999999999</v>
      </c>
      <c r="I397" s="170">
        <f t="shared" si="856"/>
        <v>226.113</v>
      </c>
      <c r="J397" s="170">
        <f t="shared" si="856"/>
        <v>227.352</v>
      </c>
      <c r="K397" s="170">
        <f t="shared" si="856"/>
        <v>228.82300000000001</v>
      </c>
      <c r="L397" s="170">
        <f t="shared" si="856"/>
        <v>230.48500000000001</v>
      </c>
      <c r="M397" s="170">
        <f t="shared" si="856"/>
        <v>232.06700000000001</v>
      </c>
      <c r="N397" s="170">
        <f t="shared" si="856"/>
        <v>232.096</v>
      </c>
      <c r="O397" s="170">
        <f t="shared" si="856"/>
        <v>232.09299999999999</v>
      </c>
      <c r="P397" s="170">
        <f t="shared" si="856"/>
        <v>232.16499999999999</v>
      </c>
      <c r="Q397" s="170">
        <f t="shared" si="856"/>
        <v>232.14099999999999</v>
      </c>
      <c r="R397" s="170">
        <f t="shared" si="856"/>
        <v>231.38800000000001</v>
      </c>
      <c r="S397" s="170">
        <f t="shared" si="856"/>
        <v>230.58600000000001</v>
      </c>
      <c r="T397" s="170">
        <f t="shared" si="856"/>
        <v>230.208</v>
      </c>
      <c r="U397" s="170">
        <f t="shared" si="856"/>
        <v>229.47800000000001</v>
      </c>
      <c r="V397" s="170">
        <f t="shared" si="856"/>
        <v>228.928</v>
      </c>
      <c r="W397" s="170">
        <f t="shared" si="856"/>
        <v>228.65700000000001</v>
      </c>
      <c r="X397" s="170">
        <f t="shared" si="856"/>
        <v>228.577</v>
      </c>
      <c r="Y397" s="170">
        <f t="shared" si="856"/>
        <v>228.548</v>
      </c>
      <c r="Z397" s="170">
        <f t="shared" si="856"/>
        <v>229.376</v>
      </c>
      <c r="AA397" s="170">
        <f t="shared" si="856"/>
        <v>229.10400000000001</v>
      </c>
      <c r="AB397" s="170">
        <f t="shared" si="856"/>
        <v>229.18600000000001</v>
      </c>
      <c r="AC397" s="170">
        <f t="shared" si="856"/>
        <v>229.15</v>
      </c>
      <c r="AD397" s="170">
        <f t="shared" si="856"/>
        <v>229.72800000000001</v>
      </c>
      <c r="AE397" s="170">
        <f t="shared" si="856"/>
        <v>230.38</v>
      </c>
      <c r="AF397" s="170">
        <f t="shared" si="856"/>
        <v>231.41300000000001</v>
      </c>
      <c r="AG397" s="170">
        <f t="shared" si="856"/>
        <v>232.30500000000001</v>
      </c>
      <c r="AH397" s="170">
        <f t="shared" si="856"/>
        <v>233.209</v>
      </c>
      <c r="AI397" s="170">
        <f t="shared" si="856"/>
        <v>233.99100000000001</v>
      </c>
      <c r="AJ397" s="170">
        <f t="shared" si="856"/>
        <v>234.934</v>
      </c>
      <c r="AK397" s="170">
        <f t="shared" si="856"/>
        <v>235.86699999999999</v>
      </c>
      <c r="AL397" s="170">
        <f t="shared" si="856"/>
        <v>237.197</v>
      </c>
      <c r="AM397" s="170">
        <f t="shared" si="856"/>
        <v>238.548</v>
      </c>
      <c r="AN397" s="170">
        <f t="shared" si="856"/>
        <v>239.19399999999999</v>
      </c>
      <c r="AO397" s="170">
        <f t="shared" si="856"/>
        <v>239.548</v>
      </c>
      <c r="AP397" s="170">
        <f t="shared" si="856"/>
        <v>239.69499999999999</v>
      </c>
      <c r="AQ397" s="170">
        <f t="shared" si="856"/>
        <v>239.75</v>
      </c>
      <c r="AR397" s="170">
        <f t="shared" si="856"/>
        <v>238.95599999999999</v>
      </c>
      <c r="AS397" s="170">
        <f t="shared" si="856"/>
        <v>238.34700000000001</v>
      </c>
      <c r="AT397" s="170">
        <f t="shared" si="856"/>
        <v>237.70599999999999</v>
      </c>
      <c r="AU397" s="170">
        <f t="shared" si="856"/>
        <v>237.24199999999999</v>
      </c>
      <c r="AV397" s="170">
        <f t="shared" si="856"/>
        <v>236.65899999999999</v>
      </c>
      <c r="AW397" s="170">
        <f t="shared" si="856"/>
        <v>236.018</v>
      </c>
      <c r="AX397" s="170">
        <f t="shared" si="856"/>
        <v>235.31299999999999</v>
      </c>
      <c r="AY397" s="170">
        <f t="shared" si="856"/>
        <v>234.601</v>
      </c>
      <c r="AZ397" s="170">
        <f t="shared" si="856"/>
        <v>233.49299999999999</v>
      </c>
      <c r="BA397" s="170">
        <f t="shared" si="856"/>
        <v>232.619</v>
      </c>
      <c r="BB397" s="170">
        <f t="shared" si="856"/>
        <v>231.773</v>
      </c>
      <c r="BC397" s="403">
        <f t="shared" ref="BC397:CW397" si="857">BB397*BC716/BB716</f>
        <v>230.76529130434781</v>
      </c>
      <c r="BD397" s="398">
        <f t="shared" si="857"/>
        <v>229.75758260869563</v>
      </c>
      <c r="BE397" s="398">
        <f t="shared" si="857"/>
        <v>228.74987391304344</v>
      </c>
      <c r="BF397" s="398">
        <f t="shared" si="857"/>
        <v>227.74216521739129</v>
      </c>
      <c r="BG397" s="398">
        <f t="shared" si="857"/>
        <v>227.74216521739129</v>
      </c>
      <c r="BH397" s="398">
        <f t="shared" si="857"/>
        <v>226.73445652173911</v>
      </c>
      <c r="BI397" s="398">
        <f t="shared" si="857"/>
        <v>225.72674782608695</v>
      </c>
      <c r="BJ397" s="398">
        <f t="shared" si="857"/>
        <v>224.71903913043477</v>
      </c>
      <c r="BK397" s="398">
        <f t="shared" si="857"/>
        <v>224.71903913043477</v>
      </c>
      <c r="BL397" s="398">
        <f t="shared" si="857"/>
        <v>223.71133043478258</v>
      </c>
      <c r="BM397" s="398">
        <f t="shared" si="857"/>
        <v>223.71133043478258</v>
      </c>
      <c r="BN397" s="398">
        <f t="shared" si="857"/>
        <v>222.7036217391304</v>
      </c>
      <c r="BO397" s="398">
        <f t="shared" si="857"/>
        <v>221.69591304347824</v>
      </c>
      <c r="BP397" s="398">
        <f t="shared" si="857"/>
        <v>221.69591304347824</v>
      </c>
      <c r="BQ397" s="398">
        <f t="shared" si="857"/>
        <v>220.68820434782606</v>
      </c>
      <c r="BR397" s="398">
        <f t="shared" si="857"/>
        <v>220.68820434782609</v>
      </c>
      <c r="BS397" s="398">
        <f t="shared" si="857"/>
        <v>219.6804956521739</v>
      </c>
      <c r="BT397" s="398">
        <f t="shared" si="857"/>
        <v>219.6804956521739</v>
      </c>
      <c r="BU397" s="398">
        <f t="shared" si="857"/>
        <v>218.67278695652172</v>
      </c>
      <c r="BV397" s="398">
        <f t="shared" si="857"/>
        <v>218.67278695652172</v>
      </c>
      <c r="BW397" s="398">
        <f t="shared" si="857"/>
        <v>217.66507826086956</v>
      </c>
      <c r="BX397" s="398">
        <f t="shared" si="857"/>
        <v>217.66507826086956</v>
      </c>
      <c r="BY397" s="398">
        <f t="shared" si="857"/>
        <v>216.65736956521738</v>
      </c>
      <c r="BZ397" s="398">
        <f t="shared" si="857"/>
        <v>216.65736956521738</v>
      </c>
      <c r="CA397" s="398">
        <f t="shared" si="857"/>
        <v>215.64966086956522</v>
      </c>
      <c r="CB397" s="398">
        <f t="shared" si="857"/>
        <v>214.64195217391307</v>
      </c>
      <c r="CC397" s="398">
        <f t="shared" si="857"/>
        <v>214.64195217391304</v>
      </c>
      <c r="CD397" s="398">
        <f t="shared" si="857"/>
        <v>213.63424347826086</v>
      </c>
      <c r="CE397" s="398">
        <f t="shared" si="857"/>
        <v>213.63424347826086</v>
      </c>
      <c r="CF397" s="398">
        <f t="shared" si="857"/>
        <v>212.62653478260867</v>
      </c>
      <c r="CG397" s="398">
        <f t="shared" si="857"/>
        <v>211.61882608695649</v>
      </c>
      <c r="CH397" s="398">
        <f t="shared" si="857"/>
        <v>211.61882608695649</v>
      </c>
      <c r="CI397" s="398">
        <f t="shared" si="857"/>
        <v>210.61111739130433</v>
      </c>
      <c r="CJ397" s="398">
        <f t="shared" si="857"/>
        <v>210.61111739130433</v>
      </c>
      <c r="CK397" s="398">
        <f t="shared" si="857"/>
        <v>209.60340869565215</v>
      </c>
      <c r="CL397" s="398">
        <f t="shared" si="857"/>
        <v>209.60340869565215</v>
      </c>
      <c r="CM397" s="398">
        <f t="shared" si="857"/>
        <v>208.59569999999999</v>
      </c>
      <c r="CN397" s="398">
        <f t="shared" si="857"/>
        <v>208.59569999999999</v>
      </c>
      <c r="CO397" s="398">
        <f t="shared" si="857"/>
        <v>208.59569999999999</v>
      </c>
      <c r="CP397" s="398">
        <f t="shared" si="857"/>
        <v>207.58799130434784</v>
      </c>
      <c r="CQ397" s="398">
        <f t="shared" si="857"/>
        <v>207.58799130434784</v>
      </c>
      <c r="CR397" s="398">
        <f t="shared" si="857"/>
        <v>207.58799130434784</v>
      </c>
      <c r="CS397" s="398">
        <f t="shared" si="857"/>
        <v>207.58799130434784</v>
      </c>
      <c r="CT397" s="398">
        <f t="shared" si="857"/>
        <v>207.58799130434784</v>
      </c>
      <c r="CU397" s="398">
        <f t="shared" si="857"/>
        <v>206.58028260869568</v>
      </c>
      <c r="CV397" s="398">
        <f t="shared" si="857"/>
        <v>206.58028260869568</v>
      </c>
      <c r="CW397" s="398">
        <f t="shared" si="857"/>
        <v>206.58028260869568</v>
      </c>
    </row>
    <row r="398" spans="1:101">
      <c r="A398" s="170" t="str">
        <f t="shared" ref="A398:B398" si="858">A292</f>
        <v>71</v>
      </c>
      <c r="B398" s="170" t="str">
        <f t="shared" si="858"/>
        <v>Saône-et-Loire</v>
      </c>
      <c r="C398" s="145"/>
      <c r="D398" s="145"/>
      <c r="E398" s="145"/>
      <c r="F398" s="170">
        <f t="shared" ref="F398:BB398" si="859">F292</f>
        <v>570.21600000000001</v>
      </c>
      <c r="G398" s="170">
        <f t="shared" si="859"/>
        <v>570.40499999999997</v>
      </c>
      <c r="H398" s="170">
        <f t="shared" si="859"/>
        <v>570.38400000000001</v>
      </c>
      <c r="I398" s="170">
        <f t="shared" si="859"/>
        <v>570.78099999999995</v>
      </c>
      <c r="J398" s="170">
        <f t="shared" si="859"/>
        <v>570.74199999999996</v>
      </c>
      <c r="K398" s="170">
        <f t="shared" si="859"/>
        <v>571.15</v>
      </c>
      <c r="L398" s="170">
        <f t="shared" si="859"/>
        <v>571.78899999999999</v>
      </c>
      <c r="M398" s="170">
        <f t="shared" si="859"/>
        <v>572.42499999999995</v>
      </c>
      <c r="N398" s="170">
        <f t="shared" si="859"/>
        <v>570.47400000000005</v>
      </c>
      <c r="O398" s="170">
        <f t="shared" si="859"/>
        <v>568.69399999999996</v>
      </c>
      <c r="P398" s="170">
        <f t="shared" si="859"/>
        <v>567.15800000000002</v>
      </c>
      <c r="Q398" s="170">
        <f t="shared" si="859"/>
        <v>565.11300000000006</v>
      </c>
      <c r="R398" s="170">
        <f t="shared" si="859"/>
        <v>563.58600000000001</v>
      </c>
      <c r="S398" s="170">
        <f t="shared" si="859"/>
        <v>563.15499999999997</v>
      </c>
      <c r="T398" s="170">
        <f t="shared" si="859"/>
        <v>561.53499999999997</v>
      </c>
      <c r="U398" s="170">
        <f t="shared" si="859"/>
        <v>559.36</v>
      </c>
      <c r="V398" s="170">
        <f t="shared" si="859"/>
        <v>558.41099999999994</v>
      </c>
      <c r="W398" s="170">
        <f t="shared" si="859"/>
        <v>557.72900000000004</v>
      </c>
      <c r="X398" s="170">
        <f t="shared" si="859"/>
        <v>556.59100000000001</v>
      </c>
      <c r="Y398" s="170">
        <f t="shared" si="859"/>
        <v>555.17100000000005</v>
      </c>
      <c r="Z398" s="170">
        <f t="shared" si="859"/>
        <v>553.38099999999997</v>
      </c>
      <c r="AA398" s="170">
        <f t="shared" si="859"/>
        <v>551.55499999999995</v>
      </c>
      <c r="AB398" s="170">
        <f t="shared" si="859"/>
        <v>549.36500000000001</v>
      </c>
      <c r="AC398" s="170">
        <f t="shared" si="859"/>
        <v>547.47199999999998</v>
      </c>
      <c r="AD398" s="170">
        <f t="shared" si="859"/>
        <v>545.44299999999998</v>
      </c>
      <c r="AE398" s="170">
        <f t="shared" si="859"/>
        <v>545.72299999999996</v>
      </c>
      <c r="AF398" s="170">
        <f t="shared" si="859"/>
        <v>546.31200000000001</v>
      </c>
      <c r="AG398" s="170">
        <f t="shared" si="859"/>
        <v>547.13800000000003</v>
      </c>
      <c r="AH398" s="170">
        <f t="shared" si="859"/>
        <v>547.53200000000004</v>
      </c>
      <c r="AI398" s="170">
        <f t="shared" si="859"/>
        <v>547.66</v>
      </c>
      <c r="AJ398" s="170">
        <f t="shared" si="859"/>
        <v>548.66700000000003</v>
      </c>
      <c r="AK398" s="170">
        <f t="shared" si="859"/>
        <v>549.36099999999999</v>
      </c>
      <c r="AL398" s="170">
        <f t="shared" si="859"/>
        <v>551.84199999999998</v>
      </c>
      <c r="AM398" s="170">
        <f t="shared" si="859"/>
        <v>553.96799999999996</v>
      </c>
      <c r="AN398" s="170">
        <f t="shared" si="859"/>
        <v>554.72</v>
      </c>
      <c r="AO398" s="170">
        <f t="shared" si="859"/>
        <v>555.66300000000001</v>
      </c>
      <c r="AP398" s="170">
        <f t="shared" si="859"/>
        <v>555.99900000000002</v>
      </c>
      <c r="AQ398" s="170">
        <f t="shared" si="859"/>
        <v>555.03899999999999</v>
      </c>
      <c r="AR398" s="170">
        <f t="shared" si="859"/>
        <v>556.22199999999998</v>
      </c>
      <c r="AS398" s="170">
        <f t="shared" si="859"/>
        <v>555.78800000000001</v>
      </c>
      <c r="AT398" s="170">
        <f t="shared" si="859"/>
        <v>555.40800000000002</v>
      </c>
      <c r="AU398" s="170">
        <f t="shared" si="859"/>
        <v>555.02300000000002</v>
      </c>
      <c r="AV398" s="170">
        <f t="shared" si="859"/>
        <v>553.59500000000003</v>
      </c>
      <c r="AW398" s="170">
        <f t="shared" si="859"/>
        <v>552.18499999999995</v>
      </c>
      <c r="AX398" s="170">
        <f t="shared" si="859"/>
        <v>551.49300000000005</v>
      </c>
      <c r="AY398" s="170">
        <f t="shared" si="859"/>
        <v>551.06299999999999</v>
      </c>
      <c r="AZ398" s="170">
        <f t="shared" si="859"/>
        <v>549.46699999999998</v>
      </c>
      <c r="BA398" s="170">
        <f t="shared" si="859"/>
        <v>548.52599999999995</v>
      </c>
      <c r="BB398" s="170">
        <f t="shared" si="859"/>
        <v>547.36199999999997</v>
      </c>
      <c r="BC398" s="403">
        <f t="shared" ref="BC398:CW398" si="860">BB398*BC717/BB717</f>
        <v>546.35950549450547</v>
      </c>
      <c r="BD398" s="398">
        <f t="shared" si="860"/>
        <v>545.35701098901097</v>
      </c>
      <c r="BE398" s="398">
        <f t="shared" si="860"/>
        <v>545.35701098901097</v>
      </c>
      <c r="BF398" s="398">
        <f t="shared" si="860"/>
        <v>544.35451648351648</v>
      </c>
      <c r="BG398" s="398">
        <f t="shared" si="860"/>
        <v>544.35451648351648</v>
      </c>
      <c r="BH398" s="398">
        <f t="shared" si="860"/>
        <v>544.35451648351648</v>
      </c>
      <c r="BI398" s="398">
        <f t="shared" si="860"/>
        <v>544.35451648351648</v>
      </c>
      <c r="BJ398" s="398">
        <f t="shared" si="860"/>
        <v>543.35202197802198</v>
      </c>
      <c r="BK398" s="398">
        <f t="shared" si="860"/>
        <v>543.35202197802198</v>
      </c>
      <c r="BL398" s="398">
        <f t="shared" si="860"/>
        <v>543.35202197802198</v>
      </c>
      <c r="BM398" s="398">
        <f t="shared" si="860"/>
        <v>543.35202197802198</v>
      </c>
      <c r="BN398" s="398">
        <f t="shared" si="860"/>
        <v>543.35202197802198</v>
      </c>
      <c r="BO398" s="398">
        <f t="shared" si="860"/>
        <v>543.35202197802198</v>
      </c>
      <c r="BP398" s="398">
        <f t="shared" si="860"/>
        <v>543.35202197802198</v>
      </c>
      <c r="BQ398" s="398">
        <f t="shared" si="860"/>
        <v>543.35202197802198</v>
      </c>
      <c r="BR398" s="398">
        <f t="shared" si="860"/>
        <v>543.35202197802198</v>
      </c>
      <c r="BS398" s="398">
        <f t="shared" si="860"/>
        <v>544.35451648351648</v>
      </c>
      <c r="BT398" s="398">
        <f t="shared" si="860"/>
        <v>544.35451648351648</v>
      </c>
      <c r="BU398" s="398">
        <f t="shared" si="860"/>
        <v>544.35451648351648</v>
      </c>
      <c r="BV398" s="398">
        <f t="shared" si="860"/>
        <v>544.35451648351648</v>
      </c>
      <c r="BW398" s="398">
        <f t="shared" si="860"/>
        <v>544.35451648351648</v>
      </c>
      <c r="BX398" s="398">
        <f t="shared" si="860"/>
        <v>544.35451648351648</v>
      </c>
      <c r="BY398" s="398">
        <f t="shared" si="860"/>
        <v>544.35451648351648</v>
      </c>
      <c r="BZ398" s="398">
        <f t="shared" si="860"/>
        <v>544.35451648351648</v>
      </c>
      <c r="CA398" s="398">
        <f t="shared" si="860"/>
        <v>544.35451648351648</v>
      </c>
      <c r="CB398" s="398">
        <f t="shared" si="860"/>
        <v>544.35451648351648</v>
      </c>
      <c r="CC398" s="398">
        <f t="shared" si="860"/>
        <v>544.35451648351648</v>
      </c>
      <c r="CD398" s="398">
        <f t="shared" si="860"/>
        <v>544.35451648351648</v>
      </c>
      <c r="CE398" s="398">
        <f t="shared" si="860"/>
        <v>544.35451648351648</v>
      </c>
      <c r="CF398" s="398">
        <f t="shared" si="860"/>
        <v>544.35451648351648</v>
      </c>
      <c r="CG398" s="398">
        <f t="shared" si="860"/>
        <v>544.35451648351648</v>
      </c>
      <c r="CH398" s="398">
        <f t="shared" si="860"/>
        <v>545.35701098901097</v>
      </c>
      <c r="CI398" s="398">
        <f t="shared" si="860"/>
        <v>545.35701098901097</v>
      </c>
      <c r="CJ398" s="398">
        <f t="shared" si="860"/>
        <v>545.35701098901097</v>
      </c>
      <c r="CK398" s="398">
        <f t="shared" si="860"/>
        <v>545.35701098901097</v>
      </c>
      <c r="CL398" s="398">
        <f t="shared" si="860"/>
        <v>545.35701098901097</v>
      </c>
      <c r="CM398" s="398">
        <f t="shared" si="860"/>
        <v>546.35950549450547</v>
      </c>
      <c r="CN398" s="398">
        <f t="shared" si="860"/>
        <v>546.35950549450547</v>
      </c>
      <c r="CO398" s="398">
        <f t="shared" si="860"/>
        <v>546.35950549450547</v>
      </c>
      <c r="CP398" s="398">
        <f t="shared" si="860"/>
        <v>547.36199999999997</v>
      </c>
      <c r="CQ398" s="398">
        <f t="shared" si="860"/>
        <v>548.36449450549446</v>
      </c>
      <c r="CR398" s="398">
        <f t="shared" si="860"/>
        <v>548.36449450549446</v>
      </c>
      <c r="CS398" s="398">
        <f t="shared" si="860"/>
        <v>549.36698901098907</v>
      </c>
      <c r="CT398" s="398">
        <f t="shared" si="860"/>
        <v>550.36948351648357</v>
      </c>
      <c r="CU398" s="398">
        <f t="shared" si="860"/>
        <v>551.37197802197807</v>
      </c>
      <c r="CV398" s="398">
        <f t="shared" si="860"/>
        <v>552.37447252747256</v>
      </c>
      <c r="CW398" s="398">
        <f t="shared" si="860"/>
        <v>554.37946153846156</v>
      </c>
    </row>
    <row r="399" spans="1:101">
      <c r="A399" s="170" t="str">
        <f t="shared" ref="A399:B399" si="861">A293</f>
        <v>72</v>
      </c>
      <c r="B399" s="170" t="str">
        <f t="shared" si="861"/>
        <v>Sarthe</v>
      </c>
      <c r="C399" s="145"/>
      <c r="D399" s="145"/>
      <c r="E399" s="145"/>
      <c r="F399" s="170">
        <f t="shared" ref="F399:BB399" si="862">F293</f>
        <v>490.483</v>
      </c>
      <c r="G399" s="170">
        <f t="shared" si="862"/>
        <v>492.8</v>
      </c>
      <c r="H399" s="170">
        <f t="shared" si="862"/>
        <v>494.67</v>
      </c>
      <c r="I399" s="170">
        <f t="shared" si="862"/>
        <v>496.68799999999999</v>
      </c>
      <c r="J399" s="170">
        <f t="shared" si="862"/>
        <v>498.60500000000002</v>
      </c>
      <c r="K399" s="170">
        <f t="shared" si="862"/>
        <v>500.5</v>
      </c>
      <c r="L399" s="170">
        <f t="shared" si="862"/>
        <v>502.66399999999999</v>
      </c>
      <c r="M399" s="170">
        <f t="shared" si="862"/>
        <v>505</v>
      </c>
      <c r="N399" s="170">
        <f t="shared" si="862"/>
        <v>505.72</v>
      </c>
      <c r="O399" s="170">
        <f t="shared" si="862"/>
        <v>508.06</v>
      </c>
      <c r="P399" s="170">
        <f t="shared" si="862"/>
        <v>509.76400000000001</v>
      </c>
      <c r="Q399" s="170">
        <f t="shared" si="862"/>
        <v>510.98200000000003</v>
      </c>
      <c r="R399" s="170">
        <f t="shared" si="862"/>
        <v>512.86199999999997</v>
      </c>
      <c r="S399" s="170">
        <f t="shared" si="862"/>
        <v>511.88099999999997</v>
      </c>
      <c r="T399" s="170">
        <f t="shared" si="862"/>
        <v>512.92999999999995</v>
      </c>
      <c r="U399" s="170">
        <f t="shared" si="862"/>
        <v>513.28</v>
      </c>
      <c r="V399" s="170">
        <f t="shared" si="862"/>
        <v>514.61</v>
      </c>
      <c r="W399" s="170">
        <f t="shared" si="862"/>
        <v>516.65200000000004</v>
      </c>
      <c r="X399" s="170">
        <f t="shared" si="862"/>
        <v>518.66700000000003</v>
      </c>
      <c r="Y399" s="170">
        <f t="shared" si="862"/>
        <v>520.46500000000003</v>
      </c>
      <c r="Z399" s="170">
        <f t="shared" si="862"/>
        <v>522.46199999999999</v>
      </c>
      <c r="AA399" s="170">
        <f t="shared" si="862"/>
        <v>523.97500000000002</v>
      </c>
      <c r="AB399" s="170">
        <f t="shared" si="862"/>
        <v>526.45100000000002</v>
      </c>
      <c r="AC399" s="170">
        <f t="shared" si="862"/>
        <v>527.68700000000001</v>
      </c>
      <c r="AD399" s="170">
        <f t="shared" si="862"/>
        <v>529.78200000000004</v>
      </c>
      <c r="AE399" s="170">
        <f t="shared" si="862"/>
        <v>532.76499999999999</v>
      </c>
      <c r="AF399" s="170">
        <f t="shared" si="862"/>
        <v>536.15599999999995</v>
      </c>
      <c r="AG399" s="170">
        <f t="shared" si="862"/>
        <v>539.72</v>
      </c>
      <c r="AH399" s="170">
        <f t="shared" si="862"/>
        <v>543.03700000000003</v>
      </c>
      <c r="AI399" s="170">
        <f t="shared" si="862"/>
        <v>546.27</v>
      </c>
      <c r="AJ399" s="170">
        <f t="shared" si="862"/>
        <v>550.06700000000001</v>
      </c>
      <c r="AK399" s="170">
        <f t="shared" si="862"/>
        <v>553.48400000000004</v>
      </c>
      <c r="AL399" s="170">
        <f t="shared" si="862"/>
        <v>556.94600000000003</v>
      </c>
      <c r="AM399" s="170">
        <f t="shared" si="862"/>
        <v>559.58699999999999</v>
      </c>
      <c r="AN399" s="170">
        <f t="shared" si="862"/>
        <v>561.04999999999995</v>
      </c>
      <c r="AO399" s="170">
        <f t="shared" si="862"/>
        <v>563.51800000000003</v>
      </c>
      <c r="AP399" s="170">
        <f t="shared" si="862"/>
        <v>565.71799999999996</v>
      </c>
      <c r="AQ399" s="170">
        <f t="shared" si="862"/>
        <v>567.38199999999995</v>
      </c>
      <c r="AR399" s="170">
        <f t="shared" si="862"/>
        <v>569.03499999999997</v>
      </c>
      <c r="AS399" s="170">
        <f t="shared" si="862"/>
        <v>568.76</v>
      </c>
      <c r="AT399" s="170">
        <f t="shared" si="862"/>
        <v>568.44500000000005</v>
      </c>
      <c r="AU399" s="170">
        <f t="shared" si="862"/>
        <v>567.56100000000004</v>
      </c>
      <c r="AV399" s="170">
        <f t="shared" si="862"/>
        <v>566.50599999999997</v>
      </c>
      <c r="AW399" s="170">
        <f t="shared" si="862"/>
        <v>565.96299999999997</v>
      </c>
      <c r="AX399" s="170">
        <f t="shared" si="862"/>
        <v>566.41200000000003</v>
      </c>
      <c r="AY399" s="170">
        <f t="shared" si="862"/>
        <v>566.99300000000005</v>
      </c>
      <c r="AZ399" s="170">
        <f t="shared" si="862"/>
        <v>567.06799999999998</v>
      </c>
      <c r="BA399" s="170">
        <f t="shared" si="862"/>
        <v>567.053</v>
      </c>
      <c r="BB399" s="170">
        <f t="shared" si="862"/>
        <v>567.11800000000005</v>
      </c>
      <c r="BC399" s="403">
        <f t="shared" ref="BC399:CW399" si="863">BB399*BC718/BB718</f>
        <v>567.11800000000005</v>
      </c>
      <c r="BD399" s="398">
        <f t="shared" si="863"/>
        <v>567.11800000000005</v>
      </c>
      <c r="BE399" s="398">
        <f t="shared" si="863"/>
        <v>567.11800000000005</v>
      </c>
      <c r="BF399" s="398">
        <f t="shared" si="863"/>
        <v>567.11800000000005</v>
      </c>
      <c r="BG399" s="398">
        <f t="shared" si="863"/>
        <v>567.11800000000005</v>
      </c>
      <c r="BH399" s="398">
        <f t="shared" si="863"/>
        <v>568.12710676156587</v>
      </c>
      <c r="BI399" s="398">
        <f t="shared" si="863"/>
        <v>568.12710676156587</v>
      </c>
      <c r="BJ399" s="398">
        <f t="shared" si="863"/>
        <v>569.13621352313169</v>
      </c>
      <c r="BK399" s="398">
        <f t="shared" si="863"/>
        <v>569.13621352313169</v>
      </c>
      <c r="BL399" s="398">
        <f t="shared" si="863"/>
        <v>570.1453202846975</v>
      </c>
      <c r="BM399" s="398">
        <f t="shared" si="863"/>
        <v>570.1453202846975</v>
      </c>
      <c r="BN399" s="398">
        <f t="shared" si="863"/>
        <v>571.15442704626332</v>
      </c>
      <c r="BO399" s="398">
        <f t="shared" si="863"/>
        <v>571.15442704626332</v>
      </c>
      <c r="BP399" s="398">
        <f t="shared" si="863"/>
        <v>572.16353380782914</v>
      </c>
      <c r="BQ399" s="398">
        <f t="shared" si="863"/>
        <v>573.17264056939496</v>
      </c>
      <c r="BR399" s="398">
        <f t="shared" si="863"/>
        <v>573.17264056939496</v>
      </c>
      <c r="BS399" s="398">
        <f t="shared" si="863"/>
        <v>574.18174733096077</v>
      </c>
      <c r="BT399" s="398">
        <f t="shared" si="863"/>
        <v>574.18174733096077</v>
      </c>
      <c r="BU399" s="398">
        <f t="shared" si="863"/>
        <v>575.19085409252659</v>
      </c>
      <c r="BV399" s="398">
        <f t="shared" si="863"/>
        <v>575.19085409252659</v>
      </c>
      <c r="BW399" s="398">
        <f t="shared" si="863"/>
        <v>576.19996085409241</v>
      </c>
      <c r="BX399" s="398">
        <f t="shared" si="863"/>
        <v>576.19996085409241</v>
      </c>
      <c r="BY399" s="398">
        <f t="shared" si="863"/>
        <v>577.20906761565823</v>
      </c>
      <c r="BZ399" s="398">
        <f t="shared" si="863"/>
        <v>577.20906761565823</v>
      </c>
      <c r="CA399" s="398">
        <f t="shared" si="863"/>
        <v>577.20906761565823</v>
      </c>
      <c r="CB399" s="398">
        <f t="shared" si="863"/>
        <v>577.20906761565823</v>
      </c>
      <c r="CC399" s="398">
        <f t="shared" si="863"/>
        <v>578.21817437722405</v>
      </c>
      <c r="CD399" s="398">
        <f t="shared" si="863"/>
        <v>578.21817437722405</v>
      </c>
      <c r="CE399" s="398">
        <f t="shared" si="863"/>
        <v>578.21817437722405</v>
      </c>
      <c r="CF399" s="398">
        <f t="shared" si="863"/>
        <v>578.21817437722405</v>
      </c>
      <c r="CG399" s="398">
        <f t="shared" si="863"/>
        <v>578.21817437722405</v>
      </c>
      <c r="CH399" s="398">
        <f t="shared" si="863"/>
        <v>579.22728113878998</v>
      </c>
      <c r="CI399" s="398">
        <f t="shared" si="863"/>
        <v>579.22728113878998</v>
      </c>
      <c r="CJ399" s="398">
        <f t="shared" si="863"/>
        <v>579.22728113878998</v>
      </c>
      <c r="CK399" s="398">
        <f t="shared" si="863"/>
        <v>579.22728113878998</v>
      </c>
      <c r="CL399" s="398">
        <f t="shared" si="863"/>
        <v>580.23638790035579</v>
      </c>
      <c r="CM399" s="398">
        <f t="shared" si="863"/>
        <v>580.23638790035579</v>
      </c>
      <c r="CN399" s="398">
        <f t="shared" si="863"/>
        <v>581.24549466192161</v>
      </c>
      <c r="CO399" s="398">
        <f t="shared" si="863"/>
        <v>581.24549466192161</v>
      </c>
      <c r="CP399" s="398">
        <f t="shared" si="863"/>
        <v>582.25460142348743</v>
      </c>
      <c r="CQ399" s="398">
        <f t="shared" si="863"/>
        <v>582.25460142348743</v>
      </c>
      <c r="CR399" s="398">
        <f t="shared" si="863"/>
        <v>583.26370818505325</v>
      </c>
      <c r="CS399" s="398">
        <f t="shared" si="863"/>
        <v>584.27281494661906</v>
      </c>
      <c r="CT399" s="398">
        <f t="shared" si="863"/>
        <v>585.28192170818488</v>
      </c>
      <c r="CU399" s="398">
        <f t="shared" si="863"/>
        <v>586.2910284697507</v>
      </c>
      <c r="CV399" s="398">
        <f t="shared" si="863"/>
        <v>587.30013523131663</v>
      </c>
      <c r="CW399" s="398">
        <f t="shared" si="863"/>
        <v>588.30924199288256</v>
      </c>
    </row>
    <row r="400" spans="1:101">
      <c r="A400" s="170" t="str">
        <f t="shared" ref="A400:B400" si="864">A294</f>
        <v>73</v>
      </c>
      <c r="B400" s="170" t="str">
        <f t="shared" si="864"/>
        <v>Savoie</v>
      </c>
      <c r="C400" s="145"/>
      <c r="D400" s="145"/>
      <c r="E400" s="145"/>
      <c r="F400" s="170">
        <f t="shared" ref="F400:BB400" si="865">F294</f>
        <v>305.06</v>
      </c>
      <c r="G400" s="170">
        <f t="shared" si="865"/>
        <v>307.35399999999998</v>
      </c>
      <c r="H400" s="170">
        <f t="shared" si="865"/>
        <v>309.77</v>
      </c>
      <c r="I400" s="170">
        <f t="shared" si="865"/>
        <v>312.47500000000002</v>
      </c>
      <c r="J400" s="170">
        <f t="shared" si="865"/>
        <v>314.84300000000002</v>
      </c>
      <c r="K400" s="170">
        <f t="shared" si="865"/>
        <v>317.529</v>
      </c>
      <c r="L400" s="170">
        <f t="shared" si="865"/>
        <v>320.52999999999997</v>
      </c>
      <c r="M400" s="170">
        <f t="shared" si="865"/>
        <v>323.45400000000001</v>
      </c>
      <c r="N400" s="170">
        <f t="shared" si="865"/>
        <v>327.03199999999998</v>
      </c>
      <c r="O400" s="170">
        <f t="shared" si="865"/>
        <v>327.83800000000002</v>
      </c>
      <c r="P400" s="170">
        <f t="shared" si="865"/>
        <v>328.61500000000001</v>
      </c>
      <c r="Q400" s="170">
        <f t="shared" si="865"/>
        <v>330.62799999999999</v>
      </c>
      <c r="R400" s="170">
        <f t="shared" si="865"/>
        <v>333.39600000000002</v>
      </c>
      <c r="S400" s="170">
        <f t="shared" si="865"/>
        <v>338.75</v>
      </c>
      <c r="T400" s="170">
        <f t="shared" si="865"/>
        <v>348.36099999999999</v>
      </c>
      <c r="U400" s="170">
        <f t="shared" si="865"/>
        <v>348.089</v>
      </c>
      <c r="V400" s="170">
        <f t="shared" si="865"/>
        <v>351.65600000000001</v>
      </c>
      <c r="W400" s="170">
        <f t="shared" si="865"/>
        <v>355.28100000000001</v>
      </c>
      <c r="X400" s="170">
        <f t="shared" si="865"/>
        <v>358.48399999999998</v>
      </c>
      <c r="Y400" s="170">
        <f t="shared" si="865"/>
        <v>360.303</v>
      </c>
      <c r="Z400" s="170">
        <f t="shared" si="865"/>
        <v>362.34</v>
      </c>
      <c r="AA400" s="170">
        <f t="shared" si="865"/>
        <v>363.98700000000002</v>
      </c>
      <c r="AB400" s="170">
        <f t="shared" si="865"/>
        <v>366.90899999999999</v>
      </c>
      <c r="AC400" s="170">
        <f t="shared" si="865"/>
        <v>369.89699999999999</v>
      </c>
      <c r="AD400" s="170">
        <f t="shared" si="865"/>
        <v>372.75200000000001</v>
      </c>
      <c r="AE400" s="170">
        <f t="shared" si="865"/>
        <v>376.51600000000002</v>
      </c>
      <c r="AF400" s="170">
        <f t="shared" si="865"/>
        <v>380.73099999999999</v>
      </c>
      <c r="AG400" s="170">
        <f t="shared" si="865"/>
        <v>385.09899999999999</v>
      </c>
      <c r="AH400" s="170">
        <f t="shared" si="865"/>
        <v>389.54399999999998</v>
      </c>
      <c r="AI400" s="170">
        <f t="shared" si="865"/>
        <v>393.86799999999999</v>
      </c>
      <c r="AJ400" s="170">
        <f t="shared" si="865"/>
        <v>398.54599999999999</v>
      </c>
      <c r="AK400" s="170">
        <f t="shared" si="865"/>
        <v>403.09</v>
      </c>
      <c r="AL400" s="170">
        <f t="shared" si="865"/>
        <v>405.53500000000003</v>
      </c>
      <c r="AM400" s="170">
        <f t="shared" si="865"/>
        <v>408.84199999999998</v>
      </c>
      <c r="AN400" s="170">
        <f t="shared" si="865"/>
        <v>411.00700000000001</v>
      </c>
      <c r="AO400" s="170">
        <f t="shared" si="865"/>
        <v>414.959</v>
      </c>
      <c r="AP400" s="170">
        <f t="shared" si="865"/>
        <v>418.94900000000001</v>
      </c>
      <c r="AQ400" s="170">
        <f t="shared" si="865"/>
        <v>421.10500000000002</v>
      </c>
      <c r="AR400" s="170">
        <f t="shared" si="865"/>
        <v>423.71499999999997</v>
      </c>
      <c r="AS400" s="170">
        <f t="shared" si="865"/>
        <v>426.92399999999998</v>
      </c>
      <c r="AT400" s="170">
        <f t="shared" si="865"/>
        <v>428.20400000000001</v>
      </c>
      <c r="AU400" s="170">
        <f t="shared" si="865"/>
        <v>429.68099999999998</v>
      </c>
      <c r="AV400" s="170">
        <f t="shared" si="865"/>
        <v>431.17399999999998</v>
      </c>
      <c r="AW400" s="170">
        <f t="shared" si="865"/>
        <v>433.72399999999999</v>
      </c>
      <c r="AX400" s="170">
        <f t="shared" si="865"/>
        <v>436.43400000000003</v>
      </c>
      <c r="AY400" s="170">
        <f t="shared" si="865"/>
        <v>439.75</v>
      </c>
      <c r="AZ400" s="170">
        <f t="shared" si="865"/>
        <v>441.899</v>
      </c>
      <c r="BA400" s="170">
        <f t="shared" si="865"/>
        <v>444.87200000000001</v>
      </c>
      <c r="BB400" s="170">
        <f t="shared" si="865"/>
        <v>447.79700000000003</v>
      </c>
      <c r="BC400" s="403">
        <f t="shared" ref="BC400:CW400" si="866">BB400*BC719/BB719</f>
        <v>449.83707744874721</v>
      </c>
      <c r="BD400" s="398">
        <f t="shared" si="866"/>
        <v>451.87715489749434</v>
      </c>
      <c r="BE400" s="398">
        <f t="shared" si="866"/>
        <v>452.89719362186793</v>
      </c>
      <c r="BF400" s="398">
        <f t="shared" si="866"/>
        <v>454.93727107061511</v>
      </c>
      <c r="BG400" s="398">
        <f t="shared" si="866"/>
        <v>456.97734851936224</v>
      </c>
      <c r="BH400" s="398">
        <f t="shared" si="866"/>
        <v>457.99738724373583</v>
      </c>
      <c r="BI400" s="398">
        <f t="shared" si="866"/>
        <v>460.03746469248296</v>
      </c>
      <c r="BJ400" s="398">
        <f t="shared" si="866"/>
        <v>462.07754214123014</v>
      </c>
      <c r="BK400" s="398">
        <f t="shared" si="866"/>
        <v>463.09758086560373</v>
      </c>
      <c r="BL400" s="398">
        <f t="shared" si="866"/>
        <v>465.13765831435086</v>
      </c>
      <c r="BM400" s="398">
        <f t="shared" si="866"/>
        <v>467.17773576309799</v>
      </c>
      <c r="BN400" s="398">
        <f t="shared" si="866"/>
        <v>468.19777448747158</v>
      </c>
      <c r="BO400" s="398">
        <f t="shared" si="866"/>
        <v>470.2378519362187</v>
      </c>
      <c r="BP400" s="398">
        <f t="shared" si="866"/>
        <v>472.27792938496589</v>
      </c>
      <c r="BQ400" s="398">
        <f t="shared" si="866"/>
        <v>474.31800683371301</v>
      </c>
      <c r="BR400" s="398">
        <f t="shared" si="866"/>
        <v>475.33804555808661</v>
      </c>
      <c r="BS400" s="398">
        <f t="shared" si="866"/>
        <v>477.37812300683379</v>
      </c>
      <c r="BT400" s="398">
        <f t="shared" si="866"/>
        <v>479.41820045558092</v>
      </c>
      <c r="BU400" s="398">
        <f t="shared" si="866"/>
        <v>480.43823917995445</v>
      </c>
      <c r="BV400" s="398">
        <f t="shared" si="866"/>
        <v>482.47831662870158</v>
      </c>
      <c r="BW400" s="398">
        <f t="shared" si="866"/>
        <v>484.51839407744876</v>
      </c>
      <c r="BX400" s="398">
        <f t="shared" si="866"/>
        <v>485.5384328018223</v>
      </c>
      <c r="BY400" s="398">
        <f t="shared" si="866"/>
        <v>487.57851025056948</v>
      </c>
      <c r="BZ400" s="398">
        <f t="shared" si="866"/>
        <v>488.59854897494301</v>
      </c>
      <c r="CA400" s="398">
        <f t="shared" si="866"/>
        <v>490.63862642369014</v>
      </c>
      <c r="CB400" s="398">
        <f t="shared" si="866"/>
        <v>491.65866514806368</v>
      </c>
      <c r="CC400" s="398">
        <f t="shared" si="866"/>
        <v>493.69874259681086</v>
      </c>
      <c r="CD400" s="398">
        <f t="shared" si="866"/>
        <v>494.71878132118445</v>
      </c>
      <c r="CE400" s="398">
        <f t="shared" si="866"/>
        <v>495.73882004555804</v>
      </c>
      <c r="CF400" s="398">
        <f t="shared" si="866"/>
        <v>497.77889749430517</v>
      </c>
      <c r="CG400" s="398">
        <f t="shared" si="866"/>
        <v>498.7989362186787</v>
      </c>
      <c r="CH400" s="398">
        <f t="shared" si="866"/>
        <v>499.8189749430523</v>
      </c>
      <c r="CI400" s="398">
        <f t="shared" si="866"/>
        <v>500.83901366742583</v>
      </c>
      <c r="CJ400" s="398">
        <f t="shared" si="866"/>
        <v>502.87909111617296</v>
      </c>
      <c r="CK400" s="398">
        <f t="shared" si="866"/>
        <v>503.89912984054655</v>
      </c>
      <c r="CL400" s="398">
        <f t="shared" si="866"/>
        <v>504.91916856492008</v>
      </c>
      <c r="CM400" s="398">
        <f t="shared" si="866"/>
        <v>505.93920728929368</v>
      </c>
      <c r="CN400" s="398">
        <f t="shared" si="866"/>
        <v>506.95924601366721</v>
      </c>
      <c r="CO400" s="398">
        <f t="shared" si="866"/>
        <v>507.9792847380408</v>
      </c>
      <c r="CP400" s="398">
        <f t="shared" si="866"/>
        <v>510.01936218678799</v>
      </c>
      <c r="CQ400" s="398">
        <f t="shared" si="866"/>
        <v>511.03940091116158</v>
      </c>
      <c r="CR400" s="398">
        <f t="shared" si="866"/>
        <v>512.05943963553511</v>
      </c>
      <c r="CS400" s="398">
        <f t="shared" si="866"/>
        <v>514.0995170842823</v>
      </c>
      <c r="CT400" s="398">
        <f t="shared" si="866"/>
        <v>515.11955580865583</v>
      </c>
      <c r="CU400" s="398">
        <f t="shared" si="866"/>
        <v>516.13959453302937</v>
      </c>
      <c r="CV400" s="398">
        <f t="shared" si="866"/>
        <v>518.17967198177655</v>
      </c>
      <c r="CW400" s="398">
        <f t="shared" si="866"/>
        <v>520.21974943052373</v>
      </c>
    </row>
    <row r="401" spans="1:101">
      <c r="A401" s="170" t="str">
        <f t="shared" ref="A401:B401" si="867">A295</f>
        <v>74</v>
      </c>
      <c r="B401" s="170" t="str">
        <f t="shared" si="867"/>
        <v>Haute-Savoie</v>
      </c>
      <c r="C401" s="145"/>
      <c r="D401" s="145"/>
      <c r="E401" s="145"/>
      <c r="F401" s="170">
        <f t="shared" ref="F401:BB401" si="868">F295</f>
        <v>446.88799999999998</v>
      </c>
      <c r="G401" s="170">
        <f t="shared" si="868"/>
        <v>452.76499999999999</v>
      </c>
      <c r="H401" s="170">
        <f t="shared" si="868"/>
        <v>459.25</v>
      </c>
      <c r="I401" s="170">
        <f t="shared" si="868"/>
        <v>465.899</v>
      </c>
      <c r="J401" s="170">
        <f t="shared" si="868"/>
        <v>472.14600000000002</v>
      </c>
      <c r="K401" s="170">
        <f t="shared" si="868"/>
        <v>478.80399999999997</v>
      </c>
      <c r="L401" s="170">
        <f t="shared" si="868"/>
        <v>486</v>
      </c>
      <c r="M401" s="170">
        <f t="shared" si="868"/>
        <v>493.38900000000001</v>
      </c>
      <c r="N401" s="170">
        <f t="shared" si="868"/>
        <v>504.10399999999998</v>
      </c>
      <c r="O401" s="170">
        <f t="shared" si="868"/>
        <v>514.99</v>
      </c>
      <c r="P401" s="170">
        <f t="shared" si="868"/>
        <v>521.67100000000005</v>
      </c>
      <c r="Q401" s="170">
        <f t="shared" si="868"/>
        <v>527.28899999999999</v>
      </c>
      <c r="R401" s="170">
        <f t="shared" si="868"/>
        <v>533.30899999999997</v>
      </c>
      <c r="S401" s="170">
        <f t="shared" si="868"/>
        <v>541.529</v>
      </c>
      <c r="T401" s="170">
        <f t="shared" si="868"/>
        <v>548.82500000000005</v>
      </c>
      <c r="U401" s="170">
        <f t="shared" si="868"/>
        <v>567.73500000000001</v>
      </c>
      <c r="V401" s="170">
        <f t="shared" si="868"/>
        <v>577.83399999999995</v>
      </c>
      <c r="W401" s="170">
        <f t="shared" si="868"/>
        <v>586.78300000000002</v>
      </c>
      <c r="X401" s="170">
        <f t="shared" si="868"/>
        <v>595.62900000000002</v>
      </c>
      <c r="Y401" s="170">
        <f t="shared" si="868"/>
        <v>600.58399999999995</v>
      </c>
      <c r="Z401" s="170">
        <f t="shared" si="868"/>
        <v>607.18700000000001</v>
      </c>
      <c r="AA401" s="170">
        <f t="shared" si="868"/>
        <v>613.46699999999998</v>
      </c>
      <c r="AB401" s="170">
        <f t="shared" si="868"/>
        <v>619.96299999999997</v>
      </c>
      <c r="AC401" s="170">
        <f t="shared" si="868"/>
        <v>625.85400000000004</v>
      </c>
      <c r="AD401" s="170">
        <f t="shared" si="868"/>
        <v>630.654</v>
      </c>
      <c r="AE401" s="170">
        <f t="shared" si="868"/>
        <v>639.18399999999997</v>
      </c>
      <c r="AF401" s="170">
        <f t="shared" si="868"/>
        <v>648.49300000000005</v>
      </c>
      <c r="AG401" s="170">
        <f t="shared" si="868"/>
        <v>657.72500000000002</v>
      </c>
      <c r="AH401" s="170">
        <f t="shared" si="868"/>
        <v>667.16</v>
      </c>
      <c r="AI401" s="170">
        <f t="shared" si="868"/>
        <v>676.755</v>
      </c>
      <c r="AJ401" s="170">
        <f t="shared" si="868"/>
        <v>686.62199999999996</v>
      </c>
      <c r="AK401" s="170">
        <f t="shared" si="868"/>
        <v>696.255</v>
      </c>
      <c r="AL401" s="170">
        <f t="shared" si="868"/>
        <v>706.70799999999997</v>
      </c>
      <c r="AM401" s="170">
        <f t="shared" si="868"/>
        <v>716.27700000000004</v>
      </c>
      <c r="AN401" s="170">
        <f t="shared" si="868"/>
        <v>725.79399999999998</v>
      </c>
      <c r="AO401" s="170">
        <f t="shared" si="868"/>
        <v>738.08799999999997</v>
      </c>
      <c r="AP401" s="170">
        <f t="shared" si="868"/>
        <v>746.99400000000003</v>
      </c>
      <c r="AQ401" s="170">
        <f t="shared" si="868"/>
        <v>756.50099999999998</v>
      </c>
      <c r="AR401" s="170">
        <f t="shared" si="868"/>
        <v>769.67700000000002</v>
      </c>
      <c r="AS401" s="170">
        <f t="shared" si="868"/>
        <v>783.12699999999995</v>
      </c>
      <c r="AT401" s="170">
        <f t="shared" si="868"/>
        <v>793.93799999999999</v>
      </c>
      <c r="AU401" s="170">
        <f t="shared" si="868"/>
        <v>801.41600000000005</v>
      </c>
      <c r="AV401" s="170">
        <f t="shared" si="868"/>
        <v>807.36</v>
      </c>
      <c r="AW401" s="170">
        <f t="shared" si="868"/>
        <v>816.69899999999996</v>
      </c>
      <c r="AX401" s="170">
        <f t="shared" si="868"/>
        <v>826.09400000000005</v>
      </c>
      <c r="AY401" s="170">
        <f t="shared" si="868"/>
        <v>835.20600000000002</v>
      </c>
      <c r="AZ401" s="170">
        <f t="shared" si="868"/>
        <v>843.67499999999995</v>
      </c>
      <c r="BA401" s="170">
        <f t="shared" si="868"/>
        <v>853.01499999999999</v>
      </c>
      <c r="BB401" s="170">
        <f t="shared" si="868"/>
        <v>862.26700000000005</v>
      </c>
      <c r="BC401" s="403">
        <f t="shared" ref="BC401:CW401" si="869">BB401*BC720/BB720</f>
        <v>869.37638633686697</v>
      </c>
      <c r="BD401" s="398">
        <f t="shared" si="869"/>
        <v>876.48577267373378</v>
      </c>
      <c r="BE401" s="398">
        <f t="shared" si="869"/>
        <v>883.5951590106007</v>
      </c>
      <c r="BF401" s="398">
        <f t="shared" si="869"/>
        <v>890.70454534746762</v>
      </c>
      <c r="BG401" s="398">
        <f t="shared" si="869"/>
        <v>896.79830506478208</v>
      </c>
      <c r="BH401" s="398">
        <f t="shared" si="869"/>
        <v>903.907691401649</v>
      </c>
      <c r="BI401" s="398">
        <f t="shared" si="869"/>
        <v>910.00145111896359</v>
      </c>
      <c r="BJ401" s="398">
        <f t="shared" si="869"/>
        <v>916.09521083627806</v>
      </c>
      <c r="BK401" s="398">
        <f t="shared" si="869"/>
        <v>923.20459717314498</v>
      </c>
      <c r="BL401" s="398">
        <f t="shared" si="869"/>
        <v>929.29835689045944</v>
      </c>
      <c r="BM401" s="398">
        <f t="shared" si="869"/>
        <v>935.39211660777391</v>
      </c>
      <c r="BN401" s="398">
        <f t="shared" si="869"/>
        <v>940.47024970553605</v>
      </c>
      <c r="BO401" s="398">
        <f t="shared" si="869"/>
        <v>946.56400942285063</v>
      </c>
      <c r="BP401" s="398">
        <f t="shared" si="869"/>
        <v>952.6577691401651</v>
      </c>
      <c r="BQ401" s="398">
        <f t="shared" si="869"/>
        <v>957.73590223792712</v>
      </c>
      <c r="BR401" s="398">
        <f t="shared" si="869"/>
        <v>963.82966195524159</v>
      </c>
      <c r="BS401" s="398">
        <f t="shared" si="869"/>
        <v>969.92342167255606</v>
      </c>
      <c r="BT401" s="398">
        <f t="shared" si="869"/>
        <v>975.00155477031808</v>
      </c>
      <c r="BU401" s="398">
        <f t="shared" si="869"/>
        <v>981.09531448763255</v>
      </c>
      <c r="BV401" s="398">
        <f t="shared" si="869"/>
        <v>986.17344758539457</v>
      </c>
      <c r="BW401" s="398">
        <f t="shared" si="869"/>
        <v>991.25158068315659</v>
      </c>
      <c r="BX401" s="398">
        <f t="shared" si="869"/>
        <v>996.32971378091861</v>
      </c>
      <c r="BY401" s="398">
        <f t="shared" si="869"/>
        <v>1001.4078468786806</v>
      </c>
      <c r="BZ401" s="398">
        <f t="shared" si="869"/>
        <v>1006.4859799764426</v>
      </c>
      <c r="CA401" s="398">
        <f t="shared" si="869"/>
        <v>1011.5641130742047</v>
      </c>
      <c r="CB401" s="398">
        <f t="shared" si="869"/>
        <v>1016.6422461719667</v>
      </c>
      <c r="CC401" s="398">
        <f t="shared" si="869"/>
        <v>1020.7047526501764</v>
      </c>
      <c r="CD401" s="398">
        <f t="shared" si="869"/>
        <v>1024.7672591283861</v>
      </c>
      <c r="CE401" s="398">
        <f t="shared" si="869"/>
        <v>1029.8453922261481</v>
      </c>
      <c r="CF401" s="398">
        <f t="shared" si="869"/>
        <v>1033.9078987043576</v>
      </c>
      <c r="CG401" s="398">
        <f t="shared" si="869"/>
        <v>1037.9704051825672</v>
      </c>
      <c r="CH401" s="398">
        <f t="shared" si="869"/>
        <v>1041.0172850412246</v>
      </c>
      <c r="CI401" s="398">
        <f t="shared" si="869"/>
        <v>1045.0797915194344</v>
      </c>
      <c r="CJ401" s="398">
        <f t="shared" si="869"/>
        <v>1049.1422979976439</v>
      </c>
      <c r="CK401" s="398">
        <f t="shared" si="869"/>
        <v>1052.1891778563013</v>
      </c>
      <c r="CL401" s="398">
        <f t="shared" si="869"/>
        <v>1056.2516843345109</v>
      </c>
      <c r="CM401" s="398">
        <f t="shared" si="869"/>
        <v>1059.298564193168</v>
      </c>
      <c r="CN401" s="398">
        <f t="shared" si="869"/>
        <v>1063.3610706713778</v>
      </c>
      <c r="CO401" s="398">
        <f t="shared" si="869"/>
        <v>1066.4079505300351</v>
      </c>
      <c r="CP401" s="398">
        <f t="shared" si="869"/>
        <v>1070.4704570082449</v>
      </c>
      <c r="CQ401" s="398">
        <f t="shared" si="869"/>
        <v>1073.517336866902</v>
      </c>
      <c r="CR401" s="398">
        <f t="shared" si="869"/>
        <v>1077.5798433451116</v>
      </c>
      <c r="CS401" s="398">
        <f t="shared" si="869"/>
        <v>1081.6423498233212</v>
      </c>
      <c r="CT401" s="398">
        <f t="shared" si="869"/>
        <v>1085.7048563015308</v>
      </c>
      <c r="CU401" s="398">
        <f t="shared" si="869"/>
        <v>1088.7517361601881</v>
      </c>
      <c r="CV401" s="398">
        <f t="shared" si="869"/>
        <v>1092.8142426383977</v>
      </c>
      <c r="CW401" s="398">
        <f t="shared" si="869"/>
        <v>1096.8767491166072</v>
      </c>
    </row>
    <row r="402" spans="1:101">
      <c r="A402" s="170" t="str">
        <f t="shared" ref="A402:B402" si="870">A296</f>
        <v>75</v>
      </c>
      <c r="B402" s="170" t="str">
        <f t="shared" si="870"/>
        <v>Paris</v>
      </c>
      <c r="C402" s="145"/>
      <c r="D402" s="145"/>
      <c r="E402" s="145"/>
      <c r="F402" s="170">
        <f t="shared" ref="F402:BB402" si="871">F296</f>
        <v>2309.0740000000001</v>
      </c>
      <c r="G402" s="170">
        <f t="shared" si="871"/>
        <v>2286.5479999999998</v>
      </c>
      <c r="H402" s="170">
        <f t="shared" si="871"/>
        <v>2267.1129999999998</v>
      </c>
      <c r="I402" s="170">
        <f t="shared" si="871"/>
        <v>2249.6439999999998</v>
      </c>
      <c r="J402" s="170">
        <f t="shared" si="871"/>
        <v>2229.529</v>
      </c>
      <c r="K402" s="170">
        <f t="shared" si="871"/>
        <v>2211.1559999999999</v>
      </c>
      <c r="L402" s="170">
        <f t="shared" si="871"/>
        <v>2195.328</v>
      </c>
      <c r="M402" s="170">
        <f t="shared" si="871"/>
        <v>2180.3209999999999</v>
      </c>
      <c r="N402" s="170">
        <f t="shared" si="871"/>
        <v>2178.277</v>
      </c>
      <c r="O402" s="170">
        <f t="shared" si="871"/>
        <v>2168.9989999999998</v>
      </c>
      <c r="P402" s="170">
        <f t="shared" si="871"/>
        <v>2165.9780000000001</v>
      </c>
      <c r="Q402" s="170">
        <f t="shared" si="871"/>
        <v>2165.3939999999998</v>
      </c>
      <c r="R402" s="170">
        <f t="shared" si="871"/>
        <v>2164.1590000000001</v>
      </c>
      <c r="S402" s="170">
        <f t="shared" si="871"/>
        <v>2158.732</v>
      </c>
      <c r="T402" s="170">
        <f t="shared" si="871"/>
        <v>2156.4549999999999</v>
      </c>
      <c r="U402" s="170">
        <f t="shared" si="871"/>
        <v>2150.1469999999999</v>
      </c>
      <c r="V402" s="170">
        <f t="shared" si="871"/>
        <v>2145.9119999999998</v>
      </c>
      <c r="W402" s="170">
        <f t="shared" si="871"/>
        <v>2139.9279999999999</v>
      </c>
      <c r="X402" s="170">
        <f t="shared" si="871"/>
        <v>2132.4749999999999</v>
      </c>
      <c r="Y402" s="170">
        <f t="shared" si="871"/>
        <v>2129.8560000000002</v>
      </c>
      <c r="Z402" s="170">
        <f t="shared" si="871"/>
        <v>2120.5450000000001</v>
      </c>
      <c r="AA402" s="170">
        <f t="shared" si="871"/>
        <v>2116.5120000000002</v>
      </c>
      <c r="AB402" s="170">
        <f t="shared" si="871"/>
        <v>2110.8690000000001</v>
      </c>
      <c r="AC402" s="170">
        <f t="shared" si="871"/>
        <v>2111.3150000000001</v>
      </c>
      <c r="AD402" s="170">
        <f t="shared" si="871"/>
        <v>2123.6860000000001</v>
      </c>
      <c r="AE402" s="170">
        <f t="shared" si="871"/>
        <v>2129.7310000000002</v>
      </c>
      <c r="AF402" s="170">
        <f t="shared" si="871"/>
        <v>2137.442</v>
      </c>
      <c r="AG402" s="170">
        <f t="shared" si="871"/>
        <v>2145.4720000000002</v>
      </c>
      <c r="AH402" s="170">
        <f t="shared" si="871"/>
        <v>2154.5210000000002</v>
      </c>
      <c r="AI402" s="170">
        <f t="shared" si="871"/>
        <v>2161.9319999999998</v>
      </c>
      <c r="AJ402" s="170">
        <f t="shared" si="871"/>
        <v>2172.1860000000001</v>
      </c>
      <c r="AK402" s="170">
        <f t="shared" si="871"/>
        <v>2181.3710000000001</v>
      </c>
      <c r="AL402" s="170">
        <f t="shared" si="871"/>
        <v>2193.0300000000002</v>
      </c>
      <c r="AM402" s="170">
        <f t="shared" si="871"/>
        <v>2211.297</v>
      </c>
      <c r="AN402" s="170">
        <f t="shared" si="871"/>
        <v>2234.105</v>
      </c>
      <c r="AO402" s="170">
        <f t="shared" si="871"/>
        <v>2243.8330000000001</v>
      </c>
      <c r="AP402" s="170">
        <f t="shared" si="871"/>
        <v>2249.9749999999999</v>
      </c>
      <c r="AQ402" s="170">
        <f t="shared" si="871"/>
        <v>2240.6210000000001</v>
      </c>
      <c r="AR402" s="170">
        <f t="shared" si="871"/>
        <v>2229.6210000000001</v>
      </c>
      <c r="AS402" s="170">
        <f t="shared" si="871"/>
        <v>2220.4450000000002</v>
      </c>
      <c r="AT402" s="170">
        <f t="shared" si="871"/>
        <v>2206.4879999999998</v>
      </c>
      <c r="AU402" s="170">
        <f t="shared" si="871"/>
        <v>2190.3270000000002</v>
      </c>
      <c r="AV402" s="170">
        <f t="shared" si="871"/>
        <v>2187.5259999999998</v>
      </c>
      <c r="AW402" s="170">
        <f t="shared" si="871"/>
        <v>2175.6010000000001</v>
      </c>
      <c r="AX402" s="170">
        <f t="shared" si="871"/>
        <v>2165.4229999999998</v>
      </c>
      <c r="AY402" s="170">
        <f t="shared" si="871"/>
        <v>2145.9059999999999</v>
      </c>
      <c r="AZ402" s="170">
        <f t="shared" si="871"/>
        <v>2131.1039999999998</v>
      </c>
      <c r="BA402" s="170">
        <f t="shared" si="871"/>
        <v>2117.7020000000002</v>
      </c>
      <c r="BB402" s="170">
        <f t="shared" si="871"/>
        <v>2102.65</v>
      </c>
      <c r="BC402" s="403">
        <f t="shared" ref="BC402:CW402" si="872">BB402*BC721/BB721</f>
        <v>2099.6661069063389</v>
      </c>
      <c r="BD402" s="398">
        <f t="shared" si="872"/>
        <v>2096.6822138126772</v>
      </c>
      <c r="BE402" s="398">
        <f t="shared" si="872"/>
        <v>2095.6875827814565</v>
      </c>
      <c r="BF402" s="398">
        <f t="shared" si="872"/>
        <v>2095.6875827814565</v>
      </c>
      <c r="BG402" s="398">
        <f t="shared" si="872"/>
        <v>2096.6822138126772</v>
      </c>
      <c r="BH402" s="398">
        <f t="shared" si="872"/>
        <v>2098.6714758751182</v>
      </c>
      <c r="BI402" s="398">
        <f t="shared" si="872"/>
        <v>2101.6553689687794</v>
      </c>
      <c r="BJ402" s="398">
        <f t="shared" si="872"/>
        <v>2104.6392620624406</v>
      </c>
      <c r="BK402" s="398">
        <f t="shared" si="872"/>
        <v>2107.6231551561023</v>
      </c>
      <c r="BL402" s="398">
        <f t="shared" si="872"/>
        <v>2111.6016792809842</v>
      </c>
      <c r="BM402" s="398">
        <f t="shared" si="872"/>
        <v>2115.5802034058661</v>
      </c>
      <c r="BN402" s="398">
        <f t="shared" si="872"/>
        <v>2119.5587275307475</v>
      </c>
      <c r="BO402" s="398">
        <f t="shared" si="872"/>
        <v>2122.5426206244092</v>
      </c>
      <c r="BP402" s="398">
        <f t="shared" si="872"/>
        <v>2125.5265137180704</v>
      </c>
      <c r="BQ402" s="398">
        <f t="shared" si="872"/>
        <v>2128.5104068117316</v>
      </c>
      <c r="BR402" s="398">
        <f t="shared" si="872"/>
        <v>2131.4942999053928</v>
      </c>
      <c r="BS402" s="398">
        <f t="shared" si="872"/>
        <v>2133.4835619678338</v>
      </c>
      <c r="BT402" s="398">
        <f t="shared" si="872"/>
        <v>2134.478192999054</v>
      </c>
      <c r="BU402" s="398">
        <f t="shared" si="872"/>
        <v>2136.467455061495</v>
      </c>
      <c r="BV402" s="398">
        <f t="shared" si="872"/>
        <v>2137.4620860927153</v>
      </c>
      <c r="BW402" s="398">
        <f t="shared" si="872"/>
        <v>2137.4620860927153</v>
      </c>
      <c r="BX402" s="398">
        <f t="shared" si="872"/>
        <v>2138.456717123936</v>
      </c>
      <c r="BY402" s="398">
        <f t="shared" si="872"/>
        <v>2139.4513481551567</v>
      </c>
      <c r="BZ402" s="398">
        <f t="shared" si="872"/>
        <v>2141.4406102175976</v>
      </c>
      <c r="CA402" s="398">
        <f t="shared" si="872"/>
        <v>2142.4352412488179</v>
      </c>
      <c r="CB402" s="398">
        <f t="shared" si="872"/>
        <v>2144.4245033112588</v>
      </c>
      <c r="CC402" s="398">
        <f t="shared" si="872"/>
        <v>2146.4137653736998</v>
      </c>
      <c r="CD402" s="398">
        <f t="shared" si="872"/>
        <v>2149.397658467361</v>
      </c>
      <c r="CE402" s="398">
        <f t="shared" si="872"/>
        <v>2152.3815515610222</v>
      </c>
      <c r="CF402" s="398">
        <f t="shared" si="872"/>
        <v>2155.3654446546834</v>
      </c>
      <c r="CG402" s="398">
        <f t="shared" si="872"/>
        <v>2159.3439687795649</v>
      </c>
      <c r="CH402" s="398">
        <f t="shared" si="872"/>
        <v>2163.3224929044468</v>
      </c>
      <c r="CI402" s="398">
        <f t="shared" si="872"/>
        <v>2167.3010170293287</v>
      </c>
      <c r="CJ402" s="398">
        <f t="shared" si="872"/>
        <v>2171.2795411542106</v>
      </c>
      <c r="CK402" s="398">
        <f t="shared" si="872"/>
        <v>2176.2526963103128</v>
      </c>
      <c r="CL402" s="398">
        <f t="shared" si="872"/>
        <v>2180.2312204351947</v>
      </c>
      <c r="CM402" s="398">
        <f t="shared" si="872"/>
        <v>2185.2043755912969</v>
      </c>
      <c r="CN402" s="398">
        <f t="shared" si="872"/>
        <v>2190.177530747399</v>
      </c>
      <c r="CO402" s="398">
        <f t="shared" si="872"/>
        <v>2195.1506859035012</v>
      </c>
      <c r="CP402" s="398">
        <f t="shared" si="872"/>
        <v>2200.1238410596034</v>
      </c>
      <c r="CQ402" s="398">
        <f t="shared" si="872"/>
        <v>2205.0969962157055</v>
      </c>
      <c r="CR402" s="398">
        <f t="shared" si="872"/>
        <v>2210.0701513718077</v>
      </c>
      <c r="CS402" s="398">
        <f t="shared" si="872"/>
        <v>2215.0433065279099</v>
      </c>
      <c r="CT402" s="398">
        <f t="shared" si="872"/>
        <v>2220.016461684012</v>
      </c>
      <c r="CU402" s="398">
        <f t="shared" si="872"/>
        <v>2224.9896168401142</v>
      </c>
      <c r="CV402" s="398">
        <f t="shared" si="872"/>
        <v>2229.9627719962164</v>
      </c>
      <c r="CW402" s="398">
        <f t="shared" si="872"/>
        <v>2234.9359271523185</v>
      </c>
    </row>
    <row r="403" spans="1:101">
      <c r="A403" s="170" t="str">
        <f t="shared" ref="A403:B403" si="873">A297</f>
        <v>76</v>
      </c>
      <c r="B403" s="170" t="str">
        <f t="shared" si="873"/>
        <v>Seine-Maritime</v>
      </c>
      <c r="C403" s="145"/>
      <c r="D403" s="145"/>
      <c r="E403" s="145"/>
      <c r="F403" s="170">
        <f t="shared" ref="F403:BB403" si="874">F297</f>
        <v>1172.9290000000001</v>
      </c>
      <c r="G403" s="170">
        <f t="shared" si="874"/>
        <v>1175.6479999999999</v>
      </c>
      <c r="H403" s="170">
        <f t="shared" si="874"/>
        <v>1177.7090000000001</v>
      </c>
      <c r="I403" s="170">
        <f t="shared" si="874"/>
        <v>1180.672</v>
      </c>
      <c r="J403" s="170">
        <f t="shared" si="874"/>
        <v>1182.57</v>
      </c>
      <c r="K403" s="170">
        <f t="shared" si="874"/>
        <v>1185.68</v>
      </c>
      <c r="L403" s="170">
        <f t="shared" si="874"/>
        <v>1189.7850000000001</v>
      </c>
      <c r="M403" s="170">
        <f t="shared" si="874"/>
        <v>1194.367</v>
      </c>
      <c r="N403" s="170">
        <f t="shared" si="874"/>
        <v>1197.376</v>
      </c>
      <c r="O403" s="170">
        <f t="shared" si="874"/>
        <v>1202.194</v>
      </c>
      <c r="P403" s="170">
        <f t="shared" si="874"/>
        <v>1205.579</v>
      </c>
      <c r="Q403" s="170">
        <f t="shared" si="874"/>
        <v>1209.885</v>
      </c>
      <c r="R403" s="170">
        <f t="shared" si="874"/>
        <v>1214.6320000000001</v>
      </c>
      <c r="S403" s="170">
        <f t="shared" si="874"/>
        <v>1217.9469999999999</v>
      </c>
      <c r="T403" s="170">
        <f t="shared" si="874"/>
        <v>1220.644</v>
      </c>
      <c r="U403" s="170">
        <f t="shared" si="874"/>
        <v>1222.5039999999999</v>
      </c>
      <c r="V403" s="170">
        <f t="shared" si="874"/>
        <v>1227.019</v>
      </c>
      <c r="W403" s="170">
        <f t="shared" si="874"/>
        <v>1230.9680000000001</v>
      </c>
      <c r="X403" s="170">
        <f t="shared" si="874"/>
        <v>1234.3209999999999</v>
      </c>
      <c r="Y403" s="170">
        <f t="shared" si="874"/>
        <v>1236.7739999999999</v>
      </c>
      <c r="Z403" s="170">
        <f t="shared" si="874"/>
        <v>1239.357</v>
      </c>
      <c r="AA403" s="170">
        <f t="shared" si="874"/>
        <v>1239.9369999999999</v>
      </c>
      <c r="AB403" s="170">
        <f t="shared" si="874"/>
        <v>1239.146</v>
      </c>
      <c r="AC403" s="170">
        <f t="shared" si="874"/>
        <v>1239.7840000000001</v>
      </c>
      <c r="AD403" s="170">
        <f t="shared" si="874"/>
        <v>1239.5840000000001</v>
      </c>
      <c r="AE403" s="170">
        <f t="shared" si="874"/>
        <v>1239.94</v>
      </c>
      <c r="AF403" s="170">
        <f t="shared" si="874"/>
        <v>1240.904</v>
      </c>
      <c r="AG403" s="170">
        <f t="shared" si="874"/>
        <v>1241.8879999999999</v>
      </c>
      <c r="AH403" s="170">
        <f t="shared" si="874"/>
        <v>1242.1020000000001</v>
      </c>
      <c r="AI403" s="170">
        <f t="shared" si="874"/>
        <v>1242.3979999999999</v>
      </c>
      <c r="AJ403" s="170">
        <f t="shared" si="874"/>
        <v>1243.3610000000001</v>
      </c>
      <c r="AK403" s="170">
        <f t="shared" si="874"/>
        <v>1243.8340000000001</v>
      </c>
      <c r="AL403" s="170">
        <f t="shared" si="874"/>
        <v>1244.6110000000001</v>
      </c>
      <c r="AM403" s="170">
        <f t="shared" si="874"/>
        <v>1248.58</v>
      </c>
      <c r="AN403" s="170">
        <f t="shared" si="874"/>
        <v>1250.1199999999999</v>
      </c>
      <c r="AO403" s="170">
        <f t="shared" si="874"/>
        <v>1250.4110000000001</v>
      </c>
      <c r="AP403" s="170">
        <f t="shared" si="874"/>
        <v>1251.2819999999999</v>
      </c>
      <c r="AQ403" s="170">
        <f t="shared" si="874"/>
        <v>1253.931</v>
      </c>
      <c r="AR403" s="170">
        <f t="shared" si="874"/>
        <v>1254.6089999999999</v>
      </c>
      <c r="AS403" s="170">
        <f t="shared" si="874"/>
        <v>1257.92</v>
      </c>
      <c r="AT403" s="170">
        <f t="shared" si="874"/>
        <v>1257.6990000000001</v>
      </c>
      <c r="AU403" s="170">
        <f t="shared" si="874"/>
        <v>1255.7550000000001</v>
      </c>
      <c r="AV403" s="170">
        <f t="shared" si="874"/>
        <v>1254.3779999999999</v>
      </c>
      <c r="AW403" s="170">
        <f t="shared" si="874"/>
        <v>1255.883</v>
      </c>
      <c r="AX403" s="170">
        <f t="shared" si="874"/>
        <v>1255.633</v>
      </c>
      <c r="AY403" s="170">
        <f t="shared" si="874"/>
        <v>1254.739</v>
      </c>
      <c r="AZ403" s="170">
        <f t="shared" si="874"/>
        <v>1254.3340000000001</v>
      </c>
      <c r="BA403" s="170">
        <f t="shared" si="874"/>
        <v>1254.2860000000001</v>
      </c>
      <c r="BB403" s="170">
        <f t="shared" si="874"/>
        <v>1254.204</v>
      </c>
      <c r="BC403" s="403">
        <f t="shared" ref="BC403:CW403" si="875">BB403*BC722/BB722</f>
        <v>1255.2049608938546</v>
      </c>
      <c r="BD403" s="398">
        <f t="shared" si="875"/>
        <v>1256.2059217877095</v>
      </c>
      <c r="BE403" s="398">
        <f t="shared" si="875"/>
        <v>1257.2068826815641</v>
      </c>
      <c r="BF403" s="398">
        <f t="shared" si="875"/>
        <v>1258.2078435754188</v>
      </c>
      <c r="BG403" s="398">
        <f t="shared" si="875"/>
        <v>1260.2097653631283</v>
      </c>
      <c r="BH403" s="398">
        <f t="shared" si="875"/>
        <v>1262.2116871508379</v>
      </c>
      <c r="BI403" s="398">
        <f t="shared" si="875"/>
        <v>1264.2136089385474</v>
      </c>
      <c r="BJ403" s="398">
        <f t="shared" si="875"/>
        <v>1266.2155307262569</v>
      </c>
      <c r="BK403" s="398">
        <f t="shared" si="875"/>
        <v>1268.2174525139665</v>
      </c>
      <c r="BL403" s="398">
        <f t="shared" si="875"/>
        <v>1270.219374301676</v>
      </c>
      <c r="BM403" s="398">
        <f t="shared" si="875"/>
        <v>1272.2212960893853</v>
      </c>
      <c r="BN403" s="398">
        <f t="shared" si="875"/>
        <v>1274.2232178770948</v>
      </c>
      <c r="BO403" s="398">
        <f t="shared" si="875"/>
        <v>1275.2241787709495</v>
      </c>
      <c r="BP403" s="398">
        <f t="shared" si="875"/>
        <v>1277.226100558659</v>
      </c>
      <c r="BQ403" s="398">
        <f t="shared" si="875"/>
        <v>1279.2280223463686</v>
      </c>
      <c r="BR403" s="398">
        <f t="shared" si="875"/>
        <v>1280.2289832402234</v>
      </c>
      <c r="BS403" s="398">
        <f t="shared" si="875"/>
        <v>1281.2299441340783</v>
      </c>
      <c r="BT403" s="398">
        <f t="shared" si="875"/>
        <v>1282.2309050279332</v>
      </c>
      <c r="BU403" s="398">
        <f t="shared" si="875"/>
        <v>1283.2318659217879</v>
      </c>
      <c r="BV403" s="398">
        <f t="shared" si="875"/>
        <v>1284.2328268156425</v>
      </c>
      <c r="BW403" s="398">
        <f t="shared" si="875"/>
        <v>1285.2337877094972</v>
      </c>
      <c r="BX403" s="398">
        <f t="shared" si="875"/>
        <v>1286.234748603352</v>
      </c>
      <c r="BY403" s="398">
        <f t="shared" si="875"/>
        <v>1286.234748603352</v>
      </c>
      <c r="BZ403" s="398">
        <f t="shared" si="875"/>
        <v>1287.2357094972069</v>
      </c>
      <c r="CA403" s="398">
        <f t="shared" si="875"/>
        <v>1287.2357094972069</v>
      </c>
      <c r="CB403" s="398">
        <f t="shared" si="875"/>
        <v>1288.2366703910616</v>
      </c>
      <c r="CC403" s="398">
        <f t="shared" si="875"/>
        <v>1288.2366703910616</v>
      </c>
      <c r="CD403" s="398">
        <f t="shared" si="875"/>
        <v>1288.2366703910616</v>
      </c>
      <c r="CE403" s="398">
        <f t="shared" si="875"/>
        <v>1289.2376312849165</v>
      </c>
      <c r="CF403" s="398">
        <f t="shared" si="875"/>
        <v>1289.2376312849165</v>
      </c>
      <c r="CG403" s="398">
        <f t="shared" si="875"/>
        <v>1290.2385921787711</v>
      </c>
      <c r="CH403" s="398">
        <f t="shared" si="875"/>
        <v>1290.2385921787711</v>
      </c>
      <c r="CI403" s="398">
        <f t="shared" si="875"/>
        <v>1290.2385921787711</v>
      </c>
      <c r="CJ403" s="398">
        <f t="shared" si="875"/>
        <v>1291.2395530726258</v>
      </c>
      <c r="CK403" s="398">
        <f t="shared" si="875"/>
        <v>1292.2405139664804</v>
      </c>
      <c r="CL403" s="398">
        <f t="shared" si="875"/>
        <v>1292.2405139664804</v>
      </c>
      <c r="CM403" s="398">
        <f t="shared" si="875"/>
        <v>1293.2414748603351</v>
      </c>
      <c r="CN403" s="398">
        <f t="shared" si="875"/>
        <v>1294.2424357541897</v>
      </c>
      <c r="CO403" s="398">
        <f t="shared" si="875"/>
        <v>1295.2433966480444</v>
      </c>
      <c r="CP403" s="398">
        <f t="shared" si="875"/>
        <v>1297.2453184357539</v>
      </c>
      <c r="CQ403" s="398">
        <f t="shared" si="875"/>
        <v>1298.2462793296088</v>
      </c>
      <c r="CR403" s="398">
        <f t="shared" si="875"/>
        <v>1300.2482011173183</v>
      </c>
      <c r="CS403" s="398">
        <f t="shared" si="875"/>
        <v>1301.2491620111732</v>
      </c>
      <c r="CT403" s="398">
        <f t="shared" si="875"/>
        <v>1303.2510837988827</v>
      </c>
      <c r="CU403" s="398">
        <f t="shared" si="875"/>
        <v>1305.2530055865923</v>
      </c>
      <c r="CV403" s="398">
        <f t="shared" si="875"/>
        <v>1307.2549273743018</v>
      </c>
      <c r="CW403" s="398">
        <f t="shared" si="875"/>
        <v>1309.2568491620113</v>
      </c>
    </row>
    <row r="404" spans="1:101">
      <c r="A404" s="170" t="str">
        <f t="shared" ref="A404:B404" si="876">A298</f>
        <v>77</v>
      </c>
      <c r="B404" s="170" t="str">
        <f t="shared" si="876"/>
        <v>Seine-et-Marne</v>
      </c>
      <c r="C404" s="145"/>
      <c r="D404" s="145"/>
      <c r="E404" s="145"/>
      <c r="F404" s="170">
        <f t="shared" ref="F404:BB404" si="877">F298</f>
        <v>753.18899999999996</v>
      </c>
      <c r="G404" s="170">
        <f t="shared" si="877"/>
        <v>769.625</v>
      </c>
      <c r="H404" s="170">
        <f t="shared" si="877"/>
        <v>788.101</v>
      </c>
      <c r="I404" s="170">
        <f t="shared" si="877"/>
        <v>807.15800000000002</v>
      </c>
      <c r="J404" s="170">
        <f t="shared" si="877"/>
        <v>824.625</v>
      </c>
      <c r="K404" s="170">
        <f t="shared" si="877"/>
        <v>843.61099999999999</v>
      </c>
      <c r="L404" s="170">
        <f t="shared" si="877"/>
        <v>863.899</v>
      </c>
      <c r="M404" s="170">
        <f t="shared" si="877"/>
        <v>885.08100000000002</v>
      </c>
      <c r="N404" s="170">
        <f t="shared" si="877"/>
        <v>904.37099999999998</v>
      </c>
      <c r="O404" s="170">
        <f t="shared" si="877"/>
        <v>921.09100000000001</v>
      </c>
      <c r="P404" s="170">
        <f t="shared" si="877"/>
        <v>943.67100000000005</v>
      </c>
      <c r="Q404" s="170">
        <f t="shared" si="877"/>
        <v>968.19899999999996</v>
      </c>
      <c r="R404" s="170">
        <f t="shared" si="877"/>
        <v>993.40599999999995</v>
      </c>
      <c r="S404" s="170">
        <f t="shared" si="877"/>
        <v>1022.662</v>
      </c>
      <c r="T404" s="170">
        <f t="shared" si="877"/>
        <v>1048.2829999999999</v>
      </c>
      <c r="U404" s="170">
        <f t="shared" si="877"/>
        <v>1077.2059999999999</v>
      </c>
      <c r="V404" s="170">
        <f t="shared" si="877"/>
        <v>1095.2349999999999</v>
      </c>
      <c r="W404" s="170">
        <f t="shared" si="877"/>
        <v>1115.222</v>
      </c>
      <c r="X404" s="170">
        <f t="shared" si="877"/>
        <v>1131.1790000000001</v>
      </c>
      <c r="Y404" s="170">
        <f t="shared" si="877"/>
        <v>1146.99</v>
      </c>
      <c r="Z404" s="170">
        <f t="shared" si="877"/>
        <v>1159.421</v>
      </c>
      <c r="AA404" s="170">
        <f t="shared" si="877"/>
        <v>1169.827</v>
      </c>
      <c r="AB404" s="170">
        <f t="shared" si="877"/>
        <v>1176.289</v>
      </c>
      <c r="AC404" s="170">
        <f t="shared" si="877"/>
        <v>1182.5429999999999</v>
      </c>
      <c r="AD404" s="170">
        <f t="shared" si="877"/>
        <v>1191.7750000000001</v>
      </c>
      <c r="AE404" s="170">
        <f t="shared" si="877"/>
        <v>1202.569</v>
      </c>
      <c r="AF404" s="170">
        <f t="shared" si="877"/>
        <v>1214.2940000000001</v>
      </c>
      <c r="AG404" s="170">
        <f t="shared" si="877"/>
        <v>1225.78</v>
      </c>
      <c r="AH404" s="170">
        <f t="shared" si="877"/>
        <v>1237.5150000000001</v>
      </c>
      <c r="AI404" s="170">
        <f t="shared" si="877"/>
        <v>1248.865</v>
      </c>
      <c r="AJ404" s="170">
        <f t="shared" si="877"/>
        <v>1261.01</v>
      </c>
      <c r="AK404" s="170">
        <f t="shared" si="877"/>
        <v>1273.4880000000001</v>
      </c>
      <c r="AL404" s="170">
        <f t="shared" si="877"/>
        <v>1289.5239999999999</v>
      </c>
      <c r="AM404" s="170">
        <f t="shared" si="877"/>
        <v>1303.702</v>
      </c>
      <c r="AN404" s="170">
        <f t="shared" si="877"/>
        <v>1313.414</v>
      </c>
      <c r="AO404" s="170">
        <f t="shared" si="877"/>
        <v>1324.865</v>
      </c>
      <c r="AP404" s="170">
        <f t="shared" si="877"/>
        <v>1338.4269999999999</v>
      </c>
      <c r="AQ404" s="170">
        <f t="shared" si="877"/>
        <v>1353.9459999999999</v>
      </c>
      <c r="AR404" s="170">
        <f t="shared" si="877"/>
        <v>1365.2</v>
      </c>
      <c r="AS404" s="170">
        <f t="shared" si="877"/>
        <v>1377.846</v>
      </c>
      <c r="AT404" s="170">
        <f t="shared" si="877"/>
        <v>1390.1210000000001</v>
      </c>
      <c r="AU404" s="170">
        <f t="shared" si="877"/>
        <v>1397.665</v>
      </c>
      <c r="AV404" s="170">
        <f t="shared" si="877"/>
        <v>1403.9970000000001</v>
      </c>
      <c r="AW404" s="170">
        <f t="shared" si="877"/>
        <v>1412.5160000000001</v>
      </c>
      <c r="AX404" s="170">
        <f t="shared" si="877"/>
        <v>1421.1969999999999</v>
      </c>
      <c r="AY404" s="170">
        <f t="shared" si="877"/>
        <v>1428.636</v>
      </c>
      <c r="AZ404" s="170">
        <f t="shared" si="877"/>
        <v>1436.079</v>
      </c>
      <c r="BA404" s="170">
        <f t="shared" si="877"/>
        <v>1444.3889999999999</v>
      </c>
      <c r="BB404" s="170">
        <f t="shared" si="877"/>
        <v>1452.7750000000001</v>
      </c>
      <c r="BC404" s="403">
        <f t="shared" ref="BC404:CW404" si="878">BB404*BC723/BB723</f>
        <v>1459.807797372061</v>
      </c>
      <c r="BD404" s="398">
        <f t="shared" si="878"/>
        <v>1466.840594744122</v>
      </c>
      <c r="BE404" s="398">
        <f t="shared" si="878"/>
        <v>1473.8733921161827</v>
      </c>
      <c r="BF404" s="398">
        <f t="shared" si="878"/>
        <v>1480.9061894882436</v>
      </c>
      <c r="BG404" s="398">
        <f t="shared" si="878"/>
        <v>1487.9389868603043</v>
      </c>
      <c r="BH404" s="398">
        <f t="shared" si="878"/>
        <v>1494.9717842323651</v>
      </c>
      <c r="BI404" s="398">
        <f t="shared" si="878"/>
        <v>1502.0045816044258</v>
      </c>
      <c r="BJ404" s="398">
        <f t="shared" si="878"/>
        <v>1509.0373789764867</v>
      </c>
      <c r="BK404" s="398">
        <f t="shared" si="878"/>
        <v>1516.0701763485474</v>
      </c>
      <c r="BL404" s="398">
        <f t="shared" si="878"/>
        <v>1523.1029737206084</v>
      </c>
      <c r="BM404" s="398">
        <f t="shared" si="878"/>
        <v>1530.1357710926691</v>
      </c>
      <c r="BN404" s="398">
        <f t="shared" si="878"/>
        <v>1537.1685684647298</v>
      </c>
      <c r="BO404" s="398">
        <f t="shared" si="878"/>
        <v>1544.2013658367907</v>
      </c>
      <c r="BP404" s="398">
        <f t="shared" si="878"/>
        <v>1550.2294778699857</v>
      </c>
      <c r="BQ404" s="398">
        <f t="shared" si="878"/>
        <v>1557.2622752420466</v>
      </c>
      <c r="BR404" s="398">
        <f t="shared" si="878"/>
        <v>1563.2903872752415</v>
      </c>
      <c r="BS404" s="398">
        <f t="shared" si="878"/>
        <v>1570.3231846473022</v>
      </c>
      <c r="BT404" s="398">
        <f t="shared" si="878"/>
        <v>1576.3512966804974</v>
      </c>
      <c r="BU404" s="398">
        <f t="shared" si="878"/>
        <v>1583.3840940525583</v>
      </c>
      <c r="BV404" s="398">
        <f t="shared" si="878"/>
        <v>1589.4122060857533</v>
      </c>
      <c r="BW404" s="398">
        <f t="shared" si="878"/>
        <v>1595.4403181189484</v>
      </c>
      <c r="BX404" s="398">
        <f t="shared" si="878"/>
        <v>1601.4684301521436</v>
      </c>
      <c r="BY404" s="398">
        <f t="shared" si="878"/>
        <v>1607.4965421853387</v>
      </c>
      <c r="BZ404" s="398">
        <f t="shared" si="878"/>
        <v>1612.5199688796679</v>
      </c>
      <c r="CA404" s="398">
        <f t="shared" si="878"/>
        <v>1618.5480809128628</v>
      </c>
      <c r="CB404" s="398">
        <f t="shared" si="878"/>
        <v>1623.5715076071922</v>
      </c>
      <c r="CC404" s="398">
        <f t="shared" si="878"/>
        <v>1628.5949343015213</v>
      </c>
      <c r="CD404" s="398">
        <f t="shared" si="878"/>
        <v>1633.6183609958505</v>
      </c>
      <c r="CE404" s="398">
        <f t="shared" si="878"/>
        <v>1638.6417876901796</v>
      </c>
      <c r="CF404" s="398">
        <f t="shared" si="878"/>
        <v>1643.6652143845088</v>
      </c>
      <c r="CG404" s="398">
        <f t="shared" si="878"/>
        <v>1647.6839557399721</v>
      </c>
      <c r="CH404" s="398">
        <f t="shared" si="878"/>
        <v>1651.7026970954353</v>
      </c>
      <c r="CI404" s="398">
        <f t="shared" si="878"/>
        <v>1656.7261237897644</v>
      </c>
      <c r="CJ404" s="398">
        <f t="shared" si="878"/>
        <v>1660.7448651452278</v>
      </c>
      <c r="CK404" s="398">
        <f t="shared" si="878"/>
        <v>1664.7636065006909</v>
      </c>
      <c r="CL404" s="398">
        <f t="shared" si="878"/>
        <v>1668.7823478561545</v>
      </c>
      <c r="CM404" s="398">
        <f t="shared" si="878"/>
        <v>1673.8057745504839</v>
      </c>
      <c r="CN404" s="398">
        <f t="shared" si="878"/>
        <v>1677.8245159059472</v>
      </c>
      <c r="CO404" s="398">
        <f t="shared" si="878"/>
        <v>1681.8432572614106</v>
      </c>
      <c r="CP404" s="398">
        <f t="shared" si="878"/>
        <v>1686.8666839557397</v>
      </c>
      <c r="CQ404" s="398">
        <f t="shared" si="878"/>
        <v>1690.8854253112031</v>
      </c>
      <c r="CR404" s="398">
        <f t="shared" si="878"/>
        <v>1695.9088520055323</v>
      </c>
      <c r="CS404" s="398">
        <f t="shared" si="878"/>
        <v>1700.9322786998614</v>
      </c>
      <c r="CT404" s="398">
        <f t="shared" si="878"/>
        <v>1705.9557053941905</v>
      </c>
      <c r="CU404" s="398">
        <f t="shared" si="878"/>
        <v>1710.9791320885197</v>
      </c>
      <c r="CV404" s="398">
        <f t="shared" si="878"/>
        <v>1716.0025587828488</v>
      </c>
      <c r="CW404" s="398">
        <f t="shared" si="878"/>
        <v>1721.0259854771782</v>
      </c>
    </row>
    <row r="405" spans="1:101">
      <c r="A405" s="170" t="str">
        <f t="shared" ref="A405:B405" si="879">A299</f>
        <v>78</v>
      </c>
      <c r="B405" s="170" t="str">
        <f t="shared" si="879"/>
        <v>Yvelines</v>
      </c>
      <c r="C405" s="145"/>
      <c r="D405" s="145"/>
      <c r="E405" s="145"/>
      <c r="F405" s="170">
        <f t="shared" ref="F405:BB405" si="880">F299</f>
        <v>1078.2950000000001</v>
      </c>
      <c r="G405" s="170">
        <f t="shared" si="880"/>
        <v>1093.5840000000001</v>
      </c>
      <c r="H405" s="170">
        <f t="shared" si="880"/>
        <v>1109.4349999999999</v>
      </c>
      <c r="I405" s="170">
        <f t="shared" si="880"/>
        <v>1126.479</v>
      </c>
      <c r="J405" s="170">
        <f t="shared" si="880"/>
        <v>1142.848</v>
      </c>
      <c r="K405" s="170">
        <f t="shared" si="880"/>
        <v>1159.3030000000001</v>
      </c>
      <c r="L405" s="170">
        <f t="shared" si="880"/>
        <v>1176.7729999999999</v>
      </c>
      <c r="M405" s="170">
        <f t="shared" si="880"/>
        <v>1194.604</v>
      </c>
      <c r="N405" s="170">
        <f t="shared" si="880"/>
        <v>1206.463</v>
      </c>
      <c r="O405" s="170">
        <f t="shared" si="880"/>
        <v>1217.423</v>
      </c>
      <c r="P405" s="170">
        <f t="shared" si="880"/>
        <v>1231.0930000000001</v>
      </c>
      <c r="Q405" s="170">
        <f t="shared" si="880"/>
        <v>1245.377</v>
      </c>
      <c r="R405" s="170">
        <f t="shared" si="880"/>
        <v>1261.251</v>
      </c>
      <c r="S405" s="170">
        <f t="shared" si="880"/>
        <v>1276.377</v>
      </c>
      <c r="T405" s="170">
        <f t="shared" si="880"/>
        <v>1290.759</v>
      </c>
      <c r="U405" s="170">
        <f t="shared" si="880"/>
        <v>1305.076</v>
      </c>
      <c r="V405" s="170">
        <f t="shared" si="880"/>
        <v>1314.925</v>
      </c>
      <c r="W405" s="170">
        <f t="shared" si="880"/>
        <v>1326.1849999999999</v>
      </c>
      <c r="X405" s="170">
        <f t="shared" si="880"/>
        <v>1333.8140000000001</v>
      </c>
      <c r="Y405" s="170">
        <f t="shared" si="880"/>
        <v>1340.268</v>
      </c>
      <c r="Z405" s="170">
        <f t="shared" si="880"/>
        <v>1345.471</v>
      </c>
      <c r="AA405" s="170">
        <f t="shared" si="880"/>
        <v>1350.539</v>
      </c>
      <c r="AB405" s="170">
        <f t="shared" si="880"/>
        <v>1353.18</v>
      </c>
      <c r="AC405" s="170">
        <f t="shared" si="880"/>
        <v>1353.723</v>
      </c>
      <c r="AD405" s="170">
        <f t="shared" si="880"/>
        <v>1353.9449999999999</v>
      </c>
      <c r="AE405" s="170">
        <f t="shared" si="880"/>
        <v>1358.816</v>
      </c>
      <c r="AF405" s="170">
        <f t="shared" si="880"/>
        <v>1365.0150000000001</v>
      </c>
      <c r="AG405" s="170">
        <f t="shared" si="880"/>
        <v>1371.107</v>
      </c>
      <c r="AH405" s="170">
        <f t="shared" si="880"/>
        <v>1377.26</v>
      </c>
      <c r="AI405" s="170">
        <f t="shared" si="880"/>
        <v>1383.145</v>
      </c>
      <c r="AJ405" s="170">
        <f t="shared" si="880"/>
        <v>1389.4559999999999</v>
      </c>
      <c r="AK405" s="170">
        <f t="shared" si="880"/>
        <v>1395.8040000000001</v>
      </c>
      <c r="AL405" s="170">
        <f t="shared" si="880"/>
        <v>1403.9570000000001</v>
      </c>
      <c r="AM405" s="170">
        <f t="shared" si="880"/>
        <v>1406.0530000000001</v>
      </c>
      <c r="AN405" s="170">
        <f t="shared" si="880"/>
        <v>1407.56</v>
      </c>
      <c r="AO405" s="170">
        <f t="shared" si="880"/>
        <v>1408.7650000000001</v>
      </c>
      <c r="AP405" s="170">
        <f t="shared" si="880"/>
        <v>1413.635</v>
      </c>
      <c r="AQ405" s="170">
        <f t="shared" si="880"/>
        <v>1412.356</v>
      </c>
      <c r="AR405" s="170">
        <f t="shared" si="880"/>
        <v>1418.4839999999999</v>
      </c>
      <c r="AS405" s="170">
        <f t="shared" si="880"/>
        <v>1421.67</v>
      </c>
      <c r="AT405" s="170">
        <f t="shared" si="880"/>
        <v>1427.2909999999999</v>
      </c>
      <c r="AU405" s="170">
        <f t="shared" si="880"/>
        <v>1431.808</v>
      </c>
      <c r="AV405" s="170">
        <f t="shared" si="880"/>
        <v>1438.2660000000001</v>
      </c>
      <c r="AW405" s="170">
        <f t="shared" si="880"/>
        <v>1441.3979999999999</v>
      </c>
      <c r="AX405" s="170">
        <f t="shared" si="880"/>
        <v>1448.2070000000001</v>
      </c>
      <c r="AY405" s="170">
        <f t="shared" si="880"/>
        <v>1449.723</v>
      </c>
      <c r="AZ405" s="170">
        <f t="shared" si="880"/>
        <v>1452.8520000000001</v>
      </c>
      <c r="BA405" s="170">
        <f t="shared" si="880"/>
        <v>1457.3119999999999</v>
      </c>
      <c r="BB405" s="170">
        <f t="shared" si="880"/>
        <v>1461.5239999999999</v>
      </c>
      <c r="BC405" s="403">
        <f t="shared" ref="BC405:CW405" si="881">BB405*BC724/BB724</f>
        <v>1466.5121365187713</v>
      </c>
      <c r="BD405" s="398">
        <f t="shared" si="881"/>
        <v>1472.4979003412968</v>
      </c>
      <c r="BE405" s="398">
        <f t="shared" si="881"/>
        <v>1477.4860368600682</v>
      </c>
      <c r="BF405" s="398">
        <f t="shared" si="881"/>
        <v>1482.4741733788394</v>
      </c>
      <c r="BG405" s="398">
        <f t="shared" si="881"/>
        <v>1487.4623098976106</v>
      </c>
      <c r="BH405" s="398">
        <f t="shared" si="881"/>
        <v>1492.4504464163817</v>
      </c>
      <c r="BI405" s="398">
        <f t="shared" si="881"/>
        <v>1497.4385829351529</v>
      </c>
      <c r="BJ405" s="398">
        <f t="shared" si="881"/>
        <v>1502.4267194539241</v>
      </c>
      <c r="BK405" s="398">
        <f t="shared" si="881"/>
        <v>1506.4172286689411</v>
      </c>
      <c r="BL405" s="398">
        <f t="shared" si="881"/>
        <v>1511.4053651877123</v>
      </c>
      <c r="BM405" s="398">
        <f t="shared" si="881"/>
        <v>1516.3935017064834</v>
      </c>
      <c r="BN405" s="398">
        <f t="shared" si="881"/>
        <v>1520.3840109215005</v>
      </c>
      <c r="BO405" s="398">
        <f t="shared" si="881"/>
        <v>1525.3721474402716</v>
      </c>
      <c r="BP405" s="398">
        <f t="shared" si="881"/>
        <v>1529.3626566552887</v>
      </c>
      <c r="BQ405" s="398">
        <f t="shared" si="881"/>
        <v>1534.3507931740601</v>
      </c>
      <c r="BR405" s="398">
        <f t="shared" si="881"/>
        <v>1538.3413023890771</v>
      </c>
      <c r="BS405" s="398">
        <f t="shared" si="881"/>
        <v>1543.3294389078483</v>
      </c>
      <c r="BT405" s="398">
        <f t="shared" si="881"/>
        <v>1547.3199481228653</v>
      </c>
      <c r="BU405" s="398">
        <f t="shared" si="881"/>
        <v>1552.3080846416367</v>
      </c>
      <c r="BV405" s="398">
        <f t="shared" si="881"/>
        <v>1556.2985938566537</v>
      </c>
      <c r="BW405" s="398">
        <f t="shared" si="881"/>
        <v>1561.2867303754251</v>
      </c>
      <c r="BX405" s="398">
        <f t="shared" si="881"/>
        <v>1565.2772395904424</v>
      </c>
      <c r="BY405" s="398">
        <f t="shared" si="881"/>
        <v>1570.2653761092138</v>
      </c>
      <c r="BZ405" s="398">
        <f t="shared" si="881"/>
        <v>1574.2558853242308</v>
      </c>
      <c r="CA405" s="398">
        <f t="shared" si="881"/>
        <v>1579.2440218430022</v>
      </c>
      <c r="CB405" s="398">
        <f t="shared" si="881"/>
        <v>1583.2345310580192</v>
      </c>
      <c r="CC405" s="398">
        <f t="shared" si="881"/>
        <v>1587.2250402730365</v>
      </c>
      <c r="CD405" s="398">
        <f t="shared" si="881"/>
        <v>1591.2155494880535</v>
      </c>
      <c r="CE405" s="398">
        <f t="shared" si="881"/>
        <v>1594.2084313993164</v>
      </c>
      <c r="CF405" s="398">
        <f t="shared" si="881"/>
        <v>1598.1989406143334</v>
      </c>
      <c r="CG405" s="398">
        <f t="shared" si="881"/>
        <v>1601.1918225255963</v>
      </c>
      <c r="CH405" s="398">
        <f t="shared" si="881"/>
        <v>1605.1823317406133</v>
      </c>
      <c r="CI405" s="398">
        <f t="shared" si="881"/>
        <v>1608.175213651876</v>
      </c>
      <c r="CJ405" s="398">
        <f t="shared" si="881"/>
        <v>1611.1680955631389</v>
      </c>
      <c r="CK405" s="398">
        <f t="shared" si="881"/>
        <v>1614.1609774744018</v>
      </c>
      <c r="CL405" s="398">
        <f t="shared" si="881"/>
        <v>1617.1538593856646</v>
      </c>
      <c r="CM405" s="398">
        <f t="shared" si="881"/>
        <v>1621.1443686006817</v>
      </c>
      <c r="CN405" s="398">
        <f t="shared" si="881"/>
        <v>1624.1372505119446</v>
      </c>
      <c r="CO405" s="398">
        <f t="shared" si="881"/>
        <v>1627.1301324232072</v>
      </c>
      <c r="CP405" s="398">
        <f t="shared" si="881"/>
        <v>1631.1206416382242</v>
      </c>
      <c r="CQ405" s="398">
        <f t="shared" si="881"/>
        <v>1634.1135235494871</v>
      </c>
      <c r="CR405" s="398">
        <f t="shared" si="881"/>
        <v>1638.1040327645042</v>
      </c>
      <c r="CS405" s="398">
        <f t="shared" si="881"/>
        <v>1641.096914675767</v>
      </c>
      <c r="CT405" s="398">
        <f t="shared" si="881"/>
        <v>1645.0874238907841</v>
      </c>
      <c r="CU405" s="398">
        <f t="shared" si="881"/>
        <v>1649.0779331058011</v>
      </c>
      <c r="CV405" s="398">
        <f t="shared" si="881"/>
        <v>1653.0684423208181</v>
      </c>
      <c r="CW405" s="398">
        <f t="shared" si="881"/>
        <v>1658.0565788395895</v>
      </c>
    </row>
    <row r="406" spans="1:101">
      <c r="A406" s="170" t="str">
        <f t="shared" ref="A406:B406" si="882">A300</f>
        <v>79</v>
      </c>
      <c r="B406" s="170" t="str">
        <f t="shared" si="882"/>
        <v>Deux-Sèvres</v>
      </c>
      <c r="C406" s="145"/>
      <c r="D406" s="145"/>
      <c r="E406" s="145"/>
      <c r="F406" s="170">
        <f t="shared" ref="F406:BB406" si="883">F300</f>
        <v>336.03899999999999</v>
      </c>
      <c r="G406" s="170">
        <f t="shared" si="883"/>
        <v>337.10500000000002</v>
      </c>
      <c r="H406" s="170">
        <f t="shared" si="883"/>
        <v>337.952</v>
      </c>
      <c r="I406" s="170">
        <f t="shared" si="883"/>
        <v>339.06400000000002</v>
      </c>
      <c r="J406" s="170">
        <f t="shared" si="883"/>
        <v>339.88200000000001</v>
      </c>
      <c r="K406" s="170">
        <f t="shared" si="883"/>
        <v>340.80599999999998</v>
      </c>
      <c r="L406" s="170">
        <f t="shared" si="883"/>
        <v>341.90199999999999</v>
      </c>
      <c r="M406" s="170">
        <f t="shared" si="883"/>
        <v>342.97699999999998</v>
      </c>
      <c r="N406" s="170">
        <f t="shared" si="883"/>
        <v>343.40300000000002</v>
      </c>
      <c r="O406" s="170">
        <f t="shared" si="883"/>
        <v>343.32900000000001</v>
      </c>
      <c r="P406" s="170">
        <f t="shared" si="883"/>
        <v>343.42899999999997</v>
      </c>
      <c r="Q406" s="170">
        <f t="shared" si="883"/>
        <v>343.99700000000001</v>
      </c>
      <c r="R406" s="170">
        <f t="shared" si="883"/>
        <v>344.19600000000003</v>
      </c>
      <c r="S406" s="170">
        <f t="shared" si="883"/>
        <v>345.512</v>
      </c>
      <c r="T406" s="170">
        <f t="shared" si="883"/>
        <v>345.697</v>
      </c>
      <c r="U406" s="170">
        <f t="shared" si="883"/>
        <v>346.02699999999999</v>
      </c>
      <c r="V406" s="170">
        <f t="shared" si="883"/>
        <v>345.80099999999999</v>
      </c>
      <c r="W406" s="170">
        <f t="shared" si="883"/>
        <v>345.83100000000002</v>
      </c>
      <c r="X406" s="170">
        <f t="shared" si="883"/>
        <v>345.53399999999999</v>
      </c>
      <c r="Y406" s="170">
        <f t="shared" si="883"/>
        <v>345.18099999999998</v>
      </c>
      <c r="Z406" s="170">
        <f t="shared" si="883"/>
        <v>345.25599999999997</v>
      </c>
      <c r="AA406" s="170">
        <f t="shared" si="883"/>
        <v>345.255</v>
      </c>
      <c r="AB406" s="170">
        <f t="shared" si="883"/>
        <v>344.76</v>
      </c>
      <c r="AC406" s="170">
        <f t="shared" si="883"/>
        <v>344.57400000000001</v>
      </c>
      <c r="AD406" s="170">
        <f t="shared" si="883"/>
        <v>344.48599999999999</v>
      </c>
      <c r="AE406" s="170">
        <f t="shared" si="883"/>
        <v>346.43200000000002</v>
      </c>
      <c r="AF406" s="170">
        <f t="shared" si="883"/>
        <v>348.59899999999999</v>
      </c>
      <c r="AG406" s="170">
        <f t="shared" si="883"/>
        <v>350.79899999999998</v>
      </c>
      <c r="AH406" s="170">
        <f t="shared" si="883"/>
        <v>352.97</v>
      </c>
      <c r="AI406" s="170">
        <f t="shared" si="883"/>
        <v>354.91399999999999</v>
      </c>
      <c r="AJ406" s="170">
        <f t="shared" si="883"/>
        <v>357.31900000000002</v>
      </c>
      <c r="AK406" s="170">
        <f t="shared" si="883"/>
        <v>359.71100000000001</v>
      </c>
      <c r="AL406" s="170">
        <f t="shared" si="883"/>
        <v>362.94400000000002</v>
      </c>
      <c r="AM406" s="170">
        <f t="shared" si="883"/>
        <v>365.05900000000003</v>
      </c>
      <c r="AN406" s="170">
        <f t="shared" si="883"/>
        <v>366.339</v>
      </c>
      <c r="AO406" s="170">
        <f t="shared" si="883"/>
        <v>369.27</v>
      </c>
      <c r="AP406" s="170">
        <f t="shared" si="883"/>
        <v>370.93900000000002</v>
      </c>
      <c r="AQ406" s="170">
        <f t="shared" si="883"/>
        <v>371.58300000000003</v>
      </c>
      <c r="AR406" s="170">
        <f t="shared" si="883"/>
        <v>371.63200000000001</v>
      </c>
      <c r="AS406" s="170">
        <f t="shared" si="883"/>
        <v>373.553</v>
      </c>
      <c r="AT406" s="170">
        <f t="shared" si="883"/>
        <v>374.435</v>
      </c>
      <c r="AU406" s="170">
        <f t="shared" si="883"/>
        <v>374.74299999999999</v>
      </c>
      <c r="AV406" s="170">
        <f t="shared" si="883"/>
        <v>374.351</v>
      </c>
      <c r="AW406" s="170">
        <f t="shared" si="883"/>
        <v>374.79899999999998</v>
      </c>
      <c r="AX406" s="170">
        <f t="shared" si="883"/>
        <v>374.87799999999999</v>
      </c>
      <c r="AY406" s="170">
        <f t="shared" si="883"/>
        <v>374.48099999999999</v>
      </c>
      <c r="AZ406" s="170">
        <f t="shared" si="883"/>
        <v>374.428</v>
      </c>
      <c r="BA406" s="170">
        <f t="shared" si="883"/>
        <v>374.142</v>
      </c>
      <c r="BB406" s="170">
        <f t="shared" si="883"/>
        <v>373.899</v>
      </c>
      <c r="BC406" s="403">
        <f t="shared" ref="BC406:CW406" si="884">BB406*BC725/BB725</f>
        <v>373.89900000000006</v>
      </c>
      <c r="BD406" s="398">
        <f t="shared" si="884"/>
        <v>374.88815079365082</v>
      </c>
      <c r="BE406" s="398">
        <f t="shared" si="884"/>
        <v>375.87730158730159</v>
      </c>
      <c r="BF406" s="398">
        <f t="shared" si="884"/>
        <v>376.86645238095241</v>
      </c>
      <c r="BG406" s="398">
        <f t="shared" si="884"/>
        <v>377.85560317460323</v>
      </c>
      <c r="BH406" s="398">
        <f t="shared" si="884"/>
        <v>378.84475396825405</v>
      </c>
      <c r="BI406" s="398">
        <f t="shared" si="884"/>
        <v>379.83390476190488</v>
      </c>
      <c r="BJ406" s="398">
        <f t="shared" si="884"/>
        <v>381.81220634920646</v>
      </c>
      <c r="BK406" s="398">
        <f t="shared" si="884"/>
        <v>382.80135714285728</v>
      </c>
      <c r="BL406" s="398">
        <f t="shared" si="884"/>
        <v>383.79050793650811</v>
      </c>
      <c r="BM406" s="398">
        <f t="shared" si="884"/>
        <v>385.76880952380969</v>
      </c>
      <c r="BN406" s="398">
        <f t="shared" si="884"/>
        <v>386.75796031746052</v>
      </c>
      <c r="BO406" s="398">
        <f t="shared" si="884"/>
        <v>387.74711111111134</v>
      </c>
      <c r="BP406" s="398">
        <f t="shared" si="884"/>
        <v>389.72541269841292</v>
      </c>
      <c r="BQ406" s="398">
        <f t="shared" si="884"/>
        <v>390.71456349206375</v>
      </c>
      <c r="BR406" s="398">
        <f t="shared" si="884"/>
        <v>392.69286507936533</v>
      </c>
      <c r="BS406" s="398">
        <f t="shared" si="884"/>
        <v>393.68201587301616</v>
      </c>
      <c r="BT406" s="398">
        <f t="shared" si="884"/>
        <v>394.67116666666698</v>
      </c>
      <c r="BU406" s="398">
        <f t="shared" si="884"/>
        <v>396.64946825396856</v>
      </c>
      <c r="BV406" s="398">
        <f t="shared" si="884"/>
        <v>397.63861904761933</v>
      </c>
      <c r="BW406" s="398">
        <f t="shared" si="884"/>
        <v>398.62776984127015</v>
      </c>
      <c r="BX406" s="398">
        <f t="shared" si="884"/>
        <v>399.61692063492097</v>
      </c>
      <c r="BY406" s="398">
        <f t="shared" si="884"/>
        <v>400.60607142857179</v>
      </c>
      <c r="BZ406" s="398">
        <f t="shared" si="884"/>
        <v>401.59522222222256</v>
      </c>
      <c r="CA406" s="398">
        <f t="shared" si="884"/>
        <v>402.58437301587333</v>
      </c>
      <c r="CB406" s="398">
        <f t="shared" si="884"/>
        <v>403.57352380952409</v>
      </c>
      <c r="CC406" s="398">
        <f t="shared" si="884"/>
        <v>404.56267460317486</v>
      </c>
      <c r="CD406" s="398">
        <f t="shared" si="884"/>
        <v>405.55182539682568</v>
      </c>
      <c r="CE406" s="398">
        <f t="shared" si="884"/>
        <v>406.54097619047644</v>
      </c>
      <c r="CF406" s="398">
        <f t="shared" si="884"/>
        <v>406.54097619047644</v>
      </c>
      <c r="CG406" s="398">
        <f t="shared" si="884"/>
        <v>407.53012698412721</v>
      </c>
      <c r="CH406" s="398">
        <f t="shared" si="884"/>
        <v>408.51927777777803</v>
      </c>
      <c r="CI406" s="398">
        <f t="shared" si="884"/>
        <v>409.50842857142885</v>
      </c>
      <c r="CJ406" s="398">
        <f t="shared" si="884"/>
        <v>410.49757936507962</v>
      </c>
      <c r="CK406" s="398">
        <f t="shared" si="884"/>
        <v>411.48673015873044</v>
      </c>
      <c r="CL406" s="398">
        <f t="shared" si="884"/>
        <v>412.47588095238126</v>
      </c>
      <c r="CM406" s="398">
        <f t="shared" si="884"/>
        <v>413.46503174603203</v>
      </c>
      <c r="CN406" s="398">
        <f t="shared" si="884"/>
        <v>414.45418253968285</v>
      </c>
      <c r="CO406" s="398">
        <f t="shared" si="884"/>
        <v>415.44333333333367</v>
      </c>
      <c r="CP406" s="398">
        <f t="shared" si="884"/>
        <v>416.43248412698449</v>
      </c>
      <c r="CQ406" s="398">
        <f t="shared" si="884"/>
        <v>417.42163492063531</v>
      </c>
      <c r="CR406" s="398">
        <f t="shared" si="884"/>
        <v>418.41078571428608</v>
      </c>
      <c r="CS406" s="398">
        <f t="shared" si="884"/>
        <v>419.39993650793684</v>
      </c>
      <c r="CT406" s="398">
        <f t="shared" si="884"/>
        <v>421.37823809523843</v>
      </c>
      <c r="CU406" s="398">
        <f t="shared" si="884"/>
        <v>422.36738888888925</v>
      </c>
      <c r="CV406" s="398">
        <f t="shared" si="884"/>
        <v>423.35653968254002</v>
      </c>
      <c r="CW406" s="398">
        <f t="shared" si="884"/>
        <v>425.33484126984155</v>
      </c>
    </row>
    <row r="407" spans="1:101">
      <c r="A407" s="170" t="str">
        <f t="shared" ref="A407:B407" si="885">A301</f>
        <v>80</v>
      </c>
      <c r="B407" s="170" t="str">
        <f t="shared" si="885"/>
        <v>Somme</v>
      </c>
      <c r="C407" s="145"/>
      <c r="D407" s="145"/>
      <c r="E407" s="145"/>
      <c r="F407" s="170">
        <f t="shared" ref="F407:BB407" si="886">F301</f>
        <v>538.57899999999995</v>
      </c>
      <c r="G407" s="170">
        <f t="shared" si="886"/>
        <v>539.49400000000003</v>
      </c>
      <c r="H407" s="170">
        <f t="shared" si="886"/>
        <v>540.24900000000002</v>
      </c>
      <c r="I407" s="170">
        <f t="shared" si="886"/>
        <v>541.24699999999996</v>
      </c>
      <c r="J407" s="170">
        <f t="shared" si="886"/>
        <v>541.77200000000005</v>
      </c>
      <c r="K407" s="170">
        <f t="shared" si="886"/>
        <v>542.28499999999997</v>
      </c>
      <c r="L407" s="170">
        <f t="shared" si="886"/>
        <v>543.48599999999999</v>
      </c>
      <c r="M407" s="170">
        <f t="shared" si="886"/>
        <v>544.77700000000004</v>
      </c>
      <c r="N407" s="170">
        <f t="shared" si="886"/>
        <v>546.13699999999994</v>
      </c>
      <c r="O407" s="170">
        <f t="shared" si="886"/>
        <v>547.73800000000006</v>
      </c>
      <c r="P407" s="170">
        <f t="shared" si="886"/>
        <v>547.44500000000005</v>
      </c>
      <c r="Q407" s="170">
        <f t="shared" si="886"/>
        <v>548.15599999999995</v>
      </c>
      <c r="R407" s="170">
        <f t="shared" si="886"/>
        <v>547.05799999999999</v>
      </c>
      <c r="S407" s="170">
        <f t="shared" si="886"/>
        <v>547.36900000000003</v>
      </c>
      <c r="T407" s="170">
        <f t="shared" si="886"/>
        <v>547.74900000000002</v>
      </c>
      <c r="U407" s="170">
        <f t="shared" si="886"/>
        <v>547.48500000000001</v>
      </c>
      <c r="V407" s="170">
        <f t="shared" si="886"/>
        <v>548.12699999999995</v>
      </c>
      <c r="W407" s="170">
        <f t="shared" si="886"/>
        <v>548.88499999999999</v>
      </c>
      <c r="X407" s="170">
        <f t="shared" si="886"/>
        <v>550.24699999999996</v>
      </c>
      <c r="Y407" s="170">
        <f t="shared" si="886"/>
        <v>551.15899999999999</v>
      </c>
      <c r="Z407" s="170">
        <f t="shared" si="886"/>
        <v>552.15300000000002</v>
      </c>
      <c r="AA407" s="170">
        <f t="shared" si="886"/>
        <v>553.03800000000001</v>
      </c>
      <c r="AB407" s="170">
        <f t="shared" si="886"/>
        <v>553.66999999999996</v>
      </c>
      <c r="AC407" s="170">
        <f t="shared" si="886"/>
        <v>554.59500000000003</v>
      </c>
      <c r="AD407" s="170">
        <f t="shared" si="886"/>
        <v>555.54700000000003</v>
      </c>
      <c r="AE407" s="170">
        <f t="shared" si="886"/>
        <v>556.83000000000004</v>
      </c>
      <c r="AF407" s="170">
        <f t="shared" si="886"/>
        <v>558.41999999999996</v>
      </c>
      <c r="AG407" s="170">
        <f t="shared" si="886"/>
        <v>559.91999999999996</v>
      </c>
      <c r="AH407" s="170">
        <f t="shared" si="886"/>
        <v>560.96600000000001</v>
      </c>
      <c r="AI407" s="170">
        <f t="shared" si="886"/>
        <v>561.93799999999999</v>
      </c>
      <c r="AJ407" s="170">
        <f t="shared" si="886"/>
        <v>563.21799999999996</v>
      </c>
      <c r="AK407" s="170">
        <f t="shared" si="886"/>
        <v>564.31899999999996</v>
      </c>
      <c r="AL407" s="170">
        <f t="shared" si="886"/>
        <v>565.91</v>
      </c>
      <c r="AM407" s="170">
        <f t="shared" si="886"/>
        <v>568.08600000000001</v>
      </c>
      <c r="AN407" s="170">
        <f t="shared" si="886"/>
        <v>569.77499999999998</v>
      </c>
      <c r="AO407" s="170">
        <f t="shared" si="886"/>
        <v>570.74099999999999</v>
      </c>
      <c r="AP407" s="170">
        <f t="shared" si="886"/>
        <v>571.21100000000001</v>
      </c>
      <c r="AQ407" s="170">
        <f t="shared" si="886"/>
        <v>571.154</v>
      </c>
      <c r="AR407" s="170">
        <f t="shared" si="886"/>
        <v>571.67499999999995</v>
      </c>
      <c r="AS407" s="170">
        <f t="shared" si="886"/>
        <v>571.63199999999995</v>
      </c>
      <c r="AT407" s="170">
        <f t="shared" si="886"/>
        <v>571.87900000000002</v>
      </c>
      <c r="AU407" s="170">
        <f t="shared" si="886"/>
        <v>572.74400000000003</v>
      </c>
      <c r="AV407" s="170">
        <f t="shared" si="886"/>
        <v>572.44299999999998</v>
      </c>
      <c r="AW407" s="170">
        <f t="shared" si="886"/>
        <v>570.66200000000003</v>
      </c>
      <c r="AX407" s="170">
        <f t="shared" si="886"/>
        <v>570.55899999999997</v>
      </c>
      <c r="AY407" s="170">
        <f t="shared" si="886"/>
        <v>568.74800000000005</v>
      </c>
      <c r="AZ407" s="170">
        <f t="shared" si="886"/>
        <v>566.87199999999996</v>
      </c>
      <c r="BA407" s="170">
        <f t="shared" si="886"/>
        <v>565.27800000000002</v>
      </c>
      <c r="BB407" s="170">
        <f t="shared" si="886"/>
        <v>564.06700000000001</v>
      </c>
      <c r="BC407" s="403">
        <f t="shared" ref="BC407:CW407" si="887">BB407*BC726/BB726</f>
        <v>564.06700000000001</v>
      </c>
      <c r="BD407" s="398">
        <f t="shared" si="887"/>
        <v>564.06700000000001</v>
      </c>
      <c r="BE407" s="398">
        <f t="shared" si="887"/>
        <v>564.06700000000001</v>
      </c>
      <c r="BF407" s="398">
        <f t="shared" si="887"/>
        <v>565.0635848056537</v>
      </c>
      <c r="BG407" s="398">
        <f t="shared" si="887"/>
        <v>565.0635848056537</v>
      </c>
      <c r="BH407" s="398">
        <f t="shared" si="887"/>
        <v>565.0635848056537</v>
      </c>
      <c r="BI407" s="398">
        <f t="shared" si="887"/>
        <v>566.0601696113074</v>
      </c>
      <c r="BJ407" s="398">
        <f t="shared" si="887"/>
        <v>566.0601696113074</v>
      </c>
      <c r="BK407" s="398">
        <f t="shared" si="887"/>
        <v>567.0567544169611</v>
      </c>
      <c r="BL407" s="398">
        <f t="shared" si="887"/>
        <v>567.0567544169611</v>
      </c>
      <c r="BM407" s="398">
        <f t="shared" si="887"/>
        <v>568.0533392226148</v>
      </c>
      <c r="BN407" s="398">
        <f t="shared" si="887"/>
        <v>568.0533392226148</v>
      </c>
      <c r="BO407" s="398">
        <f t="shared" si="887"/>
        <v>569.04992402826849</v>
      </c>
      <c r="BP407" s="398">
        <f t="shared" si="887"/>
        <v>569.04992402826849</v>
      </c>
      <c r="BQ407" s="398">
        <f t="shared" si="887"/>
        <v>569.04992402826849</v>
      </c>
      <c r="BR407" s="398">
        <f t="shared" si="887"/>
        <v>570.04650883392219</v>
      </c>
      <c r="BS407" s="398">
        <f t="shared" si="887"/>
        <v>570.04650883392219</v>
      </c>
      <c r="BT407" s="398">
        <f t="shared" si="887"/>
        <v>570.04650883392219</v>
      </c>
      <c r="BU407" s="398">
        <f t="shared" si="887"/>
        <v>570.04650883392219</v>
      </c>
      <c r="BV407" s="398">
        <f t="shared" si="887"/>
        <v>570.04650883392219</v>
      </c>
      <c r="BW407" s="398">
        <f t="shared" si="887"/>
        <v>571.04309363957589</v>
      </c>
      <c r="BX407" s="398">
        <f t="shared" si="887"/>
        <v>571.04309363957589</v>
      </c>
      <c r="BY407" s="398">
        <f t="shared" si="887"/>
        <v>571.04309363957589</v>
      </c>
      <c r="BZ407" s="398">
        <f t="shared" si="887"/>
        <v>571.04309363957589</v>
      </c>
      <c r="CA407" s="398">
        <f t="shared" si="887"/>
        <v>571.04309363957589</v>
      </c>
      <c r="CB407" s="398">
        <f t="shared" si="887"/>
        <v>571.04309363957589</v>
      </c>
      <c r="CC407" s="398">
        <f t="shared" si="887"/>
        <v>571.04309363957589</v>
      </c>
      <c r="CD407" s="398">
        <f t="shared" si="887"/>
        <v>571.04309363957589</v>
      </c>
      <c r="CE407" s="398">
        <f t="shared" si="887"/>
        <v>571.04309363957589</v>
      </c>
      <c r="CF407" s="398">
        <f t="shared" si="887"/>
        <v>571.04309363957589</v>
      </c>
      <c r="CG407" s="398">
        <f t="shared" si="887"/>
        <v>571.04309363957589</v>
      </c>
      <c r="CH407" s="398">
        <f t="shared" si="887"/>
        <v>571.04309363957589</v>
      </c>
      <c r="CI407" s="398">
        <f t="shared" si="887"/>
        <v>571.04309363957589</v>
      </c>
      <c r="CJ407" s="398">
        <f t="shared" si="887"/>
        <v>571.04309363957589</v>
      </c>
      <c r="CK407" s="398">
        <f t="shared" si="887"/>
        <v>571.04309363957589</v>
      </c>
      <c r="CL407" s="398">
        <f t="shared" si="887"/>
        <v>571.04309363957589</v>
      </c>
      <c r="CM407" s="398">
        <f t="shared" si="887"/>
        <v>571.04309363957589</v>
      </c>
      <c r="CN407" s="398">
        <f t="shared" si="887"/>
        <v>572.03967844522958</v>
      </c>
      <c r="CO407" s="398">
        <f t="shared" si="887"/>
        <v>572.03967844522958</v>
      </c>
      <c r="CP407" s="398">
        <f t="shared" si="887"/>
        <v>572.03967844522958</v>
      </c>
      <c r="CQ407" s="398">
        <f t="shared" si="887"/>
        <v>573.03626325088339</v>
      </c>
      <c r="CR407" s="398">
        <f t="shared" si="887"/>
        <v>573.03626325088339</v>
      </c>
      <c r="CS407" s="398">
        <f t="shared" si="887"/>
        <v>574.03284805653709</v>
      </c>
      <c r="CT407" s="398">
        <f t="shared" si="887"/>
        <v>574.03284805653709</v>
      </c>
      <c r="CU407" s="398">
        <f t="shared" si="887"/>
        <v>575.02943286219079</v>
      </c>
      <c r="CV407" s="398">
        <f t="shared" si="887"/>
        <v>576.02601766784449</v>
      </c>
      <c r="CW407" s="398">
        <f t="shared" si="887"/>
        <v>577.02260247349818</v>
      </c>
    </row>
    <row r="408" spans="1:101">
      <c r="A408" s="170" t="str">
        <f t="shared" ref="A408:B408" si="888">A302</f>
        <v>81</v>
      </c>
      <c r="B408" s="170" t="str">
        <f t="shared" si="888"/>
        <v>Tarn</v>
      </c>
      <c r="C408" s="145"/>
      <c r="D408" s="145"/>
      <c r="E408" s="145"/>
      <c r="F408" s="170">
        <f t="shared" ref="F408:BB408" si="889">F302</f>
        <v>338.32</v>
      </c>
      <c r="G408" s="170">
        <f t="shared" si="889"/>
        <v>338.303</v>
      </c>
      <c r="H408" s="170">
        <f t="shared" si="889"/>
        <v>338.52100000000002</v>
      </c>
      <c r="I408" s="170">
        <f t="shared" si="889"/>
        <v>338.791</v>
      </c>
      <c r="J408" s="170">
        <f t="shared" si="889"/>
        <v>338.79700000000003</v>
      </c>
      <c r="K408" s="170">
        <f t="shared" si="889"/>
        <v>338.94099999999997</v>
      </c>
      <c r="L408" s="170">
        <f t="shared" si="889"/>
        <v>339.31900000000002</v>
      </c>
      <c r="M408" s="170">
        <f t="shared" si="889"/>
        <v>339.47699999999998</v>
      </c>
      <c r="N408" s="170">
        <f t="shared" si="889"/>
        <v>340.53500000000003</v>
      </c>
      <c r="O408" s="170">
        <f t="shared" si="889"/>
        <v>341.11799999999999</v>
      </c>
      <c r="P408" s="170">
        <f t="shared" si="889"/>
        <v>341.80599999999998</v>
      </c>
      <c r="Q408" s="170">
        <f t="shared" si="889"/>
        <v>341.19499999999999</v>
      </c>
      <c r="R408" s="170">
        <f t="shared" si="889"/>
        <v>341.86700000000002</v>
      </c>
      <c r="S408" s="170">
        <f t="shared" si="889"/>
        <v>341.96100000000001</v>
      </c>
      <c r="T408" s="170">
        <f t="shared" si="889"/>
        <v>342.48099999999999</v>
      </c>
      <c r="U408" s="170">
        <f t="shared" si="889"/>
        <v>342.94600000000003</v>
      </c>
      <c r="V408" s="170">
        <f t="shared" si="889"/>
        <v>342.54500000000002</v>
      </c>
      <c r="W408" s="170">
        <f t="shared" si="889"/>
        <v>342.26400000000001</v>
      </c>
      <c r="X408" s="170">
        <f t="shared" si="889"/>
        <v>342.40199999999999</v>
      </c>
      <c r="Y408" s="170">
        <f t="shared" si="889"/>
        <v>342.30900000000003</v>
      </c>
      <c r="Z408" s="170">
        <f t="shared" si="889"/>
        <v>341.87299999999999</v>
      </c>
      <c r="AA408" s="170">
        <f t="shared" si="889"/>
        <v>341.94</v>
      </c>
      <c r="AB408" s="170">
        <f t="shared" si="889"/>
        <v>342.11599999999999</v>
      </c>
      <c r="AC408" s="170">
        <f t="shared" si="889"/>
        <v>342.62900000000002</v>
      </c>
      <c r="AD408" s="170">
        <f t="shared" si="889"/>
        <v>343.44400000000002</v>
      </c>
      <c r="AE408" s="170">
        <f t="shared" si="889"/>
        <v>345.85899999999998</v>
      </c>
      <c r="AF408" s="170">
        <f t="shared" si="889"/>
        <v>348.9</v>
      </c>
      <c r="AG408" s="170">
        <f t="shared" si="889"/>
        <v>352.12200000000001</v>
      </c>
      <c r="AH408" s="170">
        <f t="shared" si="889"/>
        <v>355.24299999999999</v>
      </c>
      <c r="AI408" s="170">
        <f t="shared" si="889"/>
        <v>358.39499999999998</v>
      </c>
      <c r="AJ408" s="170">
        <f t="shared" si="889"/>
        <v>361.93200000000002</v>
      </c>
      <c r="AK408" s="170">
        <f t="shared" si="889"/>
        <v>365.33499999999998</v>
      </c>
      <c r="AL408" s="170">
        <f t="shared" si="889"/>
        <v>369.18900000000002</v>
      </c>
      <c r="AM408" s="170">
        <f t="shared" si="889"/>
        <v>371.738</v>
      </c>
      <c r="AN408" s="170">
        <f t="shared" si="889"/>
        <v>374.01799999999997</v>
      </c>
      <c r="AO408" s="170">
        <f t="shared" si="889"/>
        <v>375.37900000000002</v>
      </c>
      <c r="AP408" s="170">
        <f t="shared" si="889"/>
        <v>377.67500000000001</v>
      </c>
      <c r="AQ408" s="170">
        <f t="shared" si="889"/>
        <v>378.947</v>
      </c>
      <c r="AR408" s="170">
        <f t="shared" si="889"/>
        <v>381.92700000000002</v>
      </c>
      <c r="AS408" s="170">
        <f t="shared" si="889"/>
        <v>384.47399999999999</v>
      </c>
      <c r="AT408" s="170">
        <f t="shared" si="889"/>
        <v>386.54300000000001</v>
      </c>
      <c r="AU408" s="170">
        <f t="shared" si="889"/>
        <v>386.44799999999998</v>
      </c>
      <c r="AV408" s="170">
        <f t="shared" si="889"/>
        <v>387.89</v>
      </c>
      <c r="AW408" s="170">
        <f t="shared" si="889"/>
        <v>388.596</v>
      </c>
      <c r="AX408" s="170">
        <f t="shared" si="889"/>
        <v>389.84399999999999</v>
      </c>
      <c r="AY408" s="170">
        <f t="shared" si="889"/>
        <v>391.06599999999997</v>
      </c>
      <c r="AZ408" s="170">
        <f t="shared" si="889"/>
        <v>392.32799999999997</v>
      </c>
      <c r="BA408" s="170">
        <f t="shared" si="889"/>
        <v>393.43599999999998</v>
      </c>
      <c r="BB408" s="170">
        <f t="shared" si="889"/>
        <v>394.54599999999999</v>
      </c>
      <c r="BC408" s="403">
        <f t="shared" ref="BC408:CW408" si="890">BB408*BC727/BB727</f>
        <v>396.54877157360403</v>
      </c>
      <c r="BD408" s="398">
        <f t="shared" si="890"/>
        <v>398.55154314720806</v>
      </c>
      <c r="BE408" s="398">
        <f t="shared" si="890"/>
        <v>400.5543147208121</v>
      </c>
      <c r="BF408" s="398">
        <f t="shared" si="890"/>
        <v>401.55570050761418</v>
      </c>
      <c r="BG408" s="398">
        <f t="shared" si="890"/>
        <v>403.55847208121827</v>
      </c>
      <c r="BH408" s="398">
        <f t="shared" si="890"/>
        <v>405.56124365482231</v>
      </c>
      <c r="BI408" s="398">
        <f t="shared" si="890"/>
        <v>407.5640152284264</v>
      </c>
      <c r="BJ408" s="398">
        <f t="shared" si="890"/>
        <v>410.56817258883251</v>
      </c>
      <c r="BK408" s="398">
        <f t="shared" si="890"/>
        <v>412.5709441624366</v>
      </c>
      <c r="BL408" s="398">
        <f t="shared" si="890"/>
        <v>414.57371573604064</v>
      </c>
      <c r="BM408" s="398">
        <f t="shared" si="890"/>
        <v>416.57648730964473</v>
      </c>
      <c r="BN408" s="398">
        <f t="shared" si="890"/>
        <v>419.58064467005084</v>
      </c>
      <c r="BO408" s="398">
        <f t="shared" si="890"/>
        <v>421.58341624365488</v>
      </c>
      <c r="BP408" s="398">
        <f t="shared" si="890"/>
        <v>423.58618781725897</v>
      </c>
      <c r="BQ408" s="398">
        <f t="shared" si="890"/>
        <v>426.59034517766509</v>
      </c>
      <c r="BR408" s="398">
        <f t="shared" si="890"/>
        <v>428.59311675126918</v>
      </c>
      <c r="BS408" s="398">
        <f t="shared" si="890"/>
        <v>430.59588832487321</v>
      </c>
      <c r="BT408" s="398">
        <f t="shared" si="890"/>
        <v>433.60004568527933</v>
      </c>
      <c r="BU408" s="398">
        <f t="shared" si="890"/>
        <v>435.60281725888342</v>
      </c>
      <c r="BV408" s="398">
        <f t="shared" si="890"/>
        <v>437.60558883248751</v>
      </c>
      <c r="BW408" s="398">
        <f t="shared" si="890"/>
        <v>439.60836040609161</v>
      </c>
      <c r="BX408" s="398">
        <f t="shared" si="890"/>
        <v>441.61113197969564</v>
      </c>
      <c r="BY408" s="398">
        <f t="shared" si="890"/>
        <v>443.61390355329968</v>
      </c>
      <c r="BZ408" s="398">
        <f t="shared" si="890"/>
        <v>445.61667512690371</v>
      </c>
      <c r="CA408" s="398">
        <f t="shared" si="890"/>
        <v>447.61944670050781</v>
      </c>
      <c r="CB408" s="398">
        <f t="shared" si="890"/>
        <v>449.6222182741119</v>
      </c>
      <c r="CC408" s="398">
        <f t="shared" si="890"/>
        <v>451.62498984771594</v>
      </c>
      <c r="CD408" s="398">
        <f t="shared" si="890"/>
        <v>453.62776142132003</v>
      </c>
      <c r="CE408" s="398">
        <f t="shared" si="890"/>
        <v>454.62914720812205</v>
      </c>
      <c r="CF408" s="398">
        <f t="shared" si="890"/>
        <v>456.63191878172609</v>
      </c>
      <c r="CG408" s="398">
        <f t="shared" si="890"/>
        <v>458.63469035533018</v>
      </c>
      <c r="CH408" s="398">
        <f t="shared" si="890"/>
        <v>459.63607614213225</v>
      </c>
      <c r="CI408" s="398">
        <f t="shared" si="890"/>
        <v>461.63884771573635</v>
      </c>
      <c r="CJ408" s="398">
        <f t="shared" si="890"/>
        <v>463.64161928934044</v>
      </c>
      <c r="CK408" s="398">
        <f t="shared" si="890"/>
        <v>464.64300507614246</v>
      </c>
      <c r="CL408" s="398">
        <f t="shared" si="890"/>
        <v>466.64577664974655</v>
      </c>
      <c r="CM408" s="398">
        <f t="shared" si="890"/>
        <v>468.64854822335059</v>
      </c>
      <c r="CN408" s="398">
        <f t="shared" si="890"/>
        <v>469.64993401015266</v>
      </c>
      <c r="CO408" s="398">
        <f t="shared" si="890"/>
        <v>471.6527055837567</v>
      </c>
      <c r="CP408" s="398">
        <f t="shared" si="890"/>
        <v>473.65547715736079</v>
      </c>
      <c r="CQ408" s="398">
        <f t="shared" si="890"/>
        <v>475.65824873096489</v>
      </c>
      <c r="CR408" s="398">
        <f t="shared" si="890"/>
        <v>476.6596345177669</v>
      </c>
      <c r="CS408" s="398">
        <f t="shared" si="890"/>
        <v>478.662406091371</v>
      </c>
      <c r="CT408" s="398">
        <f t="shared" si="890"/>
        <v>480.66517766497509</v>
      </c>
      <c r="CU408" s="398">
        <f t="shared" si="890"/>
        <v>482.66794923857918</v>
      </c>
      <c r="CV408" s="398">
        <f t="shared" si="890"/>
        <v>484.67072081218328</v>
      </c>
      <c r="CW408" s="398">
        <f t="shared" si="890"/>
        <v>487.67487817258933</v>
      </c>
    </row>
    <row r="409" spans="1:101">
      <c r="A409" s="170" t="str">
        <f t="shared" ref="A409:B409" si="891">A303</f>
        <v>82</v>
      </c>
      <c r="B409" s="170" t="str">
        <f t="shared" si="891"/>
        <v>Tarn-et-Garonne</v>
      </c>
      <c r="C409" s="145"/>
      <c r="D409" s="145"/>
      <c r="E409" s="145"/>
      <c r="F409" s="170">
        <f t="shared" ref="F409:BB409" si="892">F303</f>
        <v>183.59899999999999</v>
      </c>
      <c r="G409" s="170">
        <f t="shared" si="892"/>
        <v>184.447</v>
      </c>
      <c r="H409" s="170">
        <f t="shared" si="892"/>
        <v>185.441</v>
      </c>
      <c r="I409" s="170">
        <f t="shared" si="892"/>
        <v>186.553</v>
      </c>
      <c r="J409" s="170">
        <f t="shared" si="892"/>
        <v>187.36600000000001</v>
      </c>
      <c r="K409" s="170">
        <f t="shared" si="892"/>
        <v>188.29900000000001</v>
      </c>
      <c r="L409" s="170">
        <f t="shared" si="892"/>
        <v>189.398</v>
      </c>
      <c r="M409" s="170">
        <f t="shared" si="892"/>
        <v>190.55099999999999</v>
      </c>
      <c r="N409" s="170">
        <f t="shared" si="892"/>
        <v>191.39400000000001</v>
      </c>
      <c r="O409" s="170">
        <f t="shared" si="892"/>
        <v>192.94900000000001</v>
      </c>
      <c r="P409" s="170">
        <f t="shared" si="892"/>
        <v>194.12299999999999</v>
      </c>
      <c r="Q409" s="170">
        <f t="shared" si="892"/>
        <v>194.89599999999999</v>
      </c>
      <c r="R409" s="170">
        <f t="shared" si="892"/>
        <v>196.12799999999999</v>
      </c>
      <c r="S409" s="170">
        <f t="shared" si="892"/>
        <v>197.476</v>
      </c>
      <c r="T409" s="170">
        <f t="shared" si="892"/>
        <v>198.815</v>
      </c>
      <c r="U409" s="170">
        <f t="shared" si="892"/>
        <v>200.29499999999999</v>
      </c>
      <c r="V409" s="170">
        <f t="shared" si="892"/>
        <v>201.613</v>
      </c>
      <c r="W409" s="170">
        <f t="shared" si="892"/>
        <v>202.93</v>
      </c>
      <c r="X409" s="170">
        <f t="shared" si="892"/>
        <v>203.245</v>
      </c>
      <c r="Y409" s="170">
        <f t="shared" si="892"/>
        <v>203.85400000000001</v>
      </c>
      <c r="Z409" s="170">
        <f t="shared" si="892"/>
        <v>204.268</v>
      </c>
      <c r="AA409" s="170">
        <f t="shared" si="892"/>
        <v>204.642</v>
      </c>
      <c r="AB409" s="170">
        <f t="shared" si="892"/>
        <v>205.208</v>
      </c>
      <c r="AC409" s="170">
        <f t="shared" si="892"/>
        <v>205.51900000000001</v>
      </c>
      <c r="AD409" s="170">
        <f t="shared" si="892"/>
        <v>206.029</v>
      </c>
      <c r="AE409" s="170">
        <f t="shared" si="892"/>
        <v>208.42099999999999</v>
      </c>
      <c r="AF409" s="170">
        <f t="shared" si="892"/>
        <v>211.13399999999999</v>
      </c>
      <c r="AG409" s="170">
        <f t="shared" si="892"/>
        <v>214.215</v>
      </c>
      <c r="AH409" s="170">
        <f t="shared" si="892"/>
        <v>217.292</v>
      </c>
      <c r="AI409" s="170">
        <f t="shared" si="892"/>
        <v>220.316</v>
      </c>
      <c r="AJ409" s="170">
        <f t="shared" si="892"/>
        <v>223.732</v>
      </c>
      <c r="AK409" s="170">
        <f t="shared" si="892"/>
        <v>226.84899999999999</v>
      </c>
      <c r="AL409" s="170">
        <f t="shared" si="892"/>
        <v>231.76300000000001</v>
      </c>
      <c r="AM409" s="170">
        <f t="shared" si="892"/>
        <v>235.91499999999999</v>
      </c>
      <c r="AN409" s="170">
        <f t="shared" si="892"/>
        <v>239.291</v>
      </c>
      <c r="AO409" s="170">
        <f t="shared" si="892"/>
        <v>241.69800000000001</v>
      </c>
      <c r="AP409" s="170">
        <f t="shared" si="892"/>
        <v>244.54499999999999</v>
      </c>
      <c r="AQ409" s="170">
        <f t="shared" si="892"/>
        <v>246.971</v>
      </c>
      <c r="AR409" s="170">
        <f t="shared" si="892"/>
        <v>250.34200000000001</v>
      </c>
      <c r="AS409" s="170">
        <f t="shared" si="892"/>
        <v>252.578</v>
      </c>
      <c r="AT409" s="170">
        <f t="shared" si="892"/>
        <v>255.274</v>
      </c>
      <c r="AU409" s="170">
        <f t="shared" si="892"/>
        <v>256.89699999999999</v>
      </c>
      <c r="AV409" s="170">
        <f t="shared" si="892"/>
        <v>258.34899999999999</v>
      </c>
      <c r="AW409" s="170">
        <f t="shared" si="892"/>
        <v>259.12400000000002</v>
      </c>
      <c r="AX409" s="170">
        <f t="shared" si="892"/>
        <v>260.66899999999998</v>
      </c>
      <c r="AY409" s="170">
        <f t="shared" si="892"/>
        <v>262.31599999999997</v>
      </c>
      <c r="AZ409" s="170">
        <f t="shared" si="892"/>
        <v>263.50400000000002</v>
      </c>
      <c r="BA409" s="170">
        <f t="shared" si="892"/>
        <v>264.88600000000002</v>
      </c>
      <c r="BB409" s="170">
        <f t="shared" si="892"/>
        <v>266.03899999999999</v>
      </c>
      <c r="BC409" s="403">
        <f t="shared" ref="BC409:CW409" si="893">BB409*BC728/BB728</f>
        <v>267.04672348484843</v>
      </c>
      <c r="BD409" s="398">
        <f t="shared" si="893"/>
        <v>269.06217045454542</v>
      </c>
      <c r="BE409" s="398">
        <f t="shared" si="893"/>
        <v>270.06989393939392</v>
      </c>
      <c r="BF409" s="398">
        <f t="shared" si="893"/>
        <v>271.07761742424242</v>
      </c>
      <c r="BG409" s="398">
        <f t="shared" si="893"/>
        <v>272.08534090909086</v>
      </c>
      <c r="BH409" s="398">
        <f t="shared" si="893"/>
        <v>274.1007878787878</v>
      </c>
      <c r="BI409" s="398">
        <f t="shared" si="893"/>
        <v>275.1085113636363</v>
      </c>
      <c r="BJ409" s="398">
        <f t="shared" si="893"/>
        <v>276.11623484848479</v>
      </c>
      <c r="BK409" s="398">
        <f t="shared" si="893"/>
        <v>278.13168181818173</v>
      </c>
      <c r="BL409" s="398">
        <f t="shared" si="893"/>
        <v>279.13940530303023</v>
      </c>
      <c r="BM409" s="398">
        <f t="shared" si="893"/>
        <v>281.15485227272723</v>
      </c>
      <c r="BN409" s="398">
        <f t="shared" si="893"/>
        <v>282.16257575757572</v>
      </c>
      <c r="BO409" s="398">
        <f t="shared" si="893"/>
        <v>284.17802272727272</v>
      </c>
      <c r="BP409" s="398">
        <f t="shared" si="893"/>
        <v>285.18574621212122</v>
      </c>
      <c r="BQ409" s="398">
        <f t="shared" si="893"/>
        <v>287.20119318181816</v>
      </c>
      <c r="BR409" s="398">
        <f t="shared" si="893"/>
        <v>288.20891666666665</v>
      </c>
      <c r="BS409" s="398">
        <f t="shared" si="893"/>
        <v>290.22436363636359</v>
      </c>
      <c r="BT409" s="398">
        <f t="shared" si="893"/>
        <v>291.23208712121209</v>
      </c>
      <c r="BU409" s="398">
        <f t="shared" si="893"/>
        <v>293.24753409090903</v>
      </c>
      <c r="BV409" s="398">
        <f t="shared" si="893"/>
        <v>294.25525757575753</v>
      </c>
      <c r="BW409" s="398">
        <f t="shared" si="893"/>
        <v>295.26298106060597</v>
      </c>
      <c r="BX409" s="398">
        <f t="shared" si="893"/>
        <v>297.2784280303029</v>
      </c>
      <c r="BY409" s="398">
        <f t="shared" si="893"/>
        <v>298.2861515151514</v>
      </c>
      <c r="BZ409" s="398">
        <f t="shared" si="893"/>
        <v>299.2938749999999</v>
      </c>
      <c r="CA409" s="398">
        <f t="shared" si="893"/>
        <v>300.3015984848484</v>
      </c>
      <c r="CB409" s="398">
        <f t="shared" si="893"/>
        <v>302.31704545454539</v>
      </c>
      <c r="CC409" s="398">
        <f t="shared" si="893"/>
        <v>303.32476893939389</v>
      </c>
      <c r="CD409" s="398">
        <f t="shared" si="893"/>
        <v>304.33249242424239</v>
      </c>
      <c r="CE409" s="398">
        <f t="shared" si="893"/>
        <v>305.34021590909089</v>
      </c>
      <c r="CF409" s="398">
        <f t="shared" si="893"/>
        <v>306.34793939393933</v>
      </c>
      <c r="CG409" s="398">
        <f t="shared" si="893"/>
        <v>307.35566287878783</v>
      </c>
      <c r="CH409" s="398">
        <f t="shared" si="893"/>
        <v>308.36338636363632</v>
      </c>
      <c r="CI409" s="398">
        <f t="shared" si="893"/>
        <v>309.37110984848476</v>
      </c>
      <c r="CJ409" s="398">
        <f t="shared" si="893"/>
        <v>310.3788333333332</v>
      </c>
      <c r="CK409" s="398">
        <f t="shared" si="893"/>
        <v>311.3865568181817</v>
      </c>
      <c r="CL409" s="398">
        <f t="shared" si="893"/>
        <v>312.3942803030302</v>
      </c>
      <c r="CM409" s="398">
        <f t="shared" si="893"/>
        <v>313.4020037878787</v>
      </c>
      <c r="CN409" s="398">
        <f t="shared" si="893"/>
        <v>314.4097272727272</v>
      </c>
      <c r="CO409" s="398">
        <f t="shared" si="893"/>
        <v>315.41745075757569</v>
      </c>
      <c r="CP409" s="398">
        <f t="shared" si="893"/>
        <v>316.42517424242419</v>
      </c>
      <c r="CQ409" s="398">
        <f t="shared" si="893"/>
        <v>317.43289772727269</v>
      </c>
      <c r="CR409" s="398">
        <f t="shared" si="893"/>
        <v>318.44062121212119</v>
      </c>
      <c r="CS409" s="398">
        <f t="shared" si="893"/>
        <v>320.45606818181813</v>
      </c>
      <c r="CT409" s="398">
        <f t="shared" si="893"/>
        <v>321.46379166666662</v>
      </c>
      <c r="CU409" s="398">
        <f t="shared" si="893"/>
        <v>322.47151515151512</v>
      </c>
      <c r="CV409" s="398">
        <f t="shared" si="893"/>
        <v>323.47923863636362</v>
      </c>
      <c r="CW409" s="398">
        <f t="shared" si="893"/>
        <v>325.49468560606061</v>
      </c>
    </row>
    <row r="410" spans="1:101">
      <c r="A410" s="170" t="str">
        <f t="shared" ref="A410:B410" si="894">A304</f>
        <v>83</v>
      </c>
      <c r="B410" s="170" t="str">
        <f t="shared" si="894"/>
        <v>Var</v>
      </c>
      <c r="C410" s="145"/>
      <c r="D410" s="145"/>
      <c r="E410" s="145"/>
      <c r="F410" s="170">
        <f t="shared" ref="F410:BB410" si="895">F304</f>
        <v>625.82500000000005</v>
      </c>
      <c r="G410" s="170">
        <f t="shared" si="895"/>
        <v>635.60500000000002</v>
      </c>
      <c r="H410" s="170">
        <f t="shared" si="895"/>
        <v>647.29899999999998</v>
      </c>
      <c r="I410" s="170">
        <f t="shared" si="895"/>
        <v>659.14099999999996</v>
      </c>
      <c r="J410" s="170">
        <f t="shared" si="895"/>
        <v>669.87800000000004</v>
      </c>
      <c r="K410" s="170">
        <f t="shared" si="895"/>
        <v>681.69500000000005</v>
      </c>
      <c r="L410" s="170">
        <f t="shared" si="895"/>
        <v>694.53800000000001</v>
      </c>
      <c r="M410" s="170">
        <f t="shared" si="895"/>
        <v>707.52200000000005</v>
      </c>
      <c r="N410" s="170">
        <f t="shared" si="895"/>
        <v>719.19299999999998</v>
      </c>
      <c r="O410" s="170">
        <f t="shared" si="895"/>
        <v>731.197</v>
      </c>
      <c r="P410" s="170">
        <f t="shared" si="895"/>
        <v>744.58299999999997</v>
      </c>
      <c r="Q410" s="170">
        <f t="shared" si="895"/>
        <v>758.20899999999995</v>
      </c>
      <c r="R410" s="170">
        <f t="shared" si="895"/>
        <v>771.2</v>
      </c>
      <c r="S410" s="170">
        <f t="shared" si="895"/>
        <v>785.79899999999998</v>
      </c>
      <c r="T410" s="170">
        <f t="shared" si="895"/>
        <v>799.60199999999998</v>
      </c>
      <c r="U410" s="170">
        <f t="shared" si="895"/>
        <v>815.71400000000006</v>
      </c>
      <c r="V410" s="170">
        <f t="shared" si="895"/>
        <v>825.81299999999999</v>
      </c>
      <c r="W410" s="170">
        <f t="shared" si="895"/>
        <v>837.16600000000005</v>
      </c>
      <c r="X410" s="170">
        <f t="shared" si="895"/>
        <v>846.89599999999996</v>
      </c>
      <c r="Y410" s="170">
        <f t="shared" si="895"/>
        <v>856.303</v>
      </c>
      <c r="Z410" s="170">
        <f t="shared" si="895"/>
        <v>864.29</v>
      </c>
      <c r="AA410" s="170">
        <f t="shared" si="895"/>
        <v>871.505</v>
      </c>
      <c r="AB410" s="170">
        <f t="shared" si="895"/>
        <v>882.58699999999999</v>
      </c>
      <c r="AC410" s="170">
        <f t="shared" si="895"/>
        <v>891.59799999999996</v>
      </c>
      <c r="AD410" s="170">
        <f t="shared" si="895"/>
        <v>897.58500000000004</v>
      </c>
      <c r="AE410" s="170">
        <f t="shared" si="895"/>
        <v>908.89499999999998</v>
      </c>
      <c r="AF410" s="170">
        <f t="shared" si="895"/>
        <v>921.03200000000004</v>
      </c>
      <c r="AG410" s="170">
        <f t="shared" si="895"/>
        <v>933.60199999999998</v>
      </c>
      <c r="AH410" s="170">
        <f t="shared" si="895"/>
        <v>946.27200000000005</v>
      </c>
      <c r="AI410" s="170">
        <f t="shared" si="895"/>
        <v>958.745</v>
      </c>
      <c r="AJ410" s="170">
        <f t="shared" si="895"/>
        <v>972.37900000000002</v>
      </c>
      <c r="AK410" s="170">
        <f t="shared" si="895"/>
        <v>985.09900000000005</v>
      </c>
      <c r="AL410" s="170">
        <f t="shared" si="895"/>
        <v>995.93399999999997</v>
      </c>
      <c r="AM410" s="170">
        <f t="shared" si="895"/>
        <v>1001.408</v>
      </c>
      <c r="AN410" s="170">
        <f t="shared" si="895"/>
        <v>1007.303</v>
      </c>
      <c r="AO410" s="170">
        <f t="shared" si="895"/>
        <v>1008.183</v>
      </c>
      <c r="AP410" s="170">
        <f t="shared" si="895"/>
        <v>1012.735</v>
      </c>
      <c r="AQ410" s="170">
        <f t="shared" si="895"/>
        <v>1021.669</v>
      </c>
      <c r="AR410" s="170">
        <f t="shared" si="895"/>
        <v>1028.5830000000001</v>
      </c>
      <c r="AS410" s="170">
        <f t="shared" si="895"/>
        <v>1038.212</v>
      </c>
      <c r="AT410" s="170">
        <f t="shared" si="895"/>
        <v>1048.652</v>
      </c>
      <c r="AU410" s="170">
        <f t="shared" si="895"/>
        <v>1055.8209999999999</v>
      </c>
      <c r="AV410" s="170">
        <f t="shared" si="895"/>
        <v>1058.74</v>
      </c>
      <c r="AW410" s="170">
        <f t="shared" si="895"/>
        <v>1067.6969999999999</v>
      </c>
      <c r="AX410" s="170">
        <f t="shared" si="895"/>
        <v>1076.711</v>
      </c>
      <c r="AY410" s="170">
        <f t="shared" si="895"/>
        <v>1085.1890000000001</v>
      </c>
      <c r="AZ410" s="170">
        <f t="shared" si="895"/>
        <v>1094.127</v>
      </c>
      <c r="BA410" s="170">
        <f t="shared" si="895"/>
        <v>1102.0740000000001</v>
      </c>
      <c r="BB410" s="170">
        <f t="shared" si="895"/>
        <v>1110.26</v>
      </c>
      <c r="BC410" s="403">
        <f t="shared" ref="BC410:CW410" si="896">BB410*BC729/BB729</f>
        <v>1116.3491773308958</v>
      </c>
      <c r="BD410" s="398">
        <f t="shared" si="896"/>
        <v>1122.4383546617917</v>
      </c>
      <c r="BE410" s="398">
        <f t="shared" si="896"/>
        <v>1127.5126691042049</v>
      </c>
      <c r="BF410" s="398">
        <f t="shared" si="896"/>
        <v>1133.6018464351007</v>
      </c>
      <c r="BG410" s="398">
        <f t="shared" si="896"/>
        <v>1138.6761608775139</v>
      </c>
      <c r="BH410" s="398">
        <f t="shared" si="896"/>
        <v>1144.7653382084097</v>
      </c>
      <c r="BI410" s="398">
        <f t="shared" si="896"/>
        <v>1149.8396526508227</v>
      </c>
      <c r="BJ410" s="398">
        <f t="shared" si="896"/>
        <v>1154.9139670932359</v>
      </c>
      <c r="BK410" s="398">
        <f t="shared" si="896"/>
        <v>1159.9882815356491</v>
      </c>
      <c r="BL410" s="398">
        <f t="shared" si="896"/>
        <v>1165.0625959780623</v>
      </c>
      <c r="BM410" s="398">
        <f t="shared" si="896"/>
        <v>1170.1369104204755</v>
      </c>
      <c r="BN410" s="398">
        <f t="shared" si="896"/>
        <v>1175.2112248628887</v>
      </c>
      <c r="BO410" s="398">
        <f t="shared" si="896"/>
        <v>1180.2855393053019</v>
      </c>
      <c r="BP410" s="398">
        <f t="shared" si="896"/>
        <v>1185.3598537477151</v>
      </c>
      <c r="BQ410" s="398">
        <f t="shared" si="896"/>
        <v>1189.4193053016456</v>
      </c>
      <c r="BR410" s="398">
        <f t="shared" si="896"/>
        <v>1194.4936197440588</v>
      </c>
      <c r="BS410" s="398">
        <f t="shared" si="896"/>
        <v>1199.567934186472</v>
      </c>
      <c r="BT410" s="398">
        <f t="shared" si="896"/>
        <v>1203.6273857404026</v>
      </c>
      <c r="BU410" s="398">
        <f t="shared" si="896"/>
        <v>1208.7017001828158</v>
      </c>
      <c r="BV410" s="398">
        <f t="shared" si="896"/>
        <v>1212.7611517367463</v>
      </c>
      <c r="BW410" s="398">
        <f t="shared" si="896"/>
        <v>1216.8206032906769</v>
      </c>
      <c r="BX410" s="398">
        <f t="shared" si="896"/>
        <v>1220.8800548446075</v>
      </c>
      <c r="BY410" s="398">
        <f t="shared" si="896"/>
        <v>1225.9543692870207</v>
      </c>
      <c r="BZ410" s="398">
        <f t="shared" si="896"/>
        <v>1230.0138208409512</v>
      </c>
      <c r="CA410" s="398">
        <f t="shared" si="896"/>
        <v>1234.0732723948818</v>
      </c>
      <c r="CB410" s="398">
        <f t="shared" si="896"/>
        <v>1237.1178610603297</v>
      </c>
      <c r="CC410" s="398">
        <f t="shared" si="896"/>
        <v>1241.1773126142602</v>
      </c>
      <c r="CD410" s="398">
        <f t="shared" si="896"/>
        <v>1245.2367641681908</v>
      </c>
      <c r="CE410" s="398">
        <f t="shared" si="896"/>
        <v>1249.2962157221214</v>
      </c>
      <c r="CF410" s="398">
        <f t="shared" si="896"/>
        <v>1252.3408043875693</v>
      </c>
      <c r="CG410" s="398">
        <f t="shared" si="896"/>
        <v>1256.4002559414998</v>
      </c>
      <c r="CH410" s="398">
        <f t="shared" si="896"/>
        <v>1259.4448446069478</v>
      </c>
      <c r="CI410" s="398">
        <f t="shared" si="896"/>
        <v>1262.4894332723957</v>
      </c>
      <c r="CJ410" s="398">
        <f t="shared" si="896"/>
        <v>1265.5340219378436</v>
      </c>
      <c r="CK410" s="398">
        <f t="shared" si="896"/>
        <v>1269.5934734917741</v>
      </c>
      <c r="CL410" s="398">
        <f t="shared" si="896"/>
        <v>1272.6380621572221</v>
      </c>
      <c r="CM410" s="398">
        <f t="shared" si="896"/>
        <v>1275.68265082267</v>
      </c>
      <c r="CN410" s="398">
        <f t="shared" si="896"/>
        <v>1278.7272394881179</v>
      </c>
      <c r="CO410" s="398">
        <f t="shared" si="896"/>
        <v>1282.7866910420485</v>
      </c>
      <c r="CP410" s="398">
        <f t="shared" si="896"/>
        <v>1285.8312797074964</v>
      </c>
      <c r="CQ410" s="398">
        <f t="shared" si="896"/>
        <v>1289.8907312614269</v>
      </c>
      <c r="CR410" s="398">
        <f t="shared" si="896"/>
        <v>1293.9501828153575</v>
      </c>
      <c r="CS410" s="398">
        <f t="shared" si="896"/>
        <v>1296.9947714808054</v>
      </c>
      <c r="CT410" s="398">
        <f t="shared" si="896"/>
        <v>1301.054223034736</v>
      </c>
      <c r="CU410" s="398">
        <f t="shared" si="896"/>
        <v>1306.1285374771492</v>
      </c>
      <c r="CV410" s="398">
        <f t="shared" si="896"/>
        <v>1310.1879890310797</v>
      </c>
      <c r="CW410" s="398">
        <f t="shared" si="896"/>
        <v>1315.2623034734929</v>
      </c>
    </row>
    <row r="411" spans="1:101">
      <c r="A411" s="170" t="str">
        <f t="shared" ref="A411:B411" si="897">A305</f>
        <v>84</v>
      </c>
      <c r="B411" s="170" t="str">
        <f t="shared" si="897"/>
        <v>Vaucluse</v>
      </c>
      <c r="C411" s="145"/>
      <c r="D411" s="145"/>
      <c r="E411" s="145"/>
      <c r="F411" s="170">
        <f t="shared" ref="F411:BB411" si="898">F305</f>
        <v>390.26</v>
      </c>
      <c r="G411" s="170">
        <f t="shared" si="898"/>
        <v>394.93599999999998</v>
      </c>
      <c r="H411" s="170">
        <f t="shared" si="898"/>
        <v>400.01900000000001</v>
      </c>
      <c r="I411" s="170">
        <f t="shared" si="898"/>
        <v>405.09699999999998</v>
      </c>
      <c r="J411" s="170">
        <f t="shared" si="898"/>
        <v>409.93799999999999</v>
      </c>
      <c r="K411" s="170">
        <f t="shared" si="898"/>
        <v>415.291</v>
      </c>
      <c r="L411" s="170">
        <f t="shared" si="898"/>
        <v>421.16699999999997</v>
      </c>
      <c r="M411" s="170">
        <f t="shared" si="898"/>
        <v>426.88400000000001</v>
      </c>
      <c r="N411" s="170">
        <f t="shared" si="898"/>
        <v>429.84</v>
      </c>
      <c r="O411" s="170">
        <f t="shared" si="898"/>
        <v>434.75099999999998</v>
      </c>
      <c r="P411" s="170">
        <f t="shared" si="898"/>
        <v>440.77</v>
      </c>
      <c r="Q411" s="170">
        <f t="shared" si="898"/>
        <v>446.29300000000001</v>
      </c>
      <c r="R411" s="170">
        <f t="shared" si="898"/>
        <v>451.36700000000002</v>
      </c>
      <c r="S411" s="170">
        <f t="shared" si="898"/>
        <v>455.79199999999997</v>
      </c>
      <c r="T411" s="170">
        <f t="shared" si="898"/>
        <v>461.00099999999998</v>
      </c>
      <c r="U411" s="170">
        <f t="shared" si="898"/>
        <v>466.91</v>
      </c>
      <c r="V411" s="170">
        <f t="shared" si="898"/>
        <v>472.25099999999998</v>
      </c>
      <c r="W411" s="170">
        <f t="shared" si="898"/>
        <v>475.23899999999998</v>
      </c>
      <c r="X411" s="170">
        <f t="shared" si="898"/>
        <v>478.84300000000002</v>
      </c>
      <c r="Y411" s="170">
        <f t="shared" si="898"/>
        <v>482.38299999999998</v>
      </c>
      <c r="Z411" s="170">
        <f t="shared" si="898"/>
        <v>486.19600000000003</v>
      </c>
      <c r="AA411" s="170">
        <f t="shared" si="898"/>
        <v>489.33</v>
      </c>
      <c r="AB411" s="170">
        <f t="shared" si="898"/>
        <v>492.98</v>
      </c>
      <c r="AC411" s="170">
        <f t="shared" si="898"/>
        <v>496.94799999999998</v>
      </c>
      <c r="AD411" s="170">
        <f t="shared" si="898"/>
        <v>499.32100000000003</v>
      </c>
      <c r="AE411" s="170">
        <f t="shared" si="898"/>
        <v>503.78300000000002</v>
      </c>
      <c r="AF411" s="170">
        <f t="shared" si="898"/>
        <v>508.49700000000001</v>
      </c>
      <c r="AG411" s="170">
        <f t="shared" si="898"/>
        <v>513.27599999999995</v>
      </c>
      <c r="AH411" s="170">
        <f t="shared" si="898"/>
        <v>518.32000000000005</v>
      </c>
      <c r="AI411" s="170">
        <f t="shared" si="898"/>
        <v>523.39800000000002</v>
      </c>
      <c r="AJ411" s="170">
        <f t="shared" si="898"/>
        <v>529.03499999999997</v>
      </c>
      <c r="AK411" s="170">
        <f t="shared" si="898"/>
        <v>534.29100000000005</v>
      </c>
      <c r="AL411" s="170">
        <f t="shared" si="898"/>
        <v>538.14099999999996</v>
      </c>
      <c r="AM411" s="170">
        <f t="shared" si="898"/>
        <v>538.90200000000004</v>
      </c>
      <c r="AN411" s="170">
        <f t="shared" si="898"/>
        <v>540.06500000000005</v>
      </c>
      <c r="AO411" s="170">
        <f t="shared" si="898"/>
        <v>543.10500000000002</v>
      </c>
      <c r="AP411" s="170">
        <f t="shared" si="898"/>
        <v>546.63</v>
      </c>
      <c r="AQ411" s="170">
        <f t="shared" si="898"/>
        <v>546.31399999999996</v>
      </c>
      <c r="AR411" s="170">
        <f t="shared" si="898"/>
        <v>549.94899999999996</v>
      </c>
      <c r="AS411" s="170">
        <f t="shared" si="898"/>
        <v>554.37400000000002</v>
      </c>
      <c r="AT411" s="170">
        <f t="shared" si="898"/>
        <v>557.548</v>
      </c>
      <c r="AU411" s="170">
        <f t="shared" si="898"/>
        <v>559.01400000000001</v>
      </c>
      <c r="AV411" s="170">
        <f t="shared" si="898"/>
        <v>559.47900000000004</v>
      </c>
      <c r="AW411" s="170">
        <f t="shared" si="898"/>
        <v>559.79300000000001</v>
      </c>
      <c r="AX411" s="170">
        <f t="shared" si="898"/>
        <v>561.46900000000005</v>
      </c>
      <c r="AY411" s="170">
        <f t="shared" si="898"/>
        <v>561.94100000000003</v>
      </c>
      <c r="AZ411" s="170">
        <f t="shared" si="898"/>
        <v>562.70000000000005</v>
      </c>
      <c r="BA411" s="170">
        <f t="shared" si="898"/>
        <v>563.31500000000005</v>
      </c>
      <c r="BB411" s="170">
        <f t="shared" si="898"/>
        <v>563.78899999999999</v>
      </c>
      <c r="BC411" s="403">
        <f t="shared" ref="BC411:CW411" si="899">BB411*BC730/BB730</f>
        <v>565.77767372134042</v>
      </c>
      <c r="BD411" s="398">
        <f t="shared" si="899"/>
        <v>567.76634744268074</v>
      </c>
      <c r="BE411" s="398">
        <f t="shared" si="899"/>
        <v>569.75502116402117</v>
      </c>
      <c r="BF411" s="398">
        <f t="shared" si="899"/>
        <v>571.74369488536149</v>
      </c>
      <c r="BG411" s="398">
        <f t="shared" si="899"/>
        <v>573.73236860670193</v>
      </c>
      <c r="BH411" s="398">
        <f t="shared" si="899"/>
        <v>575.72104232804236</v>
      </c>
      <c r="BI411" s="398">
        <f t="shared" si="899"/>
        <v>577.70971604938279</v>
      </c>
      <c r="BJ411" s="398">
        <f t="shared" si="899"/>
        <v>579.69838977072322</v>
      </c>
      <c r="BK411" s="398">
        <f t="shared" si="899"/>
        <v>581.68706349206354</v>
      </c>
      <c r="BL411" s="398">
        <f t="shared" si="899"/>
        <v>584.67007407407414</v>
      </c>
      <c r="BM411" s="398">
        <f t="shared" si="899"/>
        <v>586.65874779541446</v>
      </c>
      <c r="BN411" s="398">
        <f t="shared" si="899"/>
        <v>588.64742151675489</v>
      </c>
      <c r="BO411" s="398">
        <f t="shared" si="899"/>
        <v>590.63609523809532</v>
      </c>
      <c r="BP411" s="398">
        <f t="shared" si="899"/>
        <v>592.62476895943576</v>
      </c>
      <c r="BQ411" s="398">
        <f t="shared" si="899"/>
        <v>594.61344268077607</v>
      </c>
      <c r="BR411" s="398">
        <f t="shared" si="899"/>
        <v>596.60211640211639</v>
      </c>
      <c r="BS411" s="398">
        <f t="shared" si="899"/>
        <v>598.59079012345683</v>
      </c>
      <c r="BT411" s="398">
        <f t="shared" si="899"/>
        <v>600.57946384479715</v>
      </c>
      <c r="BU411" s="398">
        <f t="shared" si="899"/>
        <v>602.56813756613747</v>
      </c>
      <c r="BV411" s="398">
        <f t="shared" si="899"/>
        <v>604.5568112874779</v>
      </c>
      <c r="BW411" s="398">
        <f t="shared" si="899"/>
        <v>605.55114814814806</v>
      </c>
      <c r="BX411" s="398">
        <f t="shared" si="899"/>
        <v>607.53982186948849</v>
      </c>
      <c r="BY411" s="398">
        <f t="shared" si="899"/>
        <v>609.52849559082892</v>
      </c>
      <c r="BZ411" s="398">
        <f t="shared" si="899"/>
        <v>611.51716931216924</v>
      </c>
      <c r="CA411" s="398">
        <f t="shared" si="899"/>
        <v>612.5115061728394</v>
      </c>
      <c r="CB411" s="398">
        <f t="shared" si="899"/>
        <v>614.50017989417984</v>
      </c>
      <c r="CC411" s="398">
        <f t="shared" si="899"/>
        <v>615.49451675485</v>
      </c>
      <c r="CD411" s="398">
        <f t="shared" si="899"/>
        <v>617.48319047619032</v>
      </c>
      <c r="CE411" s="398">
        <f t="shared" si="899"/>
        <v>618.47752733686048</v>
      </c>
      <c r="CF411" s="398">
        <f t="shared" si="899"/>
        <v>620.4662010582008</v>
      </c>
      <c r="CG411" s="398">
        <f t="shared" si="899"/>
        <v>621.46053791887107</v>
      </c>
      <c r="CH411" s="398">
        <f t="shared" si="899"/>
        <v>623.4492116402115</v>
      </c>
      <c r="CI411" s="398">
        <f t="shared" si="899"/>
        <v>624.44354850088177</v>
      </c>
      <c r="CJ411" s="398">
        <f t="shared" si="899"/>
        <v>625.43788536155193</v>
      </c>
      <c r="CK411" s="398">
        <f t="shared" si="899"/>
        <v>627.42655908289237</v>
      </c>
      <c r="CL411" s="398">
        <f t="shared" si="899"/>
        <v>628.42089594356264</v>
      </c>
      <c r="CM411" s="398">
        <f t="shared" si="899"/>
        <v>630.40956966490307</v>
      </c>
      <c r="CN411" s="398">
        <f t="shared" si="899"/>
        <v>631.40390652557335</v>
      </c>
      <c r="CO411" s="398">
        <f t="shared" si="899"/>
        <v>633.39258024691367</v>
      </c>
      <c r="CP411" s="398">
        <f t="shared" si="899"/>
        <v>634.38691710758383</v>
      </c>
      <c r="CQ411" s="398">
        <f t="shared" si="899"/>
        <v>636.37559082892426</v>
      </c>
      <c r="CR411" s="398">
        <f t="shared" si="899"/>
        <v>638.36426455026469</v>
      </c>
      <c r="CS411" s="398">
        <f t="shared" si="899"/>
        <v>640.35293827160513</v>
      </c>
      <c r="CT411" s="398">
        <f t="shared" si="899"/>
        <v>642.34161199294545</v>
      </c>
      <c r="CU411" s="398">
        <f t="shared" si="899"/>
        <v>644.33028571428576</v>
      </c>
      <c r="CV411" s="398">
        <f t="shared" si="899"/>
        <v>646.3189594356262</v>
      </c>
      <c r="CW411" s="398">
        <f t="shared" si="899"/>
        <v>648.30763315696652</v>
      </c>
    </row>
    <row r="412" spans="1:101">
      <c r="A412" s="170" t="str">
        <f t="shared" ref="A412:B412" si="900">A306</f>
        <v>85</v>
      </c>
      <c r="B412" s="170" t="str">
        <f t="shared" si="900"/>
        <v>Vendée</v>
      </c>
      <c r="C412" s="145"/>
      <c r="D412" s="145"/>
      <c r="E412" s="145"/>
      <c r="F412" s="170">
        <f t="shared" ref="F412:BB412" si="901">F306</f>
        <v>450.596</v>
      </c>
      <c r="G412" s="170">
        <f t="shared" si="901"/>
        <v>454.91199999999998</v>
      </c>
      <c r="H412" s="170">
        <f t="shared" si="901"/>
        <v>459.245</v>
      </c>
      <c r="I412" s="170">
        <f t="shared" si="901"/>
        <v>463.78699999999998</v>
      </c>
      <c r="J412" s="170">
        <f t="shared" si="901"/>
        <v>468.20600000000002</v>
      </c>
      <c r="K412" s="170">
        <f t="shared" si="901"/>
        <v>472.72500000000002</v>
      </c>
      <c r="L412" s="170">
        <f t="shared" si="901"/>
        <v>477.548</v>
      </c>
      <c r="M412" s="170">
        <f t="shared" si="901"/>
        <v>482.52</v>
      </c>
      <c r="N412" s="170">
        <f t="shared" si="901"/>
        <v>486.99</v>
      </c>
      <c r="O412" s="170">
        <f t="shared" si="901"/>
        <v>491.52</v>
      </c>
      <c r="P412" s="170">
        <f t="shared" si="901"/>
        <v>494.69099999999997</v>
      </c>
      <c r="Q412" s="170">
        <f t="shared" si="901"/>
        <v>497.81</v>
      </c>
      <c r="R412" s="170">
        <f t="shared" si="901"/>
        <v>501.18900000000002</v>
      </c>
      <c r="S412" s="170">
        <f t="shared" si="901"/>
        <v>502.65199999999999</v>
      </c>
      <c r="T412" s="170">
        <f t="shared" si="901"/>
        <v>505.80099999999999</v>
      </c>
      <c r="U412" s="170">
        <f t="shared" si="901"/>
        <v>508.96199999999999</v>
      </c>
      <c r="V412" s="170">
        <f t="shared" si="901"/>
        <v>512.74900000000002</v>
      </c>
      <c r="W412" s="170">
        <f t="shared" si="901"/>
        <v>515.62</v>
      </c>
      <c r="X412" s="170">
        <f t="shared" si="901"/>
        <v>518.97400000000005</v>
      </c>
      <c r="Y412" s="170">
        <f t="shared" si="901"/>
        <v>522.51300000000003</v>
      </c>
      <c r="Z412" s="170">
        <f t="shared" si="901"/>
        <v>525.25</v>
      </c>
      <c r="AA412" s="170">
        <f t="shared" si="901"/>
        <v>528.34400000000005</v>
      </c>
      <c r="AB412" s="170">
        <f t="shared" si="901"/>
        <v>531.49699999999996</v>
      </c>
      <c r="AC412" s="170">
        <f t="shared" si="901"/>
        <v>535.322</v>
      </c>
      <c r="AD412" s="170">
        <f t="shared" si="901"/>
        <v>539.08900000000006</v>
      </c>
      <c r="AE412" s="170">
        <f t="shared" si="901"/>
        <v>546.33399999999995</v>
      </c>
      <c r="AF412" s="170">
        <f t="shared" si="901"/>
        <v>554.08799999999997</v>
      </c>
      <c r="AG412" s="170">
        <f t="shared" si="901"/>
        <v>562.22199999999998</v>
      </c>
      <c r="AH412" s="170">
        <f t="shared" si="901"/>
        <v>570.65099999999995</v>
      </c>
      <c r="AI412" s="170">
        <f t="shared" si="901"/>
        <v>578.97400000000005</v>
      </c>
      <c r="AJ412" s="170">
        <f t="shared" si="901"/>
        <v>588.101</v>
      </c>
      <c r="AK412" s="170">
        <f t="shared" si="901"/>
        <v>597.18499999999995</v>
      </c>
      <c r="AL412" s="170">
        <f t="shared" si="901"/>
        <v>607.42999999999995</v>
      </c>
      <c r="AM412" s="170">
        <f t="shared" si="901"/>
        <v>616.90599999999995</v>
      </c>
      <c r="AN412" s="170">
        <f t="shared" si="901"/>
        <v>626.41099999999994</v>
      </c>
      <c r="AO412" s="170">
        <f t="shared" si="901"/>
        <v>634.77800000000002</v>
      </c>
      <c r="AP412" s="170">
        <f t="shared" si="901"/>
        <v>641.65700000000004</v>
      </c>
      <c r="AQ412" s="170">
        <f t="shared" si="901"/>
        <v>648.90099999999995</v>
      </c>
      <c r="AR412" s="170">
        <f t="shared" si="901"/>
        <v>655.50599999999997</v>
      </c>
      <c r="AS412" s="170">
        <f t="shared" si="901"/>
        <v>662.12199999999996</v>
      </c>
      <c r="AT412" s="170">
        <f t="shared" si="901"/>
        <v>666.71400000000006</v>
      </c>
      <c r="AU412" s="170">
        <f t="shared" si="901"/>
        <v>670.59699999999998</v>
      </c>
      <c r="AV412" s="170">
        <f t="shared" si="901"/>
        <v>675.24699999999996</v>
      </c>
      <c r="AW412" s="170">
        <f t="shared" si="901"/>
        <v>679.99099999999999</v>
      </c>
      <c r="AX412" s="170">
        <f t="shared" si="901"/>
        <v>685.44200000000001</v>
      </c>
      <c r="AY412" s="170">
        <f t="shared" si="901"/>
        <v>692.70500000000004</v>
      </c>
      <c r="AZ412" s="170">
        <f t="shared" si="901"/>
        <v>698.57</v>
      </c>
      <c r="BA412" s="170">
        <f t="shared" si="901"/>
        <v>704.12099999999998</v>
      </c>
      <c r="BB412" s="170">
        <f t="shared" si="901"/>
        <v>709.274</v>
      </c>
      <c r="BC412" s="403">
        <f t="shared" ref="BC412:CW412" si="902">BB412*BC731/BB731</f>
        <v>714.33301569186881</v>
      </c>
      <c r="BD412" s="398">
        <f t="shared" si="902"/>
        <v>719.39203138373762</v>
      </c>
      <c r="BE412" s="398">
        <f t="shared" si="902"/>
        <v>723.43924393723262</v>
      </c>
      <c r="BF412" s="398">
        <f t="shared" si="902"/>
        <v>727.48645649072762</v>
      </c>
      <c r="BG412" s="398">
        <f t="shared" si="902"/>
        <v>732.54547218259643</v>
      </c>
      <c r="BH412" s="398">
        <f t="shared" si="902"/>
        <v>736.59268473609131</v>
      </c>
      <c r="BI412" s="398">
        <f t="shared" si="902"/>
        <v>741.65170042796012</v>
      </c>
      <c r="BJ412" s="398">
        <f t="shared" si="902"/>
        <v>745.69891298145512</v>
      </c>
      <c r="BK412" s="398">
        <f t="shared" si="902"/>
        <v>750.75792867332393</v>
      </c>
      <c r="BL412" s="398">
        <f t="shared" si="902"/>
        <v>755.81694436519274</v>
      </c>
      <c r="BM412" s="398">
        <f t="shared" si="902"/>
        <v>759.86415691868774</v>
      </c>
      <c r="BN412" s="398">
        <f t="shared" si="902"/>
        <v>764.92317261055643</v>
      </c>
      <c r="BO412" s="398">
        <f t="shared" si="902"/>
        <v>768.97038516405144</v>
      </c>
      <c r="BP412" s="398">
        <f t="shared" si="902"/>
        <v>774.02940085592024</v>
      </c>
      <c r="BQ412" s="398">
        <f t="shared" si="902"/>
        <v>778.07661340941536</v>
      </c>
      <c r="BR412" s="398">
        <f t="shared" si="902"/>
        <v>783.13562910128417</v>
      </c>
      <c r="BS412" s="398">
        <f t="shared" si="902"/>
        <v>787.18284165477928</v>
      </c>
      <c r="BT412" s="398">
        <f t="shared" si="902"/>
        <v>791.23005420827428</v>
      </c>
      <c r="BU412" s="398">
        <f t="shared" si="902"/>
        <v>796.28906990014298</v>
      </c>
      <c r="BV412" s="398">
        <f t="shared" si="902"/>
        <v>799.32447931526428</v>
      </c>
      <c r="BW412" s="398">
        <f t="shared" si="902"/>
        <v>803.37169186875929</v>
      </c>
      <c r="BX412" s="398">
        <f t="shared" si="902"/>
        <v>807.41890442225429</v>
      </c>
      <c r="BY412" s="398">
        <f t="shared" si="902"/>
        <v>810.45431383737559</v>
      </c>
      <c r="BZ412" s="398">
        <f t="shared" si="902"/>
        <v>814.50152639087059</v>
      </c>
      <c r="CA412" s="398">
        <f t="shared" si="902"/>
        <v>817.53693580599179</v>
      </c>
      <c r="CB412" s="398">
        <f t="shared" si="902"/>
        <v>820.57234522111298</v>
      </c>
      <c r="CC412" s="398">
        <f t="shared" si="902"/>
        <v>823.60775463623418</v>
      </c>
      <c r="CD412" s="398">
        <f t="shared" si="902"/>
        <v>826.64316405135537</v>
      </c>
      <c r="CE412" s="398">
        <f t="shared" si="902"/>
        <v>828.66677032810287</v>
      </c>
      <c r="CF412" s="398">
        <f t="shared" si="902"/>
        <v>831.70217974322406</v>
      </c>
      <c r="CG412" s="398">
        <f t="shared" si="902"/>
        <v>834.73758915834537</v>
      </c>
      <c r="CH412" s="398">
        <f t="shared" si="902"/>
        <v>836.76119543509287</v>
      </c>
      <c r="CI412" s="398">
        <f t="shared" si="902"/>
        <v>839.79660485021418</v>
      </c>
      <c r="CJ412" s="398">
        <f t="shared" si="902"/>
        <v>841.82021112696168</v>
      </c>
      <c r="CK412" s="398">
        <f t="shared" si="902"/>
        <v>844.85562054208287</v>
      </c>
      <c r="CL412" s="398">
        <f t="shared" si="902"/>
        <v>846.87922681883038</v>
      </c>
      <c r="CM412" s="398">
        <f t="shared" si="902"/>
        <v>848.90283309557788</v>
      </c>
      <c r="CN412" s="398">
        <f t="shared" si="902"/>
        <v>851.93824251069918</v>
      </c>
      <c r="CO412" s="398">
        <f t="shared" si="902"/>
        <v>854.97365192582038</v>
      </c>
      <c r="CP412" s="398">
        <f t="shared" si="902"/>
        <v>856.99725820256799</v>
      </c>
      <c r="CQ412" s="398">
        <f t="shared" si="902"/>
        <v>860.03266761768919</v>
      </c>
      <c r="CR412" s="398">
        <f t="shared" si="902"/>
        <v>863.06807703281038</v>
      </c>
      <c r="CS412" s="398">
        <f t="shared" si="902"/>
        <v>866.10348644793157</v>
      </c>
      <c r="CT412" s="398">
        <f t="shared" si="902"/>
        <v>869.13889586305277</v>
      </c>
      <c r="CU412" s="398">
        <f t="shared" si="902"/>
        <v>873.18610841654777</v>
      </c>
      <c r="CV412" s="398">
        <f t="shared" si="902"/>
        <v>876.22151783166908</v>
      </c>
      <c r="CW412" s="398">
        <f t="shared" si="902"/>
        <v>879.25692724679027</v>
      </c>
    </row>
    <row r="413" spans="1:101">
      <c r="A413" s="170" t="str">
        <f t="shared" ref="A413:B413" si="903">A307</f>
        <v>86</v>
      </c>
      <c r="B413" s="170" t="str">
        <f t="shared" si="903"/>
        <v>Vienne</v>
      </c>
      <c r="C413" s="145"/>
      <c r="D413" s="145"/>
      <c r="E413" s="145"/>
      <c r="F413" s="170">
        <f t="shared" ref="F413:BB413" si="904">F307</f>
        <v>357.45</v>
      </c>
      <c r="G413" s="170">
        <f t="shared" si="904"/>
        <v>359.375</v>
      </c>
      <c r="H413" s="170">
        <f t="shared" si="904"/>
        <v>361.113</v>
      </c>
      <c r="I413" s="170">
        <f t="shared" si="904"/>
        <v>363.20299999999997</v>
      </c>
      <c r="J413" s="170">
        <f t="shared" si="904"/>
        <v>364.983</v>
      </c>
      <c r="K413" s="170">
        <f t="shared" si="904"/>
        <v>366.87599999999998</v>
      </c>
      <c r="L413" s="170">
        <f t="shared" si="904"/>
        <v>369.23700000000002</v>
      </c>
      <c r="M413" s="170">
        <f t="shared" si="904"/>
        <v>371.41199999999998</v>
      </c>
      <c r="N413" s="170">
        <f t="shared" si="904"/>
        <v>372.68200000000002</v>
      </c>
      <c r="O413" s="170">
        <f t="shared" si="904"/>
        <v>373.48899999999998</v>
      </c>
      <c r="P413" s="170">
        <f t="shared" si="904"/>
        <v>374.608</v>
      </c>
      <c r="Q413" s="170">
        <f t="shared" si="904"/>
        <v>375.76100000000002</v>
      </c>
      <c r="R413" s="170">
        <f t="shared" si="904"/>
        <v>376.70600000000002</v>
      </c>
      <c r="S413" s="170">
        <f t="shared" si="904"/>
        <v>378.17200000000003</v>
      </c>
      <c r="T413" s="170">
        <f t="shared" si="904"/>
        <v>379.14</v>
      </c>
      <c r="U413" s="170">
        <f t="shared" si="904"/>
        <v>379.96300000000002</v>
      </c>
      <c r="V413" s="170">
        <f t="shared" si="904"/>
        <v>381.86099999999999</v>
      </c>
      <c r="W413" s="170">
        <f t="shared" si="904"/>
        <v>384.08300000000003</v>
      </c>
      <c r="X413" s="170">
        <f t="shared" si="904"/>
        <v>386.09899999999999</v>
      </c>
      <c r="Y413" s="170">
        <f t="shared" si="904"/>
        <v>388.17</v>
      </c>
      <c r="Z413" s="170">
        <f t="shared" si="904"/>
        <v>391.87799999999999</v>
      </c>
      <c r="AA413" s="170">
        <f t="shared" si="904"/>
        <v>393.84500000000003</v>
      </c>
      <c r="AB413" s="170">
        <f t="shared" si="904"/>
        <v>395.846</v>
      </c>
      <c r="AC413" s="170">
        <f t="shared" si="904"/>
        <v>397.94099999999997</v>
      </c>
      <c r="AD413" s="170">
        <f t="shared" si="904"/>
        <v>399.00200000000001</v>
      </c>
      <c r="AE413" s="170">
        <f t="shared" si="904"/>
        <v>401.44299999999998</v>
      </c>
      <c r="AF413" s="170">
        <f t="shared" si="904"/>
        <v>403.95800000000003</v>
      </c>
      <c r="AG413" s="170">
        <f t="shared" si="904"/>
        <v>406.83199999999999</v>
      </c>
      <c r="AH413" s="170">
        <f t="shared" si="904"/>
        <v>409.73099999999999</v>
      </c>
      <c r="AI413" s="170">
        <f t="shared" si="904"/>
        <v>412.31599999999997</v>
      </c>
      <c r="AJ413" s="170">
        <f t="shared" si="904"/>
        <v>415.43700000000001</v>
      </c>
      <c r="AK413" s="170">
        <f t="shared" si="904"/>
        <v>418.46</v>
      </c>
      <c r="AL413" s="170">
        <f t="shared" si="904"/>
        <v>421.89100000000002</v>
      </c>
      <c r="AM413" s="170">
        <f t="shared" si="904"/>
        <v>424.35399999999998</v>
      </c>
      <c r="AN413" s="170">
        <f t="shared" si="904"/>
        <v>426.06599999999997</v>
      </c>
      <c r="AO413" s="170">
        <f t="shared" si="904"/>
        <v>427.19299999999998</v>
      </c>
      <c r="AP413" s="170">
        <f t="shared" si="904"/>
        <v>428.447</v>
      </c>
      <c r="AQ413" s="170">
        <f t="shared" si="904"/>
        <v>430.01799999999997</v>
      </c>
      <c r="AR413" s="170">
        <f t="shared" si="904"/>
        <v>431.24799999999999</v>
      </c>
      <c r="AS413" s="170">
        <f t="shared" si="904"/>
        <v>433.20299999999997</v>
      </c>
      <c r="AT413" s="170">
        <f t="shared" si="904"/>
        <v>434.887</v>
      </c>
      <c r="AU413" s="170">
        <f t="shared" si="904"/>
        <v>436.06900000000002</v>
      </c>
      <c r="AV413" s="170">
        <f t="shared" si="904"/>
        <v>436.87599999999998</v>
      </c>
      <c r="AW413" s="170">
        <f t="shared" si="904"/>
        <v>437.58600000000001</v>
      </c>
      <c r="AX413" s="170">
        <f t="shared" si="904"/>
        <v>438.435</v>
      </c>
      <c r="AY413" s="170">
        <f t="shared" si="904"/>
        <v>439.33199999999999</v>
      </c>
      <c r="AZ413" s="170">
        <f t="shared" si="904"/>
        <v>440.161</v>
      </c>
      <c r="BA413" s="170">
        <f t="shared" si="904"/>
        <v>440.86799999999999</v>
      </c>
      <c r="BB413" s="170">
        <f t="shared" si="904"/>
        <v>441.53399999999999</v>
      </c>
      <c r="BC413" s="403">
        <f t="shared" ref="BC413:CW413" si="905">BB413*BC732/BB732</f>
        <v>443.51842247191013</v>
      </c>
      <c r="BD413" s="398">
        <f t="shared" si="905"/>
        <v>445.50284494382026</v>
      </c>
      <c r="BE413" s="398">
        <f t="shared" si="905"/>
        <v>447.4872674157304</v>
      </c>
      <c r="BF413" s="398">
        <f t="shared" si="905"/>
        <v>449.47168988764054</v>
      </c>
      <c r="BG413" s="398">
        <f t="shared" si="905"/>
        <v>451.45611235955067</v>
      </c>
      <c r="BH413" s="398">
        <f t="shared" si="905"/>
        <v>454.43274606741585</v>
      </c>
      <c r="BI413" s="398">
        <f t="shared" si="905"/>
        <v>456.41716853932593</v>
      </c>
      <c r="BJ413" s="398">
        <f t="shared" si="905"/>
        <v>458.40159101123606</v>
      </c>
      <c r="BK413" s="398">
        <f t="shared" si="905"/>
        <v>461.37822471910118</v>
      </c>
      <c r="BL413" s="398">
        <f t="shared" si="905"/>
        <v>463.36264719101132</v>
      </c>
      <c r="BM413" s="398">
        <f t="shared" si="905"/>
        <v>465.3470696629214</v>
      </c>
      <c r="BN413" s="398">
        <f t="shared" si="905"/>
        <v>468.32370337078657</v>
      </c>
      <c r="BO413" s="398">
        <f t="shared" si="905"/>
        <v>470.30812584269665</v>
      </c>
      <c r="BP413" s="398">
        <f t="shared" si="905"/>
        <v>472.29254831460679</v>
      </c>
      <c r="BQ413" s="398">
        <f t="shared" si="905"/>
        <v>474.27697078651693</v>
      </c>
      <c r="BR413" s="398">
        <f t="shared" si="905"/>
        <v>476.26139325842701</v>
      </c>
      <c r="BS413" s="398">
        <f t="shared" si="905"/>
        <v>478.24581573033714</v>
      </c>
      <c r="BT413" s="398">
        <f t="shared" si="905"/>
        <v>480.23023820224728</v>
      </c>
      <c r="BU413" s="398">
        <f t="shared" si="905"/>
        <v>481.22244943820237</v>
      </c>
      <c r="BV413" s="398">
        <f t="shared" si="905"/>
        <v>483.20687191011245</v>
      </c>
      <c r="BW413" s="398">
        <f t="shared" si="905"/>
        <v>485.19129438202253</v>
      </c>
      <c r="BX413" s="398">
        <f t="shared" si="905"/>
        <v>487.17571685393261</v>
      </c>
      <c r="BY413" s="398">
        <f t="shared" si="905"/>
        <v>488.16792808988771</v>
      </c>
      <c r="BZ413" s="398">
        <f t="shared" si="905"/>
        <v>490.15235056179785</v>
      </c>
      <c r="CA413" s="398">
        <f t="shared" si="905"/>
        <v>491.14456179775289</v>
      </c>
      <c r="CB413" s="398">
        <f t="shared" si="905"/>
        <v>493.12898426966302</v>
      </c>
      <c r="CC413" s="398">
        <f t="shared" si="905"/>
        <v>495.1134067415731</v>
      </c>
      <c r="CD413" s="398">
        <f t="shared" si="905"/>
        <v>496.1056179775282</v>
      </c>
      <c r="CE413" s="398">
        <f t="shared" si="905"/>
        <v>497.09782921348324</v>
      </c>
      <c r="CF413" s="398">
        <f t="shared" si="905"/>
        <v>499.08225168539337</v>
      </c>
      <c r="CG413" s="398">
        <f t="shared" si="905"/>
        <v>500.07446292134841</v>
      </c>
      <c r="CH413" s="398">
        <f t="shared" si="905"/>
        <v>502.05888539325849</v>
      </c>
      <c r="CI413" s="398">
        <f t="shared" si="905"/>
        <v>503.05109662921359</v>
      </c>
      <c r="CJ413" s="398">
        <f t="shared" si="905"/>
        <v>504.04330786516863</v>
      </c>
      <c r="CK413" s="398">
        <f t="shared" si="905"/>
        <v>506.02773033707876</v>
      </c>
      <c r="CL413" s="398">
        <f t="shared" si="905"/>
        <v>507.0199415730338</v>
      </c>
      <c r="CM413" s="398">
        <f t="shared" si="905"/>
        <v>509.00436404494388</v>
      </c>
      <c r="CN413" s="398">
        <f t="shared" si="905"/>
        <v>509.99657528089892</v>
      </c>
      <c r="CO413" s="398">
        <f t="shared" si="905"/>
        <v>510.98878651685402</v>
      </c>
      <c r="CP413" s="398">
        <f t="shared" si="905"/>
        <v>512.9732089887641</v>
      </c>
      <c r="CQ413" s="398">
        <f t="shared" si="905"/>
        <v>514.95763146067429</v>
      </c>
      <c r="CR413" s="398">
        <f t="shared" si="905"/>
        <v>515.94984269662939</v>
      </c>
      <c r="CS413" s="398">
        <f t="shared" si="905"/>
        <v>517.93426516853958</v>
      </c>
      <c r="CT413" s="398">
        <f t="shared" si="905"/>
        <v>518.92647640449457</v>
      </c>
      <c r="CU413" s="398">
        <f t="shared" si="905"/>
        <v>520.91089887640476</v>
      </c>
      <c r="CV413" s="398">
        <f t="shared" si="905"/>
        <v>522.89532134831484</v>
      </c>
      <c r="CW413" s="398">
        <f t="shared" si="905"/>
        <v>524.87974382022503</v>
      </c>
    </row>
    <row r="414" spans="1:101">
      <c r="A414" s="170" t="str">
        <f t="shared" ref="A414:B414" si="906">A308</f>
        <v>87</v>
      </c>
      <c r="B414" s="170" t="str">
        <f t="shared" si="906"/>
        <v>Haute-Vienne</v>
      </c>
      <c r="C414" s="145"/>
      <c r="D414" s="145"/>
      <c r="E414" s="145"/>
      <c r="F414" s="170">
        <f t="shared" ref="F414:BB414" si="907">F308</f>
        <v>352.45499999999998</v>
      </c>
      <c r="G414" s="170">
        <f t="shared" si="907"/>
        <v>352.75299999999999</v>
      </c>
      <c r="H414" s="170">
        <f t="shared" si="907"/>
        <v>353.31599999999997</v>
      </c>
      <c r="I414" s="170">
        <f t="shared" si="907"/>
        <v>353.8</v>
      </c>
      <c r="J414" s="170">
        <f t="shared" si="907"/>
        <v>354.11200000000002</v>
      </c>
      <c r="K414" s="170">
        <f t="shared" si="907"/>
        <v>354.45699999999999</v>
      </c>
      <c r="L414" s="170">
        <f t="shared" si="907"/>
        <v>355.15</v>
      </c>
      <c r="M414" s="170">
        <f t="shared" si="907"/>
        <v>355.68799999999999</v>
      </c>
      <c r="N414" s="170">
        <f t="shared" si="907"/>
        <v>357.00599999999997</v>
      </c>
      <c r="O414" s="170">
        <f t="shared" si="907"/>
        <v>358.30399999999997</v>
      </c>
      <c r="P414" s="170">
        <f t="shared" si="907"/>
        <v>358.01799999999997</v>
      </c>
      <c r="Q414" s="170">
        <f t="shared" si="907"/>
        <v>357.17700000000002</v>
      </c>
      <c r="R414" s="170">
        <f t="shared" si="907"/>
        <v>355.93200000000002</v>
      </c>
      <c r="S414" s="170">
        <f t="shared" si="907"/>
        <v>354.46699999999998</v>
      </c>
      <c r="T414" s="170">
        <f t="shared" si="907"/>
        <v>354.197</v>
      </c>
      <c r="U414" s="170">
        <f t="shared" si="907"/>
        <v>353.82400000000001</v>
      </c>
      <c r="V414" s="170">
        <f t="shared" si="907"/>
        <v>353.81799999999998</v>
      </c>
      <c r="W414" s="170">
        <f t="shared" si="907"/>
        <v>354.33100000000002</v>
      </c>
      <c r="X414" s="170">
        <f t="shared" si="907"/>
        <v>354.41800000000001</v>
      </c>
      <c r="Y414" s="170">
        <f t="shared" si="907"/>
        <v>354.74400000000003</v>
      </c>
      <c r="Z414" s="170">
        <f t="shared" si="907"/>
        <v>354.51799999999997</v>
      </c>
      <c r="AA414" s="170">
        <f t="shared" si="907"/>
        <v>354.41500000000002</v>
      </c>
      <c r="AB414" s="170">
        <f t="shared" si="907"/>
        <v>354.42399999999998</v>
      </c>
      <c r="AC414" s="170">
        <f t="shared" si="907"/>
        <v>353.94099999999997</v>
      </c>
      <c r="AD414" s="170">
        <f t="shared" si="907"/>
        <v>354.05500000000001</v>
      </c>
      <c r="AE414" s="170">
        <f t="shared" si="907"/>
        <v>355.315</v>
      </c>
      <c r="AF414" s="170">
        <f t="shared" si="907"/>
        <v>357.13400000000001</v>
      </c>
      <c r="AG414" s="170">
        <f t="shared" si="907"/>
        <v>358.988</v>
      </c>
      <c r="AH414" s="170">
        <f t="shared" si="907"/>
        <v>360.74900000000002</v>
      </c>
      <c r="AI414" s="170">
        <f t="shared" si="907"/>
        <v>362.52199999999999</v>
      </c>
      <c r="AJ414" s="170">
        <f t="shared" si="907"/>
        <v>364.87900000000002</v>
      </c>
      <c r="AK414" s="170">
        <f t="shared" si="907"/>
        <v>367.15600000000001</v>
      </c>
      <c r="AL414" s="170">
        <f t="shared" si="907"/>
        <v>371.10199999999998</v>
      </c>
      <c r="AM414" s="170">
        <f t="shared" si="907"/>
        <v>373.94</v>
      </c>
      <c r="AN414" s="170">
        <f t="shared" si="907"/>
        <v>374.84899999999999</v>
      </c>
      <c r="AO414" s="170">
        <f t="shared" si="907"/>
        <v>376.19099999999997</v>
      </c>
      <c r="AP414" s="170">
        <f t="shared" si="907"/>
        <v>376.05799999999999</v>
      </c>
      <c r="AQ414" s="170">
        <f t="shared" si="907"/>
        <v>375.86900000000003</v>
      </c>
      <c r="AR414" s="170">
        <f t="shared" si="907"/>
        <v>375.85599999999999</v>
      </c>
      <c r="AS414" s="170">
        <f t="shared" si="907"/>
        <v>376.19900000000001</v>
      </c>
      <c r="AT414" s="170">
        <f t="shared" si="907"/>
        <v>375.79500000000002</v>
      </c>
      <c r="AU414" s="170">
        <f t="shared" si="907"/>
        <v>374.97800000000001</v>
      </c>
      <c r="AV414" s="170">
        <f t="shared" si="907"/>
        <v>374.42599999999999</v>
      </c>
      <c r="AW414" s="170">
        <f t="shared" si="907"/>
        <v>373.19900000000001</v>
      </c>
      <c r="AX414" s="170">
        <f t="shared" si="907"/>
        <v>372.35899999999998</v>
      </c>
      <c r="AY414" s="170">
        <f t="shared" si="907"/>
        <v>372.12299999999999</v>
      </c>
      <c r="AZ414" s="170">
        <f t="shared" si="907"/>
        <v>371.48700000000002</v>
      </c>
      <c r="BA414" s="170">
        <f t="shared" si="907"/>
        <v>370.726</v>
      </c>
      <c r="BB414" s="170">
        <f t="shared" si="907"/>
        <v>370.113</v>
      </c>
      <c r="BC414" s="403">
        <f t="shared" ref="BC414:CW414" si="908">BB414*BC733/BB733</f>
        <v>370.11299999999994</v>
      </c>
      <c r="BD414" s="398">
        <f t="shared" si="908"/>
        <v>369.10998373983733</v>
      </c>
      <c r="BE414" s="398">
        <f t="shared" si="908"/>
        <v>369.10998373983739</v>
      </c>
      <c r="BF414" s="398">
        <f t="shared" si="908"/>
        <v>369.10998373983739</v>
      </c>
      <c r="BG414" s="398">
        <f t="shared" si="908"/>
        <v>369.10998373983739</v>
      </c>
      <c r="BH414" s="398">
        <f t="shared" si="908"/>
        <v>369.10998373983739</v>
      </c>
      <c r="BI414" s="398">
        <f t="shared" si="908"/>
        <v>369.10998373983739</v>
      </c>
      <c r="BJ414" s="398">
        <f t="shared" si="908"/>
        <v>369.10998373983739</v>
      </c>
      <c r="BK414" s="398">
        <f t="shared" si="908"/>
        <v>370.113</v>
      </c>
      <c r="BL414" s="398">
        <f t="shared" si="908"/>
        <v>370.11299999999994</v>
      </c>
      <c r="BM414" s="398">
        <f t="shared" si="908"/>
        <v>370.11299999999994</v>
      </c>
      <c r="BN414" s="398">
        <f t="shared" si="908"/>
        <v>370.11299999999994</v>
      </c>
      <c r="BO414" s="398">
        <f t="shared" si="908"/>
        <v>370.11299999999994</v>
      </c>
      <c r="BP414" s="398">
        <f t="shared" si="908"/>
        <v>370.11299999999994</v>
      </c>
      <c r="BQ414" s="398">
        <f t="shared" si="908"/>
        <v>370.11299999999994</v>
      </c>
      <c r="BR414" s="398">
        <f t="shared" si="908"/>
        <v>370.11299999999994</v>
      </c>
      <c r="BS414" s="398">
        <f t="shared" si="908"/>
        <v>370.11299999999994</v>
      </c>
      <c r="BT414" s="398">
        <f t="shared" si="908"/>
        <v>370.11299999999994</v>
      </c>
      <c r="BU414" s="398">
        <f t="shared" si="908"/>
        <v>370.11299999999994</v>
      </c>
      <c r="BV414" s="398">
        <f t="shared" si="908"/>
        <v>370.11299999999994</v>
      </c>
      <c r="BW414" s="398">
        <f t="shared" si="908"/>
        <v>370.11299999999994</v>
      </c>
      <c r="BX414" s="398">
        <f t="shared" si="908"/>
        <v>370.11299999999994</v>
      </c>
      <c r="BY414" s="398">
        <f t="shared" si="908"/>
        <v>370.11299999999994</v>
      </c>
      <c r="BZ414" s="398">
        <f t="shared" si="908"/>
        <v>370.11299999999994</v>
      </c>
      <c r="CA414" s="398">
        <f t="shared" si="908"/>
        <v>370.11299999999994</v>
      </c>
      <c r="CB414" s="398">
        <f t="shared" si="908"/>
        <v>370.11299999999994</v>
      </c>
      <c r="CC414" s="398">
        <f t="shared" si="908"/>
        <v>370.11299999999994</v>
      </c>
      <c r="CD414" s="398">
        <f t="shared" si="908"/>
        <v>370.11299999999994</v>
      </c>
      <c r="CE414" s="398">
        <f t="shared" si="908"/>
        <v>370.11299999999994</v>
      </c>
      <c r="CF414" s="398">
        <f t="shared" si="908"/>
        <v>371.1160162601625</v>
      </c>
      <c r="CG414" s="398">
        <f t="shared" si="908"/>
        <v>371.1160162601625</v>
      </c>
      <c r="CH414" s="398">
        <f t="shared" si="908"/>
        <v>371.1160162601625</v>
      </c>
      <c r="CI414" s="398">
        <f t="shared" si="908"/>
        <v>371.1160162601625</v>
      </c>
      <c r="CJ414" s="398">
        <f t="shared" si="908"/>
        <v>371.1160162601625</v>
      </c>
      <c r="CK414" s="398">
        <f t="shared" si="908"/>
        <v>371.1160162601625</v>
      </c>
      <c r="CL414" s="398">
        <f t="shared" si="908"/>
        <v>371.1160162601625</v>
      </c>
      <c r="CM414" s="398">
        <f t="shared" si="908"/>
        <v>371.1160162601625</v>
      </c>
      <c r="CN414" s="398">
        <f t="shared" si="908"/>
        <v>371.1160162601625</v>
      </c>
      <c r="CO414" s="398">
        <f t="shared" si="908"/>
        <v>372.11903252032511</v>
      </c>
      <c r="CP414" s="398">
        <f t="shared" si="908"/>
        <v>372.11903252032511</v>
      </c>
      <c r="CQ414" s="398">
        <f t="shared" si="908"/>
        <v>372.11903252032511</v>
      </c>
      <c r="CR414" s="398">
        <f t="shared" si="908"/>
        <v>373.12204878048766</v>
      </c>
      <c r="CS414" s="398">
        <f t="shared" si="908"/>
        <v>373.1220487804876</v>
      </c>
      <c r="CT414" s="398">
        <f t="shared" si="908"/>
        <v>374.12506504065016</v>
      </c>
      <c r="CU414" s="398">
        <f t="shared" si="908"/>
        <v>374.12506504065021</v>
      </c>
      <c r="CV414" s="398">
        <f t="shared" si="908"/>
        <v>375.12808130081282</v>
      </c>
      <c r="CW414" s="398">
        <f t="shared" si="908"/>
        <v>375.12808130081282</v>
      </c>
    </row>
    <row r="415" spans="1:101">
      <c r="A415" s="170" t="str">
        <f t="shared" ref="A415:B415" si="909">A309</f>
        <v>88</v>
      </c>
      <c r="B415" s="170" t="str">
        <f t="shared" si="909"/>
        <v>Vosges</v>
      </c>
      <c r="C415" s="145"/>
      <c r="D415" s="145"/>
      <c r="E415" s="145"/>
      <c r="F415" s="170">
        <f t="shared" ref="F415:BB415" si="910">F309</f>
        <v>398.399</v>
      </c>
      <c r="G415" s="170">
        <f t="shared" si="910"/>
        <v>397.89800000000002</v>
      </c>
      <c r="H415" s="170">
        <f t="shared" si="910"/>
        <v>397.49599999999998</v>
      </c>
      <c r="I415" s="170">
        <f t="shared" si="910"/>
        <v>397.286</v>
      </c>
      <c r="J415" s="170">
        <f t="shared" si="910"/>
        <v>396.64800000000002</v>
      </c>
      <c r="K415" s="170">
        <f t="shared" si="910"/>
        <v>396.34100000000001</v>
      </c>
      <c r="L415" s="170">
        <f t="shared" si="910"/>
        <v>396.46300000000002</v>
      </c>
      <c r="M415" s="170">
        <f t="shared" si="910"/>
        <v>396.53300000000002</v>
      </c>
      <c r="N415" s="170">
        <f t="shared" si="910"/>
        <v>394.91300000000001</v>
      </c>
      <c r="O415" s="170">
        <f t="shared" si="910"/>
        <v>393.79599999999999</v>
      </c>
      <c r="P415" s="170">
        <f t="shared" si="910"/>
        <v>391.65800000000002</v>
      </c>
      <c r="Q415" s="170">
        <f t="shared" si="910"/>
        <v>391.589</v>
      </c>
      <c r="R415" s="170">
        <f t="shared" si="910"/>
        <v>389.43200000000002</v>
      </c>
      <c r="S415" s="170">
        <f t="shared" si="910"/>
        <v>389.36599999999999</v>
      </c>
      <c r="T415" s="170">
        <f t="shared" si="910"/>
        <v>388.05599999999998</v>
      </c>
      <c r="U415" s="170">
        <f t="shared" si="910"/>
        <v>386.12799999999999</v>
      </c>
      <c r="V415" s="170">
        <f t="shared" si="910"/>
        <v>385.065</v>
      </c>
      <c r="W415" s="170">
        <f t="shared" si="910"/>
        <v>384.76799999999997</v>
      </c>
      <c r="X415" s="170">
        <f t="shared" si="910"/>
        <v>384.459</v>
      </c>
      <c r="Y415" s="170">
        <f t="shared" si="910"/>
        <v>384.28199999999998</v>
      </c>
      <c r="Z415" s="170">
        <f t="shared" si="910"/>
        <v>383.90699999999998</v>
      </c>
      <c r="AA415" s="170">
        <f t="shared" si="910"/>
        <v>383.70100000000002</v>
      </c>
      <c r="AB415" s="170">
        <f t="shared" si="910"/>
        <v>382.94900000000001</v>
      </c>
      <c r="AC415" s="170">
        <f t="shared" si="910"/>
        <v>381.791</v>
      </c>
      <c r="AD415" s="170">
        <f t="shared" si="910"/>
        <v>381.154</v>
      </c>
      <c r="AE415" s="170">
        <f t="shared" si="910"/>
        <v>381.02699999999999</v>
      </c>
      <c r="AF415" s="170">
        <f t="shared" si="910"/>
        <v>380.95600000000002</v>
      </c>
      <c r="AG415" s="170">
        <f t="shared" si="910"/>
        <v>380.87900000000002</v>
      </c>
      <c r="AH415" s="170">
        <f t="shared" si="910"/>
        <v>380.63900000000001</v>
      </c>
      <c r="AI415" s="170">
        <f t="shared" si="910"/>
        <v>380.392</v>
      </c>
      <c r="AJ415" s="170">
        <f t="shared" si="910"/>
        <v>380.26600000000002</v>
      </c>
      <c r="AK415" s="170">
        <f t="shared" si="910"/>
        <v>379.97500000000002</v>
      </c>
      <c r="AL415" s="170">
        <f t="shared" si="910"/>
        <v>380.30399999999997</v>
      </c>
      <c r="AM415" s="170">
        <f t="shared" si="910"/>
        <v>380.14499999999998</v>
      </c>
      <c r="AN415" s="170">
        <f t="shared" si="910"/>
        <v>380.19200000000001</v>
      </c>
      <c r="AO415" s="170">
        <f t="shared" si="910"/>
        <v>379.72399999999999</v>
      </c>
      <c r="AP415" s="170">
        <f t="shared" si="910"/>
        <v>378.83</v>
      </c>
      <c r="AQ415" s="170">
        <f t="shared" si="910"/>
        <v>377.28199999999998</v>
      </c>
      <c r="AR415" s="170">
        <f t="shared" si="910"/>
        <v>375.226</v>
      </c>
      <c r="AS415" s="170">
        <f t="shared" si="910"/>
        <v>373.56</v>
      </c>
      <c r="AT415" s="170">
        <f t="shared" si="910"/>
        <v>372.01600000000002</v>
      </c>
      <c r="AU415" s="170">
        <f t="shared" si="910"/>
        <v>369.64100000000002</v>
      </c>
      <c r="AV415" s="170">
        <f t="shared" si="910"/>
        <v>367.673</v>
      </c>
      <c r="AW415" s="170">
        <f t="shared" si="910"/>
        <v>366.11200000000002</v>
      </c>
      <c r="AX415" s="170">
        <f t="shared" si="910"/>
        <v>364.49900000000002</v>
      </c>
      <c r="AY415" s="170">
        <f t="shared" si="910"/>
        <v>362.39699999999999</v>
      </c>
      <c r="AZ415" s="170">
        <f t="shared" si="910"/>
        <v>359.91500000000002</v>
      </c>
      <c r="BA415" s="170">
        <f t="shared" si="910"/>
        <v>357.86399999999998</v>
      </c>
      <c r="BB415" s="170">
        <f t="shared" si="910"/>
        <v>355.88400000000001</v>
      </c>
      <c r="BC415" s="403">
        <f t="shared" ref="BC415:CW415" si="911">BB415*BC734/BB734</f>
        <v>353.87901971830991</v>
      </c>
      <c r="BD415" s="398">
        <f t="shared" si="911"/>
        <v>351.8740394366198</v>
      </c>
      <c r="BE415" s="398">
        <f t="shared" si="911"/>
        <v>350.87154929577474</v>
      </c>
      <c r="BF415" s="398">
        <f t="shared" si="911"/>
        <v>348.86656901408463</v>
      </c>
      <c r="BG415" s="398">
        <f t="shared" si="911"/>
        <v>346.86158873239447</v>
      </c>
      <c r="BH415" s="398">
        <f t="shared" si="911"/>
        <v>345.85909859154941</v>
      </c>
      <c r="BI415" s="398">
        <f t="shared" si="911"/>
        <v>343.85411830985925</v>
      </c>
      <c r="BJ415" s="398">
        <f t="shared" si="911"/>
        <v>342.85162816901419</v>
      </c>
      <c r="BK415" s="398">
        <f t="shared" si="911"/>
        <v>341.84913802816914</v>
      </c>
      <c r="BL415" s="398">
        <f t="shared" si="911"/>
        <v>339.84415774647897</v>
      </c>
      <c r="BM415" s="398">
        <f t="shared" si="911"/>
        <v>338.84166760563386</v>
      </c>
      <c r="BN415" s="398">
        <f t="shared" si="911"/>
        <v>337.8391774647888</v>
      </c>
      <c r="BO415" s="398">
        <f t="shared" si="911"/>
        <v>335.83419718309864</v>
      </c>
      <c r="BP415" s="398">
        <f t="shared" si="911"/>
        <v>334.83170704225353</v>
      </c>
      <c r="BQ415" s="398">
        <f t="shared" si="911"/>
        <v>333.82921690140847</v>
      </c>
      <c r="BR415" s="398">
        <f t="shared" si="911"/>
        <v>332.82672676056342</v>
      </c>
      <c r="BS415" s="398">
        <f t="shared" si="911"/>
        <v>331.82423661971831</v>
      </c>
      <c r="BT415" s="398">
        <f t="shared" si="911"/>
        <v>329.81925633802814</v>
      </c>
      <c r="BU415" s="398">
        <f t="shared" si="911"/>
        <v>328.81676619718309</v>
      </c>
      <c r="BV415" s="398">
        <f t="shared" si="911"/>
        <v>327.81427605633803</v>
      </c>
      <c r="BW415" s="398">
        <f t="shared" si="911"/>
        <v>326.81178591549298</v>
      </c>
      <c r="BX415" s="398">
        <f t="shared" si="911"/>
        <v>324.80680563380287</v>
      </c>
      <c r="BY415" s="398">
        <f t="shared" si="911"/>
        <v>323.80431549295781</v>
      </c>
      <c r="BZ415" s="398">
        <f t="shared" si="911"/>
        <v>322.8018253521127</v>
      </c>
      <c r="CA415" s="398">
        <f t="shared" si="911"/>
        <v>320.79684507042253</v>
      </c>
      <c r="CB415" s="398">
        <f t="shared" si="911"/>
        <v>319.79435492957748</v>
      </c>
      <c r="CC415" s="398">
        <f t="shared" si="911"/>
        <v>318.79186478873243</v>
      </c>
      <c r="CD415" s="398">
        <f t="shared" si="911"/>
        <v>317.78937464788737</v>
      </c>
      <c r="CE415" s="398">
        <f t="shared" si="911"/>
        <v>315.78439436619726</v>
      </c>
      <c r="CF415" s="398">
        <f t="shared" si="911"/>
        <v>314.78190422535221</v>
      </c>
      <c r="CG415" s="398">
        <f t="shared" si="911"/>
        <v>313.77941408450715</v>
      </c>
      <c r="CH415" s="398">
        <f t="shared" si="911"/>
        <v>312.7769239436621</v>
      </c>
      <c r="CI415" s="398">
        <f t="shared" si="911"/>
        <v>311.77443380281704</v>
      </c>
      <c r="CJ415" s="398">
        <f t="shared" si="911"/>
        <v>310.77194366197199</v>
      </c>
      <c r="CK415" s="398">
        <f t="shared" si="911"/>
        <v>308.76696338028182</v>
      </c>
      <c r="CL415" s="398">
        <f t="shared" si="911"/>
        <v>307.76447323943677</v>
      </c>
      <c r="CM415" s="398">
        <f t="shared" si="911"/>
        <v>306.76198309859166</v>
      </c>
      <c r="CN415" s="398">
        <f t="shared" si="911"/>
        <v>306.76198309859166</v>
      </c>
      <c r="CO415" s="398">
        <f t="shared" si="911"/>
        <v>305.7594929577466</v>
      </c>
      <c r="CP415" s="398">
        <f t="shared" si="911"/>
        <v>304.75700281690155</v>
      </c>
      <c r="CQ415" s="398">
        <f t="shared" si="911"/>
        <v>303.75451267605649</v>
      </c>
      <c r="CR415" s="398">
        <f t="shared" si="911"/>
        <v>303.75451267605649</v>
      </c>
      <c r="CS415" s="398">
        <f t="shared" si="911"/>
        <v>302.75202253521144</v>
      </c>
      <c r="CT415" s="398">
        <f t="shared" si="911"/>
        <v>302.75202253521144</v>
      </c>
      <c r="CU415" s="398">
        <f t="shared" si="911"/>
        <v>301.74953239436633</v>
      </c>
      <c r="CV415" s="398">
        <f t="shared" si="911"/>
        <v>301.74953239436633</v>
      </c>
      <c r="CW415" s="398">
        <f t="shared" si="911"/>
        <v>301.74953239436633</v>
      </c>
    </row>
    <row r="416" spans="1:101">
      <c r="A416" s="170" t="str">
        <f t="shared" ref="A416:B416" si="912">A310</f>
        <v>89</v>
      </c>
      <c r="B416" s="170" t="str">
        <f t="shared" si="912"/>
        <v>Yonne</v>
      </c>
      <c r="C416" s="145"/>
      <c r="D416" s="145"/>
      <c r="E416" s="145"/>
      <c r="F416" s="170">
        <f t="shared" ref="F416:BB416" si="913">F310</f>
        <v>299.93200000000002</v>
      </c>
      <c r="G416" s="170">
        <f t="shared" si="913"/>
        <v>301.298</v>
      </c>
      <c r="H416" s="170">
        <f t="shared" si="913"/>
        <v>302.71199999999999</v>
      </c>
      <c r="I416" s="170">
        <f t="shared" si="913"/>
        <v>304.35199999999998</v>
      </c>
      <c r="J416" s="170">
        <f t="shared" si="913"/>
        <v>305.63200000000001</v>
      </c>
      <c r="K416" s="170">
        <f t="shared" si="913"/>
        <v>307.13</v>
      </c>
      <c r="L416" s="170">
        <f t="shared" si="913"/>
        <v>309.09500000000003</v>
      </c>
      <c r="M416" s="170">
        <f t="shared" si="913"/>
        <v>311.00200000000001</v>
      </c>
      <c r="N416" s="170">
        <f t="shared" si="913"/>
        <v>312.67500000000001</v>
      </c>
      <c r="O416" s="170">
        <f t="shared" si="913"/>
        <v>313.81400000000002</v>
      </c>
      <c r="P416" s="170">
        <f t="shared" si="913"/>
        <v>315.52699999999999</v>
      </c>
      <c r="Q416" s="170">
        <f t="shared" si="913"/>
        <v>317.11799999999999</v>
      </c>
      <c r="R416" s="170">
        <f t="shared" si="913"/>
        <v>318.71100000000001</v>
      </c>
      <c r="S416" s="170">
        <f t="shared" si="913"/>
        <v>319.77999999999997</v>
      </c>
      <c r="T416" s="170">
        <f t="shared" si="913"/>
        <v>321.36799999999999</v>
      </c>
      <c r="U416" s="170">
        <f t="shared" si="913"/>
        <v>323.11799999999999</v>
      </c>
      <c r="V416" s="170">
        <f t="shared" si="913"/>
        <v>324.62299999999999</v>
      </c>
      <c r="W416" s="170">
        <f t="shared" si="913"/>
        <v>326.24200000000002</v>
      </c>
      <c r="X416" s="170">
        <f t="shared" si="913"/>
        <v>327.73899999999998</v>
      </c>
      <c r="Y416" s="170">
        <f t="shared" si="913"/>
        <v>328.90699999999998</v>
      </c>
      <c r="Z416" s="170">
        <f t="shared" si="913"/>
        <v>329.78399999999999</v>
      </c>
      <c r="AA416" s="170">
        <f t="shared" si="913"/>
        <v>330.73</v>
      </c>
      <c r="AB416" s="170">
        <f t="shared" si="913"/>
        <v>331.697</v>
      </c>
      <c r="AC416" s="170">
        <f t="shared" si="913"/>
        <v>332.77300000000002</v>
      </c>
      <c r="AD416" s="170">
        <f t="shared" si="913"/>
        <v>333.20600000000002</v>
      </c>
      <c r="AE416" s="170">
        <f t="shared" si="913"/>
        <v>334.02600000000001</v>
      </c>
      <c r="AF416" s="170">
        <f t="shared" si="913"/>
        <v>335.05599999999998</v>
      </c>
      <c r="AG416" s="170">
        <f t="shared" si="913"/>
        <v>335.96300000000002</v>
      </c>
      <c r="AH416" s="170">
        <f t="shared" si="913"/>
        <v>337.029</v>
      </c>
      <c r="AI416" s="170">
        <f t="shared" si="913"/>
        <v>337.72399999999999</v>
      </c>
      <c r="AJ416" s="170">
        <f t="shared" si="913"/>
        <v>338.983</v>
      </c>
      <c r="AK416" s="170">
        <f t="shared" si="913"/>
        <v>340.08800000000002</v>
      </c>
      <c r="AL416" s="170">
        <f t="shared" si="913"/>
        <v>341.41800000000001</v>
      </c>
      <c r="AM416" s="170">
        <f t="shared" si="913"/>
        <v>342.35899999999998</v>
      </c>
      <c r="AN416" s="170">
        <f t="shared" si="913"/>
        <v>343.37700000000001</v>
      </c>
      <c r="AO416" s="170">
        <f t="shared" si="913"/>
        <v>342.51</v>
      </c>
      <c r="AP416" s="170">
        <f t="shared" si="913"/>
        <v>342.46300000000002</v>
      </c>
      <c r="AQ416" s="170">
        <f t="shared" si="913"/>
        <v>341.90199999999999</v>
      </c>
      <c r="AR416" s="170">
        <f t="shared" si="913"/>
        <v>341.483</v>
      </c>
      <c r="AS416" s="170">
        <f t="shared" si="913"/>
        <v>341.81400000000002</v>
      </c>
      <c r="AT416" s="170">
        <f t="shared" si="913"/>
        <v>340.90300000000002</v>
      </c>
      <c r="AU416" s="170">
        <f t="shared" si="913"/>
        <v>340.54399999999998</v>
      </c>
      <c r="AV416" s="170">
        <f t="shared" si="913"/>
        <v>338.291</v>
      </c>
      <c r="AW416" s="170">
        <f t="shared" si="913"/>
        <v>337.50400000000002</v>
      </c>
      <c r="AX416" s="170">
        <f t="shared" si="913"/>
        <v>335.70699999999999</v>
      </c>
      <c r="AY416" s="170">
        <f t="shared" si="913"/>
        <v>334.15600000000001</v>
      </c>
      <c r="AZ416" s="170">
        <f t="shared" si="913"/>
        <v>332.62</v>
      </c>
      <c r="BA416" s="170">
        <f t="shared" si="913"/>
        <v>331.017</v>
      </c>
      <c r="BB416" s="170">
        <f t="shared" si="913"/>
        <v>329.32100000000003</v>
      </c>
      <c r="BC416" s="403">
        <f t="shared" ref="BC416:CW416" si="914">BB416*BC735/BB735</f>
        <v>328.32906927710843</v>
      </c>
      <c r="BD416" s="398">
        <f t="shared" si="914"/>
        <v>328.32906927710843</v>
      </c>
      <c r="BE416" s="398">
        <f t="shared" si="914"/>
        <v>327.33713855421684</v>
      </c>
      <c r="BF416" s="398">
        <f t="shared" si="914"/>
        <v>327.33713855421684</v>
      </c>
      <c r="BG416" s="398">
        <f t="shared" si="914"/>
        <v>326.3452078313253</v>
      </c>
      <c r="BH416" s="398">
        <f t="shared" si="914"/>
        <v>326.3452078313253</v>
      </c>
      <c r="BI416" s="398">
        <f t="shared" si="914"/>
        <v>325.35327710843376</v>
      </c>
      <c r="BJ416" s="398">
        <f t="shared" si="914"/>
        <v>325.35327710843376</v>
      </c>
      <c r="BK416" s="398">
        <f t="shared" si="914"/>
        <v>324.36134638554222</v>
      </c>
      <c r="BL416" s="398">
        <f t="shared" si="914"/>
        <v>324.36134638554222</v>
      </c>
      <c r="BM416" s="398">
        <f t="shared" si="914"/>
        <v>324.36134638554222</v>
      </c>
      <c r="BN416" s="398">
        <f t="shared" si="914"/>
        <v>324.36134638554222</v>
      </c>
      <c r="BO416" s="398">
        <f t="shared" si="914"/>
        <v>324.36134638554222</v>
      </c>
      <c r="BP416" s="398">
        <f t="shared" si="914"/>
        <v>324.36134638554222</v>
      </c>
      <c r="BQ416" s="398">
        <f t="shared" si="914"/>
        <v>324.36134638554222</v>
      </c>
      <c r="BR416" s="398">
        <f t="shared" si="914"/>
        <v>324.36134638554222</v>
      </c>
      <c r="BS416" s="398">
        <f t="shared" si="914"/>
        <v>323.36941566265062</v>
      </c>
      <c r="BT416" s="398">
        <f t="shared" si="914"/>
        <v>323.36941566265062</v>
      </c>
      <c r="BU416" s="398">
        <f t="shared" si="914"/>
        <v>323.36941566265062</v>
      </c>
      <c r="BV416" s="398">
        <f t="shared" si="914"/>
        <v>323.36941566265062</v>
      </c>
      <c r="BW416" s="398">
        <f t="shared" si="914"/>
        <v>323.36941566265062</v>
      </c>
      <c r="BX416" s="398">
        <f t="shared" si="914"/>
        <v>323.36941566265062</v>
      </c>
      <c r="BY416" s="398">
        <f t="shared" si="914"/>
        <v>323.36941566265062</v>
      </c>
      <c r="BZ416" s="398">
        <f t="shared" si="914"/>
        <v>323.36941566265062</v>
      </c>
      <c r="CA416" s="398">
        <f t="shared" si="914"/>
        <v>323.36941566265062</v>
      </c>
      <c r="CB416" s="398">
        <f t="shared" si="914"/>
        <v>323.36941566265062</v>
      </c>
      <c r="CC416" s="398">
        <f t="shared" si="914"/>
        <v>323.36941566265062</v>
      </c>
      <c r="CD416" s="398">
        <f t="shared" si="914"/>
        <v>323.36941566265062</v>
      </c>
      <c r="CE416" s="398">
        <f t="shared" si="914"/>
        <v>323.36941566265062</v>
      </c>
      <c r="CF416" s="398">
        <f t="shared" si="914"/>
        <v>323.36941566265062</v>
      </c>
      <c r="CG416" s="398">
        <f t="shared" si="914"/>
        <v>323.36941566265062</v>
      </c>
      <c r="CH416" s="398">
        <f t="shared" si="914"/>
        <v>323.36941566265062</v>
      </c>
      <c r="CI416" s="398">
        <f t="shared" si="914"/>
        <v>323.36941566265062</v>
      </c>
      <c r="CJ416" s="398">
        <f t="shared" si="914"/>
        <v>323.36941566265062</v>
      </c>
      <c r="CK416" s="398">
        <f t="shared" si="914"/>
        <v>323.36941566265062</v>
      </c>
      <c r="CL416" s="398">
        <f t="shared" si="914"/>
        <v>323.36941566265062</v>
      </c>
      <c r="CM416" s="398">
        <f t="shared" si="914"/>
        <v>323.36941566265062</v>
      </c>
      <c r="CN416" s="398">
        <f t="shared" si="914"/>
        <v>323.36941566265062</v>
      </c>
      <c r="CO416" s="398">
        <f t="shared" si="914"/>
        <v>324.36134638554222</v>
      </c>
      <c r="CP416" s="398">
        <f t="shared" si="914"/>
        <v>324.36134638554222</v>
      </c>
      <c r="CQ416" s="398">
        <f t="shared" si="914"/>
        <v>324.36134638554222</v>
      </c>
      <c r="CR416" s="398">
        <f t="shared" si="914"/>
        <v>325.35327710843376</v>
      </c>
      <c r="CS416" s="398">
        <f t="shared" si="914"/>
        <v>325.35327710843376</v>
      </c>
      <c r="CT416" s="398">
        <f t="shared" si="914"/>
        <v>326.3452078313253</v>
      </c>
      <c r="CU416" s="398">
        <f t="shared" si="914"/>
        <v>326.3452078313253</v>
      </c>
      <c r="CV416" s="398">
        <f t="shared" si="914"/>
        <v>327.33713855421684</v>
      </c>
      <c r="CW416" s="398">
        <f t="shared" si="914"/>
        <v>328.32906927710837</v>
      </c>
    </row>
    <row r="417" spans="1:101">
      <c r="A417" s="170" t="str">
        <f t="shared" ref="A417:B417" si="915">A311</f>
        <v>90</v>
      </c>
      <c r="B417" s="170" t="str">
        <f t="shared" si="915"/>
        <v>Territoire de Belfort</v>
      </c>
      <c r="C417" s="145"/>
      <c r="D417" s="145"/>
      <c r="E417" s="145"/>
      <c r="F417" s="170">
        <f t="shared" ref="F417:BB417" si="916">F311</f>
        <v>128.28</v>
      </c>
      <c r="G417" s="170">
        <f t="shared" si="916"/>
        <v>128.71100000000001</v>
      </c>
      <c r="H417" s="170">
        <f t="shared" si="916"/>
        <v>129.21299999999999</v>
      </c>
      <c r="I417" s="170">
        <f t="shared" si="916"/>
        <v>129.846</v>
      </c>
      <c r="J417" s="170">
        <f t="shared" si="916"/>
        <v>130.262</v>
      </c>
      <c r="K417" s="170">
        <f t="shared" si="916"/>
        <v>130.77199999999999</v>
      </c>
      <c r="L417" s="170">
        <f t="shared" si="916"/>
        <v>131.45599999999999</v>
      </c>
      <c r="M417" s="170">
        <f t="shared" si="916"/>
        <v>132.142</v>
      </c>
      <c r="N417" s="170">
        <f t="shared" si="916"/>
        <v>132.53299999999999</v>
      </c>
      <c r="O417" s="170">
        <f t="shared" si="916"/>
        <v>132.952</v>
      </c>
      <c r="P417" s="170">
        <f t="shared" si="916"/>
        <v>133.47</v>
      </c>
      <c r="Q417" s="170">
        <f t="shared" si="916"/>
        <v>132.93799999999999</v>
      </c>
      <c r="R417" s="170">
        <f t="shared" si="916"/>
        <v>132.79900000000001</v>
      </c>
      <c r="S417" s="170">
        <f t="shared" si="916"/>
        <v>133.709</v>
      </c>
      <c r="T417" s="170">
        <f t="shared" si="916"/>
        <v>133.958</v>
      </c>
      <c r="U417" s="170">
        <f t="shared" si="916"/>
        <v>133.97800000000001</v>
      </c>
      <c r="V417" s="170">
        <f t="shared" si="916"/>
        <v>134.43899999999999</v>
      </c>
      <c r="W417" s="170">
        <f t="shared" si="916"/>
        <v>134.892</v>
      </c>
      <c r="X417" s="170">
        <f t="shared" si="916"/>
        <v>135.51</v>
      </c>
      <c r="Y417" s="170">
        <f t="shared" si="916"/>
        <v>136.13999999999999</v>
      </c>
      <c r="Z417" s="170">
        <f t="shared" si="916"/>
        <v>136.59200000000001</v>
      </c>
      <c r="AA417" s="170">
        <f t="shared" si="916"/>
        <v>136.97499999999999</v>
      </c>
      <c r="AB417" s="170">
        <f t="shared" si="916"/>
        <v>137.155</v>
      </c>
      <c r="AC417" s="170">
        <f t="shared" si="916"/>
        <v>137.23400000000001</v>
      </c>
      <c r="AD417" s="170">
        <f t="shared" si="916"/>
        <v>137.39699999999999</v>
      </c>
      <c r="AE417" s="170">
        <f t="shared" si="916"/>
        <v>137.898</v>
      </c>
      <c r="AF417" s="170">
        <f t="shared" si="916"/>
        <v>138.51300000000001</v>
      </c>
      <c r="AG417" s="170">
        <f t="shared" si="916"/>
        <v>139.03399999999999</v>
      </c>
      <c r="AH417" s="170">
        <f t="shared" si="916"/>
        <v>139.55000000000001</v>
      </c>
      <c r="AI417" s="170">
        <f t="shared" si="916"/>
        <v>140.15700000000001</v>
      </c>
      <c r="AJ417" s="170">
        <f t="shared" si="916"/>
        <v>140.672</v>
      </c>
      <c r="AK417" s="170">
        <f t="shared" si="916"/>
        <v>141.20099999999999</v>
      </c>
      <c r="AL417" s="170">
        <f t="shared" si="916"/>
        <v>142.44399999999999</v>
      </c>
      <c r="AM417" s="170">
        <f t="shared" si="916"/>
        <v>141.958</v>
      </c>
      <c r="AN417" s="170">
        <f t="shared" si="916"/>
        <v>142.46100000000001</v>
      </c>
      <c r="AO417" s="170">
        <f t="shared" si="916"/>
        <v>142.911</v>
      </c>
      <c r="AP417" s="170">
        <f t="shared" si="916"/>
        <v>143.34800000000001</v>
      </c>
      <c r="AQ417" s="170">
        <f t="shared" si="916"/>
        <v>143.94</v>
      </c>
      <c r="AR417" s="170">
        <f t="shared" si="916"/>
        <v>144.31800000000001</v>
      </c>
      <c r="AS417" s="170">
        <f t="shared" si="916"/>
        <v>144.334</v>
      </c>
      <c r="AT417" s="170">
        <f t="shared" si="916"/>
        <v>144.483</v>
      </c>
      <c r="AU417" s="170">
        <f t="shared" si="916"/>
        <v>144.089</v>
      </c>
      <c r="AV417" s="170">
        <f t="shared" si="916"/>
        <v>142.62200000000001</v>
      </c>
      <c r="AW417" s="170">
        <f t="shared" si="916"/>
        <v>141.852</v>
      </c>
      <c r="AX417" s="170">
        <f t="shared" si="916"/>
        <v>141.31800000000001</v>
      </c>
      <c r="AY417" s="170">
        <f t="shared" si="916"/>
        <v>140.12</v>
      </c>
      <c r="AZ417" s="170">
        <f t="shared" si="916"/>
        <v>138.976</v>
      </c>
      <c r="BA417" s="170">
        <f t="shared" si="916"/>
        <v>137.917</v>
      </c>
      <c r="BB417" s="170">
        <f t="shared" si="916"/>
        <v>136.89099999999999</v>
      </c>
      <c r="BC417" s="403">
        <f t="shared" ref="BC417:CW417" si="917">BB417*BC736/BB736</f>
        <v>135.88444852941177</v>
      </c>
      <c r="BD417" s="398">
        <f t="shared" si="917"/>
        <v>135.88444852941177</v>
      </c>
      <c r="BE417" s="398">
        <f t="shared" si="917"/>
        <v>134.87789705882352</v>
      </c>
      <c r="BF417" s="398">
        <f t="shared" si="917"/>
        <v>134.87789705882352</v>
      </c>
      <c r="BG417" s="398">
        <f t="shared" si="917"/>
        <v>133.8713455882353</v>
      </c>
      <c r="BH417" s="398">
        <f t="shared" si="917"/>
        <v>132.86479411764705</v>
      </c>
      <c r="BI417" s="398">
        <f t="shared" si="917"/>
        <v>132.86479411764705</v>
      </c>
      <c r="BJ417" s="398">
        <f t="shared" si="917"/>
        <v>132.86479411764705</v>
      </c>
      <c r="BK417" s="398">
        <f t="shared" si="917"/>
        <v>131.85824264705883</v>
      </c>
      <c r="BL417" s="398">
        <f t="shared" si="917"/>
        <v>131.85824264705883</v>
      </c>
      <c r="BM417" s="398">
        <f t="shared" si="917"/>
        <v>130.85169117647058</v>
      </c>
      <c r="BN417" s="398">
        <f t="shared" si="917"/>
        <v>130.85169117647058</v>
      </c>
      <c r="BO417" s="398">
        <f t="shared" si="917"/>
        <v>129.84513970588236</v>
      </c>
      <c r="BP417" s="398">
        <f t="shared" si="917"/>
        <v>129.84513970588236</v>
      </c>
      <c r="BQ417" s="398">
        <f t="shared" si="917"/>
        <v>128.83858823529411</v>
      </c>
      <c r="BR417" s="398">
        <f t="shared" si="917"/>
        <v>128.83858823529411</v>
      </c>
      <c r="BS417" s="398">
        <f t="shared" si="917"/>
        <v>128.83858823529411</v>
      </c>
      <c r="BT417" s="398">
        <f t="shared" si="917"/>
        <v>127.83203676470588</v>
      </c>
      <c r="BU417" s="398">
        <f t="shared" si="917"/>
        <v>127.83203676470588</v>
      </c>
      <c r="BV417" s="398">
        <f t="shared" si="917"/>
        <v>126.82548529411764</v>
      </c>
      <c r="BW417" s="398">
        <f t="shared" si="917"/>
        <v>126.82548529411764</v>
      </c>
      <c r="BX417" s="398">
        <f t="shared" si="917"/>
        <v>126.82548529411764</v>
      </c>
      <c r="BY417" s="398">
        <f t="shared" si="917"/>
        <v>125.81893382352941</v>
      </c>
      <c r="BZ417" s="398">
        <f t="shared" si="917"/>
        <v>125.81893382352941</v>
      </c>
      <c r="CA417" s="398">
        <f t="shared" si="917"/>
        <v>124.81238235294117</v>
      </c>
      <c r="CB417" s="398">
        <f t="shared" si="917"/>
        <v>124.81238235294117</v>
      </c>
      <c r="CC417" s="398">
        <f t="shared" si="917"/>
        <v>124.81238235294117</v>
      </c>
      <c r="CD417" s="398">
        <f t="shared" si="917"/>
        <v>124.81238235294117</v>
      </c>
      <c r="CE417" s="398">
        <f t="shared" si="917"/>
        <v>123.80583088235294</v>
      </c>
      <c r="CF417" s="398">
        <f t="shared" si="917"/>
        <v>123.80583088235294</v>
      </c>
      <c r="CG417" s="398">
        <f t="shared" si="917"/>
        <v>123.80583088235294</v>
      </c>
      <c r="CH417" s="398">
        <f t="shared" si="917"/>
        <v>122.7992794117647</v>
      </c>
      <c r="CI417" s="398">
        <f t="shared" si="917"/>
        <v>122.7992794117647</v>
      </c>
      <c r="CJ417" s="398">
        <f t="shared" si="917"/>
        <v>122.7992794117647</v>
      </c>
      <c r="CK417" s="398">
        <f t="shared" si="917"/>
        <v>122.7992794117647</v>
      </c>
      <c r="CL417" s="398">
        <f t="shared" si="917"/>
        <v>121.79272794117647</v>
      </c>
      <c r="CM417" s="398">
        <f t="shared" si="917"/>
        <v>121.79272794117647</v>
      </c>
      <c r="CN417" s="398">
        <f t="shared" si="917"/>
        <v>121.79272794117647</v>
      </c>
      <c r="CO417" s="398">
        <f t="shared" si="917"/>
        <v>121.79272794117647</v>
      </c>
      <c r="CP417" s="398">
        <f t="shared" si="917"/>
        <v>121.79272794117647</v>
      </c>
      <c r="CQ417" s="398">
        <f t="shared" si="917"/>
        <v>121.79272794117647</v>
      </c>
      <c r="CR417" s="398">
        <f t="shared" si="917"/>
        <v>120.78617647058823</v>
      </c>
      <c r="CS417" s="398">
        <f t="shared" si="917"/>
        <v>120.78617647058823</v>
      </c>
      <c r="CT417" s="398">
        <f t="shared" si="917"/>
        <v>120.78617647058823</v>
      </c>
      <c r="CU417" s="398">
        <f t="shared" si="917"/>
        <v>120.78617647058823</v>
      </c>
      <c r="CV417" s="398">
        <f t="shared" si="917"/>
        <v>120.78617647058823</v>
      </c>
      <c r="CW417" s="398">
        <f t="shared" si="917"/>
        <v>120.78617647058823</v>
      </c>
    </row>
    <row r="418" spans="1:101">
      <c r="A418" s="170" t="str">
        <f t="shared" ref="A418:B418" si="918">A312</f>
        <v>91</v>
      </c>
      <c r="B418" s="170" t="str">
        <f t="shared" si="918"/>
        <v>Essonne</v>
      </c>
      <c r="C418" s="145"/>
      <c r="D418" s="145"/>
      <c r="E418" s="145"/>
      <c r="F418" s="170">
        <f t="shared" ref="F418:BB418" si="919">F312</f>
        <v>918.577</v>
      </c>
      <c r="G418" s="170">
        <f t="shared" si="919"/>
        <v>928.06899999999996</v>
      </c>
      <c r="H418" s="170">
        <f t="shared" si="919"/>
        <v>937.49300000000005</v>
      </c>
      <c r="I418" s="170">
        <f t="shared" si="919"/>
        <v>947.76900000000001</v>
      </c>
      <c r="J418" s="170">
        <f t="shared" si="919"/>
        <v>956.94</v>
      </c>
      <c r="K418" s="170">
        <f t="shared" si="919"/>
        <v>966.80899999999997</v>
      </c>
      <c r="L418" s="170">
        <f t="shared" si="919"/>
        <v>977.28499999999997</v>
      </c>
      <c r="M418" s="170">
        <f t="shared" si="919"/>
        <v>987.37099999999998</v>
      </c>
      <c r="N418" s="170">
        <f t="shared" si="919"/>
        <v>995.37099999999998</v>
      </c>
      <c r="O418" s="170">
        <f t="shared" si="919"/>
        <v>1004.049</v>
      </c>
      <c r="P418" s="170">
        <f t="shared" si="919"/>
        <v>1014.761</v>
      </c>
      <c r="Q418" s="170">
        <f t="shared" si="919"/>
        <v>1026.373</v>
      </c>
      <c r="R418" s="170">
        <f t="shared" si="919"/>
        <v>1038.4000000000001</v>
      </c>
      <c r="S418" s="170">
        <f t="shared" si="919"/>
        <v>1057.0920000000001</v>
      </c>
      <c r="T418" s="170">
        <f t="shared" si="919"/>
        <v>1069.797</v>
      </c>
      <c r="U418" s="170">
        <f t="shared" si="919"/>
        <v>1083.2449999999999</v>
      </c>
      <c r="V418" s="170">
        <f t="shared" si="919"/>
        <v>1093.6579999999999</v>
      </c>
      <c r="W418" s="170">
        <f t="shared" si="919"/>
        <v>1105.9739999999999</v>
      </c>
      <c r="X418" s="170">
        <f t="shared" si="919"/>
        <v>1115.4000000000001</v>
      </c>
      <c r="Y418" s="170">
        <f t="shared" si="919"/>
        <v>1122.1030000000001</v>
      </c>
      <c r="Z418" s="170">
        <f t="shared" si="919"/>
        <v>1127.6469999999999</v>
      </c>
      <c r="AA418" s="170">
        <f t="shared" si="919"/>
        <v>1131.3989999999999</v>
      </c>
      <c r="AB418" s="170">
        <f t="shared" si="919"/>
        <v>1131.5139999999999</v>
      </c>
      <c r="AC418" s="170">
        <f t="shared" si="919"/>
        <v>1133.653</v>
      </c>
      <c r="AD418" s="170">
        <f t="shared" si="919"/>
        <v>1133.836</v>
      </c>
      <c r="AE418" s="170">
        <f t="shared" si="919"/>
        <v>1142.3309999999999</v>
      </c>
      <c r="AF418" s="170">
        <f t="shared" si="919"/>
        <v>1151.521</v>
      </c>
      <c r="AG418" s="170">
        <f t="shared" si="919"/>
        <v>1160.665</v>
      </c>
      <c r="AH418" s="170">
        <f t="shared" si="919"/>
        <v>1169.54</v>
      </c>
      <c r="AI418" s="170">
        <f t="shared" si="919"/>
        <v>1178.2139999999999</v>
      </c>
      <c r="AJ418" s="170">
        <f t="shared" si="919"/>
        <v>1188.3510000000001</v>
      </c>
      <c r="AK418" s="170">
        <f t="shared" si="919"/>
        <v>1198.2729999999999</v>
      </c>
      <c r="AL418" s="170">
        <f t="shared" si="919"/>
        <v>1201.9939999999999</v>
      </c>
      <c r="AM418" s="170">
        <f t="shared" si="919"/>
        <v>1205.8499999999999</v>
      </c>
      <c r="AN418" s="170">
        <f t="shared" si="919"/>
        <v>1208.0039999999999</v>
      </c>
      <c r="AO418" s="170">
        <f t="shared" si="919"/>
        <v>1215.3399999999999</v>
      </c>
      <c r="AP418" s="170">
        <f t="shared" si="919"/>
        <v>1225.191</v>
      </c>
      <c r="AQ418" s="170">
        <f t="shared" si="919"/>
        <v>1237.5070000000001</v>
      </c>
      <c r="AR418" s="170">
        <f t="shared" si="919"/>
        <v>1253.931</v>
      </c>
      <c r="AS418" s="170">
        <f t="shared" si="919"/>
        <v>1268.2280000000001</v>
      </c>
      <c r="AT418" s="170">
        <f t="shared" si="919"/>
        <v>1276.2329999999999</v>
      </c>
      <c r="AU418" s="170">
        <f t="shared" si="919"/>
        <v>1287.33</v>
      </c>
      <c r="AV418" s="170">
        <f t="shared" si="919"/>
        <v>1296.1300000000001</v>
      </c>
      <c r="AW418" s="170">
        <f t="shared" si="919"/>
        <v>1296.6410000000001</v>
      </c>
      <c r="AX418" s="170">
        <f t="shared" si="919"/>
        <v>1301.6590000000001</v>
      </c>
      <c r="AY418" s="170">
        <f t="shared" si="919"/>
        <v>1306.1179999999999</v>
      </c>
      <c r="AZ418" s="170">
        <f t="shared" si="919"/>
        <v>1308.8920000000001</v>
      </c>
      <c r="BA418" s="170">
        <f t="shared" si="919"/>
        <v>1312.4190000000001</v>
      </c>
      <c r="BB418" s="170">
        <f t="shared" si="919"/>
        <v>1316.0530000000001</v>
      </c>
      <c r="BC418" s="403">
        <f t="shared" ref="BC418:CW418" si="920">BB418*BC737/BB737</f>
        <v>1321.0570038022815</v>
      </c>
      <c r="BD418" s="398">
        <f t="shared" si="920"/>
        <v>1325.0602068441067</v>
      </c>
      <c r="BE418" s="398">
        <f t="shared" si="920"/>
        <v>1330.0642106463881</v>
      </c>
      <c r="BF418" s="398">
        <f t="shared" si="920"/>
        <v>1335.0682144486696</v>
      </c>
      <c r="BG418" s="398">
        <f t="shared" si="920"/>
        <v>1340.0722182509508</v>
      </c>
      <c r="BH418" s="398">
        <f t="shared" si="920"/>
        <v>1345.076222053232</v>
      </c>
      <c r="BI418" s="398">
        <f t="shared" si="920"/>
        <v>1350.0802258555134</v>
      </c>
      <c r="BJ418" s="398">
        <f t="shared" si="920"/>
        <v>1355.0842296577948</v>
      </c>
      <c r="BK418" s="398">
        <f t="shared" si="920"/>
        <v>1360.0882334600763</v>
      </c>
      <c r="BL418" s="398">
        <f t="shared" si="920"/>
        <v>1365.0922372623577</v>
      </c>
      <c r="BM418" s="398">
        <f t="shared" si="920"/>
        <v>1370.0962410646391</v>
      </c>
      <c r="BN418" s="398">
        <f t="shared" si="920"/>
        <v>1375.1002448669205</v>
      </c>
      <c r="BO418" s="398">
        <f t="shared" si="920"/>
        <v>1380.104248669202</v>
      </c>
      <c r="BP418" s="398">
        <f t="shared" si="920"/>
        <v>1385.1082524714834</v>
      </c>
      <c r="BQ418" s="398">
        <f t="shared" si="920"/>
        <v>1390.1122562737646</v>
      </c>
      <c r="BR418" s="398">
        <f t="shared" si="920"/>
        <v>1395.116260076046</v>
      </c>
      <c r="BS418" s="398">
        <f t="shared" si="920"/>
        <v>1400.1202638783275</v>
      </c>
      <c r="BT418" s="398">
        <f t="shared" si="920"/>
        <v>1404.1234669201526</v>
      </c>
      <c r="BU418" s="398">
        <f t="shared" si="920"/>
        <v>1409.1274707224341</v>
      </c>
      <c r="BV418" s="398">
        <f t="shared" si="920"/>
        <v>1413.1306737642592</v>
      </c>
      <c r="BW418" s="398">
        <f t="shared" si="920"/>
        <v>1418.1346775665406</v>
      </c>
      <c r="BX418" s="398">
        <f t="shared" si="920"/>
        <v>1422.1378806083658</v>
      </c>
      <c r="BY418" s="398">
        <f t="shared" si="920"/>
        <v>1427.1418844106472</v>
      </c>
      <c r="BZ418" s="398">
        <f t="shared" si="920"/>
        <v>1431.1450874524724</v>
      </c>
      <c r="CA418" s="398">
        <f t="shared" si="920"/>
        <v>1435.1482904942975</v>
      </c>
      <c r="CB418" s="398">
        <f t="shared" si="920"/>
        <v>1439.1514935361226</v>
      </c>
      <c r="CC418" s="398">
        <f t="shared" si="920"/>
        <v>1443.1546965779476</v>
      </c>
      <c r="CD418" s="398">
        <f t="shared" si="920"/>
        <v>1446.1570988593164</v>
      </c>
      <c r="CE418" s="398">
        <f t="shared" si="920"/>
        <v>1450.1603019011416</v>
      </c>
      <c r="CF418" s="398">
        <f t="shared" si="920"/>
        <v>1454.1635049429665</v>
      </c>
      <c r="CG418" s="398">
        <f t="shared" si="920"/>
        <v>1457.1659072243351</v>
      </c>
      <c r="CH418" s="398">
        <f t="shared" si="920"/>
        <v>1461.16911026616</v>
      </c>
      <c r="CI418" s="398">
        <f t="shared" si="920"/>
        <v>1464.1715125475289</v>
      </c>
      <c r="CJ418" s="398">
        <f t="shared" si="920"/>
        <v>1467.1739148288975</v>
      </c>
      <c r="CK418" s="398">
        <f t="shared" si="920"/>
        <v>1471.1771178707227</v>
      </c>
      <c r="CL418" s="398">
        <f t="shared" si="920"/>
        <v>1474.1795201520913</v>
      </c>
      <c r="CM418" s="398">
        <f t="shared" si="920"/>
        <v>1477.1819224334599</v>
      </c>
      <c r="CN418" s="398">
        <f t="shared" si="920"/>
        <v>1481.1851254752851</v>
      </c>
      <c r="CO418" s="398">
        <f t="shared" si="920"/>
        <v>1484.1875277566537</v>
      </c>
      <c r="CP418" s="398">
        <f t="shared" si="920"/>
        <v>1488.1907307984786</v>
      </c>
      <c r="CQ418" s="398">
        <f t="shared" si="920"/>
        <v>1492.1939338403038</v>
      </c>
      <c r="CR418" s="398">
        <f t="shared" si="920"/>
        <v>1495.1963361216726</v>
      </c>
      <c r="CS418" s="398">
        <f t="shared" si="920"/>
        <v>1499.1995391634978</v>
      </c>
      <c r="CT418" s="398">
        <f t="shared" si="920"/>
        <v>1503.2027422053229</v>
      </c>
      <c r="CU418" s="398">
        <f t="shared" si="920"/>
        <v>1507.2059452471481</v>
      </c>
      <c r="CV418" s="398">
        <f t="shared" si="920"/>
        <v>1511.2091482889732</v>
      </c>
      <c r="CW418" s="398">
        <f t="shared" si="920"/>
        <v>1516.2131520912544</v>
      </c>
    </row>
    <row r="419" spans="1:101">
      <c r="A419" s="170" t="str">
        <f t="shared" ref="A419:B419" si="921">A313</f>
        <v>92</v>
      </c>
      <c r="B419" s="170" t="str">
        <f t="shared" si="921"/>
        <v>Hauts-de-Seine</v>
      </c>
      <c r="C419" s="145"/>
      <c r="D419" s="145"/>
      <c r="E419" s="145"/>
      <c r="F419" s="170">
        <f t="shared" ref="F419:BB419" si="922">F313</f>
        <v>1440.056</v>
      </c>
      <c r="G419" s="170">
        <f t="shared" si="922"/>
        <v>1430.5260000000001</v>
      </c>
      <c r="H419" s="170">
        <f t="shared" si="922"/>
        <v>1423.0640000000001</v>
      </c>
      <c r="I419" s="170">
        <f t="shared" si="922"/>
        <v>1416.2429999999999</v>
      </c>
      <c r="J419" s="170">
        <f t="shared" si="922"/>
        <v>1407.75</v>
      </c>
      <c r="K419" s="170">
        <f t="shared" si="922"/>
        <v>1400.547</v>
      </c>
      <c r="L419" s="170">
        <f t="shared" si="922"/>
        <v>1394.6859999999999</v>
      </c>
      <c r="M419" s="170">
        <f t="shared" si="922"/>
        <v>1389.403</v>
      </c>
      <c r="N419" s="170">
        <f t="shared" si="922"/>
        <v>1385.8409999999999</v>
      </c>
      <c r="O419" s="170">
        <f t="shared" si="922"/>
        <v>1384.675</v>
      </c>
      <c r="P419" s="170">
        <f t="shared" si="922"/>
        <v>1386.2449999999999</v>
      </c>
      <c r="Q419" s="170">
        <f t="shared" si="922"/>
        <v>1387.3409999999999</v>
      </c>
      <c r="R419" s="170">
        <f t="shared" si="922"/>
        <v>1388.479</v>
      </c>
      <c r="S419" s="170">
        <f t="shared" si="922"/>
        <v>1389.3820000000001</v>
      </c>
      <c r="T419" s="170">
        <f t="shared" si="922"/>
        <v>1390.9770000000001</v>
      </c>
      <c r="U419" s="170">
        <f t="shared" si="922"/>
        <v>1389.4159999999999</v>
      </c>
      <c r="V419" s="170">
        <f t="shared" si="922"/>
        <v>1392.3689999999999</v>
      </c>
      <c r="W419" s="170">
        <f t="shared" si="922"/>
        <v>1394.91</v>
      </c>
      <c r="X419" s="170">
        <f t="shared" si="922"/>
        <v>1395.461</v>
      </c>
      <c r="Y419" s="170">
        <f t="shared" si="922"/>
        <v>1399.1569999999999</v>
      </c>
      <c r="Z419" s="170">
        <f t="shared" si="922"/>
        <v>1403.0809999999999</v>
      </c>
      <c r="AA419" s="170">
        <f t="shared" si="922"/>
        <v>1406.9490000000001</v>
      </c>
      <c r="AB419" s="170">
        <f t="shared" si="922"/>
        <v>1412.2919999999999</v>
      </c>
      <c r="AC419" s="170">
        <f t="shared" si="922"/>
        <v>1419.11</v>
      </c>
      <c r="AD419" s="170">
        <f t="shared" si="922"/>
        <v>1427.8879999999999</v>
      </c>
      <c r="AE419" s="170">
        <f t="shared" si="922"/>
        <v>1442.087</v>
      </c>
      <c r="AF419" s="170">
        <f t="shared" si="922"/>
        <v>1457.7380000000001</v>
      </c>
      <c r="AG419" s="170">
        <f t="shared" si="922"/>
        <v>1473.08</v>
      </c>
      <c r="AH419" s="170">
        <f t="shared" si="922"/>
        <v>1488.605</v>
      </c>
      <c r="AI419" s="170">
        <f t="shared" si="922"/>
        <v>1503.568</v>
      </c>
      <c r="AJ419" s="170">
        <f t="shared" si="922"/>
        <v>1520.106</v>
      </c>
      <c r="AK419" s="170">
        <f t="shared" si="922"/>
        <v>1536.1</v>
      </c>
      <c r="AL419" s="170">
        <f t="shared" si="922"/>
        <v>1544.4110000000001</v>
      </c>
      <c r="AM419" s="170">
        <f t="shared" si="922"/>
        <v>1549.6189999999999</v>
      </c>
      <c r="AN419" s="170">
        <f t="shared" si="922"/>
        <v>1561.7449999999999</v>
      </c>
      <c r="AO419" s="170">
        <f t="shared" si="922"/>
        <v>1572.49</v>
      </c>
      <c r="AP419" s="170">
        <f t="shared" si="922"/>
        <v>1581.6279999999999</v>
      </c>
      <c r="AQ419" s="170">
        <f t="shared" si="922"/>
        <v>1586.434</v>
      </c>
      <c r="AR419" s="170">
        <f t="shared" si="922"/>
        <v>1591.403</v>
      </c>
      <c r="AS419" s="170">
        <f t="shared" si="922"/>
        <v>1597.77</v>
      </c>
      <c r="AT419" s="170">
        <f t="shared" si="922"/>
        <v>1601.569</v>
      </c>
      <c r="AU419" s="170">
        <f t="shared" si="922"/>
        <v>1603.268</v>
      </c>
      <c r="AV419" s="170">
        <f t="shared" si="922"/>
        <v>1609.306</v>
      </c>
      <c r="AW419" s="170">
        <f t="shared" si="922"/>
        <v>1619.12</v>
      </c>
      <c r="AX419" s="170">
        <f t="shared" si="922"/>
        <v>1624.357</v>
      </c>
      <c r="AY419" s="170">
        <f t="shared" si="922"/>
        <v>1626.213</v>
      </c>
      <c r="AZ419" s="170">
        <f t="shared" si="922"/>
        <v>1631.17</v>
      </c>
      <c r="BA419" s="170">
        <f t="shared" si="922"/>
        <v>1637.09</v>
      </c>
      <c r="BB419" s="170">
        <f t="shared" si="922"/>
        <v>1642.002</v>
      </c>
      <c r="BC419" s="403">
        <f t="shared" ref="BC419:CW419" si="923">BB419*BC738/BB738</f>
        <v>1649.0191025641027</v>
      </c>
      <c r="BD419" s="398">
        <f t="shared" si="923"/>
        <v>1656.0362051282052</v>
      </c>
      <c r="BE419" s="398">
        <f t="shared" si="923"/>
        <v>1663.0533076923077</v>
      </c>
      <c r="BF419" s="398">
        <f t="shared" si="923"/>
        <v>1670.0704102564102</v>
      </c>
      <c r="BG419" s="398">
        <f t="shared" si="923"/>
        <v>1677.0875128205128</v>
      </c>
      <c r="BH419" s="398">
        <f t="shared" si="923"/>
        <v>1685.1070586080587</v>
      </c>
      <c r="BI419" s="398">
        <f t="shared" si="923"/>
        <v>1693.1266043956043</v>
      </c>
      <c r="BJ419" s="398">
        <f t="shared" si="923"/>
        <v>1700.1437069597071</v>
      </c>
      <c r="BK419" s="398">
        <f t="shared" si="923"/>
        <v>1708.1632527472527</v>
      </c>
      <c r="BL419" s="398">
        <f t="shared" si="923"/>
        <v>1716.1827985347984</v>
      </c>
      <c r="BM419" s="398">
        <f t="shared" si="923"/>
        <v>1723.1999010989009</v>
      </c>
      <c r="BN419" s="398">
        <f t="shared" si="923"/>
        <v>1730.2170036630037</v>
      </c>
      <c r="BO419" s="398">
        <f t="shared" si="923"/>
        <v>1737.2341062271062</v>
      </c>
      <c r="BP419" s="398">
        <f t="shared" si="923"/>
        <v>1744.2512087912089</v>
      </c>
      <c r="BQ419" s="398">
        <f t="shared" si="923"/>
        <v>1750.2658681318683</v>
      </c>
      <c r="BR419" s="398">
        <f t="shared" si="923"/>
        <v>1757.2829706959708</v>
      </c>
      <c r="BS419" s="398">
        <f t="shared" si="923"/>
        <v>1763.2976300366302</v>
      </c>
      <c r="BT419" s="398">
        <f t="shared" si="923"/>
        <v>1769.3122893772895</v>
      </c>
      <c r="BU419" s="398">
        <f t="shared" si="923"/>
        <v>1775.3269487179489</v>
      </c>
      <c r="BV419" s="398">
        <f t="shared" si="923"/>
        <v>1780.3391648351651</v>
      </c>
      <c r="BW419" s="398">
        <f t="shared" si="923"/>
        <v>1786.3538241758245</v>
      </c>
      <c r="BX419" s="398">
        <f t="shared" si="923"/>
        <v>1791.3660402930404</v>
      </c>
      <c r="BY419" s="398">
        <f t="shared" si="923"/>
        <v>1796.3782564102567</v>
      </c>
      <c r="BZ419" s="398">
        <f t="shared" si="923"/>
        <v>1801.3904725274729</v>
      </c>
      <c r="CA419" s="398">
        <f t="shared" si="923"/>
        <v>1806.4026886446891</v>
      </c>
      <c r="CB419" s="398">
        <f t="shared" si="923"/>
        <v>1811.4149047619053</v>
      </c>
      <c r="CC419" s="398">
        <f t="shared" si="923"/>
        <v>1815.4246776556781</v>
      </c>
      <c r="CD419" s="398">
        <f t="shared" si="923"/>
        <v>1820.4368937728941</v>
      </c>
      <c r="CE419" s="398">
        <f t="shared" si="923"/>
        <v>1824.4466666666672</v>
      </c>
      <c r="CF419" s="398">
        <f t="shared" si="923"/>
        <v>1828.4564395604402</v>
      </c>
      <c r="CG419" s="398">
        <f t="shared" si="923"/>
        <v>1832.4662124542131</v>
      </c>
      <c r="CH419" s="398">
        <f t="shared" si="923"/>
        <v>1837.4784285714293</v>
      </c>
      <c r="CI419" s="398">
        <f t="shared" si="923"/>
        <v>1841.4882014652021</v>
      </c>
      <c r="CJ419" s="398">
        <f t="shared" si="923"/>
        <v>1845.4979743589752</v>
      </c>
      <c r="CK419" s="398">
        <f t="shared" si="923"/>
        <v>1849.507747252748</v>
      </c>
      <c r="CL419" s="398">
        <f t="shared" si="923"/>
        <v>1853.5175201465208</v>
      </c>
      <c r="CM419" s="398">
        <f t="shared" si="923"/>
        <v>1857.5272930402937</v>
      </c>
      <c r="CN419" s="398">
        <f t="shared" si="923"/>
        <v>1861.5370659340667</v>
      </c>
      <c r="CO419" s="398">
        <f t="shared" si="923"/>
        <v>1866.5492820512829</v>
      </c>
      <c r="CP419" s="398">
        <f t="shared" si="923"/>
        <v>1870.5590549450558</v>
      </c>
      <c r="CQ419" s="398">
        <f t="shared" si="923"/>
        <v>1875.5712710622718</v>
      </c>
      <c r="CR419" s="398">
        <f t="shared" si="923"/>
        <v>1879.5810439560446</v>
      </c>
      <c r="CS419" s="398">
        <f t="shared" si="923"/>
        <v>1884.5932600732608</v>
      </c>
      <c r="CT419" s="398">
        <f t="shared" si="923"/>
        <v>1889.605476190477</v>
      </c>
      <c r="CU419" s="398">
        <f t="shared" si="923"/>
        <v>1894.617692307693</v>
      </c>
      <c r="CV419" s="398">
        <f t="shared" si="923"/>
        <v>1899.629908424909</v>
      </c>
      <c r="CW419" s="398">
        <f t="shared" si="923"/>
        <v>1904.6421245421252</v>
      </c>
    </row>
    <row r="420" spans="1:101">
      <c r="A420" s="170" t="str">
        <f t="shared" ref="A420:B420" si="924">A314</f>
        <v>93</v>
      </c>
      <c r="B420" s="170" t="str">
        <f t="shared" si="924"/>
        <v>Seine-Saint-Denis</v>
      </c>
      <c r="C420" s="145"/>
      <c r="D420" s="145"/>
      <c r="E420" s="145"/>
      <c r="F420" s="170">
        <f t="shared" ref="F420:BB420" si="925">F314</f>
        <v>1321.4649999999999</v>
      </c>
      <c r="G420" s="170">
        <f t="shared" si="925"/>
        <v>1319.6969999999999</v>
      </c>
      <c r="H420" s="170">
        <f t="shared" si="925"/>
        <v>1319.1220000000001</v>
      </c>
      <c r="I420" s="170">
        <f t="shared" si="925"/>
        <v>1319.7560000000001</v>
      </c>
      <c r="J420" s="170">
        <f t="shared" si="925"/>
        <v>1319.1679999999999</v>
      </c>
      <c r="K420" s="170">
        <f t="shared" si="925"/>
        <v>1319.56</v>
      </c>
      <c r="L420" s="170">
        <f t="shared" si="925"/>
        <v>1321.8150000000001</v>
      </c>
      <c r="M420" s="170">
        <f t="shared" si="925"/>
        <v>1324.8430000000001</v>
      </c>
      <c r="N420" s="170">
        <f t="shared" si="925"/>
        <v>1331.7170000000001</v>
      </c>
      <c r="O420" s="170">
        <f t="shared" si="925"/>
        <v>1333.36</v>
      </c>
      <c r="P420" s="170">
        <f t="shared" si="925"/>
        <v>1340.2750000000001</v>
      </c>
      <c r="Q420" s="170">
        <f t="shared" si="925"/>
        <v>1347.6559999999999</v>
      </c>
      <c r="R420" s="170">
        <f t="shared" si="925"/>
        <v>1360.152</v>
      </c>
      <c r="S420" s="170">
        <f t="shared" si="925"/>
        <v>1365.3720000000001</v>
      </c>
      <c r="T420" s="170">
        <f t="shared" si="925"/>
        <v>1372.768</v>
      </c>
      <c r="U420" s="170">
        <f t="shared" si="925"/>
        <v>1378.576</v>
      </c>
      <c r="V420" s="170">
        <f t="shared" si="925"/>
        <v>1380.953</v>
      </c>
      <c r="W420" s="170">
        <f t="shared" si="925"/>
        <v>1384.9079999999999</v>
      </c>
      <c r="X420" s="170">
        <f t="shared" si="925"/>
        <v>1387.4269999999999</v>
      </c>
      <c r="Y420" s="170">
        <f t="shared" si="925"/>
        <v>1389.787</v>
      </c>
      <c r="Z420" s="170">
        <f t="shared" si="925"/>
        <v>1389.9760000000001</v>
      </c>
      <c r="AA420" s="170">
        <f t="shared" si="925"/>
        <v>1389.6679999999999</v>
      </c>
      <c r="AB420" s="170">
        <f t="shared" si="925"/>
        <v>1388.8040000000001</v>
      </c>
      <c r="AC420" s="170">
        <f t="shared" si="925"/>
        <v>1386.0229999999999</v>
      </c>
      <c r="AD420" s="170">
        <f t="shared" si="925"/>
        <v>1383.319</v>
      </c>
      <c r="AE420" s="170">
        <f t="shared" si="925"/>
        <v>1396.942</v>
      </c>
      <c r="AF420" s="170">
        <f t="shared" si="925"/>
        <v>1411.789</v>
      </c>
      <c r="AG420" s="170">
        <f t="shared" si="925"/>
        <v>1427.204</v>
      </c>
      <c r="AH420" s="170">
        <f t="shared" si="925"/>
        <v>1442.9290000000001</v>
      </c>
      <c r="AI420" s="170">
        <f t="shared" si="925"/>
        <v>1458.0809999999999</v>
      </c>
      <c r="AJ420" s="170">
        <f t="shared" si="925"/>
        <v>1474.92</v>
      </c>
      <c r="AK420" s="170">
        <f t="shared" si="925"/>
        <v>1491.97</v>
      </c>
      <c r="AL420" s="170">
        <f t="shared" si="925"/>
        <v>1502.34</v>
      </c>
      <c r="AM420" s="170">
        <f t="shared" si="925"/>
        <v>1506.4659999999999</v>
      </c>
      <c r="AN420" s="170">
        <f t="shared" si="925"/>
        <v>1515.9829999999999</v>
      </c>
      <c r="AO420" s="170">
        <f t="shared" si="925"/>
        <v>1522.048</v>
      </c>
      <c r="AP420" s="170">
        <f t="shared" si="925"/>
        <v>1529.9280000000001</v>
      </c>
      <c r="AQ420" s="170">
        <f t="shared" si="925"/>
        <v>1538.7260000000001</v>
      </c>
      <c r="AR420" s="170">
        <f t="shared" si="925"/>
        <v>1552.482</v>
      </c>
      <c r="AS420" s="170">
        <f t="shared" si="925"/>
        <v>1571.028</v>
      </c>
      <c r="AT420" s="170">
        <f t="shared" si="925"/>
        <v>1592.663</v>
      </c>
      <c r="AU420" s="170">
        <f t="shared" si="925"/>
        <v>1606.66</v>
      </c>
      <c r="AV420" s="170">
        <f t="shared" si="925"/>
        <v>1623.1110000000001</v>
      </c>
      <c r="AW420" s="170">
        <f t="shared" si="925"/>
        <v>1632.6769999999999</v>
      </c>
      <c r="AX420" s="170">
        <f t="shared" si="925"/>
        <v>1644.903</v>
      </c>
      <c r="AY420" s="170">
        <f t="shared" si="925"/>
        <v>1655.422</v>
      </c>
      <c r="AZ420" s="170">
        <f t="shared" si="925"/>
        <v>1664.856</v>
      </c>
      <c r="BA420" s="170">
        <f t="shared" si="925"/>
        <v>1673.645</v>
      </c>
      <c r="BB420" s="170">
        <f t="shared" si="925"/>
        <v>1682.806</v>
      </c>
      <c r="BC420" s="403">
        <f t="shared" ref="BC420:CW420" si="926">BB420*BC739/BB739</f>
        <v>1689.8851117788461</v>
      </c>
      <c r="BD420" s="398">
        <f t="shared" si="926"/>
        <v>1697.9755252403845</v>
      </c>
      <c r="BE420" s="398">
        <f t="shared" si="926"/>
        <v>1705.0546370192308</v>
      </c>
      <c r="BF420" s="398">
        <f t="shared" si="926"/>
        <v>1713.1450504807692</v>
      </c>
      <c r="BG420" s="398">
        <f t="shared" si="926"/>
        <v>1720.2241622596155</v>
      </c>
      <c r="BH420" s="398">
        <f t="shared" si="926"/>
        <v>1728.3145757211539</v>
      </c>
      <c r="BI420" s="398">
        <f t="shared" si="926"/>
        <v>1736.4049891826924</v>
      </c>
      <c r="BJ420" s="398">
        <f t="shared" si="926"/>
        <v>1744.4954026442308</v>
      </c>
      <c r="BK420" s="398">
        <f t="shared" si="926"/>
        <v>1752.5858161057695</v>
      </c>
      <c r="BL420" s="398">
        <f t="shared" si="926"/>
        <v>1759.6649278846155</v>
      </c>
      <c r="BM420" s="398">
        <f t="shared" si="926"/>
        <v>1767.755341346154</v>
      </c>
      <c r="BN420" s="398">
        <f t="shared" si="926"/>
        <v>1774.834453125</v>
      </c>
      <c r="BO420" s="398">
        <f t="shared" si="926"/>
        <v>1781.913564903846</v>
      </c>
      <c r="BP420" s="398">
        <f t="shared" si="926"/>
        <v>1790.0039783653845</v>
      </c>
      <c r="BQ420" s="398">
        <f t="shared" si="926"/>
        <v>1797.0830901442307</v>
      </c>
      <c r="BR420" s="398">
        <f t="shared" si="926"/>
        <v>1803.1509002403845</v>
      </c>
      <c r="BS420" s="398">
        <f t="shared" si="926"/>
        <v>1810.2300120192306</v>
      </c>
      <c r="BT420" s="398">
        <f t="shared" si="926"/>
        <v>1817.3091237980768</v>
      </c>
      <c r="BU420" s="398">
        <f t="shared" si="926"/>
        <v>1823.3769338942307</v>
      </c>
      <c r="BV420" s="398">
        <f t="shared" si="926"/>
        <v>1829.4447439903845</v>
      </c>
      <c r="BW420" s="398">
        <f t="shared" si="926"/>
        <v>1836.5238557692307</v>
      </c>
      <c r="BX420" s="398">
        <f t="shared" si="926"/>
        <v>1841.5803641826922</v>
      </c>
      <c r="BY420" s="398">
        <f t="shared" si="926"/>
        <v>1847.648174278846</v>
      </c>
      <c r="BZ420" s="398">
        <f t="shared" si="926"/>
        <v>1853.7159843749998</v>
      </c>
      <c r="CA420" s="398">
        <f t="shared" si="926"/>
        <v>1858.7724927884615</v>
      </c>
      <c r="CB420" s="398">
        <f t="shared" si="926"/>
        <v>1864.8403028846155</v>
      </c>
      <c r="CC420" s="398">
        <f t="shared" si="926"/>
        <v>1869.896811298077</v>
      </c>
      <c r="CD420" s="398">
        <f t="shared" si="926"/>
        <v>1874.9533197115384</v>
      </c>
      <c r="CE420" s="398">
        <f t="shared" si="926"/>
        <v>1880.0098281249998</v>
      </c>
      <c r="CF420" s="398">
        <f t="shared" si="926"/>
        <v>1884.055034855769</v>
      </c>
      <c r="CG420" s="398">
        <f t="shared" si="926"/>
        <v>1889.1115432692307</v>
      </c>
      <c r="CH420" s="398">
        <f t="shared" si="926"/>
        <v>1893.1567499999999</v>
      </c>
      <c r="CI420" s="398">
        <f t="shared" si="926"/>
        <v>1898.2132584134613</v>
      </c>
      <c r="CJ420" s="398">
        <f t="shared" si="926"/>
        <v>1902.2584651442305</v>
      </c>
      <c r="CK420" s="398">
        <f t="shared" si="926"/>
        <v>1907.3149735576919</v>
      </c>
      <c r="CL420" s="398">
        <f t="shared" si="926"/>
        <v>1911.3601802884612</v>
      </c>
      <c r="CM420" s="398">
        <f t="shared" si="926"/>
        <v>1916.4166887019226</v>
      </c>
      <c r="CN420" s="398">
        <f t="shared" si="926"/>
        <v>1920.4618954326918</v>
      </c>
      <c r="CO420" s="398">
        <f t="shared" si="926"/>
        <v>1925.5184038461534</v>
      </c>
      <c r="CP420" s="398">
        <f t="shared" si="926"/>
        <v>1930.5749122596148</v>
      </c>
      <c r="CQ420" s="398">
        <f t="shared" si="926"/>
        <v>1935.6314206730763</v>
      </c>
      <c r="CR420" s="398">
        <f t="shared" si="926"/>
        <v>1940.6879290865377</v>
      </c>
      <c r="CS420" s="398">
        <f t="shared" si="926"/>
        <v>1945.7444374999993</v>
      </c>
      <c r="CT420" s="398">
        <f t="shared" si="926"/>
        <v>1950.8009459134607</v>
      </c>
      <c r="CU420" s="398">
        <f t="shared" si="926"/>
        <v>1955.8574543269224</v>
      </c>
      <c r="CV420" s="398">
        <f t="shared" si="926"/>
        <v>1960.913962740384</v>
      </c>
      <c r="CW420" s="398">
        <f t="shared" si="926"/>
        <v>1966.9817728365379</v>
      </c>
    </row>
    <row r="421" spans="1:101">
      <c r="A421" s="170" t="str">
        <f t="shared" ref="A421:B421" si="927">A315</f>
        <v>94</v>
      </c>
      <c r="B421" s="170" t="str">
        <f t="shared" si="927"/>
        <v>Val-de-Marne</v>
      </c>
      <c r="C421" s="145"/>
      <c r="D421" s="145"/>
      <c r="E421" s="145"/>
      <c r="F421" s="170">
        <f t="shared" ref="F421:BB421" si="928">F315</f>
        <v>1214.712</v>
      </c>
      <c r="G421" s="170">
        <f t="shared" si="928"/>
        <v>1210.395</v>
      </c>
      <c r="H421" s="170">
        <f t="shared" si="928"/>
        <v>1207.213</v>
      </c>
      <c r="I421" s="170">
        <f t="shared" si="928"/>
        <v>1204.6600000000001</v>
      </c>
      <c r="J421" s="170">
        <f t="shared" si="928"/>
        <v>1200.664</v>
      </c>
      <c r="K421" s="170">
        <f t="shared" si="928"/>
        <v>1197.53</v>
      </c>
      <c r="L421" s="170">
        <f t="shared" si="928"/>
        <v>1195.3050000000001</v>
      </c>
      <c r="M421" s="170">
        <f t="shared" si="928"/>
        <v>1193.3889999999999</v>
      </c>
      <c r="N421" s="170">
        <f t="shared" si="928"/>
        <v>1198.174</v>
      </c>
      <c r="O421" s="170">
        <f t="shared" si="928"/>
        <v>1199.08</v>
      </c>
      <c r="P421" s="170">
        <f t="shared" si="928"/>
        <v>1198.807</v>
      </c>
      <c r="Q421" s="170">
        <f t="shared" si="928"/>
        <v>1200.7339999999999</v>
      </c>
      <c r="R421" s="170">
        <f t="shared" si="928"/>
        <v>1203.7339999999999</v>
      </c>
      <c r="S421" s="170">
        <f t="shared" si="928"/>
        <v>1208.297</v>
      </c>
      <c r="T421" s="170">
        <f t="shared" si="928"/>
        <v>1211.9849999999999</v>
      </c>
      <c r="U421" s="170">
        <f t="shared" si="928"/>
        <v>1213.4459999999999</v>
      </c>
      <c r="V421" s="170">
        <f t="shared" si="928"/>
        <v>1215.154</v>
      </c>
      <c r="W421" s="170">
        <f t="shared" si="928"/>
        <v>1218.45</v>
      </c>
      <c r="X421" s="170">
        <f t="shared" si="928"/>
        <v>1221.1579999999999</v>
      </c>
      <c r="Y421" s="170">
        <f t="shared" si="928"/>
        <v>1222.2139999999999</v>
      </c>
      <c r="Z421" s="170">
        <f t="shared" si="928"/>
        <v>1221.9179999999999</v>
      </c>
      <c r="AA421" s="170">
        <f t="shared" si="928"/>
        <v>1221.145</v>
      </c>
      <c r="AB421" s="170">
        <f t="shared" si="928"/>
        <v>1222.4290000000001</v>
      </c>
      <c r="AC421" s="170">
        <f t="shared" si="928"/>
        <v>1225.473</v>
      </c>
      <c r="AD421" s="170">
        <f t="shared" si="928"/>
        <v>1227.03</v>
      </c>
      <c r="AE421" s="170">
        <f t="shared" si="928"/>
        <v>1236.443</v>
      </c>
      <c r="AF421" s="170">
        <f t="shared" si="928"/>
        <v>1246.7239999999999</v>
      </c>
      <c r="AG421" s="170">
        <f t="shared" si="928"/>
        <v>1256.5150000000001</v>
      </c>
      <c r="AH421" s="170">
        <f t="shared" si="928"/>
        <v>1266.69</v>
      </c>
      <c r="AI421" s="170">
        <f t="shared" si="928"/>
        <v>1276.1569999999999</v>
      </c>
      <c r="AJ421" s="170">
        <f t="shared" si="928"/>
        <v>1287.3499999999999</v>
      </c>
      <c r="AK421" s="170">
        <f t="shared" si="928"/>
        <v>1298.3399999999999</v>
      </c>
      <c r="AL421" s="170">
        <f t="shared" si="928"/>
        <v>1302.8889999999999</v>
      </c>
      <c r="AM421" s="170">
        <f t="shared" si="928"/>
        <v>1310.876</v>
      </c>
      <c r="AN421" s="170">
        <f t="shared" si="928"/>
        <v>1318.537</v>
      </c>
      <c r="AO421" s="170">
        <f t="shared" si="928"/>
        <v>1327.732</v>
      </c>
      <c r="AP421" s="170">
        <f t="shared" si="928"/>
        <v>1333.702</v>
      </c>
      <c r="AQ421" s="170">
        <f t="shared" si="928"/>
        <v>1341.8309999999999</v>
      </c>
      <c r="AR421" s="170">
        <f t="shared" si="928"/>
        <v>1354.0050000000001</v>
      </c>
      <c r="AS421" s="170">
        <f t="shared" si="928"/>
        <v>1365.039</v>
      </c>
      <c r="AT421" s="170">
        <f t="shared" si="928"/>
        <v>1372.3889999999999</v>
      </c>
      <c r="AU421" s="170">
        <f t="shared" si="928"/>
        <v>1378.1510000000001</v>
      </c>
      <c r="AV421" s="170">
        <f t="shared" si="928"/>
        <v>1387.9259999999999</v>
      </c>
      <c r="AW421" s="170">
        <f t="shared" si="928"/>
        <v>1396.913</v>
      </c>
      <c r="AX421" s="170">
        <f t="shared" si="928"/>
        <v>1407.124</v>
      </c>
      <c r="AY421" s="170">
        <f t="shared" si="928"/>
        <v>1407.972</v>
      </c>
      <c r="AZ421" s="170">
        <f t="shared" si="928"/>
        <v>1413.7809999999999</v>
      </c>
      <c r="BA421" s="170">
        <f t="shared" si="928"/>
        <v>1420.404</v>
      </c>
      <c r="BB421" s="170">
        <f t="shared" si="928"/>
        <v>1426.748</v>
      </c>
      <c r="BC421" s="403">
        <f t="shared" ref="BC421:CW421" si="929">BB421*BC740/BB740</f>
        <v>1433.7664371047085</v>
      </c>
      <c r="BD421" s="398">
        <f t="shared" si="929"/>
        <v>1439.7822403373157</v>
      </c>
      <c r="BE421" s="398">
        <f t="shared" si="929"/>
        <v>1445.7980435699228</v>
      </c>
      <c r="BF421" s="398">
        <f t="shared" si="929"/>
        <v>1452.8164806746313</v>
      </c>
      <c r="BG421" s="398">
        <f t="shared" si="929"/>
        <v>1458.8322839072387</v>
      </c>
      <c r="BH421" s="398">
        <f t="shared" si="929"/>
        <v>1465.8507210119471</v>
      </c>
      <c r="BI421" s="398">
        <f t="shared" si="929"/>
        <v>1472.8691581166556</v>
      </c>
      <c r="BJ421" s="398">
        <f t="shared" si="929"/>
        <v>1478.884961349263</v>
      </c>
      <c r="BK421" s="398">
        <f t="shared" si="929"/>
        <v>1485.9033984539715</v>
      </c>
      <c r="BL421" s="398">
        <f t="shared" si="929"/>
        <v>1492.9218355586797</v>
      </c>
      <c r="BM421" s="398">
        <f t="shared" si="929"/>
        <v>1498.9376387912869</v>
      </c>
      <c r="BN421" s="398">
        <f t="shared" si="929"/>
        <v>1505.9560758959954</v>
      </c>
      <c r="BO421" s="398">
        <f t="shared" si="929"/>
        <v>1511.9718791286027</v>
      </c>
      <c r="BP421" s="398">
        <f t="shared" si="929"/>
        <v>1517.9876823612099</v>
      </c>
      <c r="BQ421" s="398">
        <f t="shared" si="929"/>
        <v>1525.0061194659183</v>
      </c>
      <c r="BR421" s="398">
        <f t="shared" si="929"/>
        <v>1531.0219226985255</v>
      </c>
      <c r="BS421" s="398">
        <f t="shared" si="929"/>
        <v>1536.0350920590315</v>
      </c>
      <c r="BT421" s="398">
        <f t="shared" si="929"/>
        <v>1542.0508952916387</v>
      </c>
      <c r="BU421" s="398">
        <f t="shared" si="929"/>
        <v>1547.0640646521447</v>
      </c>
      <c r="BV421" s="398">
        <f t="shared" si="929"/>
        <v>1553.0798678847518</v>
      </c>
      <c r="BW421" s="398">
        <f t="shared" si="929"/>
        <v>1558.0930372452578</v>
      </c>
      <c r="BX421" s="398">
        <f t="shared" si="929"/>
        <v>1563.1062066057639</v>
      </c>
      <c r="BY421" s="398">
        <f t="shared" si="929"/>
        <v>1568.1193759662697</v>
      </c>
      <c r="BZ421" s="398">
        <f t="shared" si="929"/>
        <v>1573.1325453267757</v>
      </c>
      <c r="CA421" s="398">
        <f t="shared" si="929"/>
        <v>1577.1430808151806</v>
      </c>
      <c r="CB421" s="398">
        <f t="shared" si="929"/>
        <v>1582.1562501756866</v>
      </c>
      <c r="CC421" s="398">
        <f t="shared" si="929"/>
        <v>1586.1667856640915</v>
      </c>
      <c r="CD421" s="398">
        <f t="shared" si="929"/>
        <v>1591.1799550245973</v>
      </c>
      <c r="CE421" s="398">
        <f t="shared" si="929"/>
        <v>1595.1904905130023</v>
      </c>
      <c r="CF421" s="398">
        <f t="shared" si="929"/>
        <v>1599.2010260014072</v>
      </c>
      <c r="CG421" s="398">
        <f t="shared" si="929"/>
        <v>1603.2115614898121</v>
      </c>
      <c r="CH421" s="398">
        <f t="shared" si="929"/>
        <v>1607.222096978217</v>
      </c>
      <c r="CI421" s="398">
        <f t="shared" si="929"/>
        <v>1611.2326324666219</v>
      </c>
      <c r="CJ421" s="398">
        <f t="shared" si="929"/>
        <v>1614.2405340829255</v>
      </c>
      <c r="CK421" s="398">
        <f t="shared" si="929"/>
        <v>1618.2510695713304</v>
      </c>
      <c r="CL421" s="398">
        <f t="shared" si="929"/>
        <v>1622.2616050597353</v>
      </c>
      <c r="CM421" s="398">
        <f t="shared" si="929"/>
        <v>1626.27214054814</v>
      </c>
      <c r="CN421" s="398">
        <f t="shared" si="929"/>
        <v>1630.2826760365449</v>
      </c>
      <c r="CO421" s="398">
        <f t="shared" si="929"/>
        <v>1634.2932115249496</v>
      </c>
      <c r="CP421" s="398">
        <f t="shared" si="929"/>
        <v>1638.3037470133543</v>
      </c>
      <c r="CQ421" s="398">
        <f t="shared" si="929"/>
        <v>1643.3169163738601</v>
      </c>
      <c r="CR421" s="398">
        <f t="shared" si="929"/>
        <v>1647.327451862265</v>
      </c>
      <c r="CS421" s="398">
        <f t="shared" si="929"/>
        <v>1652.340621222771</v>
      </c>
      <c r="CT421" s="398">
        <f t="shared" si="929"/>
        <v>1656.3511567111757</v>
      </c>
      <c r="CU421" s="398">
        <f t="shared" si="929"/>
        <v>1661.3643260716817</v>
      </c>
      <c r="CV421" s="398">
        <f t="shared" si="929"/>
        <v>1665.3748615600866</v>
      </c>
      <c r="CW421" s="398">
        <f t="shared" si="929"/>
        <v>1670.3880309205927</v>
      </c>
    </row>
    <row r="422" spans="1:101">
      <c r="A422" s="170" t="str">
        <f t="shared" ref="A422:B422" si="930">A316</f>
        <v>95</v>
      </c>
      <c r="B422" s="170" t="str">
        <f t="shared" si="930"/>
        <v>Val-d'Oise</v>
      </c>
      <c r="C422" s="145"/>
      <c r="D422" s="145"/>
      <c r="E422" s="145"/>
      <c r="F422" s="170">
        <f t="shared" ref="F422:BB422" si="931">F316</f>
        <v>838.29499999999996</v>
      </c>
      <c r="G422" s="170">
        <f t="shared" si="931"/>
        <v>849.03399999999999</v>
      </c>
      <c r="H422" s="170">
        <f t="shared" si="931"/>
        <v>859.69100000000003</v>
      </c>
      <c r="I422" s="170">
        <f t="shared" si="931"/>
        <v>871.52499999999998</v>
      </c>
      <c r="J422" s="170">
        <f t="shared" si="931"/>
        <v>882.36500000000001</v>
      </c>
      <c r="K422" s="170">
        <f t="shared" si="931"/>
        <v>893.76</v>
      </c>
      <c r="L422" s="170">
        <f t="shared" si="931"/>
        <v>906.577</v>
      </c>
      <c r="M422" s="170">
        <f t="shared" si="931"/>
        <v>919.60400000000004</v>
      </c>
      <c r="N422" s="170">
        <f t="shared" si="931"/>
        <v>931.78899999999999</v>
      </c>
      <c r="O422" s="170">
        <f t="shared" si="931"/>
        <v>943.81299999999999</v>
      </c>
      <c r="P422" s="170">
        <f t="shared" si="931"/>
        <v>958.03</v>
      </c>
      <c r="Q422" s="170">
        <f t="shared" si="931"/>
        <v>974.61599999999999</v>
      </c>
      <c r="R422" s="170">
        <f t="shared" si="931"/>
        <v>993.428</v>
      </c>
      <c r="S422" s="170">
        <f t="shared" si="931"/>
        <v>1012.643</v>
      </c>
      <c r="T422" s="170">
        <f t="shared" si="931"/>
        <v>1029.7249999999999</v>
      </c>
      <c r="U422" s="170">
        <f t="shared" si="931"/>
        <v>1047.5530000000001</v>
      </c>
      <c r="V422" s="170">
        <f t="shared" si="931"/>
        <v>1057.3499999999999</v>
      </c>
      <c r="W422" s="170">
        <f t="shared" si="931"/>
        <v>1067.6990000000001</v>
      </c>
      <c r="X422" s="170">
        <f t="shared" si="931"/>
        <v>1076.5</v>
      </c>
      <c r="Y422" s="170">
        <f t="shared" si="931"/>
        <v>1082.848</v>
      </c>
      <c r="Z422" s="170">
        <f t="shared" si="931"/>
        <v>1090.9159999999999</v>
      </c>
      <c r="AA422" s="170">
        <f t="shared" si="931"/>
        <v>1097.809</v>
      </c>
      <c r="AB422" s="170">
        <f t="shared" si="931"/>
        <v>1100.05</v>
      </c>
      <c r="AC422" s="170">
        <f t="shared" si="931"/>
        <v>1100.7819999999999</v>
      </c>
      <c r="AD422" s="170">
        <f t="shared" si="931"/>
        <v>1104.5329999999999</v>
      </c>
      <c r="AE422" s="170">
        <f t="shared" si="931"/>
        <v>1111.0719999999999</v>
      </c>
      <c r="AF422" s="170">
        <f t="shared" si="931"/>
        <v>1118.3009999999999</v>
      </c>
      <c r="AG422" s="170">
        <f t="shared" si="931"/>
        <v>1125.74</v>
      </c>
      <c r="AH422" s="170">
        <f t="shared" si="931"/>
        <v>1133.0139999999999</v>
      </c>
      <c r="AI422" s="170">
        <f t="shared" si="931"/>
        <v>1140.328</v>
      </c>
      <c r="AJ422" s="170">
        <f t="shared" si="931"/>
        <v>1148.7639999999999</v>
      </c>
      <c r="AK422" s="170">
        <f t="shared" si="931"/>
        <v>1157.0519999999999</v>
      </c>
      <c r="AL422" s="170">
        <f t="shared" si="931"/>
        <v>1160.721</v>
      </c>
      <c r="AM422" s="170">
        <f t="shared" si="931"/>
        <v>1165.3969999999999</v>
      </c>
      <c r="AN422" s="170">
        <f t="shared" si="931"/>
        <v>1168.8920000000001</v>
      </c>
      <c r="AO422" s="170">
        <f t="shared" si="931"/>
        <v>1171.1610000000001</v>
      </c>
      <c r="AP422" s="170">
        <f t="shared" si="931"/>
        <v>1180.365</v>
      </c>
      <c r="AQ422" s="170">
        <f t="shared" si="931"/>
        <v>1187.0809999999999</v>
      </c>
      <c r="AR422" s="170">
        <f t="shared" si="931"/>
        <v>1194.681</v>
      </c>
      <c r="AS422" s="170">
        <f t="shared" si="931"/>
        <v>1205.539</v>
      </c>
      <c r="AT422" s="170">
        <f t="shared" si="931"/>
        <v>1215.3900000000001</v>
      </c>
      <c r="AU422" s="170">
        <f t="shared" si="931"/>
        <v>1221.923</v>
      </c>
      <c r="AV422" s="170">
        <f t="shared" si="931"/>
        <v>1228.6179999999999</v>
      </c>
      <c r="AW422" s="170">
        <f t="shared" si="931"/>
        <v>1238.5809999999999</v>
      </c>
      <c r="AX422" s="170">
        <f t="shared" si="931"/>
        <v>1249.674</v>
      </c>
      <c r="AY422" s="170">
        <f t="shared" si="931"/>
        <v>1251.8040000000001</v>
      </c>
      <c r="AZ422" s="170">
        <f t="shared" si="931"/>
        <v>1258.5170000000001</v>
      </c>
      <c r="BA422" s="170">
        <f t="shared" si="931"/>
        <v>1266.471</v>
      </c>
      <c r="BB422" s="170">
        <f t="shared" si="931"/>
        <v>1274.374</v>
      </c>
      <c r="BC422" s="403">
        <f t="shared" ref="BC422:CW422" si="932">BB422*BC741/BB741</f>
        <v>1281.4091876971609</v>
      </c>
      <c r="BD422" s="398">
        <f t="shared" si="932"/>
        <v>1287.4393485804414</v>
      </c>
      <c r="BE422" s="398">
        <f t="shared" si="932"/>
        <v>1293.4695094637223</v>
      </c>
      <c r="BF422" s="398">
        <f t="shared" si="932"/>
        <v>1299.4996703470031</v>
      </c>
      <c r="BG422" s="398">
        <f t="shared" si="932"/>
        <v>1305.5298312302839</v>
      </c>
      <c r="BH422" s="398">
        <f t="shared" si="932"/>
        <v>1311.5599921135647</v>
      </c>
      <c r="BI422" s="398">
        <f t="shared" si="932"/>
        <v>1317.5901529968453</v>
      </c>
      <c r="BJ422" s="398">
        <f t="shared" si="932"/>
        <v>1323.6203138801259</v>
      </c>
      <c r="BK422" s="398">
        <f t="shared" si="932"/>
        <v>1329.6504747634067</v>
      </c>
      <c r="BL422" s="398">
        <f t="shared" si="932"/>
        <v>1335.6806356466875</v>
      </c>
      <c r="BM422" s="398">
        <f t="shared" si="932"/>
        <v>1341.7107965299683</v>
      </c>
      <c r="BN422" s="398">
        <f t="shared" si="932"/>
        <v>1347.7409574132491</v>
      </c>
      <c r="BO422" s="398">
        <f t="shared" si="932"/>
        <v>1353.7711182965299</v>
      </c>
      <c r="BP422" s="398">
        <f t="shared" si="932"/>
        <v>1358.7962523659305</v>
      </c>
      <c r="BQ422" s="398">
        <f t="shared" si="932"/>
        <v>1364.8264132492111</v>
      </c>
      <c r="BR422" s="398">
        <f t="shared" si="932"/>
        <v>1370.8565741324919</v>
      </c>
      <c r="BS422" s="398">
        <f t="shared" si="932"/>
        <v>1375.8817082018925</v>
      </c>
      <c r="BT422" s="398">
        <f t="shared" si="932"/>
        <v>1381.9118690851733</v>
      </c>
      <c r="BU422" s="398">
        <f t="shared" si="932"/>
        <v>1386.9370031545739</v>
      </c>
      <c r="BV422" s="398">
        <f t="shared" si="932"/>
        <v>1392.9671640378547</v>
      </c>
      <c r="BW422" s="398">
        <f t="shared" si="932"/>
        <v>1397.9922981072552</v>
      </c>
      <c r="BX422" s="398">
        <f t="shared" si="932"/>
        <v>1403.0174321766558</v>
      </c>
      <c r="BY422" s="398">
        <f t="shared" si="932"/>
        <v>1408.0425662460564</v>
      </c>
      <c r="BZ422" s="398">
        <f t="shared" si="932"/>
        <v>1413.0677003154569</v>
      </c>
      <c r="CA422" s="398">
        <f t="shared" si="932"/>
        <v>1417.0878075709775</v>
      </c>
      <c r="CB422" s="398">
        <f t="shared" si="932"/>
        <v>1422.1129416403783</v>
      </c>
      <c r="CC422" s="398">
        <f t="shared" si="932"/>
        <v>1426.1330488958988</v>
      </c>
      <c r="CD422" s="398">
        <f t="shared" si="932"/>
        <v>1430.1531561514194</v>
      </c>
      <c r="CE422" s="398">
        <f t="shared" si="932"/>
        <v>1434.1732634069399</v>
      </c>
      <c r="CF422" s="398">
        <f t="shared" si="932"/>
        <v>1438.1933706624604</v>
      </c>
      <c r="CG422" s="398">
        <f t="shared" si="932"/>
        <v>1442.213477917981</v>
      </c>
      <c r="CH422" s="398">
        <f t="shared" si="932"/>
        <v>1446.2335851735015</v>
      </c>
      <c r="CI422" s="398">
        <f t="shared" si="932"/>
        <v>1449.2486656151418</v>
      </c>
      <c r="CJ422" s="398">
        <f t="shared" si="932"/>
        <v>1453.2687728706624</v>
      </c>
      <c r="CK422" s="398">
        <f t="shared" si="932"/>
        <v>1457.2888801261827</v>
      </c>
      <c r="CL422" s="398">
        <f t="shared" si="932"/>
        <v>1460.303960567823</v>
      </c>
      <c r="CM422" s="398">
        <f t="shared" si="932"/>
        <v>1464.3240678233433</v>
      </c>
      <c r="CN422" s="398">
        <f t="shared" si="932"/>
        <v>1468.3441750788638</v>
      </c>
      <c r="CO422" s="398">
        <f t="shared" si="932"/>
        <v>1472.3642823343844</v>
      </c>
      <c r="CP422" s="398">
        <f t="shared" si="932"/>
        <v>1475.3793627760247</v>
      </c>
      <c r="CQ422" s="398">
        <f t="shared" si="932"/>
        <v>1479.399470031545</v>
      </c>
      <c r="CR422" s="398">
        <f t="shared" si="932"/>
        <v>1484.4246041009455</v>
      </c>
      <c r="CS422" s="398">
        <f t="shared" si="932"/>
        <v>1488.4447113564661</v>
      </c>
      <c r="CT422" s="398">
        <f t="shared" si="932"/>
        <v>1492.4648186119866</v>
      </c>
      <c r="CU422" s="398">
        <f t="shared" si="932"/>
        <v>1496.4849258675072</v>
      </c>
      <c r="CV422" s="398">
        <f t="shared" si="932"/>
        <v>1501.5100599369077</v>
      </c>
      <c r="CW422" s="398">
        <f t="shared" si="932"/>
        <v>1505.5301671924283</v>
      </c>
    </row>
    <row r="423" spans="1:101">
      <c r="A423" s="170">
        <f t="shared" ref="A423:B423" si="933">A317</f>
        <v>971</v>
      </c>
      <c r="B423" s="170" t="str">
        <f t="shared" si="933"/>
        <v xml:space="preserve">Guadeloupe </v>
      </c>
      <c r="C423" s="145"/>
      <c r="D423" s="145"/>
      <c r="E423" s="145"/>
      <c r="F423" s="170" t="str">
        <f t="shared" ref="F423:BB423" si="934">F317</f>
        <v xml:space="preserve"> </v>
      </c>
      <c r="G423" s="170"/>
      <c r="H423" s="170"/>
      <c r="I423" s="170"/>
      <c r="J423" s="170"/>
      <c r="K423" s="170"/>
      <c r="L423" s="170"/>
      <c r="M423" s="170"/>
      <c r="N423" s="170"/>
      <c r="O423" s="170"/>
      <c r="P423" s="170"/>
      <c r="Q423" s="170"/>
      <c r="R423" s="170"/>
      <c r="S423" s="170"/>
      <c r="T423" s="170"/>
      <c r="U423" s="170">
        <f t="shared" si="934"/>
        <v>351.84399999999999</v>
      </c>
      <c r="V423" s="170">
        <f t="shared" si="934"/>
        <v>354.536</v>
      </c>
      <c r="W423" s="170">
        <f t="shared" si="934"/>
        <v>357.48200000000003</v>
      </c>
      <c r="X423" s="170">
        <f t="shared" si="934"/>
        <v>360.68099999999998</v>
      </c>
      <c r="Y423" s="170">
        <f t="shared" si="934"/>
        <v>364.14</v>
      </c>
      <c r="Z423" s="170">
        <f t="shared" si="934"/>
        <v>367.86700000000002</v>
      </c>
      <c r="AA423" s="170">
        <f t="shared" si="934"/>
        <v>371.87299999999999</v>
      </c>
      <c r="AB423" s="170">
        <f t="shared" si="934"/>
        <v>376.16399999999999</v>
      </c>
      <c r="AC423" s="170">
        <f t="shared" si="934"/>
        <v>380.738</v>
      </c>
      <c r="AD423" s="170">
        <f t="shared" si="934"/>
        <v>385.60899999999998</v>
      </c>
      <c r="AE423" s="170">
        <f t="shared" si="934"/>
        <v>388.04500000000002</v>
      </c>
      <c r="AF423" s="170">
        <f t="shared" si="934"/>
        <v>390.67200000000003</v>
      </c>
      <c r="AG423" s="170">
        <f t="shared" si="934"/>
        <v>393.024</v>
      </c>
      <c r="AH423" s="170">
        <f t="shared" si="934"/>
        <v>394.88099999999997</v>
      </c>
      <c r="AI423" s="170">
        <f t="shared" si="934"/>
        <v>396.99200000000002</v>
      </c>
      <c r="AJ423" s="170">
        <f t="shared" si="934"/>
        <v>399.178</v>
      </c>
      <c r="AK423" s="170">
        <f t="shared" si="934"/>
        <v>400.73599999999999</v>
      </c>
      <c r="AL423" s="170">
        <f t="shared" si="934"/>
        <v>400.584</v>
      </c>
      <c r="AM423" s="170">
        <f t="shared" si="934"/>
        <v>401.78399999999999</v>
      </c>
      <c r="AN423" s="170">
        <f t="shared" si="934"/>
        <v>401.55399999999997</v>
      </c>
      <c r="AO423" s="170">
        <f t="shared" si="934"/>
        <v>403.35500000000002</v>
      </c>
      <c r="AP423" s="170">
        <f t="shared" si="934"/>
        <v>404.63499999999999</v>
      </c>
      <c r="AQ423" s="170">
        <f t="shared" si="934"/>
        <v>403.31400000000002</v>
      </c>
      <c r="AR423" s="170">
        <f t="shared" si="934"/>
        <v>402.11900000000003</v>
      </c>
      <c r="AS423" s="170">
        <f t="shared" si="934"/>
        <v>400.18599999999998</v>
      </c>
      <c r="AT423" s="170">
        <f t="shared" si="934"/>
        <v>397.99</v>
      </c>
      <c r="AU423" s="170">
        <f t="shared" si="934"/>
        <v>394.11</v>
      </c>
      <c r="AV423" s="170">
        <f t="shared" si="934"/>
        <v>390.25299999999999</v>
      </c>
      <c r="AW423" s="170">
        <f t="shared" si="934"/>
        <v>387.62900000000002</v>
      </c>
      <c r="AX423" s="170">
        <f t="shared" si="934"/>
        <v>384.23899999999998</v>
      </c>
      <c r="AY423" s="170">
        <f t="shared" si="934"/>
        <v>383.55900000000003</v>
      </c>
      <c r="AZ423" s="170">
        <f t="shared" si="934"/>
        <v>381.60599999999999</v>
      </c>
      <c r="BA423" s="170">
        <f t="shared" si="934"/>
        <v>378.476</v>
      </c>
      <c r="BB423" s="170">
        <f t="shared" si="934"/>
        <v>375.84500000000003</v>
      </c>
      <c r="BC423" s="403">
        <f t="shared" ref="BC423:CW423" si="935">BB423*BC742/BB742</f>
        <v>374.85070105820108</v>
      </c>
      <c r="BD423" s="398">
        <f t="shared" si="935"/>
        <v>372.86210317460319</v>
      </c>
      <c r="BE423" s="398">
        <f t="shared" si="935"/>
        <v>371.86780423280425</v>
      </c>
      <c r="BF423" s="398">
        <f t="shared" si="935"/>
        <v>370.8735052910053</v>
      </c>
      <c r="BG423" s="398">
        <f t="shared" si="935"/>
        <v>369.87920634920636</v>
      </c>
      <c r="BH423" s="398">
        <f t="shared" si="935"/>
        <v>368.88490740740741</v>
      </c>
      <c r="BI423" s="398">
        <f t="shared" si="935"/>
        <v>368.88490740740741</v>
      </c>
      <c r="BJ423" s="398">
        <f t="shared" si="935"/>
        <v>367.89060846560847</v>
      </c>
      <c r="BK423" s="398">
        <f t="shared" si="935"/>
        <v>366.89630952380958</v>
      </c>
      <c r="BL423" s="398">
        <f t="shared" si="935"/>
        <v>366.89630952380958</v>
      </c>
      <c r="BM423" s="398">
        <f t="shared" si="935"/>
        <v>365.90201058201058</v>
      </c>
      <c r="BN423" s="398">
        <f t="shared" si="935"/>
        <v>365.90201058201058</v>
      </c>
      <c r="BO423" s="398">
        <f t="shared" si="935"/>
        <v>364.90771164021169</v>
      </c>
      <c r="BP423" s="398">
        <f t="shared" si="935"/>
        <v>364.90771164021169</v>
      </c>
      <c r="BQ423" s="398">
        <f t="shared" si="935"/>
        <v>363.91341269841274</v>
      </c>
      <c r="BR423" s="398">
        <f t="shared" si="935"/>
        <v>363.91341269841274</v>
      </c>
      <c r="BS423" s="398">
        <f t="shared" si="935"/>
        <v>362.9191137566138</v>
      </c>
      <c r="BT423" s="398">
        <f t="shared" si="935"/>
        <v>362.9191137566138</v>
      </c>
      <c r="BU423" s="398">
        <f t="shared" si="935"/>
        <v>361.92481481481479</v>
      </c>
      <c r="BV423" s="398">
        <f t="shared" si="935"/>
        <v>360.93051587301585</v>
      </c>
      <c r="BW423" s="398">
        <f t="shared" si="935"/>
        <v>360.93051587301585</v>
      </c>
      <c r="BX423" s="398">
        <f t="shared" si="935"/>
        <v>359.9362169312169</v>
      </c>
      <c r="BY423" s="398">
        <f t="shared" si="935"/>
        <v>358.94191798941796</v>
      </c>
      <c r="BZ423" s="398">
        <f t="shared" si="935"/>
        <v>358.94191798941796</v>
      </c>
      <c r="CA423" s="398">
        <f t="shared" si="935"/>
        <v>357.94761904761901</v>
      </c>
      <c r="CB423" s="398">
        <f t="shared" si="935"/>
        <v>356.95332010582007</v>
      </c>
      <c r="CC423" s="398">
        <f t="shared" si="935"/>
        <v>355.95902116402112</v>
      </c>
      <c r="CD423" s="398">
        <f t="shared" si="935"/>
        <v>354.96472222222218</v>
      </c>
      <c r="CE423" s="398">
        <f t="shared" si="935"/>
        <v>354.96472222222218</v>
      </c>
      <c r="CF423" s="398">
        <f t="shared" si="935"/>
        <v>353.97042328042323</v>
      </c>
      <c r="CG423" s="398">
        <f t="shared" si="935"/>
        <v>352.97612433862429</v>
      </c>
      <c r="CH423" s="398">
        <f t="shared" si="935"/>
        <v>351.98182539682534</v>
      </c>
      <c r="CI423" s="398">
        <f t="shared" si="935"/>
        <v>350.9875264550264</v>
      </c>
      <c r="CJ423" s="398">
        <f t="shared" si="935"/>
        <v>349.99322751322745</v>
      </c>
      <c r="CK423" s="398">
        <f t="shared" si="935"/>
        <v>349.99322751322745</v>
      </c>
      <c r="CL423" s="398">
        <f t="shared" si="935"/>
        <v>348.99892857142851</v>
      </c>
      <c r="CM423" s="398">
        <f t="shared" si="935"/>
        <v>348.00462962962956</v>
      </c>
      <c r="CN423" s="398">
        <f t="shared" si="935"/>
        <v>348.00462962962956</v>
      </c>
      <c r="CO423" s="398">
        <f t="shared" si="935"/>
        <v>348.00462962962956</v>
      </c>
      <c r="CP423" s="398">
        <f t="shared" si="935"/>
        <v>347.01033068783062</v>
      </c>
      <c r="CQ423" s="398">
        <f t="shared" si="935"/>
        <v>347.01033068783062</v>
      </c>
      <c r="CR423" s="398">
        <f t="shared" si="935"/>
        <v>347.01033068783062</v>
      </c>
      <c r="CS423" s="398">
        <f t="shared" si="935"/>
        <v>347.01033068783062</v>
      </c>
      <c r="CT423" s="398">
        <f t="shared" si="935"/>
        <v>347.01033068783062</v>
      </c>
      <c r="CU423" s="398">
        <f t="shared" si="935"/>
        <v>347.01033068783062</v>
      </c>
      <c r="CV423" s="398">
        <f t="shared" si="935"/>
        <v>347.01033068783062</v>
      </c>
      <c r="CW423" s="398">
        <f t="shared" si="935"/>
        <v>347.01033068783062</v>
      </c>
    </row>
    <row r="424" spans="1:101">
      <c r="A424" s="170">
        <f t="shared" ref="A424:B424" si="936">A318</f>
        <v>972</v>
      </c>
      <c r="B424" s="170" t="str">
        <f t="shared" si="936"/>
        <v xml:space="preserve">Martinique </v>
      </c>
      <c r="C424" s="145"/>
      <c r="D424" s="145"/>
      <c r="E424" s="145"/>
      <c r="F424" s="170" t="str">
        <f t="shared" ref="F424:BB424" si="937">F318</f>
        <v xml:space="preserve"> </v>
      </c>
      <c r="G424" s="170"/>
      <c r="H424" s="170"/>
      <c r="I424" s="170"/>
      <c r="J424" s="170"/>
      <c r="K424" s="170"/>
      <c r="L424" s="170"/>
      <c r="M424" s="170"/>
      <c r="N424" s="170"/>
      <c r="O424" s="170"/>
      <c r="P424" s="170"/>
      <c r="Q424" s="170"/>
      <c r="R424" s="170"/>
      <c r="S424" s="170"/>
      <c r="T424" s="170"/>
      <c r="U424" s="170">
        <f t="shared" si="937"/>
        <v>358.40600000000001</v>
      </c>
      <c r="V424" s="170">
        <f t="shared" si="937"/>
        <v>359.774</v>
      </c>
      <c r="W424" s="170">
        <f t="shared" si="937"/>
        <v>361.42</v>
      </c>
      <c r="X424" s="170">
        <f t="shared" si="937"/>
        <v>363.34399999999999</v>
      </c>
      <c r="Y424" s="170">
        <f t="shared" si="937"/>
        <v>365.55399999999997</v>
      </c>
      <c r="Z424" s="170">
        <f t="shared" si="937"/>
        <v>368.04500000000002</v>
      </c>
      <c r="AA424" s="170">
        <f t="shared" si="937"/>
        <v>370.81799999999998</v>
      </c>
      <c r="AB424" s="170">
        <f t="shared" si="937"/>
        <v>373.87299999999999</v>
      </c>
      <c r="AC424" s="170">
        <f t="shared" si="937"/>
        <v>377.221</v>
      </c>
      <c r="AD424" s="170">
        <f t="shared" si="937"/>
        <v>380.863</v>
      </c>
      <c r="AE424" s="170">
        <f t="shared" si="937"/>
        <v>383.57499999999999</v>
      </c>
      <c r="AF424" s="170">
        <f t="shared" si="937"/>
        <v>386.54199999999997</v>
      </c>
      <c r="AG424" s="170">
        <f t="shared" si="937"/>
        <v>389.30200000000002</v>
      </c>
      <c r="AH424" s="170">
        <f t="shared" si="937"/>
        <v>391.67599999999999</v>
      </c>
      <c r="AI424" s="170">
        <f t="shared" si="937"/>
        <v>393.85199999999998</v>
      </c>
      <c r="AJ424" s="170">
        <f t="shared" si="937"/>
        <v>395.98200000000003</v>
      </c>
      <c r="AK424" s="170">
        <f t="shared" si="937"/>
        <v>397.73200000000003</v>
      </c>
      <c r="AL424" s="170">
        <f t="shared" si="937"/>
        <v>397.73</v>
      </c>
      <c r="AM424" s="170">
        <f t="shared" si="937"/>
        <v>397.69299999999998</v>
      </c>
      <c r="AN424" s="170">
        <f t="shared" si="937"/>
        <v>396.404</v>
      </c>
      <c r="AO424" s="170">
        <f t="shared" si="937"/>
        <v>394.173</v>
      </c>
      <c r="AP424" s="170">
        <f t="shared" si="937"/>
        <v>392.291</v>
      </c>
      <c r="AQ424" s="170">
        <f t="shared" si="937"/>
        <v>388.36399999999998</v>
      </c>
      <c r="AR424" s="170">
        <f t="shared" si="937"/>
        <v>385.55099999999999</v>
      </c>
      <c r="AS424" s="170">
        <f t="shared" si="937"/>
        <v>383.911</v>
      </c>
      <c r="AT424" s="170">
        <f t="shared" si="937"/>
        <v>380.87700000000001</v>
      </c>
      <c r="AU424" s="170">
        <f t="shared" si="937"/>
        <v>376.48</v>
      </c>
      <c r="AV424" s="170">
        <f t="shared" si="937"/>
        <v>372.59399999999999</v>
      </c>
      <c r="AW424" s="170">
        <f t="shared" si="937"/>
        <v>368.78300000000002</v>
      </c>
      <c r="AX424" s="170">
        <f t="shared" si="937"/>
        <v>364.50799999999998</v>
      </c>
      <c r="AY424" s="170">
        <f t="shared" si="937"/>
        <v>361.22500000000002</v>
      </c>
      <c r="AZ424" s="170">
        <f t="shared" si="937"/>
        <v>357.19099999999997</v>
      </c>
      <c r="BA424" s="170">
        <f t="shared" si="937"/>
        <v>352.20499999999998</v>
      </c>
      <c r="BB424" s="170">
        <f t="shared" si="937"/>
        <v>347.68599999999998</v>
      </c>
      <c r="BC424" s="403">
        <f t="shared" ref="BC424:CW424" si="938">BB424*BC743/BB743</f>
        <v>345.74362011173179</v>
      </c>
      <c r="BD424" s="398">
        <f t="shared" si="938"/>
        <v>344.77243016759769</v>
      </c>
      <c r="BE424" s="398">
        <f t="shared" si="938"/>
        <v>342.83005027932955</v>
      </c>
      <c r="BF424" s="398">
        <f t="shared" si="938"/>
        <v>341.85886033519546</v>
      </c>
      <c r="BG424" s="398">
        <f t="shared" si="938"/>
        <v>340.88767039106136</v>
      </c>
      <c r="BH424" s="398">
        <f t="shared" si="938"/>
        <v>339.91648044692727</v>
      </c>
      <c r="BI424" s="398">
        <f t="shared" si="938"/>
        <v>338.94529050279317</v>
      </c>
      <c r="BJ424" s="398">
        <f t="shared" si="938"/>
        <v>338.94529050279317</v>
      </c>
      <c r="BK424" s="398">
        <f t="shared" si="938"/>
        <v>337.97410055865907</v>
      </c>
      <c r="BL424" s="398">
        <f t="shared" si="938"/>
        <v>337.00291061452498</v>
      </c>
      <c r="BM424" s="398">
        <f t="shared" si="938"/>
        <v>337.00291061452498</v>
      </c>
      <c r="BN424" s="398">
        <f t="shared" si="938"/>
        <v>336.03172067039088</v>
      </c>
      <c r="BO424" s="398">
        <f t="shared" si="938"/>
        <v>336.03172067039088</v>
      </c>
      <c r="BP424" s="398">
        <f t="shared" si="938"/>
        <v>335.06053072625679</v>
      </c>
      <c r="BQ424" s="398">
        <f t="shared" si="938"/>
        <v>334.08934078212269</v>
      </c>
      <c r="BR424" s="398">
        <f t="shared" si="938"/>
        <v>334.08934078212269</v>
      </c>
      <c r="BS424" s="398">
        <f t="shared" si="938"/>
        <v>333.11815083798859</v>
      </c>
      <c r="BT424" s="398">
        <f t="shared" si="938"/>
        <v>333.11815083798859</v>
      </c>
      <c r="BU424" s="398">
        <f t="shared" si="938"/>
        <v>332.14696089385455</v>
      </c>
      <c r="BV424" s="398">
        <f t="shared" si="938"/>
        <v>332.14696089385455</v>
      </c>
      <c r="BW424" s="398">
        <f t="shared" si="938"/>
        <v>331.17577094972046</v>
      </c>
      <c r="BX424" s="398">
        <f t="shared" si="938"/>
        <v>330.20458100558636</v>
      </c>
      <c r="BY424" s="398">
        <f t="shared" si="938"/>
        <v>330.20458100558636</v>
      </c>
      <c r="BZ424" s="398">
        <f t="shared" si="938"/>
        <v>329.23339106145232</v>
      </c>
      <c r="CA424" s="398">
        <f t="shared" si="938"/>
        <v>328.26220111731823</v>
      </c>
      <c r="CB424" s="398">
        <f t="shared" si="938"/>
        <v>328.26220111731823</v>
      </c>
      <c r="CC424" s="398">
        <f t="shared" si="938"/>
        <v>327.29101117318413</v>
      </c>
      <c r="CD424" s="398">
        <f t="shared" si="938"/>
        <v>326.31982122905004</v>
      </c>
      <c r="CE424" s="398">
        <f t="shared" si="938"/>
        <v>326.31982122905004</v>
      </c>
      <c r="CF424" s="398">
        <f t="shared" si="938"/>
        <v>325.34863128491594</v>
      </c>
      <c r="CG424" s="398">
        <f t="shared" si="938"/>
        <v>324.37744134078184</v>
      </c>
      <c r="CH424" s="398">
        <f t="shared" si="938"/>
        <v>323.40625139664775</v>
      </c>
      <c r="CI424" s="398">
        <f t="shared" si="938"/>
        <v>323.40625139664775</v>
      </c>
      <c r="CJ424" s="398">
        <f t="shared" si="938"/>
        <v>322.43506145251371</v>
      </c>
      <c r="CK424" s="398">
        <f t="shared" si="938"/>
        <v>322.43506145251371</v>
      </c>
      <c r="CL424" s="398">
        <f t="shared" si="938"/>
        <v>321.46387150837961</v>
      </c>
      <c r="CM424" s="398">
        <f t="shared" si="938"/>
        <v>321.46387150837961</v>
      </c>
      <c r="CN424" s="398">
        <f t="shared" si="938"/>
        <v>320.49268156424552</v>
      </c>
      <c r="CO424" s="398">
        <f t="shared" si="938"/>
        <v>320.49268156424552</v>
      </c>
      <c r="CP424" s="398">
        <f t="shared" si="938"/>
        <v>320.49268156424552</v>
      </c>
      <c r="CQ424" s="398">
        <f t="shared" si="938"/>
        <v>320.49268156424552</v>
      </c>
      <c r="CR424" s="398">
        <f t="shared" si="938"/>
        <v>320.49268156424552</v>
      </c>
      <c r="CS424" s="398">
        <f t="shared" si="938"/>
        <v>320.49268156424552</v>
      </c>
      <c r="CT424" s="398">
        <f t="shared" si="938"/>
        <v>320.49268156424552</v>
      </c>
      <c r="CU424" s="398">
        <f t="shared" si="938"/>
        <v>321.46387150837961</v>
      </c>
      <c r="CV424" s="398">
        <f t="shared" si="938"/>
        <v>321.46387150837961</v>
      </c>
      <c r="CW424" s="398">
        <f t="shared" si="938"/>
        <v>322.43506145251371</v>
      </c>
    </row>
    <row r="425" spans="1:101">
      <c r="A425" s="170">
        <f t="shared" ref="A425:B425" si="939">A319</f>
        <v>973</v>
      </c>
      <c r="B425" s="170" t="str">
        <f t="shared" si="939"/>
        <v>Guyane</v>
      </c>
      <c r="C425" s="145"/>
      <c r="D425" s="145"/>
      <c r="E425" s="145"/>
      <c r="F425" s="170" t="str">
        <f t="shared" ref="F425:BB425" si="940">F319</f>
        <v xml:space="preserve"> </v>
      </c>
      <c r="G425" s="170"/>
      <c r="H425" s="170"/>
      <c r="I425" s="170"/>
      <c r="J425" s="170"/>
      <c r="K425" s="170"/>
      <c r="L425" s="170"/>
      <c r="M425" s="170"/>
      <c r="N425" s="170"/>
      <c r="O425" s="170"/>
      <c r="P425" s="170"/>
      <c r="Q425" s="170"/>
      <c r="R425" s="170"/>
      <c r="S425" s="170"/>
      <c r="T425" s="170"/>
      <c r="U425" s="170">
        <f t="shared" si="940"/>
        <v>113.351</v>
      </c>
      <c r="V425" s="170">
        <f t="shared" si="940"/>
        <v>117.327</v>
      </c>
      <c r="W425" s="170">
        <f t="shared" si="940"/>
        <v>121.46899999999999</v>
      </c>
      <c r="X425" s="170">
        <f t="shared" si="940"/>
        <v>125.786</v>
      </c>
      <c r="Y425" s="170">
        <f t="shared" si="940"/>
        <v>130.28200000000001</v>
      </c>
      <c r="Z425" s="170">
        <f t="shared" si="940"/>
        <v>134.96799999999999</v>
      </c>
      <c r="AA425" s="170">
        <f t="shared" si="940"/>
        <v>139.84800000000001</v>
      </c>
      <c r="AB425" s="170">
        <f t="shared" si="940"/>
        <v>144.93700000000001</v>
      </c>
      <c r="AC425" s="170">
        <f t="shared" si="940"/>
        <v>150.24199999999999</v>
      </c>
      <c r="AD425" s="170">
        <f t="shared" si="940"/>
        <v>155.76</v>
      </c>
      <c r="AE425" s="170">
        <f t="shared" si="940"/>
        <v>162.018</v>
      </c>
      <c r="AF425" s="170">
        <f t="shared" si="940"/>
        <v>168.614</v>
      </c>
      <c r="AG425" s="170">
        <f t="shared" si="940"/>
        <v>176.63800000000001</v>
      </c>
      <c r="AH425" s="170">
        <f t="shared" si="940"/>
        <v>184.792</v>
      </c>
      <c r="AI425" s="170">
        <f t="shared" si="940"/>
        <v>193.167</v>
      </c>
      <c r="AJ425" s="170">
        <f t="shared" si="940"/>
        <v>199.20599999999999</v>
      </c>
      <c r="AK425" s="170">
        <f t="shared" si="940"/>
        <v>205.95400000000001</v>
      </c>
      <c r="AL425" s="170">
        <f t="shared" si="940"/>
        <v>213.03100000000001</v>
      </c>
      <c r="AM425" s="170">
        <f t="shared" si="940"/>
        <v>219.26599999999999</v>
      </c>
      <c r="AN425" s="170">
        <f t="shared" si="940"/>
        <v>224.46899999999999</v>
      </c>
      <c r="AO425" s="170">
        <f t="shared" si="940"/>
        <v>229.04</v>
      </c>
      <c r="AP425" s="170">
        <f t="shared" si="940"/>
        <v>237.54900000000001</v>
      </c>
      <c r="AQ425" s="170">
        <f t="shared" si="940"/>
        <v>239.648</v>
      </c>
      <c r="AR425" s="170">
        <f t="shared" si="940"/>
        <v>244.11799999999999</v>
      </c>
      <c r="AS425" s="170">
        <f t="shared" si="940"/>
        <v>252.33799999999999</v>
      </c>
      <c r="AT425" s="170">
        <f t="shared" si="940"/>
        <v>259.86500000000001</v>
      </c>
      <c r="AU425" s="170">
        <f t="shared" si="940"/>
        <v>269.35199999999998</v>
      </c>
      <c r="AV425" s="170">
        <f t="shared" si="940"/>
        <v>268.7</v>
      </c>
      <c r="AW425" s="170">
        <f t="shared" si="940"/>
        <v>276.12799999999999</v>
      </c>
      <c r="AX425" s="170">
        <f t="shared" si="940"/>
        <v>281.678</v>
      </c>
      <c r="AY425" s="170">
        <f t="shared" si="940"/>
        <v>285.13299999999998</v>
      </c>
      <c r="AZ425" s="170">
        <f t="shared" si="940"/>
        <v>290.714</v>
      </c>
      <c r="BA425" s="170">
        <f t="shared" si="940"/>
        <v>296.05799999999999</v>
      </c>
      <c r="BB425" s="170">
        <f t="shared" si="940"/>
        <v>301.09899999999999</v>
      </c>
      <c r="BC425" s="403">
        <f t="shared" ref="BC425:CW425" si="941">BB425*BC744/BB744</f>
        <v>307.04174342105262</v>
      </c>
      <c r="BD425" s="398">
        <f t="shared" si="941"/>
        <v>312.98448684210524</v>
      </c>
      <c r="BE425" s="398">
        <f t="shared" si="941"/>
        <v>317.93677302631579</v>
      </c>
      <c r="BF425" s="398">
        <f t="shared" si="941"/>
        <v>323.87951644736842</v>
      </c>
      <c r="BG425" s="398">
        <f t="shared" si="941"/>
        <v>329.82225986842104</v>
      </c>
      <c r="BH425" s="398">
        <f t="shared" si="941"/>
        <v>335.76500328947367</v>
      </c>
      <c r="BI425" s="398">
        <f t="shared" si="941"/>
        <v>341.70774671052629</v>
      </c>
      <c r="BJ425" s="398">
        <f t="shared" si="941"/>
        <v>347.65049013157892</v>
      </c>
      <c r="BK425" s="398">
        <f t="shared" si="941"/>
        <v>353.59323355263155</v>
      </c>
      <c r="BL425" s="398">
        <f t="shared" si="941"/>
        <v>359.53597697368417</v>
      </c>
      <c r="BM425" s="398">
        <f t="shared" si="941"/>
        <v>364.48826315789466</v>
      </c>
      <c r="BN425" s="398">
        <f t="shared" si="941"/>
        <v>370.43100657894729</v>
      </c>
      <c r="BO425" s="398">
        <f t="shared" si="941"/>
        <v>376.37374999999992</v>
      </c>
      <c r="BP425" s="398">
        <f t="shared" si="941"/>
        <v>382.31649342105254</v>
      </c>
      <c r="BQ425" s="398">
        <f t="shared" si="941"/>
        <v>388.25923684210517</v>
      </c>
      <c r="BR425" s="398">
        <f t="shared" si="941"/>
        <v>394.20198026315779</v>
      </c>
      <c r="BS425" s="398">
        <f t="shared" si="941"/>
        <v>399.15426644736829</v>
      </c>
      <c r="BT425" s="398">
        <f t="shared" si="941"/>
        <v>405.09700986842091</v>
      </c>
      <c r="BU425" s="398">
        <f t="shared" si="941"/>
        <v>411.03975328947359</v>
      </c>
      <c r="BV425" s="398">
        <f t="shared" si="941"/>
        <v>415.99203947368414</v>
      </c>
      <c r="BW425" s="398">
        <f t="shared" si="941"/>
        <v>421.93478289473683</v>
      </c>
      <c r="BX425" s="398">
        <f t="shared" si="941"/>
        <v>426.88706907894738</v>
      </c>
      <c r="BY425" s="398">
        <f t="shared" si="941"/>
        <v>432.8298125</v>
      </c>
      <c r="BZ425" s="398">
        <f t="shared" si="941"/>
        <v>437.7820986842105</v>
      </c>
      <c r="CA425" s="398">
        <f t="shared" si="941"/>
        <v>442.73438486842099</v>
      </c>
      <c r="CB425" s="398">
        <f t="shared" si="941"/>
        <v>448.67712828947367</v>
      </c>
      <c r="CC425" s="398">
        <f t="shared" si="941"/>
        <v>453.62941447368416</v>
      </c>
      <c r="CD425" s="398">
        <f t="shared" si="941"/>
        <v>458.58170065789471</v>
      </c>
      <c r="CE425" s="398">
        <f t="shared" si="941"/>
        <v>463.53398684210526</v>
      </c>
      <c r="CF425" s="398">
        <f t="shared" si="941"/>
        <v>469.47673026315789</v>
      </c>
      <c r="CG425" s="398">
        <f t="shared" si="941"/>
        <v>474.42901644736844</v>
      </c>
      <c r="CH425" s="398">
        <f t="shared" si="941"/>
        <v>479.38130263157899</v>
      </c>
      <c r="CI425" s="398">
        <f t="shared" si="941"/>
        <v>484.33358881578954</v>
      </c>
      <c r="CJ425" s="398">
        <f t="shared" si="941"/>
        <v>489.28587500000009</v>
      </c>
      <c r="CK425" s="398">
        <f t="shared" si="941"/>
        <v>494.23816118421064</v>
      </c>
      <c r="CL425" s="398">
        <f t="shared" si="941"/>
        <v>499.19044736842119</v>
      </c>
      <c r="CM425" s="398">
        <f t="shared" si="941"/>
        <v>504.14273355263174</v>
      </c>
      <c r="CN425" s="398">
        <f t="shared" si="941"/>
        <v>509.09501973684229</v>
      </c>
      <c r="CO425" s="398">
        <f t="shared" si="941"/>
        <v>514.04730592105273</v>
      </c>
      <c r="CP425" s="398">
        <f t="shared" si="941"/>
        <v>518.00913486842114</v>
      </c>
      <c r="CQ425" s="398">
        <f t="shared" si="941"/>
        <v>522.96142105263164</v>
      </c>
      <c r="CR425" s="398">
        <f t="shared" si="941"/>
        <v>527.91370723684213</v>
      </c>
      <c r="CS425" s="398">
        <f t="shared" si="941"/>
        <v>532.86599342105262</v>
      </c>
      <c r="CT425" s="398">
        <f t="shared" si="941"/>
        <v>537.81827960526323</v>
      </c>
      <c r="CU425" s="398">
        <f t="shared" si="941"/>
        <v>542.77056578947372</v>
      </c>
      <c r="CV425" s="398">
        <f t="shared" si="941"/>
        <v>547.72285197368421</v>
      </c>
      <c r="CW425" s="398">
        <f t="shared" si="941"/>
        <v>552.67513815789471</v>
      </c>
    </row>
    <row r="426" spans="1:101">
      <c r="A426" s="170">
        <f t="shared" ref="A426:B426" si="942">A320</f>
        <v>974</v>
      </c>
      <c r="B426" s="170" t="str">
        <f t="shared" si="942"/>
        <v>La Réunion</v>
      </c>
      <c r="C426" s="145"/>
      <c r="D426" s="145"/>
      <c r="E426" s="145"/>
      <c r="F426" s="170" t="str">
        <f t="shared" ref="F426:BB426" si="943">F320</f>
        <v xml:space="preserve"> </v>
      </c>
      <c r="G426" s="170"/>
      <c r="H426" s="170"/>
      <c r="I426" s="170"/>
      <c r="J426" s="170"/>
      <c r="K426" s="170"/>
      <c r="L426" s="170"/>
      <c r="M426" s="170"/>
      <c r="N426" s="170"/>
      <c r="O426" s="170"/>
      <c r="P426" s="170"/>
      <c r="Q426" s="170"/>
      <c r="R426" s="170"/>
      <c r="S426" s="170"/>
      <c r="T426" s="170"/>
      <c r="U426" s="170">
        <f t="shared" si="943"/>
        <v>597.82799999999997</v>
      </c>
      <c r="V426" s="170">
        <f t="shared" si="943"/>
        <v>607.83699999999999</v>
      </c>
      <c r="W426" s="170">
        <f t="shared" si="943"/>
        <v>620.33299999999997</v>
      </c>
      <c r="X426" s="170">
        <f t="shared" si="943"/>
        <v>633.03</v>
      </c>
      <c r="Y426" s="170">
        <f t="shared" si="943"/>
        <v>645.09299999999996</v>
      </c>
      <c r="Z426" s="170">
        <f t="shared" si="943"/>
        <v>657.16200000000003</v>
      </c>
      <c r="AA426" s="170">
        <f t="shared" si="943"/>
        <v>668.91499999999996</v>
      </c>
      <c r="AB426" s="170">
        <f t="shared" si="943"/>
        <v>680.18499999999995</v>
      </c>
      <c r="AC426" s="170">
        <f t="shared" si="943"/>
        <v>692.18399999999997</v>
      </c>
      <c r="AD426" s="170">
        <f t="shared" si="943"/>
        <v>703.82</v>
      </c>
      <c r="AE426" s="170">
        <f t="shared" si="943"/>
        <v>716.31399999999996</v>
      </c>
      <c r="AF426" s="170">
        <f t="shared" si="943"/>
        <v>729.01</v>
      </c>
      <c r="AG426" s="170">
        <f t="shared" si="943"/>
        <v>740.20699999999999</v>
      </c>
      <c r="AH426" s="170">
        <f t="shared" si="943"/>
        <v>750.84</v>
      </c>
      <c r="AI426" s="170">
        <f t="shared" si="943"/>
        <v>761.63</v>
      </c>
      <c r="AJ426" s="170">
        <f t="shared" si="943"/>
        <v>772.90700000000004</v>
      </c>
      <c r="AK426" s="170">
        <f t="shared" si="943"/>
        <v>781.96199999999999</v>
      </c>
      <c r="AL426" s="170">
        <f t="shared" si="943"/>
        <v>794.10699999999997</v>
      </c>
      <c r="AM426" s="170">
        <f t="shared" si="943"/>
        <v>808.25</v>
      </c>
      <c r="AN426" s="170">
        <f t="shared" si="943"/>
        <v>816.36400000000003</v>
      </c>
      <c r="AO426" s="170">
        <f t="shared" si="943"/>
        <v>821.13599999999997</v>
      </c>
      <c r="AP426" s="170">
        <f t="shared" si="943"/>
        <v>828.58100000000002</v>
      </c>
      <c r="AQ426" s="170">
        <f t="shared" si="943"/>
        <v>833.94399999999996</v>
      </c>
      <c r="AR426" s="170">
        <f t="shared" si="943"/>
        <v>835.10299999999995</v>
      </c>
      <c r="AS426" s="170">
        <f t="shared" si="943"/>
        <v>842.76700000000005</v>
      </c>
      <c r="AT426" s="170">
        <f t="shared" si="943"/>
        <v>850.72699999999998</v>
      </c>
      <c r="AU426" s="170">
        <f t="shared" si="943"/>
        <v>852.92399999999998</v>
      </c>
      <c r="AV426" s="170">
        <f t="shared" si="943"/>
        <v>853.65899999999999</v>
      </c>
      <c r="AW426" s="170">
        <f t="shared" si="943"/>
        <v>855.96100000000001</v>
      </c>
      <c r="AX426" s="170">
        <f t="shared" si="943"/>
        <v>861.21</v>
      </c>
      <c r="AY426" s="170">
        <f t="shared" si="943"/>
        <v>863.08299999999997</v>
      </c>
      <c r="AZ426" s="170">
        <f t="shared" si="943"/>
        <v>866.66899999999998</v>
      </c>
      <c r="BA426" s="170">
        <f t="shared" si="943"/>
        <v>869.99300000000005</v>
      </c>
      <c r="BB426" s="170">
        <f t="shared" si="943"/>
        <v>873.10199999999998</v>
      </c>
      <c r="BC426" s="403">
        <f t="shared" ref="BC426:CW426" si="944">BB426*BC745/BB745</f>
        <v>878.0628068181818</v>
      </c>
      <c r="BD426" s="398">
        <f t="shared" si="944"/>
        <v>883.02361363636362</v>
      </c>
      <c r="BE426" s="398">
        <f t="shared" si="944"/>
        <v>888.97658181818178</v>
      </c>
      <c r="BF426" s="398">
        <f t="shared" si="944"/>
        <v>893.93738863636361</v>
      </c>
      <c r="BG426" s="398">
        <f t="shared" si="944"/>
        <v>898.89819545454543</v>
      </c>
      <c r="BH426" s="398">
        <f t="shared" si="944"/>
        <v>904.85116363636359</v>
      </c>
      <c r="BI426" s="398">
        <f t="shared" si="944"/>
        <v>909.81197045454542</v>
      </c>
      <c r="BJ426" s="398">
        <f t="shared" si="944"/>
        <v>915.76493863636369</v>
      </c>
      <c r="BK426" s="398">
        <f t="shared" si="944"/>
        <v>920.72574545454552</v>
      </c>
      <c r="BL426" s="398">
        <f t="shared" si="944"/>
        <v>926.67871363636368</v>
      </c>
      <c r="BM426" s="398">
        <f t="shared" si="944"/>
        <v>931.6395204545455</v>
      </c>
      <c r="BN426" s="398">
        <f t="shared" si="944"/>
        <v>937.59248863636367</v>
      </c>
      <c r="BO426" s="398">
        <f t="shared" si="944"/>
        <v>942.55329545454549</v>
      </c>
      <c r="BP426" s="398">
        <f t="shared" si="944"/>
        <v>947.51410227272731</v>
      </c>
      <c r="BQ426" s="398">
        <f t="shared" si="944"/>
        <v>952.47490909090914</v>
      </c>
      <c r="BR426" s="398">
        <f t="shared" si="944"/>
        <v>957.43571590909096</v>
      </c>
      <c r="BS426" s="398">
        <f t="shared" si="944"/>
        <v>962.39652272727278</v>
      </c>
      <c r="BT426" s="398">
        <f t="shared" si="944"/>
        <v>966.36516818181815</v>
      </c>
      <c r="BU426" s="398">
        <f t="shared" si="944"/>
        <v>971.32597499999997</v>
      </c>
      <c r="BV426" s="398">
        <f t="shared" si="944"/>
        <v>975.29462045454534</v>
      </c>
      <c r="BW426" s="398">
        <f t="shared" si="944"/>
        <v>979.26326590909082</v>
      </c>
      <c r="BX426" s="398">
        <f t="shared" si="944"/>
        <v>983.2319113636363</v>
      </c>
      <c r="BY426" s="398">
        <f t="shared" si="944"/>
        <v>987.20055681818167</v>
      </c>
      <c r="BZ426" s="398">
        <f t="shared" si="944"/>
        <v>991.16920227272715</v>
      </c>
      <c r="CA426" s="398">
        <f t="shared" si="944"/>
        <v>994.14568636363629</v>
      </c>
      <c r="CB426" s="398">
        <f t="shared" si="944"/>
        <v>998.11433181818177</v>
      </c>
      <c r="CC426" s="398">
        <f t="shared" si="944"/>
        <v>1001.0908159090909</v>
      </c>
      <c r="CD426" s="398">
        <f t="shared" si="944"/>
        <v>1004.0673</v>
      </c>
      <c r="CE426" s="398">
        <f t="shared" si="944"/>
        <v>1007.0437840909092</v>
      </c>
      <c r="CF426" s="398">
        <f t="shared" si="944"/>
        <v>1010.0202681818183</v>
      </c>
      <c r="CG426" s="398">
        <f t="shared" si="944"/>
        <v>1012.0045909090911</v>
      </c>
      <c r="CH426" s="398">
        <f t="shared" si="944"/>
        <v>1014.9810750000001</v>
      </c>
      <c r="CI426" s="398">
        <f t="shared" si="944"/>
        <v>1016.9653977272729</v>
      </c>
      <c r="CJ426" s="398">
        <f t="shared" si="944"/>
        <v>1019.941881818182</v>
      </c>
      <c r="CK426" s="398">
        <f t="shared" si="944"/>
        <v>1021.9262045454547</v>
      </c>
      <c r="CL426" s="398">
        <f t="shared" si="944"/>
        <v>1024.9026886363638</v>
      </c>
      <c r="CM426" s="398">
        <f t="shared" si="944"/>
        <v>1026.8870113636365</v>
      </c>
      <c r="CN426" s="398">
        <f t="shared" si="944"/>
        <v>1029.8634954545455</v>
      </c>
      <c r="CO426" s="398">
        <f t="shared" si="944"/>
        <v>1031.8478181818182</v>
      </c>
      <c r="CP426" s="398">
        <f t="shared" si="944"/>
        <v>1034.8243022727272</v>
      </c>
      <c r="CQ426" s="398">
        <f t="shared" si="944"/>
        <v>1036.8086249999999</v>
      </c>
      <c r="CR426" s="398">
        <f t="shared" si="944"/>
        <v>1039.7851090909089</v>
      </c>
      <c r="CS426" s="398">
        <f t="shared" si="944"/>
        <v>1042.7615931818182</v>
      </c>
      <c r="CT426" s="398">
        <f t="shared" si="944"/>
        <v>1045.7380772727272</v>
      </c>
      <c r="CU426" s="398">
        <f t="shared" si="944"/>
        <v>1048.7145613636362</v>
      </c>
      <c r="CV426" s="398">
        <f t="shared" si="944"/>
        <v>1051.6910454545452</v>
      </c>
      <c r="CW426" s="398">
        <f t="shared" si="944"/>
        <v>1054.6675295454545</v>
      </c>
    </row>
    <row r="427" spans="1:101">
      <c r="A427" s="170">
        <f t="shared" ref="A427:B427" si="945">A321</f>
        <v>976</v>
      </c>
      <c r="B427" s="170" t="str">
        <f t="shared" si="945"/>
        <v>Mayotte</v>
      </c>
      <c r="C427" s="145"/>
      <c r="D427" s="145"/>
      <c r="E427" s="145"/>
      <c r="F427" s="170" t="str">
        <f t="shared" ref="F427:BB427" si="946">F321</f>
        <v xml:space="preserve"> </v>
      </c>
      <c r="G427" s="170"/>
      <c r="H427" s="170"/>
      <c r="I427" s="170"/>
      <c r="J427" s="170"/>
      <c r="K427" s="170"/>
      <c r="L427" s="170"/>
      <c r="M427" s="170"/>
      <c r="N427" s="170"/>
      <c r="O427" s="170"/>
      <c r="P427" s="170"/>
      <c r="Q427" s="170"/>
      <c r="R427" s="170"/>
      <c r="S427" s="170"/>
      <c r="T427" s="170"/>
      <c r="U427" s="170"/>
      <c r="V427" s="170"/>
      <c r="W427" s="170"/>
      <c r="X427" s="170"/>
      <c r="Y427" s="170"/>
      <c r="Z427" s="170"/>
      <c r="AA427" s="170"/>
      <c r="AB427" s="170"/>
      <c r="AC427" s="170"/>
      <c r="AD427" s="170"/>
      <c r="AE427" s="170"/>
      <c r="AF427" s="170"/>
      <c r="AG427" s="170"/>
      <c r="AH427" s="170"/>
      <c r="AI427" s="170"/>
      <c r="AJ427" s="170"/>
      <c r="AK427" s="170"/>
      <c r="AL427" s="170"/>
      <c r="AM427" s="170"/>
      <c r="AN427" s="170"/>
      <c r="AO427" s="170"/>
      <c r="AP427" s="170"/>
      <c r="AQ427" s="170"/>
      <c r="AR427" s="170"/>
      <c r="AS427" s="170">
        <f t="shared" si="946"/>
        <v>223.71299999999999</v>
      </c>
      <c r="AT427" s="170">
        <f t="shared" si="946"/>
        <v>232.18899999999999</v>
      </c>
      <c r="AU427" s="170">
        <f t="shared" si="946"/>
        <v>240.98699999999999</v>
      </c>
      <c r="AV427" s="170">
        <f t="shared" si="946"/>
        <v>250.143</v>
      </c>
      <c r="AW427" s="170">
        <f t="shared" si="946"/>
        <v>259.62099999999998</v>
      </c>
      <c r="AX427" s="170">
        <f t="shared" si="946"/>
        <v>269.57900000000001</v>
      </c>
      <c r="AY427" s="170">
        <f t="shared" si="946"/>
        <v>279.69600000000003</v>
      </c>
      <c r="AZ427" s="170">
        <f t="shared" si="946"/>
        <v>288.72500000000002</v>
      </c>
      <c r="BA427" s="170">
        <f t="shared" si="946"/>
        <v>299.02199999999999</v>
      </c>
      <c r="BB427" s="170">
        <f t="shared" si="946"/>
        <v>310.02199999999999</v>
      </c>
      <c r="BC427" s="403">
        <f t="shared" ref="BC427:CW427" si="947">BB427*BC746/BB746</f>
        <v>320.18665573770488</v>
      </c>
      <c r="BD427" s="398">
        <f t="shared" si="947"/>
        <v>330.35131147540983</v>
      </c>
      <c r="BE427" s="398">
        <f t="shared" si="947"/>
        <v>341.53243278688524</v>
      </c>
      <c r="BF427" s="398">
        <f t="shared" si="947"/>
        <v>352.71355409836065</v>
      </c>
      <c r="BG427" s="398">
        <f t="shared" si="947"/>
        <v>364.91114098360657</v>
      </c>
      <c r="BH427" s="398">
        <f t="shared" si="947"/>
        <v>378.12519344262296</v>
      </c>
      <c r="BI427" s="398">
        <f t="shared" si="947"/>
        <v>391.33924590163934</v>
      </c>
      <c r="BJ427" s="398">
        <f t="shared" si="947"/>
        <v>405.56976393442625</v>
      </c>
      <c r="BK427" s="398">
        <f t="shared" si="947"/>
        <v>419.80028196721315</v>
      </c>
      <c r="BL427" s="398">
        <f t="shared" si="947"/>
        <v>435.04726557377052</v>
      </c>
      <c r="BM427" s="398">
        <f t="shared" si="947"/>
        <v>450.29424918032788</v>
      </c>
      <c r="BN427" s="398">
        <f t="shared" si="947"/>
        <v>465.5412327868853</v>
      </c>
      <c r="BO427" s="398">
        <f t="shared" si="947"/>
        <v>481.80468196721318</v>
      </c>
      <c r="BP427" s="398">
        <f t="shared" si="947"/>
        <v>499.08459672131153</v>
      </c>
      <c r="BQ427" s="398">
        <f t="shared" si="947"/>
        <v>515.34804590163947</v>
      </c>
      <c r="BR427" s="398">
        <f t="shared" si="947"/>
        <v>533.64442622950833</v>
      </c>
      <c r="BS427" s="398">
        <f t="shared" si="947"/>
        <v>551.94080655737719</v>
      </c>
      <c r="BT427" s="398">
        <f t="shared" si="947"/>
        <v>570.23718688524605</v>
      </c>
      <c r="BU427" s="398">
        <f t="shared" si="947"/>
        <v>588.53356721311491</v>
      </c>
      <c r="BV427" s="398">
        <f t="shared" si="947"/>
        <v>607.84641311475423</v>
      </c>
      <c r="BW427" s="398">
        <f t="shared" si="947"/>
        <v>628.17572459016412</v>
      </c>
      <c r="BX427" s="398">
        <f t="shared" si="947"/>
        <v>648.5050360655739</v>
      </c>
      <c r="BY427" s="398">
        <f t="shared" si="947"/>
        <v>668.83434754098369</v>
      </c>
      <c r="BZ427" s="398">
        <f t="shared" si="947"/>
        <v>690.18012459016404</v>
      </c>
      <c r="CA427" s="398">
        <f t="shared" si="947"/>
        <v>712.54236721311486</v>
      </c>
      <c r="CB427" s="398">
        <f t="shared" si="947"/>
        <v>734.90460983606567</v>
      </c>
      <c r="CC427" s="398">
        <f t="shared" si="947"/>
        <v>758.28331803278707</v>
      </c>
      <c r="CD427" s="398">
        <f t="shared" si="947"/>
        <v>781.66202622950834</v>
      </c>
      <c r="CE427" s="398">
        <f t="shared" si="947"/>
        <v>806.05720000000008</v>
      </c>
      <c r="CF427" s="398">
        <f t="shared" si="947"/>
        <v>831.46883934426228</v>
      </c>
      <c r="CG427" s="398">
        <f t="shared" si="947"/>
        <v>856.88047868852459</v>
      </c>
      <c r="CH427" s="398">
        <f t="shared" si="947"/>
        <v>883.30858360655736</v>
      </c>
      <c r="CI427" s="398">
        <f t="shared" si="947"/>
        <v>910.7531540983606</v>
      </c>
      <c r="CJ427" s="398">
        <f t="shared" si="947"/>
        <v>939.2141901639344</v>
      </c>
      <c r="CK427" s="398">
        <f t="shared" si="947"/>
        <v>967.67522622950821</v>
      </c>
      <c r="CL427" s="398">
        <f t="shared" si="947"/>
        <v>997.15272786885248</v>
      </c>
      <c r="CM427" s="398">
        <f t="shared" si="947"/>
        <v>1027.6466950819672</v>
      </c>
      <c r="CN427" s="398">
        <f t="shared" si="947"/>
        <v>1059.1571278688525</v>
      </c>
      <c r="CO427" s="398">
        <f t="shared" si="947"/>
        <v>1091.6840262295084</v>
      </c>
      <c r="CP427" s="398">
        <f t="shared" si="947"/>
        <v>1125.2273901639346</v>
      </c>
      <c r="CQ427" s="398">
        <f t="shared" si="947"/>
        <v>1159.7872196721314</v>
      </c>
      <c r="CR427" s="398">
        <f t="shared" si="947"/>
        <v>1195.3635147540986</v>
      </c>
      <c r="CS427" s="398">
        <f t="shared" si="947"/>
        <v>1231.9562754098363</v>
      </c>
      <c r="CT427" s="398">
        <f t="shared" si="947"/>
        <v>1269.5655016393446</v>
      </c>
      <c r="CU427" s="398">
        <f t="shared" si="947"/>
        <v>1308.1911934426232</v>
      </c>
      <c r="CV427" s="398">
        <f t="shared" si="947"/>
        <v>1347.8333508196724</v>
      </c>
      <c r="CW427" s="398">
        <f t="shared" si="947"/>
        <v>1388.491973770492</v>
      </c>
    </row>
    <row r="428" spans="1:101">
      <c r="A428" s="140" t="s">
        <v>249</v>
      </c>
      <c r="B428" s="140"/>
      <c r="C428" s="140"/>
      <c r="D428" s="140"/>
      <c r="E428" s="140"/>
      <c r="F428" s="374">
        <f t="shared" ref="F428:BA428" si="948">SUM(F327:F427)</f>
        <v>52599.999999999985</v>
      </c>
      <c r="G428" s="374">
        <f t="shared" si="948"/>
        <v>52798.337999999989</v>
      </c>
      <c r="H428" s="374">
        <f t="shared" si="948"/>
        <v>53019.004999999983</v>
      </c>
      <c r="I428" s="374">
        <f t="shared" si="948"/>
        <v>53271.566000000013</v>
      </c>
      <c r="J428" s="374">
        <f t="shared" si="948"/>
        <v>53481.072999999989</v>
      </c>
      <c r="K428" s="374">
        <f t="shared" si="948"/>
        <v>53731.386999999988</v>
      </c>
      <c r="L428" s="374">
        <f t="shared" si="948"/>
        <v>54028.630000000012</v>
      </c>
      <c r="M428" s="374">
        <f t="shared" si="948"/>
        <v>54334.999999999993</v>
      </c>
      <c r="N428" s="374">
        <f t="shared" si="948"/>
        <v>54649.983999999997</v>
      </c>
      <c r="O428" s="374">
        <f t="shared" si="948"/>
        <v>54894.853999999999</v>
      </c>
      <c r="P428" s="374">
        <f t="shared" si="948"/>
        <v>55157.303</v>
      </c>
      <c r="Q428" s="374">
        <f t="shared" si="948"/>
        <v>55411.238000000019</v>
      </c>
      <c r="R428" s="374">
        <f t="shared" si="948"/>
        <v>55681.779999999992</v>
      </c>
      <c r="S428" s="374">
        <f t="shared" si="948"/>
        <v>55966.142000000007</v>
      </c>
      <c r="T428" s="374">
        <f t="shared" si="948"/>
        <v>56269.810000000005</v>
      </c>
      <c r="U428" s="374">
        <f t="shared" si="948"/>
        <v>57998.429000000018</v>
      </c>
      <c r="V428" s="374">
        <f t="shared" si="948"/>
        <v>58280.135000000009</v>
      </c>
      <c r="W428" s="374">
        <f t="shared" si="948"/>
        <v>58571.237000000001</v>
      </c>
      <c r="X428" s="374">
        <f t="shared" si="948"/>
        <v>58852.002000000022</v>
      </c>
      <c r="Y428" s="374">
        <f t="shared" si="948"/>
        <v>59070.076999999997</v>
      </c>
      <c r="Z428" s="374">
        <f t="shared" si="948"/>
        <v>59280.576999999961</v>
      </c>
      <c r="AA428" s="374">
        <f t="shared" si="948"/>
        <v>59487.412999999979</v>
      </c>
      <c r="AB428" s="374">
        <f t="shared" si="948"/>
        <v>59691.177000000003</v>
      </c>
      <c r="AC428" s="374">
        <f t="shared" si="948"/>
        <v>59899.346999999994</v>
      </c>
      <c r="AD428" s="374">
        <f t="shared" si="948"/>
        <v>60122.665000000023</v>
      </c>
      <c r="AE428" s="374">
        <f t="shared" si="948"/>
        <v>60508.150000000009</v>
      </c>
      <c r="AF428" s="374">
        <f t="shared" si="948"/>
        <v>60941.41</v>
      </c>
      <c r="AG428" s="374">
        <f t="shared" si="948"/>
        <v>61385.070000000007</v>
      </c>
      <c r="AH428" s="374">
        <f t="shared" si="948"/>
        <v>61824.030000000006</v>
      </c>
      <c r="AI428" s="374">
        <f t="shared" si="948"/>
        <v>62251.061999999984</v>
      </c>
      <c r="AJ428" s="374">
        <f t="shared" si="948"/>
        <v>62730.53700000004</v>
      </c>
      <c r="AK428" s="374">
        <f t="shared" si="948"/>
        <v>63186.116999999991</v>
      </c>
      <c r="AL428" s="374">
        <f t="shared" si="948"/>
        <v>63600.69</v>
      </c>
      <c r="AM428" s="374">
        <f t="shared" si="948"/>
        <v>63961.858999999997</v>
      </c>
      <c r="AN428" s="374">
        <f t="shared" si="948"/>
        <v>64304.500000000007</v>
      </c>
      <c r="AO428" s="374">
        <f t="shared" si="948"/>
        <v>64612.938999999998</v>
      </c>
      <c r="AP428" s="374">
        <f t="shared" si="948"/>
        <v>64933.399999999987</v>
      </c>
      <c r="AQ428" s="374">
        <f t="shared" si="948"/>
        <v>65241.240999999973</v>
      </c>
      <c r="AR428" s="374">
        <f t="shared" si="948"/>
        <v>65564.755999999994</v>
      </c>
      <c r="AS428" s="374">
        <f t="shared" si="948"/>
        <v>66130.873000000007</v>
      </c>
      <c r="AT428" s="374">
        <f t="shared" si="948"/>
        <v>66422.469000000012</v>
      </c>
      <c r="AU428" s="374">
        <f t="shared" si="948"/>
        <v>66602.64499999999</v>
      </c>
      <c r="AV428" s="374">
        <f t="shared" si="948"/>
        <v>66774.481999999989</v>
      </c>
      <c r="AW428" s="374">
        <f t="shared" si="948"/>
        <v>66992.159000000014</v>
      </c>
      <c r="AX428" s="374">
        <f t="shared" si="948"/>
        <v>67257.982000000033</v>
      </c>
      <c r="AY428" s="374">
        <f t="shared" si="948"/>
        <v>67441.849999999991</v>
      </c>
      <c r="AZ428" s="374">
        <f t="shared" si="948"/>
        <v>67635.124000000011</v>
      </c>
      <c r="BA428" s="374">
        <f t="shared" si="948"/>
        <v>67842.591000000015</v>
      </c>
      <c r="BB428" s="374">
        <f>SUM(BB327:BB427)</f>
        <v>68042.591</v>
      </c>
      <c r="BC428" s="374">
        <f>SUM(BC327:BC427)</f>
        <v>68288.235923082873</v>
      </c>
      <c r="BD428" s="374">
        <f t="shared" ref="BD428:CW428" si="949">SUM(BD327:BD427)</f>
        <v>68542.613158940338</v>
      </c>
      <c r="BE428" s="374">
        <f t="shared" si="949"/>
        <v>68797.120240523625</v>
      </c>
      <c r="BF428" s="374">
        <f t="shared" si="949"/>
        <v>69064.269091094335</v>
      </c>
      <c r="BG428" s="374">
        <f t="shared" si="949"/>
        <v>69334.181462090259</v>
      </c>
      <c r="BH428" s="374">
        <f t="shared" si="949"/>
        <v>69619.000072639523</v>
      </c>
      <c r="BI428" s="374">
        <f t="shared" si="949"/>
        <v>69898.613266974658</v>
      </c>
      <c r="BJ428" s="374">
        <f t="shared" si="949"/>
        <v>70191.25523418923</v>
      </c>
      <c r="BK428" s="374">
        <f t="shared" si="949"/>
        <v>70485.454414992942</v>
      </c>
      <c r="BL428" s="374">
        <f t="shared" si="949"/>
        <v>70774.674441630763</v>
      </c>
      <c r="BM428" s="374">
        <f t="shared" si="949"/>
        <v>71063.512824660706</v>
      </c>
      <c r="BN428" s="374">
        <f t="shared" si="949"/>
        <v>71343.865483013331</v>
      </c>
      <c r="BO428" s="374">
        <f t="shared" si="949"/>
        <v>71623.774732292804</v>
      </c>
      <c r="BP428" s="374">
        <f t="shared" si="949"/>
        <v>71899.624377919972</v>
      </c>
      <c r="BQ428" s="374">
        <f t="shared" si="949"/>
        <v>72174.565115812395</v>
      </c>
      <c r="BR428" s="374">
        <f t="shared" si="949"/>
        <v>72442.516564954494</v>
      </c>
      <c r="BS428" s="374">
        <f t="shared" si="949"/>
        <v>72697.851839802999</v>
      </c>
      <c r="BT428" s="374">
        <f t="shared" si="949"/>
        <v>72957.31455829207</v>
      </c>
      <c r="BU428" s="374">
        <f t="shared" si="949"/>
        <v>73207.893379846399</v>
      </c>
      <c r="BV428" s="374">
        <f t="shared" si="949"/>
        <v>73450.895015917209</v>
      </c>
      <c r="BW428" s="374">
        <f t="shared" si="949"/>
        <v>73687.329394685425</v>
      </c>
      <c r="BX428" s="374">
        <f t="shared" si="949"/>
        <v>73923.27786815702</v>
      </c>
      <c r="BY428" s="374">
        <f t="shared" si="949"/>
        <v>74148.389820054392</v>
      </c>
      <c r="BZ428" s="374">
        <f t="shared" si="949"/>
        <v>74381.387124290326</v>
      </c>
      <c r="CA428" s="374">
        <f t="shared" si="949"/>
        <v>74589.481340322382</v>
      </c>
      <c r="CB428" s="374">
        <f t="shared" si="949"/>
        <v>74810.288374703741</v>
      </c>
      <c r="CC428" s="374">
        <f t="shared" si="949"/>
        <v>75021.373415537761</v>
      </c>
      <c r="CD428" s="374">
        <f t="shared" si="949"/>
        <v>75227.585296653968</v>
      </c>
      <c r="CE428" s="374">
        <f t="shared" si="949"/>
        <v>75429.624247076979</v>
      </c>
      <c r="CF428" s="374">
        <f t="shared" si="949"/>
        <v>75626.388975447655</v>
      </c>
      <c r="CG428" s="374">
        <f t="shared" si="949"/>
        <v>75821.878644069526</v>
      </c>
      <c r="CH428" s="374">
        <f t="shared" si="949"/>
        <v>76016.377381853148</v>
      </c>
      <c r="CI428" s="374">
        <f t="shared" si="949"/>
        <v>76208.597414703851</v>
      </c>
      <c r="CJ428" s="374">
        <f t="shared" si="949"/>
        <v>76397.157295546436</v>
      </c>
      <c r="CK428" s="374">
        <f t="shared" si="949"/>
        <v>76597.209988146278</v>
      </c>
      <c r="CL428" s="374">
        <f t="shared" si="949"/>
        <v>76790.927835892304</v>
      </c>
      <c r="CM428" s="374">
        <f t="shared" si="949"/>
        <v>76994.854290340401</v>
      </c>
      <c r="CN428" s="374">
        <f t="shared" si="949"/>
        <v>77210.134431734055</v>
      </c>
      <c r="CO428" s="374">
        <f t="shared" si="949"/>
        <v>77415.783388757001</v>
      </c>
      <c r="CP428" s="374">
        <f t="shared" si="949"/>
        <v>77645.001657607587</v>
      </c>
      <c r="CQ428" s="374">
        <f t="shared" si="949"/>
        <v>77874.149104702374</v>
      </c>
      <c r="CR428" s="374">
        <f t="shared" si="949"/>
        <v>78110.422198265529</v>
      </c>
      <c r="CS428" s="374">
        <f t="shared" si="949"/>
        <v>78367.03553861269</v>
      </c>
      <c r="CT428" s="374">
        <f t="shared" si="949"/>
        <v>78616.502248426201</v>
      </c>
      <c r="CU428" s="374">
        <f t="shared" si="949"/>
        <v>78874.509953753717</v>
      </c>
      <c r="CV428" s="374">
        <f t="shared" si="949"/>
        <v>79142.694780802281</v>
      </c>
      <c r="CW428" s="374">
        <f t="shared" si="949"/>
        <v>79428.621895233722</v>
      </c>
    </row>
    <row r="429" spans="1:101">
      <c r="A429" s="140" t="s">
        <v>882</v>
      </c>
      <c r="B429" s="140"/>
      <c r="C429" s="140"/>
      <c r="D429" s="140"/>
      <c r="E429" s="140"/>
      <c r="F429" s="140"/>
      <c r="G429" s="140"/>
      <c r="H429" s="140"/>
      <c r="I429" s="140"/>
      <c r="J429" s="140"/>
      <c r="K429" s="140"/>
      <c r="L429" s="140"/>
      <c r="M429" s="140"/>
      <c r="N429" s="140"/>
      <c r="O429" s="140"/>
      <c r="P429" s="140"/>
      <c r="Q429" s="140"/>
      <c r="R429" s="374"/>
      <c r="S429" s="374"/>
      <c r="T429" s="374"/>
      <c r="U429" s="374">
        <f>'Pop Régions 2070'!T73</f>
        <v>57996.400999999998</v>
      </c>
      <c r="V429" s="374">
        <f>'Pop Régions 2070'!U73</f>
        <v>58280.135000000002</v>
      </c>
      <c r="W429" s="374">
        <f>'Pop Régions 2070'!V73</f>
        <v>58571.237000000001</v>
      </c>
      <c r="X429" s="374">
        <f>'Pop Régions 2070'!W73</f>
        <v>58852.002</v>
      </c>
      <c r="Y429" s="374">
        <f>'Pop Régions 2070'!X73</f>
        <v>59070.076999999997</v>
      </c>
      <c r="Z429" s="374">
        <f>'Pop Régions 2070'!Y73</f>
        <v>59280.576999999997</v>
      </c>
      <c r="AA429" s="374">
        <f>'Pop Régions 2070'!Z73</f>
        <v>59487.412999999993</v>
      </c>
      <c r="AB429" s="374">
        <f>'Pop Régions 2070'!AA73</f>
        <v>59691.177000000003</v>
      </c>
      <c r="AC429" s="374">
        <f>'Pop Régions 2070'!AB73</f>
        <v>59899.347000000002</v>
      </c>
      <c r="AD429" s="374">
        <f>'Pop Régions 2070'!AC73</f>
        <v>60122.665000000001</v>
      </c>
      <c r="AE429" s="374">
        <f>'Pop Régions 2070'!AD73</f>
        <v>60508.15</v>
      </c>
      <c r="AF429" s="374">
        <f>'Pop Régions 2070'!AE73</f>
        <v>60941.409999999996</v>
      </c>
      <c r="AG429" s="374">
        <f>'Pop Régions 2070'!AF73</f>
        <v>61385.07</v>
      </c>
      <c r="AH429" s="374">
        <f>'Pop Régions 2070'!AG73</f>
        <v>61824.03</v>
      </c>
      <c r="AI429" s="374">
        <f>'Pop Régions 2070'!AH73</f>
        <v>62251.061999999998</v>
      </c>
      <c r="AJ429" s="374">
        <f>'Pop Régions 2070'!AI73</f>
        <v>62730.536999999997</v>
      </c>
      <c r="AK429" s="374">
        <f>'Pop Régions 2070'!AJ73</f>
        <v>63186.117000000006</v>
      </c>
      <c r="AL429" s="374">
        <f>'Pop Régions 2070'!AK73</f>
        <v>63600.69</v>
      </c>
      <c r="AM429" s="374">
        <f>'Pop Régions 2070'!AL73</f>
        <v>63961.858999999997</v>
      </c>
      <c r="AN429" s="374">
        <f>'Pop Régions 2070'!AM73</f>
        <v>64304.500000000007</v>
      </c>
      <c r="AO429" s="374">
        <f>'Pop Régions 2070'!AN73</f>
        <v>64612.938999999998</v>
      </c>
      <c r="AP429" s="374">
        <f>'Pop Régions 2070'!AO73</f>
        <v>64933.400000000009</v>
      </c>
      <c r="AQ429" s="374">
        <f>'Pop Régions 2070'!AP73</f>
        <v>65241.241000000002</v>
      </c>
      <c r="AR429" s="374">
        <f>'Pop Régions 2070'!AQ73</f>
        <v>65564.756000000008</v>
      </c>
      <c r="AS429" s="374">
        <f>'Pop Régions 2070'!AR73</f>
        <v>66130.872999999992</v>
      </c>
      <c r="AT429" s="374">
        <f>'Pop Régions 2070'!AS73</f>
        <v>66422.469000000012</v>
      </c>
      <c r="AU429" s="374">
        <f>'Pop Régions 2070'!AT73</f>
        <v>66602.64499999999</v>
      </c>
      <c r="AV429" s="374">
        <f>'Pop Régions 2070'!AU73</f>
        <v>66774.482000000004</v>
      </c>
      <c r="AW429" s="374">
        <f>'Pop Régions 2070'!AV73</f>
        <v>66992.159</v>
      </c>
      <c r="AX429" s="374">
        <f>'Pop Régions 2070'!AW73</f>
        <v>67257.982000000004</v>
      </c>
      <c r="AY429" s="374">
        <f>'Pop Régions 2070'!AX73</f>
        <v>67441.850000000006</v>
      </c>
      <c r="AZ429" s="374">
        <f>'Pop Régions 2070'!AY73</f>
        <v>67635.124000000011</v>
      </c>
      <c r="BA429" s="374">
        <f>'Pop Régions 2070'!AZ73</f>
        <v>67842.591</v>
      </c>
      <c r="BB429" s="374">
        <f>'Pop Régions 2070'!BA73</f>
        <v>68042.591</v>
      </c>
      <c r="BC429" s="374">
        <f>'Pop Régions 2070'!BB96</f>
        <v>68290.670060580189</v>
      </c>
      <c r="BD429" s="374">
        <f>'Pop Régions 2070'!BC96</f>
        <v>68538.73735246087</v>
      </c>
      <c r="BE429" s="374">
        <f>'Pop Régions 2070'!BD96</f>
        <v>68795.859757640079</v>
      </c>
      <c r="BF429" s="374">
        <f>'Pop Régions 2070'!BE96</f>
        <v>69056.969509036237</v>
      </c>
      <c r="BG429" s="374">
        <f>'Pop Régions 2070'!BF96</f>
        <v>69329.133628049443</v>
      </c>
      <c r="BH429" s="374">
        <f>'Pop Régions 2070'!BG96</f>
        <v>69606.299610417278</v>
      </c>
      <c r="BI429" s="374">
        <f>'Pop Régions 2070'!BH96</f>
        <v>69893.514660877147</v>
      </c>
      <c r="BJ429" s="374">
        <f>'Pop Régions 2070'!BI96</f>
        <v>70187.731612405667</v>
      </c>
      <c r="BK429" s="374">
        <f>'Pop Régions 2070'!BJ96</f>
        <v>70476.964762179647</v>
      </c>
      <c r="BL429" s="374">
        <f>'Pop Régions 2070'!BK96</f>
        <v>70767.199030816337</v>
      </c>
      <c r="BM429" s="374">
        <f>'Pop Régions 2070'!BL96</f>
        <v>71052.407539464868</v>
      </c>
      <c r="BN429" s="374">
        <f>'Pop Régions 2070'!BM96</f>
        <v>71335.619679338823</v>
      </c>
      <c r="BO429" s="374">
        <f>'Pop Régions 2070'!BN96</f>
        <v>71617.819639599344</v>
      </c>
      <c r="BP429" s="374">
        <f>'Pop Régions 2070'!BO96</f>
        <v>71892.02132042234</v>
      </c>
      <c r="BQ429" s="374">
        <f>'Pop Régions 2070'!BP96</f>
        <v>72164.208736812579</v>
      </c>
      <c r="BR429" s="374">
        <f>'Pop Régions 2070'!BQ96</f>
        <v>72431.367913211012</v>
      </c>
      <c r="BS429" s="374">
        <f>'Pop Régions 2070'!BR96</f>
        <v>72689.543643797384</v>
      </c>
      <c r="BT429" s="374">
        <f>'Pop Régions 2070'!BS96</f>
        <v>72946.67248219435</v>
      </c>
      <c r="BU429" s="374">
        <f>'Pop Régions 2070'!BT96</f>
        <v>73191.779374203121</v>
      </c>
      <c r="BV429" s="374">
        <f>'Pop Régions 2070'!BU96</f>
        <v>73438.91023955647</v>
      </c>
      <c r="BW429" s="374">
        <f>'Pop Régions 2070'!BV96</f>
        <v>73676.013405115358</v>
      </c>
      <c r="BX429" s="374">
        <f>'Pop Régions 2070'!BW96</f>
        <v>73908.131976638964</v>
      </c>
      <c r="BY429" s="374">
        <f>'Pop Régions 2070'!BX96</f>
        <v>74135.170513380406</v>
      </c>
      <c r="BZ429" s="374">
        <f>'Pop Régions 2070'!BY96</f>
        <v>74360.258455965173</v>
      </c>
      <c r="CA429" s="374">
        <f>'Pop Régions 2070'!BZ96</f>
        <v>74574.334042941438</v>
      </c>
      <c r="CB429" s="374">
        <f>'Pop Régions 2070'!CA96</f>
        <v>74790.358842290021</v>
      </c>
      <c r="CC429" s="374">
        <f>'Pop Régions 2070'!CB96</f>
        <v>74997.415479372459</v>
      </c>
      <c r="CD429" s="374">
        <f>'Pop Régions 2070'!CC96</f>
        <v>75200.45764383662</v>
      </c>
      <c r="CE429" s="374">
        <f>'Pop Régions 2070'!CD96</f>
        <v>75402.465626472607</v>
      </c>
      <c r="CF429" s="374">
        <f>'Pop Régions 2070'!CE96</f>
        <v>75599.489055138794</v>
      </c>
      <c r="CG429" s="374">
        <f>'Pop Régions 2070'!CF96</f>
        <v>75792.52897927312</v>
      </c>
      <c r="CH429" s="374">
        <f>'Pop Régions 2070'!CG96</f>
        <v>75985.564042781305</v>
      </c>
      <c r="CI429" s="374">
        <f>'Pop Régions 2070'!CH96</f>
        <v>76174.573067547884</v>
      </c>
      <c r="CJ429" s="374">
        <f>'Pop Régions 2070'!CI96</f>
        <v>76366.618876435445</v>
      </c>
      <c r="CK429" s="374">
        <f>'Pop Régions 2070'!CJ96</f>
        <v>76561.65280840917</v>
      </c>
      <c r="CL429" s="374">
        <f>'Pop Régions 2070'!CK96</f>
        <v>76757.739593744132</v>
      </c>
      <c r="CM429" s="374">
        <f>'Pop Régions 2070'!CL96</f>
        <v>76959.826661117069</v>
      </c>
      <c r="CN429" s="374">
        <f>'Pop Régions 2070'!CM96</f>
        <v>77167.960178426671</v>
      </c>
      <c r="CO429" s="374">
        <f>'Pop Régions 2070'!CN96</f>
        <v>77384.124815968215</v>
      </c>
      <c r="CP429" s="374">
        <f>'Pop Régions 2070'!CO96</f>
        <v>77604.317769875139</v>
      </c>
      <c r="CQ429" s="374">
        <f>'Pop Régions 2070'!CP96</f>
        <v>77833.561005965166</v>
      </c>
      <c r="CR429" s="374">
        <f>'Pop Régions 2070'!CQ96</f>
        <v>78072.836683843241</v>
      </c>
      <c r="CS429" s="374">
        <f>'Pop Régions 2070'!CR96</f>
        <v>78318.146268550539</v>
      </c>
      <c r="CT429" s="374">
        <f>'Pop Régions 2070'!CS96</f>
        <v>78573.518898617665</v>
      </c>
      <c r="CU429" s="374">
        <f>'Pop Régions 2070'!CT96</f>
        <v>78834.883473748676</v>
      </c>
      <c r="CV429" s="374">
        <f>'Pop Régions 2070'!CU96</f>
        <v>79102.32799572681</v>
      </c>
      <c r="CW429" s="374">
        <f>'Pop Régions 2070'!CV96</f>
        <v>79378.775201531549</v>
      </c>
    </row>
    <row r="430" spans="1:101">
      <c r="A430" s="122"/>
      <c r="B430" s="122"/>
      <c r="C430" s="122"/>
      <c r="D430" s="122"/>
      <c r="E430" s="122"/>
      <c r="AW430" s="277"/>
      <c r="AX430" s="277"/>
      <c r="AY430" s="277"/>
      <c r="AZ430" s="277"/>
      <c r="BA430" s="277"/>
    </row>
    <row r="431" spans="1:101" ht="18.75">
      <c r="A431" s="151" t="s">
        <v>79</v>
      </c>
    </row>
    <row r="432" spans="1:101" ht="15.75">
      <c r="A432" s="150" t="s">
        <v>317</v>
      </c>
    </row>
    <row r="433" spans="1:101">
      <c r="A433" s="157" t="s">
        <v>334</v>
      </c>
      <c r="B433" s="140"/>
      <c r="C433" s="140" t="s">
        <v>3</v>
      </c>
      <c r="D433" s="140" t="s">
        <v>14</v>
      </c>
      <c r="E433" s="140" t="s">
        <v>4</v>
      </c>
      <c r="F433" s="162">
        <f t="shared" ref="F433" si="950">G433-1</f>
        <v>1975</v>
      </c>
      <c r="G433" s="162">
        <f t="shared" ref="G433" si="951">H433-1</f>
        <v>1976</v>
      </c>
      <c r="H433" s="162">
        <f t="shared" ref="H433" si="952">I433-1</f>
        <v>1977</v>
      </c>
      <c r="I433" s="162">
        <f t="shared" ref="I433" si="953">J433-1</f>
        <v>1978</v>
      </c>
      <c r="J433" s="162">
        <f>K433-1</f>
        <v>1979</v>
      </c>
      <c r="K433" s="162">
        <v>1980</v>
      </c>
      <c r="L433" s="162">
        <f t="shared" ref="L433" si="954">K433+1</f>
        <v>1981</v>
      </c>
      <c r="M433" s="162">
        <f t="shared" ref="M433" si="955">L433+1</f>
        <v>1982</v>
      </c>
      <c r="N433" s="162">
        <f t="shared" ref="N433" si="956">M433+1</f>
        <v>1983</v>
      </c>
      <c r="O433" s="162">
        <f t="shared" ref="O433" si="957">N433+1</f>
        <v>1984</v>
      </c>
      <c r="P433" s="162">
        <f t="shared" ref="P433" si="958">O433+1</f>
        <v>1985</v>
      </c>
      <c r="Q433" s="162">
        <f t="shared" ref="Q433" si="959">P433+1</f>
        <v>1986</v>
      </c>
      <c r="R433" s="162">
        <f t="shared" ref="R433" si="960">Q433+1</f>
        <v>1987</v>
      </c>
      <c r="S433" s="162">
        <f t="shared" ref="S433" si="961">R433+1</f>
        <v>1988</v>
      </c>
      <c r="T433" s="162">
        <f t="shared" ref="T433" si="962">S433+1</f>
        <v>1989</v>
      </c>
      <c r="U433" s="162">
        <f t="shared" ref="U433" si="963">T433+1</f>
        <v>1990</v>
      </c>
      <c r="V433" s="162">
        <f t="shared" ref="V433" si="964">U433+1</f>
        <v>1991</v>
      </c>
      <c r="W433" s="162">
        <f>V433+1</f>
        <v>1992</v>
      </c>
      <c r="X433" s="162">
        <f t="shared" ref="X433" si="965">W433+1</f>
        <v>1993</v>
      </c>
      <c r="Y433" s="162">
        <f t="shared" ref="Y433" si="966">X433+1</f>
        <v>1994</v>
      </c>
      <c r="Z433" s="162">
        <f t="shared" ref="Z433" si="967">Y433+1</f>
        <v>1995</v>
      </c>
      <c r="AA433" s="162">
        <f t="shared" ref="AA433" si="968">Z433+1</f>
        <v>1996</v>
      </c>
      <c r="AB433" s="162">
        <f t="shared" ref="AB433" si="969">AA433+1</f>
        <v>1997</v>
      </c>
      <c r="AC433" s="162">
        <f t="shared" ref="AC433" si="970">AB433+1</f>
        <v>1998</v>
      </c>
      <c r="AD433" s="162">
        <f t="shared" ref="AD433" si="971">AC433+1</f>
        <v>1999</v>
      </c>
      <c r="AE433" s="162">
        <f t="shared" ref="AE433" si="972">AD433+1</f>
        <v>2000</v>
      </c>
      <c r="AF433" s="162">
        <f t="shared" ref="AF433" si="973">AE433+1</f>
        <v>2001</v>
      </c>
      <c r="AG433" s="162">
        <f t="shared" ref="AG433" si="974">AF433+1</f>
        <v>2002</v>
      </c>
      <c r="AH433" s="162">
        <f t="shared" ref="AH433" si="975">AG433+1</f>
        <v>2003</v>
      </c>
      <c r="AI433" s="162">
        <f t="shared" ref="AI433" si="976">AH433+1</f>
        <v>2004</v>
      </c>
      <c r="AJ433" s="162">
        <f t="shared" ref="AJ433" si="977">AI433+1</f>
        <v>2005</v>
      </c>
      <c r="AK433" s="162">
        <f t="shared" ref="AK433" si="978">AJ433+1</f>
        <v>2006</v>
      </c>
      <c r="AL433" s="162">
        <f t="shared" ref="AL433" si="979">AK433+1</f>
        <v>2007</v>
      </c>
      <c r="AM433" s="162">
        <f t="shared" ref="AM433" si="980">AL433+1</f>
        <v>2008</v>
      </c>
      <c r="AN433" s="162">
        <f t="shared" ref="AN433" si="981">AM433+1</f>
        <v>2009</v>
      </c>
      <c r="AO433" s="162">
        <f t="shared" ref="AO433" si="982">AN433+1</f>
        <v>2010</v>
      </c>
      <c r="AP433" s="162">
        <f t="shared" ref="AP433" si="983">AO433+1</f>
        <v>2011</v>
      </c>
      <c r="AQ433" s="162">
        <f t="shared" ref="AQ433" si="984">AP433+1</f>
        <v>2012</v>
      </c>
      <c r="AR433" s="162">
        <f t="shared" ref="AR433" si="985">AQ433+1</f>
        <v>2013</v>
      </c>
      <c r="AS433" s="162">
        <f t="shared" ref="AS433" si="986">AR433+1</f>
        <v>2014</v>
      </c>
      <c r="AT433" s="162">
        <f t="shared" ref="AT433" si="987">AS433+1</f>
        <v>2015</v>
      </c>
      <c r="AU433" s="162">
        <f t="shared" ref="AU433" si="988">AT433+1</f>
        <v>2016</v>
      </c>
      <c r="AV433" s="162">
        <f t="shared" ref="AV433" si="989">AU433+1</f>
        <v>2017</v>
      </c>
      <c r="AW433" s="162">
        <f t="shared" ref="AW433" si="990">AV433+1</f>
        <v>2018</v>
      </c>
      <c r="AX433" s="162">
        <f t="shared" ref="AX433" si="991">AW433+1</f>
        <v>2019</v>
      </c>
      <c r="AY433" s="162">
        <f t="shared" ref="AY433" si="992">AX433+1</f>
        <v>2020</v>
      </c>
      <c r="AZ433" s="162">
        <f t="shared" ref="AZ433" si="993">AY433+1</f>
        <v>2021</v>
      </c>
      <c r="BA433" s="162">
        <f t="shared" ref="BA433" si="994">AZ433+1</f>
        <v>2022</v>
      </c>
      <c r="BB433" s="162">
        <f t="shared" ref="BB433" si="995">BA433+1</f>
        <v>2023</v>
      </c>
      <c r="BC433" s="162">
        <f t="shared" ref="BC433" si="996">BB433+1</f>
        <v>2024</v>
      </c>
      <c r="BD433" s="162">
        <f t="shared" ref="BD433" si="997">BC433+1</f>
        <v>2025</v>
      </c>
      <c r="BE433" s="162">
        <f t="shared" ref="BE433" si="998">BD433+1</f>
        <v>2026</v>
      </c>
      <c r="BF433" s="162">
        <f t="shared" ref="BF433" si="999">BE433+1</f>
        <v>2027</v>
      </c>
      <c r="BG433" s="162">
        <f t="shared" ref="BG433" si="1000">BF433+1</f>
        <v>2028</v>
      </c>
      <c r="BH433" s="162">
        <f t="shared" ref="BH433" si="1001">BG433+1</f>
        <v>2029</v>
      </c>
      <c r="BI433" s="162">
        <f t="shared" ref="BI433" si="1002">BH433+1</f>
        <v>2030</v>
      </c>
      <c r="BJ433" s="162">
        <f t="shared" ref="BJ433" si="1003">BI433+1</f>
        <v>2031</v>
      </c>
      <c r="BK433" s="162">
        <f t="shared" ref="BK433" si="1004">BJ433+1</f>
        <v>2032</v>
      </c>
      <c r="BL433" s="162">
        <f t="shared" ref="BL433" si="1005">BK433+1</f>
        <v>2033</v>
      </c>
      <c r="BM433" s="162">
        <f t="shared" ref="BM433" si="1006">BL433+1</f>
        <v>2034</v>
      </c>
      <c r="BN433" s="162">
        <f t="shared" ref="BN433" si="1007">BM433+1</f>
        <v>2035</v>
      </c>
      <c r="BO433" s="162">
        <f t="shared" ref="BO433" si="1008">BN433+1</f>
        <v>2036</v>
      </c>
      <c r="BP433" s="162">
        <f t="shared" ref="BP433" si="1009">BO433+1</f>
        <v>2037</v>
      </c>
      <c r="BQ433" s="162">
        <f t="shared" ref="BQ433" si="1010">BP433+1</f>
        <v>2038</v>
      </c>
      <c r="BR433" s="162">
        <f t="shared" ref="BR433" si="1011">BQ433+1</f>
        <v>2039</v>
      </c>
      <c r="BS433" s="162">
        <f t="shared" ref="BS433" si="1012">BR433+1</f>
        <v>2040</v>
      </c>
      <c r="BT433" s="162">
        <f t="shared" ref="BT433" si="1013">BS433+1</f>
        <v>2041</v>
      </c>
      <c r="BU433" s="162">
        <f t="shared" ref="BU433" si="1014">BT433+1</f>
        <v>2042</v>
      </c>
      <c r="BV433" s="162">
        <f t="shared" ref="BV433" si="1015">BU433+1</f>
        <v>2043</v>
      </c>
      <c r="BW433" s="162">
        <f t="shared" ref="BW433" si="1016">BV433+1</f>
        <v>2044</v>
      </c>
      <c r="BX433" s="162">
        <f t="shared" ref="BX433" si="1017">BW433+1</f>
        <v>2045</v>
      </c>
      <c r="BY433" s="162">
        <f t="shared" ref="BY433" si="1018">BX433+1</f>
        <v>2046</v>
      </c>
      <c r="BZ433" s="162">
        <f t="shared" ref="BZ433" si="1019">BY433+1</f>
        <v>2047</v>
      </c>
      <c r="CA433" s="162">
        <f t="shared" ref="CA433" si="1020">BZ433+1</f>
        <v>2048</v>
      </c>
      <c r="CB433" s="162">
        <f t="shared" ref="CB433" si="1021">CA433+1</f>
        <v>2049</v>
      </c>
      <c r="CC433" s="162">
        <f t="shared" ref="CC433" si="1022">CB433+1</f>
        <v>2050</v>
      </c>
      <c r="CD433" s="162">
        <f t="shared" ref="CD433" si="1023">CC433+1</f>
        <v>2051</v>
      </c>
      <c r="CE433" s="162">
        <f t="shared" ref="CE433" si="1024">CD433+1</f>
        <v>2052</v>
      </c>
      <c r="CF433" s="162">
        <f t="shared" ref="CF433" si="1025">CE433+1</f>
        <v>2053</v>
      </c>
      <c r="CG433" s="162">
        <f t="shared" ref="CG433" si="1026">CF433+1</f>
        <v>2054</v>
      </c>
      <c r="CH433" s="162">
        <f t="shared" ref="CH433" si="1027">CG433+1</f>
        <v>2055</v>
      </c>
      <c r="CI433" s="162">
        <f t="shared" ref="CI433" si="1028">CH433+1</f>
        <v>2056</v>
      </c>
      <c r="CJ433" s="162">
        <f t="shared" ref="CJ433" si="1029">CI433+1</f>
        <v>2057</v>
      </c>
      <c r="CK433" s="162">
        <f t="shared" ref="CK433" si="1030">CJ433+1</f>
        <v>2058</v>
      </c>
      <c r="CL433" s="162">
        <f t="shared" ref="CL433" si="1031">CK433+1</f>
        <v>2059</v>
      </c>
      <c r="CM433" s="162">
        <f t="shared" ref="CM433" si="1032">CL433+1</f>
        <v>2060</v>
      </c>
      <c r="CN433" s="162">
        <f t="shared" ref="CN433" si="1033">CM433+1</f>
        <v>2061</v>
      </c>
      <c r="CO433" s="162">
        <f t="shared" ref="CO433" si="1034">CN433+1</f>
        <v>2062</v>
      </c>
      <c r="CP433" s="162">
        <f t="shared" ref="CP433" si="1035">CO433+1</f>
        <v>2063</v>
      </c>
      <c r="CQ433" s="162">
        <f t="shared" ref="CQ433" si="1036">CP433+1</f>
        <v>2064</v>
      </c>
      <c r="CR433" s="162">
        <f t="shared" ref="CR433" si="1037">CQ433+1</f>
        <v>2065</v>
      </c>
      <c r="CS433" s="162">
        <f t="shared" ref="CS433" si="1038">CR433+1</f>
        <v>2066</v>
      </c>
      <c r="CT433" s="162">
        <f t="shared" ref="CT433" si="1039">CS433+1</f>
        <v>2067</v>
      </c>
      <c r="CU433" s="162">
        <f t="shared" ref="CU433" si="1040">CT433+1</f>
        <v>2068</v>
      </c>
      <c r="CV433" s="162">
        <f t="shared" ref="CV433" si="1041">CU433+1</f>
        <v>2069</v>
      </c>
      <c r="CW433" s="162">
        <f t="shared" ref="CW433" si="1042">CV433+1</f>
        <v>2070</v>
      </c>
    </row>
    <row r="434" spans="1:101">
      <c r="A434" s="140" t="s">
        <v>88</v>
      </c>
      <c r="B434" s="140" t="s">
        <v>89</v>
      </c>
      <c r="C434" s="145" t="s">
        <v>397</v>
      </c>
      <c r="D434" s="140"/>
      <c r="E434" s="140" t="s">
        <v>309</v>
      </c>
      <c r="F434" s="140"/>
      <c r="G434" s="140"/>
      <c r="H434" s="140"/>
      <c r="I434" s="140"/>
      <c r="J434" s="140"/>
      <c r="K434" s="140"/>
      <c r="L434" s="140"/>
      <c r="M434" s="140"/>
      <c r="N434" s="140"/>
      <c r="O434" s="140"/>
      <c r="P434" s="140"/>
      <c r="Q434" s="140"/>
      <c r="R434" s="140"/>
      <c r="S434" s="140"/>
      <c r="T434" s="140"/>
      <c r="U434" s="140"/>
      <c r="V434" s="140"/>
      <c r="W434" s="140"/>
      <c r="X434" s="140"/>
      <c r="Y434" s="140"/>
      <c r="Z434" s="140"/>
      <c r="AA434" s="140"/>
      <c r="AB434" s="140"/>
      <c r="AC434" s="140"/>
      <c r="AD434" s="140"/>
      <c r="AE434" s="140"/>
      <c r="AF434" s="140"/>
      <c r="AG434" s="140"/>
      <c r="AH434" s="140"/>
      <c r="AI434" s="140"/>
      <c r="AJ434" s="140"/>
      <c r="AK434" s="140"/>
      <c r="AL434" s="154"/>
      <c r="AM434" s="154"/>
      <c r="AN434" s="154"/>
      <c r="AO434" s="154"/>
      <c r="AP434" s="154"/>
      <c r="AQ434" s="154"/>
      <c r="AR434" s="154"/>
      <c r="AS434" s="154"/>
      <c r="AT434" s="154"/>
      <c r="AU434" s="154"/>
      <c r="AV434" s="154"/>
      <c r="AW434" s="154">
        <v>648</v>
      </c>
      <c r="AX434" s="154">
        <v>653</v>
      </c>
      <c r="AY434" s="154">
        <v>659</v>
      </c>
      <c r="AZ434" s="154">
        <v>664</v>
      </c>
      <c r="BA434" s="154">
        <v>668</v>
      </c>
      <c r="BB434" s="154">
        <v>673</v>
      </c>
      <c r="BC434" s="154">
        <v>678</v>
      </c>
      <c r="BD434" s="154">
        <v>683</v>
      </c>
      <c r="BE434" s="154">
        <v>687</v>
      </c>
      <c r="BF434" s="154">
        <v>691</v>
      </c>
      <c r="BG434" s="154">
        <v>695</v>
      </c>
      <c r="BH434" s="154">
        <v>699</v>
      </c>
      <c r="BI434" s="154">
        <v>702</v>
      </c>
      <c r="BJ434" s="154">
        <v>706</v>
      </c>
      <c r="BK434" s="154">
        <v>709</v>
      </c>
      <c r="BL434" s="154">
        <v>712</v>
      </c>
      <c r="BM434" s="154">
        <v>714</v>
      </c>
      <c r="BN434" s="154">
        <v>717</v>
      </c>
      <c r="BO434" s="154">
        <v>720</v>
      </c>
      <c r="BP434" s="154">
        <v>722</v>
      </c>
      <c r="BQ434" s="154">
        <v>725</v>
      </c>
      <c r="BR434" s="154">
        <v>727</v>
      </c>
      <c r="BS434" s="154">
        <v>730</v>
      </c>
      <c r="BT434" s="140">
        <v>732</v>
      </c>
      <c r="BU434" s="140">
        <v>734</v>
      </c>
      <c r="BV434" s="140">
        <v>736</v>
      </c>
      <c r="BW434" s="140">
        <v>738</v>
      </c>
      <c r="BX434" s="140">
        <v>740</v>
      </c>
      <c r="BY434" s="140">
        <v>742</v>
      </c>
      <c r="BZ434" s="140">
        <v>744</v>
      </c>
      <c r="CA434" s="140">
        <v>746</v>
      </c>
      <c r="CB434" s="140">
        <v>747</v>
      </c>
      <c r="CC434" s="140">
        <v>749</v>
      </c>
      <c r="CD434" s="140">
        <v>750</v>
      </c>
      <c r="CE434" s="140">
        <v>751</v>
      </c>
      <c r="CF434" s="140">
        <v>752</v>
      </c>
      <c r="CG434" s="140">
        <v>753</v>
      </c>
      <c r="CH434" s="140">
        <v>753</v>
      </c>
      <c r="CI434" s="140">
        <v>754</v>
      </c>
      <c r="CJ434" s="140">
        <v>754</v>
      </c>
      <c r="CK434" s="140">
        <v>754</v>
      </c>
      <c r="CL434" s="140">
        <v>755</v>
      </c>
      <c r="CM434" s="140">
        <v>755</v>
      </c>
      <c r="CN434" s="140">
        <v>755</v>
      </c>
      <c r="CO434" s="140">
        <v>754</v>
      </c>
      <c r="CP434" s="140">
        <v>754</v>
      </c>
      <c r="CQ434" s="140">
        <v>754</v>
      </c>
      <c r="CR434" s="140">
        <v>754</v>
      </c>
      <c r="CS434" s="140">
        <v>754</v>
      </c>
      <c r="CT434" s="140">
        <v>754</v>
      </c>
      <c r="CU434" s="140">
        <v>754</v>
      </c>
      <c r="CV434" s="140">
        <v>754</v>
      </c>
      <c r="CW434" s="140">
        <v>754</v>
      </c>
    </row>
    <row r="435" spans="1:101">
      <c r="A435" s="140" t="s">
        <v>90</v>
      </c>
      <c r="B435" s="140" t="s">
        <v>91</v>
      </c>
      <c r="C435" s="140"/>
      <c r="D435" s="140"/>
      <c r="E435" s="140" t="s">
        <v>309</v>
      </c>
      <c r="F435" s="140"/>
      <c r="G435" s="140"/>
      <c r="H435" s="140"/>
      <c r="I435" s="140"/>
      <c r="J435" s="140"/>
      <c r="K435" s="140"/>
      <c r="L435" s="140"/>
      <c r="M435" s="140"/>
      <c r="N435" s="140"/>
      <c r="O435" s="140"/>
      <c r="P435" s="140"/>
      <c r="Q435" s="140"/>
      <c r="R435" s="140"/>
      <c r="S435" s="140"/>
      <c r="T435" s="140"/>
      <c r="U435" s="140"/>
      <c r="V435" s="140"/>
      <c r="W435" s="140"/>
      <c r="X435" s="140"/>
      <c r="Y435" s="140"/>
      <c r="Z435" s="140"/>
      <c r="AA435" s="140"/>
      <c r="AB435" s="140"/>
      <c r="AC435" s="140"/>
      <c r="AD435" s="140"/>
      <c r="AE435" s="140"/>
      <c r="AF435" s="140"/>
      <c r="AG435" s="140"/>
      <c r="AH435" s="140"/>
      <c r="AI435" s="140"/>
      <c r="AJ435" s="140"/>
      <c r="AK435" s="140"/>
      <c r="AL435" s="154"/>
      <c r="AM435" s="154"/>
      <c r="AN435" s="154"/>
      <c r="AO435" s="154"/>
      <c r="AP435" s="154"/>
      <c r="AQ435" s="154"/>
      <c r="AR435" s="154"/>
      <c r="AS435" s="154"/>
      <c r="AT435" s="154"/>
      <c r="AU435" s="154"/>
      <c r="AV435" s="154"/>
      <c r="AW435" s="154">
        <v>533</v>
      </c>
      <c r="AX435" s="154">
        <v>531</v>
      </c>
      <c r="AY435" s="154">
        <v>529</v>
      </c>
      <c r="AZ435" s="154">
        <v>527</v>
      </c>
      <c r="BA435" s="154">
        <v>525</v>
      </c>
      <c r="BB435" s="154">
        <v>523</v>
      </c>
      <c r="BC435" s="154">
        <v>521</v>
      </c>
      <c r="BD435" s="154">
        <v>519</v>
      </c>
      <c r="BE435" s="154">
        <v>517</v>
      </c>
      <c r="BF435" s="154">
        <v>516</v>
      </c>
      <c r="BG435" s="154">
        <v>514</v>
      </c>
      <c r="BH435" s="154">
        <v>512</v>
      </c>
      <c r="BI435" s="154">
        <v>510</v>
      </c>
      <c r="BJ435" s="154">
        <v>508</v>
      </c>
      <c r="BK435" s="154">
        <v>506</v>
      </c>
      <c r="BL435" s="154">
        <v>504</v>
      </c>
      <c r="BM435" s="154">
        <v>502</v>
      </c>
      <c r="BN435" s="154">
        <v>500</v>
      </c>
      <c r="BO435" s="154">
        <v>498</v>
      </c>
      <c r="BP435" s="154">
        <v>497</v>
      </c>
      <c r="BQ435" s="154">
        <v>495</v>
      </c>
      <c r="BR435" s="154">
        <v>493</v>
      </c>
      <c r="BS435" s="154">
        <v>491</v>
      </c>
      <c r="BT435" s="140">
        <v>489</v>
      </c>
      <c r="BU435" s="140">
        <v>487</v>
      </c>
      <c r="BV435" s="140">
        <v>485</v>
      </c>
      <c r="BW435" s="140">
        <v>483</v>
      </c>
      <c r="BX435" s="140">
        <v>481</v>
      </c>
      <c r="BY435" s="140">
        <v>479</v>
      </c>
      <c r="BZ435" s="140">
        <v>477</v>
      </c>
      <c r="CA435" s="140">
        <v>475</v>
      </c>
      <c r="CB435" s="140">
        <v>473</v>
      </c>
      <c r="CC435" s="140">
        <v>471</v>
      </c>
      <c r="CD435" s="140">
        <v>469</v>
      </c>
      <c r="CE435" s="140">
        <v>467</v>
      </c>
      <c r="CF435" s="140">
        <v>465</v>
      </c>
      <c r="CG435" s="140">
        <v>463</v>
      </c>
      <c r="CH435" s="140">
        <v>461</v>
      </c>
      <c r="CI435" s="140">
        <v>459</v>
      </c>
      <c r="CJ435" s="140">
        <v>457</v>
      </c>
      <c r="CK435" s="140">
        <v>455</v>
      </c>
      <c r="CL435" s="140">
        <v>454</v>
      </c>
      <c r="CM435" s="140">
        <v>452</v>
      </c>
      <c r="CN435" s="140">
        <v>450</v>
      </c>
      <c r="CO435" s="140">
        <v>448</v>
      </c>
      <c r="CP435" s="140">
        <v>447</v>
      </c>
      <c r="CQ435" s="140">
        <v>445</v>
      </c>
      <c r="CR435" s="140">
        <v>443</v>
      </c>
      <c r="CS435" s="140">
        <v>442</v>
      </c>
      <c r="CT435" s="140">
        <v>440</v>
      </c>
      <c r="CU435" s="140">
        <v>439</v>
      </c>
      <c r="CV435" s="140">
        <v>438</v>
      </c>
      <c r="CW435" s="140">
        <v>436</v>
      </c>
    </row>
    <row r="436" spans="1:101">
      <c r="A436" s="140" t="s">
        <v>92</v>
      </c>
      <c r="B436" s="140" t="s">
        <v>93</v>
      </c>
      <c r="C436" s="140"/>
      <c r="D436" s="140"/>
      <c r="E436" s="140" t="s">
        <v>309</v>
      </c>
      <c r="F436" s="140"/>
      <c r="G436" s="140"/>
      <c r="H436" s="140"/>
      <c r="I436" s="140"/>
      <c r="J436" s="140"/>
      <c r="K436" s="140"/>
      <c r="L436" s="140"/>
      <c r="M436" s="140"/>
      <c r="N436" s="140"/>
      <c r="O436" s="140"/>
      <c r="P436" s="140"/>
      <c r="Q436" s="140"/>
      <c r="R436" s="140"/>
      <c r="S436" s="140"/>
      <c r="T436" s="140"/>
      <c r="U436" s="140"/>
      <c r="V436" s="140"/>
      <c r="W436" s="140"/>
      <c r="X436" s="140"/>
      <c r="Y436" s="140"/>
      <c r="Z436" s="140"/>
      <c r="AA436" s="140"/>
      <c r="AB436" s="140"/>
      <c r="AC436" s="140"/>
      <c r="AD436" s="140"/>
      <c r="AE436" s="140"/>
      <c r="AF436" s="140"/>
      <c r="AG436" s="140"/>
      <c r="AH436" s="140"/>
      <c r="AI436" s="140"/>
      <c r="AJ436" s="140"/>
      <c r="AK436" s="140"/>
      <c r="AL436" s="154"/>
      <c r="AM436" s="154"/>
      <c r="AN436" s="154"/>
      <c r="AO436" s="154"/>
      <c r="AP436" s="154"/>
      <c r="AQ436" s="154"/>
      <c r="AR436" s="154"/>
      <c r="AS436" s="154"/>
      <c r="AT436" s="154"/>
      <c r="AU436" s="154"/>
      <c r="AV436" s="154"/>
      <c r="AW436" s="154">
        <v>337</v>
      </c>
      <c r="AX436" s="154">
        <v>336</v>
      </c>
      <c r="AY436" s="154">
        <v>335</v>
      </c>
      <c r="AZ436" s="154">
        <v>334</v>
      </c>
      <c r="BA436" s="154">
        <v>332</v>
      </c>
      <c r="BB436" s="154">
        <v>331</v>
      </c>
      <c r="BC436" s="154">
        <v>330</v>
      </c>
      <c r="BD436" s="154">
        <v>329</v>
      </c>
      <c r="BE436" s="154">
        <v>329</v>
      </c>
      <c r="BF436" s="154">
        <v>328</v>
      </c>
      <c r="BG436" s="154">
        <v>327</v>
      </c>
      <c r="BH436" s="154">
        <v>326</v>
      </c>
      <c r="BI436" s="154">
        <v>325</v>
      </c>
      <c r="BJ436" s="154">
        <v>324</v>
      </c>
      <c r="BK436" s="154">
        <v>323</v>
      </c>
      <c r="BL436" s="154">
        <v>323</v>
      </c>
      <c r="BM436" s="154">
        <v>322</v>
      </c>
      <c r="BN436" s="154">
        <v>321</v>
      </c>
      <c r="BO436" s="154">
        <v>320</v>
      </c>
      <c r="BP436" s="154">
        <v>319</v>
      </c>
      <c r="BQ436" s="154">
        <v>318</v>
      </c>
      <c r="BR436" s="154">
        <v>318</v>
      </c>
      <c r="BS436" s="154">
        <v>317</v>
      </c>
      <c r="BT436" s="140">
        <v>316</v>
      </c>
      <c r="BU436" s="140">
        <v>315</v>
      </c>
      <c r="BV436" s="140">
        <v>314</v>
      </c>
      <c r="BW436" s="140">
        <v>313</v>
      </c>
      <c r="BX436" s="140">
        <v>312</v>
      </c>
      <c r="BY436" s="140">
        <v>311</v>
      </c>
      <c r="BZ436" s="140">
        <v>311</v>
      </c>
      <c r="CA436" s="140">
        <v>310</v>
      </c>
      <c r="CB436" s="140">
        <v>309</v>
      </c>
      <c r="CC436" s="140">
        <v>308</v>
      </c>
      <c r="CD436" s="140">
        <v>307</v>
      </c>
      <c r="CE436" s="140">
        <v>306</v>
      </c>
      <c r="CF436" s="140">
        <v>306</v>
      </c>
      <c r="CG436" s="140">
        <v>305</v>
      </c>
      <c r="CH436" s="140">
        <v>304</v>
      </c>
      <c r="CI436" s="140">
        <v>303</v>
      </c>
      <c r="CJ436" s="140">
        <v>302</v>
      </c>
      <c r="CK436" s="140">
        <v>302</v>
      </c>
      <c r="CL436" s="140">
        <v>301</v>
      </c>
      <c r="CM436" s="140">
        <v>300</v>
      </c>
      <c r="CN436" s="140">
        <v>300</v>
      </c>
      <c r="CO436" s="140">
        <v>299</v>
      </c>
      <c r="CP436" s="140">
        <v>298</v>
      </c>
      <c r="CQ436" s="140">
        <v>298</v>
      </c>
      <c r="CR436" s="140">
        <v>297</v>
      </c>
      <c r="CS436" s="140">
        <v>297</v>
      </c>
      <c r="CT436" s="140">
        <v>296</v>
      </c>
      <c r="CU436" s="140">
        <v>296</v>
      </c>
      <c r="CV436" s="140">
        <v>296</v>
      </c>
      <c r="CW436" s="140">
        <v>295</v>
      </c>
    </row>
    <row r="437" spans="1:101">
      <c r="A437" s="140" t="s">
        <v>94</v>
      </c>
      <c r="B437" s="140" t="s">
        <v>95</v>
      </c>
      <c r="C437" s="140"/>
      <c r="D437" s="140"/>
      <c r="E437" s="140" t="s">
        <v>309</v>
      </c>
      <c r="F437" s="140"/>
      <c r="G437" s="140"/>
      <c r="H437" s="140"/>
      <c r="I437" s="140"/>
      <c r="J437" s="140"/>
      <c r="K437" s="140"/>
      <c r="L437" s="140"/>
      <c r="M437" s="140"/>
      <c r="N437" s="140"/>
      <c r="O437" s="140"/>
      <c r="P437" s="140"/>
      <c r="Q437" s="140"/>
      <c r="R437" s="140"/>
      <c r="S437" s="140"/>
      <c r="T437" s="140"/>
      <c r="U437" s="140"/>
      <c r="V437" s="140"/>
      <c r="W437" s="140"/>
      <c r="X437" s="140"/>
      <c r="Y437" s="140"/>
      <c r="Z437" s="140"/>
      <c r="AA437" s="140"/>
      <c r="AB437" s="140"/>
      <c r="AC437" s="140"/>
      <c r="AD437" s="140"/>
      <c r="AE437" s="140"/>
      <c r="AF437" s="140"/>
      <c r="AG437" s="140"/>
      <c r="AH437" s="140"/>
      <c r="AI437" s="140"/>
      <c r="AJ437" s="140"/>
      <c r="AK437" s="140"/>
      <c r="AL437" s="154"/>
      <c r="AM437" s="154"/>
      <c r="AN437" s="154"/>
      <c r="AO437" s="154"/>
      <c r="AP437" s="154"/>
      <c r="AQ437" s="154"/>
      <c r="AR437" s="154"/>
      <c r="AS437" s="154"/>
      <c r="AT437" s="154"/>
      <c r="AU437" s="154"/>
      <c r="AV437" s="154"/>
      <c r="AW437" s="154">
        <v>164</v>
      </c>
      <c r="AX437" s="154">
        <v>164</v>
      </c>
      <c r="AY437" s="154">
        <v>165</v>
      </c>
      <c r="AZ437" s="154">
        <v>165</v>
      </c>
      <c r="BA437" s="154">
        <v>165</v>
      </c>
      <c r="BB437" s="154">
        <v>165</v>
      </c>
      <c r="BC437" s="154">
        <v>165</v>
      </c>
      <c r="BD437" s="154">
        <v>166</v>
      </c>
      <c r="BE437" s="154">
        <v>166</v>
      </c>
      <c r="BF437" s="154">
        <v>166</v>
      </c>
      <c r="BG437" s="154">
        <v>166</v>
      </c>
      <c r="BH437" s="154">
        <v>166</v>
      </c>
      <c r="BI437" s="154">
        <v>166</v>
      </c>
      <c r="BJ437" s="154">
        <v>166</v>
      </c>
      <c r="BK437" s="154">
        <v>166</v>
      </c>
      <c r="BL437" s="154">
        <v>166</v>
      </c>
      <c r="BM437" s="154">
        <v>166</v>
      </c>
      <c r="BN437" s="154">
        <v>166</v>
      </c>
      <c r="BO437" s="154">
        <v>166</v>
      </c>
      <c r="BP437" s="154">
        <v>166</v>
      </c>
      <c r="BQ437" s="154">
        <v>165</v>
      </c>
      <c r="BR437" s="154">
        <v>165</v>
      </c>
      <c r="BS437" s="154">
        <v>165</v>
      </c>
      <c r="BT437" s="140">
        <v>165</v>
      </c>
      <c r="BU437" s="140">
        <v>165</v>
      </c>
      <c r="BV437" s="140">
        <v>165</v>
      </c>
      <c r="BW437" s="140">
        <v>165</v>
      </c>
      <c r="BX437" s="140">
        <v>164</v>
      </c>
      <c r="BY437" s="140">
        <v>164</v>
      </c>
      <c r="BZ437" s="140">
        <v>164</v>
      </c>
      <c r="CA437" s="140">
        <v>164</v>
      </c>
      <c r="CB437" s="140">
        <v>164</v>
      </c>
      <c r="CC437" s="140">
        <v>164</v>
      </c>
      <c r="CD437" s="140">
        <v>164</v>
      </c>
      <c r="CE437" s="140">
        <v>163</v>
      </c>
      <c r="CF437" s="140">
        <v>163</v>
      </c>
      <c r="CG437" s="140">
        <v>163</v>
      </c>
      <c r="CH437" s="140">
        <v>163</v>
      </c>
      <c r="CI437" s="140">
        <v>163</v>
      </c>
      <c r="CJ437" s="140">
        <v>162</v>
      </c>
      <c r="CK437" s="140">
        <v>162</v>
      </c>
      <c r="CL437" s="140">
        <v>162</v>
      </c>
      <c r="CM437" s="140">
        <v>162</v>
      </c>
      <c r="CN437" s="140">
        <v>161</v>
      </c>
      <c r="CO437" s="140">
        <v>161</v>
      </c>
      <c r="CP437" s="140">
        <v>161</v>
      </c>
      <c r="CQ437" s="140">
        <v>161</v>
      </c>
      <c r="CR437" s="140">
        <v>161</v>
      </c>
      <c r="CS437" s="140">
        <v>160</v>
      </c>
      <c r="CT437" s="140">
        <v>160</v>
      </c>
      <c r="CU437" s="140">
        <v>160</v>
      </c>
      <c r="CV437" s="140">
        <v>160</v>
      </c>
      <c r="CW437" s="140">
        <v>160</v>
      </c>
    </row>
    <row r="438" spans="1:101">
      <c r="A438" s="140" t="s">
        <v>96</v>
      </c>
      <c r="B438" s="140" t="s">
        <v>97</v>
      </c>
      <c r="C438" s="140"/>
      <c r="D438" s="140"/>
      <c r="E438" s="140" t="s">
        <v>309</v>
      </c>
      <c r="F438" s="140"/>
      <c r="G438" s="140"/>
      <c r="H438" s="140"/>
      <c r="I438" s="140"/>
      <c r="J438" s="140"/>
      <c r="K438" s="140"/>
      <c r="L438" s="140"/>
      <c r="M438" s="140"/>
      <c r="N438" s="140"/>
      <c r="O438" s="140"/>
      <c r="P438" s="140"/>
      <c r="Q438" s="140"/>
      <c r="R438" s="140"/>
      <c r="S438" s="140"/>
      <c r="T438" s="140"/>
      <c r="U438" s="140"/>
      <c r="V438" s="140"/>
      <c r="W438" s="140"/>
      <c r="X438" s="140"/>
      <c r="Y438" s="140"/>
      <c r="Z438" s="140"/>
      <c r="AA438" s="140"/>
      <c r="AB438" s="140"/>
      <c r="AC438" s="140"/>
      <c r="AD438" s="140"/>
      <c r="AE438" s="140"/>
      <c r="AF438" s="140"/>
      <c r="AG438" s="140"/>
      <c r="AH438" s="140"/>
      <c r="AI438" s="140"/>
      <c r="AJ438" s="140"/>
      <c r="AK438" s="140"/>
      <c r="AL438" s="154"/>
      <c r="AM438" s="154"/>
      <c r="AN438" s="154"/>
      <c r="AO438" s="154"/>
      <c r="AP438" s="154"/>
      <c r="AQ438" s="154"/>
      <c r="AR438" s="154"/>
      <c r="AS438" s="154"/>
      <c r="AT438" s="154"/>
      <c r="AU438" s="154"/>
      <c r="AV438" s="154"/>
      <c r="AW438" s="154">
        <v>141</v>
      </c>
      <c r="AX438" s="154">
        <v>141</v>
      </c>
      <c r="AY438" s="154">
        <v>141</v>
      </c>
      <c r="AZ438" s="154">
        <v>141</v>
      </c>
      <c r="BA438" s="154">
        <v>140</v>
      </c>
      <c r="BB438" s="154">
        <v>140</v>
      </c>
      <c r="BC438" s="154">
        <v>140</v>
      </c>
      <c r="BD438" s="154">
        <v>140</v>
      </c>
      <c r="BE438" s="154">
        <v>140</v>
      </c>
      <c r="BF438" s="154">
        <v>140</v>
      </c>
      <c r="BG438" s="154">
        <v>140</v>
      </c>
      <c r="BH438" s="154">
        <v>140</v>
      </c>
      <c r="BI438" s="154">
        <v>140</v>
      </c>
      <c r="BJ438" s="154">
        <v>139</v>
      </c>
      <c r="BK438" s="154">
        <v>139</v>
      </c>
      <c r="BL438" s="154">
        <v>139</v>
      </c>
      <c r="BM438" s="154">
        <v>139</v>
      </c>
      <c r="BN438" s="154">
        <v>138</v>
      </c>
      <c r="BO438" s="154">
        <v>138</v>
      </c>
      <c r="BP438" s="154">
        <v>138</v>
      </c>
      <c r="BQ438" s="154">
        <v>138</v>
      </c>
      <c r="BR438" s="154">
        <v>137</v>
      </c>
      <c r="BS438" s="154">
        <v>137</v>
      </c>
      <c r="BT438" s="140">
        <v>137</v>
      </c>
      <c r="BU438" s="140">
        <v>137</v>
      </c>
      <c r="BV438" s="140">
        <v>136</v>
      </c>
      <c r="BW438" s="140">
        <v>136</v>
      </c>
      <c r="BX438" s="140">
        <v>136</v>
      </c>
      <c r="BY438" s="140">
        <v>135</v>
      </c>
      <c r="BZ438" s="140">
        <v>135</v>
      </c>
      <c r="CA438" s="140">
        <v>135</v>
      </c>
      <c r="CB438" s="140">
        <v>134</v>
      </c>
      <c r="CC438" s="140">
        <v>134</v>
      </c>
      <c r="CD438" s="140">
        <v>134</v>
      </c>
      <c r="CE438" s="140">
        <v>133</v>
      </c>
      <c r="CF438" s="140">
        <v>133</v>
      </c>
      <c r="CG438" s="140">
        <v>133</v>
      </c>
      <c r="CH438" s="140">
        <v>132</v>
      </c>
      <c r="CI438" s="140">
        <v>132</v>
      </c>
      <c r="CJ438" s="140">
        <v>132</v>
      </c>
      <c r="CK438" s="140">
        <v>131</v>
      </c>
      <c r="CL438" s="140">
        <v>131</v>
      </c>
      <c r="CM438" s="140">
        <v>130</v>
      </c>
      <c r="CN438" s="140">
        <v>130</v>
      </c>
      <c r="CO438" s="140">
        <v>130</v>
      </c>
      <c r="CP438" s="140">
        <v>129</v>
      </c>
      <c r="CQ438" s="140">
        <v>129</v>
      </c>
      <c r="CR438" s="140">
        <v>129</v>
      </c>
      <c r="CS438" s="140">
        <v>128</v>
      </c>
      <c r="CT438" s="140">
        <v>128</v>
      </c>
      <c r="CU438" s="140">
        <v>128</v>
      </c>
      <c r="CV438" s="140">
        <v>128</v>
      </c>
      <c r="CW438" s="140">
        <v>128</v>
      </c>
    </row>
    <row r="439" spans="1:101">
      <c r="A439" s="140" t="s">
        <v>98</v>
      </c>
      <c r="B439" s="140" t="s">
        <v>99</v>
      </c>
      <c r="C439" s="140"/>
      <c r="D439" s="140"/>
      <c r="E439" s="140" t="s">
        <v>309</v>
      </c>
      <c r="F439" s="140"/>
      <c r="G439" s="140"/>
      <c r="H439" s="140"/>
      <c r="I439" s="140"/>
      <c r="J439" s="140"/>
      <c r="K439" s="140"/>
      <c r="L439" s="140"/>
      <c r="M439" s="140"/>
      <c r="N439" s="140"/>
      <c r="O439" s="140"/>
      <c r="P439" s="140"/>
      <c r="Q439" s="140"/>
      <c r="R439" s="140"/>
      <c r="S439" s="140"/>
      <c r="T439" s="140"/>
      <c r="U439" s="140"/>
      <c r="V439" s="140"/>
      <c r="W439" s="140"/>
      <c r="X439" s="140"/>
      <c r="Y439" s="140"/>
      <c r="Z439" s="140"/>
      <c r="AA439" s="140"/>
      <c r="AB439" s="140"/>
      <c r="AC439" s="140"/>
      <c r="AD439" s="140"/>
      <c r="AE439" s="140"/>
      <c r="AF439" s="140"/>
      <c r="AG439" s="140"/>
      <c r="AH439" s="140"/>
      <c r="AI439" s="140"/>
      <c r="AJ439" s="140"/>
      <c r="AK439" s="140"/>
      <c r="AL439" s="154"/>
      <c r="AM439" s="154"/>
      <c r="AN439" s="154"/>
      <c r="AO439" s="154"/>
      <c r="AP439" s="154"/>
      <c r="AQ439" s="154"/>
      <c r="AR439" s="154"/>
      <c r="AS439" s="154"/>
      <c r="AT439" s="154"/>
      <c r="AU439" s="154"/>
      <c r="AV439" s="154"/>
      <c r="AW439" s="154">
        <v>1086</v>
      </c>
      <c r="AX439" s="154">
        <v>1088</v>
      </c>
      <c r="AY439" s="154">
        <v>1089</v>
      </c>
      <c r="AZ439" s="154">
        <v>1090</v>
      </c>
      <c r="BA439" s="154">
        <v>1091</v>
      </c>
      <c r="BB439" s="154">
        <v>1092</v>
      </c>
      <c r="BC439" s="154">
        <v>1093</v>
      </c>
      <c r="BD439" s="154">
        <v>1095</v>
      </c>
      <c r="BE439" s="154">
        <v>1096</v>
      </c>
      <c r="BF439" s="154">
        <v>1096</v>
      </c>
      <c r="BG439" s="154">
        <v>1097</v>
      </c>
      <c r="BH439" s="154">
        <v>1098</v>
      </c>
      <c r="BI439" s="154">
        <v>1098</v>
      </c>
      <c r="BJ439" s="154">
        <v>1099</v>
      </c>
      <c r="BK439" s="154">
        <v>1099</v>
      </c>
      <c r="BL439" s="154">
        <v>1099</v>
      </c>
      <c r="BM439" s="154">
        <v>1099</v>
      </c>
      <c r="BN439" s="154">
        <v>1099</v>
      </c>
      <c r="BO439" s="154">
        <v>1099</v>
      </c>
      <c r="BP439" s="154">
        <v>1099</v>
      </c>
      <c r="BQ439" s="154">
        <v>1099</v>
      </c>
      <c r="BR439" s="154">
        <v>1099</v>
      </c>
      <c r="BS439" s="154">
        <v>1098</v>
      </c>
      <c r="BT439" s="140">
        <v>1098</v>
      </c>
      <c r="BU439" s="140">
        <v>1097</v>
      </c>
      <c r="BV439" s="140">
        <v>1097</v>
      </c>
      <c r="BW439" s="140">
        <v>1096</v>
      </c>
      <c r="BX439" s="140">
        <v>1096</v>
      </c>
      <c r="BY439" s="140">
        <v>1095</v>
      </c>
      <c r="BZ439" s="140">
        <v>1095</v>
      </c>
      <c r="CA439" s="140">
        <v>1095</v>
      </c>
      <c r="CB439" s="140">
        <v>1094</v>
      </c>
      <c r="CC439" s="140">
        <v>1094</v>
      </c>
      <c r="CD439" s="140">
        <v>1093</v>
      </c>
      <c r="CE439" s="140">
        <v>1093</v>
      </c>
      <c r="CF439" s="140">
        <v>1092</v>
      </c>
      <c r="CG439" s="140">
        <v>1092</v>
      </c>
      <c r="CH439" s="140">
        <v>1091</v>
      </c>
      <c r="CI439" s="140">
        <v>1090</v>
      </c>
      <c r="CJ439" s="140">
        <v>1089</v>
      </c>
      <c r="CK439" s="140">
        <v>1088</v>
      </c>
      <c r="CL439" s="140">
        <v>1087</v>
      </c>
      <c r="CM439" s="140">
        <v>1086</v>
      </c>
      <c r="CN439" s="140">
        <v>1085</v>
      </c>
      <c r="CO439" s="140">
        <v>1084</v>
      </c>
      <c r="CP439" s="140">
        <v>1083</v>
      </c>
      <c r="CQ439" s="140">
        <v>1082</v>
      </c>
      <c r="CR439" s="140">
        <v>1081</v>
      </c>
      <c r="CS439" s="140">
        <v>1080</v>
      </c>
      <c r="CT439" s="140">
        <v>1080</v>
      </c>
      <c r="CU439" s="140">
        <v>1079</v>
      </c>
      <c r="CV439" s="140">
        <v>1078</v>
      </c>
      <c r="CW439" s="140">
        <v>1077</v>
      </c>
    </row>
    <row r="440" spans="1:101">
      <c r="A440" s="140" t="s">
        <v>100</v>
      </c>
      <c r="B440" s="140" t="s">
        <v>101</v>
      </c>
      <c r="C440" s="140"/>
      <c r="D440" s="140"/>
      <c r="E440" s="140" t="s">
        <v>309</v>
      </c>
      <c r="F440" s="140"/>
      <c r="G440" s="140"/>
      <c r="H440" s="140"/>
      <c r="I440" s="140"/>
      <c r="J440" s="140"/>
      <c r="K440" s="140"/>
      <c r="L440" s="140"/>
      <c r="M440" s="140"/>
      <c r="N440" s="140"/>
      <c r="O440" s="140"/>
      <c r="P440" s="140"/>
      <c r="Q440" s="140"/>
      <c r="R440" s="140"/>
      <c r="S440" s="140"/>
      <c r="T440" s="140"/>
      <c r="U440" s="140"/>
      <c r="V440" s="140"/>
      <c r="W440" s="140"/>
      <c r="X440" s="140"/>
      <c r="Y440" s="140"/>
      <c r="Z440" s="140"/>
      <c r="AA440" s="140"/>
      <c r="AB440" s="140"/>
      <c r="AC440" s="140"/>
      <c r="AD440" s="140"/>
      <c r="AE440" s="140"/>
      <c r="AF440" s="140"/>
      <c r="AG440" s="140"/>
      <c r="AH440" s="140"/>
      <c r="AI440" s="140"/>
      <c r="AJ440" s="140"/>
      <c r="AK440" s="140"/>
      <c r="AL440" s="154"/>
      <c r="AM440" s="154"/>
      <c r="AN440" s="154"/>
      <c r="AO440" s="154"/>
      <c r="AP440" s="154"/>
      <c r="AQ440" s="154"/>
      <c r="AR440" s="154"/>
      <c r="AS440" s="154"/>
      <c r="AT440" s="154"/>
      <c r="AU440" s="154"/>
      <c r="AV440" s="154"/>
      <c r="AW440" s="154">
        <v>327</v>
      </c>
      <c r="AX440" s="154">
        <v>327</v>
      </c>
      <c r="AY440" s="154">
        <v>328</v>
      </c>
      <c r="AZ440" s="154">
        <v>328</v>
      </c>
      <c r="BA440" s="154">
        <v>329</v>
      </c>
      <c r="BB440" s="154">
        <v>330</v>
      </c>
      <c r="BC440" s="154">
        <v>330</v>
      </c>
      <c r="BD440" s="154">
        <v>331</v>
      </c>
      <c r="BE440" s="154">
        <v>332</v>
      </c>
      <c r="BF440" s="154">
        <v>332</v>
      </c>
      <c r="BG440" s="154">
        <v>333</v>
      </c>
      <c r="BH440" s="154">
        <v>333</v>
      </c>
      <c r="BI440" s="154">
        <v>334</v>
      </c>
      <c r="BJ440" s="154">
        <v>334</v>
      </c>
      <c r="BK440" s="154">
        <v>335</v>
      </c>
      <c r="BL440" s="154">
        <v>335</v>
      </c>
      <c r="BM440" s="154">
        <v>336</v>
      </c>
      <c r="BN440" s="154">
        <v>336</v>
      </c>
      <c r="BO440" s="154">
        <v>336</v>
      </c>
      <c r="BP440" s="154">
        <v>337</v>
      </c>
      <c r="BQ440" s="154">
        <v>337</v>
      </c>
      <c r="BR440" s="154">
        <v>337</v>
      </c>
      <c r="BS440" s="154">
        <v>338</v>
      </c>
      <c r="BT440" s="140">
        <v>338</v>
      </c>
      <c r="BU440" s="140">
        <v>338</v>
      </c>
      <c r="BV440" s="140">
        <v>338</v>
      </c>
      <c r="BW440" s="140">
        <v>338</v>
      </c>
      <c r="BX440" s="140">
        <v>338</v>
      </c>
      <c r="BY440" s="140">
        <v>338</v>
      </c>
      <c r="BZ440" s="140">
        <v>339</v>
      </c>
      <c r="CA440" s="140">
        <v>339</v>
      </c>
      <c r="CB440" s="140">
        <v>339</v>
      </c>
      <c r="CC440" s="140">
        <v>339</v>
      </c>
      <c r="CD440" s="140">
        <v>338</v>
      </c>
      <c r="CE440" s="140">
        <v>338</v>
      </c>
      <c r="CF440" s="140">
        <v>338</v>
      </c>
      <c r="CG440" s="140">
        <v>338</v>
      </c>
      <c r="CH440" s="140">
        <v>338</v>
      </c>
      <c r="CI440" s="140">
        <v>337</v>
      </c>
      <c r="CJ440" s="140">
        <v>337</v>
      </c>
      <c r="CK440" s="140">
        <v>337</v>
      </c>
      <c r="CL440" s="140">
        <v>337</v>
      </c>
      <c r="CM440" s="140">
        <v>336</v>
      </c>
      <c r="CN440" s="140">
        <v>336</v>
      </c>
      <c r="CO440" s="140">
        <v>336</v>
      </c>
      <c r="CP440" s="140">
        <v>335</v>
      </c>
      <c r="CQ440" s="140">
        <v>335</v>
      </c>
      <c r="CR440" s="140">
        <v>335</v>
      </c>
      <c r="CS440" s="140">
        <v>335</v>
      </c>
      <c r="CT440" s="140">
        <v>334</v>
      </c>
      <c r="CU440" s="140">
        <v>334</v>
      </c>
      <c r="CV440" s="140">
        <v>334</v>
      </c>
      <c r="CW440" s="140">
        <v>334</v>
      </c>
    </row>
    <row r="441" spans="1:101">
      <c r="A441" s="140" t="s">
        <v>102</v>
      </c>
      <c r="B441" s="140" t="s">
        <v>103</v>
      </c>
      <c r="C441" s="140"/>
      <c r="D441" s="140"/>
      <c r="E441" s="140" t="s">
        <v>309</v>
      </c>
      <c r="F441" s="140"/>
      <c r="G441" s="140"/>
      <c r="H441" s="140"/>
      <c r="I441" s="140"/>
      <c r="J441" s="140"/>
      <c r="K441" s="140"/>
      <c r="L441" s="140"/>
      <c r="M441" s="140"/>
      <c r="N441" s="140"/>
      <c r="O441" s="140"/>
      <c r="P441" s="140"/>
      <c r="Q441" s="140"/>
      <c r="R441" s="140"/>
      <c r="S441" s="140"/>
      <c r="T441" s="140"/>
      <c r="U441" s="140"/>
      <c r="V441" s="140"/>
      <c r="W441" s="140"/>
      <c r="X441" s="140"/>
      <c r="Y441" s="140"/>
      <c r="Z441" s="140"/>
      <c r="AA441" s="140"/>
      <c r="AB441" s="140"/>
      <c r="AC441" s="140"/>
      <c r="AD441" s="140"/>
      <c r="AE441" s="140"/>
      <c r="AF441" s="140"/>
      <c r="AG441" s="140"/>
      <c r="AH441" s="140"/>
      <c r="AI441" s="140"/>
      <c r="AJ441" s="140"/>
      <c r="AK441" s="140"/>
      <c r="AL441" s="154"/>
      <c r="AM441" s="154"/>
      <c r="AN441" s="154"/>
      <c r="AO441" s="154"/>
      <c r="AP441" s="154"/>
      <c r="AQ441" s="154"/>
      <c r="AR441" s="154"/>
      <c r="AS441" s="154"/>
      <c r="AT441" s="154"/>
      <c r="AU441" s="154"/>
      <c r="AV441" s="154"/>
      <c r="AW441" s="154">
        <v>272</v>
      </c>
      <c r="AX441" s="154">
        <v>270</v>
      </c>
      <c r="AY441" s="154">
        <v>268</v>
      </c>
      <c r="AZ441" s="154">
        <v>266</v>
      </c>
      <c r="BA441" s="154">
        <v>264</v>
      </c>
      <c r="BB441" s="154">
        <v>262</v>
      </c>
      <c r="BC441" s="154">
        <v>261</v>
      </c>
      <c r="BD441" s="154">
        <v>259</v>
      </c>
      <c r="BE441" s="154">
        <v>257</v>
      </c>
      <c r="BF441" s="154">
        <v>255</v>
      </c>
      <c r="BG441" s="154">
        <v>253</v>
      </c>
      <c r="BH441" s="154">
        <v>252</v>
      </c>
      <c r="BI441" s="154">
        <v>250</v>
      </c>
      <c r="BJ441" s="154">
        <v>248</v>
      </c>
      <c r="BK441" s="154">
        <v>246</v>
      </c>
      <c r="BL441" s="154">
        <v>245</v>
      </c>
      <c r="BM441" s="154">
        <v>243</v>
      </c>
      <c r="BN441" s="154">
        <v>241</v>
      </c>
      <c r="BO441" s="154">
        <v>240</v>
      </c>
      <c r="BP441" s="154">
        <v>238</v>
      </c>
      <c r="BQ441" s="154">
        <v>236</v>
      </c>
      <c r="BR441" s="154">
        <v>235</v>
      </c>
      <c r="BS441" s="154">
        <v>233</v>
      </c>
      <c r="BT441" s="140">
        <v>231</v>
      </c>
      <c r="BU441" s="140">
        <v>230</v>
      </c>
      <c r="BV441" s="140">
        <v>228</v>
      </c>
      <c r="BW441" s="140">
        <v>226</v>
      </c>
      <c r="BX441" s="140">
        <v>225</v>
      </c>
      <c r="BY441" s="140">
        <v>223</v>
      </c>
      <c r="BZ441" s="140">
        <v>221</v>
      </c>
      <c r="CA441" s="140">
        <v>220</v>
      </c>
      <c r="CB441" s="140">
        <v>218</v>
      </c>
      <c r="CC441" s="140">
        <v>217</v>
      </c>
      <c r="CD441" s="140">
        <v>215</v>
      </c>
      <c r="CE441" s="140">
        <v>213</v>
      </c>
      <c r="CF441" s="140">
        <v>212</v>
      </c>
      <c r="CG441" s="140">
        <v>210</v>
      </c>
      <c r="CH441" s="140">
        <v>209</v>
      </c>
      <c r="CI441" s="140">
        <v>207</v>
      </c>
      <c r="CJ441" s="140">
        <v>206</v>
      </c>
      <c r="CK441" s="140">
        <v>205</v>
      </c>
      <c r="CL441" s="140">
        <v>203</v>
      </c>
      <c r="CM441" s="140">
        <v>202</v>
      </c>
      <c r="CN441" s="140">
        <v>201</v>
      </c>
      <c r="CO441" s="140">
        <v>199</v>
      </c>
      <c r="CP441" s="140">
        <v>198</v>
      </c>
      <c r="CQ441" s="140">
        <v>197</v>
      </c>
      <c r="CR441" s="140">
        <v>196</v>
      </c>
      <c r="CS441" s="140">
        <v>195</v>
      </c>
      <c r="CT441" s="140">
        <v>194</v>
      </c>
      <c r="CU441" s="140">
        <v>193</v>
      </c>
      <c r="CV441" s="140">
        <v>192</v>
      </c>
      <c r="CW441" s="140">
        <v>191</v>
      </c>
    </row>
    <row r="442" spans="1:101">
      <c r="A442" s="140" t="s">
        <v>104</v>
      </c>
      <c r="B442" s="140" t="s">
        <v>105</v>
      </c>
      <c r="C442" s="140"/>
      <c r="D442" s="140"/>
      <c r="E442" s="140" t="s">
        <v>309</v>
      </c>
      <c r="F442" s="140"/>
      <c r="G442" s="140"/>
      <c r="H442" s="140"/>
      <c r="I442" s="140"/>
      <c r="J442" s="140"/>
      <c r="K442" s="140"/>
      <c r="L442" s="140"/>
      <c r="M442" s="140"/>
      <c r="N442" s="140"/>
      <c r="O442" s="140"/>
      <c r="P442" s="140"/>
      <c r="Q442" s="140"/>
      <c r="R442" s="140"/>
      <c r="S442" s="140"/>
      <c r="T442" s="140"/>
      <c r="U442" s="140"/>
      <c r="V442" s="140"/>
      <c r="W442" s="140"/>
      <c r="X442" s="140"/>
      <c r="Y442" s="140"/>
      <c r="Z442" s="140"/>
      <c r="AA442" s="140"/>
      <c r="AB442" s="140"/>
      <c r="AC442" s="140"/>
      <c r="AD442" s="140"/>
      <c r="AE442" s="140"/>
      <c r="AF442" s="140"/>
      <c r="AG442" s="140"/>
      <c r="AH442" s="140"/>
      <c r="AI442" s="140"/>
      <c r="AJ442" s="140"/>
      <c r="AK442" s="140"/>
      <c r="AL442" s="154"/>
      <c r="AM442" s="154"/>
      <c r="AN442" s="154"/>
      <c r="AO442" s="154"/>
      <c r="AP442" s="154"/>
      <c r="AQ442" s="154"/>
      <c r="AR442" s="154"/>
      <c r="AS442" s="154"/>
      <c r="AT442" s="154"/>
      <c r="AU442" s="154"/>
      <c r="AV442" s="154"/>
      <c r="AW442" s="154">
        <v>153</v>
      </c>
      <c r="AX442" s="154">
        <v>153</v>
      </c>
      <c r="AY442" s="154">
        <v>153</v>
      </c>
      <c r="AZ442" s="154">
        <v>153</v>
      </c>
      <c r="BA442" s="154">
        <v>153</v>
      </c>
      <c r="BB442" s="154">
        <v>153</v>
      </c>
      <c r="BC442" s="154">
        <v>153</v>
      </c>
      <c r="BD442" s="154">
        <v>153</v>
      </c>
      <c r="BE442" s="154">
        <v>153</v>
      </c>
      <c r="BF442" s="154">
        <v>153</v>
      </c>
      <c r="BG442" s="154">
        <v>154</v>
      </c>
      <c r="BH442" s="154">
        <v>154</v>
      </c>
      <c r="BI442" s="154">
        <v>154</v>
      </c>
      <c r="BJ442" s="154">
        <v>154</v>
      </c>
      <c r="BK442" s="154">
        <v>154</v>
      </c>
      <c r="BL442" s="154">
        <v>154</v>
      </c>
      <c r="BM442" s="154">
        <v>154</v>
      </c>
      <c r="BN442" s="154">
        <v>154</v>
      </c>
      <c r="BO442" s="154">
        <v>154</v>
      </c>
      <c r="BP442" s="154">
        <v>154</v>
      </c>
      <c r="BQ442" s="154">
        <v>154</v>
      </c>
      <c r="BR442" s="154">
        <v>155</v>
      </c>
      <c r="BS442" s="154">
        <v>155</v>
      </c>
      <c r="BT442" s="140">
        <v>155</v>
      </c>
      <c r="BU442" s="140">
        <v>155</v>
      </c>
      <c r="BV442" s="140">
        <v>155</v>
      </c>
      <c r="BW442" s="140">
        <v>155</v>
      </c>
      <c r="BX442" s="140">
        <v>155</v>
      </c>
      <c r="BY442" s="140">
        <v>155</v>
      </c>
      <c r="BZ442" s="140">
        <v>155</v>
      </c>
      <c r="CA442" s="140">
        <v>155</v>
      </c>
      <c r="CB442" s="140">
        <v>155</v>
      </c>
      <c r="CC442" s="140">
        <v>155</v>
      </c>
      <c r="CD442" s="140">
        <v>155</v>
      </c>
      <c r="CE442" s="140">
        <v>155</v>
      </c>
      <c r="CF442" s="140">
        <v>155</v>
      </c>
      <c r="CG442" s="140">
        <v>155</v>
      </c>
      <c r="CH442" s="140">
        <v>155</v>
      </c>
      <c r="CI442" s="140">
        <v>155</v>
      </c>
      <c r="CJ442" s="140">
        <v>155</v>
      </c>
      <c r="CK442" s="140">
        <v>155</v>
      </c>
      <c r="CL442" s="140">
        <v>155</v>
      </c>
      <c r="CM442" s="140">
        <v>155</v>
      </c>
      <c r="CN442" s="140">
        <v>155</v>
      </c>
      <c r="CO442" s="140">
        <v>155</v>
      </c>
      <c r="CP442" s="140">
        <v>155</v>
      </c>
      <c r="CQ442" s="140">
        <v>155</v>
      </c>
      <c r="CR442" s="140">
        <v>155</v>
      </c>
      <c r="CS442" s="140">
        <v>155</v>
      </c>
      <c r="CT442" s="140">
        <v>155</v>
      </c>
      <c r="CU442" s="140">
        <v>155</v>
      </c>
      <c r="CV442" s="140">
        <v>155</v>
      </c>
      <c r="CW442" s="140">
        <v>156</v>
      </c>
    </row>
    <row r="443" spans="1:101">
      <c r="A443" s="140" t="s">
        <v>106</v>
      </c>
      <c r="B443" s="140" t="s">
        <v>107</v>
      </c>
      <c r="C443" s="140"/>
      <c r="D443" s="140"/>
      <c r="E443" s="140" t="s">
        <v>309</v>
      </c>
      <c r="F443" s="140"/>
      <c r="G443" s="140"/>
      <c r="H443" s="140"/>
      <c r="I443" s="140"/>
      <c r="J443" s="140"/>
      <c r="K443" s="140"/>
      <c r="L443" s="140"/>
      <c r="M443" s="140"/>
      <c r="N443" s="140"/>
      <c r="O443" s="140"/>
      <c r="P443" s="140"/>
      <c r="Q443" s="140"/>
      <c r="R443" s="140"/>
      <c r="S443" s="140"/>
      <c r="T443" s="140"/>
      <c r="U443" s="140"/>
      <c r="V443" s="140"/>
      <c r="W443" s="140"/>
      <c r="X443" s="140"/>
      <c r="Y443" s="140"/>
      <c r="Z443" s="140"/>
      <c r="AA443" s="140"/>
      <c r="AB443" s="140"/>
      <c r="AC443" s="140"/>
      <c r="AD443" s="140"/>
      <c r="AE443" s="140"/>
      <c r="AF443" s="140"/>
      <c r="AG443" s="140"/>
      <c r="AH443" s="140"/>
      <c r="AI443" s="140"/>
      <c r="AJ443" s="140"/>
      <c r="AK443" s="140"/>
      <c r="AL443" s="154"/>
      <c r="AM443" s="154"/>
      <c r="AN443" s="154"/>
      <c r="AO443" s="154"/>
      <c r="AP443" s="154"/>
      <c r="AQ443" s="154"/>
      <c r="AR443" s="154"/>
      <c r="AS443" s="154"/>
      <c r="AT443" s="154"/>
      <c r="AU443" s="154"/>
      <c r="AV443" s="154"/>
      <c r="AW443" s="154">
        <v>310</v>
      </c>
      <c r="AX443" s="154">
        <v>310</v>
      </c>
      <c r="AY443" s="154">
        <v>310</v>
      </c>
      <c r="AZ443" s="154">
        <v>310</v>
      </c>
      <c r="BA443" s="154">
        <v>310</v>
      </c>
      <c r="BB443" s="154">
        <v>310</v>
      </c>
      <c r="BC443" s="154">
        <v>311</v>
      </c>
      <c r="BD443" s="154">
        <v>311</v>
      </c>
      <c r="BE443" s="154">
        <v>311</v>
      </c>
      <c r="BF443" s="154">
        <v>310</v>
      </c>
      <c r="BG443" s="154">
        <v>310</v>
      </c>
      <c r="BH443" s="154">
        <v>310</v>
      </c>
      <c r="BI443" s="154">
        <v>310</v>
      </c>
      <c r="BJ443" s="154">
        <v>310</v>
      </c>
      <c r="BK443" s="154">
        <v>309</v>
      </c>
      <c r="BL443" s="154">
        <v>309</v>
      </c>
      <c r="BM443" s="154">
        <v>309</v>
      </c>
      <c r="BN443" s="154">
        <v>309</v>
      </c>
      <c r="BO443" s="154">
        <v>308</v>
      </c>
      <c r="BP443" s="154">
        <v>308</v>
      </c>
      <c r="BQ443" s="154">
        <v>308</v>
      </c>
      <c r="BR443" s="154">
        <v>307</v>
      </c>
      <c r="BS443" s="154">
        <v>307</v>
      </c>
      <c r="BT443" s="140">
        <v>306</v>
      </c>
      <c r="BU443" s="140">
        <v>306</v>
      </c>
      <c r="BV443" s="140">
        <v>305</v>
      </c>
      <c r="BW443" s="140">
        <v>305</v>
      </c>
      <c r="BX443" s="140">
        <v>304</v>
      </c>
      <c r="BY443" s="140">
        <v>303</v>
      </c>
      <c r="BZ443" s="140">
        <v>303</v>
      </c>
      <c r="CA443" s="140">
        <v>302</v>
      </c>
      <c r="CB443" s="140">
        <v>302</v>
      </c>
      <c r="CC443" s="140">
        <v>301</v>
      </c>
      <c r="CD443" s="140">
        <v>300</v>
      </c>
      <c r="CE443" s="140">
        <v>300</v>
      </c>
      <c r="CF443" s="140">
        <v>299</v>
      </c>
      <c r="CG443" s="140">
        <v>298</v>
      </c>
      <c r="CH443" s="140">
        <v>297</v>
      </c>
      <c r="CI443" s="140">
        <v>297</v>
      </c>
      <c r="CJ443" s="140">
        <v>296</v>
      </c>
      <c r="CK443" s="140">
        <v>295</v>
      </c>
      <c r="CL443" s="140">
        <v>295</v>
      </c>
      <c r="CM443" s="140">
        <v>294</v>
      </c>
      <c r="CN443" s="140">
        <v>293</v>
      </c>
      <c r="CO443" s="140">
        <v>293</v>
      </c>
      <c r="CP443" s="140">
        <v>292</v>
      </c>
      <c r="CQ443" s="140">
        <v>291</v>
      </c>
      <c r="CR443" s="140">
        <v>291</v>
      </c>
      <c r="CS443" s="140">
        <v>290</v>
      </c>
      <c r="CT443" s="140">
        <v>289</v>
      </c>
      <c r="CU443" s="140">
        <v>289</v>
      </c>
      <c r="CV443" s="140">
        <v>288</v>
      </c>
      <c r="CW443" s="140">
        <v>288</v>
      </c>
    </row>
    <row r="444" spans="1:101">
      <c r="A444" s="140" t="s">
        <v>108</v>
      </c>
      <c r="B444" s="140" t="s">
        <v>109</v>
      </c>
      <c r="C444" s="140"/>
      <c r="D444" s="140"/>
      <c r="E444" s="140" t="s">
        <v>309</v>
      </c>
      <c r="F444" s="140"/>
      <c r="G444" s="140"/>
      <c r="H444" s="140"/>
      <c r="I444" s="140"/>
      <c r="J444" s="140"/>
      <c r="K444" s="140"/>
      <c r="L444" s="140"/>
      <c r="M444" s="140"/>
      <c r="N444" s="140"/>
      <c r="O444" s="140"/>
      <c r="P444" s="140"/>
      <c r="Q444" s="140"/>
      <c r="R444" s="140"/>
      <c r="S444" s="140"/>
      <c r="T444" s="140"/>
      <c r="U444" s="140"/>
      <c r="V444" s="140"/>
      <c r="W444" s="140"/>
      <c r="X444" s="140"/>
      <c r="Y444" s="140"/>
      <c r="Z444" s="140"/>
      <c r="AA444" s="140"/>
      <c r="AB444" s="140"/>
      <c r="AC444" s="140"/>
      <c r="AD444" s="140"/>
      <c r="AE444" s="140"/>
      <c r="AF444" s="140"/>
      <c r="AG444" s="140"/>
      <c r="AH444" s="140"/>
      <c r="AI444" s="140"/>
      <c r="AJ444" s="140"/>
      <c r="AK444" s="140"/>
      <c r="AL444" s="154"/>
      <c r="AM444" s="154"/>
      <c r="AN444" s="154"/>
      <c r="AO444" s="154"/>
      <c r="AP444" s="154"/>
      <c r="AQ444" s="154"/>
      <c r="AR444" s="154"/>
      <c r="AS444" s="154"/>
      <c r="AT444" s="154"/>
      <c r="AU444" s="154"/>
      <c r="AV444" s="154"/>
      <c r="AW444" s="154">
        <v>373</v>
      </c>
      <c r="AX444" s="154">
        <v>374</v>
      </c>
      <c r="AY444" s="154">
        <v>375</v>
      </c>
      <c r="AZ444" s="154">
        <v>376</v>
      </c>
      <c r="BA444" s="154">
        <v>377</v>
      </c>
      <c r="BB444" s="154">
        <v>378</v>
      </c>
      <c r="BC444" s="154">
        <v>379</v>
      </c>
      <c r="BD444" s="154">
        <v>380</v>
      </c>
      <c r="BE444" s="154">
        <v>381</v>
      </c>
      <c r="BF444" s="154">
        <v>382</v>
      </c>
      <c r="BG444" s="154">
        <v>383</v>
      </c>
      <c r="BH444" s="154">
        <v>384</v>
      </c>
      <c r="BI444" s="154">
        <v>385</v>
      </c>
      <c r="BJ444" s="154">
        <v>386</v>
      </c>
      <c r="BK444" s="154">
        <v>387</v>
      </c>
      <c r="BL444" s="154">
        <v>387</v>
      </c>
      <c r="BM444" s="154">
        <v>388</v>
      </c>
      <c r="BN444" s="154">
        <v>389</v>
      </c>
      <c r="BO444" s="154">
        <v>389</v>
      </c>
      <c r="BP444" s="154">
        <v>390</v>
      </c>
      <c r="BQ444" s="154">
        <v>390</v>
      </c>
      <c r="BR444" s="154">
        <v>391</v>
      </c>
      <c r="BS444" s="154">
        <v>391</v>
      </c>
      <c r="BT444" s="140">
        <v>392</v>
      </c>
      <c r="BU444" s="140">
        <v>392</v>
      </c>
      <c r="BV444" s="140">
        <v>393</v>
      </c>
      <c r="BW444" s="140">
        <v>393</v>
      </c>
      <c r="BX444" s="140">
        <v>393</v>
      </c>
      <c r="BY444" s="140">
        <v>393</v>
      </c>
      <c r="BZ444" s="140">
        <v>394</v>
      </c>
      <c r="CA444" s="140">
        <v>394</v>
      </c>
      <c r="CB444" s="140">
        <v>394</v>
      </c>
      <c r="CC444" s="140">
        <v>394</v>
      </c>
      <c r="CD444" s="140">
        <v>395</v>
      </c>
      <c r="CE444" s="140">
        <v>395</v>
      </c>
      <c r="CF444" s="140">
        <v>395</v>
      </c>
      <c r="CG444" s="140">
        <v>395</v>
      </c>
      <c r="CH444" s="140">
        <v>395</v>
      </c>
      <c r="CI444" s="140">
        <v>395</v>
      </c>
      <c r="CJ444" s="140">
        <v>395</v>
      </c>
      <c r="CK444" s="140">
        <v>395</v>
      </c>
      <c r="CL444" s="140">
        <v>395</v>
      </c>
      <c r="CM444" s="140">
        <v>395</v>
      </c>
      <c r="CN444" s="140">
        <v>395</v>
      </c>
      <c r="CO444" s="140">
        <v>395</v>
      </c>
      <c r="CP444" s="140">
        <v>395</v>
      </c>
      <c r="CQ444" s="140">
        <v>395</v>
      </c>
      <c r="CR444" s="140">
        <v>394</v>
      </c>
      <c r="CS444" s="140">
        <v>394</v>
      </c>
      <c r="CT444" s="140">
        <v>395</v>
      </c>
      <c r="CU444" s="140">
        <v>395</v>
      </c>
      <c r="CV444" s="140">
        <v>395</v>
      </c>
      <c r="CW444" s="140">
        <v>395</v>
      </c>
    </row>
    <row r="445" spans="1:101">
      <c r="A445" s="140" t="s">
        <v>110</v>
      </c>
      <c r="B445" s="140" t="s">
        <v>111</v>
      </c>
      <c r="C445" s="140"/>
      <c r="D445" s="140"/>
      <c r="E445" s="140" t="s">
        <v>309</v>
      </c>
      <c r="F445" s="140"/>
      <c r="G445" s="140"/>
      <c r="H445" s="140"/>
      <c r="I445" s="140"/>
      <c r="J445" s="140"/>
      <c r="K445" s="140"/>
      <c r="L445" s="140"/>
      <c r="M445" s="140"/>
      <c r="N445" s="140"/>
      <c r="O445" s="140"/>
      <c r="P445" s="140"/>
      <c r="Q445" s="140"/>
      <c r="R445" s="140"/>
      <c r="S445" s="140"/>
      <c r="T445" s="140"/>
      <c r="U445" s="140"/>
      <c r="V445" s="140"/>
      <c r="W445" s="140"/>
      <c r="X445" s="140"/>
      <c r="Y445" s="140"/>
      <c r="Z445" s="140"/>
      <c r="AA445" s="140"/>
      <c r="AB445" s="140"/>
      <c r="AC445" s="140"/>
      <c r="AD445" s="140"/>
      <c r="AE445" s="140"/>
      <c r="AF445" s="140"/>
      <c r="AG445" s="140"/>
      <c r="AH445" s="140"/>
      <c r="AI445" s="140"/>
      <c r="AJ445" s="140"/>
      <c r="AK445" s="140"/>
      <c r="AL445" s="154"/>
      <c r="AM445" s="154"/>
      <c r="AN445" s="154"/>
      <c r="AO445" s="154"/>
      <c r="AP445" s="154"/>
      <c r="AQ445" s="154"/>
      <c r="AR445" s="154"/>
      <c r="AS445" s="154"/>
      <c r="AT445" s="154"/>
      <c r="AU445" s="154"/>
      <c r="AV445" s="154"/>
      <c r="AW445" s="154">
        <v>279</v>
      </c>
      <c r="AX445" s="154">
        <v>280</v>
      </c>
      <c r="AY445" s="154">
        <v>280</v>
      </c>
      <c r="AZ445" s="154">
        <v>280</v>
      </c>
      <c r="BA445" s="154">
        <v>280</v>
      </c>
      <c r="BB445" s="154">
        <v>280</v>
      </c>
      <c r="BC445" s="154">
        <v>280</v>
      </c>
      <c r="BD445" s="154">
        <v>281</v>
      </c>
      <c r="BE445" s="154">
        <v>281</v>
      </c>
      <c r="BF445" s="154">
        <v>281</v>
      </c>
      <c r="BG445" s="154">
        <v>281</v>
      </c>
      <c r="BH445" s="154">
        <v>282</v>
      </c>
      <c r="BI445" s="154">
        <v>282</v>
      </c>
      <c r="BJ445" s="154">
        <v>282</v>
      </c>
      <c r="BK445" s="154">
        <v>282</v>
      </c>
      <c r="BL445" s="154">
        <v>282</v>
      </c>
      <c r="BM445" s="154">
        <v>283</v>
      </c>
      <c r="BN445" s="154">
        <v>283</v>
      </c>
      <c r="BO445" s="154">
        <v>283</v>
      </c>
      <c r="BP445" s="154">
        <v>283</v>
      </c>
      <c r="BQ445" s="154">
        <v>283</v>
      </c>
      <c r="BR445" s="154">
        <v>283</v>
      </c>
      <c r="BS445" s="154">
        <v>283</v>
      </c>
      <c r="BT445" s="140">
        <v>283</v>
      </c>
      <c r="BU445" s="140">
        <v>283</v>
      </c>
      <c r="BV445" s="140">
        <v>283</v>
      </c>
      <c r="BW445" s="140">
        <v>283</v>
      </c>
      <c r="BX445" s="140">
        <v>283</v>
      </c>
      <c r="BY445" s="140">
        <v>283</v>
      </c>
      <c r="BZ445" s="140">
        <v>283</v>
      </c>
      <c r="CA445" s="140">
        <v>282</v>
      </c>
      <c r="CB445" s="140">
        <v>282</v>
      </c>
      <c r="CC445" s="140">
        <v>282</v>
      </c>
      <c r="CD445" s="140">
        <v>282</v>
      </c>
      <c r="CE445" s="140">
        <v>281</v>
      </c>
      <c r="CF445" s="140">
        <v>281</v>
      </c>
      <c r="CG445" s="140">
        <v>281</v>
      </c>
      <c r="CH445" s="140">
        <v>281</v>
      </c>
      <c r="CI445" s="140">
        <v>280</v>
      </c>
      <c r="CJ445" s="140">
        <v>280</v>
      </c>
      <c r="CK445" s="140">
        <v>279</v>
      </c>
      <c r="CL445" s="140">
        <v>279</v>
      </c>
      <c r="CM445" s="140">
        <v>279</v>
      </c>
      <c r="CN445" s="140">
        <v>278</v>
      </c>
      <c r="CO445" s="140">
        <v>278</v>
      </c>
      <c r="CP445" s="140">
        <v>278</v>
      </c>
      <c r="CQ445" s="140">
        <v>277</v>
      </c>
      <c r="CR445" s="140">
        <v>277</v>
      </c>
      <c r="CS445" s="140">
        <v>277</v>
      </c>
      <c r="CT445" s="140">
        <v>277</v>
      </c>
      <c r="CU445" s="140">
        <v>277</v>
      </c>
      <c r="CV445" s="140">
        <v>276</v>
      </c>
      <c r="CW445" s="140">
        <v>276</v>
      </c>
    </row>
    <row r="446" spans="1:101">
      <c r="A446" s="140" t="s">
        <v>112</v>
      </c>
      <c r="B446" s="140" t="s">
        <v>113</v>
      </c>
      <c r="C446" s="140"/>
      <c r="D446" s="140"/>
      <c r="E446" s="140" t="s">
        <v>309</v>
      </c>
      <c r="F446" s="140"/>
      <c r="G446" s="140"/>
      <c r="H446" s="140"/>
      <c r="I446" s="140"/>
      <c r="J446" s="140"/>
      <c r="K446" s="140"/>
      <c r="L446" s="140"/>
      <c r="M446" s="140"/>
      <c r="N446" s="140"/>
      <c r="O446" s="140"/>
      <c r="P446" s="140"/>
      <c r="Q446" s="140"/>
      <c r="R446" s="140"/>
      <c r="S446" s="140"/>
      <c r="T446" s="140"/>
      <c r="U446" s="140"/>
      <c r="V446" s="140"/>
      <c r="W446" s="140"/>
      <c r="X446" s="140"/>
      <c r="Y446" s="140"/>
      <c r="Z446" s="140"/>
      <c r="AA446" s="140"/>
      <c r="AB446" s="140"/>
      <c r="AC446" s="140"/>
      <c r="AD446" s="140"/>
      <c r="AE446" s="140"/>
      <c r="AF446" s="140"/>
      <c r="AG446" s="140"/>
      <c r="AH446" s="140"/>
      <c r="AI446" s="140"/>
      <c r="AJ446" s="140"/>
      <c r="AK446" s="140"/>
      <c r="AL446" s="154"/>
      <c r="AM446" s="154"/>
      <c r="AN446" s="154"/>
      <c r="AO446" s="154"/>
      <c r="AP446" s="154"/>
      <c r="AQ446" s="154"/>
      <c r="AR446" s="154"/>
      <c r="AS446" s="154"/>
      <c r="AT446" s="154"/>
      <c r="AU446" s="154"/>
      <c r="AV446" s="154"/>
      <c r="AW446" s="154">
        <v>2034</v>
      </c>
      <c r="AX446" s="154">
        <v>2039</v>
      </c>
      <c r="AY446" s="154">
        <v>2043</v>
      </c>
      <c r="AZ446" s="154">
        <v>2046</v>
      </c>
      <c r="BA446" s="154">
        <v>2050</v>
      </c>
      <c r="BB446" s="154">
        <v>2054</v>
      </c>
      <c r="BC446" s="154">
        <v>2059</v>
      </c>
      <c r="BD446" s="154">
        <v>2063</v>
      </c>
      <c r="BE446" s="154">
        <v>2067</v>
      </c>
      <c r="BF446" s="154">
        <v>2071</v>
      </c>
      <c r="BG446" s="154">
        <v>2075</v>
      </c>
      <c r="BH446" s="154">
        <v>2078</v>
      </c>
      <c r="BI446" s="154">
        <v>2081</v>
      </c>
      <c r="BJ446" s="154">
        <v>2084</v>
      </c>
      <c r="BK446" s="154">
        <v>2087</v>
      </c>
      <c r="BL446" s="154">
        <v>2090</v>
      </c>
      <c r="BM446" s="154">
        <v>2092</v>
      </c>
      <c r="BN446" s="154">
        <v>2094</v>
      </c>
      <c r="BO446" s="154">
        <v>2096</v>
      </c>
      <c r="BP446" s="154">
        <v>2098</v>
      </c>
      <c r="BQ446" s="154">
        <v>2099</v>
      </c>
      <c r="BR446" s="154">
        <v>2101</v>
      </c>
      <c r="BS446" s="154">
        <v>2102</v>
      </c>
      <c r="BT446" s="140">
        <v>2103</v>
      </c>
      <c r="BU446" s="140">
        <v>2104</v>
      </c>
      <c r="BV446" s="140">
        <v>2105</v>
      </c>
      <c r="BW446" s="140">
        <v>2105</v>
      </c>
      <c r="BX446" s="140">
        <v>2106</v>
      </c>
      <c r="BY446" s="140">
        <v>2107</v>
      </c>
      <c r="BZ446" s="140">
        <v>2107</v>
      </c>
      <c r="CA446" s="140">
        <v>2107</v>
      </c>
      <c r="CB446" s="140">
        <v>2108</v>
      </c>
      <c r="CC446" s="140">
        <v>2108</v>
      </c>
      <c r="CD446" s="140">
        <v>2108</v>
      </c>
      <c r="CE446" s="140">
        <v>2108</v>
      </c>
      <c r="CF446" s="140">
        <v>2107</v>
      </c>
      <c r="CG446" s="140">
        <v>2107</v>
      </c>
      <c r="CH446" s="140">
        <v>2106</v>
      </c>
      <c r="CI446" s="140">
        <v>2106</v>
      </c>
      <c r="CJ446" s="140">
        <v>2105</v>
      </c>
      <c r="CK446" s="140">
        <v>2104</v>
      </c>
      <c r="CL446" s="140">
        <v>2102</v>
      </c>
      <c r="CM446" s="140">
        <v>2101</v>
      </c>
      <c r="CN446" s="140">
        <v>2100</v>
      </c>
      <c r="CO446" s="140">
        <v>2099</v>
      </c>
      <c r="CP446" s="140">
        <v>2097</v>
      </c>
      <c r="CQ446" s="140">
        <v>2096</v>
      </c>
      <c r="CR446" s="140">
        <v>2095</v>
      </c>
      <c r="CS446" s="140">
        <v>2094</v>
      </c>
      <c r="CT446" s="140">
        <v>2093</v>
      </c>
      <c r="CU446" s="140">
        <v>2092</v>
      </c>
      <c r="CV446" s="140">
        <v>2091</v>
      </c>
      <c r="CW446" s="140">
        <v>2090</v>
      </c>
    </row>
    <row r="447" spans="1:101">
      <c r="A447" s="140" t="s">
        <v>114</v>
      </c>
      <c r="B447" s="140" t="s">
        <v>115</v>
      </c>
      <c r="C447" s="140"/>
      <c r="D447" s="140"/>
      <c r="E447" s="140" t="s">
        <v>309</v>
      </c>
      <c r="F447" s="140"/>
      <c r="G447" s="140"/>
      <c r="H447" s="140"/>
      <c r="I447" s="140"/>
      <c r="J447" s="140"/>
      <c r="K447" s="140"/>
      <c r="L447" s="140"/>
      <c r="M447" s="140"/>
      <c r="N447" s="140"/>
      <c r="O447" s="140"/>
      <c r="P447" s="140"/>
      <c r="Q447" s="140"/>
      <c r="R447" s="140"/>
      <c r="S447" s="140"/>
      <c r="T447" s="140"/>
      <c r="U447" s="140"/>
      <c r="V447" s="140"/>
      <c r="W447" s="140"/>
      <c r="X447" s="140"/>
      <c r="Y447" s="140"/>
      <c r="Z447" s="140"/>
      <c r="AA447" s="140"/>
      <c r="AB447" s="140"/>
      <c r="AC447" s="140"/>
      <c r="AD447" s="140"/>
      <c r="AE447" s="140"/>
      <c r="AF447" s="140"/>
      <c r="AG447" s="140"/>
      <c r="AH447" s="140"/>
      <c r="AI447" s="140"/>
      <c r="AJ447" s="140"/>
      <c r="AK447" s="140"/>
      <c r="AL447" s="154"/>
      <c r="AM447" s="154"/>
      <c r="AN447" s="154"/>
      <c r="AO447" s="154"/>
      <c r="AP447" s="154"/>
      <c r="AQ447" s="154"/>
      <c r="AR447" s="154"/>
      <c r="AS447" s="154"/>
      <c r="AT447" s="154"/>
      <c r="AU447" s="154"/>
      <c r="AV447" s="154"/>
      <c r="AW447" s="154">
        <v>694</v>
      </c>
      <c r="AX447" s="154">
        <v>695</v>
      </c>
      <c r="AY447" s="154">
        <v>695</v>
      </c>
      <c r="AZ447" s="154">
        <v>695</v>
      </c>
      <c r="BA447" s="154">
        <v>695</v>
      </c>
      <c r="BB447" s="154">
        <v>695</v>
      </c>
      <c r="BC447" s="154">
        <v>695</v>
      </c>
      <c r="BD447" s="154">
        <v>696</v>
      </c>
      <c r="BE447" s="154">
        <v>696</v>
      </c>
      <c r="BF447" s="154">
        <v>696</v>
      </c>
      <c r="BG447" s="154">
        <v>696</v>
      </c>
      <c r="BH447" s="154">
        <v>696</v>
      </c>
      <c r="BI447" s="154">
        <v>696</v>
      </c>
      <c r="BJ447" s="154">
        <v>696</v>
      </c>
      <c r="BK447" s="154">
        <v>695</v>
      </c>
      <c r="BL447" s="154">
        <v>695</v>
      </c>
      <c r="BM447" s="154">
        <v>694</v>
      </c>
      <c r="BN447" s="154">
        <v>694</v>
      </c>
      <c r="BO447" s="154">
        <v>693</v>
      </c>
      <c r="BP447" s="154">
        <v>692</v>
      </c>
      <c r="BQ447" s="154">
        <v>691</v>
      </c>
      <c r="BR447" s="154">
        <v>690</v>
      </c>
      <c r="BS447" s="154">
        <v>689</v>
      </c>
      <c r="BT447" s="140">
        <v>687</v>
      </c>
      <c r="BU447" s="140">
        <v>686</v>
      </c>
      <c r="BV447" s="140">
        <v>685</v>
      </c>
      <c r="BW447" s="140">
        <v>683</v>
      </c>
      <c r="BX447" s="140">
        <v>681</v>
      </c>
      <c r="BY447" s="140">
        <v>680</v>
      </c>
      <c r="BZ447" s="140">
        <v>678</v>
      </c>
      <c r="CA447" s="140">
        <v>676</v>
      </c>
      <c r="CB447" s="140">
        <v>675</v>
      </c>
      <c r="CC447" s="140">
        <v>673</v>
      </c>
      <c r="CD447" s="140">
        <v>671</v>
      </c>
      <c r="CE447" s="140">
        <v>669</v>
      </c>
      <c r="CF447" s="140">
        <v>667</v>
      </c>
      <c r="CG447" s="140">
        <v>665</v>
      </c>
      <c r="CH447" s="140">
        <v>663</v>
      </c>
      <c r="CI447" s="140">
        <v>661</v>
      </c>
      <c r="CJ447" s="140">
        <v>659</v>
      </c>
      <c r="CK447" s="140">
        <v>657</v>
      </c>
      <c r="CL447" s="140">
        <v>655</v>
      </c>
      <c r="CM447" s="140">
        <v>653</v>
      </c>
      <c r="CN447" s="140">
        <v>651</v>
      </c>
      <c r="CO447" s="140">
        <v>649</v>
      </c>
      <c r="CP447" s="140">
        <v>648</v>
      </c>
      <c r="CQ447" s="140">
        <v>646</v>
      </c>
      <c r="CR447" s="140">
        <v>644</v>
      </c>
      <c r="CS447" s="140">
        <v>642</v>
      </c>
      <c r="CT447" s="140">
        <v>640</v>
      </c>
      <c r="CU447" s="140">
        <v>638</v>
      </c>
      <c r="CV447" s="140">
        <v>637</v>
      </c>
      <c r="CW447" s="140">
        <v>635</v>
      </c>
    </row>
    <row r="448" spans="1:101">
      <c r="A448" s="140" t="s">
        <v>116</v>
      </c>
      <c r="B448" s="140" t="s">
        <v>117</v>
      </c>
      <c r="C448" s="140"/>
      <c r="D448" s="140"/>
      <c r="E448" s="140" t="s">
        <v>309</v>
      </c>
      <c r="F448" s="140"/>
      <c r="G448" s="140"/>
      <c r="H448" s="140"/>
      <c r="I448" s="140"/>
      <c r="J448" s="140"/>
      <c r="K448" s="140"/>
      <c r="L448" s="140"/>
      <c r="M448" s="140"/>
      <c r="N448" s="140"/>
      <c r="O448" s="140"/>
      <c r="P448" s="140"/>
      <c r="Q448" s="140"/>
      <c r="R448" s="140"/>
      <c r="S448" s="140"/>
      <c r="T448" s="140"/>
      <c r="U448" s="140"/>
      <c r="V448" s="140"/>
      <c r="W448" s="140"/>
      <c r="X448" s="140"/>
      <c r="Y448" s="140"/>
      <c r="Z448" s="140"/>
      <c r="AA448" s="140"/>
      <c r="AB448" s="140"/>
      <c r="AC448" s="140"/>
      <c r="AD448" s="140"/>
      <c r="AE448" s="140"/>
      <c r="AF448" s="140"/>
      <c r="AG448" s="140"/>
      <c r="AH448" s="140"/>
      <c r="AI448" s="140"/>
      <c r="AJ448" s="140"/>
      <c r="AK448" s="140"/>
      <c r="AL448" s="154"/>
      <c r="AM448" s="154"/>
      <c r="AN448" s="154"/>
      <c r="AO448" s="154"/>
      <c r="AP448" s="154"/>
      <c r="AQ448" s="154"/>
      <c r="AR448" s="154"/>
      <c r="AS448" s="154"/>
      <c r="AT448" s="154"/>
      <c r="AU448" s="154"/>
      <c r="AV448" s="154"/>
      <c r="AW448" s="154">
        <v>145</v>
      </c>
      <c r="AX448" s="154">
        <v>145</v>
      </c>
      <c r="AY448" s="154">
        <v>144</v>
      </c>
      <c r="AZ448" s="154">
        <v>144</v>
      </c>
      <c r="BA448" s="154">
        <v>143</v>
      </c>
      <c r="BB448" s="154">
        <v>143</v>
      </c>
      <c r="BC448" s="154">
        <v>143</v>
      </c>
      <c r="BD448" s="154">
        <v>143</v>
      </c>
      <c r="BE448" s="154">
        <v>142</v>
      </c>
      <c r="BF448" s="154">
        <v>142</v>
      </c>
      <c r="BG448" s="154">
        <v>142</v>
      </c>
      <c r="BH448" s="154">
        <v>142</v>
      </c>
      <c r="BI448" s="154">
        <v>141</v>
      </c>
      <c r="BJ448" s="154">
        <v>141</v>
      </c>
      <c r="BK448" s="154">
        <v>141</v>
      </c>
      <c r="BL448" s="154">
        <v>141</v>
      </c>
      <c r="BM448" s="154">
        <v>140</v>
      </c>
      <c r="BN448" s="154">
        <v>140</v>
      </c>
      <c r="BO448" s="154">
        <v>140</v>
      </c>
      <c r="BP448" s="154">
        <v>140</v>
      </c>
      <c r="BQ448" s="154">
        <v>139</v>
      </c>
      <c r="BR448" s="154">
        <v>139</v>
      </c>
      <c r="BS448" s="154">
        <v>139</v>
      </c>
      <c r="BT448" s="140">
        <v>138</v>
      </c>
      <c r="BU448" s="140">
        <v>138</v>
      </c>
      <c r="BV448" s="140">
        <v>138</v>
      </c>
      <c r="BW448" s="140">
        <v>137</v>
      </c>
      <c r="BX448" s="140">
        <v>137</v>
      </c>
      <c r="BY448" s="140">
        <v>137</v>
      </c>
      <c r="BZ448" s="140">
        <v>136</v>
      </c>
      <c r="CA448" s="140">
        <v>136</v>
      </c>
      <c r="CB448" s="140">
        <v>136</v>
      </c>
      <c r="CC448" s="140">
        <v>135</v>
      </c>
      <c r="CD448" s="140">
        <v>135</v>
      </c>
      <c r="CE448" s="140">
        <v>135</v>
      </c>
      <c r="CF448" s="140">
        <v>134</v>
      </c>
      <c r="CG448" s="140">
        <v>134</v>
      </c>
      <c r="CH448" s="140">
        <v>134</v>
      </c>
      <c r="CI448" s="140">
        <v>133</v>
      </c>
      <c r="CJ448" s="140">
        <v>133</v>
      </c>
      <c r="CK448" s="140">
        <v>133</v>
      </c>
      <c r="CL448" s="140">
        <v>132</v>
      </c>
      <c r="CM448" s="140">
        <v>132</v>
      </c>
      <c r="CN448" s="140">
        <v>132</v>
      </c>
      <c r="CO448" s="140">
        <v>131</v>
      </c>
      <c r="CP448" s="140">
        <v>131</v>
      </c>
      <c r="CQ448" s="140">
        <v>131</v>
      </c>
      <c r="CR448" s="140">
        <v>130</v>
      </c>
      <c r="CS448" s="140">
        <v>130</v>
      </c>
      <c r="CT448" s="140">
        <v>130</v>
      </c>
      <c r="CU448" s="140">
        <v>130</v>
      </c>
      <c r="CV448" s="140">
        <v>130</v>
      </c>
      <c r="CW448" s="140">
        <v>130</v>
      </c>
    </row>
    <row r="449" spans="1:101">
      <c r="A449" s="140" t="s">
        <v>118</v>
      </c>
      <c r="B449" s="140" t="s">
        <v>119</v>
      </c>
      <c r="C449" s="140"/>
      <c r="D449" s="140"/>
      <c r="E449" s="140" t="s">
        <v>309</v>
      </c>
      <c r="F449" s="140"/>
      <c r="G449" s="140"/>
      <c r="H449" s="140"/>
      <c r="I449" s="140"/>
      <c r="J449" s="140"/>
      <c r="K449" s="140"/>
      <c r="L449" s="140"/>
      <c r="M449" s="140"/>
      <c r="N449" s="140"/>
      <c r="O449" s="140"/>
      <c r="P449" s="140"/>
      <c r="Q449" s="140"/>
      <c r="R449" s="140"/>
      <c r="S449" s="140"/>
      <c r="T449" s="140"/>
      <c r="U449" s="140"/>
      <c r="V449" s="140"/>
      <c r="W449" s="140"/>
      <c r="X449" s="140"/>
      <c r="Y449" s="140"/>
      <c r="Z449" s="140"/>
      <c r="AA449" s="140"/>
      <c r="AB449" s="140"/>
      <c r="AC449" s="140"/>
      <c r="AD449" s="140"/>
      <c r="AE449" s="140"/>
      <c r="AF449" s="140"/>
      <c r="AG449" s="140"/>
      <c r="AH449" s="140"/>
      <c r="AI449" s="140"/>
      <c r="AJ449" s="140"/>
      <c r="AK449" s="140"/>
      <c r="AL449" s="154"/>
      <c r="AM449" s="154"/>
      <c r="AN449" s="154"/>
      <c r="AO449" s="154"/>
      <c r="AP449" s="154"/>
      <c r="AQ449" s="154"/>
      <c r="AR449" s="154"/>
      <c r="AS449" s="154"/>
      <c r="AT449" s="154"/>
      <c r="AU449" s="154"/>
      <c r="AV449" s="154"/>
      <c r="AW449" s="154">
        <v>352</v>
      </c>
      <c r="AX449" s="154">
        <v>351</v>
      </c>
      <c r="AY449" s="154">
        <v>350</v>
      </c>
      <c r="AZ449" s="154">
        <v>349</v>
      </c>
      <c r="BA449" s="154">
        <v>348</v>
      </c>
      <c r="BB449" s="154">
        <v>348</v>
      </c>
      <c r="BC449" s="154">
        <v>347</v>
      </c>
      <c r="BD449" s="154">
        <v>347</v>
      </c>
      <c r="BE449" s="154">
        <v>346</v>
      </c>
      <c r="BF449" s="154">
        <v>346</v>
      </c>
      <c r="BG449" s="154">
        <v>345</v>
      </c>
      <c r="BH449" s="154">
        <v>345</v>
      </c>
      <c r="BI449" s="154">
        <v>344</v>
      </c>
      <c r="BJ449" s="154">
        <v>343</v>
      </c>
      <c r="BK449" s="154">
        <v>343</v>
      </c>
      <c r="BL449" s="154">
        <v>342</v>
      </c>
      <c r="BM449" s="154">
        <v>341</v>
      </c>
      <c r="BN449" s="154">
        <v>341</v>
      </c>
      <c r="BO449" s="154">
        <v>340</v>
      </c>
      <c r="BP449" s="154">
        <v>339</v>
      </c>
      <c r="BQ449" s="154">
        <v>339</v>
      </c>
      <c r="BR449" s="154">
        <v>338</v>
      </c>
      <c r="BS449" s="154">
        <v>337</v>
      </c>
      <c r="BT449" s="140">
        <v>336</v>
      </c>
      <c r="BU449" s="140">
        <v>336</v>
      </c>
      <c r="BV449" s="140">
        <v>335</v>
      </c>
      <c r="BW449" s="140">
        <v>334</v>
      </c>
      <c r="BX449" s="140">
        <v>333</v>
      </c>
      <c r="BY449" s="140">
        <v>332</v>
      </c>
      <c r="BZ449" s="140">
        <v>331</v>
      </c>
      <c r="CA449" s="140">
        <v>330</v>
      </c>
      <c r="CB449" s="140">
        <v>329</v>
      </c>
      <c r="CC449" s="140">
        <v>328</v>
      </c>
      <c r="CD449" s="140">
        <v>327</v>
      </c>
      <c r="CE449" s="140">
        <v>326</v>
      </c>
      <c r="CF449" s="140">
        <v>325</v>
      </c>
      <c r="CG449" s="140">
        <v>324</v>
      </c>
      <c r="CH449" s="140">
        <v>324</v>
      </c>
      <c r="CI449" s="140">
        <v>323</v>
      </c>
      <c r="CJ449" s="140">
        <v>322</v>
      </c>
      <c r="CK449" s="140">
        <v>321</v>
      </c>
      <c r="CL449" s="140">
        <v>320</v>
      </c>
      <c r="CM449" s="140">
        <v>319</v>
      </c>
      <c r="CN449" s="140">
        <v>318</v>
      </c>
      <c r="CO449" s="140">
        <v>317</v>
      </c>
      <c r="CP449" s="140">
        <v>316</v>
      </c>
      <c r="CQ449" s="140">
        <v>316</v>
      </c>
      <c r="CR449" s="140">
        <v>315</v>
      </c>
      <c r="CS449" s="140">
        <v>314</v>
      </c>
      <c r="CT449" s="140">
        <v>314</v>
      </c>
      <c r="CU449" s="140">
        <v>313</v>
      </c>
      <c r="CV449" s="140">
        <v>312</v>
      </c>
      <c r="CW449" s="140">
        <v>312</v>
      </c>
    </row>
    <row r="450" spans="1:101">
      <c r="A450" s="140" t="s">
        <v>120</v>
      </c>
      <c r="B450" s="140" t="s">
        <v>121</v>
      </c>
      <c r="C450" s="140"/>
      <c r="D450" s="140"/>
      <c r="E450" s="140" t="s">
        <v>309</v>
      </c>
      <c r="F450" s="140"/>
      <c r="G450" s="140"/>
      <c r="H450" s="140"/>
      <c r="I450" s="140"/>
      <c r="J450" s="140"/>
      <c r="K450" s="140"/>
      <c r="L450" s="140"/>
      <c r="M450" s="140"/>
      <c r="N450" s="140"/>
      <c r="O450" s="140"/>
      <c r="P450" s="140"/>
      <c r="Q450" s="140"/>
      <c r="R450" s="140"/>
      <c r="S450" s="140"/>
      <c r="T450" s="140"/>
      <c r="U450" s="140"/>
      <c r="V450" s="140"/>
      <c r="W450" s="140"/>
      <c r="X450" s="140"/>
      <c r="Y450" s="140"/>
      <c r="Z450" s="140"/>
      <c r="AA450" s="140"/>
      <c r="AB450" s="140"/>
      <c r="AC450" s="140"/>
      <c r="AD450" s="140"/>
      <c r="AE450" s="140"/>
      <c r="AF450" s="140"/>
      <c r="AG450" s="140"/>
      <c r="AH450" s="140"/>
      <c r="AI450" s="140"/>
      <c r="AJ450" s="140"/>
      <c r="AK450" s="140"/>
      <c r="AL450" s="154"/>
      <c r="AM450" s="154"/>
      <c r="AN450" s="154"/>
      <c r="AO450" s="154"/>
      <c r="AP450" s="154"/>
      <c r="AQ450" s="154"/>
      <c r="AR450" s="154"/>
      <c r="AS450" s="154"/>
      <c r="AT450" s="154"/>
      <c r="AU450" s="154"/>
      <c r="AV450" s="154"/>
      <c r="AW450" s="154">
        <v>647</v>
      </c>
      <c r="AX450" s="154">
        <v>651</v>
      </c>
      <c r="AY450" s="154">
        <v>655</v>
      </c>
      <c r="AZ450" s="154">
        <v>658</v>
      </c>
      <c r="BA450" s="154">
        <v>662</v>
      </c>
      <c r="BB450" s="154">
        <v>666</v>
      </c>
      <c r="BC450" s="154">
        <v>669</v>
      </c>
      <c r="BD450" s="154">
        <v>673</v>
      </c>
      <c r="BE450" s="154">
        <v>676</v>
      </c>
      <c r="BF450" s="154">
        <v>680</v>
      </c>
      <c r="BG450" s="154">
        <v>683</v>
      </c>
      <c r="BH450" s="154">
        <v>686</v>
      </c>
      <c r="BI450" s="154">
        <v>689</v>
      </c>
      <c r="BJ450" s="154">
        <v>692</v>
      </c>
      <c r="BK450" s="154">
        <v>694</v>
      </c>
      <c r="BL450" s="154">
        <v>697</v>
      </c>
      <c r="BM450" s="154">
        <v>699</v>
      </c>
      <c r="BN450" s="154">
        <v>701</v>
      </c>
      <c r="BO450" s="154">
        <v>703</v>
      </c>
      <c r="BP450" s="154">
        <v>705</v>
      </c>
      <c r="BQ450" s="154">
        <v>706</v>
      </c>
      <c r="BR450" s="154">
        <v>708</v>
      </c>
      <c r="BS450" s="154">
        <v>709</v>
      </c>
      <c r="BT450" s="140">
        <v>710</v>
      </c>
      <c r="BU450" s="140">
        <v>712</v>
      </c>
      <c r="BV450" s="140">
        <v>713</v>
      </c>
      <c r="BW450" s="140">
        <v>713</v>
      </c>
      <c r="BX450" s="140">
        <v>714</v>
      </c>
      <c r="BY450" s="140">
        <v>715</v>
      </c>
      <c r="BZ450" s="140">
        <v>716</v>
      </c>
      <c r="CA450" s="140">
        <v>716</v>
      </c>
      <c r="CB450" s="140">
        <v>717</v>
      </c>
      <c r="CC450" s="140">
        <v>717</v>
      </c>
      <c r="CD450" s="140">
        <v>717</v>
      </c>
      <c r="CE450" s="140">
        <v>718</v>
      </c>
      <c r="CF450" s="140">
        <v>718</v>
      </c>
      <c r="CG450" s="140">
        <v>718</v>
      </c>
      <c r="CH450" s="140">
        <v>718</v>
      </c>
      <c r="CI450" s="140">
        <v>718</v>
      </c>
      <c r="CJ450" s="140">
        <v>718</v>
      </c>
      <c r="CK450" s="140">
        <v>718</v>
      </c>
      <c r="CL450" s="140">
        <v>717</v>
      </c>
      <c r="CM450" s="140">
        <v>717</v>
      </c>
      <c r="CN450" s="140">
        <v>717</v>
      </c>
      <c r="CO450" s="140">
        <v>717</v>
      </c>
      <c r="CP450" s="140">
        <v>716</v>
      </c>
      <c r="CQ450" s="140">
        <v>716</v>
      </c>
      <c r="CR450" s="140">
        <v>716</v>
      </c>
      <c r="CS450" s="140">
        <v>715</v>
      </c>
      <c r="CT450" s="140">
        <v>715</v>
      </c>
      <c r="CU450" s="140">
        <v>715</v>
      </c>
      <c r="CV450" s="140">
        <v>715</v>
      </c>
      <c r="CW450" s="140">
        <v>715</v>
      </c>
    </row>
    <row r="451" spans="1:101">
      <c r="A451" s="140" t="s">
        <v>122</v>
      </c>
      <c r="B451" s="140" t="s">
        <v>123</v>
      </c>
      <c r="C451" s="140"/>
      <c r="D451" s="140"/>
      <c r="E451" s="140" t="s">
        <v>309</v>
      </c>
      <c r="F451" s="140"/>
      <c r="G451" s="140"/>
      <c r="H451" s="140"/>
      <c r="I451" s="140"/>
      <c r="J451" s="140"/>
      <c r="K451" s="140"/>
      <c r="L451" s="140"/>
      <c r="M451" s="140"/>
      <c r="N451" s="140"/>
      <c r="O451" s="140"/>
      <c r="P451" s="140"/>
      <c r="Q451" s="140"/>
      <c r="R451" s="140"/>
      <c r="S451" s="140"/>
      <c r="T451" s="140"/>
      <c r="U451" s="140"/>
      <c r="V451" s="140"/>
      <c r="W451" s="140"/>
      <c r="X451" s="140"/>
      <c r="Y451" s="140"/>
      <c r="Z451" s="140"/>
      <c r="AA451" s="140"/>
      <c r="AB451" s="140"/>
      <c r="AC451" s="140"/>
      <c r="AD451" s="140"/>
      <c r="AE451" s="140"/>
      <c r="AF451" s="140"/>
      <c r="AG451" s="140"/>
      <c r="AH451" s="140"/>
      <c r="AI451" s="140"/>
      <c r="AJ451" s="140"/>
      <c r="AK451" s="140"/>
      <c r="AL451" s="154"/>
      <c r="AM451" s="154"/>
      <c r="AN451" s="154"/>
      <c r="AO451" s="154"/>
      <c r="AP451" s="154"/>
      <c r="AQ451" s="154"/>
      <c r="AR451" s="154"/>
      <c r="AS451" s="154"/>
      <c r="AT451" s="154"/>
      <c r="AU451" s="154"/>
      <c r="AV451" s="154"/>
      <c r="AW451" s="154">
        <v>303</v>
      </c>
      <c r="AX451" s="154">
        <v>302</v>
      </c>
      <c r="AY451" s="154">
        <v>300</v>
      </c>
      <c r="AZ451" s="154">
        <v>299</v>
      </c>
      <c r="BA451" s="154">
        <v>297</v>
      </c>
      <c r="BB451" s="154">
        <v>296</v>
      </c>
      <c r="BC451" s="154">
        <v>295</v>
      </c>
      <c r="BD451" s="154">
        <v>294</v>
      </c>
      <c r="BE451" s="154">
        <v>292</v>
      </c>
      <c r="BF451" s="154">
        <v>291</v>
      </c>
      <c r="BG451" s="154">
        <v>290</v>
      </c>
      <c r="BH451" s="154">
        <v>289</v>
      </c>
      <c r="BI451" s="154">
        <v>287</v>
      </c>
      <c r="BJ451" s="154">
        <v>286</v>
      </c>
      <c r="BK451" s="154">
        <v>285</v>
      </c>
      <c r="BL451" s="154">
        <v>284</v>
      </c>
      <c r="BM451" s="154">
        <v>283</v>
      </c>
      <c r="BN451" s="154">
        <v>282</v>
      </c>
      <c r="BO451" s="154">
        <v>280</v>
      </c>
      <c r="BP451" s="154">
        <v>279</v>
      </c>
      <c r="BQ451" s="154">
        <v>278</v>
      </c>
      <c r="BR451" s="154">
        <v>277</v>
      </c>
      <c r="BS451" s="154">
        <v>276</v>
      </c>
      <c r="BT451" s="140">
        <v>275</v>
      </c>
      <c r="BU451" s="140">
        <v>274</v>
      </c>
      <c r="BV451" s="140">
        <v>273</v>
      </c>
      <c r="BW451" s="140">
        <v>272</v>
      </c>
      <c r="BX451" s="140">
        <v>271</v>
      </c>
      <c r="BY451" s="140">
        <v>270</v>
      </c>
      <c r="BZ451" s="140">
        <v>269</v>
      </c>
      <c r="CA451" s="140">
        <v>268</v>
      </c>
      <c r="CB451" s="140">
        <v>267</v>
      </c>
      <c r="CC451" s="140">
        <v>266</v>
      </c>
      <c r="CD451" s="140">
        <v>265</v>
      </c>
      <c r="CE451" s="140">
        <v>264</v>
      </c>
      <c r="CF451" s="140">
        <v>263</v>
      </c>
      <c r="CG451" s="140">
        <v>262</v>
      </c>
      <c r="CH451" s="140">
        <v>261</v>
      </c>
      <c r="CI451" s="140">
        <v>260</v>
      </c>
      <c r="CJ451" s="140">
        <v>259</v>
      </c>
      <c r="CK451" s="140">
        <v>258</v>
      </c>
      <c r="CL451" s="140">
        <v>257</v>
      </c>
      <c r="CM451" s="140">
        <v>256</v>
      </c>
      <c r="CN451" s="140">
        <v>256</v>
      </c>
      <c r="CO451" s="140">
        <v>255</v>
      </c>
      <c r="CP451" s="140">
        <v>254</v>
      </c>
      <c r="CQ451" s="140">
        <v>253</v>
      </c>
      <c r="CR451" s="140">
        <v>253</v>
      </c>
      <c r="CS451" s="140">
        <v>252</v>
      </c>
      <c r="CT451" s="140">
        <v>251</v>
      </c>
      <c r="CU451" s="140">
        <v>251</v>
      </c>
      <c r="CV451" s="140">
        <v>250</v>
      </c>
      <c r="CW451" s="140">
        <v>250</v>
      </c>
    </row>
    <row r="452" spans="1:101">
      <c r="A452" s="140" t="s">
        <v>124</v>
      </c>
      <c r="B452" s="140" t="s">
        <v>125</v>
      </c>
      <c r="C452" s="140"/>
      <c r="D452" s="140"/>
      <c r="E452" s="140" t="s">
        <v>309</v>
      </c>
      <c r="F452" s="140"/>
      <c r="G452" s="140"/>
      <c r="H452" s="140"/>
      <c r="I452" s="140"/>
      <c r="J452" s="140"/>
      <c r="K452" s="140"/>
      <c r="L452" s="140"/>
      <c r="M452" s="140"/>
      <c r="N452" s="140"/>
      <c r="O452" s="140"/>
      <c r="P452" s="140"/>
      <c r="Q452" s="140"/>
      <c r="R452" s="140"/>
      <c r="S452" s="140"/>
      <c r="T452" s="140"/>
      <c r="U452" s="140"/>
      <c r="V452" s="140"/>
      <c r="W452" s="140"/>
      <c r="X452" s="140"/>
      <c r="Y452" s="140"/>
      <c r="Z452" s="140"/>
      <c r="AA452" s="140"/>
      <c r="AB452" s="140"/>
      <c r="AC452" s="140"/>
      <c r="AD452" s="140"/>
      <c r="AE452" s="140"/>
      <c r="AF452" s="140"/>
      <c r="AG452" s="140"/>
      <c r="AH452" s="140"/>
      <c r="AI452" s="140"/>
      <c r="AJ452" s="140"/>
      <c r="AK452" s="140"/>
      <c r="AL452" s="154"/>
      <c r="AM452" s="154"/>
      <c r="AN452" s="154"/>
      <c r="AO452" s="154"/>
      <c r="AP452" s="154"/>
      <c r="AQ452" s="154"/>
      <c r="AR452" s="154"/>
      <c r="AS452" s="154"/>
      <c r="AT452" s="154"/>
      <c r="AU452" s="154"/>
      <c r="AV452" s="154"/>
      <c r="AW452" s="154">
        <v>241</v>
      </c>
      <c r="AX452" s="154">
        <v>240</v>
      </c>
      <c r="AY452" s="154">
        <v>240</v>
      </c>
      <c r="AZ452" s="154">
        <v>240</v>
      </c>
      <c r="BA452" s="154">
        <v>240</v>
      </c>
      <c r="BB452" s="154">
        <v>239</v>
      </c>
      <c r="BC452" s="154">
        <v>239</v>
      </c>
      <c r="BD452" s="154">
        <v>239</v>
      </c>
      <c r="BE452" s="154">
        <v>239</v>
      </c>
      <c r="BF452" s="154">
        <v>239</v>
      </c>
      <c r="BG452" s="154">
        <v>239</v>
      </c>
      <c r="BH452" s="154">
        <v>238</v>
      </c>
      <c r="BI452" s="154">
        <v>238</v>
      </c>
      <c r="BJ452" s="154">
        <v>238</v>
      </c>
      <c r="BK452" s="154">
        <v>238</v>
      </c>
      <c r="BL452" s="154">
        <v>238</v>
      </c>
      <c r="BM452" s="154">
        <v>237</v>
      </c>
      <c r="BN452" s="154">
        <v>237</v>
      </c>
      <c r="BO452" s="154">
        <v>237</v>
      </c>
      <c r="BP452" s="154">
        <v>236</v>
      </c>
      <c r="BQ452" s="154">
        <v>236</v>
      </c>
      <c r="BR452" s="154">
        <v>236</v>
      </c>
      <c r="BS452" s="154">
        <v>235</v>
      </c>
      <c r="BT452" s="140">
        <v>235</v>
      </c>
      <c r="BU452" s="140">
        <v>235</v>
      </c>
      <c r="BV452" s="140">
        <v>234</v>
      </c>
      <c r="BW452" s="140">
        <v>234</v>
      </c>
      <c r="BX452" s="140">
        <v>233</v>
      </c>
      <c r="BY452" s="140">
        <v>233</v>
      </c>
      <c r="BZ452" s="140">
        <v>232</v>
      </c>
      <c r="CA452" s="140">
        <v>232</v>
      </c>
      <c r="CB452" s="140">
        <v>231</v>
      </c>
      <c r="CC452" s="140">
        <v>231</v>
      </c>
      <c r="CD452" s="140">
        <v>230</v>
      </c>
      <c r="CE452" s="140">
        <v>230</v>
      </c>
      <c r="CF452" s="140">
        <v>229</v>
      </c>
      <c r="CG452" s="140">
        <v>229</v>
      </c>
      <c r="CH452" s="140">
        <v>228</v>
      </c>
      <c r="CI452" s="140">
        <v>228</v>
      </c>
      <c r="CJ452" s="140">
        <v>227</v>
      </c>
      <c r="CK452" s="140">
        <v>227</v>
      </c>
      <c r="CL452" s="140">
        <v>226</v>
      </c>
      <c r="CM452" s="140">
        <v>226</v>
      </c>
      <c r="CN452" s="140">
        <v>225</v>
      </c>
      <c r="CO452" s="140">
        <v>225</v>
      </c>
      <c r="CP452" s="140">
        <v>224</v>
      </c>
      <c r="CQ452" s="140">
        <v>224</v>
      </c>
      <c r="CR452" s="140">
        <v>223</v>
      </c>
      <c r="CS452" s="140">
        <v>223</v>
      </c>
      <c r="CT452" s="140">
        <v>223</v>
      </c>
      <c r="CU452" s="140">
        <v>222</v>
      </c>
      <c r="CV452" s="140">
        <v>222</v>
      </c>
      <c r="CW452" s="140">
        <v>222</v>
      </c>
    </row>
    <row r="453" spans="1:101">
      <c r="A453" s="140" t="s">
        <v>130</v>
      </c>
      <c r="B453" s="140" t="s">
        <v>131</v>
      </c>
      <c r="C453" s="140"/>
      <c r="D453" s="140"/>
      <c r="E453" s="140" t="s">
        <v>309</v>
      </c>
      <c r="F453" s="140"/>
      <c r="G453" s="140"/>
      <c r="H453" s="140"/>
      <c r="I453" s="140"/>
      <c r="J453" s="140"/>
      <c r="K453" s="140"/>
      <c r="L453" s="140"/>
      <c r="M453" s="140"/>
      <c r="N453" s="140"/>
      <c r="O453" s="140"/>
      <c r="P453" s="140"/>
      <c r="Q453" s="140"/>
      <c r="R453" s="140"/>
      <c r="S453" s="140"/>
      <c r="T453" s="140"/>
      <c r="U453" s="140"/>
      <c r="V453" s="140"/>
      <c r="W453" s="140"/>
      <c r="X453" s="140"/>
      <c r="Y453" s="140"/>
      <c r="Z453" s="140"/>
      <c r="AA453" s="140"/>
      <c r="AB453" s="140"/>
      <c r="AC453" s="140"/>
      <c r="AD453" s="140"/>
      <c r="AE453" s="140"/>
      <c r="AF453" s="140"/>
      <c r="AG453" s="140"/>
      <c r="AH453" s="140"/>
      <c r="AI453" s="140"/>
      <c r="AJ453" s="140"/>
      <c r="AK453" s="140"/>
      <c r="AL453" s="154"/>
      <c r="AM453" s="154"/>
      <c r="AN453" s="154"/>
      <c r="AO453" s="154"/>
      <c r="AP453" s="154"/>
      <c r="AQ453" s="154"/>
      <c r="AR453" s="154"/>
      <c r="AS453" s="154"/>
      <c r="AT453" s="154"/>
      <c r="AU453" s="154"/>
      <c r="AV453" s="154"/>
      <c r="AW453" s="154">
        <v>533</v>
      </c>
      <c r="AX453" s="154">
        <v>534</v>
      </c>
      <c r="AY453" s="154">
        <v>534</v>
      </c>
      <c r="AZ453" s="154">
        <v>534</v>
      </c>
      <c r="BA453" s="154">
        <v>534</v>
      </c>
      <c r="BB453" s="154">
        <v>534</v>
      </c>
      <c r="BC453" s="154">
        <v>535</v>
      </c>
      <c r="BD453" s="154">
        <v>535</v>
      </c>
      <c r="BE453" s="154">
        <v>535</v>
      </c>
      <c r="BF453" s="154">
        <v>536</v>
      </c>
      <c r="BG453" s="154">
        <v>536</v>
      </c>
      <c r="BH453" s="154">
        <v>536</v>
      </c>
      <c r="BI453" s="154">
        <v>537</v>
      </c>
      <c r="BJ453" s="154">
        <v>537</v>
      </c>
      <c r="BK453" s="154">
        <v>537</v>
      </c>
      <c r="BL453" s="154">
        <v>537</v>
      </c>
      <c r="BM453" s="154">
        <v>537</v>
      </c>
      <c r="BN453" s="154">
        <v>536</v>
      </c>
      <c r="BO453" s="154">
        <v>536</v>
      </c>
      <c r="BP453" s="154">
        <v>535</v>
      </c>
      <c r="BQ453" s="154">
        <v>535</v>
      </c>
      <c r="BR453" s="154">
        <v>534</v>
      </c>
      <c r="BS453" s="154">
        <v>533</v>
      </c>
      <c r="BT453" s="140">
        <v>533</v>
      </c>
      <c r="BU453" s="140">
        <v>532</v>
      </c>
      <c r="BV453" s="140">
        <v>531</v>
      </c>
      <c r="BW453" s="140">
        <v>529</v>
      </c>
      <c r="BX453" s="140">
        <v>528</v>
      </c>
      <c r="BY453" s="140">
        <v>527</v>
      </c>
      <c r="BZ453" s="140">
        <v>526</v>
      </c>
      <c r="CA453" s="140">
        <v>525</v>
      </c>
      <c r="CB453" s="140">
        <v>524</v>
      </c>
      <c r="CC453" s="140">
        <v>523</v>
      </c>
      <c r="CD453" s="140">
        <v>521</v>
      </c>
      <c r="CE453" s="140">
        <v>520</v>
      </c>
      <c r="CF453" s="140">
        <v>519</v>
      </c>
      <c r="CG453" s="140">
        <v>517</v>
      </c>
      <c r="CH453" s="140">
        <v>516</v>
      </c>
      <c r="CI453" s="140">
        <v>515</v>
      </c>
      <c r="CJ453" s="140">
        <v>514</v>
      </c>
      <c r="CK453" s="140">
        <v>512</v>
      </c>
      <c r="CL453" s="140">
        <v>511</v>
      </c>
      <c r="CM453" s="140">
        <v>510</v>
      </c>
      <c r="CN453" s="140">
        <v>508</v>
      </c>
      <c r="CO453" s="140">
        <v>507</v>
      </c>
      <c r="CP453" s="140">
        <v>506</v>
      </c>
      <c r="CQ453" s="140">
        <v>504</v>
      </c>
      <c r="CR453" s="140">
        <v>503</v>
      </c>
      <c r="CS453" s="140">
        <v>502</v>
      </c>
      <c r="CT453" s="140">
        <v>501</v>
      </c>
      <c r="CU453" s="140">
        <v>500</v>
      </c>
      <c r="CV453" s="140">
        <v>498</v>
      </c>
      <c r="CW453" s="140">
        <v>497</v>
      </c>
    </row>
    <row r="454" spans="1:101">
      <c r="A454" s="140" t="s">
        <v>132</v>
      </c>
      <c r="B454" s="140" t="s">
        <v>133</v>
      </c>
      <c r="C454" s="140"/>
      <c r="D454" s="140"/>
      <c r="E454" s="140" t="s">
        <v>309</v>
      </c>
      <c r="F454" s="140"/>
      <c r="G454" s="140"/>
      <c r="H454" s="140"/>
      <c r="I454" s="140"/>
      <c r="J454" s="140"/>
      <c r="K454" s="140"/>
      <c r="L454" s="140"/>
      <c r="M454" s="140"/>
      <c r="N454" s="140"/>
      <c r="O454" s="140"/>
      <c r="P454" s="140"/>
      <c r="Q454" s="140"/>
      <c r="R454" s="140"/>
      <c r="S454" s="140"/>
      <c r="T454" s="140"/>
      <c r="U454" s="140"/>
      <c r="V454" s="140"/>
      <c r="W454" s="140"/>
      <c r="X454" s="140"/>
      <c r="Y454" s="140"/>
      <c r="Z454" s="140"/>
      <c r="AA454" s="140"/>
      <c r="AB454" s="140"/>
      <c r="AC454" s="140"/>
      <c r="AD454" s="140"/>
      <c r="AE454" s="140"/>
      <c r="AF454" s="140"/>
      <c r="AG454" s="140"/>
      <c r="AH454" s="140"/>
      <c r="AI454" s="140"/>
      <c r="AJ454" s="140"/>
      <c r="AK454" s="140"/>
      <c r="AL454" s="154"/>
      <c r="AM454" s="154"/>
      <c r="AN454" s="154"/>
      <c r="AO454" s="154"/>
      <c r="AP454" s="154"/>
      <c r="AQ454" s="154"/>
      <c r="AR454" s="154"/>
      <c r="AS454" s="154"/>
      <c r="AT454" s="154"/>
      <c r="AU454" s="154"/>
      <c r="AV454" s="154"/>
      <c r="AW454" s="154">
        <v>600</v>
      </c>
      <c r="AX454" s="154">
        <v>600</v>
      </c>
      <c r="AY454" s="154">
        <v>601</v>
      </c>
      <c r="AZ454" s="154">
        <v>601</v>
      </c>
      <c r="BA454" s="154">
        <v>601</v>
      </c>
      <c r="BB454" s="154">
        <v>602</v>
      </c>
      <c r="BC454" s="154">
        <v>602</v>
      </c>
      <c r="BD454" s="154">
        <v>603</v>
      </c>
      <c r="BE454" s="154">
        <v>603</v>
      </c>
      <c r="BF454" s="154">
        <v>604</v>
      </c>
      <c r="BG454" s="154">
        <v>604</v>
      </c>
      <c r="BH454" s="154">
        <v>604</v>
      </c>
      <c r="BI454" s="154">
        <v>605</v>
      </c>
      <c r="BJ454" s="154">
        <v>605</v>
      </c>
      <c r="BK454" s="154">
        <v>605</v>
      </c>
      <c r="BL454" s="154">
        <v>606</v>
      </c>
      <c r="BM454" s="154">
        <v>606</v>
      </c>
      <c r="BN454" s="154">
        <v>606</v>
      </c>
      <c r="BO454" s="154">
        <v>607</v>
      </c>
      <c r="BP454" s="154">
        <v>607</v>
      </c>
      <c r="BQ454" s="154">
        <v>607</v>
      </c>
      <c r="BR454" s="154">
        <v>607</v>
      </c>
      <c r="BS454" s="154">
        <v>607</v>
      </c>
      <c r="BT454" s="140">
        <v>607</v>
      </c>
      <c r="BU454" s="140">
        <v>607</v>
      </c>
      <c r="BV454" s="140">
        <v>607</v>
      </c>
      <c r="BW454" s="140">
        <v>607</v>
      </c>
      <c r="BX454" s="140">
        <v>606</v>
      </c>
      <c r="BY454" s="140">
        <v>606</v>
      </c>
      <c r="BZ454" s="140">
        <v>606</v>
      </c>
      <c r="CA454" s="140">
        <v>605</v>
      </c>
      <c r="CB454" s="140">
        <v>605</v>
      </c>
      <c r="CC454" s="140">
        <v>604</v>
      </c>
      <c r="CD454" s="140">
        <v>604</v>
      </c>
      <c r="CE454" s="140">
        <v>603</v>
      </c>
      <c r="CF454" s="140">
        <v>603</v>
      </c>
      <c r="CG454" s="140">
        <v>602</v>
      </c>
      <c r="CH454" s="140">
        <v>601</v>
      </c>
      <c r="CI454" s="140">
        <v>601</v>
      </c>
      <c r="CJ454" s="140">
        <v>600</v>
      </c>
      <c r="CK454" s="140">
        <v>599</v>
      </c>
      <c r="CL454" s="140">
        <v>598</v>
      </c>
      <c r="CM454" s="140">
        <v>597</v>
      </c>
      <c r="CN454" s="140">
        <v>596</v>
      </c>
      <c r="CO454" s="140">
        <v>596</v>
      </c>
      <c r="CP454" s="140">
        <v>595</v>
      </c>
      <c r="CQ454" s="140">
        <v>594</v>
      </c>
      <c r="CR454" s="140">
        <v>594</v>
      </c>
      <c r="CS454" s="140">
        <v>593</v>
      </c>
      <c r="CT454" s="140">
        <v>592</v>
      </c>
      <c r="CU454" s="140">
        <v>592</v>
      </c>
      <c r="CV454" s="140">
        <v>592</v>
      </c>
      <c r="CW454" s="140">
        <v>591</v>
      </c>
    </row>
    <row r="455" spans="1:101">
      <c r="A455" s="140" t="s">
        <v>134</v>
      </c>
      <c r="B455" s="140" t="s">
        <v>135</v>
      </c>
      <c r="C455" s="140"/>
      <c r="D455" s="140"/>
      <c r="E455" s="140" t="s">
        <v>309</v>
      </c>
      <c r="F455" s="140"/>
      <c r="G455" s="140"/>
      <c r="H455" s="140"/>
      <c r="I455" s="140"/>
      <c r="J455" s="140"/>
      <c r="K455" s="140"/>
      <c r="L455" s="140"/>
      <c r="M455" s="140"/>
      <c r="N455" s="140"/>
      <c r="O455" s="140"/>
      <c r="P455" s="140"/>
      <c r="Q455" s="140"/>
      <c r="R455" s="140"/>
      <c r="S455" s="140"/>
      <c r="T455" s="140"/>
      <c r="U455" s="140"/>
      <c r="V455" s="140"/>
      <c r="W455" s="140"/>
      <c r="X455" s="140"/>
      <c r="Y455" s="140"/>
      <c r="Z455" s="140"/>
      <c r="AA455" s="140"/>
      <c r="AB455" s="140"/>
      <c r="AC455" s="140"/>
      <c r="AD455" s="140"/>
      <c r="AE455" s="140"/>
      <c r="AF455" s="140"/>
      <c r="AG455" s="140"/>
      <c r="AH455" s="140"/>
      <c r="AI455" s="140"/>
      <c r="AJ455" s="140"/>
      <c r="AK455" s="140"/>
      <c r="AL455" s="154"/>
      <c r="AM455" s="154"/>
      <c r="AN455" s="154"/>
      <c r="AO455" s="154"/>
      <c r="AP455" s="154"/>
      <c r="AQ455" s="154"/>
      <c r="AR455" s="154"/>
      <c r="AS455" s="154"/>
      <c r="AT455" s="154"/>
      <c r="AU455" s="154"/>
      <c r="AV455" s="154"/>
      <c r="AW455" s="154">
        <v>118</v>
      </c>
      <c r="AX455" s="154">
        <v>117</v>
      </c>
      <c r="AY455" s="154">
        <v>116</v>
      </c>
      <c r="AZ455" s="154">
        <v>115</v>
      </c>
      <c r="BA455" s="154">
        <v>114</v>
      </c>
      <c r="BB455" s="154">
        <v>113</v>
      </c>
      <c r="BC455" s="154">
        <v>113</v>
      </c>
      <c r="BD455" s="154">
        <v>112</v>
      </c>
      <c r="BE455" s="154">
        <v>111</v>
      </c>
      <c r="BF455" s="154">
        <v>111</v>
      </c>
      <c r="BG455" s="154">
        <v>110</v>
      </c>
      <c r="BH455" s="154">
        <v>110</v>
      </c>
      <c r="BI455" s="154">
        <v>109</v>
      </c>
      <c r="BJ455" s="154">
        <v>109</v>
      </c>
      <c r="BK455" s="154">
        <v>108</v>
      </c>
      <c r="BL455" s="154">
        <v>107</v>
      </c>
      <c r="BM455" s="154">
        <v>107</v>
      </c>
      <c r="BN455" s="154">
        <v>106</v>
      </c>
      <c r="BO455" s="154">
        <v>106</v>
      </c>
      <c r="BP455" s="154">
        <v>105</v>
      </c>
      <c r="BQ455" s="154">
        <v>105</v>
      </c>
      <c r="BR455" s="154">
        <v>104</v>
      </c>
      <c r="BS455" s="154">
        <v>104</v>
      </c>
      <c r="BT455" s="140">
        <v>103</v>
      </c>
      <c r="BU455" s="140">
        <v>103</v>
      </c>
      <c r="BV455" s="140">
        <v>102</v>
      </c>
      <c r="BW455" s="140">
        <v>102</v>
      </c>
      <c r="BX455" s="140">
        <v>101</v>
      </c>
      <c r="BY455" s="140">
        <v>101</v>
      </c>
      <c r="BZ455" s="140">
        <v>100</v>
      </c>
      <c r="CA455" s="140">
        <v>100</v>
      </c>
      <c r="CB455" s="140">
        <v>99</v>
      </c>
      <c r="CC455" s="140">
        <v>99</v>
      </c>
      <c r="CD455" s="140">
        <v>98</v>
      </c>
      <c r="CE455" s="140">
        <v>98</v>
      </c>
      <c r="CF455" s="140">
        <v>98</v>
      </c>
      <c r="CG455" s="140">
        <v>97</v>
      </c>
      <c r="CH455" s="140">
        <v>97</v>
      </c>
      <c r="CI455" s="140">
        <v>96</v>
      </c>
      <c r="CJ455" s="140">
        <v>96</v>
      </c>
      <c r="CK455" s="140">
        <v>96</v>
      </c>
      <c r="CL455" s="140">
        <v>95</v>
      </c>
      <c r="CM455" s="140">
        <v>95</v>
      </c>
      <c r="CN455" s="140">
        <v>95</v>
      </c>
      <c r="CO455" s="140">
        <v>94</v>
      </c>
      <c r="CP455" s="140">
        <v>94</v>
      </c>
      <c r="CQ455" s="140">
        <v>94</v>
      </c>
      <c r="CR455" s="140">
        <v>93</v>
      </c>
      <c r="CS455" s="140">
        <v>93</v>
      </c>
      <c r="CT455" s="140">
        <v>93</v>
      </c>
      <c r="CU455" s="140">
        <v>93</v>
      </c>
      <c r="CV455" s="140">
        <v>92</v>
      </c>
      <c r="CW455" s="140">
        <v>92</v>
      </c>
    </row>
    <row r="456" spans="1:101">
      <c r="A456" s="140" t="s">
        <v>136</v>
      </c>
      <c r="B456" s="140" t="s">
        <v>137</v>
      </c>
      <c r="C456" s="140"/>
      <c r="D456" s="140"/>
      <c r="E456" s="140" t="s">
        <v>309</v>
      </c>
      <c r="F456" s="140"/>
      <c r="G456" s="140"/>
      <c r="H456" s="140"/>
      <c r="I456" s="140"/>
      <c r="J456" s="140"/>
      <c r="K456" s="140"/>
      <c r="L456" s="140"/>
      <c r="M456" s="140"/>
      <c r="N456" s="140"/>
      <c r="O456" s="140"/>
      <c r="P456" s="140"/>
      <c r="Q456" s="140"/>
      <c r="R456" s="140"/>
      <c r="S456" s="140"/>
      <c r="T456" s="140"/>
      <c r="U456" s="140"/>
      <c r="V456" s="140"/>
      <c r="W456" s="140"/>
      <c r="X456" s="140"/>
      <c r="Y456" s="140"/>
      <c r="Z456" s="140"/>
      <c r="AA456" s="140"/>
      <c r="AB456" s="140"/>
      <c r="AC456" s="140"/>
      <c r="AD456" s="140"/>
      <c r="AE456" s="140"/>
      <c r="AF456" s="140"/>
      <c r="AG456" s="140"/>
      <c r="AH456" s="140"/>
      <c r="AI456" s="140"/>
      <c r="AJ456" s="140"/>
      <c r="AK456" s="140"/>
      <c r="AL456" s="154"/>
      <c r="AM456" s="154"/>
      <c r="AN456" s="154"/>
      <c r="AO456" s="154"/>
      <c r="AP456" s="154"/>
      <c r="AQ456" s="154"/>
      <c r="AR456" s="154"/>
      <c r="AS456" s="154"/>
      <c r="AT456" s="154"/>
      <c r="AU456" s="154"/>
      <c r="AV456" s="154"/>
      <c r="AW456" s="154">
        <v>413</v>
      </c>
      <c r="AX456" s="154">
        <v>413</v>
      </c>
      <c r="AY456" s="154">
        <v>412</v>
      </c>
      <c r="AZ456" s="154">
        <v>411</v>
      </c>
      <c r="BA456" s="154">
        <v>410</v>
      </c>
      <c r="BB456" s="154">
        <v>409</v>
      </c>
      <c r="BC456" s="154">
        <v>409</v>
      </c>
      <c r="BD456" s="154">
        <v>408</v>
      </c>
      <c r="BE456" s="154">
        <v>408</v>
      </c>
      <c r="BF456" s="154">
        <v>407</v>
      </c>
      <c r="BG456" s="154">
        <v>407</v>
      </c>
      <c r="BH456" s="154">
        <v>406</v>
      </c>
      <c r="BI456" s="154">
        <v>406</v>
      </c>
      <c r="BJ456" s="154">
        <v>405</v>
      </c>
      <c r="BK456" s="154">
        <v>404</v>
      </c>
      <c r="BL456" s="154">
        <v>404</v>
      </c>
      <c r="BM456" s="154">
        <v>403</v>
      </c>
      <c r="BN456" s="154">
        <v>402</v>
      </c>
      <c r="BO456" s="154">
        <v>402</v>
      </c>
      <c r="BP456" s="154">
        <v>401</v>
      </c>
      <c r="BQ456" s="154">
        <v>400</v>
      </c>
      <c r="BR456" s="154">
        <v>399</v>
      </c>
      <c r="BS456" s="154">
        <v>398</v>
      </c>
      <c r="BT456" s="140">
        <v>397</v>
      </c>
      <c r="BU456" s="140">
        <v>396</v>
      </c>
      <c r="BV456" s="140">
        <v>396</v>
      </c>
      <c r="BW456" s="140">
        <v>395</v>
      </c>
      <c r="BX456" s="140">
        <v>394</v>
      </c>
      <c r="BY456" s="140">
        <v>393</v>
      </c>
      <c r="BZ456" s="140">
        <v>392</v>
      </c>
      <c r="CA456" s="140">
        <v>391</v>
      </c>
      <c r="CB456" s="140">
        <v>390</v>
      </c>
      <c r="CC456" s="140">
        <v>389</v>
      </c>
      <c r="CD456" s="140">
        <v>388</v>
      </c>
      <c r="CE456" s="140">
        <v>387</v>
      </c>
      <c r="CF456" s="140">
        <v>386</v>
      </c>
      <c r="CG456" s="140">
        <v>385</v>
      </c>
      <c r="CH456" s="140">
        <v>384</v>
      </c>
      <c r="CI456" s="140">
        <v>383</v>
      </c>
      <c r="CJ456" s="140">
        <v>382</v>
      </c>
      <c r="CK456" s="140">
        <v>381</v>
      </c>
      <c r="CL456" s="140">
        <v>380</v>
      </c>
      <c r="CM456" s="140">
        <v>379</v>
      </c>
      <c r="CN456" s="140">
        <v>378</v>
      </c>
      <c r="CO456" s="140">
        <v>377</v>
      </c>
      <c r="CP456" s="140">
        <v>376</v>
      </c>
      <c r="CQ456" s="140">
        <v>375</v>
      </c>
      <c r="CR456" s="140">
        <v>375</v>
      </c>
      <c r="CS456" s="140">
        <v>374</v>
      </c>
      <c r="CT456" s="140">
        <v>373</v>
      </c>
      <c r="CU456" s="140">
        <v>373</v>
      </c>
      <c r="CV456" s="140">
        <v>372</v>
      </c>
      <c r="CW456" s="140">
        <v>372</v>
      </c>
    </row>
    <row r="457" spans="1:101">
      <c r="A457" s="140" t="s">
        <v>138</v>
      </c>
      <c r="B457" s="140" t="s">
        <v>139</v>
      </c>
      <c r="C457" s="140"/>
      <c r="D457" s="140"/>
      <c r="E457" s="140" t="s">
        <v>309</v>
      </c>
      <c r="F457" s="140"/>
      <c r="G457" s="140"/>
      <c r="H457" s="140"/>
      <c r="I457" s="140"/>
      <c r="J457" s="140"/>
      <c r="K457" s="140"/>
      <c r="L457" s="140"/>
      <c r="M457" s="140"/>
      <c r="N457" s="140"/>
      <c r="O457" s="140"/>
      <c r="P457" s="140"/>
      <c r="Q457" s="140"/>
      <c r="R457" s="140"/>
      <c r="S457" s="140"/>
      <c r="T457" s="140"/>
      <c r="U457" s="140"/>
      <c r="V457" s="140"/>
      <c r="W457" s="140"/>
      <c r="X457" s="140"/>
      <c r="Y457" s="140"/>
      <c r="Z457" s="140"/>
      <c r="AA457" s="140"/>
      <c r="AB457" s="140"/>
      <c r="AC457" s="140"/>
      <c r="AD457" s="140"/>
      <c r="AE457" s="140"/>
      <c r="AF457" s="140"/>
      <c r="AG457" s="140"/>
      <c r="AH457" s="140"/>
      <c r="AI457" s="140"/>
      <c r="AJ457" s="140"/>
      <c r="AK457" s="140"/>
      <c r="AL457" s="154"/>
      <c r="AM457" s="154"/>
      <c r="AN457" s="154"/>
      <c r="AO457" s="154"/>
      <c r="AP457" s="154"/>
      <c r="AQ457" s="154"/>
      <c r="AR457" s="154"/>
      <c r="AS457" s="154"/>
      <c r="AT457" s="154"/>
      <c r="AU457" s="154"/>
      <c r="AV457" s="154"/>
      <c r="AW457" s="154">
        <v>541</v>
      </c>
      <c r="AX457" s="154">
        <v>542</v>
      </c>
      <c r="AY457" s="154">
        <v>543</v>
      </c>
      <c r="AZ457" s="154">
        <v>544</v>
      </c>
      <c r="BA457" s="154">
        <v>544</v>
      </c>
      <c r="BB457" s="154">
        <v>544</v>
      </c>
      <c r="BC457" s="154">
        <v>545</v>
      </c>
      <c r="BD457" s="154">
        <v>545</v>
      </c>
      <c r="BE457" s="154">
        <v>545</v>
      </c>
      <c r="BF457" s="154">
        <v>545</v>
      </c>
      <c r="BG457" s="154">
        <v>545</v>
      </c>
      <c r="BH457" s="154">
        <v>545</v>
      </c>
      <c r="BI457" s="154">
        <v>545</v>
      </c>
      <c r="BJ457" s="154">
        <v>545</v>
      </c>
      <c r="BK457" s="154">
        <v>544</v>
      </c>
      <c r="BL457" s="154">
        <v>544</v>
      </c>
      <c r="BM457" s="154">
        <v>543</v>
      </c>
      <c r="BN457" s="154">
        <v>543</v>
      </c>
      <c r="BO457" s="154">
        <v>542</v>
      </c>
      <c r="BP457" s="154">
        <v>541</v>
      </c>
      <c r="BQ457" s="154">
        <v>540</v>
      </c>
      <c r="BR457" s="154">
        <v>539</v>
      </c>
      <c r="BS457" s="154">
        <v>538</v>
      </c>
      <c r="BT457" s="140">
        <v>537</v>
      </c>
      <c r="BU457" s="140">
        <v>536</v>
      </c>
      <c r="BV457" s="140">
        <v>535</v>
      </c>
      <c r="BW457" s="140">
        <v>534</v>
      </c>
      <c r="BX457" s="140">
        <v>533</v>
      </c>
      <c r="BY457" s="140">
        <v>532</v>
      </c>
      <c r="BZ457" s="140">
        <v>530</v>
      </c>
      <c r="CA457" s="140">
        <v>529</v>
      </c>
      <c r="CB457" s="140">
        <v>528</v>
      </c>
      <c r="CC457" s="140">
        <v>526</v>
      </c>
      <c r="CD457" s="140">
        <v>525</v>
      </c>
      <c r="CE457" s="140">
        <v>523</v>
      </c>
      <c r="CF457" s="140">
        <v>522</v>
      </c>
      <c r="CG457" s="140">
        <v>520</v>
      </c>
      <c r="CH457" s="140">
        <v>519</v>
      </c>
      <c r="CI457" s="140">
        <v>517</v>
      </c>
      <c r="CJ457" s="140">
        <v>516</v>
      </c>
      <c r="CK457" s="140">
        <v>514</v>
      </c>
      <c r="CL457" s="140">
        <v>513</v>
      </c>
      <c r="CM457" s="140">
        <v>511</v>
      </c>
      <c r="CN457" s="140">
        <v>509</v>
      </c>
      <c r="CO457" s="140">
        <v>508</v>
      </c>
      <c r="CP457" s="140">
        <v>506</v>
      </c>
      <c r="CQ457" s="140">
        <v>504</v>
      </c>
      <c r="CR457" s="140">
        <v>503</v>
      </c>
      <c r="CS457" s="140">
        <v>501</v>
      </c>
      <c r="CT457" s="140">
        <v>500</v>
      </c>
      <c r="CU457" s="140">
        <v>498</v>
      </c>
      <c r="CV457" s="140">
        <v>497</v>
      </c>
      <c r="CW457" s="140">
        <v>495</v>
      </c>
    </row>
    <row r="458" spans="1:101">
      <c r="A458" s="140" t="s">
        <v>140</v>
      </c>
      <c r="B458" s="140" t="s">
        <v>141</v>
      </c>
      <c r="C458" s="140"/>
      <c r="D458" s="140"/>
      <c r="E458" s="140" t="s">
        <v>309</v>
      </c>
      <c r="F458" s="140"/>
      <c r="G458" s="140"/>
      <c r="H458" s="140"/>
      <c r="I458" s="140"/>
      <c r="J458" s="140"/>
      <c r="K458" s="140"/>
      <c r="L458" s="140"/>
      <c r="M458" s="140"/>
      <c r="N458" s="140"/>
      <c r="O458" s="140"/>
      <c r="P458" s="140"/>
      <c r="Q458" s="140"/>
      <c r="R458" s="140"/>
      <c r="S458" s="140"/>
      <c r="T458" s="140"/>
      <c r="U458" s="140"/>
      <c r="V458" s="140"/>
      <c r="W458" s="140"/>
      <c r="X458" s="140"/>
      <c r="Y458" s="140"/>
      <c r="Z458" s="140"/>
      <c r="AA458" s="140"/>
      <c r="AB458" s="140"/>
      <c r="AC458" s="140"/>
      <c r="AD458" s="140"/>
      <c r="AE458" s="140"/>
      <c r="AF458" s="140"/>
      <c r="AG458" s="140"/>
      <c r="AH458" s="140"/>
      <c r="AI458" s="140"/>
      <c r="AJ458" s="140"/>
      <c r="AK458" s="140"/>
      <c r="AL458" s="154"/>
      <c r="AM458" s="154"/>
      <c r="AN458" s="154"/>
      <c r="AO458" s="154"/>
      <c r="AP458" s="154"/>
      <c r="AQ458" s="154"/>
      <c r="AR458" s="154"/>
      <c r="AS458" s="154"/>
      <c r="AT458" s="154"/>
      <c r="AU458" s="154"/>
      <c r="AV458" s="154"/>
      <c r="AW458" s="154">
        <v>515</v>
      </c>
      <c r="AX458" s="154">
        <v>518</v>
      </c>
      <c r="AY458" s="154">
        <v>521</v>
      </c>
      <c r="AZ458" s="154">
        <v>524</v>
      </c>
      <c r="BA458" s="154">
        <v>526</v>
      </c>
      <c r="BB458" s="154">
        <v>529</v>
      </c>
      <c r="BC458" s="154">
        <v>532</v>
      </c>
      <c r="BD458" s="154">
        <v>534</v>
      </c>
      <c r="BE458" s="154">
        <v>536</v>
      </c>
      <c r="BF458" s="154">
        <v>539</v>
      </c>
      <c r="BG458" s="154">
        <v>541</v>
      </c>
      <c r="BH458" s="154">
        <v>542</v>
      </c>
      <c r="BI458" s="154">
        <v>544</v>
      </c>
      <c r="BJ458" s="154">
        <v>546</v>
      </c>
      <c r="BK458" s="154">
        <v>548</v>
      </c>
      <c r="BL458" s="154">
        <v>549</v>
      </c>
      <c r="BM458" s="154">
        <v>551</v>
      </c>
      <c r="BN458" s="154">
        <v>552</v>
      </c>
      <c r="BO458" s="154">
        <v>554</v>
      </c>
      <c r="BP458" s="154">
        <v>555</v>
      </c>
      <c r="BQ458" s="154">
        <v>557</v>
      </c>
      <c r="BR458" s="154">
        <v>558</v>
      </c>
      <c r="BS458" s="154">
        <v>559</v>
      </c>
      <c r="BT458" s="140">
        <v>560</v>
      </c>
      <c r="BU458" s="140">
        <v>561</v>
      </c>
      <c r="BV458" s="140">
        <v>562</v>
      </c>
      <c r="BW458" s="140">
        <v>563</v>
      </c>
      <c r="BX458" s="140">
        <v>564</v>
      </c>
      <c r="BY458" s="140">
        <v>565</v>
      </c>
      <c r="BZ458" s="140">
        <v>566</v>
      </c>
      <c r="CA458" s="140">
        <v>567</v>
      </c>
      <c r="CB458" s="140">
        <v>567</v>
      </c>
      <c r="CC458" s="140">
        <v>568</v>
      </c>
      <c r="CD458" s="140">
        <v>568</v>
      </c>
      <c r="CE458" s="140">
        <v>569</v>
      </c>
      <c r="CF458" s="140">
        <v>569</v>
      </c>
      <c r="CG458" s="140">
        <v>569</v>
      </c>
      <c r="CH458" s="140">
        <v>570</v>
      </c>
      <c r="CI458" s="140">
        <v>570</v>
      </c>
      <c r="CJ458" s="140">
        <v>570</v>
      </c>
      <c r="CK458" s="140">
        <v>569</v>
      </c>
      <c r="CL458" s="140">
        <v>569</v>
      </c>
      <c r="CM458" s="140">
        <v>569</v>
      </c>
      <c r="CN458" s="140">
        <v>569</v>
      </c>
      <c r="CO458" s="140">
        <v>569</v>
      </c>
      <c r="CP458" s="140">
        <v>569</v>
      </c>
      <c r="CQ458" s="140">
        <v>568</v>
      </c>
      <c r="CR458" s="140">
        <v>568</v>
      </c>
      <c r="CS458" s="140">
        <v>568</v>
      </c>
      <c r="CT458" s="140">
        <v>568</v>
      </c>
      <c r="CU458" s="140">
        <v>568</v>
      </c>
      <c r="CV458" s="140">
        <v>568</v>
      </c>
      <c r="CW458" s="140">
        <v>568</v>
      </c>
    </row>
    <row r="459" spans="1:101">
      <c r="A459" s="140" t="s">
        <v>142</v>
      </c>
      <c r="B459" s="140" t="s">
        <v>143</v>
      </c>
      <c r="C459" s="140"/>
      <c r="D459" s="140"/>
      <c r="E459" s="140" t="s">
        <v>309</v>
      </c>
      <c r="F459" s="140"/>
      <c r="G459" s="140"/>
      <c r="H459" s="140"/>
      <c r="I459" s="140"/>
      <c r="J459" s="140"/>
      <c r="K459" s="140"/>
      <c r="L459" s="140"/>
      <c r="M459" s="140"/>
      <c r="N459" s="140"/>
      <c r="O459" s="140"/>
      <c r="P459" s="140"/>
      <c r="Q459" s="140"/>
      <c r="R459" s="140"/>
      <c r="S459" s="140"/>
      <c r="T459" s="140"/>
      <c r="U459" s="140"/>
      <c r="V459" s="140"/>
      <c r="W459" s="140"/>
      <c r="X459" s="140"/>
      <c r="Y459" s="140"/>
      <c r="Z459" s="140"/>
      <c r="AA459" s="140"/>
      <c r="AB459" s="140"/>
      <c r="AC459" s="140"/>
      <c r="AD459" s="140"/>
      <c r="AE459" s="140"/>
      <c r="AF459" s="140"/>
      <c r="AG459" s="140"/>
      <c r="AH459" s="140"/>
      <c r="AI459" s="140"/>
      <c r="AJ459" s="140"/>
      <c r="AK459" s="140"/>
      <c r="AL459" s="154"/>
      <c r="AM459" s="154"/>
      <c r="AN459" s="154"/>
      <c r="AO459" s="154"/>
      <c r="AP459" s="154"/>
      <c r="AQ459" s="154"/>
      <c r="AR459" s="154"/>
      <c r="AS459" s="154"/>
      <c r="AT459" s="154"/>
      <c r="AU459" s="154"/>
      <c r="AV459" s="154"/>
      <c r="AW459" s="154">
        <v>600</v>
      </c>
      <c r="AX459" s="154">
        <v>597</v>
      </c>
      <c r="AY459" s="154">
        <v>595</v>
      </c>
      <c r="AZ459" s="154">
        <v>592</v>
      </c>
      <c r="BA459" s="154">
        <v>589</v>
      </c>
      <c r="BB459" s="154">
        <v>587</v>
      </c>
      <c r="BC459" s="154">
        <v>585</v>
      </c>
      <c r="BD459" s="154">
        <v>582</v>
      </c>
      <c r="BE459" s="154">
        <v>580</v>
      </c>
      <c r="BF459" s="154">
        <v>578</v>
      </c>
      <c r="BG459" s="154">
        <v>575</v>
      </c>
      <c r="BH459" s="154">
        <v>572</v>
      </c>
      <c r="BI459" s="154">
        <v>570</v>
      </c>
      <c r="BJ459" s="154">
        <v>567</v>
      </c>
      <c r="BK459" s="154">
        <v>565</v>
      </c>
      <c r="BL459" s="154">
        <v>562</v>
      </c>
      <c r="BM459" s="154">
        <v>559</v>
      </c>
      <c r="BN459" s="154">
        <v>557</v>
      </c>
      <c r="BO459" s="154">
        <v>554</v>
      </c>
      <c r="BP459" s="154">
        <v>552</v>
      </c>
      <c r="BQ459" s="154">
        <v>549</v>
      </c>
      <c r="BR459" s="154">
        <v>547</v>
      </c>
      <c r="BS459" s="154">
        <v>545</v>
      </c>
      <c r="BT459" s="140">
        <v>542</v>
      </c>
      <c r="BU459" s="140">
        <v>540</v>
      </c>
      <c r="BV459" s="140">
        <v>538</v>
      </c>
      <c r="BW459" s="140">
        <v>535</v>
      </c>
      <c r="BX459" s="140">
        <v>533</v>
      </c>
      <c r="BY459" s="140">
        <v>530</v>
      </c>
      <c r="BZ459" s="140">
        <v>528</v>
      </c>
      <c r="CA459" s="140">
        <v>526</v>
      </c>
      <c r="CB459" s="140">
        <v>523</v>
      </c>
      <c r="CC459" s="140">
        <v>521</v>
      </c>
      <c r="CD459" s="140">
        <v>518</v>
      </c>
      <c r="CE459" s="140">
        <v>516</v>
      </c>
      <c r="CF459" s="140">
        <v>513</v>
      </c>
      <c r="CG459" s="140">
        <v>511</v>
      </c>
      <c r="CH459" s="140">
        <v>508</v>
      </c>
      <c r="CI459" s="140">
        <v>505</v>
      </c>
      <c r="CJ459" s="140">
        <v>503</v>
      </c>
      <c r="CK459" s="140">
        <v>500</v>
      </c>
      <c r="CL459" s="140">
        <v>498</v>
      </c>
      <c r="CM459" s="140">
        <v>495</v>
      </c>
      <c r="CN459" s="140">
        <v>493</v>
      </c>
      <c r="CO459" s="140">
        <v>490</v>
      </c>
      <c r="CP459" s="140">
        <v>488</v>
      </c>
      <c r="CQ459" s="140">
        <v>485</v>
      </c>
      <c r="CR459" s="140">
        <v>483</v>
      </c>
      <c r="CS459" s="140">
        <v>481</v>
      </c>
      <c r="CT459" s="140">
        <v>479</v>
      </c>
      <c r="CU459" s="140">
        <v>477</v>
      </c>
      <c r="CV459" s="140">
        <v>475</v>
      </c>
      <c r="CW459" s="140">
        <v>473</v>
      </c>
    </row>
    <row r="460" spans="1:101">
      <c r="A460" s="140" t="s">
        <v>144</v>
      </c>
      <c r="B460" s="140" t="s">
        <v>145</v>
      </c>
      <c r="C460" s="140"/>
      <c r="D460" s="140"/>
      <c r="E460" s="140" t="s">
        <v>309</v>
      </c>
      <c r="F460" s="140"/>
      <c r="G460" s="140"/>
      <c r="H460" s="140"/>
      <c r="I460" s="140"/>
      <c r="J460" s="140"/>
      <c r="K460" s="140"/>
      <c r="L460" s="140"/>
      <c r="M460" s="140"/>
      <c r="N460" s="140"/>
      <c r="O460" s="140"/>
      <c r="P460" s="140"/>
      <c r="Q460" s="140"/>
      <c r="R460" s="140"/>
      <c r="S460" s="140"/>
      <c r="T460" s="140"/>
      <c r="U460" s="140"/>
      <c r="V460" s="140"/>
      <c r="W460" s="140"/>
      <c r="X460" s="140"/>
      <c r="Y460" s="140"/>
      <c r="Z460" s="140"/>
      <c r="AA460" s="140"/>
      <c r="AB460" s="140"/>
      <c r="AC460" s="140"/>
      <c r="AD460" s="140"/>
      <c r="AE460" s="140"/>
      <c r="AF460" s="140"/>
      <c r="AG460" s="140"/>
      <c r="AH460" s="140"/>
      <c r="AI460" s="140"/>
      <c r="AJ460" s="140"/>
      <c r="AK460" s="140"/>
      <c r="AL460" s="154"/>
      <c r="AM460" s="154"/>
      <c r="AN460" s="154"/>
      <c r="AO460" s="154"/>
      <c r="AP460" s="154"/>
      <c r="AQ460" s="154"/>
      <c r="AR460" s="154"/>
      <c r="AS460" s="154"/>
      <c r="AT460" s="154"/>
      <c r="AU460" s="154"/>
      <c r="AV460" s="154"/>
      <c r="AW460" s="154">
        <v>432</v>
      </c>
      <c r="AX460" s="154">
        <v>431</v>
      </c>
      <c r="AY460" s="154">
        <v>430</v>
      </c>
      <c r="AZ460" s="154">
        <v>429</v>
      </c>
      <c r="BA460" s="154">
        <v>428</v>
      </c>
      <c r="BB460" s="154">
        <v>427</v>
      </c>
      <c r="BC460" s="154">
        <v>426</v>
      </c>
      <c r="BD460" s="154">
        <v>425</v>
      </c>
      <c r="BE460" s="154">
        <v>424</v>
      </c>
      <c r="BF460" s="154">
        <v>422</v>
      </c>
      <c r="BG460" s="154">
        <v>421</v>
      </c>
      <c r="BH460" s="154">
        <v>420</v>
      </c>
      <c r="BI460" s="154">
        <v>419</v>
      </c>
      <c r="BJ460" s="154">
        <v>417</v>
      </c>
      <c r="BK460" s="154">
        <v>416</v>
      </c>
      <c r="BL460" s="154">
        <v>415</v>
      </c>
      <c r="BM460" s="154">
        <v>414</v>
      </c>
      <c r="BN460" s="154">
        <v>413</v>
      </c>
      <c r="BO460" s="154">
        <v>412</v>
      </c>
      <c r="BP460" s="154">
        <v>410</v>
      </c>
      <c r="BQ460" s="154">
        <v>409</v>
      </c>
      <c r="BR460" s="154">
        <v>408</v>
      </c>
      <c r="BS460" s="154">
        <v>407</v>
      </c>
      <c r="BT460" s="140">
        <v>406</v>
      </c>
      <c r="BU460" s="140">
        <v>405</v>
      </c>
      <c r="BV460" s="140">
        <v>404</v>
      </c>
      <c r="BW460" s="140">
        <v>403</v>
      </c>
      <c r="BX460" s="140">
        <v>402</v>
      </c>
      <c r="BY460" s="140">
        <v>401</v>
      </c>
      <c r="BZ460" s="140">
        <v>400</v>
      </c>
      <c r="CA460" s="140">
        <v>399</v>
      </c>
      <c r="CB460" s="140">
        <v>398</v>
      </c>
      <c r="CC460" s="140">
        <v>397</v>
      </c>
      <c r="CD460" s="140">
        <v>395</v>
      </c>
      <c r="CE460" s="140">
        <v>394</v>
      </c>
      <c r="CF460" s="140">
        <v>393</v>
      </c>
      <c r="CG460" s="140">
        <v>392</v>
      </c>
      <c r="CH460" s="140">
        <v>391</v>
      </c>
      <c r="CI460" s="140">
        <v>390</v>
      </c>
      <c r="CJ460" s="140">
        <v>388</v>
      </c>
      <c r="CK460" s="140">
        <v>387</v>
      </c>
      <c r="CL460" s="140">
        <v>386</v>
      </c>
      <c r="CM460" s="140">
        <v>385</v>
      </c>
      <c r="CN460" s="140">
        <v>383</v>
      </c>
      <c r="CO460" s="140">
        <v>382</v>
      </c>
      <c r="CP460" s="140">
        <v>381</v>
      </c>
      <c r="CQ460" s="140">
        <v>380</v>
      </c>
      <c r="CR460" s="140">
        <v>379</v>
      </c>
      <c r="CS460" s="140">
        <v>378</v>
      </c>
      <c r="CT460" s="140">
        <v>377</v>
      </c>
      <c r="CU460" s="140">
        <v>376</v>
      </c>
      <c r="CV460" s="140">
        <v>375</v>
      </c>
      <c r="CW460" s="140">
        <v>374</v>
      </c>
    </row>
    <row r="461" spans="1:101">
      <c r="A461" s="140" t="s">
        <v>146</v>
      </c>
      <c r="B461" s="140" t="s">
        <v>147</v>
      </c>
      <c r="C461" s="140"/>
      <c r="D461" s="140"/>
      <c r="E461" s="140" t="s">
        <v>309</v>
      </c>
      <c r="F461" s="140"/>
      <c r="G461" s="140"/>
      <c r="H461" s="140"/>
      <c r="I461" s="140"/>
      <c r="J461" s="140"/>
      <c r="K461" s="140"/>
      <c r="L461" s="140"/>
      <c r="M461" s="140"/>
      <c r="N461" s="140"/>
      <c r="O461" s="140"/>
      <c r="P461" s="140"/>
      <c r="Q461" s="140"/>
      <c r="R461" s="140"/>
      <c r="S461" s="140"/>
      <c r="T461" s="140"/>
      <c r="U461" s="140"/>
      <c r="V461" s="140"/>
      <c r="W461" s="140"/>
      <c r="X461" s="140"/>
      <c r="Y461" s="140"/>
      <c r="Z461" s="140"/>
      <c r="AA461" s="140"/>
      <c r="AB461" s="140"/>
      <c r="AC461" s="140"/>
      <c r="AD461" s="140"/>
      <c r="AE461" s="140"/>
      <c r="AF461" s="140"/>
      <c r="AG461" s="140"/>
      <c r="AH461" s="140"/>
      <c r="AI461" s="140"/>
      <c r="AJ461" s="140"/>
      <c r="AK461" s="140"/>
      <c r="AL461" s="154"/>
      <c r="AM461" s="154"/>
      <c r="AN461" s="154"/>
      <c r="AO461" s="154"/>
      <c r="AP461" s="154"/>
      <c r="AQ461" s="154"/>
      <c r="AR461" s="154"/>
      <c r="AS461" s="154"/>
      <c r="AT461" s="154"/>
      <c r="AU461" s="154"/>
      <c r="AV461" s="154"/>
      <c r="AW461" s="154">
        <v>912</v>
      </c>
      <c r="AX461" s="154">
        <v>913</v>
      </c>
      <c r="AY461" s="154">
        <v>915</v>
      </c>
      <c r="AZ461" s="154">
        <v>916</v>
      </c>
      <c r="BA461" s="154">
        <v>916</v>
      </c>
      <c r="BB461" s="154">
        <v>918</v>
      </c>
      <c r="BC461" s="154">
        <v>920</v>
      </c>
      <c r="BD461" s="154">
        <v>921</v>
      </c>
      <c r="BE461" s="154">
        <v>923</v>
      </c>
      <c r="BF461" s="154">
        <v>924</v>
      </c>
      <c r="BG461" s="154">
        <v>926</v>
      </c>
      <c r="BH461" s="154">
        <v>927</v>
      </c>
      <c r="BI461" s="154">
        <v>928</v>
      </c>
      <c r="BJ461" s="154">
        <v>929</v>
      </c>
      <c r="BK461" s="154">
        <v>931</v>
      </c>
      <c r="BL461" s="154">
        <v>932</v>
      </c>
      <c r="BM461" s="154">
        <v>933</v>
      </c>
      <c r="BN461" s="154">
        <v>934</v>
      </c>
      <c r="BO461" s="154">
        <v>935</v>
      </c>
      <c r="BP461" s="154">
        <v>935</v>
      </c>
      <c r="BQ461" s="154">
        <v>936</v>
      </c>
      <c r="BR461" s="154">
        <v>936</v>
      </c>
      <c r="BS461" s="154">
        <v>936</v>
      </c>
      <c r="BT461" s="140">
        <v>937</v>
      </c>
      <c r="BU461" s="140">
        <v>937</v>
      </c>
      <c r="BV461" s="140">
        <v>936</v>
      </c>
      <c r="BW461" s="140">
        <v>936</v>
      </c>
      <c r="BX461" s="140">
        <v>936</v>
      </c>
      <c r="BY461" s="140">
        <v>935</v>
      </c>
      <c r="BZ461" s="140">
        <v>935</v>
      </c>
      <c r="CA461" s="140">
        <v>934</v>
      </c>
      <c r="CB461" s="140">
        <v>934</v>
      </c>
      <c r="CC461" s="140">
        <v>933</v>
      </c>
      <c r="CD461" s="140">
        <v>932</v>
      </c>
      <c r="CE461" s="140">
        <v>931</v>
      </c>
      <c r="CF461" s="140">
        <v>930</v>
      </c>
      <c r="CG461" s="140">
        <v>929</v>
      </c>
      <c r="CH461" s="140">
        <v>928</v>
      </c>
      <c r="CI461" s="140">
        <v>927</v>
      </c>
      <c r="CJ461" s="140">
        <v>926</v>
      </c>
      <c r="CK461" s="140">
        <v>924</v>
      </c>
      <c r="CL461" s="140">
        <v>923</v>
      </c>
      <c r="CM461" s="140">
        <v>922</v>
      </c>
      <c r="CN461" s="140">
        <v>921</v>
      </c>
      <c r="CO461" s="140">
        <v>920</v>
      </c>
      <c r="CP461" s="140">
        <v>918</v>
      </c>
      <c r="CQ461" s="140">
        <v>917</v>
      </c>
      <c r="CR461" s="140">
        <v>916</v>
      </c>
      <c r="CS461" s="140">
        <v>915</v>
      </c>
      <c r="CT461" s="140">
        <v>915</v>
      </c>
      <c r="CU461" s="140">
        <v>914</v>
      </c>
      <c r="CV461" s="140">
        <v>913</v>
      </c>
      <c r="CW461" s="140">
        <v>913</v>
      </c>
    </row>
    <row r="462" spans="1:101">
      <c r="A462" s="140" t="s">
        <v>126</v>
      </c>
      <c r="B462" s="140" t="s">
        <v>127</v>
      </c>
      <c r="C462" s="140"/>
      <c r="D462" s="140"/>
      <c r="E462" s="140" t="s">
        <v>309</v>
      </c>
      <c r="F462" s="140"/>
      <c r="G462" s="140"/>
      <c r="H462" s="140"/>
      <c r="I462" s="140"/>
      <c r="J462" s="140"/>
      <c r="K462" s="140"/>
      <c r="L462" s="140"/>
      <c r="M462" s="140"/>
      <c r="N462" s="140"/>
      <c r="O462" s="140"/>
      <c r="P462" s="140"/>
      <c r="Q462" s="140"/>
      <c r="R462" s="140"/>
      <c r="S462" s="140"/>
      <c r="T462" s="140"/>
      <c r="U462" s="140"/>
      <c r="V462" s="140"/>
      <c r="W462" s="140"/>
      <c r="X462" s="140"/>
      <c r="Y462" s="140"/>
      <c r="Z462" s="140"/>
      <c r="AA462" s="140"/>
      <c r="AB462" s="140"/>
      <c r="AC462" s="140"/>
      <c r="AD462" s="140"/>
      <c r="AE462" s="140"/>
      <c r="AF462" s="140"/>
      <c r="AG462" s="140"/>
      <c r="AH462" s="140"/>
      <c r="AI462" s="140"/>
      <c r="AJ462" s="140"/>
      <c r="AK462" s="140"/>
      <c r="AL462" s="154"/>
      <c r="AM462" s="154"/>
      <c r="AN462" s="154"/>
      <c r="AO462" s="154"/>
      <c r="AP462" s="154"/>
      <c r="AQ462" s="154"/>
      <c r="AR462" s="154"/>
      <c r="AS462" s="154"/>
      <c r="AT462" s="154"/>
      <c r="AU462" s="154"/>
      <c r="AV462" s="154"/>
      <c r="AW462" s="154">
        <v>158</v>
      </c>
      <c r="AX462" s="154">
        <v>159</v>
      </c>
      <c r="AY462" s="154">
        <v>160</v>
      </c>
      <c r="AZ462" s="154">
        <v>160</v>
      </c>
      <c r="BA462" s="154">
        <v>161</v>
      </c>
      <c r="BB462" s="154">
        <v>162</v>
      </c>
      <c r="BC462" s="154">
        <v>162</v>
      </c>
      <c r="BD462" s="154">
        <v>163</v>
      </c>
      <c r="BE462" s="154">
        <v>164</v>
      </c>
      <c r="BF462" s="154">
        <v>164</v>
      </c>
      <c r="BG462" s="154">
        <v>164</v>
      </c>
      <c r="BH462" s="154">
        <v>165</v>
      </c>
      <c r="BI462" s="154">
        <v>165</v>
      </c>
      <c r="BJ462" s="154">
        <v>165</v>
      </c>
      <c r="BK462" s="154">
        <v>165</v>
      </c>
      <c r="BL462" s="154">
        <v>166</v>
      </c>
      <c r="BM462" s="154">
        <v>166</v>
      </c>
      <c r="BN462" s="154">
        <v>166</v>
      </c>
      <c r="BO462" s="154">
        <v>166</v>
      </c>
      <c r="BP462" s="154">
        <v>166</v>
      </c>
      <c r="BQ462" s="154">
        <v>166</v>
      </c>
      <c r="BR462" s="154">
        <v>166</v>
      </c>
      <c r="BS462" s="154">
        <v>166</v>
      </c>
      <c r="BT462" s="140">
        <v>166</v>
      </c>
      <c r="BU462" s="140">
        <v>166</v>
      </c>
      <c r="BV462" s="140">
        <v>166</v>
      </c>
      <c r="BW462" s="140">
        <v>166</v>
      </c>
      <c r="BX462" s="140">
        <v>166</v>
      </c>
      <c r="BY462" s="140">
        <v>167</v>
      </c>
      <c r="BZ462" s="140">
        <v>167</v>
      </c>
      <c r="CA462" s="140">
        <v>167</v>
      </c>
      <c r="CB462" s="140">
        <v>167</v>
      </c>
      <c r="CC462" s="140">
        <v>167</v>
      </c>
      <c r="CD462" s="140">
        <v>167</v>
      </c>
      <c r="CE462" s="140">
        <v>167</v>
      </c>
      <c r="CF462" s="140">
        <v>167</v>
      </c>
      <c r="CG462" s="140">
        <v>167</v>
      </c>
      <c r="CH462" s="140">
        <v>167</v>
      </c>
      <c r="CI462" s="140">
        <v>166</v>
      </c>
      <c r="CJ462" s="140">
        <v>166</v>
      </c>
      <c r="CK462" s="140">
        <v>166</v>
      </c>
      <c r="CL462" s="140">
        <v>166</v>
      </c>
      <c r="CM462" s="140">
        <v>166</v>
      </c>
      <c r="CN462" s="140">
        <v>166</v>
      </c>
      <c r="CO462" s="140">
        <v>165</v>
      </c>
      <c r="CP462" s="140">
        <v>165</v>
      </c>
      <c r="CQ462" s="140">
        <v>165</v>
      </c>
      <c r="CR462" s="140">
        <v>165</v>
      </c>
      <c r="CS462" s="140">
        <v>165</v>
      </c>
      <c r="CT462" s="140">
        <v>164</v>
      </c>
      <c r="CU462" s="140">
        <v>164</v>
      </c>
      <c r="CV462" s="140">
        <v>164</v>
      </c>
      <c r="CW462" s="140">
        <v>164</v>
      </c>
    </row>
    <row r="463" spans="1:101">
      <c r="A463" s="140" t="s">
        <v>128</v>
      </c>
      <c r="B463" s="140" t="s">
        <v>129</v>
      </c>
      <c r="C463" s="140"/>
      <c r="D463" s="140"/>
      <c r="E463" s="140" t="s">
        <v>309</v>
      </c>
      <c r="F463" s="140"/>
      <c r="G463" s="140"/>
      <c r="H463" s="140"/>
      <c r="I463" s="140"/>
      <c r="J463" s="140"/>
      <c r="K463" s="140"/>
      <c r="L463" s="140"/>
      <c r="M463" s="140"/>
      <c r="N463" s="140"/>
      <c r="O463" s="140"/>
      <c r="P463" s="140"/>
      <c r="Q463" s="140"/>
      <c r="R463" s="140"/>
      <c r="S463" s="140"/>
      <c r="T463" s="140"/>
      <c r="U463" s="140"/>
      <c r="V463" s="140"/>
      <c r="W463" s="140"/>
      <c r="X463" s="140"/>
      <c r="Y463" s="140"/>
      <c r="Z463" s="140"/>
      <c r="AA463" s="140"/>
      <c r="AB463" s="140"/>
      <c r="AC463" s="140"/>
      <c r="AD463" s="140"/>
      <c r="AE463" s="140"/>
      <c r="AF463" s="140"/>
      <c r="AG463" s="140"/>
      <c r="AH463" s="140"/>
      <c r="AI463" s="140"/>
      <c r="AJ463" s="140"/>
      <c r="AK463" s="140"/>
      <c r="AL463" s="154"/>
      <c r="AM463" s="154"/>
      <c r="AN463" s="154"/>
      <c r="AO463" s="154"/>
      <c r="AP463" s="154"/>
      <c r="AQ463" s="154"/>
      <c r="AR463" s="154"/>
      <c r="AS463" s="154"/>
      <c r="AT463" s="154"/>
      <c r="AU463" s="154"/>
      <c r="AV463" s="154"/>
      <c r="AW463" s="154">
        <v>181</v>
      </c>
      <c r="AX463" s="154">
        <v>182</v>
      </c>
      <c r="AY463" s="154">
        <v>183</v>
      </c>
      <c r="AZ463" s="154">
        <v>184</v>
      </c>
      <c r="BA463" s="154">
        <v>186</v>
      </c>
      <c r="BB463" s="154">
        <v>187</v>
      </c>
      <c r="BC463" s="154">
        <v>188</v>
      </c>
      <c r="BD463" s="154">
        <v>189</v>
      </c>
      <c r="BE463" s="154">
        <v>190</v>
      </c>
      <c r="BF463" s="154">
        <v>191</v>
      </c>
      <c r="BG463" s="154">
        <v>192</v>
      </c>
      <c r="BH463" s="154">
        <v>193</v>
      </c>
      <c r="BI463" s="154">
        <v>194</v>
      </c>
      <c r="BJ463" s="154">
        <v>195</v>
      </c>
      <c r="BK463" s="154">
        <v>196</v>
      </c>
      <c r="BL463" s="154">
        <v>197</v>
      </c>
      <c r="BM463" s="154">
        <v>198</v>
      </c>
      <c r="BN463" s="154">
        <v>198</v>
      </c>
      <c r="BO463" s="154">
        <v>199</v>
      </c>
      <c r="BP463" s="154">
        <v>200</v>
      </c>
      <c r="BQ463" s="154">
        <v>200</v>
      </c>
      <c r="BR463" s="154">
        <v>201</v>
      </c>
      <c r="BS463" s="154">
        <v>201</v>
      </c>
      <c r="BT463" s="140">
        <v>202</v>
      </c>
      <c r="BU463" s="140">
        <v>203</v>
      </c>
      <c r="BV463" s="140">
        <v>203</v>
      </c>
      <c r="BW463" s="140">
        <v>203</v>
      </c>
      <c r="BX463" s="140">
        <v>204</v>
      </c>
      <c r="BY463" s="140">
        <v>204</v>
      </c>
      <c r="BZ463" s="140">
        <v>205</v>
      </c>
      <c r="CA463" s="140">
        <v>205</v>
      </c>
      <c r="CB463" s="140">
        <v>205</v>
      </c>
      <c r="CC463" s="140">
        <v>206</v>
      </c>
      <c r="CD463" s="140">
        <v>206</v>
      </c>
      <c r="CE463" s="140">
        <v>206</v>
      </c>
      <c r="CF463" s="140">
        <v>206</v>
      </c>
      <c r="CG463" s="140">
        <v>207</v>
      </c>
      <c r="CH463" s="140">
        <v>207</v>
      </c>
      <c r="CI463" s="140">
        <v>207</v>
      </c>
      <c r="CJ463" s="140">
        <v>207</v>
      </c>
      <c r="CK463" s="140">
        <v>207</v>
      </c>
      <c r="CL463" s="140">
        <v>207</v>
      </c>
      <c r="CM463" s="140">
        <v>207</v>
      </c>
      <c r="CN463" s="140">
        <v>207</v>
      </c>
      <c r="CO463" s="140">
        <v>207</v>
      </c>
      <c r="CP463" s="140">
        <v>207</v>
      </c>
      <c r="CQ463" s="140">
        <v>207</v>
      </c>
      <c r="CR463" s="140">
        <v>207</v>
      </c>
      <c r="CS463" s="140">
        <v>207</v>
      </c>
      <c r="CT463" s="140">
        <v>207</v>
      </c>
      <c r="CU463" s="140">
        <v>207</v>
      </c>
      <c r="CV463" s="140">
        <v>207</v>
      </c>
      <c r="CW463" s="140">
        <v>207</v>
      </c>
    </row>
    <row r="464" spans="1:101">
      <c r="A464" s="140" t="s">
        <v>148</v>
      </c>
      <c r="B464" s="140" t="s">
        <v>149</v>
      </c>
      <c r="C464" s="140"/>
      <c r="D464" s="140"/>
      <c r="E464" s="140" t="s">
        <v>309</v>
      </c>
      <c r="F464" s="140"/>
      <c r="G464" s="140"/>
      <c r="H464" s="140"/>
      <c r="I464" s="140"/>
      <c r="J464" s="140"/>
      <c r="K464" s="140"/>
      <c r="L464" s="140"/>
      <c r="M464" s="140"/>
      <c r="N464" s="140"/>
      <c r="O464" s="140"/>
      <c r="P464" s="140"/>
      <c r="Q464" s="140"/>
      <c r="R464" s="140"/>
      <c r="S464" s="140"/>
      <c r="T464" s="140"/>
      <c r="U464" s="140"/>
      <c r="V464" s="140"/>
      <c r="W464" s="140"/>
      <c r="X464" s="140"/>
      <c r="Y464" s="140"/>
      <c r="Z464" s="140"/>
      <c r="AA464" s="140"/>
      <c r="AB464" s="140"/>
      <c r="AC464" s="140"/>
      <c r="AD464" s="140"/>
      <c r="AE464" s="140"/>
      <c r="AF464" s="140"/>
      <c r="AG464" s="140"/>
      <c r="AH464" s="140"/>
      <c r="AI464" s="140"/>
      <c r="AJ464" s="140"/>
      <c r="AK464" s="140"/>
      <c r="AL464" s="154"/>
      <c r="AM464" s="154"/>
      <c r="AN464" s="154"/>
      <c r="AO464" s="154"/>
      <c r="AP464" s="154"/>
      <c r="AQ464" s="154"/>
      <c r="AR464" s="154"/>
      <c r="AS464" s="154"/>
      <c r="AT464" s="154"/>
      <c r="AU464" s="154"/>
      <c r="AV464" s="154"/>
      <c r="AW464" s="154">
        <v>745</v>
      </c>
      <c r="AX464" s="154">
        <v>747</v>
      </c>
      <c r="AY464" s="154">
        <v>748</v>
      </c>
      <c r="AZ464" s="154">
        <v>750</v>
      </c>
      <c r="BA464" s="154">
        <v>751</v>
      </c>
      <c r="BB464" s="154">
        <v>752</v>
      </c>
      <c r="BC464" s="154">
        <v>754</v>
      </c>
      <c r="BD464" s="154">
        <v>755</v>
      </c>
      <c r="BE464" s="154">
        <v>757</v>
      </c>
      <c r="BF464" s="154">
        <v>758</v>
      </c>
      <c r="BG464" s="154">
        <v>760</v>
      </c>
      <c r="BH464" s="154">
        <v>761</v>
      </c>
      <c r="BI464" s="154">
        <v>762</v>
      </c>
      <c r="BJ464" s="154">
        <v>763</v>
      </c>
      <c r="BK464" s="154">
        <v>764</v>
      </c>
      <c r="BL464" s="154">
        <v>765</v>
      </c>
      <c r="BM464" s="154">
        <v>766</v>
      </c>
      <c r="BN464" s="154">
        <v>766</v>
      </c>
      <c r="BO464" s="154">
        <v>767</v>
      </c>
      <c r="BP464" s="154">
        <v>768</v>
      </c>
      <c r="BQ464" s="154">
        <v>768</v>
      </c>
      <c r="BR464" s="154">
        <v>769</v>
      </c>
      <c r="BS464" s="154">
        <v>769</v>
      </c>
      <c r="BT464" s="140">
        <v>770</v>
      </c>
      <c r="BU464" s="140">
        <v>770</v>
      </c>
      <c r="BV464" s="140">
        <v>770</v>
      </c>
      <c r="BW464" s="140">
        <v>770</v>
      </c>
      <c r="BX464" s="140">
        <v>770</v>
      </c>
      <c r="BY464" s="140">
        <v>770</v>
      </c>
      <c r="BZ464" s="140">
        <v>770</v>
      </c>
      <c r="CA464" s="140">
        <v>770</v>
      </c>
      <c r="CB464" s="140">
        <v>770</v>
      </c>
      <c r="CC464" s="140">
        <v>770</v>
      </c>
      <c r="CD464" s="140">
        <v>770</v>
      </c>
      <c r="CE464" s="140">
        <v>770</v>
      </c>
      <c r="CF464" s="140">
        <v>770</v>
      </c>
      <c r="CG464" s="140">
        <v>769</v>
      </c>
      <c r="CH464" s="140">
        <v>769</v>
      </c>
      <c r="CI464" s="140">
        <v>768</v>
      </c>
      <c r="CJ464" s="140">
        <v>768</v>
      </c>
      <c r="CK464" s="140">
        <v>767</v>
      </c>
      <c r="CL464" s="140">
        <v>767</v>
      </c>
      <c r="CM464" s="140">
        <v>766</v>
      </c>
      <c r="CN464" s="140">
        <v>766</v>
      </c>
      <c r="CO464" s="140">
        <v>765</v>
      </c>
      <c r="CP464" s="140">
        <v>765</v>
      </c>
      <c r="CQ464" s="140">
        <v>764</v>
      </c>
      <c r="CR464" s="140">
        <v>764</v>
      </c>
      <c r="CS464" s="140">
        <v>763</v>
      </c>
      <c r="CT464" s="140">
        <v>763</v>
      </c>
      <c r="CU464" s="140">
        <v>763</v>
      </c>
      <c r="CV464" s="140">
        <v>763</v>
      </c>
      <c r="CW464" s="140">
        <v>763</v>
      </c>
    </row>
    <row r="465" spans="1:101">
      <c r="A465" s="140" t="s">
        <v>150</v>
      </c>
      <c r="B465" s="140" t="s">
        <v>151</v>
      </c>
      <c r="C465" s="140"/>
      <c r="D465" s="140"/>
      <c r="E465" s="140" t="s">
        <v>309</v>
      </c>
      <c r="F465" s="140"/>
      <c r="G465" s="140"/>
      <c r="H465" s="140"/>
      <c r="I465" s="140"/>
      <c r="J465" s="140"/>
      <c r="K465" s="140"/>
      <c r="L465" s="140"/>
      <c r="M465" s="140"/>
      <c r="N465" s="140"/>
      <c r="O465" s="140"/>
      <c r="P465" s="140"/>
      <c r="Q465" s="140"/>
      <c r="R465" s="140"/>
      <c r="S465" s="140"/>
      <c r="T465" s="140"/>
      <c r="U465" s="140"/>
      <c r="V465" s="140"/>
      <c r="W465" s="140"/>
      <c r="X465" s="140"/>
      <c r="Y465" s="140"/>
      <c r="Z465" s="140"/>
      <c r="AA465" s="140"/>
      <c r="AB465" s="140"/>
      <c r="AC465" s="140"/>
      <c r="AD465" s="140"/>
      <c r="AE465" s="140"/>
      <c r="AF465" s="140"/>
      <c r="AG465" s="140"/>
      <c r="AH465" s="140"/>
      <c r="AI465" s="140"/>
      <c r="AJ465" s="140"/>
      <c r="AK465" s="140"/>
      <c r="AL465" s="154"/>
      <c r="AM465" s="154"/>
      <c r="AN465" s="154"/>
      <c r="AO465" s="154"/>
      <c r="AP465" s="154"/>
      <c r="AQ465" s="154"/>
      <c r="AR465" s="154"/>
      <c r="AS465" s="154"/>
      <c r="AT465" s="154"/>
      <c r="AU465" s="154"/>
      <c r="AV465" s="154"/>
      <c r="AW465" s="154">
        <v>1381</v>
      </c>
      <c r="AX465" s="154">
        <v>1395</v>
      </c>
      <c r="AY465" s="154">
        <v>1409</v>
      </c>
      <c r="AZ465" s="154">
        <v>1423</v>
      </c>
      <c r="BA465" s="154">
        <v>1436</v>
      </c>
      <c r="BB465" s="154">
        <v>1450</v>
      </c>
      <c r="BC465" s="154">
        <v>1464</v>
      </c>
      <c r="BD465" s="154">
        <v>1478</v>
      </c>
      <c r="BE465" s="154">
        <v>1491</v>
      </c>
      <c r="BF465" s="154">
        <v>1505</v>
      </c>
      <c r="BG465" s="154">
        <v>1518</v>
      </c>
      <c r="BH465" s="154">
        <v>1531</v>
      </c>
      <c r="BI465" s="154">
        <v>1543</v>
      </c>
      <c r="BJ465" s="154">
        <v>1556</v>
      </c>
      <c r="BK465" s="154">
        <v>1567</v>
      </c>
      <c r="BL465" s="154">
        <v>1579</v>
      </c>
      <c r="BM465" s="154">
        <v>1590</v>
      </c>
      <c r="BN465" s="154">
        <v>1600</v>
      </c>
      <c r="BO465" s="154">
        <v>1610</v>
      </c>
      <c r="BP465" s="154">
        <v>1619</v>
      </c>
      <c r="BQ465" s="154">
        <v>1628</v>
      </c>
      <c r="BR465" s="154">
        <v>1636</v>
      </c>
      <c r="BS465" s="154">
        <v>1644</v>
      </c>
      <c r="BT465" s="140">
        <v>1652</v>
      </c>
      <c r="BU465" s="140">
        <v>1659</v>
      </c>
      <c r="BV465" s="140">
        <v>1666</v>
      </c>
      <c r="BW465" s="140">
        <v>1673</v>
      </c>
      <c r="BX465" s="140">
        <v>1679</v>
      </c>
      <c r="BY465" s="140">
        <v>1685</v>
      </c>
      <c r="BZ465" s="140">
        <v>1691</v>
      </c>
      <c r="CA465" s="140">
        <v>1697</v>
      </c>
      <c r="CB465" s="140">
        <v>1702</v>
      </c>
      <c r="CC465" s="140">
        <v>1707</v>
      </c>
      <c r="CD465" s="140">
        <v>1711</v>
      </c>
      <c r="CE465" s="140">
        <v>1716</v>
      </c>
      <c r="CF465" s="140">
        <v>1720</v>
      </c>
      <c r="CG465" s="140">
        <v>1724</v>
      </c>
      <c r="CH465" s="140">
        <v>1727</v>
      </c>
      <c r="CI465" s="140">
        <v>1731</v>
      </c>
      <c r="CJ465" s="140">
        <v>1734</v>
      </c>
      <c r="CK465" s="140">
        <v>1736</v>
      </c>
      <c r="CL465" s="140">
        <v>1739</v>
      </c>
      <c r="CM465" s="140">
        <v>1741</v>
      </c>
      <c r="CN465" s="140">
        <v>1743</v>
      </c>
      <c r="CO465" s="140">
        <v>1745</v>
      </c>
      <c r="CP465" s="140">
        <v>1747</v>
      </c>
      <c r="CQ465" s="140">
        <v>1749</v>
      </c>
      <c r="CR465" s="140">
        <v>1750</v>
      </c>
      <c r="CS465" s="140">
        <v>1752</v>
      </c>
      <c r="CT465" s="140">
        <v>1753</v>
      </c>
      <c r="CU465" s="140">
        <v>1755</v>
      </c>
      <c r="CV465" s="140">
        <v>1756</v>
      </c>
      <c r="CW465" s="140">
        <v>1757</v>
      </c>
    </row>
    <row r="466" spans="1:101">
      <c r="A466" s="140" t="s">
        <v>152</v>
      </c>
      <c r="B466" s="140" t="s">
        <v>153</v>
      </c>
      <c r="C466" s="140"/>
      <c r="D466" s="140"/>
      <c r="E466" s="140" t="s">
        <v>309</v>
      </c>
      <c r="F466" s="140"/>
      <c r="G466" s="140"/>
      <c r="H466" s="140"/>
      <c r="I466" s="140"/>
      <c r="J466" s="140"/>
      <c r="K466" s="140"/>
      <c r="L466" s="140"/>
      <c r="M466" s="140"/>
      <c r="N466" s="140"/>
      <c r="O466" s="140"/>
      <c r="P466" s="140"/>
      <c r="Q466" s="140"/>
      <c r="R466" s="140"/>
      <c r="S466" s="140"/>
      <c r="T466" s="140"/>
      <c r="U466" s="140"/>
      <c r="V466" s="140"/>
      <c r="W466" s="140"/>
      <c r="X466" s="140"/>
      <c r="Y466" s="140"/>
      <c r="Z466" s="140"/>
      <c r="AA466" s="140"/>
      <c r="AB466" s="140"/>
      <c r="AC466" s="140"/>
      <c r="AD466" s="140"/>
      <c r="AE466" s="140"/>
      <c r="AF466" s="140"/>
      <c r="AG466" s="140"/>
      <c r="AH466" s="140"/>
      <c r="AI466" s="140"/>
      <c r="AJ466" s="140"/>
      <c r="AK466" s="140"/>
      <c r="AL466" s="154"/>
      <c r="AM466" s="154"/>
      <c r="AN466" s="154"/>
      <c r="AO466" s="154"/>
      <c r="AP466" s="154"/>
      <c r="AQ466" s="154"/>
      <c r="AR466" s="154"/>
      <c r="AS466" s="154"/>
      <c r="AT466" s="154"/>
      <c r="AU466" s="154"/>
      <c r="AV466" s="154"/>
      <c r="AW466" s="154">
        <v>191</v>
      </c>
      <c r="AX466" s="154">
        <v>191</v>
      </c>
      <c r="AY466" s="154">
        <v>192</v>
      </c>
      <c r="AZ466" s="154">
        <v>192</v>
      </c>
      <c r="BA466" s="154">
        <v>192</v>
      </c>
      <c r="BB466" s="154">
        <v>192</v>
      </c>
      <c r="BC466" s="154">
        <v>192</v>
      </c>
      <c r="BD466" s="154">
        <v>192</v>
      </c>
      <c r="BE466" s="154">
        <v>193</v>
      </c>
      <c r="BF466" s="154">
        <v>193</v>
      </c>
      <c r="BG466" s="154">
        <v>193</v>
      </c>
      <c r="BH466" s="154">
        <v>193</v>
      </c>
      <c r="BI466" s="154">
        <v>193</v>
      </c>
      <c r="BJ466" s="154">
        <v>193</v>
      </c>
      <c r="BK466" s="154">
        <v>194</v>
      </c>
      <c r="BL466" s="154">
        <v>194</v>
      </c>
      <c r="BM466" s="154">
        <v>194</v>
      </c>
      <c r="BN466" s="154">
        <v>194</v>
      </c>
      <c r="BO466" s="154">
        <v>194</v>
      </c>
      <c r="BP466" s="154">
        <v>195</v>
      </c>
      <c r="BQ466" s="154">
        <v>195</v>
      </c>
      <c r="BR466" s="154">
        <v>195</v>
      </c>
      <c r="BS466" s="154">
        <v>195</v>
      </c>
      <c r="BT466" s="140">
        <v>195</v>
      </c>
      <c r="BU466" s="140">
        <v>195</v>
      </c>
      <c r="BV466" s="140">
        <v>195</v>
      </c>
      <c r="BW466" s="140">
        <v>195</v>
      </c>
      <c r="BX466" s="140">
        <v>195</v>
      </c>
      <c r="BY466" s="140">
        <v>195</v>
      </c>
      <c r="BZ466" s="140">
        <v>195</v>
      </c>
      <c r="CA466" s="140">
        <v>195</v>
      </c>
      <c r="CB466" s="140">
        <v>195</v>
      </c>
      <c r="CC466" s="140">
        <v>195</v>
      </c>
      <c r="CD466" s="140">
        <v>195</v>
      </c>
      <c r="CE466" s="140">
        <v>195</v>
      </c>
      <c r="CF466" s="140">
        <v>195</v>
      </c>
      <c r="CG466" s="140">
        <v>195</v>
      </c>
      <c r="CH466" s="140">
        <v>195</v>
      </c>
      <c r="CI466" s="140">
        <v>195</v>
      </c>
      <c r="CJ466" s="140">
        <v>195</v>
      </c>
      <c r="CK466" s="140">
        <v>195</v>
      </c>
      <c r="CL466" s="140">
        <v>195</v>
      </c>
      <c r="CM466" s="140">
        <v>194</v>
      </c>
      <c r="CN466" s="140">
        <v>194</v>
      </c>
      <c r="CO466" s="140">
        <v>194</v>
      </c>
      <c r="CP466" s="140">
        <v>194</v>
      </c>
      <c r="CQ466" s="140">
        <v>194</v>
      </c>
      <c r="CR466" s="140">
        <v>194</v>
      </c>
      <c r="CS466" s="140">
        <v>194</v>
      </c>
      <c r="CT466" s="140">
        <v>194</v>
      </c>
      <c r="CU466" s="140">
        <v>194</v>
      </c>
      <c r="CV466" s="140">
        <v>194</v>
      </c>
      <c r="CW466" s="140">
        <v>194</v>
      </c>
    </row>
    <row r="467" spans="1:101">
      <c r="A467" s="140" t="s">
        <v>154</v>
      </c>
      <c r="B467" s="140" t="s">
        <v>155</v>
      </c>
      <c r="C467" s="140"/>
      <c r="D467" s="140"/>
      <c r="E467" s="140" t="s">
        <v>309</v>
      </c>
      <c r="F467" s="140"/>
      <c r="G467" s="140"/>
      <c r="H467" s="140"/>
      <c r="I467" s="140"/>
      <c r="J467" s="140"/>
      <c r="K467" s="140"/>
      <c r="L467" s="140"/>
      <c r="M467" s="140"/>
      <c r="N467" s="140"/>
      <c r="O467" s="140"/>
      <c r="P467" s="140"/>
      <c r="Q467" s="140"/>
      <c r="R467" s="140"/>
      <c r="S467" s="140"/>
      <c r="T467" s="140"/>
      <c r="U467" s="140"/>
      <c r="V467" s="140"/>
      <c r="W467" s="140"/>
      <c r="X467" s="140"/>
      <c r="Y467" s="140"/>
      <c r="Z467" s="140"/>
      <c r="AA467" s="140"/>
      <c r="AB467" s="140"/>
      <c r="AC467" s="140"/>
      <c r="AD467" s="140"/>
      <c r="AE467" s="140"/>
      <c r="AF467" s="140"/>
      <c r="AG467" s="140"/>
      <c r="AH467" s="140"/>
      <c r="AI467" s="140"/>
      <c r="AJ467" s="140"/>
      <c r="AK467" s="140"/>
      <c r="AL467" s="154"/>
      <c r="AM467" s="154"/>
      <c r="AN467" s="154"/>
      <c r="AO467" s="154"/>
      <c r="AP467" s="154"/>
      <c r="AQ467" s="154"/>
      <c r="AR467" s="154"/>
      <c r="AS467" s="154"/>
      <c r="AT467" s="154"/>
      <c r="AU467" s="154"/>
      <c r="AV467" s="154"/>
      <c r="AW467" s="154">
        <v>1602</v>
      </c>
      <c r="AX467" s="154">
        <v>1619</v>
      </c>
      <c r="AY467" s="154">
        <v>1636</v>
      </c>
      <c r="AZ467" s="154">
        <v>1653</v>
      </c>
      <c r="BA467" s="154">
        <v>1668</v>
      </c>
      <c r="BB467" s="154">
        <v>1685</v>
      </c>
      <c r="BC467" s="154">
        <v>1701</v>
      </c>
      <c r="BD467" s="154">
        <v>1717</v>
      </c>
      <c r="BE467" s="154">
        <v>1733</v>
      </c>
      <c r="BF467" s="154">
        <v>1749</v>
      </c>
      <c r="BG467" s="154">
        <v>1764</v>
      </c>
      <c r="BH467" s="154">
        <v>1778</v>
      </c>
      <c r="BI467" s="154">
        <v>1793</v>
      </c>
      <c r="BJ467" s="154">
        <v>1807</v>
      </c>
      <c r="BK467" s="154">
        <v>1820</v>
      </c>
      <c r="BL467" s="154">
        <v>1833</v>
      </c>
      <c r="BM467" s="154">
        <v>1845</v>
      </c>
      <c r="BN467" s="154">
        <v>1857</v>
      </c>
      <c r="BO467" s="154">
        <v>1869</v>
      </c>
      <c r="BP467" s="154">
        <v>1880</v>
      </c>
      <c r="BQ467" s="154">
        <v>1890</v>
      </c>
      <c r="BR467" s="154">
        <v>1900</v>
      </c>
      <c r="BS467" s="154">
        <v>1910</v>
      </c>
      <c r="BT467" s="140">
        <v>1919</v>
      </c>
      <c r="BU467" s="140">
        <v>1927</v>
      </c>
      <c r="BV467" s="140">
        <v>1936</v>
      </c>
      <c r="BW467" s="140">
        <v>1944</v>
      </c>
      <c r="BX467" s="140">
        <v>1951</v>
      </c>
      <c r="BY467" s="140">
        <v>1959</v>
      </c>
      <c r="BZ467" s="140">
        <v>1966</v>
      </c>
      <c r="CA467" s="140">
        <v>1972</v>
      </c>
      <c r="CB467" s="140">
        <v>1979</v>
      </c>
      <c r="CC467" s="140">
        <v>1985</v>
      </c>
      <c r="CD467" s="140">
        <v>1991</v>
      </c>
      <c r="CE467" s="140">
        <v>1997</v>
      </c>
      <c r="CF467" s="140">
        <v>2002</v>
      </c>
      <c r="CG467" s="140">
        <v>2007</v>
      </c>
      <c r="CH467" s="140">
        <v>2011</v>
      </c>
      <c r="CI467" s="140">
        <v>2015</v>
      </c>
      <c r="CJ467" s="140">
        <v>2019</v>
      </c>
      <c r="CK467" s="140">
        <v>2023</v>
      </c>
      <c r="CL467" s="140">
        <v>2026</v>
      </c>
      <c r="CM467" s="140">
        <v>2029</v>
      </c>
      <c r="CN467" s="140">
        <v>2031</v>
      </c>
      <c r="CO467" s="140">
        <v>2034</v>
      </c>
      <c r="CP467" s="140">
        <v>2036</v>
      </c>
      <c r="CQ467" s="140">
        <v>2038</v>
      </c>
      <c r="CR467" s="140">
        <v>2040</v>
      </c>
      <c r="CS467" s="140">
        <v>2042</v>
      </c>
      <c r="CT467" s="140">
        <v>2044</v>
      </c>
      <c r="CU467" s="140">
        <v>2045</v>
      </c>
      <c r="CV467" s="140">
        <v>2047</v>
      </c>
      <c r="CW467" s="140">
        <v>2048</v>
      </c>
    </row>
    <row r="468" spans="1:101">
      <c r="A468" s="140" t="s">
        <v>156</v>
      </c>
      <c r="B468" s="140" t="s">
        <v>157</v>
      </c>
      <c r="C468" s="140"/>
      <c r="D468" s="140"/>
      <c r="E468" s="140" t="s">
        <v>309</v>
      </c>
      <c r="F468" s="140"/>
      <c r="G468" s="140"/>
      <c r="H468" s="140"/>
      <c r="I468" s="140"/>
      <c r="J468" s="140"/>
      <c r="K468" s="140"/>
      <c r="L468" s="140"/>
      <c r="M468" s="140"/>
      <c r="N468" s="140"/>
      <c r="O468" s="140"/>
      <c r="P468" s="140"/>
      <c r="Q468" s="140"/>
      <c r="R468" s="140"/>
      <c r="S468" s="140"/>
      <c r="T468" s="140"/>
      <c r="U468" s="140"/>
      <c r="V468" s="140"/>
      <c r="W468" s="140"/>
      <c r="X468" s="140"/>
      <c r="Y468" s="140"/>
      <c r="Z468" s="140"/>
      <c r="AA468" s="140"/>
      <c r="AB468" s="140"/>
      <c r="AC468" s="140"/>
      <c r="AD468" s="140"/>
      <c r="AE468" s="140"/>
      <c r="AF468" s="140"/>
      <c r="AG468" s="140"/>
      <c r="AH468" s="140"/>
      <c r="AI468" s="140"/>
      <c r="AJ468" s="140"/>
      <c r="AK468" s="140"/>
      <c r="AL468" s="154"/>
      <c r="AM468" s="154"/>
      <c r="AN468" s="154"/>
      <c r="AO468" s="154"/>
      <c r="AP468" s="154"/>
      <c r="AQ468" s="154"/>
      <c r="AR468" s="154"/>
      <c r="AS468" s="154"/>
      <c r="AT468" s="154"/>
      <c r="AU468" s="154"/>
      <c r="AV468" s="154"/>
      <c r="AW468" s="154">
        <v>1159</v>
      </c>
      <c r="AX468" s="154">
        <v>1172</v>
      </c>
      <c r="AY468" s="154">
        <v>1184</v>
      </c>
      <c r="AZ468" s="154">
        <v>1196</v>
      </c>
      <c r="BA468" s="154">
        <v>1207</v>
      </c>
      <c r="BB468" s="154">
        <v>1219</v>
      </c>
      <c r="BC468" s="154">
        <v>1231</v>
      </c>
      <c r="BD468" s="154">
        <v>1242</v>
      </c>
      <c r="BE468" s="154">
        <v>1253</v>
      </c>
      <c r="BF468" s="154">
        <v>1264</v>
      </c>
      <c r="BG468" s="154">
        <v>1275</v>
      </c>
      <c r="BH468" s="154">
        <v>1285</v>
      </c>
      <c r="BI468" s="154">
        <v>1296</v>
      </c>
      <c r="BJ468" s="154">
        <v>1306</v>
      </c>
      <c r="BK468" s="154">
        <v>1315</v>
      </c>
      <c r="BL468" s="154">
        <v>1324</v>
      </c>
      <c r="BM468" s="154">
        <v>1333</v>
      </c>
      <c r="BN468" s="154">
        <v>1342</v>
      </c>
      <c r="BO468" s="154">
        <v>1350</v>
      </c>
      <c r="BP468" s="154">
        <v>1357</v>
      </c>
      <c r="BQ468" s="154">
        <v>1365</v>
      </c>
      <c r="BR468" s="154">
        <v>1372</v>
      </c>
      <c r="BS468" s="154">
        <v>1378</v>
      </c>
      <c r="BT468" s="140">
        <v>1384</v>
      </c>
      <c r="BU468" s="140">
        <v>1390</v>
      </c>
      <c r="BV468" s="140">
        <v>1396</v>
      </c>
      <c r="BW468" s="140">
        <v>1401</v>
      </c>
      <c r="BX468" s="140">
        <v>1407</v>
      </c>
      <c r="BY468" s="140">
        <v>1412</v>
      </c>
      <c r="BZ468" s="140">
        <v>1416</v>
      </c>
      <c r="CA468" s="140">
        <v>1421</v>
      </c>
      <c r="CB468" s="140">
        <v>1425</v>
      </c>
      <c r="CC468" s="140">
        <v>1430</v>
      </c>
      <c r="CD468" s="140">
        <v>1434</v>
      </c>
      <c r="CE468" s="140">
        <v>1437</v>
      </c>
      <c r="CF468" s="140">
        <v>1441</v>
      </c>
      <c r="CG468" s="140">
        <v>1444</v>
      </c>
      <c r="CH468" s="140">
        <v>1448</v>
      </c>
      <c r="CI468" s="140">
        <v>1451</v>
      </c>
      <c r="CJ468" s="140">
        <v>1453</v>
      </c>
      <c r="CK468" s="140">
        <v>1456</v>
      </c>
      <c r="CL468" s="140">
        <v>1458</v>
      </c>
      <c r="CM468" s="140">
        <v>1461</v>
      </c>
      <c r="CN468" s="140">
        <v>1463</v>
      </c>
      <c r="CO468" s="140">
        <v>1465</v>
      </c>
      <c r="CP468" s="140">
        <v>1467</v>
      </c>
      <c r="CQ468" s="140">
        <v>1469</v>
      </c>
      <c r="CR468" s="140">
        <v>1470</v>
      </c>
      <c r="CS468" s="140">
        <v>1472</v>
      </c>
      <c r="CT468" s="140">
        <v>1474</v>
      </c>
      <c r="CU468" s="140">
        <v>1476</v>
      </c>
      <c r="CV468" s="140">
        <v>1477</v>
      </c>
      <c r="CW468" s="140">
        <v>1479</v>
      </c>
    </row>
    <row r="469" spans="1:101">
      <c r="A469" s="140" t="s">
        <v>158</v>
      </c>
      <c r="B469" s="140" t="s">
        <v>159</v>
      </c>
      <c r="C469" s="140"/>
      <c r="D469" s="140"/>
      <c r="E469" s="140" t="s">
        <v>309</v>
      </c>
      <c r="F469" s="140"/>
      <c r="G469" s="140"/>
      <c r="H469" s="140"/>
      <c r="I469" s="140"/>
      <c r="J469" s="140"/>
      <c r="K469" s="140"/>
      <c r="L469" s="140"/>
      <c r="M469" s="140"/>
      <c r="N469" s="140"/>
      <c r="O469" s="140"/>
      <c r="P469" s="140"/>
      <c r="Q469" s="140"/>
      <c r="R469" s="140"/>
      <c r="S469" s="140"/>
      <c r="T469" s="140"/>
      <c r="U469" s="140"/>
      <c r="V469" s="140"/>
      <c r="W469" s="140"/>
      <c r="X469" s="140"/>
      <c r="Y469" s="140"/>
      <c r="Z469" s="140"/>
      <c r="AA469" s="140"/>
      <c r="AB469" s="140"/>
      <c r="AC469" s="140"/>
      <c r="AD469" s="140"/>
      <c r="AE469" s="140"/>
      <c r="AF469" s="140"/>
      <c r="AG469" s="140"/>
      <c r="AH469" s="140"/>
      <c r="AI469" s="140"/>
      <c r="AJ469" s="140"/>
      <c r="AK469" s="140"/>
      <c r="AL469" s="154"/>
      <c r="AM469" s="154"/>
      <c r="AN469" s="154"/>
      <c r="AO469" s="154"/>
      <c r="AP469" s="154"/>
      <c r="AQ469" s="154"/>
      <c r="AR469" s="154"/>
      <c r="AS469" s="154"/>
      <c r="AT469" s="154"/>
      <c r="AU469" s="154"/>
      <c r="AV469" s="154"/>
      <c r="AW469" s="154">
        <v>1069</v>
      </c>
      <c r="AX469" s="154">
        <v>1079</v>
      </c>
      <c r="AY469" s="154">
        <v>1088</v>
      </c>
      <c r="AZ469" s="154">
        <v>1096</v>
      </c>
      <c r="BA469" s="154">
        <v>1105</v>
      </c>
      <c r="BB469" s="154">
        <v>1113</v>
      </c>
      <c r="BC469" s="154">
        <v>1122</v>
      </c>
      <c r="BD469" s="154">
        <v>1131</v>
      </c>
      <c r="BE469" s="154">
        <v>1139</v>
      </c>
      <c r="BF469" s="154">
        <v>1147</v>
      </c>
      <c r="BG469" s="154">
        <v>1155</v>
      </c>
      <c r="BH469" s="154">
        <v>1163</v>
      </c>
      <c r="BI469" s="154">
        <v>1171</v>
      </c>
      <c r="BJ469" s="154">
        <v>1178</v>
      </c>
      <c r="BK469" s="154">
        <v>1185</v>
      </c>
      <c r="BL469" s="154">
        <v>1192</v>
      </c>
      <c r="BM469" s="154">
        <v>1199</v>
      </c>
      <c r="BN469" s="154">
        <v>1205</v>
      </c>
      <c r="BO469" s="154">
        <v>1211</v>
      </c>
      <c r="BP469" s="154">
        <v>1217</v>
      </c>
      <c r="BQ469" s="154">
        <v>1223</v>
      </c>
      <c r="BR469" s="154">
        <v>1228</v>
      </c>
      <c r="BS469" s="154">
        <v>1233</v>
      </c>
      <c r="BT469" s="140">
        <v>1238</v>
      </c>
      <c r="BU469" s="140">
        <v>1243</v>
      </c>
      <c r="BV469" s="140">
        <v>1247</v>
      </c>
      <c r="BW469" s="140">
        <v>1251</v>
      </c>
      <c r="BX469" s="140">
        <v>1255</v>
      </c>
      <c r="BY469" s="140">
        <v>1259</v>
      </c>
      <c r="BZ469" s="140">
        <v>1262</v>
      </c>
      <c r="CA469" s="140">
        <v>1266</v>
      </c>
      <c r="CB469" s="140">
        <v>1269</v>
      </c>
      <c r="CC469" s="140">
        <v>1272</v>
      </c>
      <c r="CD469" s="140">
        <v>1274</v>
      </c>
      <c r="CE469" s="140">
        <v>1277</v>
      </c>
      <c r="CF469" s="140">
        <v>1279</v>
      </c>
      <c r="CG469" s="140">
        <v>1281</v>
      </c>
      <c r="CH469" s="140">
        <v>1283</v>
      </c>
      <c r="CI469" s="140">
        <v>1284</v>
      </c>
      <c r="CJ469" s="140">
        <v>1285</v>
      </c>
      <c r="CK469" s="140">
        <v>1286</v>
      </c>
      <c r="CL469" s="140">
        <v>1287</v>
      </c>
      <c r="CM469" s="140">
        <v>1288</v>
      </c>
      <c r="CN469" s="140">
        <v>1289</v>
      </c>
      <c r="CO469" s="140">
        <v>1289</v>
      </c>
      <c r="CP469" s="140">
        <v>1290</v>
      </c>
      <c r="CQ469" s="140">
        <v>1290</v>
      </c>
      <c r="CR469" s="140">
        <v>1290</v>
      </c>
      <c r="CS469" s="140">
        <v>1290</v>
      </c>
      <c r="CT469" s="140">
        <v>1291</v>
      </c>
      <c r="CU469" s="140">
        <v>1291</v>
      </c>
      <c r="CV469" s="140">
        <v>1291</v>
      </c>
      <c r="CW469" s="140">
        <v>1291</v>
      </c>
    </row>
    <row r="470" spans="1:101">
      <c r="A470" s="140" t="s">
        <v>160</v>
      </c>
      <c r="B470" s="140" t="s">
        <v>161</v>
      </c>
      <c r="C470" s="140"/>
      <c r="D470" s="140"/>
      <c r="E470" s="140" t="s">
        <v>309</v>
      </c>
      <c r="F470" s="140"/>
      <c r="G470" s="140"/>
      <c r="H470" s="140"/>
      <c r="I470" s="140"/>
      <c r="J470" s="140"/>
      <c r="K470" s="140"/>
      <c r="L470" s="140"/>
      <c r="M470" s="140"/>
      <c r="N470" s="140"/>
      <c r="O470" s="140"/>
      <c r="P470" s="140"/>
      <c r="Q470" s="140"/>
      <c r="R470" s="140"/>
      <c r="S470" s="140"/>
      <c r="T470" s="140"/>
      <c r="U470" s="140"/>
      <c r="V470" s="140"/>
      <c r="W470" s="140"/>
      <c r="X470" s="140"/>
      <c r="Y470" s="140"/>
      <c r="Z470" s="140"/>
      <c r="AA470" s="140"/>
      <c r="AB470" s="140"/>
      <c r="AC470" s="140"/>
      <c r="AD470" s="140"/>
      <c r="AE470" s="140"/>
      <c r="AF470" s="140"/>
      <c r="AG470" s="140"/>
      <c r="AH470" s="140"/>
      <c r="AI470" s="140"/>
      <c r="AJ470" s="140"/>
      <c r="AK470" s="140"/>
      <c r="AL470" s="154"/>
      <c r="AM470" s="154"/>
      <c r="AN470" s="154"/>
      <c r="AO470" s="154"/>
      <c r="AP470" s="154"/>
      <c r="AQ470" s="154"/>
      <c r="AR470" s="154"/>
      <c r="AS470" s="154"/>
      <c r="AT470" s="154"/>
      <c r="AU470" s="154"/>
      <c r="AV470" s="154"/>
      <c r="AW470" s="154">
        <v>221</v>
      </c>
      <c r="AX470" s="154">
        <v>219</v>
      </c>
      <c r="AY470" s="154">
        <v>218</v>
      </c>
      <c r="AZ470" s="154">
        <v>217</v>
      </c>
      <c r="BA470" s="154">
        <v>216</v>
      </c>
      <c r="BB470" s="154">
        <v>215</v>
      </c>
      <c r="BC470" s="154">
        <v>214</v>
      </c>
      <c r="BD470" s="154">
        <v>213</v>
      </c>
      <c r="BE470" s="154">
        <v>212</v>
      </c>
      <c r="BF470" s="154">
        <v>211</v>
      </c>
      <c r="BG470" s="154">
        <v>210</v>
      </c>
      <c r="BH470" s="154">
        <v>209</v>
      </c>
      <c r="BI470" s="154">
        <v>209</v>
      </c>
      <c r="BJ470" s="154">
        <v>208</v>
      </c>
      <c r="BK470" s="154">
        <v>207</v>
      </c>
      <c r="BL470" s="154">
        <v>206</v>
      </c>
      <c r="BM470" s="154">
        <v>206</v>
      </c>
      <c r="BN470" s="154">
        <v>205</v>
      </c>
      <c r="BO470" s="154">
        <v>204</v>
      </c>
      <c r="BP470" s="154">
        <v>203</v>
      </c>
      <c r="BQ470" s="154">
        <v>203</v>
      </c>
      <c r="BR470" s="154">
        <v>202</v>
      </c>
      <c r="BS470" s="154">
        <v>201</v>
      </c>
      <c r="BT470" s="140">
        <v>200</v>
      </c>
      <c r="BU470" s="140">
        <v>199</v>
      </c>
      <c r="BV470" s="140">
        <v>199</v>
      </c>
      <c r="BW470" s="140">
        <v>198</v>
      </c>
      <c r="BX470" s="140">
        <v>197</v>
      </c>
      <c r="BY470" s="140">
        <v>196</v>
      </c>
      <c r="BZ470" s="140">
        <v>196</v>
      </c>
      <c r="CA470" s="140">
        <v>195</v>
      </c>
      <c r="CB470" s="140">
        <v>194</v>
      </c>
      <c r="CC470" s="140">
        <v>193</v>
      </c>
      <c r="CD470" s="140">
        <v>193</v>
      </c>
      <c r="CE470" s="140">
        <v>192</v>
      </c>
      <c r="CF470" s="140">
        <v>191</v>
      </c>
      <c r="CG470" s="140">
        <v>190</v>
      </c>
      <c r="CH470" s="140">
        <v>190</v>
      </c>
      <c r="CI470" s="140">
        <v>189</v>
      </c>
      <c r="CJ470" s="140">
        <v>188</v>
      </c>
      <c r="CK470" s="140">
        <v>188</v>
      </c>
      <c r="CL470" s="140">
        <v>187</v>
      </c>
      <c r="CM470" s="140">
        <v>186</v>
      </c>
      <c r="CN470" s="140">
        <v>186</v>
      </c>
      <c r="CO470" s="140">
        <v>185</v>
      </c>
      <c r="CP470" s="140">
        <v>184</v>
      </c>
      <c r="CQ470" s="140">
        <v>184</v>
      </c>
      <c r="CR470" s="140">
        <v>183</v>
      </c>
      <c r="CS470" s="140">
        <v>183</v>
      </c>
      <c r="CT470" s="140">
        <v>183</v>
      </c>
      <c r="CU470" s="140">
        <v>182</v>
      </c>
      <c r="CV470" s="140">
        <v>182</v>
      </c>
      <c r="CW470" s="140">
        <v>182</v>
      </c>
    </row>
    <row r="471" spans="1:101">
      <c r="A471" s="140" t="s">
        <v>162</v>
      </c>
      <c r="B471" s="140" t="s">
        <v>163</v>
      </c>
      <c r="C471" s="140"/>
      <c r="D471" s="140"/>
      <c r="E471" s="140" t="s">
        <v>309</v>
      </c>
      <c r="F471" s="140"/>
      <c r="G471" s="140"/>
      <c r="H471" s="140"/>
      <c r="I471" s="140"/>
      <c r="J471" s="140"/>
      <c r="K471" s="140"/>
      <c r="L471" s="140"/>
      <c r="M471" s="140"/>
      <c r="N471" s="140"/>
      <c r="O471" s="140"/>
      <c r="P471" s="140"/>
      <c r="Q471" s="140"/>
      <c r="R471" s="140"/>
      <c r="S471" s="140"/>
      <c r="T471" s="140"/>
      <c r="U471" s="140"/>
      <c r="V471" s="140"/>
      <c r="W471" s="140"/>
      <c r="X471" s="140"/>
      <c r="Y471" s="140"/>
      <c r="Z471" s="140"/>
      <c r="AA471" s="140"/>
      <c r="AB471" s="140"/>
      <c r="AC471" s="140"/>
      <c r="AD471" s="140"/>
      <c r="AE471" s="140"/>
      <c r="AF471" s="140"/>
      <c r="AG471" s="140"/>
      <c r="AH471" s="140"/>
      <c r="AI471" s="140"/>
      <c r="AJ471" s="140"/>
      <c r="AK471" s="140"/>
      <c r="AL471" s="154"/>
      <c r="AM471" s="154"/>
      <c r="AN471" s="154"/>
      <c r="AO471" s="154"/>
      <c r="AP471" s="154"/>
      <c r="AQ471" s="154"/>
      <c r="AR471" s="154"/>
      <c r="AS471" s="154"/>
      <c r="AT471" s="154"/>
      <c r="AU471" s="154"/>
      <c r="AV471" s="154"/>
      <c r="AW471" s="154">
        <v>608</v>
      </c>
      <c r="AX471" s="154">
        <v>610</v>
      </c>
      <c r="AY471" s="154">
        <v>612</v>
      </c>
      <c r="AZ471" s="154">
        <v>614</v>
      </c>
      <c r="BA471" s="154">
        <v>615</v>
      </c>
      <c r="BB471" s="154">
        <v>617</v>
      </c>
      <c r="BC471" s="154">
        <v>619</v>
      </c>
      <c r="BD471" s="154">
        <v>621</v>
      </c>
      <c r="BE471" s="154">
        <v>623</v>
      </c>
      <c r="BF471" s="154">
        <v>625</v>
      </c>
      <c r="BG471" s="154">
        <v>626</v>
      </c>
      <c r="BH471" s="154">
        <v>628</v>
      </c>
      <c r="BI471" s="154">
        <v>629</v>
      </c>
      <c r="BJ471" s="154">
        <v>631</v>
      </c>
      <c r="BK471" s="154">
        <v>632</v>
      </c>
      <c r="BL471" s="154">
        <v>633</v>
      </c>
      <c r="BM471" s="154">
        <v>634</v>
      </c>
      <c r="BN471" s="154">
        <v>635</v>
      </c>
      <c r="BO471" s="154">
        <v>636</v>
      </c>
      <c r="BP471" s="154">
        <v>637</v>
      </c>
      <c r="BQ471" s="154">
        <v>638</v>
      </c>
      <c r="BR471" s="154">
        <v>638</v>
      </c>
      <c r="BS471" s="154">
        <v>639</v>
      </c>
      <c r="BT471" s="140">
        <v>639</v>
      </c>
      <c r="BU471" s="140">
        <v>639</v>
      </c>
      <c r="BV471" s="140">
        <v>640</v>
      </c>
      <c r="BW471" s="140">
        <v>640</v>
      </c>
      <c r="BX471" s="140">
        <v>640</v>
      </c>
      <c r="BY471" s="140">
        <v>640</v>
      </c>
      <c r="BZ471" s="140">
        <v>640</v>
      </c>
      <c r="CA471" s="140">
        <v>640</v>
      </c>
      <c r="CB471" s="140">
        <v>640</v>
      </c>
      <c r="CC471" s="140">
        <v>639</v>
      </c>
      <c r="CD471" s="140">
        <v>639</v>
      </c>
      <c r="CE471" s="140">
        <v>639</v>
      </c>
      <c r="CF471" s="140">
        <v>638</v>
      </c>
      <c r="CG471" s="140">
        <v>638</v>
      </c>
      <c r="CH471" s="140">
        <v>637</v>
      </c>
      <c r="CI471" s="140">
        <v>637</v>
      </c>
      <c r="CJ471" s="140">
        <v>636</v>
      </c>
      <c r="CK471" s="140">
        <v>635</v>
      </c>
      <c r="CL471" s="140">
        <v>635</v>
      </c>
      <c r="CM471" s="140">
        <v>634</v>
      </c>
      <c r="CN471" s="140">
        <v>633</v>
      </c>
      <c r="CO471" s="140">
        <v>633</v>
      </c>
      <c r="CP471" s="140">
        <v>632</v>
      </c>
      <c r="CQ471" s="140">
        <v>631</v>
      </c>
      <c r="CR471" s="140">
        <v>630</v>
      </c>
      <c r="CS471" s="140">
        <v>630</v>
      </c>
      <c r="CT471" s="140">
        <v>629</v>
      </c>
      <c r="CU471" s="140">
        <v>628</v>
      </c>
      <c r="CV471" s="140">
        <v>628</v>
      </c>
      <c r="CW471" s="140">
        <v>627</v>
      </c>
    </row>
    <row r="472" spans="1:101">
      <c r="A472" s="140" t="s">
        <v>164</v>
      </c>
      <c r="B472" s="140" t="s">
        <v>165</v>
      </c>
      <c r="C472" s="140"/>
      <c r="D472" s="140"/>
      <c r="E472" s="140" t="s">
        <v>309</v>
      </c>
      <c r="F472" s="140"/>
      <c r="G472" s="140"/>
      <c r="H472" s="140"/>
      <c r="I472" s="140"/>
      <c r="J472" s="140"/>
      <c r="K472" s="140"/>
      <c r="L472" s="140"/>
      <c r="M472" s="140"/>
      <c r="N472" s="140"/>
      <c r="O472" s="140"/>
      <c r="P472" s="140"/>
      <c r="Q472" s="140"/>
      <c r="R472" s="140"/>
      <c r="S472" s="140"/>
      <c r="T472" s="140"/>
      <c r="U472" s="140"/>
      <c r="V472" s="140"/>
      <c r="W472" s="140"/>
      <c r="X472" s="140"/>
      <c r="Y472" s="140"/>
      <c r="Z472" s="140"/>
      <c r="AA472" s="140"/>
      <c r="AB472" s="140"/>
      <c r="AC472" s="140"/>
      <c r="AD472" s="140"/>
      <c r="AE472" s="140"/>
      <c r="AF472" s="140"/>
      <c r="AG472" s="140"/>
      <c r="AH472" s="140"/>
      <c r="AI472" s="140"/>
      <c r="AJ472" s="140"/>
      <c r="AK472" s="140"/>
      <c r="AL472" s="154"/>
      <c r="AM472" s="154"/>
      <c r="AN472" s="154"/>
      <c r="AO472" s="154"/>
      <c r="AP472" s="154"/>
      <c r="AQ472" s="154"/>
      <c r="AR472" s="154"/>
      <c r="AS472" s="154"/>
      <c r="AT472" s="154"/>
      <c r="AU472" s="154"/>
      <c r="AV472" s="154"/>
      <c r="AW472" s="154">
        <v>1264</v>
      </c>
      <c r="AX472" s="154">
        <v>1269</v>
      </c>
      <c r="AY472" s="154">
        <v>1274</v>
      </c>
      <c r="AZ472" s="154">
        <v>1279</v>
      </c>
      <c r="BA472" s="154">
        <v>1283</v>
      </c>
      <c r="BB472" s="154">
        <v>1288</v>
      </c>
      <c r="BC472" s="154">
        <v>1293</v>
      </c>
      <c r="BD472" s="154">
        <v>1298</v>
      </c>
      <c r="BE472" s="154">
        <v>1303</v>
      </c>
      <c r="BF472" s="154">
        <v>1308</v>
      </c>
      <c r="BG472" s="154">
        <v>1312</v>
      </c>
      <c r="BH472" s="154">
        <v>1317</v>
      </c>
      <c r="BI472" s="154">
        <v>1321</v>
      </c>
      <c r="BJ472" s="154">
        <v>1325</v>
      </c>
      <c r="BK472" s="154">
        <v>1329</v>
      </c>
      <c r="BL472" s="154">
        <v>1332</v>
      </c>
      <c r="BM472" s="154">
        <v>1336</v>
      </c>
      <c r="BN472" s="154">
        <v>1339</v>
      </c>
      <c r="BO472" s="154">
        <v>1343</v>
      </c>
      <c r="BP472" s="154">
        <v>1346</v>
      </c>
      <c r="BQ472" s="154">
        <v>1349</v>
      </c>
      <c r="BR472" s="154">
        <v>1351</v>
      </c>
      <c r="BS472" s="154">
        <v>1354</v>
      </c>
      <c r="BT472" s="140">
        <v>1357</v>
      </c>
      <c r="BU472" s="140">
        <v>1359</v>
      </c>
      <c r="BV472" s="140">
        <v>1362</v>
      </c>
      <c r="BW472" s="140">
        <v>1364</v>
      </c>
      <c r="BX472" s="140">
        <v>1366</v>
      </c>
      <c r="BY472" s="140">
        <v>1368</v>
      </c>
      <c r="BZ472" s="140">
        <v>1370</v>
      </c>
      <c r="CA472" s="140">
        <v>1371</v>
      </c>
      <c r="CB472" s="140">
        <v>1373</v>
      </c>
      <c r="CC472" s="140">
        <v>1374</v>
      </c>
      <c r="CD472" s="140">
        <v>1375</v>
      </c>
      <c r="CE472" s="140">
        <v>1376</v>
      </c>
      <c r="CF472" s="140">
        <v>1377</v>
      </c>
      <c r="CG472" s="140">
        <v>1377</v>
      </c>
      <c r="CH472" s="140">
        <v>1378</v>
      </c>
      <c r="CI472" s="140">
        <v>1378</v>
      </c>
      <c r="CJ472" s="140">
        <v>1378</v>
      </c>
      <c r="CK472" s="140">
        <v>1377</v>
      </c>
      <c r="CL472" s="140">
        <v>1377</v>
      </c>
      <c r="CM472" s="140">
        <v>1377</v>
      </c>
      <c r="CN472" s="140">
        <v>1376</v>
      </c>
      <c r="CO472" s="140">
        <v>1376</v>
      </c>
      <c r="CP472" s="140">
        <v>1375</v>
      </c>
      <c r="CQ472" s="140">
        <v>1375</v>
      </c>
      <c r="CR472" s="140">
        <v>1374</v>
      </c>
      <c r="CS472" s="140">
        <v>1374</v>
      </c>
      <c r="CT472" s="140">
        <v>1373</v>
      </c>
      <c r="CU472" s="140">
        <v>1373</v>
      </c>
      <c r="CV472" s="140">
        <v>1372</v>
      </c>
      <c r="CW472" s="140">
        <v>1372</v>
      </c>
    </row>
    <row r="473" spans="1:101">
      <c r="A473" s="140" t="s">
        <v>166</v>
      </c>
      <c r="B473" s="140" t="s">
        <v>167</v>
      </c>
      <c r="C473" s="140"/>
      <c r="D473" s="140"/>
      <c r="E473" s="140" t="s">
        <v>309</v>
      </c>
      <c r="F473" s="140"/>
      <c r="G473" s="140"/>
      <c r="H473" s="140"/>
      <c r="I473" s="140"/>
      <c r="J473" s="140"/>
      <c r="K473" s="140"/>
      <c r="L473" s="140"/>
      <c r="M473" s="140"/>
      <c r="N473" s="140"/>
      <c r="O473" s="140"/>
      <c r="P473" s="140"/>
      <c r="Q473" s="140"/>
      <c r="R473" s="140"/>
      <c r="S473" s="140"/>
      <c r="T473" s="140"/>
      <c r="U473" s="140"/>
      <c r="V473" s="140"/>
      <c r="W473" s="140"/>
      <c r="X473" s="140"/>
      <c r="Y473" s="140"/>
      <c r="Z473" s="140"/>
      <c r="AA473" s="140"/>
      <c r="AB473" s="140"/>
      <c r="AC473" s="140"/>
      <c r="AD473" s="140"/>
      <c r="AE473" s="140"/>
      <c r="AF473" s="140"/>
      <c r="AG473" s="140"/>
      <c r="AH473" s="140"/>
      <c r="AI473" s="140"/>
      <c r="AJ473" s="140"/>
      <c r="AK473" s="140"/>
      <c r="AL473" s="154"/>
      <c r="AM473" s="154"/>
      <c r="AN473" s="154"/>
      <c r="AO473" s="154"/>
      <c r="AP473" s="154"/>
      <c r="AQ473" s="154"/>
      <c r="AR473" s="154"/>
      <c r="AS473" s="154"/>
      <c r="AT473" s="154"/>
      <c r="AU473" s="154"/>
      <c r="AV473" s="154"/>
      <c r="AW473" s="154">
        <v>260</v>
      </c>
      <c r="AX473" s="154">
        <v>259</v>
      </c>
      <c r="AY473" s="154">
        <v>259</v>
      </c>
      <c r="AZ473" s="154">
        <v>258</v>
      </c>
      <c r="BA473" s="154">
        <v>258</v>
      </c>
      <c r="BB473" s="154">
        <v>257</v>
      </c>
      <c r="BC473" s="154">
        <v>257</v>
      </c>
      <c r="BD473" s="154">
        <v>256</v>
      </c>
      <c r="BE473" s="154">
        <v>256</v>
      </c>
      <c r="BF473" s="154">
        <v>256</v>
      </c>
      <c r="BG473" s="154">
        <v>255</v>
      </c>
      <c r="BH473" s="154">
        <v>255</v>
      </c>
      <c r="BI473" s="154">
        <v>254</v>
      </c>
      <c r="BJ473" s="154">
        <v>254</v>
      </c>
      <c r="BK473" s="154">
        <v>253</v>
      </c>
      <c r="BL473" s="154">
        <v>253</v>
      </c>
      <c r="BM473" s="154">
        <v>252</v>
      </c>
      <c r="BN473" s="154">
        <v>252</v>
      </c>
      <c r="BO473" s="154">
        <v>251</v>
      </c>
      <c r="BP473" s="154">
        <v>251</v>
      </c>
      <c r="BQ473" s="154">
        <v>250</v>
      </c>
      <c r="BR473" s="154">
        <v>250</v>
      </c>
      <c r="BS473" s="154">
        <v>249</v>
      </c>
      <c r="BT473" s="140">
        <v>249</v>
      </c>
      <c r="BU473" s="140">
        <v>248</v>
      </c>
      <c r="BV473" s="140">
        <v>248</v>
      </c>
      <c r="BW473" s="140">
        <v>247</v>
      </c>
      <c r="BX473" s="140">
        <v>246</v>
      </c>
      <c r="BY473" s="140">
        <v>246</v>
      </c>
      <c r="BZ473" s="140">
        <v>245</v>
      </c>
      <c r="CA473" s="140">
        <v>244</v>
      </c>
      <c r="CB473" s="140">
        <v>244</v>
      </c>
      <c r="CC473" s="140">
        <v>243</v>
      </c>
      <c r="CD473" s="140">
        <v>242</v>
      </c>
      <c r="CE473" s="140">
        <v>241</v>
      </c>
      <c r="CF473" s="140">
        <v>241</v>
      </c>
      <c r="CG473" s="140">
        <v>240</v>
      </c>
      <c r="CH473" s="140">
        <v>239</v>
      </c>
      <c r="CI473" s="140">
        <v>238</v>
      </c>
      <c r="CJ473" s="140">
        <v>237</v>
      </c>
      <c r="CK473" s="140">
        <v>237</v>
      </c>
      <c r="CL473" s="140">
        <v>236</v>
      </c>
      <c r="CM473" s="140">
        <v>235</v>
      </c>
      <c r="CN473" s="140">
        <v>234</v>
      </c>
      <c r="CO473" s="140">
        <v>233</v>
      </c>
      <c r="CP473" s="140">
        <v>233</v>
      </c>
      <c r="CQ473" s="140">
        <v>232</v>
      </c>
      <c r="CR473" s="140">
        <v>231</v>
      </c>
      <c r="CS473" s="140">
        <v>230</v>
      </c>
      <c r="CT473" s="140">
        <v>230</v>
      </c>
      <c r="CU473" s="140">
        <v>229</v>
      </c>
      <c r="CV473" s="140">
        <v>229</v>
      </c>
      <c r="CW473" s="140">
        <v>228</v>
      </c>
    </row>
    <row r="474" spans="1:101">
      <c r="A474" s="140" t="s">
        <v>168</v>
      </c>
      <c r="B474" s="140" t="s">
        <v>169</v>
      </c>
      <c r="C474" s="140"/>
      <c r="D474" s="140"/>
      <c r="E474" s="140" t="s">
        <v>309</v>
      </c>
      <c r="F474" s="140"/>
      <c r="G474" s="140"/>
      <c r="H474" s="140"/>
      <c r="I474" s="140"/>
      <c r="J474" s="140"/>
      <c r="K474" s="140"/>
      <c r="L474" s="140"/>
      <c r="M474" s="140"/>
      <c r="N474" s="140"/>
      <c r="O474" s="140"/>
      <c r="P474" s="140"/>
      <c r="Q474" s="140"/>
      <c r="R474" s="140"/>
      <c r="S474" s="140"/>
      <c r="T474" s="140"/>
      <c r="U474" s="140"/>
      <c r="V474" s="140"/>
      <c r="W474" s="140"/>
      <c r="X474" s="140"/>
      <c r="Y474" s="140"/>
      <c r="Z474" s="140"/>
      <c r="AA474" s="140"/>
      <c r="AB474" s="140"/>
      <c r="AC474" s="140"/>
      <c r="AD474" s="140"/>
      <c r="AE474" s="140"/>
      <c r="AF474" s="140"/>
      <c r="AG474" s="140"/>
      <c r="AH474" s="140"/>
      <c r="AI474" s="140"/>
      <c r="AJ474" s="140"/>
      <c r="AK474" s="140"/>
      <c r="AL474" s="154"/>
      <c r="AM474" s="154"/>
      <c r="AN474" s="154"/>
      <c r="AO474" s="154"/>
      <c r="AP474" s="154"/>
      <c r="AQ474" s="154"/>
      <c r="AR474" s="154"/>
      <c r="AS474" s="154"/>
      <c r="AT474" s="154"/>
      <c r="AU474" s="154"/>
      <c r="AV474" s="154"/>
      <c r="AW474" s="154">
        <v>410</v>
      </c>
      <c r="AX474" s="154">
        <v>413</v>
      </c>
      <c r="AY474" s="154">
        <v>415</v>
      </c>
      <c r="AZ474" s="154">
        <v>417</v>
      </c>
      <c r="BA474" s="154">
        <v>419</v>
      </c>
      <c r="BB474" s="154">
        <v>421</v>
      </c>
      <c r="BC474" s="154">
        <v>424</v>
      </c>
      <c r="BD474" s="154">
        <v>426</v>
      </c>
      <c r="BE474" s="154">
        <v>428</v>
      </c>
      <c r="BF474" s="154">
        <v>429</v>
      </c>
      <c r="BG474" s="154">
        <v>431</v>
      </c>
      <c r="BH474" s="154">
        <v>433</v>
      </c>
      <c r="BI474" s="154">
        <v>434</v>
      </c>
      <c r="BJ474" s="154">
        <v>436</v>
      </c>
      <c r="BK474" s="154">
        <v>437</v>
      </c>
      <c r="BL474" s="154">
        <v>439</v>
      </c>
      <c r="BM474" s="154">
        <v>440</v>
      </c>
      <c r="BN474" s="154">
        <v>441</v>
      </c>
      <c r="BO474" s="154">
        <v>443</v>
      </c>
      <c r="BP474" s="154">
        <v>444</v>
      </c>
      <c r="BQ474" s="154">
        <v>445</v>
      </c>
      <c r="BR474" s="154">
        <v>446</v>
      </c>
      <c r="BS474" s="154">
        <v>447</v>
      </c>
      <c r="BT474" s="140">
        <v>448</v>
      </c>
      <c r="BU474" s="140">
        <v>449</v>
      </c>
      <c r="BV474" s="140">
        <v>450</v>
      </c>
      <c r="BW474" s="140">
        <v>450</v>
      </c>
      <c r="BX474" s="140">
        <v>451</v>
      </c>
      <c r="BY474" s="140">
        <v>452</v>
      </c>
      <c r="BZ474" s="140">
        <v>452</v>
      </c>
      <c r="CA474" s="140">
        <v>453</v>
      </c>
      <c r="CB474" s="140">
        <v>454</v>
      </c>
      <c r="CC474" s="140">
        <v>454</v>
      </c>
      <c r="CD474" s="140">
        <v>455</v>
      </c>
      <c r="CE474" s="140">
        <v>455</v>
      </c>
      <c r="CF474" s="140">
        <v>455</v>
      </c>
      <c r="CG474" s="140">
        <v>456</v>
      </c>
      <c r="CH474" s="140">
        <v>456</v>
      </c>
      <c r="CI474" s="140">
        <v>456</v>
      </c>
      <c r="CJ474" s="140">
        <v>456</v>
      </c>
      <c r="CK474" s="140">
        <v>456</v>
      </c>
      <c r="CL474" s="140">
        <v>456</v>
      </c>
      <c r="CM474" s="140">
        <v>456</v>
      </c>
      <c r="CN474" s="140">
        <v>456</v>
      </c>
      <c r="CO474" s="140">
        <v>456</v>
      </c>
      <c r="CP474" s="140">
        <v>455</v>
      </c>
      <c r="CQ474" s="140">
        <v>455</v>
      </c>
      <c r="CR474" s="140">
        <v>455</v>
      </c>
      <c r="CS474" s="140">
        <v>455</v>
      </c>
      <c r="CT474" s="140">
        <v>455</v>
      </c>
      <c r="CU474" s="140">
        <v>455</v>
      </c>
      <c r="CV474" s="140">
        <v>455</v>
      </c>
      <c r="CW474" s="140">
        <v>455</v>
      </c>
    </row>
    <row r="475" spans="1:101">
      <c r="A475" s="140" t="s">
        <v>170</v>
      </c>
      <c r="B475" s="140" t="s">
        <v>171</v>
      </c>
      <c r="C475" s="140"/>
      <c r="D475" s="140"/>
      <c r="E475" s="140" t="s">
        <v>309</v>
      </c>
      <c r="F475" s="140"/>
      <c r="G475" s="140"/>
      <c r="H475" s="140"/>
      <c r="I475" s="140"/>
      <c r="J475" s="140"/>
      <c r="K475" s="140"/>
      <c r="L475" s="140"/>
      <c r="M475" s="140"/>
      <c r="N475" s="140"/>
      <c r="O475" s="140"/>
      <c r="P475" s="140"/>
      <c r="Q475" s="140"/>
      <c r="R475" s="140"/>
      <c r="S475" s="140"/>
      <c r="T475" s="140"/>
      <c r="U475" s="140"/>
      <c r="V475" s="140"/>
      <c r="W475" s="140"/>
      <c r="X475" s="140"/>
      <c r="Y475" s="140"/>
      <c r="Z475" s="140"/>
      <c r="AA475" s="140"/>
      <c r="AB475" s="140"/>
      <c r="AC475" s="140"/>
      <c r="AD475" s="140"/>
      <c r="AE475" s="140"/>
      <c r="AF475" s="140"/>
      <c r="AG475" s="140"/>
      <c r="AH475" s="140"/>
      <c r="AI475" s="140"/>
      <c r="AJ475" s="140"/>
      <c r="AK475" s="140"/>
      <c r="AL475" s="154"/>
      <c r="AM475" s="154"/>
      <c r="AN475" s="154"/>
      <c r="AO475" s="154"/>
      <c r="AP475" s="154"/>
      <c r="AQ475" s="154"/>
      <c r="AR475" s="154"/>
      <c r="AS475" s="154"/>
      <c r="AT475" s="154"/>
      <c r="AU475" s="154"/>
      <c r="AV475" s="154"/>
      <c r="AW475" s="154">
        <v>330</v>
      </c>
      <c r="AX475" s="154">
        <v>329</v>
      </c>
      <c r="AY475" s="154">
        <v>328</v>
      </c>
      <c r="AZ475" s="154">
        <v>326</v>
      </c>
      <c r="BA475" s="154">
        <v>325</v>
      </c>
      <c r="BB475" s="154">
        <v>324</v>
      </c>
      <c r="BC475" s="154">
        <v>323</v>
      </c>
      <c r="BD475" s="154">
        <v>322</v>
      </c>
      <c r="BE475" s="154">
        <v>321</v>
      </c>
      <c r="BF475" s="154">
        <v>320</v>
      </c>
      <c r="BG475" s="154">
        <v>319</v>
      </c>
      <c r="BH475" s="154">
        <v>318</v>
      </c>
      <c r="BI475" s="154">
        <v>317</v>
      </c>
      <c r="BJ475" s="154">
        <v>316</v>
      </c>
      <c r="BK475" s="154">
        <v>315</v>
      </c>
      <c r="BL475" s="154">
        <v>314</v>
      </c>
      <c r="BM475" s="154">
        <v>313</v>
      </c>
      <c r="BN475" s="154">
        <v>313</v>
      </c>
      <c r="BO475" s="154">
        <v>312</v>
      </c>
      <c r="BP475" s="154">
        <v>311</v>
      </c>
      <c r="BQ475" s="154">
        <v>310</v>
      </c>
      <c r="BR475" s="154">
        <v>310</v>
      </c>
      <c r="BS475" s="154">
        <v>309</v>
      </c>
      <c r="BT475" s="140">
        <v>308</v>
      </c>
      <c r="BU475" s="140">
        <v>307</v>
      </c>
      <c r="BV475" s="140">
        <v>306</v>
      </c>
      <c r="BW475" s="140">
        <v>306</v>
      </c>
      <c r="BX475" s="140">
        <v>305</v>
      </c>
      <c r="BY475" s="140">
        <v>304</v>
      </c>
      <c r="BZ475" s="140">
        <v>303</v>
      </c>
      <c r="CA475" s="140">
        <v>302</v>
      </c>
      <c r="CB475" s="140">
        <v>302</v>
      </c>
      <c r="CC475" s="140">
        <v>301</v>
      </c>
      <c r="CD475" s="140">
        <v>300</v>
      </c>
      <c r="CE475" s="140">
        <v>299</v>
      </c>
      <c r="CF475" s="140">
        <v>298</v>
      </c>
      <c r="CG475" s="140">
        <v>298</v>
      </c>
      <c r="CH475" s="140">
        <v>297</v>
      </c>
      <c r="CI475" s="140">
        <v>296</v>
      </c>
      <c r="CJ475" s="140">
        <v>295</v>
      </c>
      <c r="CK475" s="140">
        <v>294</v>
      </c>
      <c r="CL475" s="140">
        <v>294</v>
      </c>
      <c r="CM475" s="140">
        <v>293</v>
      </c>
      <c r="CN475" s="140">
        <v>292</v>
      </c>
      <c r="CO475" s="140">
        <v>291</v>
      </c>
      <c r="CP475" s="140">
        <v>291</v>
      </c>
      <c r="CQ475" s="140">
        <v>290</v>
      </c>
      <c r="CR475" s="140">
        <v>289</v>
      </c>
      <c r="CS475" s="140">
        <v>289</v>
      </c>
      <c r="CT475" s="140">
        <v>288</v>
      </c>
      <c r="CU475" s="140">
        <v>288</v>
      </c>
      <c r="CV475" s="140">
        <v>287</v>
      </c>
      <c r="CW475" s="140">
        <v>287</v>
      </c>
    </row>
    <row r="476" spans="1:101">
      <c r="A476" s="140" t="s">
        <v>172</v>
      </c>
      <c r="B476" s="140" t="s">
        <v>173</v>
      </c>
      <c r="C476" s="140"/>
      <c r="D476" s="140"/>
      <c r="E476" s="140" t="s">
        <v>309</v>
      </c>
      <c r="F476" s="140"/>
      <c r="G476" s="140"/>
      <c r="H476" s="140"/>
      <c r="I476" s="140"/>
      <c r="J476" s="140"/>
      <c r="K476" s="140"/>
      <c r="L476" s="140"/>
      <c r="M476" s="140"/>
      <c r="N476" s="140"/>
      <c r="O476" s="140"/>
      <c r="P476" s="140"/>
      <c r="Q476" s="140"/>
      <c r="R476" s="140"/>
      <c r="S476" s="140"/>
      <c r="T476" s="140"/>
      <c r="U476" s="140"/>
      <c r="V476" s="140"/>
      <c r="W476" s="140"/>
      <c r="X476" s="140"/>
      <c r="Y476" s="140"/>
      <c r="Z476" s="140"/>
      <c r="AA476" s="140"/>
      <c r="AB476" s="140"/>
      <c r="AC476" s="140"/>
      <c r="AD476" s="140"/>
      <c r="AE476" s="140"/>
      <c r="AF476" s="140"/>
      <c r="AG476" s="140"/>
      <c r="AH476" s="140"/>
      <c r="AI476" s="140"/>
      <c r="AJ476" s="140"/>
      <c r="AK476" s="140"/>
      <c r="AL476" s="154"/>
      <c r="AM476" s="154"/>
      <c r="AN476" s="154"/>
      <c r="AO476" s="154"/>
      <c r="AP476" s="154"/>
      <c r="AQ476" s="154"/>
      <c r="AR476" s="154"/>
      <c r="AS476" s="154"/>
      <c r="AT476" s="154"/>
      <c r="AU476" s="154"/>
      <c r="AV476" s="154"/>
      <c r="AW476" s="154">
        <v>763</v>
      </c>
      <c r="AX476" s="154">
        <v>765</v>
      </c>
      <c r="AY476" s="154">
        <v>766</v>
      </c>
      <c r="AZ476" s="154">
        <v>767</v>
      </c>
      <c r="BA476" s="154">
        <v>768</v>
      </c>
      <c r="BB476" s="154">
        <v>769</v>
      </c>
      <c r="BC476" s="154">
        <v>771</v>
      </c>
      <c r="BD476" s="154">
        <v>772</v>
      </c>
      <c r="BE476" s="154">
        <v>773</v>
      </c>
      <c r="BF476" s="154">
        <v>775</v>
      </c>
      <c r="BG476" s="154">
        <v>776</v>
      </c>
      <c r="BH476" s="154">
        <v>777</v>
      </c>
      <c r="BI476" s="154">
        <v>778</v>
      </c>
      <c r="BJ476" s="154">
        <v>778</v>
      </c>
      <c r="BK476" s="154">
        <v>779</v>
      </c>
      <c r="BL476" s="154">
        <v>780</v>
      </c>
      <c r="BM476" s="154">
        <v>781</v>
      </c>
      <c r="BN476" s="154">
        <v>781</v>
      </c>
      <c r="BO476" s="154">
        <v>782</v>
      </c>
      <c r="BP476" s="154">
        <v>782</v>
      </c>
      <c r="BQ476" s="154">
        <v>783</v>
      </c>
      <c r="BR476" s="154">
        <v>783</v>
      </c>
      <c r="BS476" s="154">
        <v>784</v>
      </c>
      <c r="BT476" s="140">
        <v>784</v>
      </c>
      <c r="BU476" s="140">
        <v>784</v>
      </c>
      <c r="BV476" s="140">
        <v>785</v>
      </c>
      <c r="BW476" s="140">
        <v>785</v>
      </c>
      <c r="BX476" s="140">
        <v>785</v>
      </c>
      <c r="BY476" s="140">
        <v>785</v>
      </c>
      <c r="BZ476" s="140">
        <v>785</v>
      </c>
      <c r="CA476" s="140">
        <v>785</v>
      </c>
      <c r="CB476" s="140">
        <v>785</v>
      </c>
      <c r="CC476" s="140">
        <v>785</v>
      </c>
      <c r="CD476" s="140">
        <v>785</v>
      </c>
      <c r="CE476" s="140">
        <v>785</v>
      </c>
      <c r="CF476" s="140">
        <v>785</v>
      </c>
      <c r="CG476" s="140">
        <v>785</v>
      </c>
      <c r="CH476" s="140">
        <v>785</v>
      </c>
      <c r="CI476" s="140">
        <v>785</v>
      </c>
      <c r="CJ476" s="140">
        <v>784</v>
      </c>
      <c r="CK476" s="140">
        <v>784</v>
      </c>
      <c r="CL476" s="140">
        <v>784</v>
      </c>
      <c r="CM476" s="140">
        <v>783</v>
      </c>
      <c r="CN476" s="140">
        <v>783</v>
      </c>
      <c r="CO476" s="140">
        <v>782</v>
      </c>
      <c r="CP476" s="140">
        <v>782</v>
      </c>
      <c r="CQ476" s="140">
        <v>782</v>
      </c>
      <c r="CR476" s="140">
        <v>781</v>
      </c>
      <c r="CS476" s="140">
        <v>781</v>
      </c>
      <c r="CT476" s="140">
        <v>781</v>
      </c>
      <c r="CU476" s="140">
        <v>781</v>
      </c>
      <c r="CV476" s="140">
        <v>780</v>
      </c>
      <c r="CW476" s="140">
        <v>780</v>
      </c>
    </row>
    <row r="477" spans="1:101">
      <c r="A477" s="140" t="s">
        <v>174</v>
      </c>
      <c r="B477" s="140" t="s">
        <v>175</v>
      </c>
      <c r="C477" s="140"/>
      <c r="D477" s="140"/>
      <c r="E477" s="140" t="s">
        <v>309</v>
      </c>
      <c r="F477" s="140"/>
      <c r="G477" s="140"/>
      <c r="H477" s="140"/>
      <c r="I477" s="140"/>
      <c r="J477" s="140"/>
      <c r="K477" s="140"/>
      <c r="L477" s="140"/>
      <c r="M477" s="140"/>
      <c r="N477" s="140"/>
      <c r="O477" s="140"/>
      <c r="P477" s="140"/>
      <c r="Q477" s="140"/>
      <c r="R477" s="140"/>
      <c r="S477" s="140"/>
      <c r="T477" s="140"/>
      <c r="U477" s="140"/>
      <c r="V477" s="140"/>
      <c r="W477" s="140"/>
      <c r="X477" s="140"/>
      <c r="Y477" s="140"/>
      <c r="Z477" s="140"/>
      <c r="AA477" s="140"/>
      <c r="AB477" s="140"/>
      <c r="AC477" s="140"/>
      <c r="AD477" s="140"/>
      <c r="AE477" s="140"/>
      <c r="AF477" s="140"/>
      <c r="AG477" s="140"/>
      <c r="AH477" s="140"/>
      <c r="AI477" s="140"/>
      <c r="AJ477" s="140"/>
      <c r="AK477" s="140"/>
      <c r="AL477" s="154"/>
      <c r="AM477" s="154"/>
      <c r="AN477" s="154"/>
      <c r="AO477" s="154"/>
      <c r="AP477" s="154"/>
      <c r="AQ477" s="154"/>
      <c r="AR477" s="154"/>
      <c r="AS477" s="154"/>
      <c r="AT477" s="154"/>
      <c r="AU477" s="154"/>
      <c r="AV477" s="154"/>
      <c r="AW477" s="154">
        <v>228</v>
      </c>
      <c r="AX477" s="154">
        <v>228</v>
      </c>
      <c r="AY477" s="154">
        <v>228</v>
      </c>
      <c r="AZ477" s="154">
        <v>228</v>
      </c>
      <c r="BA477" s="154">
        <v>227</v>
      </c>
      <c r="BB477" s="154">
        <v>227</v>
      </c>
      <c r="BC477" s="154">
        <v>228</v>
      </c>
      <c r="BD477" s="154">
        <v>228</v>
      </c>
      <c r="BE477" s="154">
        <v>228</v>
      </c>
      <c r="BF477" s="154">
        <v>228</v>
      </c>
      <c r="BG477" s="154">
        <v>228</v>
      </c>
      <c r="BH477" s="154">
        <v>228</v>
      </c>
      <c r="BI477" s="154">
        <v>228</v>
      </c>
      <c r="BJ477" s="154">
        <v>228</v>
      </c>
      <c r="BK477" s="154">
        <v>228</v>
      </c>
      <c r="BL477" s="154">
        <v>228</v>
      </c>
      <c r="BM477" s="154">
        <v>228</v>
      </c>
      <c r="BN477" s="154">
        <v>228</v>
      </c>
      <c r="BO477" s="154">
        <v>228</v>
      </c>
      <c r="BP477" s="154">
        <v>228</v>
      </c>
      <c r="BQ477" s="154">
        <v>228</v>
      </c>
      <c r="BR477" s="154">
        <v>228</v>
      </c>
      <c r="BS477" s="154">
        <v>228</v>
      </c>
      <c r="BT477" s="140">
        <v>228</v>
      </c>
      <c r="BU477" s="140">
        <v>228</v>
      </c>
      <c r="BV477" s="140">
        <v>228</v>
      </c>
      <c r="BW477" s="140">
        <v>228</v>
      </c>
      <c r="BX477" s="140">
        <v>228</v>
      </c>
      <c r="BY477" s="140">
        <v>228</v>
      </c>
      <c r="BZ477" s="140">
        <v>227</v>
      </c>
      <c r="CA477" s="140">
        <v>227</v>
      </c>
      <c r="CB477" s="140">
        <v>227</v>
      </c>
      <c r="CC477" s="140">
        <v>227</v>
      </c>
      <c r="CD477" s="140">
        <v>227</v>
      </c>
      <c r="CE477" s="140">
        <v>226</v>
      </c>
      <c r="CF477" s="140">
        <v>226</v>
      </c>
      <c r="CG477" s="140">
        <v>226</v>
      </c>
      <c r="CH477" s="140">
        <v>226</v>
      </c>
      <c r="CI477" s="140">
        <v>225</v>
      </c>
      <c r="CJ477" s="140">
        <v>225</v>
      </c>
      <c r="CK477" s="140">
        <v>225</v>
      </c>
      <c r="CL477" s="140">
        <v>224</v>
      </c>
      <c r="CM477" s="140">
        <v>224</v>
      </c>
      <c r="CN477" s="140">
        <v>224</v>
      </c>
      <c r="CO477" s="140">
        <v>223</v>
      </c>
      <c r="CP477" s="140">
        <v>223</v>
      </c>
      <c r="CQ477" s="140">
        <v>223</v>
      </c>
      <c r="CR477" s="140">
        <v>223</v>
      </c>
      <c r="CS477" s="140">
        <v>222</v>
      </c>
      <c r="CT477" s="140">
        <v>222</v>
      </c>
      <c r="CU477" s="140">
        <v>222</v>
      </c>
      <c r="CV477" s="140">
        <v>222</v>
      </c>
      <c r="CW477" s="140">
        <v>222</v>
      </c>
    </row>
    <row r="478" spans="1:101">
      <c r="A478" s="140" t="s">
        <v>176</v>
      </c>
      <c r="B478" s="140" t="s">
        <v>177</v>
      </c>
      <c r="C478" s="140"/>
      <c r="D478" s="140"/>
      <c r="E478" s="140" t="s">
        <v>309</v>
      </c>
      <c r="F478" s="140"/>
      <c r="G478" s="140"/>
      <c r="H478" s="140"/>
      <c r="I478" s="140"/>
      <c r="J478" s="140"/>
      <c r="K478" s="140"/>
      <c r="L478" s="140"/>
      <c r="M478" s="140"/>
      <c r="N478" s="140"/>
      <c r="O478" s="140"/>
      <c r="P478" s="140"/>
      <c r="Q478" s="140"/>
      <c r="R478" s="140"/>
      <c r="S478" s="140"/>
      <c r="T478" s="140"/>
      <c r="U478" s="140"/>
      <c r="V478" s="140"/>
      <c r="W478" s="140"/>
      <c r="X478" s="140"/>
      <c r="Y478" s="140"/>
      <c r="Z478" s="140"/>
      <c r="AA478" s="140"/>
      <c r="AB478" s="140"/>
      <c r="AC478" s="140"/>
      <c r="AD478" s="140"/>
      <c r="AE478" s="140"/>
      <c r="AF478" s="140"/>
      <c r="AG478" s="140"/>
      <c r="AH478" s="140"/>
      <c r="AI478" s="140"/>
      <c r="AJ478" s="140"/>
      <c r="AK478" s="140"/>
      <c r="AL478" s="154"/>
      <c r="AM478" s="154"/>
      <c r="AN478" s="154"/>
      <c r="AO478" s="154"/>
      <c r="AP478" s="154"/>
      <c r="AQ478" s="154"/>
      <c r="AR478" s="154"/>
      <c r="AS478" s="154"/>
      <c r="AT478" s="154"/>
      <c r="AU478" s="154"/>
      <c r="AV478" s="154"/>
      <c r="AW478" s="154">
        <v>1412</v>
      </c>
      <c r="AX478" s="154">
        <v>1427</v>
      </c>
      <c r="AY478" s="154">
        <v>1442</v>
      </c>
      <c r="AZ478" s="154">
        <v>1456</v>
      </c>
      <c r="BA478" s="154">
        <v>1469</v>
      </c>
      <c r="BB478" s="154">
        <v>1483</v>
      </c>
      <c r="BC478" s="154">
        <v>1497</v>
      </c>
      <c r="BD478" s="154">
        <v>1511</v>
      </c>
      <c r="BE478" s="154">
        <v>1525</v>
      </c>
      <c r="BF478" s="154">
        <v>1538</v>
      </c>
      <c r="BG478" s="154">
        <v>1551</v>
      </c>
      <c r="BH478" s="154">
        <v>1564</v>
      </c>
      <c r="BI478" s="154">
        <v>1576</v>
      </c>
      <c r="BJ478" s="154">
        <v>1588</v>
      </c>
      <c r="BK478" s="154">
        <v>1600</v>
      </c>
      <c r="BL478" s="154">
        <v>1612</v>
      </c>
      <c r="BM478" s="154">
        <v>1623</v>
      </c>
      <c r="BN478" s="154">
        <v>1634</v>
      </c>
      <c r="BO478" s="154">
        <v>1645</v>
      </c>
      <c r="BP478" s="154">
        <v>1655</v>
      </c>
      <c r="BQ478" s="154">
        <v>1665</v>
      </c>
      <c r="BR478" s="154">
        <v>1674</v>
      </c>
      <c r="BS478" s="154">
        <v>1683</v>
      </c>
      <c r="BT478" s="140">
        <v>1692</v>
      </c>
      <c r="BU478" s="140">
        <v>1701</v>
      </c>
      <c r="BV478" s="140">
        <v>1709</v>
      </c>
      <c r="BW478" s="140">
        <v>1717</v>
      </c>
      <c r="BX478" s="140">
        <v>1724</v>
      </c>
      <c r="BY478" s="140">
        <v>1731</v>
      </c>
      <c r="BZ478" s="140">
        <v>1738</v>
      </c>
      <c r="CA478" s="140">
        <v>1744</v>
      </c>
      <c r="CB478" s="140">
        <v>1751</v>
      </c>
      <c r="CC478" s="140">
        <v>1756</v>
      </c>
      <c r="CD478" s="140">
        <v>1762</v>
      </c>
      <c r="CE478" s="140">
        <v>1767</v>
      </c>
      <c r="CF478" s="140">
        <v>1772</v>
      </c>
      <c r="CG478" s="140">
        <v>1776</v>
      </c>
      <c r="CH478" s="140">
        <v>1780</v>
      </c>
      <c r="CI478" s="140">
        <v>1784</v>
      </c>
      <c r="CJ478" s="140">
        <v>1788</v>
      </c>
      <c r="CK478" s="140">
        <v>1791</v>
      </c>
      <c r="CL478" s="140">
        <v>1794</v>
      </c>
      <c r="CM478" s="140">
        <v>1797</v>
      </c>
      <c r="CN478" s="140">
        <v>1800</v>
      </c>
      <c r="CO478" s="140">
        <v>1802</v>
      </c>
      <c r="CP478" s="140">
        <v>1804</v>
      </c>
      <c r="CQ478" s="140">
        <v>1807</v>
      </c>
      <c r="CR478" s="140">
        <v>1809</v>
      </c>
      <c r="CS478" s="140">
        <v>1811</v>
      </c>
      <c r="CT478" s="140">
        <v>1813</v>
      </c>
      <c r="CU478" s="140">
        <v>1815</v>
      </c>
      <c r="CV478" s="140">
        <v>1817</v>
      </c>
      <c r="CW478" s="140">
        <v>1819</v>
      </c>
    </row>
    <row r="479" spans="1:101">
      <c r="A479" s="140" t="s">
        <v>178</v>
      </c>
      <c r="B479" s="140" t="s">
        <v>179</v>
      </c>
      <c r="C479" s="140"/>
      <c r="D479" s="140"/>
      <c r="E479" s="140" t="s">
        <v>309</v>
      </c>
      <c r="F479" s="140"/>
      <c r="G479" s="140"/>
      <c r="H479" s="140"/>
      <c r="I479" s="140"/>
      <c r="J479" s="140"/>
      <c r="K479" s="140"/>
      <c r="L479" s="140"/>
      <c r="M479" s="140"/>
      <c r="N479" s="140"/>
      <c r="O479" s="140"/>
      <c r="P479" s="140"/>
      <c r="Q479" s="140"/>
      <c r="R479" s="140"/>
      <c r="S479" s="140"/>
      <c r="T479" s="140"/>
      <c r="U479" s="140"/>
      <c r="V479" s="140"/>
      <c r="W479" s="140"/>
      <c r="X479" s="140"/>
      <c r="Y479" s="140"/>
      <c r="Z479" s="140"/>
      <c r="AA479" s="140"/>
      <c r="AB479" s="140"/>
      <c r="AC479" s="140"/>
      <c r="AD479" s="140"/>
      <c r="AE479" s="140"/>
      <c r="AF479" s="140"/>
      <c r="AG479" s="140"/>
      <c r="AH479" s="140"/>
      <c r="AI479" s="140"/>
      <c r="AJ479" s="140"/>
      <c r="AK479" s="140"/>
      <c r="AL479" s="154"/>
      <c r="AM479" s="154"/>
      <c r="AN479" s="154"/>
      <c r="AO479" s="154"/>
      <c r="AP479" s="154"/>
      <c r="AQ479" s="154"/>
      <c r="AR479" s="154"/>
      <c r="AS479" s="154"/>
      <c r="AT479" s="154"/>
      <c r="AU479" s="154"/>
      <c r="AV479" s="154"/>
      <c r="AW479" s="154">
        <v>679</v>
      </c>
      <c r="AX479" s="154">
        <v>681</v>
      </c>
      <c r="AY479" s="154">
        <v>683</v>
      </c>
      <c r="AZ479" s="154">
        <v>685</v>
      </c>
      <c r="BA479" s="154">
        <v>687</v>
      </c>
      <c r="BB479" s="154">
        <v>689</v>
      </c>
      <c r="BC479" s="154">
        <v>691</v>
      </c>
      <c r="BD479" s="154">
        <v>692</v>
      </c>
      <c r="BE479" s="154">
        <v>694</v>
      </c>
      <c r="BF479" s="154">
        <v>695</v>
      </c>
      <c r="BG479" s="154">
        <v>697</v>
      </c>
      <c r="BH479" s="154">
        <v>698</v>
      </c>
      <c r="BI479" s="154">
        <v>699</v>
      </c>
      <c r="BJ479" s="154">
        <v>700</v>
      </c>
      <c r="BK479" s="154">
        <v>701</v>
      </c>
      <c r="BL479" s="154">
        <v>702</v>
      </c>
      <c r="BM479" s="154">
        <v>703</v>
      </c>
      <c r="BN479" s="154">
        <v>704</v>
      </c>
      <c r="BO479" s="154">
        <v>705</v>
      </c>
      <c r="BP479" s="154">
        <v>705</v>
      </c>
      <c r="BQ479" s="154">
        <v>706</v>
      </c>
      <c r="BR479" s="154">
        <v>706</v>
      </c>
      <c r="BS479" s="154">
        <v>706</v>
      </c>
      <c r="BT479" s="140">
        <v>707</v>
      </c>
      <c r="BU479" s="140">
        <v>707</v>
      </c>
      <c r="BV479" s="140">
        <v>707</v>
      </c>
      <c r="BW479" s="140">
        <v>707</v>
      </c>
      <c r="BX479" s="140">
        <v>707</v>
      </c>
      <c r="BY479" s="140">
        <v>707</v>
      </c>
      <c r="BZ479" s="140">
        <v>706</v>
      </c>
      <c r="CA479" s="140">
        <v>706</v>
      </c>
      <c r="CB479" s="140">
        <v>706</v>
      </c>
      <c r="CC479" s="140">
        <v>706</v>
      </c>
      <c r="CD479" s="140">
        <v>705</v>
      </c>
      <c r="CE479" s="140">
        <v>705</v>
      </c>
      <c r="CF479" s="140">
        <v>704</v>
      </c>
      <c r="CG479" s="140">
        <v>703</v>
      </c>
      <c r="CH479" s="140">
        <v>703</v>
      </c>
      <c r="CI479" s="140">
        <v>702</v>
      </c>
      <c r="CJ479" s="140">
        <v>701</v>
      </c>
      <c r="CK479" s="140">
        <v>700</v>
      </c>
      <c r="CL479" s="140">
        <v>700</v>
      </c>
      <c r="CM479" s="140">
        <v>699</v>
      </c>
      <c r="CN479" s="140">
        <v>698</v>
      </c>
      <c r="CO479" s="140">
        <v>697</v>
      </c>
      <c r="CP479" s="140">
        <v>696</v>
      </c>
      <c r="CQ479" s="140">
        <v>695</v>
      </c>
      <c r="CR479" s="140">
        <v>694</v>
      </c>
      <c r="CS479" s="140">
        <v>694</v>
      </c>
      <c r="CT479" s="140">
        <v>693</v>
      </c>
      <c r="CU479" s="140">
        <v>692</v>
      </c>
      <c r="CV479" s="140">
        <v>691</v>
      </c>
      <c r="CW479" s="140">
        <v>691</v>
      </c>
    </row>
    <row r="480" spans="1:101">
      <c r="A480" s="140" t="s">
        <v>180</v>
      </c>
      <c r="B480" s="140" t="s">
        <v>181</v>
      </c>
      <c r="C480" s="140"/>
      <c r="D480" s="140"/>
      <c r="E480" s="140" t="s">
        <v>309</v>
      </c>
      <c r="F480" s="140"/>
      <c r="G480" s="140"/>
      <c r="H480" s="140"/>
      <c r="I480" s="140"/>
      <c r="J480" s="140"/>
      <c r="K480" s="140"/>
      <c r="L480" s="140"/>
      <c r="M480" s="140"/>
      <c r="N480" s="140"/>
      <c r="O480" s="140"/>
      <c r="P480" s="140"/>
      <c r="Q480" s="140"/>
      <c r="R480" s="140"/>
      <c r="S480" s="140"/>
      <c r="T480" s="140"/>
      <c r="U480" s="140"/>
      <c r="V480" s="140"/>
      <c r="W480" s="140"/>
      <c r="X480" s="140"/>
      <c r="Y480" s="140"/>
      <c r="Z480" s="140"/>
      <c r="AA480" s="140"/>
      <c r="AB480" s="140"/>
      <c r="AC480" s="140"/>
      <c r="AD480" s="140"/>
      <c r="AE480" s="140"/>
      <c r="AF480" s="140"/>
      <c r="AG480" s="140"/>
      <c r="AH480" s="140"/>
      <c r="AI480" s="140"/>
      <c r="AJ480" s="140"/>
      <c r="AK480" s="140"/>
      <c r="AL480" s="154"/>
      <c r="AM480" s="154"/>
      <c r="AN480" s="154"/>
      <c r="AO480" s="154"/>
      <c r="AP480" s="154"/>
      <c r="AQ480" s="154"/>
      <c r="AR480" s="154"/>
      <c r="AS480" s="154"/>
      <c r="AT480" s="154"/>
      <c r="AU480" s="154"/>
      <c r="AV480" s="154"/>
      <c r="AW480" s="154">
        <v>174</v>
      </c>
      <c r="AX480" s="154">
        <v>174</v>
      </c>
      <c r="AY480" s="154">
        <v>174</v>
      </c>
      <c r="AZ480" s="154">
        <v>175</v>
      </c>
      <c r="BA480" s="154">
        <v>175</v>
      </c>
      <c r="BB480" s="154">
        <v>175</v>
      </c>
      <c r="BC480" s="154">
        <v>175</v>
      </c>
      <c r="BD480" s="154">
        <v>175</v>
      </c>
      <c r="BE480" s="154">
        <v>176</v>
      </c>
      <c r="BF480" s="154">
        <v>176</v>
      </c>
      <c r="BG480" s="154">
        <v>176</v>
      </c>
      <c r="BH480" s="154">
        <v>176</v>
      </c>
      <c r="BI480" s="154">
        <v>176</v>
      </c>
      <c r="BJ480" s="154">
        <v>177</v>
      </c>
      <c r="BK480" s="154">
        <v>177</v>
      </c>
      <c r="BL480" s="154">
        <v>177</v>
      </c>
      <c r="BM480" s="154">
        <v>177</v>
      </c>
      <c r="BN480" s="154">
        <v>177</v>
      </c>
      <c r="BO480" s="154">
        <v>177</v>
      </c>
      <c r="BP480" s="154">
        <v>177</v>
      </c>
      <c r="BQ480" s="154">
        <v>177</v>
      </c>
      <c r="BR480" s="154">
        <v>177</v>
      </c>
      <c r="BS480" s="154">
        <v>177</v>
      </c>
      <c r="BT480" s="140">
        <v>177</v>
      </c>
      <c r="BU480" s="140">
        <v>177</v>
      </c>
      <c r="BV480" s="140">
        <v>177</v>
      </c>
      <c r="BW480" s="140">
        <v>177</v>
      </c>
      <c r="BX480" s="140">
        <v>177</v>
      </c>
      <c r="BY480" s="140">
        <v>177</v>
      </c>
      <c r="BZ480" s="140">
        <v>176</v>
      </c>
      <c r="CA480" s="140">
        <v>176</v>
      </c>
      <c r="CB480" s="140">
        <v>176</v>
      </c>
      <c r="CC480" s="140">
        <v>176</v>
      </c>
      <c r="CD480" s="140">
        <v>176</v>
      </c>
      <c r="CE480" s="140">
        <v>176</v>
      </c>
      <c r="CF480" s="140">
        <v>175</v>
      </c>
      <c r="CG480" s="140">
        <v>175</v>
      </c>
      <c r="CH480" s="140">
        <v>175</v>
      </c>
      <c r="CI480" s="140">
        <v>175</v>
      </c>
      <c r="CJ480" s="140">
        <v>174</v>
      </c>
      <c r="CK480" s="140">
        <v>174</v>
      </c>
      <c r="CL480" s="140">
        <v>174</v>
      </c>
      <c r="CM480" s="140">
        <v>174</v>
      </c>
      <c r="CN480" s="140">
        <v>174</v>
      </c>
      <c r="CO480" s="140">
        <v>173</v>
      </c>
      <c r="CP480" s="140">
        <v>173</v>
      </c>
      <c r="CQ480" s="140">
        <v>173</v>
      </c>
      <c r="CR480" s="140">
        <v>173</v>
      </c>
      <c r="CS480" s="140">
        <v>173</v>
      </c>
      <c r="CT480" s="140">
        <v>173</v>
      </c>
      <c r="CU480" s="140">
        <v>173</v>
      </c>
      <c r="CV480" s="140">
        <v>173</v>
      </c>
      <c r="CW480" s="140">
        <v>173</v>
      </c>
    </row>
    <row r="481" spans="1:101">
      <c r="A481" s="140" t="s">
        <v>182</v>
      </c>
      <c r="B481" s="140" t="s">
        <v>183</v>
      </c>
      <c r="C481" s="140"/>
      <c r="D481" s="140"/>
      <c r="E481" s="140" t="s">
        <v>309</v>
      </c>
      <c r="F481" s="140"/>
      <c r="G481" s="140"/>
      <c r="H481" s="140"/>
      <c r="I481" s="140"/>
      <c r="J481" s="140"/>
      <c r="K481" s="140"/>
      <c r="L481" s="140"/>
      <c r="M481" s="140"/>
      <c r="N481" s="140"/>
      <c r="O481" s="140"/>
      <c r="P481" s="140"/>
      <c r="Q481" s="140"/>
      <c r="R481" s="140"/>
      <c r="S481" s="140"/>
      <c r="T481" s="140"/>
      <c r="U481" s="140"/>
      <c r="V481" s="140"/>
      <c r="W481" s="140"/>
      <c r="X481" s="140"/>
      <c r="Y481" s="140"/>
      <c r="Z481" s="140"/>
      <c r="AA481" s="140"/>
      <c r="AB481" s="140"/>
      <c r="AC481" s="140"/>
      <c r="AD481" s="140"/>
      <c r="AE481" s="140"/>
      <c r="AF481" s="140"/>
      <c r="AG481" s="140"/>
      <c r="AH481" s="140"/>
      <c r="AI481" s="140"/>
      <c r="AJ481" s="140"/>
      <c r="AK481" s="140"/>
      <c r="AL481" s="154"/>
      <c r="AM481" s="154"/>
      <c r="AN481" s="154"/>
      <c r="AO481" s="154"/>
      <c r="AP481" s="154"/>
      <c r="AQ481" s="154"/>
      <c r="AR481" s="154"/>
      <c r="AS481" s="154"/>
      <c r="AT481" s="154"/>
      <c r="AU481" s="154"/>
      <c r="AV481" s="154"/>
      <c r="AW481" s="154">
        <v>332</v>
      </c>
      <c r="AX481" s="154">
        <v>331</v>
      </c>
      <c r="AY481" s="154">
        <v>330</v>
      </c>
      <c r="AZ481" s="154">
        <v>329</v>
      </c>
      <c r="BA481" s="154">
        <v>328</v>
      </c>
      <c r="BB481" s="154">
        <v>328</v>
      </c>
      <c r="BC481" s="154">
        <v>327</v>
      </c>
      <c r="BD481" s="154">
        <v>327</v>
      </c>
      <c r="BE481" s="154">
        <v>326</v>
      </c>
      <c r="BF481" s="154">
        <v>325</v>
      </c>
      <c r="BG481" s="154">
        <v>325</v>
      </c>
      <c r="BH481" s="154">
        <v>324</v>
      </c>
      <c r="BI481" s="154">
        <v>323</v>
      </c>
      <c r="BJ481" s="154">
        <v>323</v>
      </c>
      <c r="BK481" s="154">
        <v>322</v>
      </c>
      <c r="BL481" s="154">
        <v>321</v>
      </c>
      <c r="BM481" s="154">
        <v>321</v>
      </c>
      <c r="BN481" s="154">
        <v>320</v>
      </c>
      <c r="BO481" s="154">
        <v>319</v>
      </c>
      <c r="BP481" s="154">
        <v>319</v>
      </c>
      <c r="BQ481" s="154">
        <v>318</v>
      </c>
      <c r="BR481" s="154">
        <v>317</v>
      </c>
      <c r="BS481" s="154">
        <v>316</v>
      </c>
      <c r="BT481" s="140">
        <v>316</v>
      </c>
      <c r="BU481" s="140">
        <v>315</v>
      </c>
      <c r="BV481" s="140">
        <v>314</v>
      </c>
      <c r="BW481" s="140">
        <v>313</v>
      </c>
      <c r="BX481" s="140">
        <v>313</v>
      </c>
      <c r="BY481" s="140">
        <v>312</v>
      </c>
      <c r="BZ481" s="140">
        <v>311</v>
      </c>
      <c r="CA481" s="140">
        <v>310</v>
      </c>
      <c r="CB481" s="140">
        <v>310</v>
      </c>
      <c r="CC481" s="140">
        <v>309</v>
      </c>
      <c r="CD481" s="140">
        <v>308</v>
      </c>
      <c r="CE481" s="140">
        <v>307</v>
      </c>
      <c r="CF481" s="140">
        <v>307</v>
      </c>
      <c r="CG481" s="140">
        <v>306</v>
      </c>
      <c r="CH481" s="140">
        <v>305</v>
      </c>
      <c r="CI481" s="140">
        <v>304</v>
      </c>
      <c r="CJ481" s="140">
        <v>303</v>
      </c>
      <c r="CK481" s="140">
        <v>303</v>
      </c>
      <c r="CL481" s="140">
        <v>302</v>
      </c>
      <c r="CM481" s="140">
        <v>301</v>
      </c>
      <c r="CN481" s="140">
        <v>300</v>
      </c>
      <c r="CO481" s="140">
        <v>300</v>
      </c>
      <c r="CP481" s="140">
        <v>299</v>
      </c>
      <c r="CQ481" s="140">
        <v>298</v>
      </c>
      <c r="CR481" s="140">
        <v>298</v>
      </c>
      <c r="CS481" s="140">
        <v>297</v>
      </c>
      <c r="CT481" s="140">
        <v>296</v>
      </c>
      <c r="CU481" s="140">
        <v>296</v>
      </c>
      <c r="CV481" s="140">
        <v>296</v>
      </c>
      <c r="CW481" s="140">
        <v>295</v>
      </c>
    </row>
    <row r="482" spans="1:101">
      <c r="A482" s="140" t="s">
        <v>184</v>
      </c>
      <c r="B482" s="140" t="s">
        <v>185</v>
      </c>
      <c r="C482" s="140"/>
      <c r="D482" s="140"/>
      <c r="E482" s="140" t="s">
        <v>309</v>
      </c>
      <c r="F482" s="140"/>
      <c r="G482" s="140"/>
      <c r="H482" s="140"/>
      <c r="I482" s="140"/>
      <c r="J482" s="140"/>
      <c r="K482" s="140"/>
      <c r="L482" s="140"/>
      <c r="M482" s="140"/>
      <c r="N482" s="140"/>
      <c r="O482" s="140"/>
      <c r="P482" s="140"/>
      <c r="Q482" s="140"/>
      <c r="R482" s="140"/>
      <c r="S482" s="140"/>
      <c r="T482" s="140"/>
      <c r="U482" s="140"/>
      <c r="V482" s="140"/>
      <c r="W482" s="140"/>
      <c r="X482" s="140"/>
      <c r="Y482" s="140"/>
      <c r="Z482" s="140"/>
      <c r="AA482" s="140"/>
      <c r="AB482" s="140"/>
      <c r="AC482" s="140"/>
      <c r="AD482" s="140"/>
      <c r="AE482" s="140"/>
      <c r="AF482" s="140"/>
      <c r="AG482" s="140"/>
      <c r="AH482" s="140"/>
      <c r="AI482" s="140"/>
      <c r="AJ482" s="140"/>
      <c r="AK482" s="140"/>
      <c r="AL482" s="154"/>
      <c r="AM482" s="154"/>
      <c r="AN482" s="154"/>
      <c r="AO482" s="154"/>
      <c r="AP482" s="154"/>
      <c r="AQ482" s="154"/>
      <c r="AR482" s="154"/>
      <c r="AS482" s="154"/>
      <c r="AT482" s="154"/>
      <c r="AU482" s="154"/>
      <c r="AV482" s="154"/>
      <c r="AW482" s="154">
        <v>77</v>
      </c>
      <c r="AX482" s="154">
        <v>77</v>
      </c>
      <c r="AY482" s="154">
        <v>77</v>
      </c>
      <c r="AZ482" s="154">
        <v>77</v>
      </c>
      <c r="BA482" s="154">
        <v>77</v>
      </c>
      <c r="BB482" s="154">
        <v>77</v>
      </c>
      <c r="BC482" s="154">
        <v>77</v>
      </c>
      <c r="BD482" s="154">
        <v>77</v>
      </c>
      <c r="BE482" s="154">
        <v>77</v>
      </c>
      <c r="BF482" s="154">
        <v>77</v>
      </c>
      <c r="BG482" s="154">
        <v>77</v>
      </c>
      <c r="BH482" s="154">
        <v>77</v>
      </c>
      <c r="BI482" s="154">
        <v>77</v>
      </c>
      <c r="BJ482" s="154">
        <v>77</v>
      </c>
      <c r="BK482" s="154">
        <v>77</v>
      </c>
      <c r="BL482" s="154">
        <v>77</v>
      </c>
      <c r="BM482" s="154">
        <v>77</v>
      </c>
      <c r="BN482" s="154">
        <v>77</v>
      </c>
      <c r="BO482" s="154">
        <v>77</v>
      </c>
      <c r="BP482" s="154">
        <v>77</v>
      </c>
      <c r="BQ482" s="154">
        <v>77</v>
      </c>
      <c r="BR482" s="154">
        <v>77</v>
      </c>
      <c r="BS482" s="154">
        <v>77</v>
      </c>
      <c r="BT482" s="140">
        <v>77</v>
      </c>
      <c r="BU482" s="140">
        <v>77</v>
      </c>
      <c r="BV482" s="140">
        <v>77</v>
      </c>
      <c r="BW482" s="140">
        <v>77</v>
      </c>
      <c r="BX482" s="140">
        <v>77</v>
      </c>
      <c r="BY482" s="140">
        <v>77</v>
      </c>
      <c r="BZ482" s="140">
        <v>77</v>
      </c>
      <c r="CA482" s="140">
        <v>77</v>
      </c>
      <c r="CB482" s="140">
        <v>77</v>
      </c>
      <c r="CC482" s="140">
        <v>77</v>
      </c>
      <c r="CD482" s="140">
        <v>77</v>
      </c>
      <c r="CE482" s="140">
        <v>77</v>
      </c>
      <c r="CF482" s="140">
        <v>77</v>
      </c>
      <c r="CG482" s="140">
        <v>77</v>
      </c>
      <c r="CH482" s="140">
        <v>77</v>
      </c>
      <c r="CI482" s="140">
        <v>77</v>
      </c>
      <c r="CJ482" s="140">
        <v>76</v>
      </c>
      <c r="CK482" s="140">
        <v>76</v>
      </c>
      <c r="CL482" s="140">
        <v>76</v>
      </c>
      <c r="CM482" s="140">
        <v>76</v>
      </c>
      <c r="CN482" s="140">
        <v>76</v>
      </c>
      <c r="CO482" s="140">
        <v>76</v>
      </c>
      <c r="CP482" s="140">
        <v>76</v>
      </c>
      <c r="CQ482" s="140">
        <v>76</v>
      </c>
      <c r="CR482" s="140">
        <v>76</v>
      </c>
      <c r="CS482" s="140">
        <v>76</v>
      </c>
      <c r="CT482" s="140">
        <v>76</v>
      </c>
      <c r="CU482" s="140">
        <v>76</v>
      </c>
      <c r="CV482" s="140">
        <v>76</v>
      </c>
      <c r="CW482" s="140">
        <v>76</v>
      </c>
    </row>
    <row r="483" spans="1:101">
      <c r="A483" s="140" t="s">
        <v>186</v>
      </c>
      <c r="B483" s="140" t="s">
        <v>187</v>
      </c>
      <c r="C483" s="140"/>
      <c r="D483" s="140"/>
      <c r="E483" s="140" t="s">
        <v>309</v>
      </c>
      <c r="F483" s="140"/>
      <c r="G483" s="140"/>
      <c r="H483" s="140"/>
      <c r="I483" s="140"/>
      <c r="J483" s="140"/>
      <c r="K483" s="140"/>
      <c r="L483" s="140"/>
      <c r="M483" s="140"/>
      <c r="N483" s="140"/>
      <c r="O483" s="140"/>
      <c r="P483" s="140"/>
      <c r="Q483" s="140"/>
      <c r="R483" s="140"/>
      <c r="S483" s="140"/>
      <c r="T483" s="140"/>
      <c r="U483" s="140"/>
      <c r="V483" s="140"/>
      <c r="W483" s="140"/>
      <c r="X483" s="140"/>
      <c r="Y483" s="140"/>
      <c r="Z483" s="140"/>
      <c r="AA483" s="140"/>
      <c r="AB483" s="140"/>
      <c r="AC483" s="140"/>
      <c r="AD483" s="140"/>
      <c r="AE483" s="140"/>
      <c r="AF483" s="140"/>
      <c r="AG483" s="140"/>
      <c r="AH483" s="140"/>
      <c r="AI483" s="140"/>
      <c r="AJ483" s="140"/>
      <c r="AK483" s="140"/>
      <c r="AL483" s="154"/>
      <c r="AM483" s="154"/>
      <c r="AN483" s="154"/>
      <c r="AO483" s="154"/>
      <c r="AP483" s="154"/>
      <c r="AQ483" s="154"/>
      <c r="AR483" s="154"/>
      <c r="AS483" s="154"/>
      <c r="AT483" s="154"/>
      <c r="AU483" s="154"/>
      <c r="AV483" s="154"/>
      <c r="AW483" s="154">
        <v>816</v>
      </c>
      <c r="AX483" s="154">
        <v>818</v>
      </c>
      <c r="AY483" s="154">
        <v>819</v>
      </c>
      <c r="AZ483" s="154">
        <v>821</v>
      </c>
      <c r="BA483" s="154">
        <v>822</v>
      </c>
      <c r="BB483" s="154">
        <v>824</v>
      </c>
      <c r="BC483" s="154">
        <v>827</v>
      </c>
      <c r="BD483" s="154">
        <v>829</v>
      </c>
      <c r="BE483" s="154">
        <v>831</v>
      </c>
      <c r="BF483" s="154">
        <v>833</v>
      </c>
      <c r="BG483" s="154">
        <v>835</v>
      </c>
      <c r="BH483" s="154">
        <v>837</v>
      </c>
      <c r="BI483" s="154">
        <v>839</v>
      </c>
      <c r="BJ483" s="154">
        <v>841</v>
      </c>
      <c r="BK483" s="154">
        <v>843</v>
      </c>
      <c r="BL483" s="154">
        <v>845</v>
      </c>
      <c r="BM483" s="154">
        <v>847</v>
      </c>
      <c r="BN483" s="154">
        <v>848</v>
      </c>
      <c r="BO483" s="154">
        <v>850</v>
      </c>
      <c r="BP483" s="154">
        <v>851</v>
      </c>
      <c r="BQ483" s="154">
        <v>852</v>
      </c>
      <c r="BR483" s="154">
        <v>854</v>
      </c>
      <c r="BS483" s="154">
        <v>855</v>
      </c>
      <c r="BT483" s="140">
        <v>856</v>
      </c>
      <c r="BU483" s="140">
        <v>856</v>
      </c>
      <c r="BV483" s="140">
        <v>857</v>
      </c>
      <c r="BW483" s="140">
        <v>858</v>
      </c>
      <c r="BX483" s="140">
        <v>858</v>
      </c>
      <c r="BY483" s="140">
        <v>859</v>
      </c>
      <c r="BZ483" s="140">
        <v>859</v>
      </c>
      <c r="CA483" s="140">
        <v>859</v>
      </c>
      <c r="CB483" s="140">
        <v>859</v>
      </c>
      <c r="CC483" s="140">
        <v>859</v>
      </c>
      <c r="CD483" s="140">
        <v>859</v>
      </c>
      <c r="CE483" s="140">
        <v>859</v>
      </c>
      <c r="CF483" s="140">
        <v>859</v>
      </c>
      <c r="CG483" s="140">
        <v>858</v>
      </c>
      <c r="CH483" s="140">
        <v>858</v>
      </c>
      <c r="CI483" s="140">
        <v>857</v>
      </c>
      <c r="CJ483" s="140">
        <v>857</v>
      </c>
      <c r="CK483" s="140">
        <v>856</v>
      </c>
      <c r="CL483" s="140">
        <v>855</v>
      </c>
      <c r="CM483" s="140">
        <v>854</v>
      </c>
      <c r="CN483" s="140">
        <v>854</v>
      </c>
      <c r="CO483" s="140">
        <v>853</v>
      </c>
      <c r="CP483" s="140">
        <v>852</v>
      </c>
      <c r="CQ483" s="140">
        <v>851</v>
      </c>
      <c r="CR483" s="140">
        <v>850</v>
      </c>
      <c r="CS483" s="140">
        <v>850</v>
      </c>
      <c r="CT483" s="140">
        <v>849</v>
      </c>
      <c r="CU483" s="140">
        <v>848</v>
      </c>
      <c r="CV483" s="140">
        <v>847</v>
      </c>
      <c r="CW483" s="140">
        <v>847</v>
      </c>
    </row>
    <row r="484" spans="1:101">
      <c r="A484" s="140" t="s">
        <v>188</v>
      </c>
      <c r="B484" s="140" t="s">
        <v>189</v>
      </c>
      <c r="C484" s="140"/>
      <c r="D484" s="140"/>
      <c r="E484" s="140" t="s">
        <v>309</v>
      </c>
      <c r="F484" s="140"/>
      <c r="G484" s="140"/>
      <c r="H484" s="140"/>
      <c r="I484" s="140"/>
      <c r="J484" s="140"/>
      <c r="K484" s="140"/>
      <c r="L484" s="140"/>
      <c r="M484" s="140"/>
      <c r="N484" s="140"/>
      <c r="O484" s="140"/>
      <c r="P484" s="140"/>
      <c r="Q484" s="140"/>
      <c r="R484" s="140"/>
      <c r="S484" s="140"/>
      <c r="T484" s="140"/>
      <c r="U484" s="140"/>
      <c r="V484" s="140"/>
      <c r="W484" s="140"/>
      <c r="X484" s="140"/>
      <c r="Y484" s="140"/>
      <c r="Z484" s="140"/>
      <c r="AA484" s="140"/>
      <c r="AB484" s="140"/>
      <c r="AC484" s="140"/>
      <c r="AD484" s="140"/>
      <c r="AE484" s="140"/>
      <c r="AF484" s="140"/>
      <c r="AG484" s="140"/>
      <c r="AH484" s="140"/>
      <c r="AI484" s="140"/>
      <c r="AJ484" s="140"/>
      <c r="AK484" s="140"/>
      <c r="AL484" s="154"/>
      <c r="AM484" s="154"/>
      <c r="AN484" s="154"/>
      <c r="AO484" s="154"/>
      <c r="AP484" s="154"/>
      <c r="AQ484" s="154"/>
      <c r="AR484" s="154"/>
      <c r="AS484" s="154"/>
      <c r="AT484" s="154"/>
      <c r="AU484" s="154"/>
      <c r="AV484" s="154"/>
      <c r="AW484" s="154">
        <v>496</v>
      </c>
      <c r="AX484" s="154">
        <v>495</v>
      </c>
      <c r="AY484" s="154">
        <v>493</v>
      </c>
      <c r="AZ484" s="154">
        <v>492</v>
      </c>
      <c r="BA484" s="154">
        <v>490</v>
      </c>
      <c r="BB484" s="154">
        <v>489</v>
      </c>
      <c r="BC484" s="154">
        <v>488</v>
      </c>
      <c r="BD484" s="154">
        <v>487</v>
      </c>
      <c r="BE484" s="154">
        <v>486</v>
      </c>
      <c r="BF484" s="154">
        <v>485</v>
      </c>
      <c r="BG484" s="154">
        <v>483</v>
      </c>
      <c r="BH484" s="154">
        <v>482</v>
      </c>
      <c r="BI484" s="154">
        <v>481</v>
      </c>
      <c r="BJ484" s="154">
        <v>480</v>
      </c>
      <c r="BK484" s="154">
        <v>478</v>
      </c>
      <c r="BL484" s="154">
        <v>477</v>
      </c>
      <c r="BM484" s="154">
        <v>476</v>
      </c>
      <c r="BN484" s="154">
        <v>474</v>
      </c>
      <c r="BO484" s="154">
        <v>473</v>
      </c>
      <c r="BP484" s="154">
        <v>472</v>
      </c>
      <c r="BQ484" s="154">
        <v>470</v>
      </c>
      <c r="BR484" s="154">
        <v>469</v>
      </c>
      <c r="BS484" s="154">
        <v>467</v>
      </c>
      <c r="BT484" s="140">
        <v>466</v>
      </c>
      <c r="BU484" s="140">
        <v>464</v>
      </c>
      <c r="BV484" s="140">
        <v>462</v>
      </c>
      <c r="BW484" s="140">
        <v>461</v>
      </c>
      <c r="BX484" s="140">
        <v>459</v>
      </c>
      <c r="BY484" s="140">
        <v>457</v>
      </c>
      <c r="BZ484" s="140">
        <v>455</v>
      </c>
      <c r="CA484" s="140">
        <v>454</v>
      </c>
      <c r="CB484" s="140">
        <v>452</v>
      </c>
      <c r="CC484" s="140">
        <v>450</v>
      </c>
      <c r="CD484" s="140">
        <v>448</v>
      </c>
      <c r="CE484" s="140">
        <v>446</v>
      </c>
      <c r="CF484" s="140">
        <v>444</v>
      </c>
      <c r="CG484" s="140">
        <v>442</v>
      </c>
      <c r="CH484" s="140">
        <v>440</v>
      </c>
      <c r="CI484" s="140">
        <v>438</v>
      </c>
      <c r="CJ484" s="140">
        <v>436</v>
      </c>
      <c r="CK484" s="140">
        <v>434</v>
      </c>
      <c r="CL484" s="140">
        <v>432</v>
      </c>
      <c r="CM484" s="140">
        <v>430</v>
      </c>
      <c r="CN484" s="140">
        <v>428</v>
      </c>
      <c r="CO484" s="140">
        <v>426</v>
      </c>
      <c r="CP484" s="140">
        <v>425</v>
      </c>
      <c r="CQ484" s="140">
        <v>423</v>
      </c>
      <c r="CR484" s="140">
        <v>421</v>
      </c>
      <c r="CS484" s="140">
        <v>420</v>
      </c>
      <c r="CT484" s="140">
        <v>418</v>
      </c>
      <c r="CU484" s="140">
        <v>417</v>
      </c>
      <c r="CV484" s="140">
        <v>415</v>
      </c>
      <c r="CW484" s="140">
        <v>414</v>
      </c>
    </row>
    <row r="485" spans="1:101">
      <c r="A485" s="140" t="s">
        <v>190</v>
      </c>
      <c r="B485" s="140" t="s">
        <v>191</v>
      </c>
      <c r="C485" s="140"/>
      <c r="D485" s="140"/>
      <c r="E485" s="140" t="s">
        <v>309</v>
      </c>
      <c r="F485" s="140"/>
      <c r="G485" s="140"/>
      <c r="H485" s="140"/>
      <c r="I485" s="140"/>
      <c r="J485" s="140"/>
      <c r="K485" s="140"/>
      <c r="L485" s="140"/>
      <c r="M485" s="140"/>
      <c r="N485" s="140"/>
      <c r="O485" s="140"/>
      <c r="P485" s="140"/>
      <c r="Q485" s="140"/>
      <c r="R485" s="140"/>
      <c r="S485" s="140"/>
      <c r="T485" s="140"/>
      <c r="U485" s="140"/>
      <c r="V485" s="140"/>
      <c r="W485" s="140"/>
      <c r="X485" s="140"/>
      <c r="Y485" s="140"/>
      <c r="Z485" s="140"/>
      <c r="AA485" s="140"/>
      <c r="AB485" s="140"/>
      <c r="AC485" s="140"/>
      <c r="AD485" s="140"/>
      <c r="AE485" s="140"/>
      <c r="AF485" s="140"/>
      <c r="AG485" s="140"/>
      <c r="AH485" s="140"/>
      <c r="AI485" s="140"/>
      <c r="AJ485" s="140"/>
      <c r="AK485" s="140"/>
      <c r="AL485" s="154"/>
      <c r="AM485" s="154"/>
      <c r="AN485" s="154"/>
      <c r="AO485" s="154"/>
      <c r="AP485" s="154"/>
      <c r="AQ485" s="154"/>
      <c r="AR485" s="154"/>
      <c r="AS485" s="154"/>
      <c r="AT485" s="154"/>
      <c r="AU485" s="154"/>
      <c r="AV485" s="154"/>
      <c r="AW485" s="154">
        <v>567</v>
      </c>
      <c r="AX485" s="154">
        <v>567</v>
      </c>
      <c r="AY485" s="154">
        <v>566</v>
      </c>
      <c r="AZ485" s="154">
        <v>565</v>
      </c>
      <c r="BA485" s="154">
        <v>563</v>
      </c>
      <c r="BB485" s="154">
        <v>563</v>
      </c>
      <c r="BC485" s="154">
        <v>562</v>
      </c>
      <c r="BD485" s="154">
        <v>561</v>
      </c>
      <c r="BE485" s="154">
        <v>560</v>
      </c>
      <c r="BF485" s="154">
        <v>559</v>
      </c>
      <c r="BG485" s="154">
        <v>559</v>
      </c>
      <c r="BH485" s="154">
        <v>558</v>
      </c>
      <c r="BI485" s="154">
        <v>557</v>
      </c>
      <c r="BJ485" s="154">
        <v>556</v>
      </c>
      <c r="BK485" s="154">
        <v>555</v>
      </c>
      <c r="BL485" s="154">
        <v>554</v>
      </c>
      <c r="BM485" s="154">
        <v>552</v>
      </c>
      <c r="BN485" s="154">
        <v>551</v>
      </c>
      <c r="BO485" s="154">
        <v>550</v>
      </c>
      <c r="BP485" s="154">
        <v>548</v>
      </c>
      <c r="BQ485" s="154">
        <v>547</v>
      </c>
      <c r="BR485" s="154">
        <v>545</v>
      </c>
      <c r="BS485" s="154">
        <v>544</v>
      </c>
      <c r="BT485" s="140">
        <v>542</v>
      </c>
      <c r="BU485" s="140">
        <v>540</v>
      </c>
      <c r="BV485" s="140">
        <v>539</v>
      </c>
      <c r="BW485" s="140">
        <v>537</v>
      </c>
      <c r="BX485" s="140">
        <v>535</v>
      </c>
      <c r="BY485" s="140">
        <v>533</v>
      </c>
      <c r="BZ485" s="140">
        <v>532</v>
      </c>
      <c r="CA485" s="140">
        <v>530</v>
      </c>
      <c r="CB485" s="140">
        <v>528</v>
      </c>
      <c r="CC485" s="140">
        <v>526</v>
      </c>
      <c r="CD485" s="140">
        <v>524</v>
      </c>
      <c r="CE485" s="140">
        <v>523</v>
      </c>
      <c r="CF485" s="140">
        <v>521</v>
      </c>
      <c r="CG485" s="140">
        <v>519</v>
      </c>
      <c r="CH485" s="140">
        <v>517</v>
      </c>
      <c r="CI485" s="140">
        <v>515</v>
      </c>
      <c r="CJ485" s="140">
        <v>513</v>
      </c>
      <c r="CK485" s="140">
        <v>512</v>
      </c>
      <c r="CL485" s="140">
        <v>510</v>
      </c>
      <c r="CM485" s="140">
        <v>508</v>
      </c>
      <c r="CN485" s="140">
        <v>506</v>
      </c>
      <c r="CO485" s="140">
        <v>505</v>
      </c>
      <c r="CP485" s="140">
        <v>503</v>
      </c>
      <c r="CQ485" s="140">
        <v>501</v>
      </c>
      <c r="CR485" s="140">
        <v>500</v>
      </c>
      <c r="CS485" s="140">
        <v>498</v>
      </c>
      <c r="CT485" s="140">
        <v>497</v>
      </c>
      <c r="CU485" s="140">
        <v>495</v>
      </c>
      <c r="CV485" s="140">
        <v>494</v>
      </c>
      <c r="CW485" s="140">
        <v>492</v>
      </c>
    </row>
    <row r="486" spans="1:101">
      <c r="A486" s="140" t="s">
        <v>192</v>
      </c>
      <c r="B486" s="140" t="s">
        <v>193</v>
      </c>
      <c r="C486" s="140"/>
      <c r="D486" s="140"/>
      <c r="E486" s="140" t="s">
        <v>309</v>
      </c>
      <c r="F486" s="140"/>
      <c r="G486" s="140"/>
      <c r="H486" s="140"/>
      <c r="I486" s="140"/>
      <c r="J486" s="140"/>
      <c r="K486" s="140"/>
      <c r="L486" s="140"/>
      <c r="M486" s="140"/>
      <c r="N486" s="140"/>
      <c r="O486" s="140"/>
      <c r="P486" s="140"/>
      <c r="Q486" s="140"/>
      <c r="R486" s="140"/>
      <c r="S486" s="140"/>
      <c r="T486" s="140"/>
      <c r="U486" s="140"/>
      <c r="V486" s="140"/>
      <c r="W486" s="140"/>
      <c r="X486" s="140"/>
      <c r="Y486" s="140"/>
      <c r="Z486" s="140"/>
      <c r="AA486" s="140"/>
      <c r="AB486" s="140"/>
      <c r="AC486" s="140"/>
      <c r="AD486" s="140"/>
      <c r="AE486" s="140"/>
      <c r="AF486" s="140"/>
      <c r="AG486" s="140"/>
      <c r="AH486" s="140"/>
      <c r="AI486" s="140"/>
      <c r="AJ486" s="140"/>
      <c r="AK486" s="140"/>
      <c r="AL486" s="154"/>
      <c r="AM486" s="154"/>
      <c r="AN486" s="154"/>
      <c r="AO486" s="154"/>
      <c r="AP486" s="154"/>
      <c r="AQ486" s="154"/>
      <c r="AR486" s="154"/>
      <c r="AS486" s="154"/>
      <c r="AT486" s="154"/>
      <c r="AU486" s="154"/>
      <c r="AV486" s="154"/>
      <c r="AW486" s="154">
        <v>174</v>
      </c>
      <c r="AX486" s="154">
        <v>173</v>
      </c>
      <c r="AY486" s="154">
        <v>171</v>
      </c>
      <c r="AZ486" s="154">
        <v>170</v>
      </c>
      <c r="BA486" s="154">
        <v>168</v>
      </c>
      <c r="BB486" s="154">
        <v>167</v>
      </c>
      <c r="BC486" s="154">
        <v>166</v>
      </c>
      <c r="BD486" s="154">
        <v>165</v>
      </c>
      <c r="BE486" s="154">
        <v>163</v>
      </c>
      <c r="BF486" s="154">
        <v>162</v>
      </c>
      <c r="BG486" s="154">
        <v>161</v>
      </c>
      <c r="BH486" s="154">
        <v>160</v>
      </c>
      <c r="BI486" s="154">
        <v>159</v>
      </c>
      <c r="BJ486" s="154">
        <v>158</v>
      </c>
      <c r="BK486" s="154">
        <v>157</v>
      </c>
      <c r="BL486" s="154">
        <v>156</v>
      </c>
      <c r="BM486" s="154">
        <v>154</v>
      </c>
      <c r="BN486" s="154">
        <v>153</v>
      </c>
      <c r="BO486" s="154">
        <v>152</v>
      </c>
      <c r="BP486" s="154">
        <v>151</v>
      </c>
      <c r="BQ486" s="154">
        <v>150</v>
      </c>
      <c r="BR486" s="154">
        <v>149</v>
      </c>
      <c r="BS486" s="154">
        <v>148</v>
      </c>
      <c r="BT486" s="140">
        <v>147</v>
      </c>
      <c r="BU486" s="140">
        <v>146</v>
      </c>
      <c r="BV486" s="140">
        <v>145</v>
      </c>
      <c r="BW486" s="140">
        <v>144</v>
      </c>
      <c r="BX486" s="140">
        <v>144</v>
      </c>
      <c r="BY486" s="140">
        <v>143</v>
      </c>
      <c r="BZ486" s="140">
        <v>142</v>
      </c>
      <c r="CA486" s="140">
        <v>141</v>
      </c>
      <c r="CB486" s="140">
        <v>140</v>
      </c>
      <c r="CC486" s="140">
        <v>139</v>
      </c>
      <c r="CD486" s="140">
        <v>138</v>
      </c>
      <c r="CE486" s="140">
        <v>137</v>
      </c>
      <c r="CF486" s="140">
        <v>136</v>
      </c>
      <c r="CG486" s="140">
        <v>135</v>
      </c>
      <c r="CH486" s="140">
        <v>134</v>
      </c>
      <c r="CI486" s="140">
        <v>134</v>
      </c>
      <c r="CJ486" s="140">
        <v>133</v>
      </c>
      <c r="CK486" s="140">
        <v>132</v>
      </c>
      <c r="CL486" s="140">
        <v>131</v>
      </c>
      <c r="CM486" s="140">
        <v>131</v>
      </c>
      <c r="CN486" s="140">
        <v>130</v>
      </c>
      <c r="CO486" s="140">
        <v>129</v>
      </c>
      <c r="CP486" s="140">
        <v>129</v>
      </c>
      <c r="CQ486" s="140">
        <v>128</v>
      </c>
      <c r="CR486" s="140">
        <v>127</v>
      </c>
      <c r="CS486" s="140">
        <v>127</v>
      </c>
      <c r="CT486" s="140">
        <v>126</v>
      </c>
      <c r="CU486" s="140">
        <v>126</v>
      </c>
      <c r="CV486" s="140">
        <v>125</v>
      </c>
      <c r="CW486" s="140">
        <v>125</v>
      </c>
    </row>
    <row r="487" spans="1:101">
      <c r="A487" s="140" t="s">
        <v>194</v>
      </c>
      <c r="B487" s="140" t="s">
        <v>195</v>
      </c>
      <c r="C487" s="140"/>
      <c r="D487" s="140"/>
      <c r="E487" s="140" t="s">
        <v>309</v>
      </c>
      <c r="F487" s="140"/>
      <c r="G487" s="140"/>
      <c r="H487" s="140"/>
      <c r="I487" s="140"/>
      <c r="J487" s="140"/>
      <c r="K487" s="140"/>
      <c r="L487" s="140"/>
      <c r="M487" s="140"/>
      <c r="N487" s="140"/>
      <c r="O487" s="140"/>
      <c r="P487" s="140"/>
      <c r="Q487" s="140"/>
      <c r="R487" s="140"/>
      <c r="S487" s="140"/>
      <c r="T487" s="140"/>
      <c r="U487" s="140"/>
      <c r="V487" s="140"/>
      <c r="W487" s="140"/>
      <c r="X487" s="140"/>
      <c r="Y487" s="140"/>
      <c r="Z487" s="140"/>
      <c r="AA487" s="140"/>
      <c r="AB487" s="140"/>
      <c r="AC487" s="140"/>
      <c r="AD487" s="140"/>
      <c r="AE487" s="140"/>
      <c r="AF487" s="140"/>
      <c r="AG487" s="140"/>
      <c r="AH487" s="140"/>
      <c r="AI487" s="140"/>
      <c r="AJ487" s="140"/>
      <c r="AK487" s="140"/>
      <c r="AL487" s="154"/>
      <c r="AM487" s="154"/>
      <c r="AN487" s="154"/>
      <c r="AO487" s="154"/>
      <c r="AP487" s="154"/>
      <c r="AQ487" s="154"/>
      <c r="AR487" s="154"/>
      <c r="AS487" s="154"/>
      <c r="AT487" s="154"/>
      <c r="AU487" s="154"/>
      <c r="AV487" s="154"/>
      <c r="AW487" s="154">
        <v>307</v>
      </c>
      <c r="AX487" s="154">
        <v>307</v>
      </c>
      <c r="AY487" s="154">
        <v>307</v>
      </c>
      <c r="AZ487" s="154">
        <v>306</v>
      </c>
      <c r="BA487" s="154">
        <v>306</v>
      </c>
      <c r="BB487" s="154">
        <v>306</v>
      </c>
      <c r="BC487" s="154">
        <v>305</v>
      </c>
      <c r="BD487" s="154">
        <v>305</v>
      </c>
      <c r="BE487" s="154">
        <v>305</v>
      </c>
      <c r="BF487" s="154">
        <v>304</v>
      </c>
      <c r="BG487" s="154">
        <v>304</v>
      </c>
      <c r="BH487" s="154">
        <v>304</v>
      </c>
      <c r="BI487" s="154">
        <v>304</v>
      </c>
      <c r="BJ487" s="154">
        <v>303</v>
      </c>
      <c r="BK487" s="154">
        <v>303</v>
      </c>
      <c r="BL487" s="154">
        <v>303</v>
      </c>
      <c r="BM487" s="154">
        <v>303</v>
      </c>
      <c r="BN487" s="154">
        <v>303</v>
      </c>
      <c r="BO487" s="154">
        <v>302</v>
      </c>
      <c r="BP487" s="154">
        <v>302</v>
      </c>
      <c r="BQ487" s="154">
        <v>302</v>
      </c>
      <c r="BR487" s="154">
        <v>302</v>
      </c>
      <c r="BS487" s="154">
        <v>301</v>
      </c>
      <c r="BT487" s="140">
        <v>301</v>
      </c>
      <c r="BU487" s="140">
        <v>301</v>
      </c>
      <c r="BV487" s="140">
        <v>300</v>
      </c>
      <c r="BW487" s="140">
        <v>300</v>
      </c>
      <c r="BX487" s="140">
        <v>300</v>
      </c>
      <c r="BY487" s="140">
        <v>299</v>
      </c>
      <c r="BZ487" s="140">
        <v>299</v>
      </c>
      <c r="CA487" s="140">
        <v>298</v>
      </c>
      <c r="CB487" s="140">
        <v>297</v>
      </c>
      <c r="CC487" s="140">
        <v>297</v>
      </c>
      <c r="CD487" s="140">
        <v>296</v>
      </c>
      <c r="CE487" s="140">
        <v>296</v>
      </c>
      <c r="CF487" s="140">
        <v>295</v>
      </c>
      <c r="CG487" s="140">
        <v>294</v>
      </c>
      <c r="CH487" s="140">
        <v>293</v>
      </c>
      <c r="CI487" s="140">
        <v>293</v>
      </c>
      <c r="CJ487" s="140">
        <v>292</v>
      </c>
      <c r="CK487" s="140">
        <v>291</v>
      </c>
      <c r="CL487" s="140">
        <v>290</v>
      </c>
      <c r="CM487" s="140">
        <v>290</v>
      </c>
      <c r="CN487" s="140">
        <v>289</v>
      </c>
      <c r="CO487" s="140">
        <v>288</v>
      </c>
      <c r="CP487" s="140">
        <v>288</v>
      </c>
      <c r="CQ487" s="140">
        <v>287</v>
      </c>
      <c r="CR487" s="140">
        <v>286</v>
      </c>
      <c r="CS487" s="140">
        <v>286</v>
      </c>
      <c r="CT487" s="140">
        <v>285</v>
      </c>
      <c r="CU487" s="140">
        <v>284</v>
      </c>
      <c r="CV487" s="140">
        <v>284</v>
      </c>
      <c r="CW487" s="140">
        <v>283</v>
      </c>
    </row>
    <row r="488" spans="1:101">
      <c r="A488" s="140" t="s">
        <v>196</v>
      </c>
      <c r="B488" s="140" t="s">
        <v>197</v>
      </c>
      <c r="C488" s="140"/>
      <c r="D488" s="140"/>
      <c r="E488" s="140" t="s">
        <v>309</v>
      </c>
      <c r="F488" s="140"/>
      <c r="G488" s="140"/>
      <c r="H488" s="140"/>
      <c r="I488" s="140"/>
      <c r="J488" s="140"/>
      <c r="K488" s="140"/>
      <c r="L488" s="140"/>
      <c r="M488" s="140"/>
      <c r="N488" s="140"/>
      <c r="O488" s="140"/>
      <c r="P488" s="140"/>
      <c r="Q488" s="140"/>
      <c r="R488" s="140"/>
      <c r="S488" s="140"/>
      <c r="T488" s="140"/>
      <c r="U488" s="140"/>
      <c r="V488" s="140"/>
      <c r="W488" s="140"/>
      <c r="X488" s="140"/>
      <c r="Y488" s="140"/>
      <c r="Z488" s="140"/>
      <c r="AA488" s="140"/>
      <c r="AB488" s="140"/>
      <c r="AC488" s="140"/>
      <c r="AD488" s="140"/>
      <c r="AE488" s="140"/>
      <c r="AF488" s="140"/>
      <c r="AG488" s="140"/>
      <c r="AH488" s="140"/>
      <c r="AI488" s="140"/>
      <c r="AJ488" s="140"/>
      <c r="AK488" s="140"/>
      <c r="AL488" s="154"/>
      <c r="AM488" s="154"/>
      <c r="AN488" s="154"/>
      <c r="AO488" s="154"/>
      <c r="AP488" s="154"/>
      <c r="AQ488" s="154"/>
      <c r="AR488" s="154"/>
      <c r="AS488" s="154"/>
      <c r="AT488" s="154"/>
      <c r="AU488" s="154"/>
      <c r="AV488" s="154"/>
      <c r="AW488" s="154">
        <v>733</v>
      </c>
      <c r="AX488" s="154">
        <v>733</v>
      </c>
      <c r="AY488" s="154">
        <v>733</v>
      </c>
      <c r="AZ488" s="154">
        <v>732</v>
      </c>
      <c r="BA488" s="154">
        <v>731</v>
      </c>
      <c r="BB488" s="154">
        <v>730</v>
      </c>
      <c r="BC488" s="154">
        <v>729</v>
      </c>
      <c r="BD488" s="154">
        <v>729</v>
      </c>
      <c r="BE488" s="154">
        <v>728</v>
      </c>
      <c r="BF488" s="154">
        <v>727</v>
      </c>
      <c r="BG488" s="154">
        <v>727</v>
      </c>
      <c r="BH488" s="154">
        <v>726</v>
      </c>
      <c r="BI488" s="154">
        <v>725</v>
      </c>
      <c r="BJ488" s="154">
        <v>724</v>
      </c>
      <c r="BK488" s="154">
        <v>722</v>
      </c>
      <c r="BL488" s="154">
        <v>721</v>
      </c>
      <c r="BM488" s="154">
        <v>719</v>
      </c>
      <c r="BN488" s="154">
        <v>718</v>
      </c>
      <c r="BO488" s="154">
        <v>716</v>
      </c>
      <c r="BP488" s="154">
        <v>714</v>
      </c>
      <c r="BQ488" s="154">
        <v>712</v>
      </c>
      <c r="BR488" s="154">
        <v>710</v>
      </c>
      <c r="BS488" s="154">
        <v>707</v>
      </c>
      <c r="BT488" s="140">
        <v>705</v>
      </c>
      <c r="BU488" s="140">
        <v>703</v>
      </c>
      <c r="BV488" s="140">
        <v>700</v>
      </c>
      <c r="BW488" s="140">
        <v>697</v>
      </c>
      <c r="BX488" s="140">
        <v>695</v>
      </c>
      <c r="BY488" s="140">
        <v>692</v>
      </c>
      <c r="BZ488" s="140">
        <v>690</v>
      </c>
      <c r="CA488" s="140">
        <v>687</v>
      </c>
      <c r="CB488" s="140">
        <v>684</v>
      </c>
      <c r="CC488" s="140">
        <v>681</v>
      </c>
      <c r="CD488" s="140">
        <v>679</v>
      </c>
      <c r="CE488" s="140">
        <v>676</v>
      </c>
      <c r="CF488" s="140">
        <v>673</v>
      </c>
      <c r="CG488" s="140">
        <v>671</v>
      </c>
      <c r="CH488" s="140">
        <v>668</v>
      </c>
      <c r="CI488" s="140">
        <v>665</v>
      </c>
      <c r="CJ488" s="140">
        <v>662</v>
      </c>
      <c r="CK488" s="140">
        <v>659</v>
      </c>
      <c r="CL488" s="140">
        <v>657</v>
      </c>
      <c r="CM488" s="140">
        <v>654</v>
      </c>
      <c r="CN488" s="140">
        <v>651</v>
      </c>
      <c r="CO488" s="140">
        <v>648</v>
      </c>
      <c r="CP488" s="140">
        <v>646</v>
      </c>
      <c r="CQ488" s="140">
        <v>643</v>
      </c>
      <c r="CR488" s="140">
        <v>640</v>
      </c>
      <c r="CS488" s="140">
        <v>638</v>
      </c>
      <c r="CT488" s="140">
        <v>635</v>
      </c>
      <c r="CU488" s="140">
        <v>633</v>
      </c>
      <c r="CV488" s="140">
        <v>630</v>
      </c>
      <c r="CW488" s="140">
        <v>628</v>
      </c>
    </row>
    <row r="489" spans="1:101">
      <c r="A489" s="140" t="s">
        <v>198</v>
      </c>
      <c r="B489" s="140" t="s">
        <v>199</v>
      </c>
      <c r="C489" s="140"/>
      <c r="D489" s="140"/>
      <c r="E489" s="140" t="s">
        <v>309</v>
      </c>
      <c r="F489" s="140"/>
      <c r="G489" s="140"/>
      <c r="H489" s="140"/>
      <c r="I489" s="140"/>
      <c r="J489" s="140"/>
      <c r="K489" s="140"/>
      <c r="L489" s="140"/>
      <c r="M489" s="140"/>
      <c r="N489" s="140"/>
      <c r="O489" s="140"/>
      <c r="P489" s="140"/>
      <c r="Q489" s="140"/>
      <c r="R489" s="140"/>
      <c r="S489" s="140"/>
      <c r="T489" s="140"/>
      <c r="U489" s="140"/>
      <c r="V489" s="140"/>
      <c r="W489" s="140"/>
      <c r="X489" s="140"/>
      <c r="Y489" s="140"/>
      <c r="Z489" s="140"/>
      <c r="AA489" s="140"/>
      <c r="AB489" s="140"/>
      <c r="AC489" s="140"/>
      <c r="AD489" s="140"/>
      <c r="AE489" s="140"/>
      <c r="AF489" s="140"/>
      <c r="AG489" s="140"/>
      <c r="AH489" s="140"/>
      <c r="AI489" s="140"/>
      <c r="AJ489" s="140"/>
      <c r="AK489" s="140"/>
      <c r="AL489" s="154"/>
      <c r="AM489" s="154"/>
      <c r="AN489" s="154"/>
      <c r="AO489" s="154"/>
      <c r="AP489" s="154"/>
      <c r="AQ489" s="154"/>
      <c r="AR489" s="154"/>
      <c r="AS489" s="154"/>
      <c r="AT489" s="154"/>
      <c r="AU489" s="154"/>
      <c r="AV489" s="154"/>
      <c r="AW489" s="154">
        <v>185</v>
      </c>
      <c r="AX489" s="154">
        <v>184</v>
      </c>
      <c r="AY489" s="154">
        <v>183</v>
      </c>
      <c r="AZ489" s="154">
        <v>181</v>
      </c>
      <c r="BA489" s="154">
        <v>180</v>
      </c>
      <c r="BB489" s="154">
        <v>179</v>
      </c>
      <c r="BC489" s="154">
        <v>177</v>
      </c>
      <c r="BD489" s="154">
        <v>176</v>
      </c>
      <c r="BE489" s="154">
        <v>175</v>
      </c>
      <c r="BF489" s="154">
        <v>174</v>
      </c>
      <c r="BG489" s="154">
        <v>172</v>
      </c>
      <c r="BH489" s="154">
        <v>171</v>
      </c>
      <c r="BI489" s="154">
        <v>170</v>
      </c>
      <c r="BJ489" s="154">
        <v>169</v>
      </c>
      <c r="BK489" s="154">
        <v>168</v>
      </c>
      <c r="BL489" s="154">
        <v>167</v>
      </c>
      <c r="BM489" s="154">
        <v>166</v>
      </c>
      <c r="BN489" s="154">
        <v>165</v>
      </c>
      <c r="BO489" s="154">
        <v>164</v>
      </c>
      <c r="BP489" s="154">
        <v>163</v>
      </c>
      <c r="BQ489" s="154">
        <v>161</v>
      </c>
      <c r="BR489" s="154">
        <v>160</v>
      </c>
      <c r="BS489" s="154">
        <v>159</v>
      </c>
      <c r="BT489" s="140">
        <v>158</v>
      </c>
      <c r="BU489" s="140">
        <v>157</v>
      </c>
      <c r="BV489" s="140">
        <v>156</v>
      </c>
      <c r="BW489" s="140">
        <v>155</v>
      </c>
      <c r="BX489" s="140">
        <v>154</v>
      </c>
      <c r="BY489" s="140">
        <v>153</v>
      </c>
      <c r="BZ489" s="140">
        <v>152</v>
      </c>
      <c r="CA489" s="140">
        <v>151</v>
      </c>
      <c r="CB489" s="140">
        <v>150</v>
      </c>
      <c r="CC489" s="140">
        <v>149</v>
      </c>
      <c r="CD489" s="140">
        <v>148</v>
      </c>
      <c r="CE489" s="140">
        <v>147</v>
      </c>
      <c r="CF489" s="140">
        <v>146</v>
      </c>
      <c r="CG489" s="140">
        <v>145</v>
      </c>
      <c r="CH489" s="140">
        <v>144</v>
      </c>
      <c r="CI489" s="140">
        <v>143</v>
      </c>
      <c r="CJ489" s="140">
        <v>142</v>
      </c>
      <c r="CK489" s="140">
        <v>141</v>
      </c>
      <c r="CL489" s="140">
        <v>140</v>
      </c>
      <c r="CM489" s="140">
        <v>140</v>
      </c>
      <c r="CN489" s="140">
        <v>139</v>
      </c>
      <c r="CO489" s="140">
        <v>138</v>
      </c>
      <c r="CP489" s="140">
        <v>137</v>
      </c>
      <c r="CQ489" s="140">
        <v>136</v>
      </c>
      <c r="CR489" s="140">
        <v>136</v>
      </c>
      <c r="CS489" s="140">
        <v>135</v>
      </c>
      <c r="CT489" s="140">
        <v>134</v>
      </c>
      <c r="CU489" s="140">
        <v>134</v>
      </c>
      <c r="CV489" s="140">
        <v>133</v>
      </c>
      <c r="CW489" s="140">
        <v>132</v>
      </c>
    </row>
    <row r="490" spans="1:101">
      <c r="A490" s="140" t="s">
        <v>200</v>
      </c>
      <c r="B490" s="140" t="s">
        <v>201</v>
      </c>
      <c r="C490" s="140"/>
      <c r="D490" s="140"/>
      <c r="E490" s="140" t="s">
        <v>309</v>
      </c>
      <c r="F490" s="140"/>
      <c r="G490" s="140"/>
      <c r="H490" s="140"/>
      <c r="I490" s="140"/>
      <c r="J490" s="140"/>
      <c r="K490" s="140"/>
      <c r="L490" s="140"/>
      <c r="M490" s="140"/>
      <c r="N490" s="140"/>
      <c r="O490" s="140"/>
      <c r="P490" s="140"/>
      <c r="Q490" s="140"/>
      <c r="R490" s="140"/>
      <c r="S490" s="140"/>
      <c r="T490" s="140"/>
      <c r="U490" s="140"/>
      <c r="V490" s="140"/>
      <c r="W490" s="140"/>
      <c r="X490" s="140"/>
      <c r="Y490" s="140"/>
      <c r="Z490" s="140"/>
      <c r="AA490" s="140"/>
      <c r="AB490" s="140"/>
      <c r="AC490" s="140"/>
      <c r="AD490" s="140"/>
      <c r="AE490" s="140"/>
      <c r="AF490" s="140"/>
      <c r="AG490" s="140"/>
      <c r="AH490" s="140"/>
      <c r="AI490" s="140"/>
      <c r="AJ490" s="140"/>
      <c r="AK490" s="140"/>
      <c r="AL490" s="154"/>
      <c r="AM490" s="154"/>
      <c r="AN490" s="154"/>
      <c r="AO490" s="154"/>
      <c r="AP490" s="154"/>
      <c r="AQ490" s="154"/>
      <c r="AR490" s="154"/>
      <c r="AS490" s="154"/>
      <c r="AT490" s="154"/>
      <c r="AU490" s="154"/>
      <c r="AV490" s="154"/>
      <c r="AW490" s="154">
        <v>755</v>
      </c>
      <c r="AX490" s="154">
        <v>759</v>
      </c>
      <c r="AY490" s="154">
        <v>763</v>
      </c>
      <c r="AZ490" s="154">
        <v>767</v>
      </c>
      <c r="BA490" s="154">
        <v>770</v>
      </c>
      <c r="BB490" s="154">
        <v>774</v>
      </c>
      <c r="BC490" s="154">
        <v>778</v>
      </c>
      <c r="BD490" s="154">
        <v>781</v>
      </c>
      <c r="BE490" s="154">
        <v>785</v>
      </c>
      <c r="BF490" s="154">
        <v>788</v>
      </c>
      <c r="BG490" s="154">
        <v>791</v>
      </c>
      <c r="BH490" s="154">
        <v>794</v>
      </c>
      <c r="BI490" s="154">
        <v>796</v>
      </c>
      <c r="BJ490" s="154">
        <v>799</v>
      </c>
      <c r="BK490" s="154">
        <v>802</v>
      </c>
      <c r="BL490" s="154">
        <v>804</v>
      </c>
      <c r="BM490" s="154">
        <v>806</v>
      </c>
      <c r="BN490" s="154">
        <v>809</v>
      </c>
      <c r="BO490" s="154">
        <v>811</v>
      </c>
      <c r="BP490" s="154">
        <v>813</v>
      </c>
      <c r="BQ490" s="154">
        <v>815</v>
      </c>
      <c r="BR490" s="154">
        <v>816</v>
      </c>
      <c r="BS490" s="154">
        <v>818</v>
      </c>
      <c r="BT490" s="140">
        <v>819</v>
      </c>
      <c r="BU490" s="140">
        <v>821</v>
      </c>
      <c r="BV490" s="140">
        <v>822</v>
      </c>
      <c r="BW490" s="140">
        <v>823</v>
      </c>
      <c r="BX490" s="140">
        <v>824</v>
      </c>
      <c r="BY490" s="140">
        <v>825</v>
      </c>
      <c r="BZ490" s="140">
        <v>826</v>
      </c>
      <c r="CA490" s="140">
        <v>827</v>
      </c>
      <c r="CB490" s="140">
        <v>827</v>
      </c>
      <c r="CC490" s="140">
        <v>828</v>
      </c>
      <c r="CD490" s="140">
        <v>828</v>
      </c>
      <c r="CE490" s="140">
        <v>828</v>
      </c>
      <c r="CF490" s="140">
        <v>828</v>
      </c>
      <c r="CG490" s="140">
        <v>828</v>
      </c>
      <c r="CH490" s="140">
        <v>828</v>
      </c>
      <c r="CI490" s="140">
        <v>828</v>
      </c>
      <c r="CJ490" s="140">
        <v>828</v>
      </c>
      <c r="CK490" s="140">
        <v>827</v>
      </c>
      <c r="CL490" s="140">
        <v>827</v>
      </c>
      <c r="CM490" s="140">
        <v>826</v>
      </c>
      <c r="CN490" s="140">
        <v>826</v>
      </c>
      <c r="CO490" s="140">
        <v>825</v>
      </c>
      <c r="CP490" s="140">
        <v>825</v>
      </c>
      <c r="CQ490" s="140">
        <v>825</v>
      </c>
      <c r="CR490" s="140">
        <v>824</v>
      </c>
      <c r="CS490" s="140">
        <v>824</v>
      </c>
      <c r="CT490" s="140">
        <v>824</v>
      </c>
      <c r="CU490" s="140">
        <v>824</v>
      </c>
      <c r="CV490" s="140">
        <v>824</v>
      </c>
      <c r="CW490" s="140">
        <v>824</v>
      </c>
    </row>
    <row r="491" spans="1:101">
      <c r="A491" s="140" t="s">
        <v>202</v>
      </c>
      <c r="B491" s="140" t="s">
        <v>203</v>
      </c>
      <c r="C491" s="140"/>
      <c r="D491" s="140"/>
      <c r="E491" s="140" t="s">
        <v>309</v>
      </c>
      <c r="F491" s="140"/>
      <c r="G491" s="140"/>
      <c r="H491" s="140"/>
      <c r="I491" s="140"/>
      <c r="J491" s="140"/>
      <c r="K491" s="140"/>
      <c r="L491" s="140"/>
      <c r="M491" s="140"/>
      <c r="N491" s="140"/>
      <c r="O491" s="140"/>
      <c r="P491" s="140"/>
      <c r="Q491" s="140"/>
      <c r="R491" s="140"/>
      <c r="S491" s="140"/>
      <c r="T491" s="140"/>
      <c r="U491" s="140"/>
      <c r="V491" s="140"/>
      <c r="W491" s="140"/>
      <c r="X491" s="140"/>
      <c r="Y491" s="140"/>
      <c r="Z491" s="140"/>
      <c r="AA491" s="140"/>
      <c r="AB491" s="140"/>
      <c r="AC491" s="140"/>
      <c r="AD491" s="140"/>
      <c r="AE491" s="140"/>
      <c r="AF491" s="140"/>
      <c r="AG491" s="140"/>
      <c r="AH491" s="140"/>
      <c r="AI491" s="140"/>
      <c r="AJ491" s="140"/>
      <c r="AK491" s="140"/>
      <c r="AL491" s="154"/>
      <c r="AM491" s="154"/>
      <c r="AN491" s="154"/>
      <c r="AO491" s="154"/>
      <c r="AP491" s="154"/>
      <c r="AQ491" s="154"/>
      <c r="AR491" s="154"/>
      <c r="AS491" s="154"/>
      <c r="AT491" s="154"/>
      <c r="AU491" s="154"/>
      <c r="AV491" s="154"/>
      <c r="AW491" s="154">
        <v>1044</v>
      </c>
      <c r="AX491" s="154">
        <v>1042</v>
      </c>
      <c r="AY491" s="154">
        <v>1039</v>
      </c>
      <c r="AZ491" s="154">
        <v>1037</v>
      </c>
      <c r="BA491" s="154">
        <v>1034</v>
      </c>
      <c r="BB491" s="154">
        <v>1033</v>
      </c>
      <c r="BC491" s="154">
        <v>1031</v>
      </c>
      <c r="BD491" s="154">
        <v>1029</v>
      </c>
      <c r="BE491" s="154">
        <v>1026</v>
      </c>
      <c r="BF491" s="154">
        <v>1024</v>
      </c>
      <c r="BG491" s="154">
        <v>1021</v>
      </c>
      <c r="BH491" s="154">
        <v>1019</v>
      </c>
      <c r="BI491" s="154">
        <v>1016</v>
      </c>
      <c r="BJ491" s="154">
        <v>1013</v>
      </c>
      <c r="BK491" s="154">
        <v>1010</v>
      </c>
      <c r="BL491" s="154">
        <v>1007</v>
      </c>
      <c r="BM491" s="154">
        <v>1003</v>
      </c>
      <c r="BN491" s="154">
        <v>1000</v>
      </c>
      <c r="BO491" s="154">
        <v>997</v>
      </c>
      <c r="BP491" s="154">
        <v>993</v>
      </c>
      <c r="BQ491" s="154">
        <v>990</v>
      </c>
      <c r="BR491" s="154">
        <v>986</v>
      </c>
      <c r="BS491" s="154">
        <v>983</v>
      </c>
      <c r="BT491" s="140">
        <v>979</v>
      </c>
      <c r="BU491" s="140">
        <v>975</v>
      </c>
      <c r="BV491" s="140">
        <v>971</v>
      </c>
      <c r="BW491" s="140">
        <v>967</v>
      </c>
      <c r="BX491" s="140">
        <v>963</v>
      </c>
      <c r="BY491" s="140">
        <v>959</v>
      </c>
      <c r="BZ491" s="140">
        <v>955</v>
      </c>
      <c r="CA491" s="140">
        <v>951</v>
      </c>
      <c r="CB491" s="140">
        <v>947</v>
      </c>
      <c r="CC491" s="140">
        <v>943</v>
      </c>
      <c r="CD491" s="140">
        <v>938</v>
      </c>
      <c r="CE491" s="140">
        <v>934</v>
      </c>
      <c r="CF491" s="140">
        <v>930</v>
      </c>
      <c r="CG491" s="140">
        <v>925</v>
      </c>
      <c r="CH491" s="140">
        <v>921</v>
      </c>
      <c r="CI491" s="140">
        <v>917</v>
      </c>
      <c r="CJ491" s="140">
        <v>912</v>
      </c>
      <c r="CK491" s="140">
        <v>908</v>
      </c>
      <c r="CL491" s="140">
        <v>904</v>
      </c>
      <c r="CM491" s="140">
        <v>899</v>
      </c>
      <c r="CN491" s="140">
        <v>895</v>
      </c>
      <c r="CO491" s="140">
        <v>891</v>
      </c>
      <c r="CP491" s="140">
        <v>887</v>
      </c>
      <c r="CQ491" s="140">
        <v>883</v>
      </c>
      <c r="CR491" s="140">
        <v>879</v>
      </c>
      <c r="CS491" s="140">
        <v>876</v>
      </c>
      <c r="CT491" s="140">
        <v>872</v>
      </c>
      <c r="CU491" s="140">
        <v>868</v>
      </c>
      <c r="CV491" s="140">
        <v>865</v>
      </c>
      <c r="CW491" s="140">
        <v>861</v>
      </c>
    </row>
    <row r="492" spans="1:101">
      <c r="A492" s="140" t="s">
        <v>204</v>
      </c>
      <c r="B492" s="140" t="s">
        <v>205</v>
      </c>
      <c r="C492" s="140"/>
      <c r="D492" s="140"/>
      <c r="E492" s="140" t="s">
        <v>309</v>
      </c>
      <c r="F492" s="140"/>
      <c r="G492" s="140"/>
      <c r="H492" s="140"/>
      <c r="I492" s="140"/>
      <c r="J492" s="140"/>
      <c r="K492" s="140"/>
      <c r="L492" s="140"/>
      <c r="M492" s="140"/>
      <c r="N492" s="140"/>
      <c r="O492" s="140"/>
      <c r="P492" s="140"/>
      <c r="Q492" s="140"/>
      <c r="R492" s="140"/>
      <c r="S492" s="140"/>
      <c r="T492" s="140"/>
      <c r="U492" s="140"/>
      <c r="V492" s="140"/>
      <c r="W492" s="140"/>
      <c r="X492" s="140"/>
      <c r="Y492" s="140"/>
      <c r="Z492" s="140"/>
      <c r="AA492" s="140"/>
      <c r="AB492" s="140"/>
      <c r="AC492" s="140"/>
      <c r="AD492" s="140"/>
      <c r="AE492" s="140"/>
      <c r="AF492" s="140"/>
      <c r="AG492" s="140"/>
      <c r="AH492" s="140"/>
      <c r="AI492" s="140"/>
      <c r="AJ492" s="140"/>
      <c r="AK492" s="140"/>
      <c r="AL492" s="154"/>
      <c r="AM492" s="154"/>
      <c r="AN492" s="154"/>
      <c r="AO492" s="154"/>
      <c r="AP492" s="154"/>
      <c r="AQ492" s="154"/>
      <c r="AR492" s="154"/>
      <c r="AS492" s="154"/>
      <c r="AT492" s="154"/>
      <c r="AU492" s="154"/>
      <c r="AV492" s="154"/>
      <c r="AW492" s="154">
        <v>206</v>
      </c>
      <c r="AX492" s="154">
        <v>204</v>
      </c>
      <c r="AY492" s="154">
        <v>203</v>
      </c>
      <c r="AZ492" s="154">
        <v>201</v>
      </c>
      <c r="BA492" s="154">
        <v>200</v>
      </c>
      <c r="BB492" s="154">
        <v>199</v>
      </c>
      <c r="BC492" s="154">
        <v>197</v>
      </c>
      <c r="BD492" s="154">
        <v>196</v>
      </c>
      <c r="BE492" s="154">
        <v>195</v>
      </c>
      <c r="BF492" s="154">
        <v>194</v>
      </c>
      <c r="BG492" s="154">
        <v>193</v>
      </c>
      <c r="BH492" s="154">
        <v>191</v>
      </c>
      <c r="BI492" s="154">
        <v>190</v>
      </c>
      <c r="BJ492" s="154">
        <v>189</v>
      </c>
      <c r="BK492" s="154">
        <v>188</v>
      </c>
      <c r="BL492" s="154">
        <v>187</v>
      </c>
      <c r="BM492" s="154">
        <v>186</v>
      </c>
      <c r="BN492" s="154">
        <v>185</v>
      </c>
      <c r="BO492" s="154">
        <v>184</v>
      </c>
      <c r="BP492" s="154">
        <v>183</v>
      </c>
      <c r="BQ492" s="154">
        <v>182</v>
      </c>
      <c r="BR492" s="154">
        <v>181</v>
      </c>
      <c r="BS492" s="154">
        <v>180</v>
      </c>
      <c r="BT492" s="140">
        <v>179</v>
      </c>
      <c r="BU492" s="140">
        <v>178</v>
      </c>
      <c r="BV492" s="140">
        <v>177</v>
      </c>
      <c r="BW492" s="140">
        <v>176</v>
      </c>
      <c r="BX492" s="140">
        <v>175</v>
      </c>
      <c r="BY492" s="140">
        <v>174</v>
      </c>
      <c r="BZ492" s="140">
        <v>173</v>
      </c>
      <c r="CA492" s="140">
        <v>172</v>
      </c>
      <c r="CB492" s="140">
        <v>171</v>
      </c>
      <c r="CC492" s="140">
        <v>171</v>
      </c>
      <c r="CD492" s="140">
        <v>170</v>
      </c>
      <c r="CE492" s="140">
        <v>169</v>
      </c>
      <c r="CF492" s="140">
        <v>168</v>
      </c>
      <c r="CG492" s="140">
        <v>168</v>
      </c>
      <c r="CH492" s="140">
        <v>167</v>
      </c>
      <c r="CI492" s="140">
        <v>166</v>
      </c>
      <c r="CJ492" s="140">
        <v>166</v>
      </c>
      <c r="CK492" s="140">
        <v>165</v>
      </c>
      <c r="CL492" s="140">
        <v>164</v>
      </c>
      <c r="CM492" s="140">
        <v>164</v>
      </c>
      <c r="CN492" s="140">
        <v>163</v>
      </c>
      <c r="CO492" s="140">
        <v>163</v>
      </c>
      <c r="CP492" s="140">
        <v>162</v>
      </c>
      <c r="CQ492" s="140">
        <v>162</v>
      </c>
      <c r="CR492" s="140">
        <v>161</v>
      </c>
      <c r="CS492" s="140">
        <v>161</v>
      </c>
      <c r="CT492" s="140">
        <v>160</v>
      </c>
      <c r="CU492" s="140">
        <v>160</v>
      </c>
      <c r="CV492" s="140">
        <v>160</v>
      </c>
      <c r="CW492" s="140">
        <v>159</v>
      </c>
    </row>
    <row r="493" spans="1:101">
      <c r="A493" s="140" t="s">
        <v>206</v>
      </c>
      <c r="B493" s="140" t="s">
        <v>207</v>
      </c>
      <c r="C493" s="140"/>
      <c r="D493" s="140"/>
      <c r="E493" s="140" t="s">
        <v>309</v>
      </c>
      <c r="F493" s="140"/>
      <c r="G493" s="140"/>
      <c r="H493" s="140"/>
      <c r="I493" s="140"/>
      <c r="J493" s="140"/>
      <c r="K493" s="140"/>
      <c r="L493" s="140"/>
      <c r="M493" s="140"/>
      <c r="N493" s="140"/>
      <c r="O493" s="140"/>
      <c r="P493" s="140"/>
      <c r="Q493" s="140"/>
      <c r="R493" s="140"/>
      <c r="S493" s="140"/>
      <c r="T493" s="140"/>
      <c r="U493" s="140"/>
      <c r="V493" s="140"/>
      <c r="W493" s="140"/>
      <c r="X493" s="140"/>
      <c r="Y493" s="140"/>
      <c r="Z493" s="140"/>
      <c r="AA493" s="140"/>
      <c r="AB493" s="140"/>
      <c r="AC493" s="140"/>
      <c r="AD493" s="140"/>
      <c r="AE493" s="140"/>
      <c r="AF493" s="140"/>
      <c r="AG493" s="140"/>
      <c r="AH493" s="140"/>
      <c r="AI493" s="140"/>
      <c r="AJ493" s="140"/>
      <c r="AK493" s="140"/>
      <c r="AL493" s="154"/>
      <c r="AM493" s="154"/>
      <c r="AN493" s="154"/>
      <c r="AO493" s="154"/>
      <c r="AP493" s="154"/>
      <c r="AQ493" s="154"/>
      <c r="AR493" s="154"/>
      <c r="AS493" s="154"/>
      <c r="AT493" s="154"/>
      <c r="AU493" s="154"/>
      <c r="AV493" s="154"/>
      <c r="AW493" s="154">
        <v>2606</v>
      </c>
      <c r="AX493" s="154">
        <v>2606</v>
      </c>
      <c r="AY493" s="154">
        <v>2605</v>
      </c>
      <c r="AZ493" s="154">
        <v>2604</v>
      </c>
      <c r="BA493" s="154">
        <v>2602</v>
      </c>
      <c r="BB493" s="154">
        <v>2601</v>
      </c>
      <c r="BC493" s="154">
        <v>2601</v>
      </c>
      <c r="BD493" s="154">
        <v>2601</v>
      </c>
      <c r="BE493" s="154">
        <v>2601</v>
      </c>
      <c r="BF493" s="154">
        <v>2601</v>
      </c>
      <c r="BG493" s="154">
        <v>2601</v>
      </c>
      <c r="BH493" s="154">
        <v>2601</v>
      </c>
      <c r="BI493" s="154">
        <v>2600</v>
      </c>
      <c r="BJ493" s="154">
        <v>2600</v>
      </c>
      <c r="BK493" s="154">
        <v>2599</v>
      </c>
      <c r="BL493" s="154">
        <v>2598</v>
      </c>
      <c r="BM493" s="154">
        <v>2597</v>
      </c>
      <c r="BN493" s="154">
        <v>2595</v>
      </c>
      <c r="BO493" s="154">
        <v>2593</v>
      </c>
      <c r="BP493" s="154">
        <v>2591</v>
      </c>
      <c r="BQ493" s="154">
        <v>2588</v>
      </c>
      <c r="BR493" s="154">
        <v>2586</v>
      </c>
      <c r="BS493" s="154">
        <v>2582</v>
      </c>
      <c r="BT493" s="140">
        <v>2579</v>
      </c>
      <c r="BU493" s="140">
        <v>2575</v>
      </c>
      <c r="BV493" s="140">
        <v>2571</v>
      </c>
      <c r="BW493" s="140">
        <v>2567</v>
      </c>
      <c r="BX493" s="140">
        <v>2562</v>
      </c>
      <c r="BY493" s="140">
        <v>2558</v>
      </c>
      <c r="BZ493" s="140">
        <v>2553</v>
      </c>
      <c r="CA493" s="140">
        <v>2548</v>
      </c>
      <c r="CB493" s="140">
        <v>2543</v>
      </c>
      <c r="CC493" s="140">
        <v>2538</v>
      </c>
      <c r="CD493" s="140">
        <v>2533</v>
      </c>
      <c r="CE493" s="140">
        <v>2528</v>
      </c>
      <c r="CF493" s="140">
        <v>2522</v>
      </c>
      <c r="CG493" s="140">
        <v>2517</v>
      </c>
      <c r="CH493" s="140">
        <v>2511</v>
      </c>
      <c r="CI493" s="140">
        <v>2505</v>
      </c>
      <c r="CJ493" s="140">
        <v>2500</v>
      </c>
      <c r="CK493" s="140">
        <v>2494</v>
      </c>
      <c r="CL493" s="140">
        <v>2488</v>
      </c>
      <c r="CM493" s="140">
        <v>2482</v>
      </c>
      <c r="CN493" s="140">
        <v>2477</v>
      </c>
      <c r="CO493" s="140">
        <v>2471</v>
      </c>
      <c r="CP493" s="140">
        <v>2465</v>
      </c>
      <c r="CQ493" s="140">
        <v>2460</v>
      </c>
      <c r="CR493" s="140">
        <v>2454</v>
      </c>
      <c r="CS493" s="140">
        <v>2449</v>
      </c>
      <c r="CT493" s="140">
        <v>2444</v>
      </c>
      <c r="CU493" s="140">
        <v>2439</v>
      </c>
      <c r="CV493" s="140">
        <v>2433</v>
      </c>
      <c r="CW493" s="140">
        <v>2428</v>
      </c>
    </row>
    <row r="494" spans="1:101">
      <c r="A494" s="140" t="s">
        <v>208</v>
      </c>
      <c r="B494" s="140" t="s">
        <v>209</v>
      </c>
      <c r="C494" s="140"/>
      <c r="D494" s="140"/>
      <c r="E494" s="140" t="s">
        <v>309</v>
      </c>
      <c r="F494" s="140"/>
      <c r="G494" s="140"/>
      <c r="H494" s="140"/>
      <c r="I494" s="140"/>
      <c r="J494" s="140"/>
      <c r="K494" s="140"/>
      <c r="L494" s="140"/>
      <c r="M494" s="140"/>
      <c r="N494" s="140"/>
      <c r="O494" s="140"/>
      <c r="P494" s="140"/>
      <c r="Q494" s="140"/>
      <c r="R494" s="140"/>
      <c r="S494" s="140"/>
      <c r="T494" s="140"/>
      <c r="U494" s="140"/>
      <c r="V494" s="140"/>
      <c r="W494" s="140"/>
      <c r="X494" s="140"/>
      <c r="Y494" s="140"/>
      <c r="Z494" s="140"/>
      <c r="AA494" s="140"/>
      <c r="AB494" s="140"/>
      <c r="AC494" s="140"/>
      <c r="AD494" s="140"/>
      <c r="AE494" s="140"/>
      <c r="AF494" s="140"/>
      <c r="AG494" s="140"/>
      <c r="AH494" s="140"/>
      <c r="AI494" s="140"/>
      <c r="AJ494" s="140"/>
      <c r="AK494" s="140"/>
      <c r="AL494" s="154"/>
      <c r="AM494" s="154"/>
      <c r="AN494" s="154"/>
      <c r="AO494" s="154"/>
      <c r="AP494" s="154"/>
      <c r="AQ494" s="154"/>
      <c r="AR494" s="154"/>
      <c r="AS494" s="154"/>
      <c r="AT494" s="154"/>
      <c r="AU494" s="154"/>
      <c r="AV494" s="154"/>
      <c r="AW494" s="154">
        <v>827</v>
      </c>
      <c r="AX494" s="154">
        <v>828</v>
      </c>
      <c r="AY494" s="154">
        <v>829</v>
      </c>
      <c r="AZ494" s="154">
        <v>829</v>
      </c>
      <c r="BA494" s="154">
        <v>830</v>
      </c>
      <c r="BB494" s="154">
        <v>830</v>
      </c>
      <c r="BC494" s="154">
        <v>831</v>
      </c>
      <c r="BD494" s="154">
        <v>831</v>
      </c>
      <c r="BE494" s="154">
        <v>832</v>
      </c>
      <c r="BF494" s="154">
        <v>832</v>
      </c>
      <c r="BG494" s="154">
        <v>832</v>
      </c>
      <c r="BH494" s="154">
        <v>832</v>
      </c>
      <c r="BI494" s="154">
        <v>832</v>
      </c>
      <c r="BJ494" s="154">
        <v>832</v>
      </c>
      <c r="BK494" s="154">
        <v>832</v>
      </c>
      <c r="BL494" s="154">
        <v>831</v>
      </c>
      <c r="BM494" s="154">
        <v>831</v>
      </c>
      <c r="BN494" s="154">
        <v>831</v>
      </c>
      <c r="BO494" s="154">
        <v>830</v>
      </c>
      <c r="BP494" s="154">
        <v>830</v>
      </c>
      <c r="BQ494" s="154">
        <v>829</v>
      </c>
      <c r="BR494" s="154">
        <v>829</v>
      </c>
      <c r="BS494" s="154">
        <v>829</v>
      </c>
      <c r="BT494" s="140">
        <v>828</v>
      </c>
      <c r="BU494" s="140">
        <v>827</v>
      </c>
      <c r="BV494" s="140">
        <v>827</v>
      </c>
      <c r="BW494" s="140">
        <v>826</v>
      </c>
      <c r="BX494" s="140">
        <v>825</v>
      </c>
      <c r="BY494" s="140">
        <v>824</v>
      </c>
      <c r="BZ494" s="140">
        <v>823</v>
      </c>
      <c r="CA494" s="140">
        <v>822</v>
      </c>
      <c r="CB494" s="140">
        <v>821</v>
      </c>
      <c r="CC494" s="140">
        <v>820</v>
      </c>
      <c r="CD494" s="140">
        <v>819</v>
      </c>
      <c r="CE494" s="140">
        <v>818</v>
      </c>
      <c r="CF494" s="140">
        <v>817</v>
      </c>
      <c r="CG494" s="140">
        <v>815</v>
      </c>
      <c r="CH494" s="140">
        <v>814</v>
      </c>
      <c r="CI494" s="140">
        <v>812</v>
      </c>
      <c r="CJ494" s="140">
        <v>811</v>
      </c>
      <c r="CK494" s="140">
        <v>809</v>
      </c>
      <c r="CL494" s="140">
        <v>808</v>
      </c>
      <c r="CM494" s="140">
        <v>806</v>
      </c>
      <c r="CN494" s="140">
        <v>804</v>
      </c>
      <c r="CO494" s="140">
        <v>803</v>
      </c>
      <c r="CP494" s="140">
        <v>801</v>
      </c>
      <c r="CQ494" s="140">
        <v>800</v>
      </c>
      <c r="CR494" s="140">
        <v>798</v>
      </c>
      <c r="CS494" s="140">
        <v>797</v>
      </c>
      <c r="CT494" s="140">
        <v>795</v>
      </c>
      <c r="CU494" s="140">
        <v>794</v>
      </c>
      <c r="CV494" s="140">
        <v>793</v>
      </c>
      <c r="CW494" s="140">
        <v>791</v>
      </c>
    </row>
    <row r="495" spans="1:101">
      <c r="A495" s="140" t="s">
        <v>210</v>
      </c>
      <c r="B495" s="140" t="s">
        <v>211</v>
      </c>
      <c r="C495" s="140"/>
      <c r="D495" s="140"/>
      <c r="E495" s="140" t="s">
        <v>309</v>
      </c>
      <c r="F495" s="140"/>
      <c r="G495" s="140"/>
      <c r="H495" s="140"/>
      <c r="I495" s="140"/>
      <c r="J495" s="140"/>
      <c r="K495" s="140"/>
      <c r="L495" s="140"/>
      <c r="M495" s="140"/>
      <c r="N495" s="140"/>
      <c r="O495" s="140"/>
      <c r="P495" s="140"/>
      <c r="Q495" s="140"/>
      <c r="R495" s="140"/>
      <c r="S495" s="140"/>
      <c r="T495" s="140"/>
      <c r="U495" s="140"/>
      <c r="V495" s="140"/>
      <c r="W495" s="140"/>
      <c r="X495" s="140"/>
      <c r="Y495" s="140"/>
      <c r="Z495" s="140"/>
      <c r="AA495" s="140"/>
      <c r="AB495" s="140"/>
      <c r="AC495" s="140"/>
      <c r="AD495" s="140"/>
      <c r="AE495" s="140"/>
      <c r="AF495" s="140"/>
      <c r="AG495" s="140"/>
      <c r="AH495" s="140"/>
      <c r="AI495" s="140"/>
      <c r="AJ495" s="140"/>
      <c r="AK495" s="140"/>
      <c r="AL495" s="154"/>
      <c r="AM495" s="154"/>
      <c r="AN495" s="154"/>
      <c r="AO495" s="154"/>
      <c r="AP495" s="154"/>
      <c r="AQ495" s="154"/>
      <c r="AR495" s="154"/>
      <c r="AS495" s="154"/>
      <c r="AT495" s="154"/>
      <c r="AU495" s="154"/>
      <c r="AV495" s="154"/>
      <c r="AW495" s="154">
        <v>282</v>
      </c>
      <c r="AX495" s="154">
        <v>280</v>
      </c>
      <c r="AY495" s="154">
        <v>278</v>
      </c>
      <c r="AZ495" s="154">
        <v>276</v>
      </c>
      <c r="BA495" s="154">
        <v>274</v>
      </c>
      <c r="BB495" s="154">
        <v>272</v>
      </c>
      <c r="BC495" s="154">
        <v>271</v>
      </c>
      <c r="BD495" s="154">
        <v>269</v>
      </c>
      <c r="BE495" s="154">
        <v>268</v>
      </c>
      <c r="BF495" s="154">
        <v>266</v>
      </c>
      <c r="BG495" s="154">
        <v>265</v>
      </c>
      <c r="BH495" s="154">
        <v>264</v>
      </c>
      <c r="BI495" s="154">
        <v>262</v>
      </c>
      <c r="BJ495" s="154">
        <v>261</v>
      </c>
      <c r="BK495" s="154">
        <v>260</v>
      </c>
      <c r="BL495" s="154">
        <v>258</v>
      </c>
      <c r="BM495" s="154">
        <v>257</v>
      </c>
      <c r="BN495" s="154">
        <v>256</v>
      </c>
      <c r="BO495" s="154">
        <v>255</v>
      </c>
      <c r="BP495" s="154">
        <v>253</v>
      </c>
      <c r="BQ495" s="154">
        <v>252</v>
      </c>
      <c r="BR495" s="154">
        <v>251</v>
      </c>
      <c r="BS495" s="154">
        <v>250</v>
      </c>
      <c r="BT495" s="140">
        <v>249</v>
      </c>
      <c r="BU495" s="140">
        <v>247</v>
      </c>
      <c r="BV495" s="140">
        <v>246</v>
      </c>
      <c r="BW495" s="140">
        <v>245</v>
      </c>
      <c r="BX495" s="140">
        <v>244</v>
      </c>
      <c r="BY495" s="140">
        <v>242</v>
      </c>
      <c r="BZ495" s="140">
        <v>241</v>
      </c>
      <c r="CA495" s="140">
        <v>240</v>
      </c>
      <c r="CB495" s="140">
        <v>239</v>
      </c>
      <c r="CC495" s="140">
        <v>237</v>
      </c>
      <c r="CD495" s="140">
        <v>236</v>
      </c>
      <c r="CE495" s="140">
        <v>235</v>
      </c>
      <c r="CF495" s="140">
        <v>234</v>
      </c>
      <c r="CG495" s="140">
        <v>233</v>
      </c>
      <c r="CH495" s="140">
        <v>232</v>
      </c>
      <c r="CI495" s="140">
        <v>230</v>
      </c>
      <c r="CJ495" s="140">
        <v>229</v>
      </c>
      <c r="CK495" s="140">
        <v>228</v>
      </c>
      <c r="CL495" s="140">
        <v>227</v>
      </c>
      <c r="CM495" s="140">
        <v>226</v>
      </c>
      <c r="CN495" s="140">
        <v>225</v>
      </c>
      <c r="CO495" s="140">
        <v>224</v>
      </c>
      <c r="CP495" s="140">
        <v>223</v>
      </c>
      <c r="CQ495" s="140">
        <v>222</v>
      </c>
      <c r="CR495" s="140">
        <v>222</v>
      </c>
      <c r="CS495" s="140">
        <v>221</v>
      </c>
      <c r="CT495" s="140">
        <v>220</v>
      </c>
      <c r="CU495" s="140">
        <v>219</v>
      </c>
      <c r="CV495" s="140">
        <v>219</v>
      </c>
      <c r="CW495" s="140">
        <v>218</v>
      </c>
    </row>
    <row r="496" spans="1:101">
      <c r="A496" s="140" t="s">
        <v>212</v>
      </c>
      <c r="B496" s="140" t="s">
        <v>213</v>
      </c>
      <c r="C496" s="140"/>
      <c r="D496" s="140"/>
      <c r="E496" s="140" t="s">
        <v>309</v>
      </c>
      <c r="F496" s="140"/>
      <c r="G496" s="140"/>
      <c r="H496" s="140"/>
      <c r="I496" s="140"/>
      <c r="J496" s="140"/>
      <c r="K496" s="140"/>
      <c r="L496" s="140"/>
      <c r="M496" s="140"/>
      <c r="N496" s="140"/>
      <c r="O496" s="140"/>
      <c r="P496" s="140"/>
      <c r="Q496" s="140"/>
      <c r="R496" s="140"/>
      <c r="S496" s="140"/>
      <c r="T496" s="140"/>
      <c r="U496" s="140"/>
      <c r="V496" s="140"/>
      <c r="W496" s="140"/>
      <c r="X496" s="140"/>
      <c r="Y496" s="140"/>
      <c r="Z496" s="140"/>
      <c r="AA496" s="140"/>
      <c r="AB496" s="140"/>
      <c r="AC496" s="140"/>
      <c r="AD496" s="140"/>
      <c r="AE496" s="140"/>
      <c r="AF496" s="140"/>
      <c r="AG496" s="140"/>
      <c r="AH496" s="140"/>
      <c r="AI496" s="140"/>
      <c r="AJ496" s="140"/>
      <c r="AK496" s="140"/>
      <c r="AL496" s="154"/>
      <c r="AM496" s="154"/>
      <c r="AN496" s="154"/>
      <c r="AO496" s="154"/>
      <c r="AP496" s="154"/>
      <c r="AQ496" s="154"/>
      <c r="AR496" s="154"/>
      <c r="AS496" s="154"/>
      <c r="AT496" s="154"/>
      <c r="AU496" s="154"/>
      <c r="AV496" s="154"/>
      <c r="AW496" s="154">
        <v>1467</v>
      </c>
      <c r="AX496" s="154">
        <v>1463</v>
      </c>
      <c r="AY496" s="154">
        <v>1460</v>
      </c>
      <c r="AZ496" s="154">
        <v>1456</v>
      </c>
      <c r="BA496" s="154">
        <v>1452</v>
      </c>
      <c r="BB496" s="154">
        <v>1448</v>
      </c>
      <c r="BC496" s="154">
        <v>1445</v>
      </c>
      <c r="BD496" s="154">
        <v>1442</v>
      </c>
      <c r="BE496" s="154">
        <v>1439</v>
      </c>
      <c r="BF496" s="154">
        <v>1436</v>
      </c>
      <c r="BG496" s="154">
        <v>1433</v>
      </c>
      <c r="BH496" s="154">
        <v>1429</v>
      </c>
      <c r="BI496" s="154">
        <v>1426</v>
      </c>
      <c r="BJ496" s="154">
        <v>1422</v>
      </c>
      <c r="BK496" s="154">
        <v>1419</v>
      </c>
      <c r="BL496" s="154">
        <v>1415</v>
      </c>
      <c r="BM496" s="154">
        <v>1411</v>
      </c>
      <c r="BN496" s="154">
        <v>1408</v>
      </c>
      <c r="BO496" s="154">
        <v>1404</v>
      </c>
      <c r="BP496" s="154">
        <v>1400</v>
      </c>
      <c r="BQ496" s="154">
        <v>1396</v>
      </c>
      <c r="BR496" s="154">
        <v>1392</v>
      </c>
      <c r="BS496" s="154">
        <v>1387</v>
      </c>
      <c r="BT496" s="140">
        <v>1383</v>
      </c>
      <c r="BU496" s="140">
        <v>1378</v>
      </c>
      <c r="BV496" s="140">
        <v>1374</v>
      </c>
      <c r="BW496" s="140">
        <v>1369</v>
      </c>
      <c r="BX496" s="140">
        <v>1364</v>
      </c>
      <c r="BY496" s="140">
        <v>1359</v>
      </c>
      <c r="BZ496" s="140">
        <v>1354</v>
      </c>
      <c r="CA496" s="140">
        <v>1349</v>
      </c>
      <c r="CB496" s="140">
        <v>1344</v>
      </c>
      <c r="CC496" s="140">
        <v>1339</v>
      </c>
      <c r="CD496" s="140">
        <v>1334</v>
      </c>
      <c r="CE496" s="140">
        <v>1329</v>
      </c>
      <c r="CF496" s="140">
        <v>1324</v>
      </c>
      <c r="CG496" s="140">
        <v>1319</v>
      </c>
      <c r="CH496" s="140">
        <v>1314</v>
      </c>
      <c r="CI496" s="140">
        <v>1309</v>
      </c>
      <c r="CJ496" s="140">
        <v>1303</v>
      </c>
      <c r="CK496" s="140">
        <v>1298</v>
      </c>
      <c r="CL496" s="140">
        <v>1293</v>
      </c>
      <c r="CM496" s="140">
        <v>1288</v>
      </c>
      <c r="CN496" s="140">
        <v>1283</v>
      </c>
      <c r="CO496" s="140">
        <v>1278</v>
      </c>
      <c r="CP496" s="140">
        <v>1274</v>
      </c>
      <c r="CQ496" s="140">
        <v>1269</v>
      </c>
      <c r="CR496" s="140">
        <v>1264</v>
      </c>
      <c r="CS496" s="140">
        <v>1260</v>
      </c>
      <c r="CT496" s="140">
        <v>1256</v>
      </c>
      <c r="CU496" s="140">
        <v>1251</v>
      </c>
      <c r="CV496" s="140">
        <v>1247</v>
      </c>
      <c r="CW496" s="140">
        <v>1243</v>
      </c>
    </row>
    <row r="497" spans="1:101">
      <c r="A497" s="140" t="s">
        <v>214</v>
      </c>
      <c r="B497" s="140" t="s">
        <v>215</v>
      </c>
      <c r="C497" s="140"/>
      <c r="D497" s="140"/>
      <c r="E497" s="140" t="s">
        <v>309</v>
      </c>
      <c r="F497" s="140"/>
      <c r="G497" s="140"/>
      <c r="H497" s="140"/>
      <c r="I497" s="140"/>
      <c r="J497" s="140"/>
      <c r="K497" s="140"/>
      <c r="L497" s="140"/>
      <c r="M497" s="140"/>
      <c r="N497" s="140"/>
      <c r="O497" s="140"/>
      <c r="P497" s="140"/>
      <c r="Q497" s="140"/>
      <c r="R497" s="140"/>
      <c r="S497" s="140"/>
      <c r="T497" s="140"/>
      <c r="U497" s="140"/>
      <c r="V497" s="140"/>
      <c r="W497" s="140"/>
      <c r="X497" s="140"/>
      <c r="Y497" s="140"/>
      <c r="Z497" s="140"/>
      <c r="AA497" s="140"/>
      <c r="AB497" s="140"/>
      <c r="AC497" s="140"/>
      <c r="AD497" s="140"/>
      <c r="AE497" s="140"/>
      <c r="AF497" s="140"/>
      <c r="AG497" s="140"/>
      <c r="AH497" s="140"/>
      <c r="AI497" s="140"/>
      <c r="AJ497" s="140"/>
      <c r="AK497" s="140"/>
      <c r="AL497" s="154"/>
      <c r="AM497" s="154"/>
      <c r="AN497" s="154"/>
      <c r="AO497" s="154"/>
      <c r="AP497" s="154"/>
      <c r="AQ497" s="154"/>
      <c r="AR497" s="154"/>
      <c r="AS497" s="154"/>
      <c r="AT497" s="154"/>
      <c r="AU497" s="154"/>
      <c r="AV497" s="154"/>
      <c r="AW497" s="154">
        <v>659</v>
      </c>
      <c r="AX497" s="154">
        <v>662</v>
      </c>
      <c r="AY497" s="154">
        <v>665</v>
      </c>
      <c r="AZ497" s="154">
        <v>668</v>
      </c>
      <c r="BA497" s="154">
        <v>671</v>
      </c>
      <c r="BB497" s="154">
        <v>674</v>
      </c>
      <c r="BC497" s="154">
        <v>677</v>
      </c>
      <c r="BD497" s="154">
        <v>679</v>
      </c>
      <c r="BE497" s="154">
        <v>682</v>
      </c>
      <c r="BF497" s="154">
        <v>685</v>
      </c>
      <c r="BG497" s="154">
        <v>688</v>
      </c>
      <c r="BH497" s="154">
        <v>690</v>
      </c>
      <c r="BI497" s="154">
        <v>693</v>
      </c>
      <c r="BJ497" s="154">
        <v>695</v>
      </c>
      <c r="BK497" s="154">
        <v>697</v>
      </c>
      <c r="BL497" s="154">
        <v>699</v>
      </c>
      <c r="BM497" s="154">
        <v>701</v>
      </c>
      <c r="BN497" s="154">
        <v>703</v>
      </c>
      <c r="BO497" s="154">
        <v>705</v>
      </c>
      <c r="BP497" s="154">
        <v>706</v>
      </c>
      <c r="BQ497" s="154">
        <v>707</v>
      </c>
      <c r="BR497" s="154">
        <v>709</v>
      </c>
      <c r="BS497" s="154">
        <v>710</v>
      </c>
      <c r="BT497" s="140">
        <v>711</v>
      </c>
      <c r="BU497" s="140">
        <v>712</v>
      </c>
      <c r="BV497" s="140">
        <v>713</v>
      </c>
      <c r="BW497" s="140">
        <v>714</v>
      </c>
      <c r="BX497" s="140">
        <v>714</v>
      </c>
      <c r="BY497" s="140">
        <v>715</v>
      </c>
      <c r="BZ497" s="140">
        <v>716</v>
      </c>
      <c r="CA497" s="140">
        <v>716</v>
      </c>
      <c r="CB497" s="140">
        <v>717</v>
      </c>
      <c r="CC497" s="140">
        <v>717</v>
      </c>
      <c r="CD497" s="140">
        <v>718</v>
      </c>
      <c r="CE497" s="140">
        <v>718</v>
      </c>
      <c r="CF497" s="140">
        <v>719</v>
      </c>
      <c r="CG497" s="140">
        <v>719</v>
      </c>
      <c r="CH497" s="140">
        <v>719</v>
      </c>
      <c r="CI497" s="140">
        <v>719</v>
      </c>
      <c r="CJ497" s="140">
        <v>719</v>
      </c>
      <c r="CK497" s="140">
        <v>719</v>
      </c>
      <c r="CL497" s="140">
        <v>720</v>
      </c>
      <c r="CM497" s="140">
        <v>720</v>
      </c>
      <c r="CN497" s="140">
        <v>720</v>
      </c>
      <c r="CO497" s="140">
        <v>719</v>
      </c>
      <c r="CP497" s="140">
        <v>719</v>
      </c>
      <c r="CQ497" s="140">
        <v>719</v>
      </c>
      <c r="CR497" s="140">
        <v>719</v>
      </c>
      <c r="CS497" s="140">
        <v>719</v>
      </c>
      <c r="CT497" s="140">
        <v>719</v>
      </c>
      <c r="CU497" s="140">
        <v>719</v>
      </c>
      <c r="CV497" s="140">
        <v>719</v>
      </c>
      <c r="CW497" s="140">
        <v>719</v>
      </c>
    </row>
    <row r="498" spans="1:101">
      <c r="A498" s="140" t="s">
        <v>216</v>
      </c>
      <c r="B498" s="140" t="s">
        <v>217</v>
      </c>
      <c r="C498" s="140"/>
      <c r="D498" s="140"/>
      <c r="E498" s="140" t="s">
        <v>309</v>
      </c>
      <c r="F498" s="140"/>
      <c r="G498" s="140"/>
      <c r="H498" s="140"/>
      <c r="I498" s="140"/>
      <c r="J498" s="140"/>
      <c r="K498" s="140"/>
      <c r="L498" s="140"/>
      <c r="M498" s="140"/>
      <c r="N498" s="140"/>
      <c r="O498" s="140"/>
      <c r="P498" s="140"/>
      <c r="Q498" s="140"/>
      <c r="R498" s="140"/>
      <c r="S498" s="140"/>
      <c r="T498" s="140"/>
      <c r="U498" s="140"/>
      <c r="V498" s="140"/>
      <c r="W498" s="140"/>
      <c r="X498" s="140"/>
      <c r="Y498" s="140"/>
      <c r="Z498" s="140"/>
      <c r="AA498" s="140"/>
      <c r="AB498" s="140"/>
      <c r="AC498" s="140"/>
      <c r="AD498" s="140"/>
      <c r="AE498" s="140"/>
      <c r="AF498" s="140"/>
      <c r="AG498" s="140"/>
      <c r="AH498" s="140"/>
      <c r="AI498" s="140"/>
      <c r="AJ498" s="140"/>
      <c r="AK498" s="140"/>
      <c r="AL498" s="154"/>
      <c r="AM498" s="154"/>
      <c r="AN498" s="154"/>
      <c r="AO498" s="154"/>
      <c r="AP498" s="154"/>
      <c r="AQ498" s="154"/>
      <c r="AR498" s="154"/>
      <c r="AS498" s="154"/>
      <c r="AT498" s="154"/>
      <c r="AU498" s="154"/>
      <c r="AV498" s="154"/>
      <c r="AW498" s="154">
        <v>680</v>
      </c>
      <c r="AX498" s="154">
        <v>683</v>
      </c>
      <c r="AY498" s="154">
        <v>687</v>
      </c>
      <c r="AZ498" s="154">
        <v>690</v>
      </c>
      <c r="BA498" s="154">
        <v>693</v>
      </c>
      <c r="BB498" s="154">
        <v>696</v>
      </c>
      <c r="BC498" s="154">
        <v>699</v>
      </c>
      <c r="BD498" s="154">
        <v>702</v>
      </c>
      <c r="BE498" s="154">
        <v>705</v>
      </c>
      <c r="BF498" s="154">
        <v>708</v>
      </c>
      <c r="BG498" s="154">
        <v>711</v>
      </c>
      <c r="BH498" s="154">
        <v>713</v>
      </c>
      <c r="BI498" s="154">
        <v>716</v>
      </c>
      <c r="BJ498" s="154">
        <v>718</v>
      </c>
      <c r="BK498" s="154">
        <v>720</v>
      </c>
      <c r="BL498" s="154">
        <v>722</v>
      </c>
      <c r="BM498" s="154">
        <v>724</v>
      </c>
      <c r="BN498" s="154">
        <v>726</v>
      </c>
      <c r="BO498" s="154">
        <v>728</v>
      </c>
      <c r="BP498" s="154">
        <v>729</v>
      </c>
      <c r="BQ498" s="154">
        <v>731</v>
      </c>
      <c r="BR498" s="154">
        <v>732</v>
      </c>
      <c r="BS498" s="154">
        <v>734</v>
      </c>
      <c r="BT498" s="140">
        <v>735</v>
      </c>
      <c r="BU498" s="140">
        <v>736</v>
      </c>
      <c r="BV498" s="140">
        <v>737</v>
      </c>
      <c r="BW498" s="140">
        <v>738</v>
      </c>
      <c r="BX498" s="140">
        <v>739</v>
      </c>
      <c r="BY498" s="140">
        <v>740</v>
      </c>
      <c r="BZ498" s="140">
        <v>741</v>
      </c>
      <c r="CA498" s="140">
        <v>742</v>
      </c>
      <c r="CB498" s="140">
        <v>743</v>
      </c>
      <c r="CC498" s="140">
        <v>744</v>
      </c>
      <c r="CD498" s="140">
        <v>744</v>
      </c>
      <c r="CE498" s="140">
        <v>745</v>
      </c>
      <c r="CF498" s="140">
        <v>745</v>
      </c>
      <c r="CG498" s="140">
        <v>745</v>
      </c>
      <c r="CH498" s="140">
        <v>746</v>
      </c>
      <c r="CI498" s="140">
        <v>746</v>
      </c>
      <c r="CJ498" s="140">
        <v>746</v>
      </c>
      <c r="CK498" s="140">
        <v>746</v>
      </c>
      <c r="CL498" s="140">
        <v>745</v>
      </c>
      <c r="CM498" s="140">
        <v>745</v>
      </c>
      <c r="CN498" s="140">
        <v>745</v>
      </c>
      <c r="CO498" s="140">
        <v>745</v>
      </c>
      <c r="CP498" s="140">
        <v>745</v>
      </c>
      <c r="CQ498" s="140">
        <v>744</v>
      </c>
      <c r="CR498" s="140">
        <v>744</v>
      </c>
      <c r="CS498" s="140">
        <v>744</v>
      </c>
      <c r="CT498" s="140">
        <v>744</v>
      </c>
      <c r="CU498" s="140">
        <v>744</v>
      </c>
      <c r="CV498" s="140">
        <v>744</v>
      </c>
      <c r="CW498" s="140">
        <v>744</v>
      </c>
    </row>
    <row r="499" spans="1:101">
      <c r="A499" s="140" t="s">
        <v>218</v>
      </c>
      <c r="B499" s="140" t="s">
        <v>219</v>
      </c>
      <c r="C499" s="140"/>
      <c r="D499" s="140"/>
      <c r="E499" s="140" t="s">
        <v>309</v>
      </c>
      <c r="F499" s="140"/>
      <c r="G499" s="140"/>
      <c r="H499" s="140"/>
      <c r="I499" s="140"/>
      <c r="J499" s="140"/>
      <c r="K499" s="140"/>
      <c r="L499" s="140"/>
      <c r="M499" s="140"/>
      <c r="N499" s="140"/>
      <c r="O499" s="140"/>
      <c r="P499" s="140"/>
      <c r="Q499" s="140"/>
      <c r="R499" s="140"/>
      <c r="S499" s="140"/>
      <c r="T499" s="140"/>
      <c r="U499" s="140"/>
      <c r="V499" s="140"/>
      <c r="W499" s="140"/>
      <c r="X499" s="140"/>
      <c r="Y499" s="140"/>
      <c r="Z499" s="140"/>
      <c r="AA499" s="140"/>
      <c r="AB499" s="140"/>
      <c r="AC499" s="140"/>
      <c r="AD499" s="140"/>
      <c r="AE499" s="140"/>
      <c r="AF499" s="140"/>
      <c r="AG499" s="140"/>
      <c r="AH499" s="140"/>
      <c r="AI499" s="140"/>
      <c r="AJ499" s="140"/>
      <c r="AK499" s="140"/>
      <c r="AL499" s="154"/>
      <c r="AM499" s="154"/>
      <c r="AN499" s="154"/>
      <c r="AO499" s="154"/>
      <c r="AP499" s="154"/>
      <c r="AQ499" s="154"/>
      <c r="AR499" s="154"/>
      <c r="AS499" s="154"/>
      <c r="AT499" s="154"/>
      <c r="AU499" s="154"/>
      <c r="AV499" s="154"/>
      <c r="AW499" s="154">
        <v>229</v>
      </c>
      <c r="AX499" s="154">
        <v>229</v>
      </c>
      <c r="AY499" s="154">
        <v>229</v>
      </c>
      <c r="AZ499" s="154">
        <v>228</v>
      </c>
      <c r="BA499" s="154">
        <v>228</v>
      </c>
      <c r="BB499" s="154">
        <v>228</v>
      </c>
      <c r="BC499" s="154">
        <v>227</v>
      </c>
      <c r="BD499" s="154">
        <v>227</v>
      </c>
      <c r="BE499" s="154">
        <v>227</v>
      </c>
      <c r="BF499" s="154">
        <v>227</v>
      </c>
      <c r="BG499" s="154">
        <v>227</v>
      </c>
      <c r="BH499" s="154">
        <v>227</v>
      </c>
      <c r="BI499" s="154">
        <v>226</v>
      </c>
      <c r="BJ499" s="154">
        <v>226</v>
      </c>
      <c r="BK499" s="154">
        <v>226</v>
      </c>
      <c r="BL499" s="154">
        <v>226</v>
      </c>
      <c r="BM499" s="154">
        <v>226</v>
      </c>
      <c r="BN499" s="154">
        <v>226</v>
      </c>
      <c r="BO499" s="154">
        <v>226</v>
      </c>
      <c r="BP499" s="154">
        <v>226</v>
      </c>
      <c r="BQ499" s="154">
        <v>226</v>
      </c>
      <c r="BR499" s="154">
        <v>225</v>
      </c>
      <c r="BS499" s="154">
        <v>225</v>
      </c>
      <c r="BT499" s="140">
        <v>225</v>
      </c>
      <c r="BU499" s="140">
        <v>225</v>
      </c>
      <c r="BV499" s="140">
        <v>225</v>
      </c>
      <c r="BW499" s="140">
        <v>225</v>
      </c>
      <c r="BX499" s="140">
        <v>224</v>
      </c>
      <c r="BY499" s="140">
        <v>224</v>
      </c>
      <c r="BZ499" s="140">
        <v>224</v>
      </c>
      <c r="CA499" s="140">
        <v>224</v>
      </c>
      <c r="CB499" s="140">
        <v>224</v>
      </c>
      <c r="CC499" s="140">
        <v>223</v>
      </c>
      <c r="CD499" s="140">
        <v>223</v>
      </c>
      <c r="CE499" s="140">
        <v>223</v>
      </c>
      <c r="CF499" s="140">
        <v>223</v>
      </c>
      <c r="CG499" s="140">
        <v>223</v>
      </c>
      <c r="CH499" s="140">
        <v>222</v>
      </c>
      <c r="CI499" s="140">
        <v>222</v>
      </c>
      <c r="CJ499" s="140">
        <v>222</v>
      </c>
      <c r="CK499" s="140">
        <v>222</v>
      </c>
      <c r="CL499" s="140">
        <v>221</v>
      </c>
      <c r="CM499" s="140">
        <v>221</v>
      </c>
      <c r="CN499" s="140">
        <v>221</v>
      </c>
      <c r="CO499" s="140">
        <v>221</v>
      </c>
      <c r="CP499" s="140">
        <v>221</v>
      </c>
      <c r="CQ499" s="140">
        <v>220</v>
      </c>
      <c r="CR499" s="140">
        <v>220</v>
      </c>
      <c r="CS499" s="140">
        <v>220</v>
      </c>
      <c r="CT499" s="140">
        <v>220</v>
      </c>
      <c r="CU499" s="140">
        <v>220</v>
      </c>
      <c r="CV499" s="140">
        <v>220</v>
      </c>
      <c r="CW499" s="140">
        <v>220</v>
      </c>
    </row>
    <row r="500" spans="1:101">
      <c r="A500" s="140" t="s">
        <v>220</v>
      </c>
      <c r="B500" s="140" t="s">
        <v>221</v>
      </c>
      <c r="C500" s="140"/>
      <c r="D500" s="140"/>
      <c r="E500" s="140" t="s">
        <v>309</v>
      </c>
      <c r="F500" s="140"/>
      <c r="G500" s="140"/>
      <c r="H500" s="140"/>
      <c r="I500" s="140"/>
      <c r="J500" s="140"/>
      <c r="K500" s="140"/>
      <c r="L500" s="140"/>
      <c r="M500" s="140"/>
      <c r="N500" s="140"/>
      <c r="O500" s="140"/>
      <c r="P500" s="140"/>
      <c r="Q500" s="140"/>
      <c r="R500" s="140"/>
      <c r="S500" s="140"/>
      <c r="T500" s="140"/>
      <c r="U500" s="140"/>
      <c r="V500" s="140"/>
      <c r="W500" s="140"/>
      <c r="X500" s="140"/>
      <c r="Y500" s="140"/>
      <c r="Z500" s="140"/>
      <c r="AA500" s="140"/>
      <c r="AB500" s="140"/>
      <c r="AC500" s="140"/>
      <c r="AD500" s="140"/>
      <c r="AE500" s="140"/>
      <c r="AF500" s="140"/>
      <c r="AG500" s="140"/>
      <c r="AH500" s="140"/>
      <c r="AI500" s="140"/>
      <c r="AJ500" s="140"/>
      <c r="AK500" s="140"/>
      <c r="AL500" s="154"/>
      <c r="AM500" s="154"/>
      <c r="AN500" s="154"/>
      <c r="AO500" s="154"/>
      <c r="AP500" s="154"/>
      <c r="AQ500" s="154"/>
      <c r="AR500" s="154"/>
      <c r="AS500" s="154"/>
      <c r="AT500" s="154"/>
      <c r="AU500" s="154"/>
      <c r="AV500" s="154"/>
      <c r="AW500" s="154">
        <v>476</v>
      </c>
      <c r="AX500" s="154">
        <v>479</v>
      </c>
      <c r="AY500" s="154">
        <v>481</v>
      </c>
      <c r="AZ500" s="154">
        <v>483</v>
      </c>
      <c r="BA500" s="154">
        <v>485</v>
      </c>
      <c r="BB500" s="154">
        <v>487</v>
      </c>
      <c r="BC500" s="154">
        <v>489</v>
      </c>
      <c r="BD500" s="154">
        <v>491</v>
      </c>
      <c r="BE500" s="154">
        <v>493</v>
      </c>
      <c r="BF500" s="154">
        <v>495</v>
      </c>
      <c r="BG500" s="154">
        <v>496</v>
      </c>
      <c r="BH500" s="154">
        <v>498</v>
      </c>
      <c r="BI500" s="154">
        <v>499</v>
      </c>
      <c r="BJ500" s="154">
        <v>501</v>
      </c>
      <c r="BK500" s="154">
        <v>502</v>
      </c>
      <c r="BL500" s="154">
        <v>503</v>
      </c>
      <c r="BM500" s="154">
        <v>504</v>
      </c>
      <c r="BN500" s="154">
        <v>506</v>
      </c>
      <c r="BO500" s="154">
        <v>507</v>
      </c>
      <c r="BP500" s="154">
        <v>507</v>
      </c>
      <c r="BQ500" s="154">
        <v>508</v>
      </c>
      <c r="BR500" s="154">
        <v>509</v>
      </c>
      <c r="BS500" s="154">
        <v>510</v>
      </c>
      <c r="BT500" s="140">
        <v>511</v>
      </c>
      <c r="BU500" s="140">
        <v>511</v>
      </c>
      <c r="BV500" s="140">
        <v>512</v>
      </c>
      <c r="BW500" s="140">
        <v>512</v>
      </c>
      <c r="BX500" s="140">
        <v>513</v>
      </c>
      <c r="BY500" s="140">
        <v>513</v>
      </c>
      <c r="BZ500" s="140">
        <v>514</v>
      </c>
      <c r="CA500" s="140">
        <v>514</v>
      </c>
      <c r="CB500" s="140">
        <v>514</v>
      </c>
      <c r="CC500" s="140">
        <v>515</v>
      </c>
      <c r="CD500" s="140">
        <v>515</v>
      </c>
      <c r="CE500" s="140">
        <v>515</v>
      </c>
      <c r="CF500" s="140">
        <v>515</v>
      </c>
      <c r="CG500" s="140">
        <v>515</v>
      </c>
      <c r="CH500" s="140">
        <v>515</v>
      </c>
      <c r="CI500" s="140">
        <v>515</v>
      </c>
      <c r="CJ500" s="140">
        <v>515</v>
      </c>
      <c r="CK500" s="140">
        <v>515</v>
      </c>
      <c r="CL500" s="140">
        <v>515</v>
      </c>
      <c r="CM500" s="140">
        <v>515</v>
      </c>
      <c r="CN500" s="140">
        <v>515</v>
      </c>
      <c r="CO500" s="140">
        <v>514</v>
      </c>
      <c r="CP500" s="140">
        <v>514</v>
      </c>
      <c r="CQ500" s="140">
        <v>514</v>
      </c>
      <c r="CR500" s="140">
        <v>514</v>
      </c>
      <c r="CS500" s="140">
        <v>514</v>
      </c>
      <c r="CT500" s="140">
        <v>514</v>
      </c>
      <c r="CU500" s="140">
        <v>514</v>
      </c>
      <c r="CV500" s="140">
        <v>514</v>
      </c>
      <c r="CW500" s="140">
        <v>514</v>
      </c>
    </row>
    <row r="501" spans="1:101">
      <c r="A501" s="140" t="s">
        <v>222</v>
      </c>
      <c r="B501" s="140" t="s">
        <v>223</v>
      </c>
      <c r="C501" s="140"/>
      <c r="D501" s="140"/>
      <c r="E501" s="140" t="s">
        <v>309</v>
      </c>
      <c r="F501" s="140"/>
      <c r="G501" s="140"/>
      <c r="H501" s="140"/>
      <c r="I501" s="140"/>
      <c r="J501" s="140"/>
      <c r="K501" s="140"/>
      <c r="L501" s="140"/>
      <c r="M501" s="140"/>
      <c r="N501" s="140"/>
      <c r="O501" s="140"/>
      <c r="P501" s="140"/>
      <c r="Q501" s="140"/>
      <c r="R501" s="140"/>
      <c r="S501" s="140"/>
      <c r="T501" s="140"/>
      <c r="U501" s="140"/>
      <c r="V501" s="140"/>
      <c r="W501" s="140"/>
      <c r="X501" s="140"/>
      <c r="Y501" s="140"/>
      <c r="Z501" s="140"/>
      <c r="AA501" s="140"/>
      <c r="AB501" s="140"/>
      <c r="AC501" s="140"/>
      <c r="AD501" s="140"/>
      <c r="AE501" s="140"/>
      <c r="AF501" s="140"/>
      <c r="AG501" s="140"/>
      <c r="AH501" s="140"/>
      <c r="AI501" s="140"/>
      <c r="AJ501" s="140"/>
      <c r="AK501" s="140"/>
      <c r="AL501" s="154"/>
      <c r="AM501" s="154"/>
      <c r="AN501" s="154"/>
      <c r="AO501" s="154"/>
      <c r="AP501" s="154"/>
      <c r="AQ501" s="154"/>
      <c r="AR501" s="154"/>
      <c r="AS501" s="154"/>
      <c r="AT501" s="154"/>
      <c r="AU501" s="154"/>
      <c r="AV501" s="154"/>
      <c r="AW501" s="154">
        <v>1134</v>
      </c>
      <c r="AX501" s="154">
        <v>1138</v>
      </c>
      <c r="AY501" s="154">
        <v>1141</v>
      </c>
      <c r="AZ501" s="154">
        <v>1145</v>
      </c>
      <c r="BA501" s="154">
        <v>1148</v>
      </c>
      <c r="BB501" s="154">
        <v>1152</v>
      </c>
      <c r="BC501" s="154">
        <v>1156</v>
      </c>
      <c r="BD501" s="154">
        <v>1160</v>
      </c>
      <c r="BE501" s="154">
        <v>1163</v>
      </c>
      <c r="BF501" s="154">
        <v>1167</v>
      </c>
      <c r="BG501" s="154">
        <v>1170</v>
      </c>
      <c r="BH501" s="154">
        <v>1174</v>
      </c>
      <c r="BI501" s="154">
        <v>1177</v>
      </c>
      <c r="BJ501" s="154">
        <v>1180</v>
      </c>
      <c r="BK501" s="154">
        <v>1183</v>
      </c>
      <c r="BL501" s="154">
        <v>1185</v>
      </c>
      <c r="BM501" s="154">
        <v>1188</v>
      </c>
      <c r="BN501" s="154">
        <v>1190</v>
      </c>
      <c r="BO501" s="154">
        <v>1192</v>
      </c>
      <c r="BP501" s="154">
        <v>1193</v>
      </c>
      <c r="BQ501" s="154">
        <v>1195</v>
      </c>
      <c r="BR501" s="154">
        <v>1196</v>
      </c>
      <c r="BS501" s="154">
        <v>1197</v>
      </c>
      <c r="BT501" s="140">
        <v>1197</v>
      </c>
      <c r="BU501" s="140">
        <v>1198</v>
      </c>
      <c r="BV501" s="140">
        <v>1198</v>
      </c>
      <c r="BW501" s="140">
        <v>1198</v>
      </c>
      <c r="BX501" s="140">
        <v>1198</v>
      </c>
      <c r="BY501" s="140">
        <v>1198</v>
      </c>
      <c r="BZ501" s="140">
        <v>1197</v>
      </c>
      <c r="CA501" s="140">
        <v>1196</v>
      </c>
      <c r="CB501" s="140">
        <v>1195</v>
      </c>
      <c r="CC501" s="140">
        <v>1194</v>
      </c>
      <c r="CD501" s="140">
        <v>1193</v>
      </c>
      <c r="CE501" s="140">
        <v>1192</v>
      </c>
      <c r="CF501" s="140">
        <v>1191</v>
      </c>
      <c r="CG501" s="140">
        <v>1189</v>
      </c>
      <c r="CH501" s="140">
        <v>1187</v>
      </c>
      <c r="CI501" s="140">
        <v>1186</v>
      </c>
      <c r="CJ501" s="140">
        <v>1184</v>
      </c>
      <c r="CK501" s="140">
        <v>1182</v>
      </c>
      <c r="CL501" s="140">
        <v>1180</v>
      </c>
      <c r="CM501" s="140">
        <v>1178</v>
      </c>
      <c r="CN501" s="140">
        <v>1176</v>
      </c>
      <c r="CO501" s="140">
        <v>1174</v>
      </c>
      <c r="CP501" s="140">
        <v>1172</v>
      </c>
      <c r="CQ501" s="140">
        <v>1170</v>
      </c>
      <c r="CR501" s="140">
        <v>1169</v>
      </c>
      <c r="CS501" s="140">
        <v>1167</v>
      </c>
      <c r="CT501" s="140">
        <v>1165</v>
      </c>
      <c r="CU501" s="140">
        <v>1163</v>
      </c>
      <c r="CV501" s="140">
        <v>1162</v>
      </c>
      <c r="CW501" s="140">
        <v>1160</v>
      </c>
    </row>
    <row r="502" spans="1:101">
      <c r="A502" s="140" t="s">
        <v>224</v>
      </c>
      <c r="B502" s="140" t="s">
        <v>225</v>
      </c>
      <c r="C502" s="140"/>
      <c r="D502" s="140"/>
      <c r="E502" s="140" t="s">
        <v>309</v>
      </c>
      <c r="F502" s="140"/>
      <c r="G502" s="140"/>
      <c r="H502" s="140"/>
      <c r="I502" s="140"/>
      <c r="J502" s="140"/>
      <c r="K502" s="140"/>
      <c r="L502" s="140"/>
      <c r="M502" s="140"/>
      <c r="N502" s="140"/>
      <c r="O502" s="140"/>
      <c r="P502" s="140"/>
      <c r="Q502" s="140"/>
      <c r="R502" s="140"/>
      <c r="S502" s="140"/>
      <c r="T502" s="140"/>
      <c r="U502" s="140"/>
      <c r="V502" s="140"/>
      <c r="W502" s="140"/>
      <c r="X502" s="140"/>
      <c r="Y502" s="140"/>
      <c r="Z502" s="140"/>
      <c r="AA502" s="140"/>
      <c r="AB502" s="140"/>
      <c r="AC502" s="140"/>
      <c r="AD502" s="140"/>
      <c r="AE502" s="140"/>
      <c r="AF502" s="140"/>
      <c r="AG502" s="140"/>
      <c r="AH502" s="140"/>
      <c r="AI502" s="140"/>
      <c r="AJ502" s="140"/>
      <c r="AK502" s="140"/>
      <c r="AL502" s="154"/>
      <c r="AM502" s="154"/>
      <c r="AN502" s="154"/>
      <c r="AO502" s="154"/>
      <c r="AP502" s="154"/>
      <c r="AQ502" s="154"/>
      <c r="AR502" s="154"/>
      <c r="AS502" s="154"/>
      <c r="AT502" s="154"/>
      <c r="AU502" s="154"/>
      <c r="AV502" s="154"/>
      <c r="AW502" s="154">
        <v>765</v>
      </c>
      <c r="AX502" s="154">
        <v>765</v>
      </c>
      <c r="AY502" s="154">
        <v>765</v>
      </c>
      <c r="AZ502" s="154">
        <v>765</v>
      </c>
      <c r="BA502" s="154">
        <v>765</v>
      </c>
      <c r="BB502" s="154">
        <v>765</v>
      </c>
      <c r="BC502" s="154">
        <v>764</v>
      </c>
      <c r="BD502" s="154">
        <v>764</v>
      </c>
      <c r="BE502" s="154">
        <v>764</v>
      </c>
      <c r="BF502" s="154">
        <v>763</v>
      </c>
      <c r="BG502" s="154">
        <v>762</v>
      </c>
      <c r="BH502" s="154">
        <v>761</v>
      </c>
      <c r="BI502" s="154">
        <v>760</v>
      </c>
      <c r="BJ502" s="154">
        <v>759</v>
      </c>
      <c r="BK502" s="154">
        <v>757</v>
      </c>
      <c r="BL502" s="154">
        <v>756</v>
      </c>
      <c r="BM502" s="154">
        <v>754</v>
      </c>
      <c r="BN502" s="154">
        <v>753</v>
      </c>
      <c r="BO502" s="154">
        <v>751</v>
      </c>
      <c r="BP502" s="154">
        <v>749</v>
      </c>
      <c r="BQ502" s="154">
        <v>747</v>
      </c>
      <c r="BR502" s="154">
        <v>745</v>
      </c>
      <c r="BS502" s="154">
        <v>743</v>
      </c>
      <c r="BT502" s="140">
        <v>741</v>
      </c>
      <c r="BU502" s="140">
        <v>739</v>
      </c>
      <c r="BV502" s="140">
        <v>736</v>
      </c>
      <c r="BW502" s="140">
        <v>734</v>
      </c>
      <c r="BX502" s="140">
        <v>732</v>
      </c>
      <c r="BY502" s="140">
        <v>729</v>
      </c>
      <c r="BZ502" s="140">
        <v>727</v>
      </c>
      <c r="CA502" s="140">
        <v>725</v>
      </c>
      <c r="CB502" s="140">
        <v>722</v>
      </c>
      <c r="CC502" s="140">
        <v>719</v>
      </c>
      <c r="CD502" s="140">
        <v>717</v>
      </c>
      <c r="CE502" s="140">
        <v>714</v>
      </c>
      <c r="CF502" s="140">
        <v>711</v>
      </c>
      <c r="CG502" s="140">
        <v>708</v>
      </c>
      <c r="CH502" s="140">
        <v>705</v>
      </c>
      <c r="CI502" s="140">
        <v>702</v>
      </c>
      <c r="CJ502" s="140">
        <v>699</v>
      </c>
      <c r="CK502" s="140">
        <v>696</v>
      </c>
      <c r="CL502" s="140">
        <v>693</v>
      </c>
      <c r="CM502" s="140">
        <v>690</v>
      </c>
      <c r="CN502" s="140">
        <v>686</v>
      </c>
      <c r="CO502" s="140">
        <v>683</v>
      </c>
      <c r="CP502" s="140">
        <v>680</v>
      </c>
      <c r="CQ502" s="140">
        <v>677</v>
      </c>
      <c r="CR502" s="140">
        <v>674</v>
      </c>
      <c r="CS502" s="140">
        <v>671</v>
      </c>
      <c r="CT502" s="140">
        <v>669</v>
      </c>
      <c r="CU502" s="140">
        <v>666</v>
      </c>
      <c r="CV502" s="140">
        <v>663</v>
      </c>
      <c r="CW502" s="140">
        <v>661</v>
      </c>
    </row>
    <row r="503" spans="1:101">
      <c r="A503" s="140" t="s">
        <v>226</v>
      </c>
      <c r="B503" s="140" t="s">
        <v>227</v>
      </c>
      <c r="C503" s="140"/>
      <c r="D503" s="140"/>
      <c r="E503" s="140" t="s">
        <v>309</v>
      </c>
      <c r="F503" s="140"/>
      <c r="G503" s="140"/>
      <c r="H503" s="140"/>
      <c r="I503" s="140"/>
      <c r="J503" s="140"/>
      <c r="K503" s="140"/>
      <c r="L503" s="140"/>
      <c r="M503" s="140"/>
      <c r="N503" s="140"/>
      <c r="O503" s="140"/>
      <c r="P503" s="140"/>
      <c r="Q503" s="140"/>
      <c r="R503" s="140"/>
      <c r="S503" s="140"/>
      <c r="T503" s="140"/>
      <c r="U503" s="140"/>
      <c r="V503" s="140"/>
      <c r="W503" s="140"/>
      <c r="X503" s="140"/>
      <c r="Y503" s="140"/>
      <c r="Z503" s="140"/>
      <c r="AA503" s="140"/>
      <c r="AB503" s="140"/>
      <c r="AC503" s="140"/>
      <c r="AD503" s="140"/>
      <c r="AE503" s="140"/>
      <c r="AF503" s="140"/>
      <c r="AG503" s="140"/>
      <c r="AH503" s="140"/>
      <c r="AI503" s="140"/>
      <c r="AJ503" s="140"/>
      <c r="AK503" s="140"/>
      <c r="AL503" s="154"/>
      <c r="AM503" s="154"/>
      <c r="AN503" s="154"/>
      <c r="AO503" s="154"/>
      <c r="AP503" s="154"/>
      <c r="AQ503" s="154"/>
      <c r="AR503" s="154"/>
      <c r="AS503" s="154"/>
      <c r="AT503" s="154"/>
      <c r="AU503" s="154"/>
      <c r="AV503" s="154"/>
      <c r="AW503" s="154">
        <v>1860</v>
      </c>
      <c r="AX503" s="154">
        <v>1870</v>
      </c>
      <c r="AY503" s="154">
        <v>1880</v>
      </c>
      <c r="AZ503" s="154">
        <v>1890</v>
      </c>
      <c r="BA503" s="154">
        <v>1898</v>
      </c>
      <c r="BB503" s="154">
        <v>1908</v>
      </c>
      <c r="BC503" s="154">
        <v>1919</v>
      </c>
      <c r="BD503" s="154">
        <v>1929</v>
      </c>
      <c r="BE503" s="154">
        <v>1939</v>
      </c>
      <c r="BF503" s="154">
        <v>1949</v>
      </c>
      <c r="BG503" s="154">
        <v>1959</v>
      </c>
      <c r="BH503" s="154">
        <v>1969</v>
      </c>
      <c r="BI503" s="154">
        <v>1978</v>
      </c>
      <c r="BJ503" s="154">
        <v>1988</v>
      </c>
      <c r="BK503" s="154">
        <v>1997</v>
      </c>
      <c r="BL503" s="154">
        <v>2005</v>
      </c>
      <c r="BM503" s="154">
        <v>2013</v>
      </c>
      <c r="BN503" s="154">
        <v>2021</v>
      </c>
      <c r="BO503" s="154">
        <v>2029</v>
      </c>
      <c r="BP503" s="154">
        <v>2036</v>
      </c>
      <c r="BQ503" s="154">
        <v>2042</v>
      </c>
      <c r="BR503" s="154">
        <v>2048</v>
      </c>
      <c r="BS503" s="154">
        <v>2054</v>
      </c>
      <c r="BT503" s="140">
        <v>2060</v>
      </c>
      <c r="BU503" s="140">
        <v>2065</v>
      </c>
      <c r="BV503" s="140">
        <v>2070</v>
      </c>
      <c r="BW503" s="140">
        <v>2074</v>
      </c>
      <c r="BX503" s="140">
        <v>2078</v>
      </c>
      <c r="BY503" s="140">
        <v>2082</v>
      </c>
      <c r="BZ503" s="140">
        <v>2086</v>
      </c>
      <c r="CA503" s="140">
        <v>2089</v>
      </c>
      <c r="CB503" s="140">
        <v>2093</v>
      </c>
      <c r="CC503" s="140">
        <v>2096</v>
      </c>
      <c r="CD503" s="140">
        <v>2099</v>
      </c>
      <c r="CE503" s="140">
        <v>2101</v>
      </c>
      <c r="CF503" s="140">
        <v>2103</v>
      </c>
      <c r="CG503" s="140">
        <v>2105</v>
      </c>
      <c r="CH503" s="140">
        <v>2107</v>
      </c>
      <c r="CI503" s="140">
        <v>2109</v>
      </c>
      <c r="CJ503" s="140">
        <v>2110</v>
      </c>
      <c r="CK503" s="140">
        <v>2111</v>
      </c>
      <c r="CL503" s="140">
        <v>2112</v>
      </c>
      <c r="CM503" s="140">
        <v>2113</v>
      </c>
      <c r="CN503" s="140">
        <v>2113</v>
      </c>
      <c r="CO503" s="140">
        <v>2114</v>
      </c>
      <c r="CP503" s="140">
        <v>2114</v>
      </c>
      <c r="CQ503" s="140">
        <v>2114</v>
      </c>
      <c r="CR503" s="140">
        <v>2115</v>
      </c>
      <c r="CS503" s="140">
        <v>2115</v>
      </c>
      <c r="CT503" s="140">
        <v>2115</v>
      </c>
      <c r="CU503" s="140">
        <v>2115</v>
      </c>
      <c r="CV503" s="140">
        <v>2114</v>
      </c>
      <c r="CW503" s="140">
        <v>2114</v>
      </c>
    </row>
    <row r="504" spans="1:101">
      <c r="A504" s="140" t="s">
        <v>228</v>
      </c>
      <c r="B504" s="140" t="s">
        <v>229</v>
      </c>
      <c r="C504" s="140"/>
      <c r="D504" s="140"/>
      <c r="E504" s="140" t="s">
        <v>309</v>
      </c>
      <c r="F504" s="140"/>
      <c r="G504" s="140"/>
      <c r="H504" s="140"/>
      <c r="I504" s="140"/>
      <c r="J504" s="140"/>
      <c r="K504" s="140"/>
      <c r="L504" s="140"/>
      <c r="M504" s="140"/>
      <c r="N504" s="140"/>
      <c r="O504" s="140"/>
      <c r="P504" s="140"/>
      <c r="Q504" s="140"/>
      <c r="R504" s="140"/>
      <c r="S504" s="140"/>
      <c r="T504" s="140"/>
      <c r="U504" s="140"/>
      <c r="V504" s="140"/>
      <c r="W504" s="140"/>
      <c r="X504" s="140"/>
      <c r="Y504" s="140"/>
      <c r="Z504" s="140"/>
      <c r="AA504" s="140"/>
      <c r="AB504" s="140"/>
      <c r="AC504" s="140"/>
      <c r="AD504" s="140"/>
      <c r="AE504" s="140"/>
      <c r="AF504" s="140"/>
      <c r="AG504" s="140"/>
      <c r="AH504" s="140"/>
      <c r="AI504" s="140"/>
      <c r="AJ504" s="140"/>
      <c r="AK504" s="140"/>
      <c r="AL504" s="154"/>
      <c r="AM504" s="154"/>
      <c r="AN504" s="154"/>
      <c r="AO504" s="154"/>
      <c r="AP504" s="154"/>
      <c r="AQ504" s="154"/>
      <c r="AR504" s="154"/>
      <c r="AS504" s="154"/>
      <c r="AT504" s="154"/>
      <c r="AU504" s="154"/>
      <c r="AV504" s="154"/>
      <c r="AW504" s="154">
        <v>236</v>
      </c>
      <c r="AX504" s="154">
        <v>235</v>
      </c>
      <c r="AY504" s="154">
        <v>234</v>
      </c>
      <c r="AZ504" s="154">
        <v>232</v>
      </c>
      <c r="BA504" s="154">
        <v>231</v>
      </c>
      <c r="BB504" s="154">
        <v>230</v>
      </c>
      <c r="BC504" s="154">
        <v>229</v>
      </c>
      <c r="BD504" s="154">
        <v>227</v>
      </c>
      <c r="BE504" s="154">
        <v>226</v>
      </c>
      <c r="BF504" s="154">
        <v>225</v>
      </c>
      <c r="BG504" s="154">
        <v>224</v>
      </c>
      <c r="BH504" s="154">
        <v>222</v>
      </c>
      <c r="BI504" s="154">
        <v>221</v>
      </c>
      <c r="BJ504" s="154">
        <v>220</v>
      </c>
      <c r="BK504" s="154">
        <v>219</v>
      </c>
      <c r="BL504" s="154">
        <v>218</v>
      </c>
      <c r="BM504" s="154">
        <v>216</v>
      </c>
      <c r="BN504" s="154">
        <v>215</v>
      </c>
      <c r="BO504" s="154">
        <v>214</v>
      </c>
      <c r="BP504" s="154">
        <v>213</v>
      </c>
      <c r="BQ504" s="154">
        <v>212</v>
      </c>
      <c r="BR504" s="154">
        <v>211</v>
      </c>
      <c r="BS504" s="154">
        <v>209</v>
      </c>
      <c r="BT504" s="140">
        <v>208</v>
      </c>
      <c r="BU504" s="140">
        <v>207</v>
      </c>
      <c r="BV504" s="140">
        <v>206</v>
      </c>
      <c r="BW504" s="140">
        <v>205</v>
      </c>
      <c r="BX504" s="140">
        <v>204</v>
      </c>
      <c r="BY504" s="140">
        <v>202</v>
      </c>
      <c r="BZ504" s="140">
        <v>201</v>
      </c>
      <c r="CA504" s="140">
        <v>200</v>
      </c>
      <c r="CB504" s="140">
        <v>199</v>
      </c>
      <c r="CC504" s="140">
        <v>198</v>
      </c>
      <c r="CD504" s="140">
        <v>196</v>
      </c>
      <c r="CE504" s="140">
        <v>195</v>
      </c>
      <c r="CF504" s="140">
        <v>194</v>
      </c>
      <c r="CG504" s="140">
        <v>193</v>
      </c>
      <c r="CH504" s="140">
        <v>192</v>
      </c>
      <c r="CI504" s="140">
        <v>191</v>
      </c>
      <c r="CJ504" s="140">
        <v>189</v>
      </c>
      <c r="CK504" s="140">
        <v>188</v>
      </c>
      <c r="CL504" s="140">
        <v>187</v>
      </c>
      <c r="CM504" s="140">
        <v>186</v>
      </c>
      <c r="CN504" s="140">
        <v>185</v>
      </c>
      <c r="CO504" s="140">
        <v>184</v>
      </c>
      <c r="CP504" s="140">
        <v>183</v>
      </c>
      <c r="CQ504" s="140">
        <v>182</v>
      </c>
      <c r="CR504" s="140">
        <v>181</v>
      </c>
      <c r="CS504" s="140">
        <v>180</v>
      </c>
      <c r="CT504" s="140">
        <v>179</v>
      </c>
      <c r="CU504" s="140">
        <v>178</v>
      </c>
      <c r="CV504" s="140">
        <v>177</v>
      </c>
      <c r="CW504" s="140">
        <v>177</v>
      </c>
    </row>
    <row r="505" spans="1:101">
      <c r="A505" s="140" t="s">
        <v>230</v>
      </c>
      <c r="B505" s="140" t="s">
        <v>231</v>
      </c>
      <c r="C505" s="140"/>
      <c r="D505" s="140"/>
      <c r="E505" s="140" t="s">
        <v>309</v>
      </c>
      <c r="F505" s="140"/>
      <c r="G505" s="140"/>
      <c r="H505" s="140"/>
      <c r="I505" s="140"/>
      <c r="J505" s="140"/>
      <c r="K505" s="140"/>
      <c r="L505" s="140"/>
      <c r="M505" s="140"/>
      <c r="N505" s="140"/>
      <c r="O505" s="140"/>
      <c r="P505" s="140"/>
      <c r="Q505" s="140"/>
      <c r="R505" s="140"/>
      <c r="S505" s="140"/>
      <c r="T505" s="140"/>
      <c r="U505" s="140"/>
      <c r="V505" s="140"/>
      <c r="W505" s="140"/>
      <c r="X505" s="140"/>
      <c r="Y505" s="140"/>
      <c r="Z505" s="140"/>
      <c r="AA505" s="140"/>
      <c r="AB505" s="140"/>
      <c r="AC505" s="140"/>
      <c r="AD505" s="140"/>
      <c r="AE505" s="140"/>
      <c r="AF505" s="140"/>
      <c r="AG505" s="140"/>
      <c r="AH505" s="140"/>
      <c r="AI505" s="140"/>
      <c r="AJ505" s="140"/>
      <c r="AK505" s="140"/>
      <c r="AL505" s="154"/>
      <c r="AM505" s="154"/>
      <c r="AN505" s="154"/>
      <c r="AO505" s="154"/>
      <c r="AP505" s="154"/>
      <c r="AQ505" s="154"/>
      <c r="AR505" s="154"/>
      <c r="AS505" s="154"/>
      <c r="AT505" s="154"/>
      <c r="AU505" s="154"/>
      <c r="AV505" s="154"/>
      <c r="AW505" s="154">
        <v>552</v>
      </c>
      <c r="AX505" s="154">
        <v>551</v>
      </c>
      <c r="AY505" s="154">
        <v>549</v>
      </c>
      <c r="AZ505" s="154">
        <v>548</v>
      </c>
      <c r="BA505" s="154">
        <v>546</v>
      </c>
      <c r="BB505" s="154">
        <v>545</v>
      </c>
      <c r="BC505" s="154">
        <v>543</v>
      </c>
      <c r="BD505" s="154">
        <v>542</v>
      </c>
      <c r="BE505" s="154">
        <v>541</v>
      </c>
      <c r="BF505" s="154">
        <v>539</v>
      </c>
      <c r="BG505" s="154">
        <v>538</v>
      </c>
      <c r="BH505" s="154">
        <v>536</v>
      </c>
      <c r="BI505" s="154">
        <v>535</v>
      </c>
      <c r="BJ505" s="154">
        <v>533</v>
      </c>
      <c r="BK505" s="154">
        <v>532</v>
      </c>
      <c r="BL505" s="154">
        <v>530</v>
      </c>
      <c r="BM505" s="154">
        <v>529</v>
      </c>
      <c r="BN505" s="154">
        <v>527</v>
      </c>
      <c r="BO505" s="154">
        <v>526</v>
      </c>
      <c r="BP505" s="154">
        <v>524</v>
      </c>
      <c r="BQ505" s="154">
        <v>523</v>
      </c>
      <c r="BR505" s="154">
        <v>521</v>
      </c>
      <c r="BS505" s="154">
        <v>520</v>
      </c>
      <c r="BT505" s="140">
        <v>518</v>
      </c>
      <c r="BU505" s="140">
        <v>516</v>
      </c>
      <c r="BV505" s="140">
        <v>515</v>
      </c>
      <c r="BW505" s="140">
        <v>513</v>
      </c>
      <c r="BX505" s="140">
        <v>512</v>
      </c>
      <c r="BY505" s="140">
        <v>510</v>
      </c>
      <c r="BZ505" s="140">
        <v>509</v>
      </c>
      <c r="CA505" s="140">
        <v>507</v>
      </c>
      <c r="CB505" s="140">
        <v>506</v>
      </c>
      <c r="CC505" s="140">
        <v>504</v>
      </c>
      <c r="CD505" s="140">
        <v>502</v>
      </c>
      <c r="CE505" s="140">
        <v>501</v>
      </c>
      <c r="CF505" s="140">
        <v>499</v>
      </c>
      <c r="CG505" s="140">
        <v>498</v>
      </c>
      <c r="CH505" s="140">
        <v>496</v>
      </c>
      <c r="CI505" s="140">
        <v>495</v>
      </c>
      <c r="CJ505" s="140">
        <v>493</v>
      </c>
      <c r="CK505" s="140">
        <v>492</v>
      </c>
      <c r="CL505" s="140">
        <v>490</v>
      </c>
      <c r="CM505" s="140">
        <v>489</v>
      </c>
      <c r="CN505" s="140">
        <v>487</v>
      </c>
      <c r="CO505" s="140">
        <v>486</v>
      </c>
      <c r="CP505" s="140">
        <v>484</v>
      </c>
      <c r="CQ505" s="140">
        <v>483</v>
      </c>
      <c r="CR505" s="140">
        <v>482</v>
      </c>
      <c r="CS505" s="140">
        <v>481</v>
      </c>
      <c r="CT505" s="140">
        <v>480</v>
      </c>
      <c r="CU505" s="140">
        <v>479</v>
      </c>
      <c r="CV505" s="140">
        <v>478</v>
      </c>
      <c r="CW505" s="140">
        <v>477</v>
      </c>
    </row>
    <row r="506" spans="1:101">
      <c r="A506" s="140" t="s">
        <v>232</v>
      </c>
      <c r="B506" s="140" t="s">
        <v>233</v>
      </c>
      <c r="C506" s="140"/>
      <c r="D506" s="140"/>
      <c r="E506" s="140" t="s">
        <v>309</v>
      </c>
      <c r="F506" s="140"/>
      <c r="G506" s="140"/>
      <c r="H506" s="140"/>
      <c r="I506" s="140"/>
      <c r="J506" s="140"/>
      <c r="K506" s="140"/>
      <c r="L506" s="140"/>
      <c r="M506" s="140"/>
      <c r="N506" s="140"/>
      <c r="O506" s="140"/>
      <c r="P506" s="140"/>
      <c r="Q506" s="140"/>
      <c r="R506" s="140"/>
      <c r="S506" s="140"/>
      <c r="T506" s="140"/>
      <c r="U506" s="140"/>
      <c r="V506" s="140"/>
      <c r="W506" s="140"/>
      <c r="X506" s="140"/>
      <c r="Y506" s="140"/>
      <c r="Z506" s="140"/>
      <c r="AA506" s="140"/>
      <c r="AB506" s="140"/>
      <c r="AC506" s="140"/>
      <c r="AD506" s="140"/>
      <c r="AE506" s="140"/>
      <c r="AF506" s="140"/>
      <c r="AG506" s="140"/>
      <c r="AH506" s="140"/>
      <c r="AI506" s="140"/>
      <c r="AJ506" s="140"/>
      <c r="AK506" s="140"/>
      <c r="AL506" s="154"/>
      <c r="AM506" s="154"/>
      <c r="AN506" s="154"/>
      <c r="AO506" s="154"/>
      <c r="AP506" s="154"/>
      <c r="AQ506" s="154"/>
      <c r="AR506" s="154"/>
      <c r="AS506" s="154"/>
      <c r="AT506" s="154"/>
      <c r="AU506" s="154"/>
      <c r="AV506" s="154"/>
      <c r="AW506" s="154">
        <v>566</v>
      </c>
      <c r="AX506" s="154">
        <v>565</v>
      </c>
      <c r="AY506" s="154">
        <v>564</v>
      </c>
      <c r="AZ506" s="154">
        <v>563</v>
      </c>
      <c r="BA506" s="154">
        <v>562</v>
      </c>
      <c r="BB506" s="154">
        <v>561</v>
      </c>
      <c r="BC506" s="154">
        <v>561</v>
      </c>
      <c r="BD506" s="154">
        <v>560</v>
      </c>
      <c r="BE506" s="154">
        <v>559</v>
      </c>
      <c r="BF506" s="154">
        <v>558</v>
      </c>
      <c r="BG506" s="154">
        <v>557</v>
      </c>
      <c r="BH506" s="154">
        <v>556</v>
      </c>
      <c r="BI506" s="154">
        <v>556</v>
      </c>
      <c r="BJ506" s="154">
        <v>555</v>
      </c>
      <c r="BK506" s="154">
        <v>554</v>
      </c>
      <c r="BL506" s="154">
        <v>553</v>
      </c>
      <c r="BM506" s="154">
        <v>552</v>
      </c>
      <c r="BN506" s="154">
        <v>551</v>
      </c>
      <c r="BO506" s="154">
        <v>550</v>
      </c>
      <c r="BP506" s="154">
        <v>549</v>
      </c>
      <c r="BQ506" s="154">
        <v>548</v>
      </c>
      <c r="BR506" s="154">
        <v>547</v>
      </c>
      <c r="BS506" s="154">
        <v>546</v>
      </c>
      <c r="BT506" s="140">
        <v>545</v>
      </c>
      <c r="BU506" s="140">
        <v>543</v>
      </c>
      <c r="BV506" s="140">
        <v>542</v>
      </c>
      <c r="BW506" s="140">
        <v>541</v>
      </c>
      <c r="BX506" s="140">
        <v>540</v>
      </c>
      <c r="BY506" s="140">
        <v>538</v>
      </c>
      <c r="BZ506" s="140">
        <v>537</v>
      </c>
      <c r="CA506" s="140">
        <v>536</v>
      </c>
      <c r="CB506" s="140">
        <v>534</v>
      </c>
      <c r="CC506" s="140">
        <v>533</v>
      </c>
      <c r="CD506" s="140">
        <v>531</v>
      </c>
      <c r="CE506" s="140">
        <v>530</v>
      </c>
      <c r="CF506" s="140">
        <v>528</v>
      </c>
      <c r="CG506" s="140">
        <v>527</v>
      </c>
      <c r="CH506" s="140">
        <v>525</v>
      </c>
      <c r="CI506" s="140">
        <v>524</v>
      </c>
      <c r="CJ506" s="140">
        <v>522</v>
      </c>
      <c r="CK506" s="140">
        <v>521</v>
      </c>
      <c r="CL506" s="140">
        <v>519</v>
      </c>
      <c r="CM506" s="140">
        <v>518</v>
      </c>
      <c r="CN506" s="140">
        <v>516</v>
      </c>
      <c r="CO506" s="140">
        <v>515</v>
      </c>
      <c r="CP506" s="140">
        <v>513</v>
      </c>
      <c r="CQ506" s="140">
        <v>512</v>
      </c>
      <c r="CR506" s="140">
        <v>511</v>
      </c>
      <c r="CS506" s="140">
        <v>510</v>
      </c>
      <c r="CT506" s="140">
        <v>508</v>
      </c>
      <c r="CU506" s="140">
        <v>507</v>
      </c>
      <c r="CV506" s="140">
        <v>506</v>
      </c>
      <c r="CW506" s="140">
        <v>505</v>
      </c>
    </row>
    <row r="507" spans="1:101">
      <c r="A507" s="140" t="s">
        <v>234</v>
      </c>
      <c r="B507" s="140" t="s">
        <v>235</v>
      </c>
      <c r="C507" s="140"/>
      <c r="D507" s="140"/>
      <c r="E507" s="140" t="s">
        <v>309</v>
      </c>
      <c r="F507" s="140"/>
      <c r="G507" s="140"/>
      <c r="H507" s="140"/>
      <c r="I507" s="140"/>
      <c r="J507" s="140"/>
      <c r="K507" s="140"/>
      <c r="L507" s="140"/>
      <c r="M507" s="140"/>
      <c r="N507" s="140"/>
      <c r="O507" s="140"/>
      <c r="P507" s="140"/>
      <c r="Q507" s="140"/>
      <c r="R507" s="140"/>
      <c r="S507" s="140"/>
      <c r="T507" s="140"/>
      <c r="U507" s="140"/>
      <c r="V507" s="140"/>
      <c r="W507" s="140"/>
      <c r="X507" s="140"/>
      <c r="Y507" s="140"/>
      <c r="Z507" s="140"/>
      <c r="AA507" s="140"/>
      <c r="AB507" s="140"/>
      <c r="AC507" s="140"/>
      <c r="AD507" s="140"/>
      <c r="AE507" s="140"/>
      <c r="AF507" s="140"/>
      <c r="AG507" s="140"/>
      <c r="AH507" s="140"/>
      <c r="AI507" s="140"/>
      <c r="AJ507" s="140"/>
      <c r="AK507" s="140"/>
      <c r="AL507" s="154"/>
      <c r="AM507" s="154"/>
      <c r="AN507" s="154"/>
      <c r="AO507" s="154"/>
      <c r="AP507" s="154"/>
      <c r="AQ507" s="154"/>
      <c r="AR507" s="154"/>
      <c r="AS507" s="154"/>
      <c r="AT507" s="154"/>
      <c r="AU507" s="154"/>
      <c r="AV507" s="154"/>
      <c r="AW507" s="154">
        <v>434</v>
      </c>
      <c r="AX507" s="154">
        <v>435</v>
      </c>
      <c r="AY507" s="154">
        <v>436</v>
      </c>
      <c r="AZ507" s="154">
        <v>437</v>
      </c>
      <c r="BA507" s="154">
        <v>438</v>
      </c>
      <c r="BB507" s="154">
        <v>439</v>
      </c>
      <c r="BC507" s="154">
        <v>440</v>
      </c>
      <c r="BD507" s="154">
        <v>441</v>
      </c>
      <c r="BE507" s="154">
        <v>442</v>
      </c>
      <c r="BF507" s="154">
        <v>443</v>
      </c>
      <c r="BG507" s="154">
        <v>443</v>
      </c>
      <c r="BH507" s="154">
        <v>444</v>
      </c>
      <c r="BI507" s="154">
        <v>445</v>
      </c>
      <c r="BJ507" s="154">
        <v>445</v>
      </c>
      <c r="BK507" s="154">
        <v>446</v>
      </c>
      <c r="BL507" s="154">
        <v>447</v>
      </c>
      <c r="BM507" s="154">
        <v>447</v>
      </c>
      <c r="BN507" s="154">
        <v>447</v>
      </c>
      <c r="BO507" s="154">
        <v>448</v>
      </c>
      <c r="BP507" s="154">
        <v>448</v>
      </c>
      <c r="BQ507" s="154">
        <v>449</v>
      </c>
      <c r="BR507" s="154">
        <v>449</v>
      </c>
      <c r="BS507" s="154">
        <v>449</v>
      </c>
      <c r="BT507" s="140">
        <v>449</v>
      </c>
      <c r="BU507" s="140">
        <v>450</v>
      </c>
      <c r="BV507" s="140">
        <v>450</v>
      </c>
      <c r="BW507" s="140">
        <v>450</v>
      </c>
      <c r="BX507" s="140">
        <v>450</v>
      </c>
      <c r="BY507" s="140">
        <v>450</v>
      </c>
      <c r="BZ507" s="140">
        <v>450</v>
      </c>
      <c r="CA507" s="140">
        <v>450</v>
      </c>
      <c r="CB507" s="140">
        <v>450</v>
      </c>
      <c r="CC507" s="140">
        <v>450</v>
      </c>
      <c r="CD507" s="140">
        <v>450</v>
      </c>
      <c r="CE507" s="140">
        <v>450</v>
      </c>
      <c r="CF507" s="140">
        <v>450</v>
      </c>
      <c r="CG507" s="140">
        <v>450</v>
      </c>
      <c r="CH507" s="140">
        <v>449</v>
      </c>
      <c r="CI507" s="140">
        <v>449</v>
      </c>
      <c r="CJ507" s="140">
        <v>449</v>
      </c>
      <c r="CK507" s="140">
        <v>448</v>
      </c>
      <c r="CL507" s="140">
        <v>448</v>
      </c>
      <c r="CM507" s="140">
        <v>447</v>
      </c>
      <c r="CN507" s="140">
        <v>447</v>
      </c>
      <c r="CO507" s="140">
        <v>446</v>
      </c>
      <c r="CP507" s="140">
        <v>445</v>
      </c>
      <c r="CQ507" s="140">
        <v>445</v>
      </c>
      <c r="CR507" s="140">
        <v>444</v>
      </c>
      <c r="CS507" s="140">
        <v>444</v>
      </c>
      <c r="CT507" s="140">
        <v>443</v>
      </c>
      <c r="CU507" s="140">
        <v>443</v>
      </c>
      <c r="CV507" s="140">
        <v>442</v>
      </c>
      <c r="CW507" s="140">
        <v>442</v>
      </c>
    </row>
    <row r="508" spans="1:101">
      <c r="A508" s="140" t="s">
        <v>236</v>
      </c>
      <c r="B508" s="140" t="s">
        <v>237</v>
      </c>
      <c r="C508" s="140"/>
      <c r="D508" s="140"/>
      <c r="E508" s="140" t="s">
        <v>309</v>
      </c>
      <c r="F508" s="140"/>
      <c r="G508" s="140"/>
      <c r="H508" s="140"/>
      <c r="I508" s="140"/>
      <c r="J508" s="140"/>
      <c r="K508" s="140"/>
      <c r="L508" s="140"/>
      <c r="M508" s="140"/>
      <c r="N508" s="140"/>
      <c r="O508" s="140"/>
      <c r="P508" s="140"/>
      <c r="Q508" s="140"/>
      <c r="R508" s="140"/>
      <c r="S508" s="140"/>
      <c r="T508" s="140"/>
      <c r="U508" s="140"/>
      <c r="V508" s="140"/>
      <c r="W508" s="140"/>
      <c r="X508" s="140"/>
      <c r="Y508" s="140"/>
      <c r="Z508" s="140"/>
      <c r="AA508" s="140"/>
      <c r="AB508" s="140"/>
      <c r="AC508" s="140"/>
      <c r="AD508" s="140"/>
      <c r="AE508" s="140"/>
      <c r="AF508" s="140"/>
      <c r="AG508" s="140"/>
      <c r="AH508" s="140"/>
      <c r="AI508" s="140"/>
      <c r="AJ508" s="140"/>
      <c r="AK508" s="140"/>
      <c r="AL508" s="154"/>
      <c r="AM508" s="154"/>
      <c r="AN508" s="154"/>
      <c r="AO508" s="154"/>
      <c r="AP508" s="154"/>
      <c r="AQ508" s="154"/>
      <c r="AR508" s="154"/>
      <c r="AS508" s="154"/>
      <c r="AT508" s="154"/>
      <c r="AU508" s="154"/>
      <c r="AV508" s="154"/>
      <c r="AW508" s="154">
        <v>817</v>
      </c>
      <c r="AX508" s="154">
        <v>823</v>
      </c>
      <c r="AY508" s="154">
        <v>829</v>
      </c>
      <c r="AZ508" s="154">
        <v>835</v>
      </c>
      <c r="BA508" s="154">
        <v>841</v>
      </c>
      <c r="BB508" s="154">
        <v>847</v>
      </c>
      <c r="BC508" s="154">
        <v>852</v>
      </c>
      <c r="BD508" s="154">
        <v>857</v>
      </c>
      <c r="BE508" s="154">
        <v>862</v>
      </c>
      <c r="BF508" s="154">
        <v>867</v>
      </c>
      <c r="BG508" s="154">
        <v>871</v>
      </c>
      <c r="BH508" s="154">
        <v>875</v>
      </c>
      <c r="BI508" s="154">
        <v>879</v>
      </c>
      <c r="BJ508" s="154">
        <v>882</v>
      </c>
      <c r="BK508" s="154">
        <v>885</v>
      </c>
      <c r="BL508" s="154">
        <v>888</v>
      </c>
      <c r="BM508" s="154">
        <v>891</v>
      </c>
      <c r="BN508" s="154">
        <v>894</v>
      </c>
      <c r="BO508" s="154">
        <v>896</v>
      </c>
      <c r="BP508" s="154">
        <v>899</v>
      </c>
      <c r="BQ508" s="154">
        <v>901</v>
      </c>
      <c r="BR508" s="154">
        <v>903</v>
      </c>
      <c r="BS508" s="154">
        <v>906</v>
      </c>
      <c r="BT508" s="140">
        <v>908</v>
      </c>
      <c r="BU508" s="140">
        <v>910</v>
      </c>
      <c r="BV508" s="140">
        <v>912</v>
      </c>
      <c r="BW508" s="140">
        <v>914</v>
      </c>
      <c r="BX508" s="140">
        <v>915</v>
      </c>
      <c r="BY508" s="140">
        <v>917</v>
      </c>
      <c r="BZ508" s="140">
        <v>919</v>
      </c>
      <c r="CA508" s="140">
        <v>920</v>
      </c>
      <c r="CB508" s="140">
        <v>922</v>
      </c>
      <c r="CC508" s="140">
        <v>923</v>
      </c>
      <c r="CD508" s="140">
        <v>924</v>
      </c>
      <c r="CE508" s="140">
        <v>925</v>
      </c>
      <c r="CF508" s="140">
        <v>926</v>
      </c>
      <c r="CG508" s="140">
        <v>926</v>
      </c>
      <c r="CH508" s="140">
        <v>927</v>
      </c>
      <c r="CI508" s="140">
        <v>927</v>
      </c>
      <c r="CJ508" s="140">
        <v>927</v>
      </c>
      <c r="CK508" s="140">
        <v>927</v>
      </c>
      <c r="CL508" s="140">
        <v>926</v>
      </c>
      <c r="CM508" s="140">
        <v>926</v>
      </c>
      <c r="CN508" s="140">
        <v>926</v>
      </c>
      <c r="CO508" s="140">
        <v>925</v>
      </c>
      <c r="CP508" s="140">
        <v>924</v>
      </c>
      <c r="CQ508" s="140">
        <v>924</v>
      </c>
      <c r="CR508" s="140">
        <v>923</v>
      </c>
      <c r="CS508" s="140">
        <v>922</v>
      </c>
      <c r="CT508" s="140">
        <v>922</v>
      </c>
      <c r="CU508" s="140">
        <v>921</v>
      </c>
      <c r="CV508" s="140">
        <v>920</v>
      </c>
      <c r="CW508" s="140">
        <v>920</v>
      </c>
    </row>
    <row r="509" spans="1:101">
      <c r="A509" s="140" t="s">
        <v>238</v>
      </c>
      <c r="B509" s="140" t="s">
        <v>239</v>
      </c>
      <c r="C509" s="140"/>
      <c r="D509" s="140"/>
      <c r="E509" s="140" t="s">
        <v>309</v>
      </c>
      <c r="F509" s="140"/>
      <c r="G509" s="140"/>
      <c r="H509" s="140"/>
      <c r="I509" s="140"/>
      <c r="J509" s="140"/>
      <c r="K509" s="140"/>
      <c r="L509" s="140"/>
      <c r="M509" s="140"/>
      <c r="N509" s="140"/>
      <c r="O509" s="140"/>
      <c r="P509" s="140"/>
      <c r="Q509" s="140"/>
      <c r="R509" s="140"/>
      <c r="S509" s="140"/>
      <c r="T509" s="140"/>
      <c r="U509" s="140"/>
      <c r="V509" s="140"/>
      <c r="W509" s="140"/>
      <c r="X509" s="140"/>
      <c r="Y509" s="140"/>
      <c r="Z509" s="140"/>
      <c r="AA509" s="140"/>
      <c r="AB509" s="140"/>
      <c r="AC509" s="140"/>
      <c r="AD509" s="140"/>
      <c r="AE509" s="140"/>
      <c r="AF509" s="140"/>
      <c r="AG509" s="140"/>
      <c r="AH509" s="140"/>
      <c r="AI509" s="140"/>
      <c r="AJ509" s="140"/>
      <c r="AK509" s="140"/>
      <c r="AL509" s="154"/>
      <c r="AM509" s="154"/>
      <c r="AN509" s="154"/>
      <c r="AO509" s="154"/>
      <c r="AP509" s="154"/>
      <c r="AQ509" s="154"/>
      <c r="AR509" s="154"/>
      <c r="AS509" s="154"/>
      <c r="AT509" s="154"/>
      <c r="AU509" s="154"/>
      <c r="AV509" s="154"/>
      <c r="AW509" s="154">
        <v>2176</v>
      </c>
      <c r="AX509" s="154">
        <v>2159</v>
      </c>
      <c r="AY509" s="154">
        <v>2144</v>
      </c>
      <c r="AZ509" s="154">
        <v>2130</v>
      </c>
      <c r="BA509" s="154">
        <v>2118</v>
      </c>
      <c r="BB509" s="154">
        <v>2107</v>
      </c>
      <c r="BC509" s="154">
        <v>2099</v>
      </c>
      <c r="BD509" s="154">
        <v>2092</v>
      </c>
      <c r="BE509" s="154">
        <v>2085</v>
      </c>
      <c r="BF509" s="154">
        <v>2080</v>
      </c>
      <c r="BG509" s="154">
        <v>2075</v>
      </c>
      <c r="BH509" s="154">
        <v>2071</v>
      </c>
      <c r="BI509" s="154">
        <v>2067</v>
      </c>
      <c r="BJ509" s="154">
        <v>2064</v>
      </c>
      <c r="BK509" s="154">
        <v>2061</v>
      </c>
      <c r="BL509" s="154">
        <v>2059</v>
      </c>
      <c r="BM509" s="154">
        <v>2056</v>
      </c>
      <c r="BN509" s="154">
        <v>2054</v>
      </c>
      <c r="BO509" s="154">
        <v>2052</v>
      </c>
      <c r="BP509" s="154">
        <v>2049</v>
      </c>
      <c r="BQ509" s="154">
        <v>2046</v>
      </c>
      <c r="BR509" s="154">
        <v>2043</v>
      </c>
      <c r="BS509" s="154">
        <v>2039</v>
      </c>
      <c r="BT509" s="140">
        <v>2035</v>
      </c>
      <c r="BU509" s="140">
        <v>2030</v>
      </c>
      <c r="BV509" s="140">
        <v>2025</v>
      </c>
      <c r="BW509" s="140">
        <v>2020</v>
      </c>
      <c r="BX509" s="140">
        <v>2015</v>
      </c>
      <c r="BY509" s="140">
        <v>2010</v>
      </c>
      <c r="BZ509" s="140">
        <v>2005</v>
      </c>
      <c r="CA509" s="140">
        <v>2000</v>
      </c>
      <c r="CB509" s="140">
        <v>1995</v>
      </c>
      <c r="CC509" s="140">
        <v>1990</v>
      </c>
      <c r="CD509" s="140">
        <v>1985</v>
      </c>
      <c r="CE509" s="140">
        <v>1981</v>
      </c>
      <c r="CF509" s="140">
        <v>1977</v>
      </c>
      <c r="CG509" s="140">
        <v>1973</v>
      </c>
      <c r="CH509" s="140">
        <v>1969</v>
      </c>
      <c r="CI509" s="140">
        <v>1966</v>
      </c>
      <c r="CJ509" s="140">
        <v>1962</v>
      </c>
      <c r="CK509" s="140">
        <v>1959</v>
      </c>
      <c r="CL509" s="140">
        <v>1956</v>
      </c>
      <c r="CM509" s="140">
        <v>1953</v>
      </c>
      <c r="CN509" s="140">
        <v>1951</v>
      </c>
      <c r="CO509" s="140">
        <v>1948</v>
      </c>
      <c r="CP509" s="140">
        <v>1946</v>
      </c>
      <c r="CQ509" s="140">
        <v>1944</v>
      </c>
      <c r="CR509" s="140">
        <v>1941</v>
      </c>
      <c r="CS509" s="140">
        <v>1939</v>
      </c>
      <c r="CT509" s="140">
        <v>1937</v>
      </c>
      <c r="CU509" s="140">
        <v>1935</v>
      </c>
      <c r="CV509" s="140">
        <v>1932</v>
      </c>
      <c r="CW509" s="140">
        <v>1930</v>
      </c>
    </row>
    <row r="510" spans="1:101">
      <c r="A510" s="140" t="s">
        <v>240</v>
      </c>
      <c r="B510" s="140" t="s">
        <v>241</v>
      </c>
      <c r="C510" s="140"/>
      <c r="D510" s="140"/>
      <c r="E510" s="140" t="s">
        <v>309</v>
      </c>
      <c r="F510" s="140"/>
      <c r="G510" s="140"/>
      <c r="H510" s="140"/>
      <c r="I510" s="140"/>
      <c r="J510" s="140"/>
      <c r="K510" s="140"/>
      <c r="L510" s="140"/>
      <c r="M510" s="140"/>
      <c r="N510" s="140"/>
      <c r="O510" s="140"/>
      <c r="P510" s="140"/>
      <c r="Q510" s="140"/>
      <c r="R510" s="140"/>
      <c r="S510" s="140"/>
      <c r="T510" s="140"/>
      <c r="U510" s="140"/>
      <c r="V510" s="140"/>
      <c r="W510" s="140"/>
      <c r="X510" s="140"/>
      <c r="Y510" s="140"/>
      <c r="Z510" s="140"/>
      <c r="AA510" s="140"/>
      <c r="AB510" s="140"/>
      <c r="AC510" s="140"/>
      <c r="AD510" s="140"/>
      <c r="AE510" s="140"/>
      <c r="AF510" s="140"/>
      <c r="AG510" s="140"/>
      <c r="AH510" s="140"/>
      <c r="AI510" s="140"/>
      <c r="AJ510" s="140"/>
      <c r="AK510" s="140"/>
      <c r="AL510" s="154"/>
      <c r="AM510" s="154"/>
      <c r="AN510" s="154"/>
      <c r="AO510" s="154"/>
      <c r="AP510" s="154"/>
      <c r="AQ510" s="154"/>
      <c r="AR510" s="154"/>
      <c r="AS510" s="154"/>
      <c r="AT510" s="154"/>
      <c r="AU510" s="154"/>
      <c r="AV510" s="154"/>
      <c r="AW510" s="154">
        <v>1256</v>
      </c>
      <c r="AX510" s="154">
        <v>1255</v>
      </c>
      <c r="AY510" s="154">
        <v>1255</v>
      </c>
      <c r="AZ510" s="154">
        <v>1253</v>
      </c>
      <c r="BA510" s="154">
        <v>1252</v>
      </c>
      <c r="BB510" s="154">
        <v>1251</v>
      </c>
      <c r="BC510" s="154">
        <v>1250</v>
      </c>
      <c r="BD510" s="154">
        <v>1249</v>
      </c>
      <c r="BE510" s="154">
        <v>1249</v>
      </c>
      <c r="BF510" s="154">
        <v>1248</v>
      </c>
      <c r="BG510" s="154">
        <v>1247</v>
      </c>
      <c r="BH510" s="154">
        <v>1246</v>
      </c>
      <c r="BI510" s="154">
        <v>1245</v>
      </c>
      <c r="BJ510" s="154">
        <v>1244</v>
      </c>
      <c r="BK510" s="154">
        <v>1242</v>
      </c>
      <c r="BL510" s="154">
        <v>1241</v>
      </c>
      <c r="BM510" s="154">
        <v>1239</v>
      </c>
      <c r="BN510" s="154">
        <v>1238</v>
      </c>
      <c r="BO510" s="154">
        <v>1236</v>
      </c>
      <c r="BP510" s="154">
        <v>1234</v>
      </c>
      <c r="BQ510" s="154">
        <v>1231</v>
      </c>
      <c r="BR510" s="154">
        <v>1229</v>
      </c>
      <c r="BS510" s="154">
        <v>1226</v>
      </c>
      <c r="BT510" s="140">
        <v>1224</v>
      </c>
      <c r="BU510" s="140">
        <v>1221</v>
      </c>
      <c r="BV510" s="140">
        <v>1218</v>
      </c>
      <c r="BW510" s="140">
        <v>1215</v>
      </c>
      <c r="BX510" s="140">
        <v>1211</v>
      </c>
      <c r="BY510" s="140">
        <v>1208</v>
      </c>
      <c r="BZ510" s="140">
        <v>1205</v>
      </c>
      <c r="CA510" s="140">
        <v>1201</v>
      </c>
      <c r="CB510" s="140">
        <v>1198</v>
      </c>
      <c r="CC510" s="140">
        <v>1194</v>
      </c>
      <c r="CD510" s="140">
        <v>1191</v>
      </c>
      <c r="CE510" s="140">
        <v>1187</v>
      </c>
      <c r="CF510" s="140">
        <v>1184</v>
      </c>
      <c r="CG510" s="140">
        <v>1180</v>
      </c>
      <c r="CH510" s="140">
        <v>1177</v>
      </c>
      <c r="CI510" s="140">
        <v>1173</v>
      </c>
      <c r="CJ510" s="140">
        <v>1169</v>
      </c>
      <c r="CK510" s="140">
        <v>1166</v>
      </c>
      <c r="CL510" s="140">
        <v>1162</v>
      </c>
      <c r="CM510" s="140">
        <v>1159</v>
      </c>
      <c r="CN510" s="140">
        <v>1155</v>
      </c>
      <c r="CO510" s="140">
        <v>1152</v>
      </c>
      <c r="CP510" s="140">
        <v>1148</v>
      </c>
      <c r="CQ510" s="140">
        <v>1145</v>
      </c>
      <c r="CR510" s="140">
        <v>1142</v>
      </c>
      <c r="CS510" s="140">
        <v>1139</v>
      </c>
      <c r="CT510" s="140">
        <v>1136</v>
      </c>
      <c r="CU510" s="140">
        <v>1133</v>
      </c>
      <c r="CV510" s="140">
        <v>1130</v>
      </c>
      <c r="CW510" s="140">
        <v>1127</v>
      </c>
    </row>
    <row r="511" spans="1:101">
      <c r="A511" s="140" t="s">
        <v>242</v>
      </c>
      <c r="B511" s="140" t="s">
        <v>243</v>
      </c>
      <c r="C511" s="140"/>
      <c r="D511" s="140"/>
      <c r="E511" s="140" t="s">
        <v>309</v>
      </c>
      <c r="F511" s="140"/>
      <c r="G511" s="140"/>
      <c r="H511" s="140"/>
      <c r="I511" s="140"/>
      <c r="J511" s="140"/>
      <c r="K511" s="140"/>
      <c r="L511" s="140"/>
      <c r="M511" s="140"/>
      <c r="N511" s="140"/>
      <c r="O511" s="140"/>
      <c r="P511" s="140"/>
      <c r="Q511" s="140"/>
      <c r="R511" s="140"/>
      <c r="S511" s="140"/>
      <c r="T511" s="140"/>
      <c r="U511" s="140"/>
      <c r="V511" s="140"/>
      <c r="W511" s="140"/>
      <c r="X511" s="140"/>
      <c r="Y511" s="140"/>
      <c r="Z511" s="140"/>
      <c r="AA511" s="140"/>
      <c r="AB511" s="140"/>
      <c r="AC511" s="140"/>
      <c r="AD511" s="140"/>
      <c r="AE511" s="140"/>
      <c r="AF511" s="140"/>
      <c r="AG511" s="140"/>
      <c r="AH511" s="140"/>
      <c r="AI511" s="140"/>
      <c r="AJ511" s="140"/>
      <c r="AK511" s="140"/>
      <c r="AL511" s="154"/>
      <c r="AM511" s="154"/>
      <c r="AN511" s="154"/>
      <c r="AO511" s="154"/>
      <c r="AP511" s="154"/>
      <c r="AQ511" s="154"/>
      <c r="AR511" s="154"/>
      <c r="AS511" s="154"/>
      <c r="AT511" s="154"/>
      <c r="AU511" s="154"/>
      <c r="AV511" s="154"/>
      <c r="AW511" s="154">
        <v>1413</v>
      </c>
      <c r="AX511" s="154">
        <v>1420</v>
      </c>
      <c r="AY511" s="154">
        <v>1426</v>
      </c>
      <c r="AZ511" s="154">
        <v>1432</v>
      </c>
      <c r="BA511" s="154">
        <v>1438</v>
      </c>
      <c r="BB511" s="154">
        <v>1444</v>
      </c>
      <c r="BC511" s="154">
        <v>1450</v>
      </c>
      <c r="BD511" s="154">
        <v>1455</v>
      </c>
      <c r="BE511" s="154">
        <v>1460</v>
      </c>
      <c r="BF511" s="154">
        <v>1465</v>
      </c>
      <c r="BG511" s="154">
        <v>1469</v>
      </c>
      <c r="BH511" s="154">
        <v>1473</v>
      </c>
      <c r="BI511" s="154">
        <v>1476</v>
      </c>
      <c r="BJ511" s="154">
        <v>1480</v>
      </c>
      <c r="BK511" s="154">
        <v>1483</v>
      </c>
      <c r="BL511" s="154">
        <v>1486</v>
      </c>
      <c r="BM511" s="154">
        <v>1489</v>
      </c>
      <c r="BN511" s="154">
        <v>1491</v>
      </c>
      <c r="BO511" s="154">
        <v>1494</v>
      </c>
      <c r="BP511" s="154">
        <v>1496</v>
      </c>
      <c r="BQ511" s="154">
        <v>1498</v>
      </c>
      <c r="BR511" s="154">
        <v>1501</v>
      </c>
      <c r="BS511" s="154">
        <v>1503</v>
      </c>
      <c r="BT511" s="140">
        <v>1504</v>
      </c>
      <c r="BU511" s="140">
        <v>1506</v>
      </c>
      <c r="BV511" s="140">
        <v>1508</v>
      </c>
      <c r="BW511" s="140">
        <v>1509</v>
      </c>
      <c r="BX511" s="140">
        <v>1510</v>
      </c>
      <c r="BY511" s="140">
        <v>1512</v>
      </c>
      <c r="BZ511" s="140">
        <v>1513</v>
      </c>
      <c r="CA511" s="140">
        <v>1514</v>
      </c>
      <c r="CB511" s="140">
        <v>1514</v>
      </c>
      <c r="CC511" s="140">
        <v>1515</v>
      </c>
      <c r="CD511" s="140">
        <v>1515</v>
      </c>
      <c r="CE511" s="140">
        <v>1515</v>
      </c>
      <c r="CF511" s="140">
        <v>1515</v>
      </c>
      <c r="CG511" s="140">
        <v>1515</v>
      </c>
      <c r="CH511" s="140">
        <v>1514</v>
      </c>
      <c r="CI511" s="140">
        <v>1514</v>
      </c>
      <c r="CJ511" s="140">
        <v>1513</v>
      </c>
      <c r="CK511" s="140">
        <v>1512</v>
      </c>
      <c r="CL511" s="140">
        <v>1511</v>
      </c>
      <c r="CM511" s="140">
        <v>1510</v>
      </c>
      <c r="CN511" s="140">
        <v>1508</v>
      </c>
      <c r="CO511" s="140">
        <v>1507</v>
      </c>
      <c r="CP511" s="140">
        <v>1506</v>
      </c>
      <c r="CQ511" s="140">
        <v>1504</v>
      </c>
      <c r="CR511" s="140">
        <v>1503</v>
      </c>
      <c r="CS511" s="140">
        <v>1501</v>
      </c>
      <c r="CT511" s="140">
        <v>1500</v>
      </c>
      <c r="CU511" s="140">
        <v>1498</v>
      </c>
      <c r="CV511" s="140">
        <v>1497</v>
      </c>
      <c r="CW511" s="140">
        <v>1496</v>
      </c>
    </row>
    <row r="512" spans="1:101">
      <c r="A512" s="140" t="s">
        <v>244</v>
      </c>
      <c r="B512" s="140" t="s">
        <v>245</v>
      </c>
      <c r="C512" s="140"/>
      <c r="D512" s="140"/>
      <c r="E512" s="140" t="s">
        <v>309</v>
      </c>
      <c r="F512" s="140"/>
      <c r="G512" s="140"/>
      <c r="H512" s="140"/>
      <c r="I512" s="140"/>
      <c r="J512" s="140"/>
      <c r="K512" s="140"/>
      <c r="L512" s="140"/>
      <c r="M512" s="140"/>
      <c r="N512" s="140"/>
      <c r="O512" s="140"/>
      <c r="P512" s="140"/>
      <c r="Q512" s="140"/>
      <c r="R512" s="140"/>
      <c r="S512" s="140"/>
      <c r="T512" s="140"/>
      <c r="U512" s="140"/>
      <c r="V512" s="140"/>
      <c r="W512" s="140"/>
      <c r="X512" s="140"/>
      <c r="Y512" s="140"/>
      <c r="Z512" s="140"/>
      <c r="AA512" s="140"/>
      <c r="AB512" s="140"/>
      <c r="AC512" s="140"/>
      <c r="AD512" s="140"/>
      <c r="AE512" s="140"/>
      <c r="AF512" s="140"/>
      <c r="AG512" s="140"/>
      <c r="AH512" s="140"/>
      <c r="AI512" s="140"/>
      <c r="AJ512" s="140"/>
      <c r="AK512" s="140"/>
      <c r="AL512" s="154"/>
      <c r="AM512" s="154"/>
      <c r="AN512" s="154"/>
      <c r="AO512" s="154"/>
      <c r="AP512" s="154"/>
      <c r="AQ512" s="154"/>
      <c r="AR512" s="154"/>
      <c r="AS512" s="154"/>
      <c r="AT512" s="154"/>
      <c r="AU512" s="154"/>
      <c r="AV512" s="154"/>
      <c r="AW512" s="154">
        <v>1441</v>
      </c>
      <c r="AX512" s="154">
        <v>1446</v>
      </c>
      <c r="AY512" s="154">
        <v>1451</v>
      </c>
      <c r="AZ512" s="154">
        <v>1455</v>
      </c>
      <c r="BA512" s="154">
        <v>1458</v>
      </c>
      <c r="BB512" s="154">
        <v>1462</v>
      </c>
      <c r="BC512" s="154">
        <v>1465</v>
      </c>
      <c r="BD512" s="154">
        <v>1469</v>
      </c>
      <c r="BE512" s="154">
        <v>1471</v>
      </c>
      <c r="BF512" s="154">
        <v>1473</v>
      </c>
      <c r="BG512" s="154">
        <v>1475</v>
      </c>
      <c r="BH512" s="154">
        <v>1477</v>
      </c>
      <c r="BI512" s="154">
        <v>1478</v>
      </c>
      <c r="BJ512" s="154">
        <v>1478</v>
      </c>
      <c r="BK512" s="154">
        <v>1479</v>
      </c>
      <c r="BL512" s="154">
        <v>1479</v>
      </c>
      <c r="BM512" s="154">
        <v>1480</v>
      </c>
      <c r="BN512" s="154">
        <v>1480</v>
      </c>
      <c r="BO512" s="154">
        <v>1479</v>
      </c>
      <c r="BP512" s="154">
        <v>1479</v>
      </c>
      <c r="BQ512" s="154">
        <v>1479</v>
      </c>
      <c r="BR512" s="154">
        <v>1479</v>
      </c>
      <c r="BS512" s="154">
        <v>1478</v>
      </c>
      <c r="BT512" s="140">
        <v>1478</v>
      </c>
      <c r="BU512" s="140">
        <v>1478</v>
      </c>
      <c r="BV512" s="140">
        <v>1478</v>
      </c>
      <c r="BW512" s="140">
        <v>1477</v>
      </c>
      <c r="BX512" s="140">
        <v>1477</v>
      </c>
      <c r="BY512" s="140">
        <v>1477</v>
      </c>
      <c r="BZ512" s="140">
        <v>1477</v>
      </c>
      <c r="CA512" s="140">
        <v>1476</v>
      </c>
      <c r="CB512" s="140">
        <v>1476</v>
      </c>
      <c r="CC512" s="140">
        <v>1475</v>
      </c>
      <c r="CD512" s="140">
        <v>1475</v>
      </c>
      <c r="CE512" s="140">
        <v>1474</v>
      </c>
      <c r="CF512" s="140">
        <v>1473</v>
      </c>
      <c r="CG512" s="140">
        <v>1472</v>
      </c>
      <c r="CH512" s="140">
        <v>1470</v>
      </c>
      <c r="CI512" s="140">
        <v>1469</v>
      </c>
      <c r="CJ512" s="140">
        <v>1467</v>
      </c>
      <c r="CK512" s="140">
        <v>1465</v>
      </c>
      <c r="CL512" s="140">
        <v>1463</v>
      </c>
      <c r="CM512" s="140">
        <v>1461</v>
      </c>
      <c r="CN512" s="140">
        <v>1459</v>
      </c>
      <c r="CO512" s="140">
        <v>1457</v>
      </c>
      <c r="CP512" s="140">
        <v>1455</v>
      </c>
      <c r="CQ512" s="140">
        <v>1452</v>
      </c>
      <c r="CR512" s="140">
        <v>1450</v>
      </c>
      <c r="CS512" s="140">
        <v>1448</v>
      </c>
      <c r="CT512" s="140">
        <v>1446</v>
      </c>
      <c r="CU512" s="140">
        <v>1443</v>
      </c>
      <c r="CV512" s="140">
        <v>1441</v>
      </c>
      <c r="CW512" s="140">
        <v>1439</v>
      </c>
    </row>
    <row r="513" spans="1:101">
      <c r="A513" s="140" t="s">
        <v>246</v>
      </c>
      <c r="B513" s="140" t="s">
        <v>247</v>
      </c>
      <c r="C513" s="140"/>
      <c r="D513" s="140"/>
      <c r="E513" s="140" t="s">
        <v>309</v>
      </c>
      <c r="F513" s="140"/>
      <c r="G513" s="140"/>
      <c r="H513" s="140"/>
      <c r="I513" s="140"/>
      <c r="J513" s="140"/>
      <c r="K513" s="140"/>
      <c r="L513" s="140"/>
      <c r="M513" s="140"/>
      <c r="N513" s="140"/>
      <c r="O513" s="140"/>
      <c r="P513" s="140"/>
      <c r="Q513" s="140"/>
      <c r="R513" s="140"/>
      <c r="S513" s="140"/>
      <c r="T513" s="140"/>
      <c r="U513" s="140"/>
      <c r="V513" s="140"/>
      <c r="W513" s="140"/>
      <c r="X513" s="140"/>
      <c r="Y513" s="140"/>
      <c r="Z513" s="140"/>
      <c r="AA513" s="140"/>
      <c r="AB513" s="140"/>
      <c r="AC513" s="140"/>
      <c r="AD513" s="140"/>
      <c r="AE513" s="140"/>
      <c r="AF513" s="140"/>
      <c r="AG513" s="140"/>
      <c r="AH513" s="140"/>
      <c r="AI513" s="140"/>
      <c r="AJ513" s="140"/>
      <c r="AK513" s="140"/>
      <c r="AL513" s="154"/>
      <c r="AM513" s="154"/>
      <c r="AN513" s="154"/>
      <c r="AO513" s="154"/>
      <c r="AP513" s="154"/>
      <c r="AQ513" s="154"/>
      <c r="AR513" s="154"/>
      <c r="AS513" s="154"/>
      <c r="AT513" s="154"/>
      <c r="AU513" s="154"/>
      <c r="AV513" s="154"/>
      <c r="AW513" s="154">
        <v>375</v>
      </c>
      <c r="AX513" s="154">
        <v>375</v>
      </c>
      <c r="AY513" s="154">
        <v>376</v>
      </c>
      <c r="AZ513" s="154">
        <v>376</v>
      </c>
      <c r="BA513" s="154">
        <v>377</v>
      </c>
      <c r="BB513" s="154">
        <v>377</v>
      </c>
      <c r="BC513" s="154">
        <v>377</v>
      </c>
      <c r="BD513" s="154">
        <v>378</v>
      </c>
      <c r="BE513" s="154">
        <v>378</v>
      </c>
      <c r="BF513" s="154">
        <v>378</v>
      </c>
      <c r="BG513" s="154">
        <v>379</v>
      </c>
      <c r="BH513" s="154">
        <v>379</v>
      </c>
      <c r="BI513" s="154">
        <v>379</v>
      </c>
      <c r="BJ513" s="154">
        <v>380</v>
      </c>
      <c r="BK513" s="154">
        <v>380</v>
      </c>
      <c r="BL513" s="154">
        <v>380</v>
      </c>
      <c r="BM513" s="154">
        <v>380</v>
      </c>
      <c r="BN513" s="154">
        <v>381</v>
      </c>
      <c r="BO513" s="154">
        <v>381</v>
      </c>
      <c r="BP513" s="154">
        <v>381</v>
      </c>
      <c r="BQ513" s="154">
        <v>382</v>
      </c>
      <c r="BR513" s="154">
        <v>382</v>
      </c>
      <c r="BS513" s="154">
        <v>382</v>
      </c>
      <c r="BT513" s="140">
        <v>382</v>
      </c>
      <c r="BU513" s="140">
        <v>382</v>
      </c>
      <c r="BV513" s="140">
        <v>382</v>
      </c>
      <c r="BW513" s="140">
        <v>382</v>
      </c>
      <c r="BX513" s="140">
        <v>382</v>
      </c>
      <c r="BY513" s="140">
        <v>382</v>
      </c>
      <c r="BZ513" s="140">
        <v>382</v>
      </c>
      <c r="CA513" s="140">
        <v>382</v>
      </c>
      <c r="CB513" s="140">
        <v>382</v>
      </c>
      <c r="CC513" s="140">
        <v>381</v>
      </c>
      <c r="CD513" s="140">
        <v>381</v>
      </c>
      <c r="CE513" s="140">
        <v>381</v>
      </c>
      <c r="CF513" s="140">
        <v>380</v>
      </c>
      <c r="CG513" s="140">
        <v>380</v>
      </c>
      <c r="CH513" s="140">
        <v>379</v>
      </c>
      <c r="CI513" s="140">
        <v>379</v>
      </c>
      <c r="CJ513" s="140">
        <v>378</v>
      </c>
      <c r="CK513" s="140">
        <v>378</v>
      </c>
      <c r="CL513" s="140">
        <v>377</v>
      </c>
      <c r="CM513" s="140">
        <v>377</v>
      </c>
      <c r="CN513" s="140">
        <v>376</v>
      </c>
      <c r="CO513" s="140">
        <v>376</v>
      </c>
      <c r="CP513" s="140">
        <v>375</v>
      </c>
      <c r="CQ513" s="140">
        <v>375</v>
      </c>
      <c r="CR513" s="140">
        <v>375</v>
      </c>
      <c r="CS513" s="140">
        <v>374</v>
      </c>
      <c r="CT513" s="140">
        <v>374</v>
      </c>
      <c r="CU513" s="140">
        <v>374</v>
      </c>
      <c r="CV513" s="140">
        <v>373</v>
      </c>
      <c r="CW513" s="140">
        <v>373</v>
      </c>
    </row>
    <row r="514" spans="1:101">
      <c r="A514" s="140" t="s">
        <v>248</v>
      </c>
      <c r="B514" s="140" t="s">
        <v>249</v>
      </c>
      <c r="C514" s="140"/>
      <c r="D514" s="140"/>
      <c r="E514" s="140" t="s">
        <v>309</v>
      </c>
      <c r="F514" s="140"/>
      <c r="G514" s="140"/>
      <c r="H514" s="140"/>
      <c r="I514" s="140"/>
      <c r="J514" s="140"/>
      <c r="K514" s="140"/>
      <c r="L514" s="140"/>
      <c r="M514" s="140"/>
      <c r="N514" s="140"/>
      <c r="O514" s="140"/>
      <c r="P514" s="140"/>
      <c r="Q514" s="140"/>
      <c r="R514" s="140"/>
      <c r="S514" s="140"/>
      <c r="T514" s="140"/>
      <c r="U514" s="140"/>
      <c r="V514" s="140"/>
      <c r="W514" s="140"/>
      <c r="X514" s="140"/>
      <c r="Y514" s="140"/>
      <c r="Z514" s="140"/>
      <c r="AA514" s="140"/>
      <c r="AB514" s="140"/>
      <c r="AC514" s="140"/>
      <c r="AD514" s="140"/>
      <c r="AE514" s="140"/>
      <c r="AF514" s="140"/>
      <c r="AG514" s="140"/>
      <c r="AH514" s="140"/>
      <c r="AI514" s="140"/>
      <c r="AJ514" s="140"/>
      <c r="AK514" s="140"/>
      <c r="AL514" s="154"/>
      <c r="AM514" s="154"/>
      <c r="AN514" s="154"/>
      <c r="AO514" s="154"/>
      <c r="AP514" s="154"/>
      <c r="AQ514" s="154"/>
      <c r="AR514" s="154"/>
      <c r="AS514" s="154"/>
      <c r="AT514" s="154"/>
      <c r="AU514" s="154"/>
      <c r="AV514" s="154"/>
      <c r="AW514" s="154">
        <v>571</v>
      </c>
      <c r="AX514" s="154">
        <v>570</v>
      </c>
      <c r="AY514" s="154">
        <v>569</v>
      </c>
      <c r="AZ514" s="154">
        <v>568</v>
      </c>
      <c r="BA514" s="154">
        <v>566</v>
      </c>
      <c r="BB514" s="154">
        <v>566</v>
      </c>
      <c r="BC514" s="154">
        <v>565</v>
      </c>
      <c r="BD514" s="154">
        <v>564</v>
      </c>
      <c r="BE514" s="154">
        <v>564</v>
      </c>
      <c r="BF514" s="154">
        <v>563</v>
      </c>
      <c r="BG514" s="154">
        <v>562</v>
      </c>
      <c r="BH514" s="154">
        <v>562</v>
      </c>
      <c r="BI514" s="154">
        <v>561</v>
      </c>
      <c r="BJ514" s="154">
        <v>560</v>
      </c>
      <c r="BK514" s="154">
        <v>560</v>
      </c>
      <c r="BL514" s="154">
        <v>559</v>
      </c>
      <c r="BM514" s="154">
        <v>558</v>
      </c>
      <c r="BN514" s="154">
        <v>557</v>
      </c>
      <c r="BO514" s="154">
        <v>556</v>
      </c>
      <c r="BP514" s="154">
        <v>555</v>
      </c>
      <c r="BQ514" s="154">
        <v>554</v>
      </c>
      <c r="BR514" s="154">
        <v>553</v>
      </c>
      <c r="BS514" s="154">
        <v>551</v>
      </c>
      <c r="BT514" s="140">
        <v>550</v>
      </c>
      <c r="BU514" s="140">
        <v>549</v>
      </c>
      <c r="BV514" s="140">
        <v>547</v>
      </c>
      <c r="BW514" s="140">
        <v>546</v>
      </c>
      <c r="BX514" s="140">
        <v>544</v>
      </c>
      <c r="BY514" s="140">
        <v>543</v>
      </c>
      <c r="BZ514" s="140">
        <v>541</v>
      </c>
      <c r="CA514" s="140">
        <v>540</v>
      </c>
      <c r="CB514" s="140">
        <v>538</v>
      </c>
      <c r="CC514" s="140">
        <v>536</v>
      </c>
      <c r="CD514" s="140">
        <v>535</v>
      </c>
      <c r="CE514" s="140">
        <v>533</v>
      </c>
      <c r="CF514" s="140">
        <v>532</v>
      </c>
      <c r="CG514" s="140">
        <v>530</v>
      </c>
      <c r="CH514" s="140">
        <v>528</v>
      </c>
      <c r="CI514" s="140">
        <v>527</v>
      </c>
      <c r="CJ514" s="140">
        <v>525</v>
      </c>
      <c r="CK514" s="140">
        <v>524</v>
      </c>
      <c r="CL514" s="140">
        <v>522</v>
      </c>
      <c r="CM514" s="140">
        <v>520</v>
      </c>
      <c r="CN514" s="140">
        <v>519</v>
      </c>
      <c r="CO514" s="140">
        <v>517</v>
      </c>
      <c r="CP514" s="140">
        <v>516</v>
      </c>
      <c r="CQ514" s="140">
        <v>514</v>
      </c>
      <c r="CR514" s="140">
        <v>513</v>
      </c>
      <c r="CS514" s="140">
        <v>512</v>
      </c>
      <c r="CT514" s="140">
        <v>510</v>
      </c>
      <c r="CU514" s="140">
        <v>509</v>
      </c>
      <c r="CV514" s="140">
        <v>508</v>
      </c>
      <c r="CW514" s="140">
        <v>506</v>
      </c>
    </row>
    <row r="515" spans="1:101">
      <c r="A515" s="140" t="s">
        <v>250</v>
      </c>
      <c r="B515" s="140" t="s">
        <v>251</v>
      </c>
      <c r="C515" s="140"/>
      <c r="D515" s="140"/>
      <c r="E515" s="140" t="s">
        <v>309</v>
      </c>
      <c r="F515" s="140"/>
      <c r="G515" s="140"/>
      <c r="H515" s="140"/>
      <c r="I515" s="140"/>
      <c r="J515" s="140"/>
      <c r="K515" s="140"/>
      <c r="L515" s="140"/>
      <c r="M515" s="140"/>
      <c r="N515" s="140"/>
      <c r="O515" s="140"/>
      <c r="P515" s="140"/>
      <c r="Q515" s="140"/>
      <c r="R515" s="140"/>
      <c r="S515" s="140"/>
      <c r="T515" s="140"/>
      <c r="U515" s="140"/>
      <c r="V515" s="140"/>
      <c r="W515" s="140"/>
      <c r="X515" s="140"/>
      <c r="Y515" s="140"/>
      <c r="Z515" s="140"/>
      <c r="AA515" s="140"/>
      <c r="AB515" s="140"/>
      <c r="AC515" s="140"/>
      <c r="AD515" s="140"/>
      <c r="AE515" s="140"/>
      <c r="AF515" s="140"/>
      <c r="AG515" s="140"/>
      <c r="AH515" s="140"/>
      <c r="AI515" s="140"/>
      <c r="AJ515" s="140"/>
      <c r="AK515" s="140"/>
      <c r="AL515" s="154"/>
      <c r="AM515" s="154"/>
      <c r="AN515" s="154"/>
      <c r="AO515" s="154"/>
      <c r="AP515" s="154"/>
      <c r="AQ515" s="154"/>
      <c r="AR515" s="154"/>
      <c r="AS515" s="154"/>
      <c r="AT515" s="154"/>
      <c r="AU515" s="154"/>
      <c r="AV515" s="154"/>
      <c r="AW515" s="154">
        <v>389</v>
      </c>
      <c r="AX515" s="154">
        <v>390</v>
      </c>
      <c r="AY515" s="154">
        <v>391</v>
      </c>
      <c r="AZ515" s="154">
        <v>392</v>
      </c>
      <c r="BA515" s="154">
        <v>393</v>
      </c>
      <c r="BB515" s="154">
        <v>394</v>
      </c>
      <c r="BC515" s="154">
        <v>395</v>
      </c>
      <c r="BD515" s="154">
        <v>396</v>
      </c>
      <c r="BE515" s="154">
        <v>397</v>
      </c>
      <c r="BF515" s="154">
        <v>399</v>
      </c>
      <c r="BG515" s="154">
        <v>400</v>
      </c>
      <c r="BH515" s="154">
        <v>401</v>
      </c>
      <c r="BI515" s="154">
        <v>402</v>
      </c>
      <c r="BJ515" s="154">
        <v>403</v>
      </c>
      <c r="BK515" s="154">
        <v>404</v>
      </c>
      <c r="BL515" s="154">
        <v>406</v>
      </c>
      <c r="BM515" s="154">
        <v>407</v>
      </c>
      <c r="BN515" s="154">
        <v>408</v>
      </c>
      <c r="BO515" s="154">
        <v>409</v>
      </c>
      <c r="BP515" s="154">
        <v>410</v>
      </c>
      <c r="BQ515" s="154">
        <v>411</v>
      </c>
      <c r="BR515" s="154">
        <v>412</v>
      </c>
      <c r="BS515" s="154">
        <v>413</v>
      </c>
      <c r="BT515" s="140">
        <v>414</v>
      </c>
      <c r="BU515" s="140">
        <v>415</v>
      </c>
      <c r="BV515" s="140">
        <v>416</v>
      </c>
      <c r="BW515" s="140">
        <v>417</v>
      </c>
      <c r="BX515" s="140">
        <v>417</v>
      </c>
      <c r="BY515" s="140">
        <v>418</v>
      </c>
      <c r="BZ515" s="140">
        <v>419</v>
      </c>
      <c r="CA515" s="140">
        <v>419</v>
      </c>
      <c r="CB515" s="140">
        <v>420</v>
      </c>
      <c r="CC515" s="140">
        <v>420</v>
      </c>
      <c r="CD515" s="140">
        <v>421</v>
      </c>
      <c r="CE515" s="140">
        <v>421</v>
      </c>
      <c r="CF515" s="140">
        <v>422</v>
      </c>
      <c r="CG515" s="140">
        <v>422</v>
      </c>
      <c r="CH515" s="140">
        <v>422</v>
      </c>
      <c r="CI515" s="140">
        <v>423</v>
      </c>
      <c r="CJ515" s="140">
        <v>423</v>
      </c>
      <c r="CK515" s="140">
        <v>423</v>
      </c>
      <c r="CL515" s="140">
        <v>423</v>
      </c>
      <c r="CM515" s="140">
        <v>423</v>
      </c>
      <c r="CN515" s="140">
        <v>423</v>
      </c>
      <c r="CO515" s="140">
        <v>423</v>
      </c>
      <c r="CP515" s="140">
        <v>423</v>
      </c>
      <c r="CQ515" s="140">
        <v>423</v>
      </c>
      <c r="CR515" s="140">
        <v>423</v>
      </c>
      <c r="CS515" s="140">
        <v>424</v>
      </c>
      <c r="CT515" s="140">
        <v>424</v>
      </c>
      <c r="CU515" s="140">
        <v>424</v>
      </c>
      <c r="CV515" s="140">
        <v>424</v>
      </c>
      <c r="CW515" s="140">
        <v>424</v>
      </c>
    </row>
    <row r="516" spans="1:101">
      <c r="A516" s="140" t="s">
        <v>252</v>
      </c>
      <c r="B516" s="140" t="s">
        <v>253</v>
      </c>
      <c r="C516" s="140"/>
      <c r="D516" s="140"/>
      <c r="E516" s="140" t="s">
        <v>309</v>
      </c>
      <c r="F516" s="140"/>
      <c r="G516" s="140"/>
      <c r="H516" s="140"/>
      <c r="I516" s="140"/>
      <c r="J516" s="140"/>
      <c r="K516" s="140"/>
      <c r="L516" s="140"/>
      <c r="M516" s="140"/>
      <c r="N516" s="140"/>
      <c r="O516" s="140"/>
      <c r="P516" s="140"/>
      <c r="Q516" s="140"/>
      <c r="R516" s="140"/>
      <c r="S516" s="140"/>
      <c r="T516" s="140"/>
      <c r="U516" s="140"/>
      <c r="V516" s="140"/>
      <c r="W516" s="140"/>
      <c r="X516" s="140"/>
      <c r="Y516" s="140"/>
      <c r="Z516" s="140"/>
      <c r="AA516" s="140"/>
      <c r="AB516" s="140"/>
      <c r="AC516" s="140"/>
      <c r="AD516" s="140"/>
      <c r="AE516" s="140"/>
      <c r="AF516" s="140"/>
      <c r="AG516" s="140"/>
      <c r="AH516" s="140"/>
      <c r="AI516" s="140"/>
      <c r="AJ516" s="140"/>
      <c r="AK516" s="140"/>
      <c r="AL516" s="154"/>
      <c r="AM516" s="154"/>
      <c r="AN516" s="154"/>
      <c r="AO516" s="154"/>
      <c r="AP516" s="154"/>
      <c r="AQ516" s="154"/>
      <c r="AR516" s="154"/>
      <c r="AS516" s="154"/>
      <c r="AT516" s="154"/>
      <c r="AU516" s="154"/>
      <c r="AV516" s="154"/>
      <c r="AW516" s="154">
        <v>259</v>
      </c>
      <c r="AX516" s="154">
        <v>260</v>
      </c>
      <c r="AY516" s="154">
        <v>261</v>
      </c>
      <c r="AZ516" s="154">
        <v>262</v>
      </c>
      <c r="BA516" s="154">
        <v>263</v>
      </c>
      <c r="BB516" s="154">
        <v>264</v>
      </c>
      <c r="BC516" s="154">
        <v>265</v>
      </c>
      <c r="BD516" s="154">
        <v>266</v>
      </c>
      <c r="BE516" s="154">
        <v>267</v>
      </c>
      <c r="BF516" s="154">
        <v>268</v>
      </c>
      <c r="BG516" s="154">
        <v>268</v>
      </c>
      <c r="BH516" s="154">
        <v>269</v>
      </c>
      <c r="BI516" s="154">
        <v>270</v>
      </c>
      <c r="BJ516" s="154">
        <v>271</v>
      </c>
      <c r="BK516" s="154">
        <v>271</v>
      </c>
      <c r="BL516" s="154">
        <v>272</v>
      </c>
      <c r="BM516" s="154">
        <v>273</v>
      </c>
      <c r="BN516" s="154">
        <v>274</v>
      </c>
      <c r="BO516" s="154">
        <v>274</v>
      </c>
      <c r="BP516" s="154">
        <v>275</v>
      </c>
      <c r="BQ516" s="154">
        <v>276</v>
      </c>
      <c r="BR516" s="154">
        <v>277</v>
      </c>
      <c r="BS516" s="154">
        <v>277</v>
      </c>
      <c r="BT516" s="140">
        <v>278</v>
      </c>
      <c r="BU516" s="140">
        <v>279</v>
      </c>
      <c r="BV516" s="140">
        <v>279</v>
      </c>
      <c r="BW516" s="140">
        <v>280</v>
      </c>
      <c r="BX516" s="140">
        <v>280</v>
      </c>
      <c r="BY516" s="140">
        <v>281</v>
      </c>
      <c r="BZ516" s="140">
        <v>281</v>
      </c>
      <c r="CA516" s="140">
        <v>281</v>
      </c>
      <c r="CB516" s="140">
        <v>282</v>
      </c>
      <c r="CC516" s="140">
        <v>282</v>
      </c>
      <c r="CD516" s="140">
        <v>282</v>
      </c>
      <c r="CE516" s="140">
        <v>283</v>
      </c>
      <c r="CF516" s="140">
        <v>283</v>
      </c>
      <c r="CG516" s="140">
        <v>283</v>
      </c>
      <c r="CH516" s="140">
        <v>283</v>
      </c>
      <c r="CI516" s="140">
        <v>283</v>
      </c>
      <c r="CJ516" s="140">
        <v>283</v>
      </c>
      <c r="CK516" s="140">
        <v>283</v>
      </c>
      <c r="CL516" s="140">
        <v>283</v>
      </c>
      <c r="CM516" s="140">
        <v>283</v>
      </c>
      <c r="CN516" s="140">
        <v>283</v>
      </c>
      <c r="CO516" s="140">
        <v>283</v>
      </c>
      <c r="CP516" s="140">
        <v>283</v>
      </c>
      <c r="CQ516" s="140">
        <v>283</v>
      </c>
      <c r="CR516" s="140">
        <v>283</v>
      </c>
      <c r="CS516" s="140">
        <v>283</v>
      </c>
      <c r="CT516" s="140">
        <v>283</v>
      </c>
      <c r="CU516" s="140">
        <v>283</v>
      </c>
      <c r="CV516" s="140">
        <v>283</v>
      </c>
      <c r="CW516" s="140">
        <v>283</v>
      </c>
    </row>
    <row r="517" spans="1:101">
      <c r="A517" s="140" t="s">
        <v>254</v>
      </c>
      <c r="B517" s="140" t="s">
        <v>255</v>
      </c>
      <c r="C517" s="140"/>
      <c r="D517" s="140"/>
      <c r="E517" s="140" t="s">
        <v>309</v>
      </c>
      <c r="F517" s="140"/>
      <c r="G517" s="140"/>
      <c r="H517" s="140"/>
      <c r="I517" s="140"/>
      <c r="J517" s="140"/>
      <c r="K517" s="140"/>
      <c r="L517" s="140"/>
      <c r="M517" s="140"/>
      <c r="N517" s="140"/>
      <c r="O517" s="140"/>
      <c r="P517" s="140"/>
      <c r="Q517" s="140"/>
      <c r="R517" s="140"/>
      <c r="S517" s="140"/>
      <c r="T517" s="140"/>
      <c r="U517" s="140"/>
      <c r="V517" s="140"/>
      <c r="W517" s="140"/>
      <c r="X517" s="140"/>
      <c r="Y517" s="140"/>
      <c r="Z517" s="140"/>
      <c r="AA517" s="140"/>
      <c r="AB517" s="140"/>
      <c r="AC517" s="140"/>
      <c r="AD517" s="140"/>
      <c r="AE517" s="140"/>
      <c r="AF517" s="140"/>
      <c r="AG517" s="140"/>
      <c r="AH517" s="140"/>
      <c r="AI517" s="140"/>
      <c r="AJ517" s="140"/>
      <c r="AK517" s="140"/>
      <c r="AL517" s="154"/>
      <c r="AM517" s="154"/>
      <c r="AN517" s="154"/>
      <c r="AO517" s="154"/>
      <c r="AP517" s="154"/>
      <c r="AQ517" s="154"/>
      <c r="AR517" s="154"/>
      <c r="AS517" s="154"/>
      <c r="AT517" s="154"/>
      <c r="AU517" s="154"/>
      <c r="AV517" s="154"/>
      <c r="AW517" s="154">
        <v>1068</v>
      </c>
      <c r="AX517" s="154">
        <v>1073</v>
      </c>
      <c r="AY517" s="154">
        <v>1079</v>
      </c>
      <c r="AZ517" s="154">
        <v>1083</v>
      </c>
      <c r="BA517" s="154">
        <v>1088</v>
      </c>
      <c r="BB517" s="154">
        <v>1093</v>
      </c>
      <c r="BC517" s="154">
        <v>1098</v>
      </c>
      <c r="BD517" s="154">
        <v>1103</v>
      </c>
      <c r="BE517" s="154">
        <v>1107</v>
      </c>
      <c r="BF517" s="154">
        <v>1111</v>
      </c>
      <c r="BG517" s="154">
        <v>1115</v>
      </c>
      <c r="BH517" s="154">
        <v>1118</v>
      </c>
      <c r="BI517" s="154">
        <v>1121</v>
      </c>
      <c r="BJ517" s="154">
        <v>1124</v>
      </c>
      <c r="BK517" s="154">
        <v>1127</v>
      </c>
      <c r="BL517" s="154">
        <v>1129</v>
      </c>
      <c r="BM517" s="154">
        <v>1132</v>
      </c>
      <c r="BN517" s="154">
        <v>1134</v>
      </c>
      <c r="BO517" s="154">
        <v>1136</v>
      </c>
      <c r="BP517" s="154">
        <v>1138</v>
      </c>
      <c r="BQ517" s="154">
        <v>1139</v>
      </c>
      <c r="BR517" s="154">
        <v>1141</v>
      </c>
      <c r="BS517" s="154">
        <v>1142</v>
      </c>
      <c r="BT517" s="140">
        <v>1144</v>
      </c>
      <c r="BU517" s="140">
        <v>1145</v>
      </c>
      <c r="BV517" s="140">
        <v>1146</v>
      </c>
      <c r="BW517" s="140">
        <v>1148</v>
      </c>
      <c r="BX517" s="140">
        <v>1149</v>
      </c>
      <c r="BY517" s="140">
        <v>1150</v>
      </c>
      <c r="BZ517" s="140">
        <v>1151</v>
      </c>
      <c r="CA517" s="140">
        <v>1152</v>
      </c>
      <c r="CB517" s="140">
        <v>1153</v>
      </c>
      <c r="CC517" s="140">
        <v>1153</v>
      </c>
      <c r="CD517" s="140">
        <v>1154</v>
      </c>
      <c r="CE517" s="140">
        <v>1155</v>
      </c>
      <c r="CF517" s="140">
        <v>1155</v>
      </c>
      <c r="CG517" s="140">
        <v>1155</v>
      </c>
      <c r="CH517" s="140">
        <v>1156</v>
      </c>
      <c r="CI517" s="140">
        <v>1156</v>
      </c>
      <c r="CJ517" s="140">
        <v>1156</v>
      </c>
      <c r="CK517" s="140">
        <v>1155</v>
      </c>
      <c r="CL517" s="140">
        <v>1155</v>
      </c>
      <c r="CM517" s="140">
        <v>1155</v>
      </c>
      <c r="CN517" s="140">
        <v>1154</v>
      </c>
      <c r="CO517" s="140">
        <v>1154</v>
      </c>
      <c r="CP517" s="140">
        <v>1153</v>
      </c>
      <c r="CQ517" s="140">
        <v>1153</v>
      </c>
      <c r="CR517" s="140">
        <v>1153</v>
      </c>
      <c r="CS517" s="140">
        <v>1153</v>
      </c>
      <c r="CT517" s="140">
        <v>1152</v>
      </c>
      <c r="CU517" s="140">
        <v>1152</v>
      </c>
      <c r="CV517" s="140">
        <v>1152</v>
      </c>
      <c r="CW517" s="140">
        <v>1152</v>
      </c>
    </row>
    <row r="518" spans="1:101">
      <c r="A518" s="140" t="s">
        <v>256</v>
      </c>
      <c r="B518" s="140" t="s">
        <v>257</v>
      </c>
      <c r="C518" s="140"/>
      <c r="D518" s="140"/>
      <c r="E518" s="140" t="s">
        <v>309</v>
      </c>
      <c r="F518" s="140"/>
      <c r="G518" s="140"/>
      <c r="H518" s="140"/>
      <c r="I518" s="140"/>
      <c r="J518" s="140"/>
      <c r="K518" s="140"/>
      <c r="L518" s="140"/>
      <c r="M518" s="140"/>
      <c r="N518" s="140"/>
      <c r="O518" s="140"/>
      <c r="P518" s="140"/>
      <c r="Q518" s="140"/>
      <c r="R518" s="140"/>
      <c r="S518" s="140"/>
      <c r="T518" s="140"/>
      <c r="U518" s="140"/>
      <c r="V518" s="140"/>
      <c r="W518" s="140"/>
      <c r="X518" s="140"/>
      <c r="Y518" s="140"/>
      <c r="Z518" s="140"/>
      <c r="AA518" s="140"/>
      <c r="AB518" s="140"/>
      <c r="AC518" s="140"/>
      <c r="AD518" s="140"/>
      <c r="AE518" s="140"/>
      <c r="AF518" s="140"/>
      <c r="AG518" s="140"/>
      <c r="AH518" s="140"/>
      <c r="AI518" s="140"/>
      <c r="AJ518" s="140"/>
      <c r="AK518" s="140"/>
      <c r="AL518" s="154"/>
      <c r="AM518" s="154"/>
      <c r="AN518" s="154"/>
      <c r="AO518" s="154"/>
      <c r="AP518" s="154"/>
      <c r="AQ518" s="154"/>
      <c r="AR518" s="154"/>
      <c r="AS518" s="154"/>
      <c r="AT518" s="154"/>
      <c r="AU518" s="154"/>
      <c r="AV518" s="154"/>
      <c r="AW518" s="154">
        <v>560</v>
      </c>
      <c r="AX518" s="154">
        <v>561</v>
      </c>
      <c r="AY518" s="154">
        <v>562</v>
      </c>
      <c r="AZ518" s="154">
        <v>564</v>
      </c>
      <c r="BA518" s="154">
        <v>565</v>
      </c>
      <c r="BB518" s="154">
        <v>566</v>
      </c>
      <c r="BC518" s="154">
        <v>567</v>
      </c>
      <c r="BD518" s="154">
        <v>568</v>
      </c>
      <c r="BE518" s="154">
        <v>569</v>
      </c>
      <c r="BF518" s="154">
        <v>570</v>
      </c>
      <c r="BG518" s="154">
        <v>571</v>
      </c>
      <c r="BH518" s="154">
        <v>572</v>
      </c>
      <c r="BI518" s="154">
        <v>572</v>
      </c>
      <c r="BJ518" s="154">
        <v>573</v>
      </c>
      <c r="BK518" s="154">
        <v>574</v>
      </c>
      <c r="BL518" s="154">
        <v>574</v>
      </c>
      <c r="BM518" s="154">
        <v>575</v>
      </c>
      <c r="BN518" s="154">
        <v>575</v>
      </c>
      <c r="BO518" s="154">
        <v>575</v>
      </c>
      <c r="BP518" s="154">
        <v>575</v>
      </c>
      <c r="BQ518" s="154">
        <v>576</v>
      </c>
      <c r="BR518" s="154">
        <v>576</v>
      </c>
      <c r="BS518" s="154">
        <v>576</v>
      </c>
      <c r="BT518" s="140">
        <v>576</v>
      </c>
      <c r="BU518" s="140">
        <v>576</v>
      </c>
      <c r="BV518" s="140">
        <v>576</v>
      </c>
      <c r="BW518" s="140">
        <v>576</v>
      </c>
      <c r="BX518" s="140">
        <v>576</v>
      </c>
      <c r="BY518" s="140">
        <v>576</v>
      </c>
      <c r="BZ518" s="140">
        <v>576</v>
      </c>
      <c r="CA518" s="140">
        <v>575</v>
      </c>
      <c r="CB518" s="140">
        <v>575</v>
      </c>
      <c r="CC518" s="140">
        <v>575</v>
      </c>
      <c r="CD518" s="140">
        <v>575</v>
      </c>
      <c r="CE518" s="140">
        <v>574</v>
      </c>
      <c r="CF518" s="140">
        <v>574</v>
      </c>
      <c r="CG518" s="140">
        <v>574</v>
      </c>
      <c r="CH518" s="140">
        <v>573</v>
      </c>
      <c r="CI518" s="140">
        <v>572</v>
      </c>
      <c r="CJ518" s="140">
        <v>572</v>
      </c>
      <c r="CK518" s="140">
        <v>571</v>
      </c>
      <c r="CL518" s="140">
        <v>571</v>
      </c>
      <c r="CM518" s="140">
        <v>570</v>
      </c>
      <c r="CN518" s="140">
        <v>569</v>
      </c>
      <c r="CO518" s="140">
        <v>569</v>
      </c>
      <c r="CP518" s="140">
        <v>568</v>
      </c>
      <c r="CQ518" s="140">
        <v>568</v>
      </c>
      <c r="CR518" s="140">
        <v>567</v>
      </c>
      <c r="CS518" s="140">
        <v>567</v>
      </c>
      <c r="CT518" s="140">
        <v>566</v>
      </c>
      <c r="CU518" s="140">
        <v>566</v>
      </c>
      <c r="CV518" s="140">
        <v>566</v>
      </c>
      <c r="CW518" s="140">
        <v>565</v>
      </c>
    </row>
    <row r="519" spans="1:101">
      <c r="A519" s="140" t="s">
        <v>258</v>
      </c>
      <c r="B519" s="140" t="s">
        <v>259</v>
      </c>
      <c r="C519" s="140"/>
      <c r="D519" s="140"/>
      <c r="E519" s="140" t="s">
        <v>309</v>
      </c>
      <c r="F519" s="140"/>
      <c r="G519" s="140"/>
      <c r="H519" s="140"/>
      <c r="I519" s="140"/>
      <c r="J519" s="140"/>
      <c r="K519" s="140"/>
      <c r="L519" s="140"/>
      <c r="M519" s="140"/>
      <c r="N519" s="140"/>
      <c r="O519" s="140"/>
      <c r="P519" s="140"/>
      <c r="Q519" s="140"/>
      <c r="R519" s="140"/>
      <c r="S519" s="140"/>
      <c r="T519" s="140"/>
      <c r="U519" s="140"/>
      <c r="V519" s="140"/>
      <c r="W519" s="140"/>
      <c r="X519" s="140"/>
      <c r="Y519" s="140"/>
      <c r="Z519" s="140"/>
      <c r="AA519" s="140"/>
      <c r="AB519" s="140"/>
      <c r="AC519" s="140"/>
      <c r="AD519" s="140"/>
      <c r="AE519" s="140"/>
      <c r="AF519" s="140"/>
      <c r="AG519" s="140"/>
      <c r="AH519" s="140"/>
      <c r="AI519" s="140"/>
      <c r="AJ519" s="140"/>
      <c r="AK519" s="140"/>
      <c r="AL519" s="154"/>
      <c r="AM519" s="154"/>
      <c r="AN519" s="154"/>
      <c r="AO519" s="154"/>
      <c r="AP519" s="154"/>
      <c r="AQ519" s="154"/>
      <c r="AR519" s="154"/>
      <c r="AS519" s="154"/>
      <c r="AT519" s="154"/>
      <c r="AU519" s="154"/>
      <c r="AV519" s="154"/>
      <c r="AW519" s="154">
        <v>680</v>
      </c>
      <c r="AX519" s="154">
        <v>685</v>
      </c>
      <c r="AY519" s="154">
        <v>689</v>
      </c>
      <c r="AZ519" s="154">
        <v>693</v>
      </c>
      <c r="BA519" s="154">
        <v>697</v>
      </c>
      <c r="BB519" s="154">
        <v>701</v>
      </c>
      <c r="BC519" s="154">
        <v>705</v>
      </c>
      <c r="BD519" s="154">
        <v>708</v>
      </c>
      <c r="BE519" s="154">
        <v>712</v>
      </c>
      <c r="BF519" s="154">
        <v>715</v>
      </c>
      <c r="BG519" s="154">
        <v>718</v>
      </c>
      <c r="BH519" s="154">
        <v>721</v>
      </c>
      <c r="BI519" s="154">
        <v>724</v>
      </c>
      <c r="BJ519" s="154">
        <v>727</v>
      </c>
      <c r="BK519" s="154">
        <v>730</v>
      </c>
      <c r="BL519" s="154">
        <v>733</v>
      </c>
      <c r="BM519" s="154">
        <v>736</v>
      </c>
      <c r="BN519" s="154">
        <v>738</v>
      </c>
      <c r="BO519" s="154">
        <v>741</v>
      </c>
      <c r="BP519" s="154">
        <v>743</v>
      </c>
      <c r="BQ519" s="154">
        <v>745</v>
      </c>
      <c r="BR519" s="154">
        <v>748</v>
      </c>
      <c r="BS519" s="154">
        <v>750</v>
      </c>
      <c r="BT519" s="140">
        <v>752</v>
      </c>
      <c r="BU519" s="140">
        <v>753</v>
      </c>
      <c r="BV519" s="140">
        <v>755</v>
      </c>
      <c r="BW519" s="140">
        <v>756</v>
      </c>
      <c r="BX519" s="140">
        <v>758</v>
      </c>
      <c r="BY519" s="140">
        <v>759</v>
      </c>
      <c r="BZ519" s="140">
        <v>760</v>
      </c>
      <c r="CA519" s="140">
        <v>761</v>
      </c>
      <c r="CB519" s="140">
        <v>762</v>
      </c>
      <c r="CC519" s="140">
        <v>762</v>
      </c>
      <c r="CD519" s="140">
        <v>763</v>
      </c>
      <c r="CE519" s="140">
        <v>763</v>
      </c>
      <c r="CF519" s="140">
        <v>764</v>
      </c>
      <c r="CG519" s="140">
        <v>764</v>
      </c>
      <c r="CH519" s="140">
        <v>764</v>
      </c>
      <c r="CI519" s="140">
        <v>764</v>
      </c>
      <c r="CJ519" s="140">
        <v>764</v>
      </c>
      <c r="CK519" s="140">
        <v>764</v>
      </c>
      <c r="CL519" s="140">
        <v>764</v>
      </c>
      <c r="CM519" s="140">
        <v>764</v>
      </c>
      <c r="CN519" s="140">
        <v>763</v>
      </c>
      <c r="CO519" s="140">
        <v>763</v>
      </c>
      <c r="CP519" s="140">
        <v>763</v>
      </c>
      <c r="CQ519" s="140">
        <v>763</v>
      </c>
      <c r="CR519" s="140">
        <v>762</v>
      </c>
      <c r="CS519" s="140">
        <v>762</v>
      </c>
      <c r="CT519" s="140">
        <v>762</v>
      </c>
      <c r="CU519" s="140">
        <v>762</v>
      </c>
      <c r="CV519" s="140">
        <v>762</v>
      </c>
      <c r="CW519" s="140">
        <v>762</v>
      </c>
    </row>
    <row r="520" spans="1:101">
      <c r="A520" s="140" t="s">
        <v>260</v>
      </c>
      <c r="B520" s="140" t="s">
        <v>261</v>
      </c>
      <c r="C520" s="140"/>
      <c r="D520" s="140"/>
      <c r="E520" s="140" t="s">
        <v>309</v>
      </c>
      <c r="F520" s="140"/>
      <c r="G520" s="140"/>
      <c r="H520" s="140"/>
      <c r="I520" s="140"/>
      <c r="J520" s="140"/>
      <c r="K520" s="140"/>
      <c r="L520" s="140"/>
      <c r="M520" s="140"/>
      <c r="N520" s="140"/>
      <c r="O520" s="140"/>
      <c r="P520" s="140"/>
      <c r="Q520" s="140"/>
      <c r="R520" s="140"/>
      <c r="S520" s="140"/>
      <c r="T520" s="140"/>
      <c r="U520" s="140"/>
      <c r="V520" s="140"/>
      <c r="W520" s="140"/>
      <c r="X520" s="140"/>
      <c r="Y520" s="140"/>
      <c r="Z520" s="140"/>
      <c r="AA520" s="140"/>
      <c r="AB520" s="140"/>
      <c r="AC520" s="140"/>
      <c r="AD520" s="140"/>
      <c r="AE520" s="140"/>
      <c r="AF520" s="140"/>
      <c r="AG520" s="140"/>
      <c r="AH520" s="140"/>
      <c r="AI520" s="140"/>
      <c r="AJ520" s="140"/>
      <c r="AK520" s="140"/>
      <c r="AL520" s="154"/>
      <c r="AM520" s="154"/>
      <c r="AN520" s="154"/>
      <c r="AO520" s="154"/>
      <c r="AP520" s="154"/>
      <c r="AQ520" s="154"/>
      <c r="AR520" s="154"/>
      <c r="AS520" s="154"/>
      <c r="AT520" s="154"/>
      <c r="AU520" s="154"/>
      <c r="AV520" s="154"/>
      <c r="AW520" s="154">
        <v>438</v>
      </c>
      <c r="AX520" s="154">
        <v>439</v>
      </c>
      <c r="AY520" s="154">
        <v>440</v>
      </c>
      <c r="AZ520" s="154">
        <v>442</v>
      </c>
      <c r="BA520" s="154">
        <v>443</v>
      </c>
      <c r="BB520" s="154">
        <v>444</v>
      </c>
      <c r="BC520" s="154">
        <v>445</v>
      </c>
      <c r="BD520" s="154">
        <v>447</v>
      </c>
      <c r="BE520" s="154">
        <v>448</v>
      </c>
      <c r="BF520" s="154">
        <v>449</v>
      </c>
      <c r="BG520" s="154">
        <v>450</v>
      </c>
      <c r="BH520" s="154">
        <v>452</v>
      </c>
      <c r="BI520" s="154">
        <v>453</v>
      </c>
      <c r="BJ520" s="154">
        <v>454</v>
      </c>
      <c r="BK520" s="154">
        <v>455</v>
      </c>
      <c r="BL520" s="154">
        <v>456</v>
      </c>
      <c r="BM520" s="154">
        <v>457</v>
      </c>
      <c r="BN520" s="154">
        <v>458</v>
      </c>
      <c r="BO520" s="154">
        <v>459</v>
      </c>
      <c r="BP520" s="154">
        <v>460</v>
      </c>
      <c r="BQ520" s="154">
        <v>460</v>
      </c>
      <c r="BR520" s="154">
        <v>461</v>
      </c>
      <c r="BS520" s="154">
        <v>461</v>
      </c>
      <c r="BT520" s="140">
        <v>462</v>
      </c>
      <c r="BU520" s="140">
        <v>462</v>
      </c>
      <c r="BV520" s="140">
        <v>462</v>
      </c>
      <c r="BW520" s="140">
        <v>462</v>
      </c>
      <c r="BX520" s="140">
        <v>462</v>
      </c>
      <c r="BY520" s="140">
        <v>462</v>
      </c>
      <c r="BZ520" s="140">
        <v>462</v>
      </c>
      <c r="CA520" s="140">
        <v>462</v>
      </c>
      <c r="CB520" s="140">
        <v>462</v>
      </c>
      <c r="CC520" s="140">
        <v>462</v>
      </c>
      <c r="CD520" s="140">
        <v>462</v>
      </c>
      <c r="CE520" s="140">
        <v>461</v>
      </c>
      <c r="CF520" s="140">
        <v>461</v>
      </c>
      <c r="CG520" s="140">
        <v>461</v>
      </c>
      <c r="CH520" s="140">
        <v>461</v>
      </c>
      <c r="CI520" s="140">
        <v>460</v>
      </c>
      <c r="CJ520" s="140">
        <v>460</v>
      </c>
      <c r="CK520" s="140">
        <v>460</v>
      </c>
      <c r="CL520" s="140">
        <v>459</v>
      </c>
      <c r="CM520" s="140">
        <v>459</v>
      </c>
      <c r="CN520" s="140">
        <v>458</v>
      </c>
      <c r="CO520" s="140">
        <v>458</v>
      </c>
      <c r="CP520" s="140">
        <v>458</v>
      </c>
      <c r="CQ520" s="140">
        <v>457</v>
      </c>
      <c r="CR520" s="140">
        <v>457</v>
      </c>
      <c r="CS520" s="140">
        <v>457</v>
      </c>
      <c r="CT520" s="140">
        <v>456</v>
      </c>
      <c r="CU520" s="140">
        <v>456</v>
      </c>
      <c r="CV520" s="140">
        <v>456</v>
      </c>
      <c r="CW520" s="140">
        <v>455</v>
      </c>
    </row>
    <row r="521" spans="1:101">
      <c r="A521" s="140" t="s">
        <v>262</v>
      </c>
      <c r="B521" s="140" t="s">
        <v>263</v>
      </c>
      <c r="C521" s="140"/>
      <c r="D521" s="140"/>
      <c r="E521" s="140" t="s">
        <v>309</v>
      </c>
      <c r="F521" s="140"/>
      <c r="G521" s="140"/>
      <c r="H521" s="140"/>
      <c r="I521" s="140"/>
      <c r="J521" s="140"/>
      <c r="K521" s="140"/>
      <c r="L521" s="140"/>
      <c r="M521" s="140"/>
      <c r="N521" s="140"/>
      <c r="O521" s="140"/>
      <c r="P521" s="140"/>
      <c r="Q521" s="140"/>
      <c r="R521" s="140"/>
      <c r="S521" s="140"/>
      <c r="T521" s="140"/>
      <c r="U521" s="140"/>
      <c r="V521" s="140"/>
      <c r="W521" s="140"/>
      <c r="X521" s="140"/>
      <c r="Y521" s="140"/>
      <c r="Z521" s="140"/>
      <c r="AA521" s="140"/>
      <c r="AB521" s="140"/>
      <c r="AC521" s="140"/>
      <c r="AD521" s="140"/>
      <c r="AE521" s="140"/>
      <c r="AF521" s="140"/>
      <c r="AG521" s="140"/>
      <c r="AH521" s="140"/>
      <c r="AI521" s="140"/>
      <c r="AJ521" s="140"/>
      <c r="AK521" s="140"/>
      <c r="AL521" s="154"/>
      <c r="AM521" s="154"/>
      <c r="AN521" s="154"/>
      <c r="AO521" s="154"/>
      <c r="AP521" s="154"/>
      <c r="AQ521" s="154"/>
      <c r="AR521" s="154"/>
      <c r="AS521" s="154"/>
      <c r="AT521" s="154"/>
      <c r="AU521" s="154"/>
      <c r="AV521" s="154"/>
      <c r="AW521" s="154">
        <v>373</v>
      </c>
      <c r="AX521" s="154">
        <v>372</v>
      </c>
      <c r="AY521" s="154">
        <v>371</v>
      </c>
      <c r="AZ521" s="154">
        <v>370</v>
      </c>
      <c r="BA521" s="154">
        <v>369</v>
      </c>
      <c r="BB521" s="154">
        <v>368</v>
      </c>
      <c r="BC521" s="154">
        <v>367</v>
      </c>
      <c r="BD521" s="154">
        <v>366</v>
      </c>
      <c r="BE521" s="154">
        <v>366</v>
      </c>
      <c r="BF521" s="154">
        <v>365</v>
      </c>
      <c r="BG521" s="154">
        <v>364</v>
      </c>
      <c r="BH521" s="154">
        <v>363</v>
      </c>
      <c r="BI521" s="154">
        <v>362</v>
      </c>
      <c r="BJ521" s="154">
        <v>362</v>
      </c>
      <c r="BK521" s="154">
        <v>361</v>
      </c>
      <c r="BL521" s="154">
        <v>360</v>
      </c>
      <c r="BM521" s="154">
        <v>359</v>
      </c>
      <c r="BN521" s="154">
        <v>358</v>
      </c>
      <c r="BO521" s="154">
        <v>357</v>
      </c>
      <c r="BP521" s="154">
        <v>356</v>
      </c>
      <c r="BQ521" s="154">
        <v>355</v>
      </c>
      <c r="BR521" s="154">
        <v>354</v>
      </c>
      <c r="BS521" s="154">
        <v>352</v>
      </c>
      <c r="BT521" s="140">
        <v>351</v>
      </c>
      <c r="BU521" s="140">
        <v>350</v>
      </c>
      <c r="BV521" s="140">
        <v>349</v>
      </c>
      <c r="BW521" s="140">
        <v>348</v>
      </c>
      <c r="BX521" s="140">
        <v>346</v>
      </c>
      <c r="BY521" s="140">
        <v>345</v>
      </c>
      <c r="BZ521" s="140">
        <v>344</v>
      </c>
      <c r="CA521" s="140">
        <v>343</v>
      </c>
      <c r="CB521" s="140">
        <v>342</v>
      </c>
      <c r="CC521" s="140">
        <v>340</v>
      </c>
      <c r="CD521" s="140">
        <v>339</v>
      </c>
      <c r="CE521" s="140">
        <v>338</v>
      </c>
      <c r="CF521" s="140">
        <v>337</v>
      </c>
      <c r="CG521" s="140">
        <v>336</v>
      </c>
      <c r="CH521" s="140">
        <v>335</v>
      </c>
      <c r="CI521" s="140">
        <v>333</v>
      </c>
      <c r="CJ521" s="140">
        <v>332</v>
      </c>
      <c r="CK521" s="140">
        <v>331</v>
      </c>
      <c r="CL521" s="140">
        <v>330</v>
      </c>
      <c r="CM521" s="140">
        <v>329</v>
      </c>
      <c r="CN521" s="140">
        <v>328</v>
      </c>
      <c r="CO521" s="140">
        <v>327</v>
      </c>
      <c r="CP521" s="140">
        <v>325</v>
      </c>
      <c r="CQ521" s="140">
        <v>324</v>
      </c>
      <c r="CR521" s="140">
        <v>323</v>
      </c>
      <c r="CS521" s="140">
        <v>322</v>
      </c>
      <c r="CT521" s="140">
        <v>321</v>
      </c>
      <c r="CU521" s="140">
        <v>320</v>
      </c>
      <c r="CV521" s="140">
        <v>320</v>
      </c>
      <c r="CW521" s="140">
        <v>319</v>
      </c>
    </row>
    <row r="522" spans="1:101">
      <c r="A522" s="140" t="s">
        <v>264</v>
      </c>
      <c r="B522" s="140" t="s">
        <v>265</v>
      </c>
      <c r="C522" s="140"/>
      <c r="D522" s="140"/>
      <c r="E522" s="140" t="s">
        <v>309</v>
      </c>
      <c r="F522" s="140"/>
      <c r="G522" s="140"/>
      <c r="H522" s="140"/>
      <c r="I522" s="140"/>
      <c r="J522" s="140"/>
      <c r="K522" s="140"/>
      <c r="L522" s="140"/>
      <c r="M522" s="140"/>
      <c r="N522" s="140"/>
      <c r="O522" s="140"/>
      <c r="P522" s="140"/>
      <c r="Q522" s="140"/>
      <c r="R522" s="140"/>
      <c r="S522" s="140"/>
      <c r="T522" s="140"/>
      <c r="U522" s="140"/>
      <c r="V522" s="140"/>
      <c r="W522" s="140"/>
      <c r="X522" s="140"/>
      <c r="Y522" s="140"/>
      <c r="Z522" s="140"/>
      <c r="AA522" s="140"/>
      <c r="AB522" s="140"/>
      <c r="AC522" s="140"/>
      <c r="AD522" s="140"/>
      <c r="AE522" s="140"/>
      <c r="AF522" s="140"/>
      <c r="AG522" s="140"/>
      <c r="AH522" s="140"/>
      <c r="AI522" s="140"/>
      <c r="AJ522" s="140"/>
      <c r="AK522" s="140"/>
      <c r="AL522" s="154"/>
      <c r="AM522" s="154"/>
      <c r="AN522" s="154"/>
      <c r="AO522" s="154"/>
      <c r="AP522" s="154"/>
      <c r="AQ522" s="154"/>
      <c r="AR522" s="154"/>
      <c r="AS522" s="154"/>
      <c r="AT522" s="154"/>
      <c r="AU522" s="154"/>
      <c r="AV522" s="154"/>
      <c r="AW522" s="154">
        <v>366</v>
      </c>
      <c r="AX522" s="154">
        <v>364</v>
      </c>
      <c r="AY522" s="154">
        <v>361</v>
      </c>
      <c r="AZ522" s="154">
        <v>359</v>
      </c>
      <c r="BA522" s="154">
        <v>356</v>
      </c>
      <c r="BB522" s="154">
        <v>354</v>
      </c>
      <c r="BC522" s="154">
        <v>352</v>
      </c>
      <c r="BD522" s="154">
        <v>350</v>
      </c>
      <c r="BE522" s="154">
        <v>348</v>
      </c>
      <c r="BF522" s="154">
        <v>346</v>
      </c>
      <c r="BG522" s="154">
        <v>343</v>
      </c>
      <c r="BH522" s="154">
        <v>341</v>
      </c>
      <c r="BI522" s="154">
        <v>339</v>
      </c>
      <c r="BJ522" s="154">
        <v>337</v>
      </c>
      <c r="BK522" s="154">
        <v>335</v>
      </c>
      <c r="BL522" s="154">
        <v>332</v>
      </c>
      <c r="BM522" s="154">
        <v>330</v>
      </c>
      <c r="BN522" s="154">
        <v>328</v>
      </c>
      <c r="BO522" s="154">
        <v>326</v>
      </c>
      <c r="BP522" s="154">
        <v>324</v>
      </c>
      <c r="BQ522" s="154">
        <v>322</v>
      </c>
      <c r="BR522" s="154">
        <v>320</v>
      </c>
      <c r="BS522" s="154">
        <v>317</v>
      </c>
      <c r="BT522" s="140">
        <v>315</v>
      </c>
      <c r="BU522" s="140">
        <v>313</v>
      </c>
      <c r="BV522" s="140">
        <v>311</v>
      </c>
      <c r="BW522" s="140">
        <v>309</v>
      </c>
      <c r="BX522" s="140">
        <v>306</v>
      </c>
      <c r="BY522" s="140">
        <v>304</v>
      </c>
      <c r="BZ522" s="140">
        <v>302</v>
      </c>
      <c r="CA522" s="140">
        <v>300</v>
      </c>
      <c r="CB522" s="140">
        <v>298</v>
      </c>
      <c r="CC522" s="140">
        <v>296</v>
      </c>
      <c r="CD522" s="140">
        <v>294</v>
      </c>
      <c r="CE522" s="140">
        <v>291</v>
      </c>
      <c r="CF522" s="140">
        <v>289</v>
      </c>
      <c r="CG522" s="140">
        <v>287</v>
      </c>
      <c r="CH522" s="140">
        <v>285</v>
      </c>
      <c r="CI522" s="140">
        <v>283</v>
      </c>
      <c r="CJ522" s="140">
        <v>281</v>
      </c>
      <c r="CK522" s="140">
        <v>279</v>
      </c>
      <c r="CL522" s="140">
        <v>277</v>
      </c>
      <c r="CM522" s="140">
        <v>275</v>
      </c>
      <c r="CN522" s="140">
        <v>274</v>
      </c>
      <c r="CO522" s="140">
        <v>272</v>
      </c>
      <c r="CP522" s="140">
        <v>270</v>
      </c>
      <c r="CQ522" s="140">
        <v>268</v>
      </c>
      <c r="CR522" s="140">
        <v>267</v>
      </c>
      <c r="CS522" s="140">
        <v>265</v>
      </c>
      <c r="CT522" s="140">
        <v>264</v>
      </c>
      <c r="CU522" s="140">
        <v>262</v>
      </c>
      <c r="CV522" s="140">
        <v>261</v>
      </c>
      <c r="CW522" s="140">
        <v>260</v>
      </c>
    </row>
    <row r="523" spans="1:101">
      <c r="A523" s="140" t="s">
        <v>266</v>
      </c>
      <c r="B523" s="140" t="s">
        <v>267</v>
      </c>
      <c r="C523" s="140"/>
      <c r="D523" s="140"/>
      <c r="E523" s="140" t="s">
        <v>309</v>
      </c>
      <c r="F523" s="140"/>
      <c r="G523" s="140"/>
      <c r="H523" s="140"/>
      <c r="I523" s="140"/>
      <c r="J523" s="140"/>
      <c r="K523" s="140"/>
      <c r="L523" s="140"/>
      <c r="M523" s="140"/>
      <c r="N523" s="140"/>
      <c r="O523" s="140"/>
      <c r="P523" s="140"/>
      <c r="Q523" s="140"/>
      <c r="R523" s="140"/>
      <c r="S523" s="140"/>
      <c r="T523" s="140"/>
      <c r="U523" s="140"/>
      <c r="V523" s="140"/>
      <c r="W523" s="140"/>
      <c r="X523" s="140"/>
      <c r="Y523" s="140"/>
      <c r="Z523" s="140"/>
      <c r="AA523" s="140"/>
      <c r="AB523" s="140"/>
      <c r="AC523" s="140"/>
      <c r="AD523" s="140"/>
      <c r="AE523" s="140"/>
      <c r="AF523" s="140"/>
      <c r="AG523" s="140"/>
      <c r="AH523" s="140"/>
      <c r="AI523" s="140"/>
      <c r="AJ523" s="140"/>
      <c r="AK523" s="140"/>
      <c r="AL523" s="154"/>
      <c r="AM523" s="154"/>
      <c r="AN523" s="154"/>
      <c r="AO523" s="154"/>
      <c r="AP523" s="154"/>
      <c r="AQ523" s="154"/>
      <c r="AR523" s="154"/>
      <c r="AS523" s="154"/>
      <c r="AT523" s="154"/>
      <c r="AU523" s="154"/>
      <c r="AV523" s="154"/>
      <c r="AW523" s="154">
        <v>338</v>
      </c>
      <c r="AX523" s="154">
        <v>336</v>
      </c>
      <c r="AY523" s="154">
        <v>335</v>
      </c>
      <c r="AZ523" s="154">
        <v>334</v>
      </c>
      <c r="BA523" s="154">
        <v>333</v>
      </c>
      <c r="BB523" s="154">
        <v>331</v>
      </c>
      <c r="BC523" s="154">
        <v>330</v>
      </c>
      <c r="BD523" s="154">
        <v>329</v>
      </c>
      <c r="BE523" s="154">
        <v>328</v>
      </c>
      <c r="BF523" s="154">
        <v>327</v>
      </c>
      <c r="BG523" s="154">
        <v>326</v>
      </c>
      <c r="BH523" s="154">
        <v>325</v>
      </c>
      <c r="BI523" s="154">
        <v>324</v>
      </c>
      <c r="BJ523" s="154">
        <v>322</v>
      </c>
      <c r="BK523" s="154">
        <v>321</v>
      </c>
      <c r="BL523" s="154">
        <v>320</v>
      </c>
      <c r="BM523" s="154">
        <v>319</v>
      </c>
      <c r="BN523" s="154">
        <v>318</v>
      </c>
      <c r="BO523" s="154">
        <v>317</v>
      </c>
      <c r="BP523" s="154">
        <v>316</v>
      </c>
      <c r="BQ523" s="154">
        <v>315</v>
      </c>
      <c r="BR523" s="154">
        <v>314</v>
      </c>
      <c r="BS523" s="154">
        <v>313</v>
      </c>
      <c r="BT523" s="140">
        <v>312</v>
      </c>
      <c r="BU523" s="140">
        <v>311</v>
      </c>
      <c r="BV523" s="140">
        <v>310</v>
      </c>
      <c r="BW523" s="140">
        <v>309</v>
      </c>
      <c r="BX523" s="140">
        <v>308</v>
      </c>
      <c r="BY523" s="140">
        <v>307</v>
      </c>
      <c r="BZ523" s="140">
        <v>306</v>
      </c>
      <c r="CA523" s="140">
        <v>305</v>
      </c>
      <c r="CB523" s="140">
        <v>304</v>
      </c>
      <c r="CC523" s="140">
        <v>303</v>
      </c>
      <c r="CD523" s="140">
        <v>302</v>
      </c>
      <c r="CE523" s="140">
        <v>301</v>
      </c>
      <c r="CF523" s="140">
        <v>300</v>
      </c>
      <c r="CG523" s="140">
        <v>299</v>
      </c>
      <c r="CH523" s="140">
        <v>298</v>
      </c>
      <c r="CI523" s="140">
        <v>297</v>
      </c>
      <c r="CJ523" s="140">
        <v>296</v>
      </c>
      <c r="CK523" s="140">
        <v>295</v>
      </c>
      <c r="CL523" s="140">
        <v>294</v>
      </c>
      <c r="CM523" s="140">
        <v>293</v>
      </c>
      <c r="CN523" s="140">
        <v>292</v>
      </c>
      <c r="CO523" s="140">
        <v>292</v>
      </c>
      <c r="CP523" s="140">
        <v>291</v>
      </c>
      <c r="CQ523" s="140">
        <v>290</v>
      </c>
      <c r="CR523" s="140">
        <v>289</v>
      </c>
      <c r="CS523" s="140">
        <v>289</v>
      </c>
      <c r="CT523" s="140">
        <v>288</v>
      </c>
      <c r="CU523" s="140">
        <v>287</v>
      </c>
      <c r="CV523" s="140">
        <v>287</v>
      </c>
      <c r="CW523" s="140">
        <v>286</v>
      </c>
    </row>
    <row r="524" spans="1:101">
      <c r="A524" s="140" t="s">
        <v>268</v>
      </c>
      <c r="B524" s="140" t="s">
        <v>269</v>
      </c>
      <c r="C524" s="140"/>
      <c r="D524" s="140"/>
      <c r="E524" s="140" t="s">
        <v>309</v>
      </c>
      <c r="F524" s="140"/>
      <c r="G524" s="140"/>
      <c r="H524" s="140"/>
      <c r="I524" s="140"/>
      <c r="J524" s="140"/>
      <c r="K524" s="140"/>
      <c r="L524" s="140"/>
      <c r="M524" s="140"/>
      <c r="N524" s="140"/>
      <c r="O524" s="140"/>
      <c r="P524" s="140"/>
      <c r="Q524" s="140"/>
      <c r="R524" s="140"/>
      <c r="S524" s="140"/>
      <c r="T524" s="140"/>
      <c r="U524" s="140"/>
      <c r="V524" s="140"/>
      <c r="W524" s="140"/>
      <c r="X524" s="140"/>
      <c r="Y524" s="140"/>
      <c r="Z524" s="140"/>
      <c r="AA524" s="140"/>
      <c r="AB524" s="140"/>
      <c r="AC524" s="140"/>
      <c r="AD524" s="140"/>
      <c r="AE524" s="140"/>
      <c r="AF524" s="140"/>
      <c r="AG524" s="140"/>
      <c r="AH524" s="140"/>
      <c r="AI524" s="140"/>
      <c r="AJ524" s="140"/>
      <c r="AK524" s="140"/>
      <c r="AL524" s="154"/>
      <c r="AM524" s="154"/>
      <c r="AN524" s="154"/>
      <c r="AO524" s="154"/>
      <c r="AP524" s="154"/>
      <c r="AQ524" s="154"/>
      <c r="AR524" s="154"/>
      <c r="AS524" s="154"/>
      <c r="AT524" s="154"/>
      <c r="AU524" s="154"/>
      <c r="AV524" s="154"/>
      <c r="AW524" s="154">
        <v>142</v>
      </c>
      <c r="AX524" s="154">
        <v>141</v>
      </c>
      <c r="AY524" s="154">
        <v>139</v>
      </c>
      <c r="AZ524" s="154">
        <v>138</v>
      </c>
      <c r="BA524" s="154">
        <v>137</v>
      </c>
      <c r="BB524" s="154">
        <v>136</v>
      </c>
      <c r="BC524" s="154">
        <v>135</v>
      </c>
      <c r="BD524" s="154">
        <v>133</v>
      </c>
      <c r="BE524" s="154">
        <v>132</v>
      </c>
      <c r="BF524" s="154">
        <v>131</v>
      </c>
      <c r="BG524" s="154">
        <v>130</v>
      </c>
      <c r="BH524" s="154">
        <v>130</v>
      </c>
      <c r="BI524" s="154">
        <v>129</v>
      </c>
      <c r="BJ524" s="154">
        <v>128</v>
      </c>
      <c r="BK524" s="154">
        <v>127</v>
      </c>
      <c r="BL524" s="154">
        <v>126</v>
      </c>
      <c r="BM524" s="154">
        <v>125</v>
      </c>
      <c r="BN524" s="154">
        <v>124</v>
      </c>
      <c r="BO524" s="154">
        <v>123</v>
      </c>
      <c r="BP524" s="154">
        <v>122</v>
      </c>
      <c r="BQ524" s="154">
        <v>121</v>
      </c>
      <c r="BR524" s="154">
        <v>120</v>
      </c>
      <c r="BS524" s="154">
        <v>119</v>
      </c>
      <c r="BT524" s="140">
        <v>118</v>
      </c>
      <c r="BU524" s="140">
        <v>117</v>
      </c>
      <c r="BV524" s="140">
        <v>116</v>
      </c>
      <c r="BW524" s="140">
        <v>115</v>
      </c>
      <c r="BX524" s="140">
        <v>114</v>
      </c>
      <c r="BY524" s="140">
        <v>114</v>
      </c>
      <c r="BZ524" s="140">
        <v>113</v>
      </c>
      <c r="CA524" s="140">
        <v>112</v>
      </c>
      <c r="CB524" s="140">
        <v>111</v>
      </c>
      <c r="CC524" s="140">
        <v>110</v>
      </c>
      <c r="CD524" s="140">
        <v>110</v>
      </c>
      <c r="CE524" s="140">
        <v>109</v>
      </c>
      <c r="CF524" s="140">
        <v>108</v>
      </c>
      <c r="CG524" s="140">
        <v>107</v>
      </c>
      <c r="CH524" s="140">
        <v>106</v>
      </c>
      <c r="CI524" s="140">
        <v>106</v>
      </c>
      <c r="CJ524" s="140">
        <v>105</v>
      </c>
      <c r="CK524" s="140">
        <v>104</v>
      </c>
      <c r="CL524" s="140">
        <v>103</v>
      </c>
      <c r="CM524" s="140">
        <v>103</v>
      </c>
      <c r="CN524" s="140">
        <v>102</v>
      </c>
      <c r="CO524" s="140">
        <v>101</v>
      </c>
      <c r="CP524" s="140">
        <v>101</v>
      </c>
      <c r="CQ524" s="140">
        <v>100</v>
      </c>
      <c r="CR524" s="140">
        <v>99</v>
      </c>
      <c r="CS524" s="140">
        <v>99</v>
      </c>
      <c r="CT524" s="140">
        <v>98</v>
      </c>
      <c r="CU524" s="140">
        <v>97</v>
      </c>
      <c r="CV524" s="140">
        <v>97</v>
      </c>
      <c r="CW524" s="140">
        <v>96</v>
      </c>
    </row>
    <row r="525" spans="1:101">
      <c r="A525" s="140" t="s">
        <v>270</v>
      </c>
      <c r="B525" s="140" t="s">
        <v>271</v>
      </c>
      <c r="C525" s="140"/>
      <c r="D525" s="140"/>
      <c r="E525" s="140" t="s">
        <v>309</v>
      </c>
      <c r="F525" s="140"/>
      <c r="G525" s="140"/>
      <c r="H525" s="140"/>
      <c r="I525" s="140"/>
      <c r="J525" s="140"/>
      <c r="K525" s="140"/>
      <c r="L525" s="140"/>
      <c r="M525" s="140"/>
      <c r="N525" s="140"/>
      <c r="O525" s="140"/>
      <c r="P525" s="140"/>
      <c r="Q525" s="140"/>
      <c r="R525" s="140"/>
      <c r="S525" s="140"/>
      <c r="T525" s="140"/>
      <c r="U525" s="140"/>
      <c r="V525" s="140"/>
      <c r="W525" s="140"/>
      <c r="X525" s="140"/>
      <c r="Y525" s="140"/>
      <c r="Z525" s="140"/>
      <c r="AA525" s="140"/>
      <c r="AB525" s="140"/>
      <c r="AC525" s="140"/>
      <c r="AD525" s="140"/>
      <c r="AE525" s="140"/>
      <c r="AF525" s="140"/>
      <c r="AG525" s="140"/>
      <c r="AH525" s="140"/>
      <c r="AI525" s="140"/>
      <c r="AJ525" s="140"/>
      <c r="AK525" s="140"/>
      <c r="AL525" s="154"/>
      <c r="AM525" s="154"/>
      <c r="AN525" s="154"/>
      <c r="AO525" s="154"/>
      <c r="AP525" s="154"/>
      <c r="AQ525" s="154"/>
      <c r="AR525" s="154"/>
      <c r="AS525" s="154"/>
      <c r="AT525" s="154"/>
      <c r="AU525" s="154"/>
      <c r="AV525" s="154"/>
      <c r="AW525" s="154">
        <v>1297</v>
      </c>
      <c r="AX525" s="154">
        <v>1300</v>
      </c>
      <c r="AY525" s="154">
        <v>1304</v>
      </c>
      <c r="AZ525" s="154">
        <v>1307</v>
      </c>
      <c r="BA525" s="154">
        <v>1309</v>
      </c>
      <c r="BB525" s="154">
        <v>1313</v>
      </c>
      <c r="BC525" s="154">
        <v>1316</v>
      </c>
      <c r="BD525" s="154">
        <v>1318</v>
      </c>
      <c r="BE525" s="154">
        <v>1321</v>
      </c>
      <c r="BF525" s="154">
        <v>1323</v>
      </c>
      <c r="BG525" s="154">
        <v>1325</v>
      </c>
      <c r="BH525" s="154">
        <v>1327</v>
      </c>
      <c r="BI525" s="154">
        <v>1328</v>
      </c>
      <c r="BJ525" s="154">
        <v>1330</v>
      </c>
      <c r="BK525" s="154">
        <v>1331</v>
      </c>
      <c r="BL525" s="154">
        <v>1332</v>
      </c>
      <c r="BM525" s="154">
        <v>1333</v>
      </c>
      <c r="BN525" s="154">
        <v>1334</v>
      </c>
      <c r="BO525" s="154">
        <v>1335</v>
      </c>
      <c r="BP525" s="154">
        <v>1335</v>
      </c>
      <c r="BQ525" s="154">
        <v>1336</v>
      </c>
      <c r="BR525" s="154">
        <v>1336</v>
      </c>
      <c r="BS525" s="154">
        <v>1337</v>
      </c>
      <c r="BT525" s="140">
        <v>1337</v>
      </c>
      <c r="BU525" s="140">
        <v>1337</v>
      </c>
      <c r="BV525" s="140">
        <v>1337</v>
      </c>
      <c r="BW525" s="140">
        <v>1338</v>
      </c>
      <c r="BX525" s="140">
        <v>1338</v>
      </c>
      <c r="BY525" s="140">
        <v>1337</v>
      </c>
      <c r="BZ525" s="140">
        <v>1337</v>
      </c>
      <c r="CA525" s="140">
        <v>1337</v>
      </c>
      <c r="CB525" s="140">
        <v>1337</v>
      </c>
      <c r="CC525" s="140">
        <v>1336</v>
      </c>
      <c r="CD525" s="140">
        <v>1336</v>
      </c>
      <c r="CE525" s="140">
        <v>1335</v>
      </c>
      <c r="CF525" s="140">
        <v>1334</v>
      </c>
      <c r="CG525" s="140">
        <v>1333</v>
      </c>
      <c r="CH525" s="140">
        <v>1332</v>
      </c>
      <c r="CI525" s="140">
        <v>1330</v>
      </c>
      <c r="CJ525" s="140">
        <v>1329</v>
      </c>
      <c r="CK525" s="140">
        <v>1327</v>
      </c>
      <c r="CL525" s="140">
        <v>1326</v>
      </c>
      <c r="CM525" s="140">
        <v>1324</v>
      </c>
      <c r="CN525" s="140">
        <v>1322</v>
      </c>
      <c r="CO525" s="140">
        <v>1321</v>
      </c>
      <c r="CP525" s="140">
        <v>1319</v>
      </c>
      <c r="CQ525" s="140">
        <v>1317</v>
      </c>
      <c r="CR525" s="140">
        <v>1315</v>
      </c>
      <c r="CS525" s="140">
        <v>1313</v>
      </c>
      <c r="CT525" s="140">
        <v>1312</v>
      </c>
      <c r="CU525" s="140">
        <v>1310</v>
      </c>
      <c r="CV525" s="140">
        <v>1308</v>
      </c>
      <c r="CW525" s="140">
        <v>1307</v>
      </c>
    </row>
    <row r="526" spans="1:101">
      <c r="A526" s="140" t="s">
        <v>272</v>
      </c>
      <c r="B526" s="140" t="s">
        <v>273</v>
      </c>
      <c r="C526" s="140"/>
      <c r="D526" s="140"/>
      <c r="E526" s="140" t="s">
        <v>309</v>
      </c>
      <c r="F526" s="140"/>
      <c r="G526" s="140"/>
      <c r="H526" s="140"/>
      <c r="I526" s="140"/>
      <c r="J526" s="140"/>
      <c r="K526" s="140"/>
      <c r="L526" s="140"/>
      <c r="M526" s="140"/>
      <c r="N526" s="140"/>
      <c r="O526" s="140"/>
      <c r="P526" s="140"/>
      <c r="Q526" s="140"/>
      <c r="R526" s="140"/>
      <c r="S526" s="140"/>
      <c r="T526" s="140"/>
      <c r="U526" s="140"/>
      <c r="V526" s="140"/>
      <c r="W526" s="140"/>
      <c r="X526" s="140"/>
      <c r="Y526" s="140"/>
      <c r="Z526" s="140"/>
      <c r="AA526" s="140"/>
      <c r="AB526" s="140"/>
      <c r="AC526" s="140"/>
      <c r="AD526" s="140"/>
      <c r="AE526" s="140"/>
      <c r="AF526" s="140"/>
      <c r="AG526" s="140"/>
      <c r="AH526" s="140"/>
      <c r="AI526" s="140"/>
      <c r="AJ526" s="140"/>
      <c r="AK526" s="140"/>
      <c r="AL526" s="154"/>
      <c r="AM526" s="154"/>
      <c r="AN526" s="154"/>
      <c r="AO526" s="154"/>
      <c r="AP526" s="154"/>
      <c r="AQ526" s="154"/>
      <c r="AR526" s="154"/>
      <c r="AS526" s="154"/>
      <c r="AT526" s="154"/>
      <c r="AU526" s="154"/>
      <c r="AV526" s="154"/>
      <c r="AW526" s="154">
        <v>1619</v>
      </c>
      <c r="AX526" s="154">
        <v>1622</v>
      </c>
      <c r="AY526" s="154">
        <v>1625</v>
      </c>
      <c r="AZ526" s="154">
        <v>1628</v>
      </c>
      <c r="BA526" s="154">
        <v>1630</v>
      </c>
      <c r="BB526" s="154">
        <v>1634</v>
      </c>
      <c r="BC526" s="154">
        <v>1638</v>
      </c>
      <c r="BD526" s="154">
        <v>1641</v>
      </c>
      <c r="BE526" s="154">
        <v>1645</v>
      </c>
      <c r="BF526" s="154">
        <v>1648</v>
      </c>
      <c r="BG526" s="154">
        <v>1651</v>
      </c>
      <c r="BH526" s="154">
        <v>1654</v>
      </c>
      <c r="BI526" s="154">
        <v>1657</v>
      </c>
      <c r="BJ526" s="154">
        <v>1660</v>
      </c>
      <c r="BK526" s="154">
        <v>1662</v>
      </c>
      <c r="BL526" s="154">
        <v>1664</v>
      </c>
      <c r="BM526" s="154">
        <v>1666</v>
      </c>
      <c r="BN526" s="154">
        <v>1668</v>
      </c>
      <c r="BO526" s="154">
        <v>1670</v>
      </c>
      <c r="BP526" s="154">
        <v>1671</v>
      </c>
      <c r="BQ526" s="154">
        <v>1672</v>
      </c>
      <c r="BR526" s="154">
        <v>1673</v>
      </c>
      <c r="BS526" s="154">
        <v>1674</v>
      </c>
      <c r="BT526" s="140">
        <v>1675</v>
      </c>
      <c r="BU526" s="140">
        <v>1675</v>
      </c>
      <c r="BV526" s="140">
        <v>1675</v>
      </c>
      <c r="BW526" s="140">
        <v>1675</v>
      </c>
      <c r="BX526" s="140">
        <v>1675</v>
      </c>
      <c r="BY526" s="140">
        <v>1675</v>
      </c>
      <c r="BZ526" s="140">
        <v>1674</v>
      </c>
      <c r="CA526" s="140">
        <v>1674</v>
      </c>
      <c r="CB526" s="140">
        <v>1673</v>
      </c>
      <c r="CC526" s="140">
        <v>1672</v>
      </c>
      <c r="CD526" s="140">
        <v>1671</v>
      </c>
      <c r="CE526" s="140">
        <v>1670</v>
      </c>
      <c r="CF526" s="140">
        <v>1668</v>
      </c>
      <c r="CG526" s="140">
        <v>1667</v>
      </c>
      <c r="CH526" s="140">
        <v>1665</v>
      </c>
      <c r="CI526" s="140">
        <v>1663</v>
      </c>
      <c r="CJ526" s="140">
        <v>1661</v>
      </c>
      <c r="CK526" s="140">
        <v>1659</v>
      </c>
      <c r="CL526" s="140">
        <v>1657</v>
      </c>
      <c r="CM526" s="140">
        <v>1655</v>
      </c>
      <c r="CN526" s="140">
        <v>1653</v>
      </c>
      <c r="CO526" s="140">
        <v>1651</v>
      </c>
      <c r="CP526" s="140">
        <v>1649</v>
      </c>
      <c r="CQ526" s="140">
        <v>1646</v>
      </c>
      <c r="CR526" s="140">
        <v>1644</v>
      </c>
      <c r="CS526" s="140">
        <v>1642</v>
      </c>
      <c r="CT526" s="140">
        <v>1640</v>
      </c>
      <c r="CU526" s="140">
        <v>1638</v>
      </c>
      <c r="CV526" s="140">
        <v>1636</v>
      </c>
      <c r="CW526" s="140">
        <v>1634</v>
      </c>
    </row>
    <row r="527" spans="1:101">
      <c r="A527" s="140" t="s">
        <v>274</v>
      </c>
      <c r="B527" s="140" t="s">
        <v>275</v>
      </c>
      <c r="C527" s="140"/>
      <c r="D527" s="140"/>
      <c r="E527" s="140" t="s">
        <v>309</v>
      </c>
      <c r="F527" s="140"/>
      <c r="G527" s="140"/>
      <c r="H527" s="140"/>
      <c r="I527" s="140"/>
      <c r="J527" s="140"/>
      <c r="K527" s="140"/>
      <c r="L527" s="140"/>
      <c r="M527" s="140"/>
      <c r="N527" s="140"/>
      <c r="O527" s="140"/>
      <c r="P527" s="140"/>
      <c r="Q527" s="140"/>
      <c r="R527" s="140"/>
      <c r="S527" s="140"/>
      <c r="T527" s="140"/>
      <c r="U527" s="140"/>
      <c r="V527" s="140"/>
      <c r="W527" s="140"/>
      <c r="X527" s="140"/>
      <c r="Y527" s="140"/>
      <c r="Z527" s="140"/>
      <c r="AA527" s="140"/>
      <c r="AB527" s="140"/>
      <c r="AC527" s="140"/>
      <c r="AD527" s="140"/>
      <c r="AE527" s="140"/>
      <c r="AF527" s="140"/>
      <c r="AG527" s="140"/>
      <c r="AH527" s="140"/>
      <c r="AI527" s="140"/>
      <c r="AJ527" s="140"/>
      <c r="AK527" s="140"/>
      <c r="AL527" s="154"/>
      <c r="AM527" s="154"/>
      <c r="AN527" s="154"/>
      <c r="AO527" s="154"/>
      <c r="AP527" s="154"/>
      <c r="AQ527" s="154"/>
      <c r="AR527" s="154"/>
      <c r="AS527" s="154"/>
      <c r="AT527" s="154"/>
      <c r="AU527" s="154"/>
      <c r="AV527" s="154"/>
      <c r="AW527" s="154">
        <v>1633</v>
      </c>
      <c r="AX527" s="154">
        <v>1639</v>
      </c>
      <c r="AY527" s="154">
        <v>1645</v>
      </c>
      <c r="AZ527" s="154">
        <v>1651</v>
      </c>
      <c r="BA527" s="154">
        <v>1657</v>
      </c>
      <c r="BB527" s="154">
        <v>1662</v>
      </c>
      <c r="BC527" s="154">
        <v>1668</v>
      </c>
      <c r="BD527" s="154">
        <v>1673</v>
      </c>
      <c r="BE527" s="154">
        <v>1678</v>
      </c>
      <c r="BF527" s="154">
        <v>1683</v>
      </c>
      <c r="BG527" s="154">
        <v>1687</v>
      </c>
      <c r="BH527" s="154">
        <v>1691</v>
      </c>
      <c r="BI527" s="154">
        <v>1694</v>
      </c>
      <c r="BJ527" s="154">
        <v>1698</v>
      </c>
      <c r="BK527" s="154">
        <v>1701</v>
      </c>
      <c r="BL527" s="154">
        <v>1704</v>
      </c>
      <c r="BM527" s="154">
        <v>1707</v>
      </c>
      <c r="BN527" s="154">
        <v>1709</v>
      </c>
      <c r="BO527" s="154">
        <v>1712</v>
      </c>
      <c r="BP527" s="154">
        <v>1714</v>
      </c>
      <c r="BQ527" s="154">
        <v>1716</v>
      </c>
      <c r="BR527" s="154">
        <v>1718</v>
      </c>
      <c r="BS527" s="154">
        <v>1720</v>
      </c>
      <c r="BT527" s="140">
        <v>1722</v>
      </c>
      <c r="BU527" s="140">
        <v>1723</v>
      </c>
      <c r="BV527" s="140">
        <v>1725</v>
      </c>
      <c r="BW527" s="140">
        <v>1726</v>
      </c>
      <c r="BX527" s="140">
        <v>1727</v>
      </c>
      <c r="BY527" s="140">
        <v>1728</v>
      </c>
      <c r="BZ527" s="140">
        <v>1728</v>
      </c>
      <c r="CA527" s="140">
        <v>1729</v>
      </c>
      <c r="CB527" s="140">
        <v>1729</v>
      </c>
      <c r="CC527" s="140">
        <v>1729</v>
      </c>
      <c r="CD527" s="140">
        <v>1729</v>
      </c>
      <c r="CE527" s="140">
        <v>1728</v>
      </c>
      <c r="CF527" s="140">
        <v>1728</v>
      </c>
      <c r="CG527" s="140">
        <v>1727</v>
      </c>
      <c r="CH527" s="140">
        <v>1726</v>
      </c>
      <c r="CI527" s="140">
        <v>1725</v>
      </c>
      <c r="CJ527" s="140">
        <v>1724</v>
      </c>
      <c r="CK527" s="140">
        <v>1722</v>
      </c>
      <c r="CL527" s="140">
        <v>1721</v>
      </c>
      <c r="CM527" s="140">
        <v>1719</v>
      </c>
      <c r="CN527" s="140">
        <v>1718</v>
      </c>
      <c r="CO527" s="140">
        <v>1716</v>
      </c>
      <c r="CP527" s="140">
        <v>1714</v>
      </c>
      <c r="CQ527" s="140">
        <v>1713</v>
      </c>
      <c r="CR527" s="140">
        <v>1711</v>
      </c>
      <c r="CS527" s="140">
        <v>1710</v>
      </c>
      <c r="CT527" s="140">
        <v>1708</v>
      </c>
      <c r="CU527" s="140">
        <v>1707</v>
      </c>
      <c r="CV527" s="140">
        <v>1705</v>
      </c>
      <c r="CW527" s="140">
        <v>1703</v>
      </c>
    </row>
    <row r="528" spans="1:101">
      <c r="A528" s="140" t="s">
        <v>276</v>
      </c>
      <c r="B528" s="140" t="s">
        <v>277</v>
      </c>
      <c r="C528" s="140"/>
      <c r="D528" s="140"/>
      <c r="E528" s="140" t="s">
        <v>309</v>
      </c>
      <c r="F528" s="140"/>
      <c r="G528" s="140"/>
      <c r="H528" s="140"/>
      <c r="I528" s="140"/>
      <c r="J528" s="140"/>
      <c r="K528" s="140"/>
      <c r="L528" s="140"/>
      <c r="M528" s="140"/>
      <c r="N528" s="140"/>
      <c r="O528" s="140"/>
      <c r="P528" s="140"/>
      <c r="Q528" s="140"/>
      <c r="R528" s="140"/>
      <c r="S528" s="140"/>
      <c r="T528" s="140"/>
      <c r="U528" s="140"/>
      <c r="V528" s="140"/>
      <c r="W528" s="140"/>
      <c r="X528" s="140"/>
      <c r="Y528" s="140"/>
      <c r="Z528" s="140"/>
      <c r="AA528" s="140"/>
      <c r="AB528" s="140"/>
      <c r="AC528" s="140"/>
      <c r="AD528" s="140"/>
      <c r="AE528" s="140"/>
      <c r="AF528" s="140"/>
      <c r="AG528" s="140"/>
      <c r="AH528" s="140"/>
      <c r="AI528" s="140"/>
      <c r="AJ528" s="140"/>
      <c r="AK528" s="140"/>
      <c r="AL528" s="154"/>
      <c r="AM528" s="154"/>
      <c r="AN528" s="154"/>
      <c r="AO528" s="154"/>
      <c r="AP528" s="154"/>
      <c r="AQ528" s="154"/>
      <c r="AR528" s="154"/>
      <c r="AS528" s="154"/>
      <c r="AT528" s="154"/>
      <c r="AU528" s="154"/>
      <c r="AV528" s="154"/>
      <c r="AW528" s="154">
        <v>1397</v>
      </c>
      <c r="AX528" s="154">
        <v>1403</v>
      </c>
      <c r="AY528" s="154">
        <v>1408</v>
      </c>
      <c r="AZ528" s="154">
        <v>1413</v>
      </c>
      <c r="BA528" s="154">
        <v>1417</v>
      </c>
      <c r="BB528" s="154">
        <v>1422</v>
      </c>
      <c r="BC528" s="154">
        <v>1427</v>
      </c>
      <c r="BD528" s="154">
        <v>1431</v>
      </c>
      <c r="BE528" s="154">
        <v>1435</v>
      </c>
      <c r="BF528" s="154">
        <v>1439</v>
      </c>
      <c r="BG528" s="154">
        <v>1443</v>
      </c>
      <c r="BH528" s="154">
        <v>1446</v>
      </c>
      <c r="BI528" s="154">
        <v>1449</v>
      </c>
      <c r="BJ528" s="154">
        <v>1452</v>
      </c>
      <c r="BK528" s="154">
        <v>1455</v>
      </c>
      <c r="BL528" s="154">
        <v>1458</v>
      </c>
      <c r="BM528" s="154">
        <v>1461</v>
      </c>
      <c r="BN528" s="154">
        <v>1463</v>
      </c>
      <c r="BO528" s="154">
        <v>1466</v>
      </c>
      <c r="BP528" s="154">
        <v>1468</v>
      </c>
      <c r="BQ528" s="154">
        <v>1470</v>
      </c>
      <c r="BR528" s="154">
        <v>1472</v>
      </c>
      <c r="BS528" s="154">
        <v>1473</v>
      </c>
      <c r="BT528" s="140">
        <v>1474</v>
      </c>
      <c r="BU528" s="140">
        <v>1476</v>
      </c>
      <c r="BV528" s="140">
        <v>1477</v>
      </c>
      <c r="BW528" s="140">
        <v>1478</v>
      </c>
      <c r="BX528" s="140">
        <v>1478</v>
      </c>
      <c r="BY528" s="140">
        <v>1479</v>
      </c>
      <c r="BZ528" s="140">
        <v>1479</v>
      </c>
      <c r="CA528" s="140">
        <v>1479</v>
      </c>
      <c r="CB528" s="140">
        <v>1479</v>
      </c>
      <c r="CC528" s="140">
        <v>1479</v>
      </c>
      <c r="CD528" s="140">
        <v>1479</v>
      </c>
      <c r="CE528" s="140">
        <v>1478</v>
      </c>
      <c r="CF528" s="140">
        <v>1478</v>
      </c>
      <c r="CG528" s="140">
        <v>1477</v>
      </c>
      <c r="CH528" s="140">
        <v>1476</v>
      </c>
      <c r="CI528" s="140">
        <v>1475</v>
      </c>
      <c r="CJ528" s="140">
        <v>1474</v>
      </c>
      <c r="CK528" s="140">
        <v>1473</v>
      </c>
      <c r="CL528" s="140">
        <v>1471</v>
      </c>
      <c r="CM528" s="140">
        <v>1470</v>
      </c>
      <c r="CN528" s="140">
        <v>1469</v>
      </c>
      <c r="CO528" s="140">
        <v>1467</v>
      </c>
      <c r="CP528" s="140">
        <v>1466</v>
      </c>
      <c r="CQ528" s="140">
        <v>1464</v>
      </c>
      <c r="CR528" s="140">
        <v>1463</v>
      </c>
      <c r="CS528" s="140">
        <v>1462</v>
      </c>
      <c r="CT528" s="140">
        <v>1460</v>
      </c>
      <c r="CU528" s="140">
        <v>1459</v>
      </c>
      <c r="CV528" s="140">
        <v>1458</v>
      </c>
      <c r="CW528" s="140">
        <v>1456</v>
      </c>
    </row>
    <row r="529" spans="1:101">
      <c r="A529" s="140" t="s">
        <v>278</v>
      </c>
      <c r="B529" s="140" t="s">
        <v>279</v>
      </c>
      <c r="C529" s="140"/>
      <c r="D529" s="140"/>
      <c r="E529" s="140" t="s">
        <v>309</v>
      </c>
      <c r="F529" s="140"/>
      <c r="G529" s="140"/>
      <c r="H529" s="140"/>
      <c r="I529" s="140"/>
      <c r="J529" s="140"/>
      <c r="K529" s="140"/>
      <c r="L529" s="140"/>
      <c r="M529" s="140"/>
      <c r="N529" s="140"/>
      <c r="O529" s="140"/>
      <c r="P529" s="140"/>
      <c r="Q529" s="140"/>
      <c r="R529" s="140"/>
      <c r="S529" s="140"/>
      <c r="T529" s="140"/>
      <c r="U529" s="140"/>
      <c r="V529" s="140"/>
      <c r="W529" s="140"/>
      <c r="X529" s="140"/>
      <c r="Y529" s="140"/>
      <c r="Z529" s="140"/>
      <c r="AA529" s="140"/>
      <c r="AB529" s="140"/>
      <c r="AC529" s="140"/>
      <c r="AD529" s="140"/>
      <c r="AE529" s="140"/>
      <c r="AF529" s="140"/>
      <c r="AG529" s="140"/>
      <c r="AH529" s="140"/>
      <c r="AI529" s="140"/>
      <c r="AJ529" s="140"/>
      <c r="AK529" s="140"/>
      <c r="AL529" s="154"/>
      <c r="AM529" s="154"/>
      <c r="AN529" s="154"/>
      <c r="AO529" s="154"/>
      <c r="AP529" s="154"/>
      <c r="AQ529" s="154"/>
      <c r="AR529" s="154"/>
      <c r="AS529" s="154"/>
      <c r="AT529" s="154"/>
      <c r="AU529" s="154"/>
      <c r="AV529" s="154"/>
      <c r="AW529" s="154">
        <v>1239</v>
      </c>
      <c r="AX529" s="154">
        <v>1245</v>
      </c>
      <c r="AY529" s="154">
        <v>1251</v>
      </c>
      <c r="AZ529" s="154">
        <v>1257</v>
      </c>
      <c r="BA529" s="154">
        <v>1262</v>
      </c>
      <c r="BB529" s="154">
        <v>1267</v>
      </c>
      <c r="BC529" s="154">
        <v>1273</v>
      </c>
      <c r="BD529" s="154">
        <v>1277</v>
      </c>
      <c r="BE529" s="154">
        <v>1282</v>
      </c>
      <c r="BF529" s="154">
        <v>1286</v>
      </c>
      <c r="BG529" s="154">
        <v>1290</v>
      </c>
      <c r="BH529" s="154">
        <v>1293</v>
      </c>
      <c r="BI529" s="154">
        <v>1296</v>
      </c>
      <c r="BJ529" s="154">
        <v>1299</v>
      </c>
      <c r="BK529" s="154">
        <v>1302</v>
      </c>
      <c r="BL529" s="154">
        <v>1305</v>
      </c>
      <c r="BM529" s="154">
        <v>1308</v>
      </c>
      <c r="BN529" s="154">
        <v>1310</v>
      </c>
      <c r="BO529" s="154">
        <v>1312</v>
      </c>
      <c r="BP529" s="154">
        <v>1315</v>
      </c>
      <c r="BQ529" s="154">
        <v>1317</v>
      </c>
      <c r="BR529" s="154">
        <v>1319</v>
      </c>
      <c r="BS529" s="154">
        <v>1320</v>
      </c>
      <c r="BT529" s="140">
        <v>1322</v>
      </c>
      <c r="BU529" s="140">
        <v>1324</v>
      </c>
      <c r="BV529" s="140">
        <v>1325</v>
      </c>
      <c r="BW529" s="140">
        <v>1327</v>
      </c>
      <c r="BX529" s="140">
        <v>1328</v>
      </c>
      <c r="BY529" s="140">
        <v>1329</v>
      </c>
      <c r="BZ529" s="140">
        <v>1330</v>
      </c>
      <c r="CA529" s="140">
        <v>1331</v>
      </c>
      <c r="CB529" s="140">
        <v>1332</v>
      </c>
      <c r="CC529" s="140">
        <v>1332</v>
      </c>
      <c r="CD529" s="140">
        <v>1333</v>
      </c>
      <c r="CE529" s="140">
        <v>1333</v>
      </c>
      <c r="CF529" s="140">
        <v>1333</v>
      </c>
      <c r="CG529" s="140">
        <v>1333</v>
      </c>
      <c r="CH529" s="140">
        <v>1332</v>
      </c>
      <c r="CI529" s="140">
        <v>1332</v>
      </c>
      <c r="CJ529" s="140">
        <v>1331</v>
      </c>
      <c r="CK529" s="140">
        <v>1331</v>
      </c>
      <c r="CL529" s="140">
        <v>1330</v>
      </c>
      <c r="CM529" s="140">
        <v>1329</v>
      </c>
      <c r="CN529" s="140">
        <v>1328</v>
      </c>
      <c r="CO529" s="140">
        <v>1327</v>
      </c>
      <c r="CP529" s="140">
        <v>1326</v>
      </c>
      <c r="CQ529" s="140">
        <v>1325</v>
      </c>
      <c r="CR529" s="140">
        <v>1324</v>
      </c>
      <c r="CS529" s="140">
        <v>1323</v>
      </c>
      <c r="CT529" s="140">
        <v>1322</v>
      </c>
      <c r="CU529" s="140">
        <v>1321</v>
      </c>
      <c r="CV529" s="140">
        <v>1320</v>
      </c>
      <c r="CW529" s="140">
        <v>1319</v>
      </c>
    </row>
    <row r="530" spans="1:101">
      <c r="A530" s="140" t="s">
        <v>313</v>
      </c>
      <c r="B530" s="140" t="s">
        <v>310</v>
      </c>
      <c r="C530" s="140"/>
      <c r="D530" s="140"/>
      <c r="E530" s="140" t="s">
        <v>309</v>
      </c>
      <c r="F530" s="140"/>
      <c r="G530" s="140"/>
      <c r="H530" s="140"/>
      <c r="I530" s="140"/>
      <c r="J530" s="140"/>
      <c r="K530" s="140"/>
      <c r="L530" s="140"/>
      <c r="M530" s="140"/>
      <c r="N530" s="140"/>
      <c r="O530" s="140"/>
      <c r="P530" s="140"/>
      <c r="Q530" s="140"/>
      <c r="R530" s="140"/>
      <c r="S530" s="140"/>
      <c r="T530" s="140"/>
      <c r="U530" s="140"/>
      <c r="V530" s="140"/>
      <c r="W530" s="140"/>
      <c r="X530" s="140"/>
      <c r="Y530" s="140"/>
      <c r="Z530" s="140"/>
      <c r="AA530" s="140"/>
      <c r="AB530" s="140"/>
      <c r="AC530" s="140"/>
      <c r="AD530" s="140"/>
      <c r="AE530" s="140"/>
      <c r="AF530" s="140"/>
      <c r="AG530" s="140"/>
      <c r="AH530" s="140"/>
      <c r="AI530" s="140"/>
      <c r="AJ530" s="140"/>
      <c r="AK530" s="140"/>
      <c r="AL530" s="154"/>
      <c r="AM530" s="154"/>
      <c r="AN530" s="154"/>
      <c r="AO530" s="154"/>
      <c r="AP530" s="154"/>
      <c r="AQ530" s="154"/>
      <c r="AR530" s="154"/>
      <c r="AS530" s="154"/>
      <c r="AT530" s="154"/>
      <c r="AU530" s="154"/>
      <c r="AV530" s="154"/>
      <c r="AW530" s="154">
        <v>388</v>
      </c>
      <c r="AX530" s="154">
        <v>384</v>
      </c>
      <c r="AY530" s="154">
        <v>379</v>
      </c>
      <c r="AZ530" s="154">
        <v>375</v>
      </c>
      <c r="BA530" s="154">
        <v>371</v>
      </c>
      <c r="BB530" s="154">
        <v>367</v>
      </c>
      <c r="BC530" s="154">
        <v>364</v>
      </c>
      <c r="BD530" s="154">
        <v>360</v>
      </c>
      <c r="BE530" s="154">
        <v>356</v>
      </c>
      <c r="BF530" s="154">
        <v>352</v>
      </c>
      <c r="BG530" s="154">
        <v>348</v>
      </c>
      <c r="BH530" s="154">
        <v>345</v>
      </c>
      <c r="BI530" s="154">
        <v>341</v>
      </c>
      <c r="BJ530" s="154">
        <v>337</v>
      </c>
      <c r="BK530" s="154">
        <v>333</v>
      </c>
      <c r="BL530" s="154">
        <v>329</v>
      </c>
      <c r="BM530" s="154">
        <v>325</v>
      </c>
      <c r="BN530" s="154">
        <v>321</v>
      </c>
      <c r="BO530" s="154">
        <v>318</v>
      </c>
      <c r="BP530" s="154">
        <v>314</v>
      </c>
      <c r="BQ530" s="154">
        <v>310</v>
      </c>
      <c r="BR530" s="154">
        <v>306</v>
      </c>
      <c r="BS530" s="154">
        <v>302</v>
      </c>
      <c r="BT530" s="140">
        <v>299</v>
      </c>
      <c r="BU530" s="140">
        <v>295</v>
      </c>
      <c r="BV530" s="140">
        <v>291</v>
      </c>
      <c r="BW530" s="140">
        <v>287</v>
      </c>
      <c r="BX530" s="140">
        <v>283</v>
      </c>
      <c r="BY530" s="140">
        <v>279</v>
      </c>
      <c r="BZ530" s="140">
        <v>275</v>
      </c>
      <c r="CA530" s="140">
        <v>272</v>
      </c>
      <c r="CB530" s="140">
        <v>268</v>
      </c>
      <c r="CC530" s="140">
        <v>264</v>
      </c>
      <c r="CD530" s="140">
        <v>260</v>
      </c>
      <c r="CE530" s="140">
        <v>256</v>
      </c>
      <c r="CF530" s="140">
        <v>252</v>
      </c>
      <c r="CG530" s="140">
        <v>248</v>
      </c>
      <c r="CH530" s="140">
        <v>244</v>
      </c>
      <c r="CI530" s="140">
        <v>240</v>
      </c>
      <c r="CJ530" s="140">
        <v>236</v>
      </c>
      <c r="CK530" s="140">
        <v>232</v>
      </c>
      <c r="CL530" s="140">
        <v>229</v>
      </c>
      <c r="CM530" s="140">
        <v>225</v>
      </c>
      <c r="CN530" s="140">
        <v>221</v>
      </c>
      <c r="CO530" s="140">
        <v>218</v>
      </c>
      <c r="CP530" s="140">
        <v>214</v>
      </c>
      <c r="CQ530" s="140">
        <v>211</v>
      </c>
      <c r="CR530" s="140">
        <v>207</v>
      </c>
      <c r="CS530" s="140">
        <v>204</v>
      </c>
      <c r="CT530" s="140">
        <v>201</v>
      </c>
      <c r="CU530" s="140">
        <v>198</v>
      </c>
      <c r="CV530" s="140">
        <v>195</v>
      </c>
      <c r="CW530" s="140">
        <v>192</v>
      </c>
    </row>
    <row r="531" spans="1:101">
      <c r="A531" s="140" t="s">
        <v>314</v>
      </c>
      <c r="B531" s="140" t="s">
        <v>311</v>
      </c>
      <c r="C531" s="140"/>
      <c r="D531" s="140"/>
      <c r="E531" s="140" t="s">
        <v>309</v>
      </c>
      <c r="F531" s="140"/>
      <c r="G531" s="140"/>
      <c r="H531" s="140"/>
      <c r="I531" s="140"/>
      <c r="J531" s="140"/>
      <c r="K531" s="140"/>
      <c r="L531" s="140"/>
      <c r="M531" s="140"/>
      <c r="N531" s="140"/>
      <c r="O531" s="140"/>
      <c r="P531" s="140"/>
      <c r="Q531" s="140"/>
      <c r="R531" s="140"/>
      <c r="S531" s="140"/>
      <c r="T531" s="140"/>
      <c r="U531" s="140"/>
      <c r="V531" s="140"/>
      <c r="W531" s="140"/>
      <c r="X531" s="140"/>
      <c r="Y531" s="140"/>
      <c r="Z531" s="140"/>
      <c r="AA531" s="140"/>
      <c r="AB531" s="140"/>
      <c r="AC531" s="140"/>
      <c r="AD531" s="140"/>
      <c r="AE531" s="140"/>
      <c r="AF531" s="140"/>
      <c r="AG531" s="140"/>
      <c r="AH531" s="140"/>
      <c r="AI531" s="140"/>
      <c r="AJ531" s="140"/>
      <c r="AK531" s="140"/>
      <c r="AL531" s="154"/>
      <c r="AM531" s="154"/>
      <c r="AN531" s="154"/>
      <c r="AO531" s="154"/>
      <c r="AP531" s="154"/>
      <c r="AQ531" s="154"/>
      <c r="AR531" s="154"/>
      <c r="AS531" s="154"/>
      <c r="AT531" s="154"/>
      <c r="AU531" s="154"/>
      <c r="AV531" s="154"/>
      <c r="AW531" s="154">
        <v>369</v>
      </c>
      <c r="AX531" s="154">
        <v>364</v>
      </c>
      <c r="AY531" s="154">
        <v>360</v>
      </c>
      <c r="AZ531" s="154">
        <v>355</v>
      </c>
      <c r="BA531" s="154">
        <v>351</v>
      </c>
      <c r="BB531" s="154">
        <v>347</v>
      </c>
      <c r="BC531" s="154">
        <v>343</v>
      </c>
      <c r="BD531" s="154">
        <v>339</v>
      </c>
      <c r="BE531" s="154">
        <v>335</v>
      </c>
      <c r="BF531" s="154">
        <v>331</v>
      </c>
      <c r="BG531" s="154">
        <v>328</v>
      </c>
      <c r="BH531" s="154">
        <v>324</v>
      </c>
      <c r="BI531" s="154">
        <v>320</v>
      </c>
      <c r="BJ531" s="154">
        <v>316</v>
      </c>
      <c r="BK531" s="154">
        <v>312</v>
      </c>
      <c r="BL531" s="154">
        <v>308</v>
      </c>
      <c r="BM531" s="154">
        <v>304</v>
      </c>
      <c r="BN531" s="154">
        <v>301</v>
      </c>
      <c r="BO531" s="154">
        <v>297</v>
      </c>
      <c r="BP531" s="154">
        <v>293</v>
      </c>
      <c r="BQ531" s="154">
        <v>289</v>
      </c>
      <c r="BR531" s="154">
        <v>285</v>
      </c>
      <c r="BS531" s="154">
        <v>282</v>
      </c>
      <c r="BT531" s="140">
        <v>278</v>
      </c>
      <c r="BU531" s="140">
        <v>274</v>
      </c>
      <c r="BV531" s="140">
        <v>270</v>
      </c>
      <c r="BW531" s="140">
        <v>266</v>
      </c>
      <c r="BX531" s="140">
        <v>263</v>
      </c>
      <c r="BY531" s="140">
        <v>259</v>
      </c>
      <c r="BZ531" s="140">
        <v>255</v>
      </c>
      <c r="CA531" s="140">
        <v>251</v>
      </c>
      <c r="CB531" s="140">
        <v>247</v>
      </c>
      <c r="CC531" s="140">
        <v>244</v>
      </c>
      <c r="CD531" s="140">
        <v>240</v>
      </c>
      <c r="CE531" s="140">
        <v>236</v>
      </c>
      <c r="CF531" s="140">
        <v>232</v>
      </c>
      <c r="CG531" s="140">
        <v>229</v>
      </c>
      <c r="CH531" s="140">
        <v>225</v>
      </c>
      <c r="CI531" s="140">
        <v>221</v>
      </c>
      <c r="CJ531" s="140">
        <v>217</v>
      </c>
      <c r="CK531" s="140">
        <v>214</v>
      </c>
      <c r="CL531" s="140">
        <v>210</v>
      </c>
      <c r="CM531" s="140">
        <v>207</v>
      </c>
      <c r="CN531" s="140">
        <v>203</v>
      </c>
      <c r="CO531" s="140">
        <v>200</v>
      </c>
      <c r="CP531" s="140">
        <v>197</v>
      </c>
      <c r="CQ531" s="140">
        <v>193</v>
      </c>
      <c r="CR531" s="140">
        <v>190</v>
      </c>
      <c r="CS531" s="140">
        <v>187</v>
      </c>
      <c r="CT531" s="140">
        <v>185</v>
      </c>
      <c r="CU531" s="140">
        <v>182</v>
      </c>
      <c r="CV531" s="140">
        <v>179</v>
      </c>
      <c r="CW531" s="140">
        <v>177</v>
      </c>
    </row>
    <row r="532" spans="1:101">
      <c r="A532" s="140" t="s">
        <v>315</v>
      </c>
      <c r="B532" s="140" t="s">
        <v>25</v>
      </c>
      <c r="C532" s="140"/>
      <c r="D532" s="140"/>
      <c r="E532" s="140" t="s">
        <v>309</v>
      </c>
      <c r="F532" s="140"/>
      <c r="G532" s="140"/>
      <c r="H532" s="140"/>
      <c r="I532" s="140"/>
      <c r="J532" s="140"/>
      <c r="K532" s="140"/>
      <c r="L532" s="140"/>
      <c r="M532" s="140"/>
      <c r="N532" s="140"/>
      <c r="O532" s="140"/>
      <c r="P532" s="140"/>
      <c r="Q532" s="140"/>
      <c r="R532" s="140"/>
      <c r="S532" s="140"/>
      <c r="T532" s="140"/>
      <c r="U532" s="140"/>
      <c r="V532" s="140"/>
      <c r="W532" s="140"/>
      <c r="X532" s="140"/>
      <c r="Y532" s="140"/>
      <c r="Z532" s="140"/>
      <c r="AA532" s="140"/>
      <c r="AB532" s="140"/>
      <c r="AC532" s="140"/>
      <c r="AD532" s="140"/>
      <c r="AE532" s="140"/>
      <c r="AF532" s="140"/>
      <c r="AG532" s="140"/>
      <c r="AH532" s="140"/>
      <c r="AI532" s="140"/>
      <c r="AJ532" s="140"/>
      <c r="AK532" s="140"/>
      <c r="AL532" s="154"/>
      <c r="AM532" s="154"/>
      <c r="AN532" s="154"/>
      <c r="AO532" s="154"/>
      <c r="AP532" s="154"/>
      <c r="AQ532" s="154"/>
      <c r="AR532" s="154"/>
      <c r="AS532" s="154"/>
      <c r="AT532" s="154"/>
      <c r="AU532" s="154"/>
      <c r="AV532" s="154"/>
      <c r="AW532" s="154">
        <v>276</v>
      </c>
      <c r="AX532" s="154">
        <v>282</v>
      </c>
      <c r="AY532" s="154">
        <v>287</v>
      </c>
      <c r="AZ532" s="154">
        <v>292</v>
      </c>
      <c r="BA532" s="154">
        <v>297</v>
      </c>
      <c r="BB532" s="154">
        <v>302</v>
      </c>
      <c r="BC532" s="154">
        <v>307</v>
      </c>
      <c r="BD532" s="154">
        <v>312</v>
      </c>
      <c r="BE532" s="154">
        <v>317</v>
      </c>
      <c r="BF532" s="154">
        <v>322</v>
      </c>
      <c r="BG532" s="154">
        <v>327</v>
      </c>
      <c r="BH532" s="154">
        <v>331</v>
      </c>
      <c r="BI532" s="154">
        <v>336</v>
      </c>
      <c r="BJ532" s="154">
        <v>341</v>
      </c>
      <c r="BK532" s="154">
        <v>346</v>
      </c>
      <c r="BL532" s="154">
        <v>351</v>
      </c>
      <c r="BM532" s="154">
        <v>355</v>
      </c>
      <c r="BN532" s="154">
        <v>360</v>
      </c>
      <c r="BO532" s="154">
        <v>365</v>
      </c>
      <c r="BP532" s="154">
        <v>369</v>
      </c>
      <c r="BQ532" s="154">
        <v>374</v>
      </c>
      <c r="BR532" s="154">
        <v>378</v>
      </c>
      <c r="BS532" s="154">
        <v>382</v>
      </c>
      <c r="BT532" s="140">
        <v>387</v>
      </c>
      <c r="BU532" s="140">
        <v>391</v>
      </c>
      <c r="BV532" s="140">
        <v>395</v>
      </c>
      <c r="BW532" s="140">
        <v>399</v>
      </c>
      <c r="BX532" s="140">
        <v>403</v>
      </c>
      <c r="BY532" s="140">
        <v>407</v>
      </c>
      <c r="BZ532" s="140">
        <v>410</v>
      </c>
      <c r="CA532" s="140">
        <v>414</v>
      </c>
      <c r="CB532" s="140">
        <v>418</v>
      </c>
      <c r="CC532" s="140">
        <v>421</v>
      </c>
      <c r="CD532" s="140">
        <v>424</v>
      </c>
      <c r="CE532" s="140">
        <v>428</v>
      </c>
      <c r="CF532" s="140">
        <v>431</v>
      </c>
      <c r="CG532" s="140">
        <v>434</v>
      </c>
      <c r="CH532" s="140">
        <v>437</v>
      </c>
      <c r="CI532" s="140">
        <v>440</v>
      </c>
      <c r="CJ532" s="140">
        <v>443</v>
      </c>
      <c r="CK532" s="140">
        <v>446</v>
      </c>
      <c r="CL532" s="140">
        <v>449</v>
      </c>
      <c r="CM532" s="140">
        <v>451</v>
      </c>
      <c r="CN532" s="140">
        <v>454</v>
      </c>
      <c r="CO532" s="140">
        <v>457</v>
      </c>
      <c r="CP532" s="140">
        <v>459</v>
      </c>
      <c r="CQ532" s="140">
        <v>462</v>
      </c>
      <c r="CR532" s="140">
        <v>465</v>
      </c>
      <c r="CS532" s="140">
        <v>467</v>
      </c>
      <c r="CT532" s="140">
        <v>470</v>
      </c>
      <c r="CU532" s="140">
        <v>472</v>
      </c>
      <c r="CV532" s="140">
        <v>474</v>
      </c>
      <c r="CW532" s="140">
        <v>477</v>
      </c>
    </row>
    <row r="533" spans="1:101">
      <c r="A533" s="140" t="s">
        <v>316</v>
      </c>
      <c r="B533" s="140" t="s">
        <v>282</v>
      </c>
      <c r="C533" s="140"/>
      <c r="D533" s="140"/>
      <c r="E533" s="140" t="s">
        <v>309</v>
      </c>
      <c r="F533" s="140"/>
      <c r="G533" s="140"/>
      <c r="H533" s="140"/>
      <c r="I533" s="140"/>
      <c r="J533" s="140"/>
      <c r="K533" s="140"/>
      <c r="L533" s="140"/>
      <c r="M533" s="140"/>
      <c r="N533" s="140"/>
      <c r="O533" s="140"/>
      <c r="P533" s="140"/>
      <c r="Q533" s="140"/>
      <c r="R533" s="140"/>
      <c r="S533" s="140"/>
      <c r="T533" s="140"/>
      <c r="U533" s="140"/>
      <c r="V533" s="140"/>
      <c r="W533" s="140"/>
      <c r="X533" s="140"/>
      <c r="Y533" s="140"/>
      <c r="Z533" s="140"/>
      <c r="AA533" s="140"/>
      <c r="AB533" s="140"/>
      <c r="AC533" s="140"/>
      <c r="AD533" s="140"/>
      <c r="AE533" s="140"/>
      <c r="AF533" s="140"/>
      <c r="AG533" s="140"/>
      <c r="AH533" s="140"/>
      <c r="AI533" s="140"/>
      <c r="AJ533" s="140"/>
      <c r="AK533" s="140"/>
      <c r="AL533" s="154"/>
      <c r="AM533" s="154"/>
      <c r="AN533" s="154"/>
      <c r="AO533" s="154"/>
      <c r="AP533" s="154"/>
      <c r="AQ533" s="154"/>
      <c r="AR533" s="154"/>
      <c r="AS533" s="154"/>
      <c r="AT533" s="154"/>
      <c r="AU533" s="154"/>
      <c r="AV533" s="154"/>
      <c r="AW533" s="154">
        <v>856</v>
      </c>
      <c r="AX533" s="154">
        <v>860</v>
      </c>
      <c r="AY533" s="154">
        <v>863</v>
      </c>
      <c r="AZ533" s="154">
        <v>866</v>
      </c>
      <c r="BA533" s="154">
        <v>869</v>
      </c>
      <c r="BB533" s="154">
        <v>872</v>
      </c>
      <c r="BC533" s="154">
        <v>876</v>
      </c>
      <c r="BD533" s="154">
        <v>879</v>
      </c>
      <c r="BE533" s="154">
        <v>882</v>
      </c>
      <c r="BF533" s="154">
        <v>885</v>
      </c>
      <c r="BG533" s="154">
        <v>888</v>
      </c>
      <c r="BH533" s="154">
        <v>891</v>
      </c>
      <c r="BI533" s="154">
        <v>893</v>
      </c>
      <c r="BJ533" s="154">
        <v>896</v>
      </c>
      <c r="BK533" s="154">
        <v>898</v>
      </c>
      <c r="BL533" s="154">
        <v>900</v>
      </c>
      <c r="BM533" s="154">
        <v>902</v>
      </c>
      <c r="BN533" s="154">
        <v>904</v>
      </c>
      <c r="BO533" s="154">
        <v>906</v>
      </c>
      <c r="BP533" s="154">
        <v>908</v>
      </c>
      <c r="BQ533" s="154">
        <v>910</v>
      </c>
      <c r="BR533" s="154">
        <v>911</v>
      </c>
      <c r="BS533" s="154">
        <v>913</v>
      </c>
      <c r="BT533" s="140">
        <v>914</v>
      </c>
      <c r="BU533" s="140">
        <v>915</v>
      </c>
      <c r="BV533" s="140">
        <v>916</v>
      </c>
      <c r="BW533" s="140">
        <v>917</v>
      </c>
      <c r="BX533" s="140">
        <v>917</v>
      </c>
      <c r="BY533" s="140">
        <v>918</v>
      </c>
      <c r="BZ533" s="140">
        <v>918</v>
      </c>
      <c r="CA533" s="140">
        <v>918</v>
      </c>
      <c r="CB533" s="140">
        <v>918</v>
      </c>
      <c r="CC533" s="140">
        <v>918</v>
      </c>
      <c r="CD533" s="140">
        <v>918</v>
      </c>
      <c r="CE533" s="140">
        <v>918</v>
      </c>
      <c r="CF533" s="140">
        <v>917</v>
      </c>
      <c r="CG533" s="140">
        <v>916</v>
      </c>
      <c r="CH533" s="140">
        <v>915</v>
      </c>
      <c r="CI533" s="140">
        <v>915</v>
      </c>
      <c r="CJ533" s="140">
        <v>914</v>
      </c>
      <c r="CK533" s="140">
        <v>912</v>
      </c>
      <c r="CL533" s="140">
        <v>911</v>
      </c>
      <c r="CM533" s="140">
        <v>910</v>
      </c>
      <c r="CN533" s="140">
        <v>909</v>
      </c>
      <c r="CO533" s="140">
        <v>908</v>
      </c>
      <c r="CP533" s="140">
        <v>907</v>
      </c>
      <c r="CQ533" s="140">
        <v>905</v>
      </c>
      <c r="CR533" s="140">
        <v>904</v>
      </c>
      <c r="CS533" s="140">
        <v>903</v>
      </c>
      <c r="CT533" s="140">
        <v>902</v>
      </c>
      <c r="CU533" s="140">
        <v>901</v>
      </c>
      <c r="CV533" s="140">
        <v>900</v>
      </c>
      <c r="CW533" s="140">
        <v>900</v>
      </c>
    </row>
    <row r="534" spans="1:101">
      <c r="A534" s="163">
        <v>976</v>
      </c>
      <c r="B534" s="140" t="s">
        <v>283</v>
      </c>
      <c r="C534" s="140"/>
      <c r="D534" s="140"/>
      <c r="E534" s="140" t="s">
        <v>309</v>
      </c>
      <c r="F534" s="140"/>
      <c r="G534" s="140"/>
      <c r="H534" s="140"/>
      <c r="I534" s="140"/>
      <c r="J534" s="140"/>
      <c r="K534" s="140"/>
      <c r="L534" s="140"/>
      <c r="M534" s="140"/>
      <c r="N534" s="140"/>
      <c r="O534" s="140"/>
      <c r="P534" s="140"/>
      <c r="Q534" s="140"/>
      <c r="R534" s="140"/>
      <c r="S534" s="140"/>
      <c r="T534" s="140"/>
      <c r="U534" s="140"/>
      <c r="V534" s="140"/>
      <c r="W534" s="140"/>
      <c r="X534" s="140"/>
      <c r="Y534" s="140"/>
      <c r="Z534" s="140"/>
      <c r="AA534" s="140"/>
      <c r="AB534" s="140"/>
      <c r="AC534" s="140"/>
      <c r="AD534" s="140"/>
      <c r="AE534" s="140"/>
      <c r="AF534" s="140"/>
      <c r="AG534" s="140"/>
      <c r="AH534" s="140"/>
      <c r="AI534" s="140"/>
      <c r="AJ534" s="140"/>
      <c r="AK534" s="140"/>
      <c r="AL534" s="154"/>
      <c r="AM534" s="154"/>
      <c r="AN534" s="154"/>
      <c r="AO534" s="154"/>
      <c r="AP534" s="154"/>
      <c r="AQ534" s="154"/>
      <c r="AR534" s="154"/>
      <c r="AS534" s="154"/>
      <c r="AT534" s="154"/>
      <c r="AU534" s="154"/>
      <c r="AV534" s="154"/>
      <c r="AW534" s="154">
        <v>260</v>
      </c>
      <c r="AX534" s="154">
        <v>267</v>
      </c>
      <c r="AY534" s="154">
        <v>275</v>
      </c>
      <c r="AZ534" s="154">
        <v>282</v>
      </c>
      <c r="BA534" s="154">
        <v>290</v>
      </c>
      <c r="BB534" s="154">
        <v>298</v>
      </c>
      <c r="BC534" s="154">
        <v>306</v>
      </c>
      <c r="BD534" s="154">
        <v>315</v>
      </c>
      <c r="BE534" s="154">
        <v>323</v>
      </c>
      <c r="BF534" s="154">
        <v>333</v>
      </c>
      <c r="BG534" s="154">
        <v>342</v>
      </c>
      <c r="BH534" s="154">
        <v>352</v>
      </c>
      <c r="BI534" s="154">
        <v>362</v>
      </c>
      <c r="BJ534" s="154">
        <v>372</v>
      </c>
      <c r="BK534" s="154">
        <v>383</v>
      </c>
      <c r="BL534" s="154">
        <v>394</v>
      </c>
      <c r="BM534" s="154">
        <v>405</v>
      </c>
      <c r="BN534" s="154">
        <v>417</v>
      </c>
      <c r="BO534" s="154">
        <v>429</v>
      </c>
      <c r="BP534" s="154">
        <v>441</v>
      </c>
      <c r="BQ534" s="154">
        <v>454</v>
      </c>
      <c r="BR534" s="154">
        <v>467</v>
      </c>
      <c r="BS534" s="154">
        <v>480</v>
      </c>
      <c r="BT534" s="140">
        <v>493</v>
      </c>
      <c r="BU534" s="140">
        <v>507</v>
      </c>
      <c r="BV534" s="140">
        <v>521</v>
      </c>
      <c r="BW534" s="140">
        <v>535</v>
      </c>
      <c r="BX534" s="140">
        <v>550</v>
      </c>
      <c r="BY534" s="140">
        <v>564</v>
      </c>
      <c r="BZ534" s="140">
        <v>579</v>
      </c>
      <c r="CA534" s="140">
        <v>595</v>
      </c>
      <c r="CB534" s="140">
        <v>610</v>
      </c>
      <c r="CC534" s="140">
        <v>626</v>
      </c>
      <c r="CD534" s="140">
        <v>643</v>
      </c>
      <c r="CE534" s="140">
        <v>659</v>
      </c>
      <c r="CF534" s="140">
        <v>676</v>
      </c>
      <c r="CG534" s="140">
        <v>694</v>
      </c>
      <c r="CH534" s="140">
        <v>711</v>
      </c>
      <c r="CI534" s="140">
        <v>729</v>
      </c>
      <c r="CJ534" s="140">
        <v>748</v>
      </c>
      <c r="CK534" s="140">
        <v>767</v>
      </c>
      <c r="CL534" s="140">
        <v>787</v>
      </c>
      <c r="CM534" s="140">
        <v>807</v>
      </c>
      <c r="CN534" s="140">
        <v>827</v>
      </c>
      <c r="CO534" s="140">
        <v>848</v>
      </c>
      <c r="CP534" s="140">
        <v>870</v>
      </c>
      <c r="CQ534" s="140">
        <v>892</v>
      </c>
      <c r="CR534" s="140">
        <v>915</v>
      </c>
      <c r="CS534" s="140">
        <v>938</v>
      </c>
      <c r="CT534" s="140">
        <v>962</v>
      </c>
      <c r="CU534" s="140">
        <v>986</v>
      </c>
      <c r="CV534" s="140">
        <v>1011</v>
      </c>
      <c r="CW534" s="140">
        <v>1037</v>
      </c>
    </row>
    <row r="535" spans="1:101">
      <c r="A535" s="399"/>
      <c r="B535" s="122"/>
      <c r="C535" s="122"/>
      <c r="D535" s="122"/>
      <c r="E535" s="122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  <c r="S535" s="122"/>
      <c r="T535" s="122"/>
      <c r="U535" s="122"/>
      <c r="V535" s="122"/>
      <c r="W535" s="122"/>
      <c r="X535" s="122"/>
      <c r="Y535" s="122"/>
      <c r="Z535" s="122"/>
      <c r="AA535" s="122"/>
      <c r="AB535" s="122"/>
      <c r="AC535" s="122"/>
      <c r="AD535" s="122"/>
      <c r="AE535" s="122"/>
      <c r="AF535" s="122"/>
      <c r="AG535" s="122"/>
      <c r="AH535" s="122"/>
      <c r="AI535" s="122"/>
      <c r="AJ535" s="122"/>
      <c r="AK535" s="122"/>
      <c r="AL535" s="400"/>
      <c r="AM535" s="400"/>
      <c r="AN535" s="400"/>
      <c r="AO535" s="400"/>
      <c r="AP535" s="400"/>
      <c r="AQ535" s="400"/>
      <c r="AR535" s="400"/>
      <c r="AS535" s="400"/>
      <c r="AT535" s="400"/>
      <c r="AU535" s="400"/>
      <c r="AV535" s="400"/>
      <c r="AW535" s="400">
        <f t="shared" ref="AW535:BA535" si="1043">SUM(AW434:AW534)</f>
        <v>66999</v>
      </c>
      <c r="AX535" s="400">
        <f t="shared" si="1043"/>
        <v>67147</v>
      </c>
      <c r="AY535" s="400">
        <f t="shared" si="1043"/>
        <v>67287</v>
      </c>
      <c r="AZ535" s="400">
        <f t="shared" si="1043"/>
        <v>67411</v>
      </c>
      <c r="BA535" s="400">
        <f t="shared" si="1043"/>
        <v>67518</v>
      </c>
      <c r="BB535" s="400">
        <f>SUM(BB434:BB534)</f>
        <v>67660</v>
      </c>
      <c r="BC535" s="400"/>
      <c r="BD535" s="400"/>
      <c r="BE535" s="400"/>
      <c r="BF535" s="400"/>
      <c r="BG535" s="400"/>
      <c r="BH535" s="400"/>
      <c r="BI535" s="400"/>
      <c r="BJ535" s="400"/>
      <c r="BK535" s="400"/>
      <c r="BL535" s="400"/>
      <c r="BM535" s="400"/>
      <c r="BN535" s="400"/>
      <c r="BO535" s="400"/>
      <c r="BP535" s="400"/>
      <c r="BQ535" s="400"/>
      <c r="BR535" s="400"/>
      <c r="BS535" s="400"/>
      <c r="BT535" s="122"/>
      <c r="BU535" s="122"/>
      <c r="BV535" s="122"/>
      <c r="BW535" s="122"/>
      <c r="BX535" s="122"/>
      <c r="BY535" s="122"/>
      <c r="BZ535" s="122"/>
      <c r="CA535" s="122"/>
      <c r="CB535" s="122"/>
      <c r="CC535" s="122"/>
      <c r="CD535" s="122"/>
      <c r="CE535" s="122"/>
      <c r="CF535" s="122"/>
      <c r="CG535" s="122"/>
      <c r="CH535" s="122"/>
      <c r="CI535" s="122"/>
      <c r="CJ535" s="122"/>
      <c r="CK535" s="122"/>
      <c r="CL535" s="122"/>
      <c r="CM535" s="122"/>
      <c r="CN535" s="122"/>
      <c r="CO535" s="122"/>
      <c r="CP535" s="122"/>
      <c r="CQ535" s="122"/>
      <c r="CR535" s="122"/>
      <c r="CS535" s="122"/>
      <c r="CT535" s="122"/>
      <c r="CU535" s="122"/>
      <c r="CV535" s="122"/>
      <c r="CW535" s="122"/>
    </row>
    <row r="536" spans="1:101">
      <c r="A536" s="399"/>
      <c r="B536" s="122"/>
      <c r="C536" s="122"/>
      <c r="D536" s="122"/>
      <c r="E536" s="122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  <c r="S536" s="122"/>
      <c r="T536" s="122"/>
      <c r="U536" s="122"/>
      <c r="V536" s="122"/>
      <c r="W536" s="122"/>
      <c r="X536" s="122"/>
      <c r="Y536" s="122"/>
      <c r="Z536" s="122"/>
      <c r="AA536" s="122"/>
      <c r="AB536" s="122"/>
      <c r="AC536" s="122"/>
      <c r="AD536" s="122"/>
      <c r="AE536" s="122"/>
      <c r="AF536" s="122"/>
      <c r="AG536" s="122"/>
      <c r="AH536" s="122"/>
      <c r="AI536" s="122"/>
      <c r="AJ536" s="122"/>
      <c r="AK536" s="122"/>
      <c r="AL536" s="400"/>
      <c r="AM536" s="400"/>
      <c r="AN536" s="400"/>
      <c r="AO536" s="400"/>
      <c r="AP536" s="400"/>
      <c r="AQ536" s="400"/>
      <c r="AR536" s="400"/>
      <c r="AS536" s="400"/>
      <c r="AT536" s="400"/>
      <c r="AU536" s="400"/>
      <c r="AV536" s="400"/>
      <c r="AW536" s="400">
        <f>'Pop Régions 2070'!AV73</f>
        <v>66992.159</v>
      </c>
      <c r="AX536" s="400">
        <f>'Pop Régions 2070'!AW73</f>
        <v>67257.982000000004</v>
      </c>
      <c r="AY536" s="400">
        <f>'Pop Régions 2070'!AX73</f>
        <v>67441.850000000006</v>
      </c>
      <c r="AZ536" s="400">
        <f>'Pop Régions 2070'!AY73</f>
        <v>67635.124000000011</v>
      </c>
      <c r="BA536" s="400">
        <f>'Pop Régions 2070'!AZ73</f>
        <v>67842.591</v>
      </c>
      <c r="BB536" s="400">
        <f>'Pop Régions 2070'!BA73</f>
        <v>68042.591</v>
      </c>
      <c r="BC536" s="400"/>
      <c r="BD536" s="400"/>
      <c r="BE536" s="400"/>
      <c r="BF536" s="400"/>
      <c r="BG536" s="400"/>
      <c r="BH536" s="400"/>
      <c r="BI536" s="400"/>
      <c r="BJ536" s="400"/>
      <c r="BK536" s="400"/>
      <c r="BL536" s="400"/>
      <c r="BM536" s="400"/>
      <c r="BN536" s="400"/>
      <c r="BO536" s="400"/>
      <c r="BP536" s="400"/>
      <c r="BQ536" s="400"/>
      <c r="BR536" s="400"/>
      <c r="BS536" s="400"/>
      <c r="BT536" s="122"/>
      <c r="BU536" s="122"/>
      <c r="BV536" s="122"/>
      <c r="BW536" s="122"/>
      <c r="BX536" s="122"/>
      <c r="BY536" s="122"/>
      <c r="BZ536" s="122"/>
      <c r="CA536" s="122"/>
      <c r="CB536" s="122"/>
      <c r="CC536" s="122"/>
      <c r="CD536" s="122"/>
      <c r="CE536" s="122"/>
      <c r="CF536" s="122"/>
      <c r="CG536" s="122"/>
      <c r="CH536" s="122"/>
      <c r="CI536" s="122"/>
      <c r="CJ536" s="122"/>
      <c r="CK536" s="122"/>
      <c r="CL536" s="122"/>
      <c r="CM536" s="122"/>
      <c r="CN536" s="122"/>
      <c r="CO536" s="122"/>
      <c r="CP536" s="122"/>
      <c r="CQ536" s="122"/>
      <c r="CR536" s="122"/>
      <c r="CS536" s="122"/>
      <c r="CT536" s="122"/>
      <c r="CU536" s="122"/>
      <c r="CV536" s="122"/>
      <c r="CW536" s="122"/>
    </row>
    <row r="538" spans="1:101" ht="15.75">
      <c r="A538" s="150" t="s">
        <v>16</v>
      </c>
    </row>
    <row r="539" spans="1:101">
      <c r="A539" s="157" t="s">
        <v>334</v>
      </c>
      <c r="B539" s="140"/>
      <c r="C539" s="140" t="s">
        <v>3</v>
      </c>
      <c r="D539" s="140" t="s">
        <v>14</v>
      </c>
      <c r="E539" s="140" t="s">
        <v>4</v>
      </c>
      <c r="F539" s="162">
        <f t="shared" ref="F539" si="1044">G539-1</f>
        <v>1975</v>
      </c>
      <c r="G539" s="162">
        <f t="shared" ref="G539" si="1045">H539-1</f>
        <v>1976</v>
      </c>
      <c r="H539" s="162">
        <f t="shared" ref="H539" si="1046">I539-1</f>
        <v>1977</v>
      </c>
      <c r="I539" s="162">
        <f t="shared" ref="I539" si="1047">J539-1</f>
        <v>1978</v>
      </c>
      <c r="J539" s="162">
        <f>K539-1</f>
        <v>1979</v>
      </c>
      <c r="K539" s="162">
        <v>1980</v>
      </c>
      <c r="L539" s="162">
        <f t="shared" ref="L539" si="1048">K539+1</f>
        <v>1981</v>
      </c>
      <c r="M539" s="162">
        <f t="shared" ref="M539" si="1049">L539+1</f>
        <v>1982</v>
      </c>
      <c r="N539" s="162">
        <f t="shared" ref="N539" si="1050">M539+1</f>
        <v>1983</v>
      </c>
      <c r="O539" s="162">
        <f t="shared" ref="O539" si="1051">N539+1</f>
        <v>1984</v>
      </c>
      <c r="P539" s="162">
        <f t="shared" ref="P539" si="1052">O539+1</f>
        <v>1985</v>
      </c>
      <c r="Q539" s="162">
        <f t="shared" ref="Q539" si="1053">P539+1</f>
        <v>1986</v>
      </c>
      <c r="R539" s="162">
        <f t="shared" ref="R539" si="1054">Q539+1</f>
        <v>1987</v>
      </c>
      <c r="S539" s="162">
        <f t="shared" ref="S539" si="1055">R539+1</f>
        <v>1988</v>
      </c>
      <c r="T539" s="162">
        <f t="shared" ref="T539" si="1056">S539+1</f>
        <v>1989</v>
      </c>
      <c r="U539" s="162">
        <f t="shared" ref="U539" si="1057">T539+1</f>
        <v>1990</v>
      </c>
      <c r="V539" s="162">
        <f t="shared" ref="V539" si="1058">U539+1</f>
        <v>1991</v>
      </c>
      <c r="W539" s="162">
        <f>V539+1</f>
        <v>1992</v>
      </c>
      <c r="X539" s="162">
        <f t="shared" ref="X539" si="1059">W539+1</f>
        <v>1993</v>
      </c>
      <c r="Y539" s="162">
        <f t="shared" ref="Y539" si="1060">X539+1</f>
        <v>1994</v>
      </c>
      <c r="Z539" s="162">
        <f t="shared" ref="Z539" si="1061">Y539+1</f>
        <v>1995</v>
      </c>
      <c r="AA539" s="162">
        <f t="shared" ref="AA539" si="1062">Z539+1</f>
        <v>1996</v>
      </c>
      <c r="AB539" s="162">
        <f t="shared" ref="AB539" si="1063">AA539+1</f>
        <v>1997</v>
      </c>
      <c r="AC539" s="162">
        <f t="shared" ref="AC539" si="1064">AB539+1</f>
        <v>1998</v>
      </c>
      <c r="AD539" s="162">
        <f t="shared" ref="AD539" si="1065">AC539+1</f>
        <v>1999</v>
      </c>
      <c r="AE539" s="162">
        <f t="shared" ref="AE539" si="1066">AD539+1</f>
        <v>2000</v>
      </c>
      <c r="AF539" s="162">
        <f t="shared" ref="AF539" si="1067">AE539+1</f>
        <v>2001</v>
      </c>
      <c r="AG539" s="162">
        <f t="shared" ref="AG539" si="1068">AF539+1</f>
        <v>2002</v>
      </c>
      <c r="AH539" s="162">
        <f t="shared" ref="AH539" si="1069">AG539+1</f>
        <v>2003</v>
      </c>
      <c r="AI539" s="162">
        <f t="shared" ref="AI539" si="1070">AH539+1</f>
        <v>2004</v>
      </c>
      <c r="AJ539" s="162">
        <f t="shared" ref="AJ539" si="1071">AI539+1</f>
        <v>2005</v>
      </c>
      <c r="AK539" s="162">
        <f t="shared" ref="AK539" si="1072">AJ539+1</f>
        <v>2006</v>
      </c>
      <c r="AL539" s="162">
        <f t="shared" ref="AL539" si="1073">AK539+1</f>
        <v>2007</v>
      </c>
      <c r="AM539" s="162">
        <f t="shared" ref="AM539" si="1074">AL539+1</f>
        <v>2008</v>
      </c>
      <c r="AN539" s="162">
        <f t="shared" ref="AN539" si="1075">AM539+1</f>
        <v>2009</v>
      </c>
      <c r="AO539" s="162">
        <f t="shared" ref="AO539" si="1076">AN539+1</f>
        <v>2010</v>
      </c>
      <c r="AP539" s="162">
        <f t="shared" ref="AP539" si="1077">AO539+1</f>
        <v>2011</v>
      </c>
      <c r="AQ539" s="162">
        <f t="shared" ref="AQ539" si="1078">AP539+1</f>
        <v>2012</v>
      </c>
      <c r="AR539" s="162">
        <f t="shared" ref="AR539" si="1079">AQ539+1</f>
        <v>2013</v>
      </c>
      <c r="AS539" s="162">
        <f t="shared" ref="AS539" si="1080">AR539+1</f>
        <v>2014</v>
      </c>
      <c r="AT539" s="162">
        <f t="shared" ref="AT539" si="1081">AS539+1</f>
        <v>2015</v>
      </c>
      <c r="AU539" s="162">
        <f t="shared" ref="AU539" si="1082">AT539+1</f>
        <v>2016</v>
      </c>
      <c r="AV539" s="162">
        <f t="shared" ref="AV539" si="1083">AU539+1</f>
        <v>2017</v>
      </c>
      <c r="AW539" s="162">
        <f t="shared" ref="AW539" si="1084">AV539+1</f>
        <v>2018</v>
      </c>
      <c r="AX539" s="162">
        <f t="shared" ref="AX539" si="1085">AW539+1</f>
        <v>2019</v>
      </c>
      <c r="AY539" s="162">
        <f t="shared" ref="AY539" si="1086">AX539+1</f>
        <v>2020</v>
      </c>
      <c r="AZ539" s="162">
        <f t="shared" ref="AZ539" si="1087">AY539+1</f>
        <v>2021</v>
      </c>
      <c r="BA539" s="162">
        <f t="shared" ref="BA539" si="1088">AZ539+1</f>
        <v>2022</v>
      </c>
      <c r="BB539" s="162">
        <f t="shared" ref="BB539" si="1089">BA539+1</f>
        <v>2023</v>
      </c>
      <c r="BC539" s="162">
        <f t="shared" ref="BC539" si="1090">BB539+1</f>
        <v>2024</v>
      </c>
      <c r="BD539" s="162">
        <f t="shared" ref="BD539" si="1091">BC539+1</f>
        <v>2025</v>
      </c>
      <c r="BE539" s="162">
        <f t="shared" ref="BE539" si="1092">BD539+1</f>
        <v>2026</v>
      </c>
      <c r="BF539" s="162">
        <f t="shared" ref="BF539" si="1093">BE539+1</f>
        <v>2027</v>
      </c>
      <c r="BG539" s="162">
        <f t="shared" ref="BG539" si="1094">BF539+1</f>
        <v>2028</v>
      </c>
      <c r="BH539" s="162">
        <f t="shared" ref="BH539" si="1095">BG539+1</f>
        <v>2029</v>
      </c>
      <c r="BI539" s="162">
        <f t="shared" ref="BI539" si="1096">BH539+1</f>
        <v>2030</v>
      </c>
      <c r="BJ539" s="162">
        <f t="shared" ref="BJ539" si="1097">BI539+1</f>
        <v>2031</v>
      </c>
      <c r="BK539" s="162">
        <f t="shared" ref="BK539" si="1098">BJ539+1</f>
        <v>2032</v>
      </c>
      <c r="BL539" s="162">
        <f t="shared" ref="BL539" si="1099">BK539+1</f>
        <v>2033</v>
      </c>
      <c r="BM539" s="162">
        <f t="shared" ref="BM539" si="1100">BL539+1</f>
        <v>2034</v>
      </c>
      <c r="BN539" s="162">
        <f t="shared" ref="BN539" si="1101">BM539+1</f>
        <v>2035</v>
      </c>
      <c r="BO539" s="162">
        <f t="shared" ref="BO539" si="1102">BN539+1</f>
        <v>2036</v>
      </c>
      <c r="BP539" s="162">
        <f t="shared" ref="BP539" si="1103">BO539+1</f>
        <v>2037</v>
      </c>
      <c r="BQ539" s="162">
        <f t="shared" ref="BQ539" si="1104">BP539+1</f>
        <v>2038</v>
      </c>
      <c r="BR539" s="162">
        <f t="shared" ref="BR539" si="1105">BQ539+1</f>
        <v>2039</v>
      </c>
      <c r="BS539" s="162">
        <f t="shared" ref="BS539" si="1106">BR539+1</f>
        <v>2040</v>
      </c>
      <c r="BT539" s="162">
        <f t="shared" ref="BT539" si="1107">BS539+1</f>
        <v>2041</v>
      </c>
      <c r="BU539" s="162">
        <f t="shared" ref="BU539" si="1108">BT539+1</f>
        <v>2042</v>
      </c>
      <c r="BV539" s="162">
        <f t="shared" ref="BV539" si="1109">BU539+1</f>
        <v>2043</v>
      </c>
      <c r="BW539" s="162">
        <f t="shared" ref="BW539" si="1110">BV539+1</f>
        <v>2044</v>
      </c>
      <c r="BX539" s="162">
        <f t="shared" ref="BX539" si="1111">BW539+1</f>
        <v>2045</v>
      </c>
      <c r="BY539" s="162">
        <f t="shared" ref="BY539" si="1112">BX539+1</f>
        <v>2046</v>
      </c>
      <c r="BZ539" s="162">
        <f t="shared" ref="BZ539" si="1113">BY539+1</f>
        <v>2047</v>
      </c>
      <c r="CA539" s="162">
        <f t="shared" ref="CA539" si="1114">BZ539+1</f>
        <v>2048</v>
      </c>
      <c r="CB539" s="162">
        <f t="shared" ref="CB539" si="1115">CA539+1</f>
        <v>2049</v>
      </c>
      <c r="CC539" s="162">
        <f t="shared" ref="CC539" si="1116">CB539+1</f>
        <v>2050</v>
      </c>
      <c r="CD539" s="162">
        <f t="shared" ref="CD539" si="1117">CC539+1</f>
        <v>2051</v>
      </c>
      <c r="CE539" s="162">
        <f t="shared" ref="CE539" si="1118">CD539+1</f>
        <v>2052</v>
      </c>
      <c r="CF539" s="162">
        <f t="shared" ref="CF539" si="1119">CE539+1</f>
        <v>2053</v>
      </c>
      <c r="CG539" s="162">
        <f t="shared" ref="CG539" si="1120">CF539+1</f>
        <v>2054</v>
      </c>
      <c r="CH539" s="162">
        <f t="shared" ref="CH539" si="1121">CG539+1</f>
        <v>2055</v>
      </c>
      <c r="CI539" s="162">
        <f t="shared" ref="CI539" si="1122">CH539+1</f>
        <v>2056</v>
      </c>
      <c r="CJ539" s="162">
        <f t="shared" ref="CJ539" si="1123">CI539+1</f>
        <v>2057</v>
      </c>
      <c r="CK539" s="162">
        <f t="shared" ref="CK539" si="1124">CJ539+1</f>
        <v>2058</v>
      </c>
      <c r="CL539" s="162">
        <f t="shared" ref="CL539" si="1125">CK539+1</f>
        <v>2059</v>
      </c>
      <c r="CM539" s="162">
        <f t="shared" ref="CM539" si="1126">CL539+1</f>
        <v>2060</v>
      </c>
      <c r="CN539" s="162">
        <f t="shared" ref="CN539" si="1127">CM539+1</f>
        <v>2061</v>
      </c>
      <c r="CO539" s="162">
        <f t="shared" ref="CO539" si="1128">CN539+1</f>
        <v>2062</v>
      </c>
      <c r="CP539" s="162">
        <f t="shared" ref="CP539" si="1129">CO539+1</f>
        <v>2063</v>
      </c>
      <c r="CQ539" s="162">
        <f t="shared" ref="CQ539" si="1130">CP539+1</f>
        <v>2064</v>
      </c>
      <c r="CR539" s="162">
        <f t="shared" ref="CR539" si="1131">CQ539+1</f>
        <v>2065</v>
      </c>
      <c r="CS539" s="162">
        <f t="shared" ref="CS539" si="1132">CR539+1</f>
        <v>2066</v>
      </c>
      <c r="CT539" s="162">
        <f t="shared" ref="CT539" si="1133">CS539+1</f>
        <v>2067</v>
      </c>
      <c r="CU539" s="162">
        <f t="shared" ref="CU539" si="1134">CT539+1</f>
        <v>2068</v>
      </c>
      <c r="CV539" s="162">
        <f t="shared" ref="CV539" si="1135">CU539+1</f>
        <v>2069</v>
      </c>
      <c r="CW539" s="162">
        <f t="shared" ref="CW539" si="1136">CV539+1</f>
        <v>2070</v>
      </c>
    </row>
    <row r="540" spans="1:101">
      <c r="A540" s="140" t="s">
        <v>88</v>
      </c>
      <c r="B540" s="140" t="s">
        <v>89</v>
      </c>
      <c r="C540" s="145" t="s">
        <v>398</v>
      </c>
      <c r="D540" s="140"/>
      <c r="E540" s="140" t="s">
        <v>309</v>
      </c>
      <c r="F540" s="140"/>
      <c r="G540" s="140"/>
      <c r="H540" s="140"/>
      <c r="I540" s="140"/>
      <c r="J540" s="140"/>
      <c r="K540" s="140"/>
      <c r="L540" s="140"/>
      <c r="M540" s="140"/>
      <c r="N540" s="140"/>
      <c r="O540" s="140"/>
      <c r="P540" s="140"/>
      <c r="Q540" s="140"/>
      <c r="R540" s="140"/>
      <c r="S540" s="140"/>
      <c r="T540" s="140"/>
      <c r="U540" s="140"/>
      <c r="V540" s="140"/>
      <c r="W540" s="140"/>
      <c r="X540" s="140"/>
      <c r="Y540" s="140"/>
      <c r="Z540" s="140"/>
      <c r="AA540" s="140"/>
      <c r="AB540" s="140"/>
      <c r="AC540" s="140"/>
      <c r="AD540" s="140"/>
      <c r="AE540" s="140"/>
      <c r="AF540" s="140"/>
      <c r="AG540" s="140"/>
      <c r="AH540" s="140"/>
      <c r="AI540" s="140"/>
      <c r="AJ540" s="140"/>
      <c r="AK540" s="140"/>
      <c r="AL540" s="154"/>
      <c r="AM540" s="154"/>
      <c r="AN540" s="154"/>
      <c r="AO540" s="154"/>
      <c r="AP540" s="154"/>
      <c r="AQ540" s="154"/>
      <c r="AR540" s="154"/>
      <c r="AS540" s="154"/>
      <c r="AT540" s="154"/>
      <c r="AU540" s="154"/>
      <c r="AV540" s="154"/>
      <c r="AW540" s="154">
        <v>648</v>
      </c>
      <c r="AX540" s="154">
        <v>653</v>
      </c>
      <c r="AY540" s="154">
        <v>659</v>
      </c>
      <c r="AZ540" s="154">
        <v>664</v>
      </c>
      <c r="BA540" s="154">
        <v>668</v>
      </c>
      <c r="BB540" s="154">
        <v>671</v>
      </c>
      <c r="BC540" s="154">
        <v>675</v>
      </c>
      <c r="BD540" s="154">
        <v>678</v>
      </c>
      <c r="BE540" s="154">
        <v>681</v>
      </c>
      <c r="BF540" s="154">
        <v>683</v>
      </c>
      <c r="BG540" s="154">
        <v>685</v>
      </c>
      <c r="BH540" s="154">
        <v>687</v>
      </c>
      <c r="BI540" s="154">
        <v>688</v>
      </c>
      <c r="BJ540" s="154">
        <v>689</v>
      </c>
      <c r="BK540" s="154">
        <v>690</v>
      </c>
      <c r="BL540" s="154">
        <v>690</v>
      </c>
      <c r="BM540" s="154">
        <v>691</v>
      </c>
      <c r="BN540" s="154">
        <v>691</v>
      </c>
      <c r="BO540" s="154">
        <v>691</v>
      </c>
      <c r="BP540" s="154">
        <v>691</v>
      </c>
      <c r="BQ540" s="154">
        <v>691</v>
      </c>
      <c r="BR540" s="154">
        <v>690</v>
      </c>
      <c r="BS540" s="154">
        <v>690</v>
      </c>
      <c r="BT540" s="140">
        <v>689</v>
      </c>
      <c r="BU540" s="140">
        <v>689</v>
      </c>
      <c r="BV540" s="140">
        <v>688</v>
      </c>
      <c r="BW540" s="140">
        <v>687</v>
      </c>
      <c r="BX540" s="140">
        <v>687</v>
      </c>
      <c r="BY540" s="140">
        <v>686</v>
      </c>
      <c r="BZ540" s="140">
        <v>685</v>
      </c>
      <c r="CA540" s="140">
        <v>684</v>
      </c>
      <c r="CB540" s="140">
        <v>683</v>
      </c>
      <c r="CC540" s="140">
        <v>682</v>
      </c>
      <c r="CD540" s="140">
        <v>680</v>
      </c>
      <c r="CE540" s="140">
        <v>679</v>
      </c>
      <c r="CF540" s="140">
        <v>677</v>
      </c>
      <c r="CG540" s="140">
        <v>675</v>
      </c>
      <c r="CH540" s="140">
        <v>673</v>
      </c>
      <c r="CI540" s="140">
        <v>671</v>
      </c>
      <c r="CJ540" s="140">
        <v>668</v>
      </c>
      <c r="CK540" s="140">
        <v>665</v>
      </c>
      <c r="CL540" s="140">
        <v>663</v>
      </c>
      <c r="CM540" s="140">
        <v>660</v>
      </c>
      <c r="CN540" s="140">
        <v>656</v>
      </c>
      <c r="CO540" s="140">
        <v>653</v>
      </c>
      <c r="CP540" s="140">
        <v>650</v>
      </c>
      <c r="CQ540" s="140">
        <v>647</v>
      </c>
      <c r="CR540" s="140">
        <v>643</v>
      </c>
      <c r="CS540" s="140">
        <v>640</v>
      </c>
      <c r="CT540" s="140">
        <v>636</v>
      </c>
      <c r="CU540" s="140">
        <v>633</v>
      </c>
      <c r="CV540" s="140">
        <v>629</v>
      </c>
      <c r="CW540" s="140">
        <v>626</v>
      </c>
    </row>
    <row r="541" spans="1:101">
      <c r="A541" s="140" t="s">
        <v>90</v>
      </c>
      <c r="B541" s="140" t="s">
        <v>91</v>
      </c>
      <c r="C541" s="140"/>
      <c r="D541" s="140"/>
      <c r="E541" s="140" t="s">
        <v>309</v>
      </c>
      <c r="F541" s="140"/>
      <c r="G541" s="140"/>
      <c r="H541" s="140"/>
      <c r="I541" s="140"/>
      <c r="J541" s="140"/>
      <c r="K541" s="140"/>
      <c r="L541" s="140"/>
      <c r="M541" s="140"/>
      <c r="N541" s="140"/>
      <c r="O541" s="140"/>
      <c r="P541" s="140"/>
      <c r="Q541" s="140"/>
      <c r="R541" s="140"/>
      <c r="S541" s="140"/>
      <c r="T541" s="140"/>
      <c r="U541" s="140"/>
      <c r="V541" s="140"/>
      <c r="W541" s="140"/>
      <c r="X541" s="140"/>
      <c r="Y541" s="140"/>
      <c r="Z541" s="140"/>
      <c r="AA541" s="140"/>
      <c r="AB541" s="140"/>
      <c r="AC541" s="140"/>
      <c r="AD541" s="140"/>
      <c r="AE541" s="140"/>
      <c r="AF541" s="140"/>
      <c r="AG541" s="140"/>
      <c r="AH541" s="140"/>
      <c r="AI541" s="140"/>
      <c r="AJ541" s="140"/>
      <c r="AK541" s="140"/>
      <c r="AL541" s="154"/>
      <c r="AM541" s="154"/>
      <c r="AN541" s="154"/>
      <c r="AO541" s="154"/>
      <c r="AP541" s="154"/>
      <c r="AQ541" s="154"/>
      <c r="AR541" s="154"/>
      <c r="AS541" s="154"/>
      <c r="AT541" s="154"/>
      <c r="AU541" s="154"/>
      <c r="AV541" s="154"/>
      <c r="AW541" s="154">
        <v>533</v>
      </c>
      <c r="AX541" s="154">
        <v>531</v>
      </c>
      <c r="AY541" s="154">
        <v>529</v>
      </c>
      <c r="AZ541" s="154">
        <v>527</v>
      </c>
      <c r="BA541" s="154">
        <v>525</v>
      </c>
      <c r="BB541" s="154">
        <v>522</v>
      </c>
      <c r="BC541" s="154">
        <v>520</v>
      </c>
      <c r="BD541" s="154">
        <v>518</v>
      </c>
      <c r="BE541" s="154">
        <v>515</v>
      </c>
      <c r="BF541" s="154">
        <v>512</v>
      </c>
      <c r="BG541" s="154">
        <v>510</v>
      </c>
      <c r="BH541" s="154">
        <v>507</v>
      </c>
      <c r="BI541" s="154">
        <v>504</v>
      </c>
      <c r="BJ541" s="154">
        <v>501</v>
      </c>
      <c r="BK541" s="154">
        <v>497</v>
      </c>
      <c r="BL541" s="154">
        <v>494</v>
      </c>
      <c r="BM541" s="154">
        <v>491</v>
      </c>
      <c r="BN541" s="154">
        <v>488</v>
      </c>
      <c r="BO541" s="154">
        <v>485</v>
      </c>
      <c r="BP541" s="154">
        <v>481</v>
      </c>
      <c r="BQ541" s="154">
        <v>478</v>
      </c>
      <c r="BR541" s="154">
        <v>475</v>
      </c>
      <c r="BS541" s="154">
        <v>472</v>
      </c>
      <c r="BT541" s="140">
        <v>468</v>
      </c>
      <c r="BU541" s="140">
        <v>465</v>
      </c>
      <c r="BV541" s="140">
        <v>462</v>
      </c>
      <c r="BW541" s="140">
        <v>458</v>
      </c>
      <c r="BX541" s="140">
        <v>455</v>
      </c>
      <c r="BY541" s="140">
        <v>452</v>
      </c>
      <c r="BZ541" s="140">
        <v>448</v>
      </c>
      <c r="CA541" s="140">
        <v>445</v>
      </c>
      <c r="CB541" s="140">
        <v>442</v>
      </c>
      <c r="CC541" s="140">
        <v>438</v>
      </c>
      <c r="CD541" s="140">
        <v>435</v>
      </c>
      <c r="CE541" s="140">
        <v>432</v>
      </c>
      <c r="CF541" s="140">
        <v>429</v>
      </c>
      <c r="CG541" s="140">
        <v>425</v>
      </c>
      <c r="CH541" s="140">
        <v>422</v>
      </c>
      <c r="CI541" s="140">
        <v>419</v>
      </c>
      <c r="CJ541" s="140">
        <v>415</v>
      </c>
      <c r="CK541" s="140">
        <v>412</v>
      </c>
      <c r="CL541" s="140">
        <v>409</v>
      </c>
      <c r="CM541" s="140">
        <v>406</v>
      </c>
      <c r="CN541" s="140">
        <v>403</v>
      </c>
      <c r="CO541" s="140">
        <v>399</v>
      </c>
      <c r="CP541" s="140">
        <v>396</v>
      </c>
      <c r="CQ541" s="140">
        <v>393</v>
      </c>
      <c r="CR541" s="140">
        <v>390</v>
      </c>
      <c r="CS541" s="140">
        <v>387</v>
      </c>
      <c r="CT541" s="140">
        <v>384</v>
      </c>
      <c r="CU541" s="140">
        <v>381</v>
      </c>
      <c r="CV541" s="140">
        <v>378</v>
      </c>
      <c r="CW541" s="140">
        <v>376</v>
      </c>
    </row>
    <row r="542" spans="1:101">
      <c r="A542" s="140" t="s">
        <v>92</v>
      </c>
      <c r="B542" s="140" t="s">
        <v>93</v>
      </c>
      <c r="C542" s="140"/>
      <c r="D542" s="140"/>
      <c r="E542" s="140" t="s">
        <v>309</v>
      </c>
      <c r="F542" s="140"/>
      <c r="G542" s="140"/>
      <c r="H542" s="140"/>
      <c r="I542" s="140"/>
      <c r="J542" s="140"/>
      <c r="K542" s="140"/>
      <c r="L542" s="140"/>
      <c r="M542" s="140"/>
      <c r="N542" s="140"/>
      <c r="O542" s="140"/>
      <c r="P542" s="140"/>
      <c r="Q542" s="140"/>
      <c r="R542" s="140"/>
      <c r="S542" s="140"/>
      <c r="T542" s="140"/>
      <c r="U542" s="140"/>
      <c r="V542" s="140"/>
      <c r="W542" s="140"/>
      <c r="X542" s="140"/>
      <c r="Y542" s="140"/>
      <c r="Z542" s="140"/>
      <c r="AA542" s="140"/>
      <c r="AB542" s="140"/>
      <c r="AC542" s="140"/>
      <c r="AD542" s="140"/>
      <c r="AE542" s="140"/>
      <c r="AF542" s="140"/>
      <c r="AG542" s="140"/>
      <c r="AH542" s="152"/>
      <c r="AI542" s="140"/>
      <c r="AJ542" s="140"/>
      <c r="AK542" s="140"/>
      <c r="AL542" s="154"/>
      <c r="AM542" s="154"/>
      <c r="AN542" s="154"/>
      <c r="AO542" s="154"/>
      <c r="AP542" s="154"/>
      <c r="AQ542" s="154"/>
      <c r="AR542" s="154"/>
      <c r="AS542" s="154"/>
      <c r="AT542" s="154"/>
      <c r="AU542" s="154"/>
      <c r="AV542" s="154"/>
      <c r="AW542" s="154">
        <v>337</v>
      </c>
      <c r="AX542" s="154">
        <v>336</v>
      </c>
      <c r="AY542" s="154">
        <v>335</v>
      </c>
      <c r="AZ542" s="154">
        <v>334</v>
      </c>
      <c r="BA542" s="154">
        <v>332</v>
      </c>
      <c r="BB542" s="154">
        <v>331</v>
      </c>
      <c r="BC542" s="154">
        <v>329</v>
      </c>
      <c r="BD542" s="154">
        <v>328</v>
      </c>
      <c r="BE542" s="154">
        <v>327</v>
      </c>
      <c r="BF542" s="154">
        <v>325</v>
      </c>
      <c r="BG542" s="154">
        <v>324</v>
      </c>
      <c r="BH542" s="154">
        <v>322</v>
      </c>
      <c r="BI542" s="154">
        <v>321</v>
      </c>
      <c r="BJ542" s="154">
        <v>319</v>
      </c>
      <c r="BK542" s="154">
        <v>317</v>
      </c>
      <c r="BL542" s="154">
        <v>316</v>
      </c>
      <c r="BM542" s="154">
        <v>314</v>
      </c>
      <c r="BN542" s="154">
        <v>312</v>
      </c>
      <c r="BO542" s="154">
        <v>311</v>
      </c>
      <c r="BP542" s="154">
        <v>309</v>
      </c>
      <c r="BQ542" s="154">
        <v>307</v>
      </c>
      <c r="BR542" s="154">
        <v>305</v>
      </c>
      <c r="BS542" s="154">
        <v>304</v>
      </c>
      <c r="BT542" s="140">
        <v>302</v>
      </c>
      <c r="BU542" s="140">
        <v>300</v>
      </c>
      <c r="BV542" s="140">
        <v>298</v>
      </c>
      <c r="BW542" s="140">
        <v>296</v>
      </c>
      <c r="BX542" s="140">
        <v>294</v>
      </c>
      <c r="BY542" s="140">
        <v>293</v>
      </c>
      <c r="BZ542" s="140">
        <v>291</v>
      </c>
      <c r="CA542" s="140">
        <v>289</v>
      </c>
      <c r="CB542" s="140">
        <v>287</v>
      </c>
      <c r="CC542" s="140">
        <v>285</v>
      </c>
      <c r="CD542" s="140">
        <v>284</v>
      </c>
      <c r="CE542" s="140">
        <v>282</v>
      </c>
      <c r="CF542" s="140">
        <v>280</v>
      </c>
      <c r="CG542" s="140">
        <v>278</v>
      </c>
      <c r="CH542" s="140">
        <v>277</v>
      </c>
      <c r="CI542" s="140">
        <v>275</v>
      </c>
      <c r="CJ542" s="140">
        <v>273</v>
      </c>
      <c r="CK542" s="140">
        <v>272</v>
      </c>
      <c r="CL542" s="140">
        <v>270</v>
      </c>
      <c r="CM542" s="140">
        <v>268</v>
      </c>
      <c r="CN542" s="140">
        <v>266</v>
      </c>
      <c r="CO542" s="140">
        <v>265</v>
      </c>
      <c r="CP542" s="140">
        <v>263</v>
      </c>
      <c r="CQ542" s="140">
        <v>262</v>
      </c>
      <c r="CR542" s="140">
        <v>260</v>
      </c>
      <c r="CS542" s="140">
        <v>258</v>
      </c>
      <c r="CT542" s="140">
        <v>257</v>
      </c>
      <c r="CU542" s="140">
        <v>255</v>
      </c>
      <c r="CV542" s="140">
        <v>254</v>
      </c>
      <c r="CW542" s="140">
        <v>253</v>
      </c>
    </row>
    <row r="543" spans="1:101">
      <c r="A543" s="140" t="s">
        <v>94</v>
      </c>
      <c r="B543" s="140" t="s">
        <v>95</v>
      </c>
      <c r="C543" s="140"/>
      <c r="D543" s="140"/>
      <c r="E543" s="140" t="s">
        <v>309</v>
      </c>
      <c r="F543" s="140"/>
      <c r="G543" s="140"/>
      <c r="H543" s="140"/>
      <c r="I543" s="140"/>
      <c r="J543" s="140"/>
      <c r="K543" s="140"/>
      <c r="L543" s="140"/>
      <c r="M543" s="140"/>
      <c r="N543" s="140"/>
      <c r="O543" s="140"/>
      <c r="P543" s="140"/>
      <c r="Q543" s="140"/>
      <c r="R543" s="140"/>
      <c r="S543" s="140"/>
      <c r="T543" s="140"/>
      <c r="U543" s="140"/>
      <c r="V543" s="140"/>
      <c r="W543" s="140"/>
      <c r="X543" s="140"/>
      <c r="Y543" s="140"/>
      <c r="Z543" s="140"/>
      <c r="AA543" s="140"/>
      <c r="AB543" s="140"/>
      <c r="AC543" s="140"/>
      <c r="AD543" s="140"/>
      <c r="AE543" s="140"/>
      <c r="AF543" s="140"/>
      <c r="AG543" s="140"/>
      <c r="AH543" s="140"/>
      <c r="AI543" s="140"/>
      <c r="AJ543" s="140"/>
      <c r="AK543" s="140"/>
      <c r="AL543" s="154"/>
      <c r="AM543" s="154"/>
      <c r="AN543" s="154"/>
      <c r="AO543" s="154"/>
      <c r="AP543" s="154"/>
      <c r="AQ543" s="154"/>
      <c r="AR543" s="154"/>
      <c r="AS543" s="154"/>
      <c r="AT543" s="154"/>
      <c r="AU543" s="154"/>
      <c r="AV543" s="154"/>
      <c r="AW543" s="154">
        <v>164</v>
      </c>
      <c r="AX543" s="154">
        <v>164</v>
      </c>
      <c r="AY543" s="154">
        <v>165</v>
      </c>
      <c r="AZ543" s="154">
        <v>165</v>
      </c>
      <c r="BA543" s="154">
        <v>165</v>
      </c>
      <c r="BB543" s="154">
        <v>165</v>
      </c>
      <c r="BC543" s="154">
        <v>165</v>
      </c>
      <c r="BD543" s="154">
        <v>165</v>
      </c>
      <c r="BE543" s="154">
        <v>165</v>
      </c>
      <c r="BF543" s="154">
        <v>165</v>
      </c>
      <c r="BG543" s="154">
        <v>164</v>
      </c>
      <c r="BH543" s="154">
        <v>164</v>
      </c>
      <c r="BI543" s="154">
        <v>164</v>
      </c>
      <c r="BJ543" s="154">
        <v>163</v>
      </c>
      <c r="BK543" s="154">
        <v>163</v>
      </c>
      <c r="BL543" s="154">
        <v>162</v>
      </c>
      <c r="BM543" s="154">
        <v>162</v>
      </c>
      <c r="BN543" s="154">
        <v>161</v>
      </c>
      <c r="BO543" s="154">
        <v>161</v>
      </c>
      <c r="BP543" s="154">
        <v>160</v>
      </c>
      <c r="BQ543" s="154">
        <v>160</v>
      </c>
      <c r="BR543" s="154">
        <v>159</v>
      </c>
      <c r="BS543" s="154">
        <v>158</v>
      </c>
      <c r="BT543" s="140">
        <v>158</v>
      </c>
      <c r="BU543" s="140">
        <v>157</v>
      </c>
      <c r="BV543" s="140">
        <v>156</v>
      </c>
      <c r="BW543" s="140">
        <v>156</v>
      </c>
      <c r="BX543" s="140">
        <v>155</v>
      </c>
      <c r="BY543" s="140">
        <v>154</v>
      </c>
      <c r="BZ543" s="140">
        <v>154</v>
      </c>
      <c r="CA543" s="140">
        <v>153</v>
      </c>
      <c r="CB543" s="140">
        <v>153</v>
      </c>
      <c r="CC543" s="140">
        <v>152</v>
      </c>
      <c r="CD543" s="140">
        <v>151</v>
      </c>
      <c r="CE543" s="140">
        <v>151</v>
      </c>
      <c r="CF543" s="140">
        <v>150</v>
      </c>
      <c r="CG543" s="140">
        <v>149</v>
      </c>
      <c r="CH543" s="140">
        <v>149</v>
      </c>
      <c r="CI543" s="140">
        <v>148</v>
      </c>
      <c r="CJ543" s="140">
        <v>147</v>
      </c>
      <c r="CK543" s="140">
        <v>146</v>
      </c>
      <c r="CL543" s="140">
        <v>146</v>
      </c>
      <c r="CM543" s="140">
        <v>145</v>
      </c>
      <c r="CN543" s="140">
        <v>144</v>
      </c>
      <c r="CO543" s="140">
        <v>143</v>
      </c>
      <c r="CP543" s="140">
        <v>143</v>
      </c>
      <c r="CQ543" s="140">
        <v>142</v>
      </c>
      <c r="CR543" s="140">
        <v>141</v>
      </c>
      <c r="CS543" s="140">
        <v>141</v>
      </c>
      <c r="CT543" s="140">
        <v>140</v>
      </c>
      <c r="CU543" s="140">
        <v>139</v>
      </c>
      <c r="CV543" s="140">
        <v>138</v>
      </c>
      <c r="CW543" s="140">
        <v>138</v>
      </c>
    </row>
    <row r="544" spans="1:101">
      <c r="A544" s="140" t="s">
        <v>96</v>
      </c>
      <c r="B544" s="140" t="s">
        <v>97</v>
      </c>
      <c r="C544" s="140"/>
      <c r="D544" s="140"/>
      <c r="E544" s="140" t="s">
        <v>309</v>
      </c>
      <c r="F544" s="140"/>
      <c r="G544" s="140"/>
      <c r="H544" s="140"/>
      <c r="I544" s="140"/>
      <c r="J544" s="140"/>
      <c r="K544" s="140"/>
      <c r="L544" s="140"/>
      <c r="M544" s="140"/>
      <c r="N544" s="140"/>
      <c r="O544" s="140"/>
      <c r="P544" s="140"/>
      <c r="Q544" s="140"/>
      <c r="R544" s="140"/>
      <c r="S544" s="140"/>
      <c r="T544" s="140"/>
      <c r="U544" s="140"/>
      <c r="V544" s="140"/>
      <c r="W544" s="140"/>
      <c r="X544" s="140"/>
      <c r="Y544" s="140"/>
      <c r="Z544" s="140"/>
      <c r="AA544" s="140"/>
      <c r="AB544" s="140"/>
      <c r="AC544" s="140"/>
      <c r="AD544" s="140"/>
      <c r="AE544" s="140"/>
      <c r="AF544" s="140"/>
      <c r="AG544" s="140"/>
      <c r="AH544" s="140"/>
      <c r="AI544" s="140"/>
      <c r="AJ544" s="140"/>
      <c r="AK544" s="140"/>
      <c r="AL544" s="154"/>
      <c r="AM544" s="154"/>
      <c r="AN544" s="154"/>
      <c r="AO544" s="154"/>
      <c r="AP544" s="154"/>
      <c r="AQ544" s="154"/>
      <c r="AR544" s="154"/>
      <c r="AS544" s="154"/>
      <c r="AT544" s="154"/>
      <c r="AU544" s="154"/>
      <c r="AV544" s="154"/>
      <c r="AW544" s="154">
        <v>141</v>
      </c>
      <c r="AX544" s="154">
        <v>141</v>
      </c>
      <c r="AY544" s="154">
        <v>141</v>
      </c>
      <c r="AZ544" s="154">
        <v>141</v>
      </c>
      <c r="BA544" s="154">
        <v>140</v>
      </c>
      <c r="BB544" s="154">
        <v>140</v>
      </c>
      <c r="BC544" s="154">
        <v>140</v>
      </c>
      <c r="BD544" s="154">
        <v>140</v>
      </c>
      <c r="BE544" s="154">
        <v>139</v>
      </c>
      <c r="BF544" s="154">
        <v>139</v>
      </c>
      <c r="BG544" s="154">
        <v>139</v>
      </c>
      <c r="BH544" s="154">
        <v>138</v>
      </c>
      <c r="BI544" s="154">
        <v>138</v>
      </c>
      <c r="BJ544" s="154">
        <v>137</v>
      </c>
      <c r="BK544" s="154">
        <v>136</v>
      </c>
      <c r="BL544" s="154">
        <v>136</v>
      </c>
      <c r="BM544" s="154">
        <v>135</v>
      </c>
      <c r="BN544" s="154">
        <v>135</v>
      </c>
      <c r="BO544" s="154">
        <v>134</v>
      </c>
      <c r="BP544" s="154">
        <v>133</v>
      </c>
      <c r="BQ544" s="154">
        <v>133</v>
      </c>
      <c r="BR544" s="154">
        <v>132</v>
      </c>
      <c r="BS544" s="154">
        <v>131</v>
      </c>
      <c r="BT544" s="140">
        <v>130</v>
      </c>
      <c r="BU544" s="140">
        <v>130</v>
      </c>
      <c r="BV544" s="140">
        <v>129</v>
      </c>
      <c r="BW544" s="140">
        <v>128</v>
      </c>
      <c r="BX544" s="140">
        <v>127</v>
      </c>
      <c r="BY544" s="140">
        <v>127</v>
      </c>
      <c r="BZ544" s="140">
        <v>126</v>
      </c>
      <c r="CA544" s="140">
        <v>125</v>
      </c>
      <c r="CB544" s="140">
        <v>125</v>
      </c>
      <c r="CC544" s="140">
        <v>124</v>
      </c>
      <c r="CD544" s="140">
        <v>123</v>
      </c>
      <c r="CE544" s="140">
        <v>122</v>
      </c>
      <c r="CF544" s="140">
        <v>122</v>
      </c>
      <c r="CG544" s="140">
        <v>121</v>
      </c>
      <c r="CH544" s="140">
        <v>120</v>
      </c>
      <c r="CI544" s="140">
        <v>119</v>
      </c>
      <c r="CJ544" s="140">
        <v>119</v>
      </c>
      <c r="CK544" s="140">
        <v>118</v>
      </c>
      <c r="CL544" s="140">
        <v>117</v>
      </c>
      <c r="CM544" s="140">
        <v>116</v>
      </c>
      <c r="CN544" s="140">
        <v>115</v>
      </c>
      <c r="CO544" s="140">
        <v>115</v>
      </c>
      <c r="CP544" s="140">
        <v>114</v>
      </c>
      <c r="CQ544" s="140">
        <v>113</v>
      </c>
      <c r="CR544" s="140">
        <v>112</v>
      </c>
      <c r="CS544" s="140">
        <v>111</v>
      </c>
      <c r="CT544" s="140">
        <v>111</v>
      </c>
      <c r="CU544" s="140">
        <v>110</v>
      </c>
      <c r="CV544" s="140">
        <v>109</v>
      </c>
      <c r="CW544" s="140">
        <v>109</v>
      </c>
    </row>
    <row r="545" spans="1:101">
      <c r="A545" s="140" t="s">
        <v>98</v>
      </c>
      <c r="B545" s="140" t="s">
        <v>99</v>
      </c>
      <c r="C545" s="140"/>
      <c r="D545" s="140"/>
      <c r="E545" s="140" t="s">
        <v>309</v>
      </c>
      <c r="F545" s="140"/>
      <c r="G545" s="140"/>
      <c r="H545" s="140"/>
      <c r="I545" s="140"/>
      <c r="J545" s="140"/>
      <c r="K545" s="140"/>
      <c r="L545" s="140"/>
      <c r="M545" s="140"/>
      <c r="N545" s="140"/>
      <c r="O545" s="140"/>
      <c r="P545" s="140"/>
      <c r="Q545" s="140"/>
      <c r="R545" s="140"/>
      <c r="S545" s="140"/>
      <c r="T545" s="140"/>
      <c r="U545" s="140"/>
      <c r="V545" s="140"/>
      <c r="W545" s="140"/>
      <c r="X545" s="140"/>
      <c r="Y545" s="140"/>
      <c r="Z545" s="140"/>
      <c r="AA545" s="140"/>
      <c r="AB545" s="140"/>
      <c r="AC545" s="140"/>
      <c r="AD545" s="140"/>
      <c r="AE545" s="140"/>
      <c r="AF545" s="140"/>
      <c r="AG545" s="140"/>
      <c r="AH545" s="140"/>
      <c r="AI545" s="140"/>
      <c r="AJ545" s="140"/>
      <c r="AK545" s="140"/>
      <c r="AL545" s="154"/>
      <c r="AM545" s="154"/>
      <c r="AN545" s="154"/>
      <c r="AO545" s="154"/>
      <c r="AP545" s="154"/>
      <c r="AQ545" s="154"/>
      <c r="AR545" s="154"/>
      <c r="AS545" s="154"/>
      <c r="AT545" s="154"/>
      <c r="AU545" s="154"/>
      <c r="AV545" s="154"/>
      <c r="AW545" s="154">
        <v>1086</v>
      </c>
      <c r="AX545" s="154">
        <v>1088</v>
      </c>
      <c r="AY545" s="154">
        <v>1089</v>
      </c>
      <c r="AZ545" s="154">
        <v>1090</v>
      </c>
      <c r="BA545" s="154">
        <v>1090</v>
      </c>
      <c r="BB545" s="154">
        <v>1090</v>
      </c>
      <c r="BC545" s="154">
        <v>1090</v>
      </c>
      <c r="BD545" s="154">
        <v>1090</v>
      </c>
      <c r="BE545" s="154">
        <v>1089</v>
      </c>
      <c r="BF545" s="154">
        <v>1088</v>
      </c>
      <c r="BG545" s="154">
        <v>1087</v>
      </c>
      <c r="BH545" s="154">
        <v>1085</v>
      </c>
      <c r="BI545" s="154">
        <v>1084</v>
      </c>
      <c r="BJ545" s="154">
        <v>1081</v>
      </c>
      <c r="BK545" s="154">
        <v>1079</v>
      </c>
      <c r="BL545" s="154">
        <v>1077</v>
      </c>
      <c r="BM545" s="154">
        <v>1074</v>
      </c>
      <c r="BN545" s="154">
        <v>1071</v>
      </c>
      <c r="BO545" s="154">
        <v>1068</v>
      </c>
      <c r="BP545" s="154">
        <v>1065</v>
      </c>
      <c r="BQ545" s="154">
        <v>1062</v>
      </c>
      <c r="BR545" s="154">
        <v>1058</v>
      </c>
      <c r="BS545" s="154">
        <v>1055</v>
      </c>
      <c r="BT545" s="140">
        <v>1052</v>
      </c>
      <c r="BU545" s="140">
        <v>1048</v>
      </c>
      <c r="BV545" s="140">
        <v>1044</v>
      </c>
      <c r="BW545" s="140">
        <v>1041</v>
      </c>
      <c r="BX545" s="140">
        <v>1037</v>
      </c>
      <c r="BY545" s="140">
        <v>1034</v>
      </c>
      <c r="BZ545" s="140">
        <v>1030</v>
      </c>
      <c r="CA545" s="140">
        <v>1027</v>
      </c>
      <c r="CB545" s="140">
        <v>1023</v>
      </c>
      <c r="CC545" s="140">
        <v>1020</v>
      </c>
      <c r="CD545" s="140">
        <v>1016</v>
      </c>
      <c r="CE545" s="140">
        <v>1013</v>
      </c>
      <c r="CF545" s="140">
        <v>1009</v>
      </c>
      <c r="CG545" s="140">
        <v>1005</v>
      </c>
      <c r="CH545" s="140">
        <v>1001</v>
      </c>
      <c r="CI545" s="140">
        <v>997</v>
      </c>
      <c r="CJ545" s="140">
        <v>993</v>
      </c>
      <c r="CK545" s="140">
        <v>989</v>
      </c>
      <c r="CL545" s="140">
        <v>985</v>
      </c>
      <c r="CM545" s="140">
        <v>981</v>
      </c>
      <c r="CN545" s="140">
        <v>977</v>
      </c>
      <c r="CO545" s="140">
        <v>972</v>
      </c>
      <c r="CP545" s="140">
        <v>968</v>
      </c>
      <c r="CQ545" s="140">
        <v>964</v>
      </c>
      <c r="CR545" s="140">
        <v>959</v>
      </c>
      <c r="CS545" s="140">
        <v>955</v>
      </c>
      <c r="CT545" s="140">
        <v>950</v>
      </c>
      <c r="CU545" s="140">
        <v>946</v>
      </c>
      <c r="CV545" s="140">
        <v>942</v>
      </c>
      <c r="CW545" s="140">
        <v>938</v>
      </c>
    </row>
    <row r="546" spans="1:101">
      <c r="A546" s="140" t="s">
        <v>100</v>
      </c>
      <c r="B546" s="140" t="s">
        <v>101</v>
      </c>
      <c r="C546" s="140"/>
      <c r="D546" s="140"/>
      <c r="E546" s="140" t="s">
        <v>309</v>
      </c>
      <c r="F546" s="140"/>
      <c r="G546" s="140"/>
      <c r="H546" s="140"/>
      <c r="I546" s="140"/>
      <c r="J546" s="140"/>
      <c r="K546" s="140"/>
      <c r="L546" s="140"/>
      <c r="M546" s="140"/>
      <c r="N546" s="140"/>
      <c r="O546" s="140"/>
      <c r="P546" s="140"/>
      <c r="Q546" s="140"/>
      <c r="R546" s="140"/>
      <c r="S546" s="140"/>
      <c r="T546" s="140"/>
      <c r="U546" s="140"/>
      <c r="V546" s="140"/>
      <c r="W546" s="140"/>
      <c r="X546" s="140"/>
      <c r="Y546" s="140"/>
      <c r="Z546" s="140"/>
      <c r="AA546" s="140"/>
      <c r="AB546" s="140"/>
      <c r="AC546" s="140"/>
      <c r="AD546" s="140"/>
      <c r="AE546" s="140"/>
      <c r="AF546" s="140"/>
      <c r="AG546" s="140"/>
      <c r="AH546" s="140"/>
      <c r="AI546" s="140"/>
      <c r="AJ546" s="140"/>
      <c r="AK546" s="140"/>
      <c r="AL546" s="154"/>
      <c r="AM546" s="154"/>
      <c r="AN546" s="154"/>
      <c r="AO546" s="154"/>
      <c r="AP546" s="154"/>
      <c r="AQ546" s="154"/>
      <c r="AR546" s="154"/>
      <c r="AS546" s="154"/>
      <c r="AT546" s="154"/>
      <c r="AU546" s="154"/>
      <c r="AV546" s="154"/>
      <c r="AW546" s="154">
        <v>327</v>
      </c>
      <c r="AX546" s="154">
        <v>327</v>
      </c>
      <c r="AY546" s="154">
        <v>328</v>
      </c>
      <c r="AZ546" s="154">
        <v>329</v>
      </c>
      <c r="BA546" s="154">
        <v>329</v>
      </c>
      <c r="BB546" s="154">
        <v>329</v>
      </c>
      <c r="BC546" s="154">
        <v>329</v>
      </c>
      <c r="BD546" s="154">
        <v>330</v>
      </c>
      <c r="BE546" s="154">
        <v>330</v>
      </c>
      <c r="BF546" s="154">
        <v>330</v>
      </c>
      <c r="BG546" s="154">
        <v>330</v>
      </c>
      <c r="BH546" s="154">
        <v>329</v>
      </c>
      <c r="BI546" s="154">
        <v>329</v>
      </c>
      <c r="BJ546" s="154">
        <v>329</v>
      </c>
      <c r="BK546" s="154">
        <v>328</v>
      </c>
      <c r="BL546" s="154">
        <v>328</v>
      </c>
      <c r="BM546" s="154">
        <v>327</v>
      </c>
      <c r="BN546" s="154">
        <v>327</v>
      </c>
      <c r="BO546" s="154">
        <v>326</v>
      </c>
      <c r="BP546" s="154">
        <v>325</v>
      </c>
      <c r="BQ546" s="154">
        <v>324</v>
      </c>
      <c r="BR546" s="154">
        <v>324</v>
      </c>
      <c r="BS546" s="154">
        <v>323</v>
      </c>
      <c r="BT546" s="140">
        <v>322</v>
      </c>
      <c r="BU546" s="140">
        <v>321</v>
      </c>
      <c r="BV546" s="140">
        <v>320</v>
      </c>
      <c r="BW546" s="140">
        <v>319</v>
      </c>
      <c r="BX546" s="140">
        <v>318</v>
      </c>
      <c r="BY546" s="140">
        <v>317</v>
      </c>
      <c r="BZ546" s="140">
        <v>316</v>
      </c>
      <c r="CA546" s="140">
        <v>315</v>
      </c>
      <c r="CB546" s="140">
        <v>314</v>
      </c>
      <c r="CC546" s="140">
        <v>313</v>
      </c>
      <c r="CD546" s="140">
        <v>312</v>
      </c>
      <c r="CE546" s="140">
        <v>311</v>
      </c>
      <c r="CF546" s="140">
        <v>309</v>
      </c>
      <c r="CG546" s="140">
        <v>308</v>
      </c>
      <c r="CH546" s="140">
        <v>307</v>
      </c>
      <c r="CI546" s="140">
        <v>305</v>
      </c>
      <c r="CJ546" s="140">
        <v>304</v>
      </c>
      <c r="CK546" s="140">
        <v>303</v>
      </c>
      <c r="CL546" s="140">
        <v>301</v>
      </c>
      <c r="CM546" s="140">
        <v>300</v>
      </c>
      <c r="CN546" s="140">
        <v>298</v>
      </c>
      <c r="CO546" s="140">
        <v>297</v>
      </c>
      <c r="CP546" s="140">
        <v>295</v>
      </c>
      <c r="CQ546" s="140">
        <v>294</v>
      </c>
      <c r="CR546" s="140">
        <v>292</v>
      </c>
      <c r="CS546" s="140">
        <v>291</v>
      </c>
      <c r="CT546" s="140">
        <v>289</v>
      </c>
      <c r="CU546" s="140">
        <v>288</v>
      </c>
      <c r="CV546" s="140">
        <v>286</v>
      </c>
      <c r="CW546" s="140">
        <v>285</v>
      </c>
    </row>
    <row r="547" spans="1:101">
      <c r="A547" s="140" t="s">
        <v>102</v>
      </c>
      <c r="B547" s="140" t="s">
        <v>103</v>
      </c>
      <c r="C547" s="140"/>
      <c r="D547" s="140"/>
      <c r="E547" s="140" t="s">
        <v>309</v>
      </c>
      <c r="F547" s="140"/>
      <c r="G547" s="140"/>
      <c r="H547" s="140"/>
      <c r="I547" s="140"/>
      <c r="J547" s="140"/>
      <c r="K547" s="140"/>
      <c r="L547" s="140"/>
      <c r="M547" s="140"/>
      <c r="N547" s="140"/>
      <c r="O547" s="140"/>
      <c r="P547" s="140"/>
      <c r="Q547" s="140"/>
      <c r="R547" s="140"/>
      <c r="S547" s="140"/>
      <c r="T547" s="140"/>
      <c r="U547" s="140"/>
      <c r="V547" s="140"/>
      <c r="W547" s="140"/>
      <c r="X547" s="140"/>
      <c r="Y547" s="140"/>
      <c r="Z547" s="140"/>
      <c r="AA547" s="140"/>
      <c r="AB547" s="140"/>
      <c r="AC547" s="140"/>
      <c r="AD547" s="140"/>
      <c r="AE547" s="140"/>
      <c r="AF547" s="140"/>
      <c r="AG547" s="140"/>
      <c r="AH547" s="140"/>
      <c r="AI547" s="140"/>
      <c r="AJ547" s="140"/>
      <c r="AK547" s="140"/>
      <c r="AL547" s="154"/>
      <c r="AM547" s="154"/>
      <c r="AN547" s="154"/>
      <c r="AO547" s="154"/>
      <c r="AP547" s="154"/>
      <c r="AQ547" s="154"/>
      <c r="AR547" s="154"/>
      <c r="AS547" s="154"/>
      <c r="AT547" s="154"/>
      <c r="AU547" s="154"/>
      <c r="AV547" s="154"/>
      <c r="AW547" s="154">
        <v>272</v>
      </c>
      <c r="AX547" s="154">
        <v>270</v>
      </c>
      <c r="AY547" s="154">
        <v>268</v>
      </c>
      <c r="AZ547" s="154">
        <v>266</v>
      </c>
      <c r="BA547" s="154">
        <v>264</v>
      </c>
      <c r="BB547" s="154">
        <v>262</v>
      </c>
      <c r="BC547" s="154">
        <v>260</v>
      </c>
      <c r="BD547" s="154">
        <v>258</v>
      </c>
      <c r="BE547" s="154">
        <v>256</v>
      </c>
      <c r="BF547" s="154">
        <v>253</v>
      </c>
      <c r="BG547" s="154">
        <v>251</v>
      </c>
      <c r="BH547" s="154">
        <v>249</v>
      </c>
      <c r="BI547" s="154">
        <v>247</v>
      </c>
      <c r="BJ547" s="154">
        <v>244</v>
      </c>
      <c r="BK547" s="154">
        <v>242</v>
      </c>
      <c r="BL547" s="154">
        <v>239</v>
      </c>
      <c r="BM547" s="154">
        <v>237</v>
      </c>
      <c r="BN547" s="154">
        <v>235</v>
      </c>
      <c r="BO547" s="154">
        <v>233</v>
      </c>
      <c r="BP547" s="154">
        <v>230</v>
      </c>
      <c r="BQ547" s="154">
        <v>228</v>
      </c>
      <c r="BR547" s="154">
        <v>226</v>
      </c>
      <c r="BS547" s="154">
        <v>223</v>
      </c>
      <c r="BT547" s="140">
        <v>221</v>
      </c>
      <c r="BU547" s="140">
        <v>219</v>
      </c>
      <c r="BV547" s="140">
        <v>216</v>
      </c>
      <c r="BW547" s="140">
        <v>214</v>
      </c>
      <c r="BX547" s="140">
        <v>212</v>
      </c>
      <c r="BY547" s="140">
        <v>209</v>
      </c>
      <c r="BZ547" s="140">
        <v>207</v>
      </c>
      <c r="CA547" s="140">
        <v>205</v>
      </c>
      <c r="CB547" s="140">
        <v>203</v>
      </c>
      <c r="CC547" s="140">
        <v>201</v>
      </c>
      <c r="CD547" s="140">
        <v>198</v>
      </c>
      <c r="CE547" s="140">
        <v>196</v>
      </c>
      <c r="CF547" s="140">
        <v>194</v>
      </c>
      <c r="CG547" s="140">
        <v>192</v>
      </c>
      <c r="CH547" s="140">
        <v>190</v>
      </c>
      <c r="CI547" s="140">
        <v>188</v>
      </c>
      <c r="CJ547" s="140">
        <v>186</v>
      </c>
      <c r="CK547" s="140">
        <v>184</v>
      </c>
      <c r="CL547" s="140">
        <v>182</v>
      </c>
      <c r="CM547" s="140">
        <v>180</v>
      </c>
      <c r="CN547" s="140">
        <v>178</v>
      </c>
      <c r="CO547" s="140">
        <v>176</v>
      </c>
      <c r="CP547" s="140">
        <v>174</v>
      </c>
      <c r="CQ547" s="140">
        <v>172</v>
      </c>
      <c r="CR547" s="140">
        <v>171</v>
      </c>
      <c r="CS547" s="140">
        <v>169</v>
      </c>
      <c r="CT547" s="140">
        <v>167</v>
      </c>
      <c r="CU547" s="140">
        <v>165</v>
      </c>
      <c r="CV547" s="140">
        <v>164</v>
      </c>
      <c r="CW547" s="140">
        <v>162</v>
      </c>
    </row>
    <row r="548" spans="1:101">
      <c r="A548" s="140" t="s">
        <v>104</v>
      </c>
      <c r="B548" s="140" t="s">
        <v>105</v>
      </c>
      <c r="C548" s="140"/>
      <c r="D548" s="140"/>
      <c r="E548" s="140" t="s">
        <v>309</v>
      </c>
      <c r="F548" s="140"/>
      <c r="G548" s="140"/>
      <c r="H548" s="140"/>
      <c r="I548" s="140"/>
      <c r="J548" s="140"/>
      <c r="K548" s="140"/>
      <c r="L548" s="140"/>
      <c r="M548" s="140"/>
      <c r="N548" s="140"/>
      <c r="O548" s="140"/>
      <c r="P548" s="140"/>
      <c r="Q548" s="140"/>
      <c r="R548" s="140"/>
      <c r="S548" s="140"/>
      <c r="T548" s="140"/>
      <c r="U548" s="140"/>
      <c r="V548" s="140"/>
      <c r="W548" s="140"/>
      <c r="X548" s="140"/>
      <c r="Y548" s="140"/>
      <c r="Z548" s="140"/>
      <c r="AA548" s="140"/>
      <c r="AB548" s="140"/>
      <c r="AC548" s="140"/>
      <c r="AD548" s="140"/>
      <c r="AE548" s="140"/>
      <c r="AF548" s="140"/>
      <c r="AG548" s="140"/>
      <c r="AH548" s="140"/>
      <c r="AI548" s="140"/>
      <c r="AJ548" s="140"/>
      <c r="AK548" s="140"/>
      <c r="AL548" s="154"/>
      <c r="AM548" s="154"/>
      <c r="AN548" s="154"/>
      <c r="AO548" s="154"/>
      <c r="AP548" s="154"/>
      <c r="AQ548" s="154"/>
      <c r="AR548" s="154"/>
      <c r="AS548" s="154"/>
      <c r="AT548" s="154"/>
      <c r="AU548" s="154"/>
      <c r="AV548" s="154"/>
      <c r="AW548" s="154">
        <v>153</v>
      </c>
      <c r="AX548" s="154">
        <v>153</v>
      </c>
      <c r="AY548" s="154">
        <v>153</v>
      </c>
      <c r="AZ548" s="154">
        <v>153</v>
      </c>
      <c r="BA548" s="154">
        <v>153</v>
      </c>
      <c r="BB548" s="154">
        <v>153</v>
      </c>
      <c r="BC548" s="154">
        <v>153</v>
      </c>
      <c r="BD548" s="154">
        <v>153</v>
      </c>
      <c r="BE548" s="154">
        <v>152</v>
      </c>
      <c r="BF548" s="154">
        <v>152</v>
      </c>
      <c r="BG548" s="154">
        <v>152</v>
      </c>
      <c r="BH548" s="154">
        <v>152</v>
      </c>
      <c r="BI548" s="154">
        <v>151</v>
      </c>
      <c r="BJ548" s="154">
        <v>151</v>
      </c>
      <c r="BK548" s="154">
        <v>151</v>
      </c>
      <c r="BL548" s="154">
        <v>150</v>
      </c>
      <c r="BM548" s="154">
        <v>150</v>
      </c>
      <c r="BN548" s="154">
        <v>150</v>
      </c>
      <c r="BO548" s="154">
        <v>149</v>
      </c>
      <c r="BP548" s="154">
        <v>149</v>
      </c>
      <c r="BQ548" s="154">
        <v>149</v>
      </c>
      <c r="BR548" s="154">
        <v>148</v>
      </c>
      <c r="BS548" s="154">
        <v>148</v>
      </c>
      <c r="BT548" s="140">
        <v>147</v>
      </c>
      <c r="BU548" s="140">
        <v>147</v>
      </c>
      <c r="BV548" s="140">
        <v>147</v>
      </c>
      <c r="BW548" s="140">
        <v>146</v>
      </c>
      <c r="BX548" s="140">
        <v>146</v>
      </c>
      <c r="BY548" s="140">
        <v>145</v>
      </c>
      <c r="BZ548" s="140">
        <v>145</v>
      </c>
      <c r="CA548" s="140">
        <v>144</v>
      </c>
      <c r="CB548" s="140">
        <v>144</v>
      </c>
      <c r="CC548" s="140">
        <v>144</v>
      </c>
      <c r="CD548" s="140">
        <v>143</v>
      </c>
      <c r="CE548" s="140">
        <v>143</v>
      </c>
      <c r="CF548" s="140">
        <v>142</v>
      </c>
      <c r="CG548" s="140">
        <v>142</v>
      </c>
      <c r="CH548" s="140">
        <v>141</v>
      </c>
      <c r="CI548" s="140">
        <v>141</v>
      </c>
      <c r="CJ548" s="140">
        <v>140</v>
      </c>
      <c r="CK548" s="140">
        <v>140</v>
      </c>
      <c r="CL548" s="140">
        <v>139</v>
      </c>
      <c r="CM548" s="140">
        <v>138</v>
      </c>
      <c r="CN548" s="140">
        <v>138</v>
      </c>
      <c r="CO548" s="140">
        <v>137</v>
      </c>
      <c r="CP548" s="140">
        <v>137</v>
      </c>
      <c r="CQ548" s="140">
        <v>136</v>
      </c>
      <c r="CR548" s="140">
        <v>136</v>
      </c>
      <c r="CS548" s="140">
        <v>135</v>
      </c>
      <c r="CT548" s="140">
        <v>135</v>
      </c>
      <c r="CU548" s="140">
        <v>134</v>
      </c>
      <c r="CV548" s="140">
        <v>133</v>
      </c>
      <c r="CW548" s="140">
        <v>133</v>
      </c>
    </row>
    <row r="549" spans="1:101">
      <c r="A549" s="140" t="s">
        <v>106</v>
      </c>
      <c r="B549" s="140" t="s">
        <v>107</v>
      </c>
      <c r="C549" s="140"/>
      <c r="D549" s="140"/>
      <c r="E549" s="140" t="s">
        <v>309</v>
      </c>
      <c r="F549" s="140"/>
      <c r="G549" s="140"/>
      <c r="H549" s="140"/>
      <c r="I549" s="140"/>
      <c r="J549" s="140"/>
      <c r="K549" s="140"/>
      <c r="L549" s="140"/>
      <c r="M549" s="140"/>
      <c r="N549" s="140"/>
      <c r="O549" s="140"/>
      <c r="P549" s="140"/>
      <c r="Q549" s="140"/>
      <c r="R549" s="140"/>
      <c r="S549" s="140"/>
      <c r="T549" s="140"/>
      <c r="U549" s="140"/>
      <c r="V549" s="140"/>
      <c r="W549" s="140"/>
      <c r="X549" s="140"/>
      <c r="Y549" s="140"/>
      <c r="Z549" s="140"/>
      <c r="AA549" s="140"/>
      <c r="AB549" s="140"/>
      <c r="AC549" s="140"/>
      <c r="AD549" s="140"/>
      <c r="AE549" s="140"/>
      <c r="AF549" s="140"/>
      <c r="AG549" s="140"/>
      <c r="AH549" s="140"/>
      <c r="AI549" s="140"/>
      <c r="AJ549" s="140"/>
      <c r="AK549" s="140"/>
      <c r="AL549" s="154"/>
      <c r="AM549" s="154"/>
      <c r="AN549" s="154"/>
      <c r="AO549" s="154"/>
      <c r="AP549" s="154"/>
      <c r="AQ549" s="154"/>
      <c r="AR549" s="154"/>
      <c r="AS549" s="154"/>
      <c r="AT549" s="154"/>
      <c r="AU549" s="154"/>
      <c r="AV549" s="154"/>
      <c r="AW549" s="154">
        <v>310</v>
      </c>
      <c r="AX549" s="154">
        <v>310</v>
      </c>
      <c r="AY549" s="154">
        <v>310</v>
      </c>
      <c r="AZ549" s="154">
        <v>310</v>
      </c>
      <c r="BA549" s="154">
        <v>310</v>
      </c>
      <c r="BB549" s="154">
        <v>310</v>
      </c>
      <c r="BC549" s="154">
        <v>310</v>
      </c>
      <c r="BD549" s="154">
        <v>309</v>
      </c>
      <c r="BE549" s="154">
        <v>309</v>
      </c>
      <c r="BF549" s="154">
        <v>308</v>
      </c>
      <c r="BG549" s="154">
        <v>308</v>
      </c>
      <c r="BH549" s="154">
        <v>307</v>
      </c>
      <c r="BI549" s="154">
        <v>306</v>
      </c>
      <c r="BJ549" s="154">
        <v>305</v>
      </c>
      <c r="BK549" s="154">
        <v>304</v>
      </c>
      <c r="BL549" s="154">
        <v>303</v>
      </c>
      <c r="BM549" s="154">
        <v>302</v>
      </c>
      <c r="BN549" s="154">
        <v>300</v>
      </c>
      <c r="BO549" s="154">
        <v>299</v>
      </c>
      <c r="BP549" s="154">
        <v>298</v>
      </c>
      <c r="BQ549" s="154">
        <v>297</v>
      </c>
      <c r="BR549" s="154">
        <v>295</v>
      </c>
      <c r="BS549" s="154">
        <v>294</v>
      </c>
      <c r="BT549" s="140">
        <v>293</v>
      </c>
      <c r="BU549" s="140">
        <v>291</v>
      </c>
      <c r="BV549" s="140">
        <v>290</v>
      </c>
      <c r="BW549" s="140">
        <v>288</v>
      </c>
      <c r="BX549" s="140">
        <v>287</v>
      </c>
      <c r="BY549" s="140">
        <v>285</v>
      </c>
      <c r="BZ549" s="140">
        <v>284</v>
      </c>
      <c r="CA549" s="140">
        <v>282</v>
      </c>
      <c r="CB549" s="140">
        <v>281</v>
      </c>
      <c r="CC549" s="140">
        <v>279</v>
      </c>
      <c r="CD549" s="140">
        <v>278</v>
      </c>
      <c r="CE549" s="140">
        <v>276</v>
      </c>
      <c r="CF549" s="140">
        <v>274</v>
      </c>
      <c r="CG549" s="140">
        <v>273</v>
      </c>
      <c r="CH549" s="140">
        <v>271</v>
      </c>
      <c r="CI549" s="140">
        <v>270</v>
      </c>
      <c r="CJ549" s="140">
        <v>268</v>
      </c>
      <c r="CK549" s="140">
        <v>266</v>
      </c>
      <c r="CL549" s="140">
        <v>265</v>
      </c>
      <c r="CM549" s="140">
        <v>263</v>
      </c>
      <c r="CN549" s="140">
        <v>261</v>
      </c>
      <c r="CO549" s="140">
        <v>260</v>
      </c>
      <c r="CP549" s="140">
        <v>258</v>
      </c>
      <c r="CQ549" s="140">
        <v>256</v>
      </c>
      <c r="CR549" s="140">
        <v>255</v>
      </c>
      <c r="CS549" s="140">
        <v>253</v>
      </c>
      <c r="CT549" s="140">
        <v>251</v>
      </c>
      <c r="CU549" s="140">
        <v>250</v>
      </c>
      <c r="CV549" s="140">
        <v>248</v>
      </c>
      <c r="CW549" s="140">
        <v>247</v>
      </c>
    </row>
    <row r="550" spans="1:101">
      <c r="A550" s="140" t="s">
        <v>108</v>
      </c>
      <c r="B550" s="140" t="s">
        <v>109</v>
      </c>
      <c r="C550" s="140"/>
      <c r="D550" s="140"/>
      <c r="E550" s="140" t="s">
        <v>309</v>
      </c>
      <c r="F550" s="140"/>
      <c r="G550" s="140"/>
      <c r="H550" s="140"/>
      <c r="I550" s="140"/>
      <c r="J550" s="140"/>
      <c r="K550" s="140"/>
      <c r="L550" s="140"/>
      <c r="M550" s="140"/>
      <c r="N550" s="140"/>
      <c r="O550" s="140"/>
      <c r="P550" s="140"/>
      <c r="Q550" s="140"/>
      <c r="R550" s="140"/>
      <c r="S550" s="140"/>
      <c r="T550" s="140"/>
      <c r="U550" s="140"/>
      <c r="V550" s="140"/>
      <c r="W550" s="140"/>
      <c r="X550" s="140"/>
      <c r="Y550" s="140"/>
      <c r="Z550" s="140"/>
      <c r="AA550" s="140"/>
      <c r="AB550" s="140"/>
      <c r="AC550" s="140"/>
      <c r="AD550" s="140"/>
      <c r="AE550" s="140"/>
      <c r="AF550" s="140"/>
      <c r="AG550" s="140"/>
      <c r="AH550" s="140"/>
      <c r="AI550" s="140"/>
      <c r="AJ550" s="140"/>
      <c r="AK550" s="140"/>
      <c r="AL550" s="154"/>
      <c r="AM550" s="154"/>
      <c r="AN550" s="154"/>
      <c r="AO550" s="154"/>
      <c r="AP550" s="154"/>
      <c r="AQ550" s="154"/>
      <c r="AR550" s="154"/>
      <c r="AS550" s="154"/>
      <c r="AT550" s="154"/>
      <c r="AU550" s="154"/>
      <c r="AV550" s="154"/>
      <c r="AW550" s="154">
        <v>373</v>
      </c>
      <c r="AX550" s="154">
        <v>374</v>
      </c>
      <c r="AY550" s="154">
        <v>375</v>
      </c>
      <c r="AZ550" s="154">
        <v>376</v>
      </c>
      <c r="BA550" s="154">
        <v>377</v>
      </c>
      <c r="BB550" s="154">
        <v>378</v>
      </c>
      <c r="BC550" s="154">
        <v>378</v>
      </c>
      <c r="BD550" s="154">
        <v>379</v>
      </c>
      <c r="BE550" s="154">
        <v>379</v>
      </c>
      <c r="BF550" s="154">
        <v>380</v>
      </c>
      <c r="BG550" s="154">
        <v>380</v>
      </c>
      <c r="BH550" s="154">
        <v>380</v>
      </c>
      <c r="BI550" s="154">
        <v>380</v>
      </c>
      <c r="BJ550" s="154">
        <v>380</v>
      </c>
      <c r="BK550" s="154">
        <v>380</v>
      </c>
      <c r="BL550" s="154">
        <v>379</v>
      </c>
      <c r="BM550" s="154">
        <v>379</v>
      </c>
      <c r="BN550" s="154">
        <v>379</v>
      </c>
      <c r="BO550" s="154">
        <v>378</v>
      </c>
      <c r="BP550" s="154">
        <v>378</v>
      </c>
      <c r="BQ550" s="154">
        <v>377</v>
      </c>
      <c r="BR550" s="154">
        <v>376</v>
      </c>
      <c r="BS550" s="154">
        <v>376</v>
      </c>
      <c r="BT550" s="140">
        <v>375</v>
      </c>
      <c r="BU550" s="140">
        <v>374</v>
      </c>
      <c r="BV550" s="140">
        <v>373</v>
      </c>
      <c r="BW550" s="140">
        <v>372</v>
      </c>
      <c r="BX550" s="140">
        <v>371</v>
      </c>
      <c r="BY550" s="140">
        <v>370</v>
      </c>
      <c r="BZ550" s="140">
        <v>369</v>
      </c>
      <c r="CA550" s="140">
        <v>368</v>
      </c>
      <c r="CB550" s="140">
        <v>367</v>
      </c>
      <c r="CC550" s="140">
        <v>366</v>
      </c>
      <c r="CD550" s="140">
        <v>365</v>
      </c>
      <c r="CE550" s="140">
        <v>364</v>
      </c>
      <c r="CF550" s="140">
        <v>363</v>
      </c>
      <c r="CG550" s="140">
        <v>362</v>
      </c>
      <c r="CH550" s="140">
        <v>361</v>
      </c>
      <c r="CI550" s="140">
        <v>360</v>
      </c>
      <c r="CJ550" s="140">
        <v>359</v>
      </c>
      <c r="CK550" s="140">
        <v>357</v>
      </c>
      <c r="CL550" s="140">
        <v>356</v>
      </c>
      <c r="CM550" s="140">
        <v>355</v>
      </c>
      <c r="CN550" s="140">
        <v>353</v>
      </c>
      <c r="CO550" s="140">
        <v>352</v>
      </c>
      <c r="CP550" s="140">
        <v>350</v>
      </c>
      <c r="CQ550" s="140">
        <v>349</v>
      </c>
      <c r="CR550" s="140">
        <v>348</v>
      </c>
      <c r="CS550" s="140">
        <v>346</v>
      </c>
      <c r="CT550" s="140">
        <v>345</v>
      </c>
      <c r="CU550" s="140">
        <v>343</v>
      </c>
      <c r="CV550" s="140">
        <v>342</v>
      </c>
      <c r="CW550" s="140">
        <v>341</v>
      </c>
    </row>
    <row r="551" spans="1:101">
      <c r="A551" s="140" t="s">
        <v>110</v>
      </c>
      <c r="B551" s="140" t="s">
        <v>111</v>
      </c>
      <c r="C551" s="140"/>
      <c r="D551" s="140"/>
      <c r="E551" s="140" t="s">
        <v>309</v>
      </c>
      <c r="F551" s="140"/>
      <c r="G551" s="140"/>
      <c r="H551" s="140"/>
      <c r="I551" s="140"/>
      <c r="J551" s="140"/>
      <c r="K551" s="140"/>
      <c r="L551" s="140"/>
      <c r="M551" s="140"/>
      <c r="N551" s="140"/>
      <c r="O551" s="140"/>
      <c r="P551" s="140"/>
      <c r="Q551" s="140"/>
      <c r="R551" s="140"/>
      <c r="S551" s="140"/>
      <c r="T551" s="140"/>
      <c r="U551" s="140"/>
      <c r="V551" s="140"/>
      <c r="W551" s="140"/>
      <c r="X551" s="140"/>
      <c r="Y551" s="140"/>
      <c r="Z551" s="140"/>
      <c r="AA551" s="140"/>
      <c r="AB551" s="140"/>
      <c r="AC551" s="140"/>
      <c r="AD551" s="140"/>
      <c r="AE551" s="140"/>
      <c r="AF551" s="140"/>
      <c r="AG551" s="140"/>
      <c r="AH551" s="140"/>
      <c r="AI551" s="140"/>
      <c r="AJ551" s="140"/>
      <c r="AK551" s="140"/>
      <c r="AL551" s="154"/>
      <c r="AM551" s="154"/>
      <c r="AN551" s="154"/>
      <c r="AO551" s="154"/>
      <c r="AP551" s="154"/>
      <c r="AQ551" s="154"/>
      <c r="AR551" s="154"/>
      <c r="AS551" s="154"/>
      <c r="AT551" s="154"/>
      <c r="AU551" s="154"/>
      <c r="AV551" s="154"/>
      <c r="AW551" s="154">
        <v>279</v>
      </c>
      <c r="AX551" s="154">
        <v>280</v>
      </c>
      <c r="AY551" s="154">
        <v>280</v>
      </c>
      <c r="AZ551" s="154">
        <v>280</v>
      </c>
      <c r="BA551" s="154">
        <v>280</v>
      </c>
      <c r="BB551" s="154">
        <v>280</v>
      </c>
      <c r="BC551" s="154">
        <v>280</v>
      </c>
      <c r="BD551" s="154">
        <v>280</v>
      </c>
      <c r="BE551" s="154">
        <v>279</v>
      </c>
      <c r="BF551" s="154">
        <v>279</v>
      </c>
      <c r="BG551" s="154">
        <v>279</v>
      </c>
      <c r="BH551" s="154">
        <v>278</v>
      </c>
      <c r="BI551" s="154">
        <v>278</v>
      </c>
      <c r="BJ551" s="154">
        <v>278</v>
      </c>
      <c r="BK551" s="154">
        <v>277</v>
      </c>
      <c r="BL551" s="154">
        <v>276</v>
      </c>
      <c r="BM551" s="154">
        <v>276</v>
      </c>
      <c r="BN551" s="154">
        <v>275</v>
      </c>
      <c r="BO551" s="154">
        <v>275</v>
      </c>
      <c r="BP551" s="154">
        <v>274</v>
      </c>
      <c r="BQ551" s="154">
        <v>273</v>
      </c>
      <c r="BR551" s="154">
        <v>273</v>
      </c>
      <c r="BS551" s="154">
        <v>272</v>
      </c>
      <c r="BT551" s="140">
        <v>271</v>
      </c>
      <c r="BU551" s="140">
        <v>270</v>
      </c>
      <c r="BV551" s="140">
        <v>269</v>
      </c>
      <c r="BW551" s="140">
        <v>268</v>
      </c>
      <c r="BX551" s="140">
        <v>267</v>
      </c>
      <c r="BY551" s="140">
        <v>266</v>
      </c>
      <c r="BZ551" s="140">
        <v>265</v>
      </c>
      <c r="CA551" s="140">
        <v>264</v>
      </c>
      <c r="CB551" s="140">
        <v>263</v>
      </c>
      <c r="CC551" s="140">
        <v>262</v>
      </c>
      <c r="CD551" s="140">
        <v>261</v>
      </c>
      <c r="CE551" s="140">
        <v>259</v>
      </c>
      <c r="CF551" s="140">
        <v>258</v>
      </c>
      <c r="CG551" s="140">
        <v>257</v>
      </c>
      <c r="CH551" s="140">
        <v>256</v>
      </c>
      <c r="CI551" s="140">
        <v>255</v>
      </c>
      <c r="CJ551" s="140">
        <v>253</v>
      </c>
      <c r="CK551" s="140">
        <v>252</v>
      </c>
      <c r="CL551" s="140">
        <v>251</v>
      </c>
      <c r="CM551" s="140">
        <v>249</v>
      </c>
      <c r="CN551" s="140">
        <v>248</v>
      </c>
      <c r="CO551" s="140">
        <v>247</v>
      </c>
      <c r="CP551" s="140">
        <v>245</v>
      </c>
      <c r="CQ551" s="140">
        <v>244</v>
      </c>
      <c r="CR551" s="140">
        <v>243</v>
      </c>
      <c r="CS551" s="140">
        <v>242</v>
      </c>
      <c r="CT551" s="140">
        <v>240</v>
      </c>
      <c r="CU551" s="140">
        <v>239</v>
      </c>
      <c r="CV551" s="140">
        <v>238</v>
      </c>
      <c r="CW551" s="140">
        <v>237</v>
      </c>
    </row>
    <row r="552" spans="1:101">
      <c r="A552" s="140" t="s">
        <v>112</v>
      </c>
      <c r="B552" s="140" t="s">
        <v>113</v>
      </c>
      <c r="C552" s="140"/>
      <c r="D552" s="140"/>
      <c r="E552" s="140" t="s">
        <v>309</v>
      </c>
      <c r="F552" s="140"/>
      <c r="G552" s="140"/>
      <c r="H552" s="140"/>
      <c r="I552" s="140"/>
      <c r="J552" s="140"/>
      <c r="K552" s="140"/>
      <c r="L552" s="140"/>
      <c r="M552" s="140"/>
      <c r="N552" s="140"/>
      <c r="O552" s="140"/>
      <c r="P552" s="140"/>
      <c r="Q552" s="140"/>
      <c r="R552" s="140"/>
      <c r="S552" s="140"/>
      <c r="T552" s="140"/>
      <c r="U552" s="140"/>
      <c r="V552" s="140"/>
      <c r="W552" s="140"/>
      <c r="X552" s="140"/>
      <c r="Y552" s="140"/>
      <c r="Z552" s="140"/>
      <c r="AA552" s="140"/>
      <c r="AB552" s="140"/>
      <c r="AC552" s="140"/>
      <c r="AD552" s="140"/>
      <c r="AE552" s="140"/>
      <c r="AF552" s="140"/>
      <c r="AG552" s="140"/>
      <c r="AH552" s="140"/>
      <c r="AI552" s="140"/>
      <c r="AJ552" s="140"/>
      <c r="AK552" s="140"/>
      <c r="AL552" s="154"/>
      <c r="AM552" s="154"/>
      <c r="AN552" s="154"/>
      <c r="AO552" s="154"/>
      <c r="AP552" s="154"/>
      <c r="AQ552" s="154"/>
      <c r="AR552" s="154"/>
      <c r="AS552" s="154"/>
      <c r="AT552" s="154"/>
      <c r="AU552" s="154"/>
      <c r="AV552" s="154"/>
      <c r="AW552" s="154">
        <v>2034</v>
      </c>
      <c r="AX552" s="154">
        <v>2039</v>
      </c>
      <c r="AY552" s="154">
        <v>2043</v>
      </c>
      <c r="AZ552" s="154">
        <v>2047</v>
      </c>
      <c r="BA552" s="154">
        <v>2048</v>
      </c>
      <c r="BB552" s="154">
        <v>2051</v>
      </c>
      <c r="BC552" s="154">
        <v>2054</v>
      </c>
      <c r="BD552" s="154">
        <v>2056</v>
      </c>
      <c r="BE552" s="154">
        <v>2057</v>
      </c>
      <c r="BF552" s="154">
        <v>2058</v>
      </c>
      <c r="BG552" s="154">
        <v>2058</v>
      </c>
      <c r="BH552" s="154">
        <v>2057</v>
      </c>
      <c r="BI552" s="154">
        <v>2056</v>
      </c>
      <c r="BJ552" s="154">
        <v>2055</v>
      </c>
      <c r="BK552" s="154">
        <v>2053</v>
      </c>
      <c r="BL552" s="154">
        <v>2050</v>
      </c>
      <c r="BM552" s="154">
        <v>2048</v>
      </c>
      <c r="BN552" s="154">
        <v>2045</v>
      </c>
      <c r="BO552" s="154">
        <v>2041</v>
      </c>
      <c r="BP552" s="154">
        <v>2037</v>
      </c>
      <c r="BQ552" s="154">
        <v>2033</v>
      </c>
      <c r="BR552" s="154">
        <v>2029</v>
      </c>
      <c r="BS552" s="154">
        <v>2025</v>
      </c>
      <c r="BT552" s="140">
        <v>2020</v>
      </c>
      <c r="BU552" s="140">
        <v>2015</v>
      </c>
      <c r="BV552" s="140">
        <v>2010</v>
      </c>
      <c r="BW552" s="140">
        <v>2005</v>
      </c>
      <c r="BX552" s="140">
        <v>2000</v>
      </c>
      <c r="BY552" s="140">
        <v>1995</v>
      </c>
      <c r="BZ552" s="140">
        <v>1989</v>
      </c>
      <c r="CA552" s="140">
        <v>1983</v>
      </c>
      <c r="CB552" s="140">
        <v>1978</v>
      </c>
      <c r="CC552" s="140">
        <v>1972</v>
      </c>
      <c r="CD552" s="140">
        <v>1966</v>
      </c>
      <c r="CE552" s="140">
        <v>1960</v>
      </c>
      <c r="CF552" s="140">
        <v>1953</v>
      </c>
      <c r="CG552" s="140">
        <v>1947</v>
      </c>
      <c r="CH552" s="140">
        <v>1940</v>
      </c>
      <c r="CI552" s="140">
        <v>1933</v>
      </c>
      <c r="CJ552" s="140">
        <v>1926</v>
      </c>
      <c r="CK552" s="140">
        <v>1919</v>
      </c>
      <c r="CL552" s="140">
        <v>1911</v>
      </c>
      <c r="CM552" s="140">
        <v>1904</v>
      </c>
      <c r="CN552" s="140">
        <v>1896</v>
      </c>
      <c r="CO552" s="140">
        <v>1888</v>
      </c>
      <c r="CP552" s="140">
        <v>1880</v>
      </c>
      <c r="CQ552" s="140">
        <v>1872</v>
      </c>
      <c r="CR552" s="140">
        <v>1864</v>
      </c>
      <c r="CS552" s="140">
        <v>1856</v>
      </c>
      <c r="CT552" s="140">
        <v>1848</v>
      </c>
      <c r="CU552" s="140">
        <v>1840</v>
      </c>
      <c r="CV552" s="140">
        <v>1832</v>
      </c>
      <c r="CW552" s="140">
        <v>1824</v>
      </c>
    </row>
    <row r="553" spans="1:101">
      <c r="A553" s="140" t="s">
        <v>114</v>
      </c>
      <c r="B553" s="140" t="s">
        <v>115</v>
      </c>
      <c r="C553" s="140"/>
      <c r="D553" s="140"/>
      <c r="E553" s="140" t="s">
        <v>309</v>
      </c>
      <c r="F553" s="140"/>
      <c r="G553" s="140"/>
      <c r="H553" s="140"/>
      <c r="I553" s="140"/>
      <c r="J553" s="140"/>
      <c r="K553" s="140"/>
      <c r="L553" s="140"/>
      <c r="M553" s="140"/>
      <c r="N553" s="140"/>
      <c r="O553" s="140"/>
      <c r="P553" s="140"/>
      <c r="Q553" s="140"/>
      <c r="R553" s="140"/>
      <c r="S553" s="140"/>
      <c r="T553" s="140"/>
      <c r="U553" s="140"/>
      <c r="V553" s="140"/>
      <c r="W553" s="140"/>
      <c r="X553" s="140"/>
      <c r="Y553" s="140"/>
      <c r="Z553" s="140"/>
      <c r="AA553" s="140"/>
      <c r="AB553" s="140"/>
      <c r="AC553" s="140"/>
      <c r="AD553" s="140"/>
      <c r="AE553" s="140"/>
      <c r="AF553" s="140"/>
      <c r="AG553" s="140"/>
      <c r="AH553" s="140"/>
      <c r="AI553" s="140"/>
      <c r="AJ553" s="140"/>
      <c r="AK553" s="140"/>
      <c r="AL553" s="154"/>
      <c r="AM553" s="154"/>
      <c r="AN553" s="154"/>
      <c r="AO553" s="154"/>
      <c r="AP553" s="154"/>
      <c r="AQ553" s="154"/>
      <c r="AR553" s="154"/>
      <c r="AS553" s="154"/>
      <c r="AT553" s="154"/>
      <c r="AU553" s="154"/>
      <c r="AV553" s="154"/>
      <c r="AW553" s="154">
        <v>694</v>
      </c>
      <c r="AX553" s="154">
        <v>695</v>
      </c>
      <c r="AY553" s="154">
        <v>695</v>
      </c>
      <c r="AZ553" s="154">
        <v>695</v>
      </c>
      <c r="BA553" s="154">
        <v>694</v>
      </c>
      <c r="BB553" s="154">
        <v>694</v>
      </c>
      <c r="BC553" s="154">
        <v>694</v>
      </c>
      <c r="BD553" s="154">
        <v>693</v>
      </c>
      <c r="BE553" s="154">
        <v>692</v>
      </c>
      <c r="BF553" s="154">
        <v>691</v>
      </c>
      <c r="BG553" s="154">
        <v>690</v>
      </c>
      <c r="BH553" s="154">
        <v>689</v>
      </c>
      <c r="BI553" s="154">
        <v>687</v>
      </c>
      <c r="BJ553" s="154">
        <v>685</v>
      </c>
      <c r="BK553" s="154">
        <v>683</v>
      </c>
      <c r="BL553" s="154">
        <v>681</v>
      </c>
      <c r="BM553" s="154">
        <v>678</v>
      </c>
      <c r="BN553" s="154">
        <v>676</v>
      </c>
      <c r="BO553" s="154">
        <v>673</v>
      </c>
      <c r="BP553" s="154">
        <v>670</v>
      </c>
      <c r="BQ553" s="154">
        <v>667</v>
      </c>
      <c r="BR553" s="154">
        <v>664</v>
      </c>
      <c r="BS553" s="154">
        <v>661</v>
      </c>
      <c r="BT553" s="140">
        <v>657</v>
      </c>
      <c r="BU553" s="140">
        <v>654</v>
      </c>
      <c r="BV553" s="140">
        <v>650</v>
      </c>
      <c r="BW553" s="140">
        <v>647</v>
      </c>
      <c r="BX553" s="140">
        <v>643</v>
      </c>
      <c r="BY553" s="140">
        <v>639</v>
      </c>
      <c r="BZ553" s="140">
        <v>635</v>
      </c>
      <c r="CA553" s="140">
        <v>631</v>
      </c>
      <c r="CB553" s="140">
        <v>628</v>
      </c>
      <c r="CC553" s="140">
        <v>624</v>
      </c>
      <c r="CD553" s="140">
        <v>620</v>
      </c>
      <c r="CE553" s="140">
        <v>616</v>
      </c>
      <c r="CF553" s="140">
        <v>612</v>
      </c>
      <c r="CG553" s="140">
        <v>608</v>
      </c>
      <c r="CH553" s="140">
        <v>604</v>
      </c>
      <c r="CI553" s="140">
        <v>600</v>
      </c>
      <c r="CJ553" s="140">
        <v>596</v>
      </c>
      <c r="CK553" s="140">
        <v>592</v>
      </c>
      <c r="CL553" s="140">
        <v>588</v>
      </c>
      <c r="CM553" s="140">
        <v>583</v>
      </c>
      <c r="CN553" s="140">
        <v>579</v>
      </c>
      <c r="CO553" s="140">
        <v>575</v>
      </c>
      <c r="CP553" s="140">
        <v>571</v>
      </c>
      <c r="CQ553" s="140">
        <v>566</v>
      </c>
      <c r="CR553" s="140">
        <v>562</v>
      </c>
      <c r="CS553" s="140">
        <v>558</v>
      </c>
      <c r="CT553" s="140">
        <v>554</v>
      </c>
      <c r="CU553" s="140">
        <v>550</v>
      </c>
      <c r="CV553" s="140">
        <v>545</v>
      </c>
      <c r="CW553" s="140">
        <v>541</v>
      </c>
    </row>
    <row r="554" spans="1:101">
      <c r="A554" s="140" t="s">
        <v>116</v>
      </c>
      <c r="B554" s="140" t="s">
        <v>117</v>
      </c>
      <c r="C554" s="140"/>
      <c r="D554" s="140"/>
      <c r="E554" s="140" t="s">
        <v>309</v>
      </c>
      <c r="F554" s="140"/>
      <c r="G554" s="140"/>
      <c r="H554" s="140"/>
      <c r="I554" s="140"/>
      <c r="J554" s="140"/>
      <c r="K554" s="140"/>
      <c r="L554" s="140"/>
      <c r="M554" s="140"/>
      <c r="N554" s="140"/>
      <c r="O554" s="140"/>
      <c r="P554" s="140"/>
      <c r="Q554" s="140"/>
      <c r="R554" s="140"/>
      <c r="S554" s="140"/>
      <c r="T554" s="140"/>
      <c r="U554" s="140"/>
      <c r="V554" s="140"/>
      <c r="W554" s="140"/>
      <c r="X554" s="140"/>
      <c r="Y554" s="140"/>
      <c r="Z554" s="140"/>
      <c r="AA554" s="140"/>
      <c r="AB554" s="140"/>
      <c r="AC554" s="140"/>
      <c r="AD554" s="140"/>
      <c r="AE554" s="140"/>
      <c r="AF554" s="140"/>
      <c r="AG554" s="140"/>
      <c r="AH554" s="140"/>
      <c r="AI554" s="140"/>
      <c r="AJ554" s="140"/>
      <c r="AK554" s="140"/>
      <c r="AL554" s="154"/>
      <c r="AM554" s="154"/>
      <c r="AN554" s="154"/>
      <c r="AO554" s="154"/>
      <c r="AP554" s="154"/>
      <c r="AQ554" s="154"/>
      <c r="AR554" s="154"/>
      <c r="AS554" s="154"/>
      <c r="AT554" s="154"/>
      <c r="AU554" s="154"/>
      <c r="AV554" s="154"/>
      <c r="AW554" s="154">
        <v>145</v>
      </c>
      <c r="AX554" s="154">
        <v>145</v>
      </c>
      <c r="AY554" s="154">
        <v>144</v>
      </c>
      <c r="AZ554" s="154">
        <v>144</v>
      </c>
      <c r="BA554" s="154">
        <v>143</v>
      </c>
      <c r="BB554" s="154">
        <v>143</v>
      </c>
      <c r="BC554" s="154">
        <v>142</v>
      </c>
      <c r="BD554" s="154">
        <v>142</v>
      </c>
      <c r="BE554" s="154">
        <v>142</v>
      </c>
      <c r="BF554" s="154">
        <v>141</v>
      </c>
      <c r="BG554" s="154">
        <v>140</v>
      </c>
      <c r="BH554" s="154">
        <v>140</v>
      </c>
      <c r="BI554" s="154">
        <v>139</v>
      </c>
      <c r="BJ554" s="154">
        <v>139</v>
      </c>
      <c r="BK554" s="154">
        <v>138</v>
      </c>
      <c r="BL554" s="154">
        <v>137</v>
      </c>
      <c r="BM554" s="154">
        <v>137</v>
      </c>
      <c r="BN554" s="154">
        <v>136</v>
      </c>
      <c r="BO554" s="154">
        <v>135</v>
      </c>
      <c r="BP554" s="154">
        <v>135</v>
      </c>
      <c r="BQ554" s="154">
        <v>134</v>
      </c>
      <c r="BR554" s="154">
        <v>133</v>
      </c>
      <c r="BS554" s="154">
        <v>133</v>
      </c>
      <c r="BT554" s="140">
        <v>132</v>
      </c>
      <c r="BU554" s="140">
        <v>131</v>
      </c>
      <c r="BV554" s="140">
        <v>130</v>
      </c>
      <c r="BW554" s="140">
        <v>129</v>
      </c>
      <c r="BX554" s="140">
        <v>129</v>
      </c>
      <c r="BY554" s="140">
        <v>128</v>
      </c>
      <c r="BZ554" s="140">
        <v>127</v>
      </c>
      <c r="CA554" s="140">
        <v>126</v>
      </c>
      <c r="CB554" s="140">
        <v>125</v>
      </c>
      <c r="CC554" s="140">
        <v>125</v>
      </c>
      <c r="CD554" s="140">
        <v>124</v>
      </c>
      <c r="CE554" s="140">
        <v>123</v>
      </c>
      <c r="CF554" s="140">
        <v>122</v>
      </c>
      <c r="CG554" s="140">
        <v>121</v>
      </c>
      <c r="CH554" s="140">
        <v>121</v>
      </c>
      <c r="CI554" s="140">
        <v>120</v>
      </c>
      <c r="CJ554" s="140">
        <v>119</v>
      </c>
      <c r="CK554" s="140">
        <v>118</v>
      </c>
      <c r="CL554" s="140">
        <v>117</v>
      </c>
      <c r="CM554" s="140">
        <v>117</v>
      </c>
      <c r="CN554" s="140">
        <v>116</v>
      </c>
      <c r="CO554" s="140">
        <v>115</v>
      </c>
      <c r="CP554" s="140">
        <v>114</v>
      </c>
      <c r="CQ554" s="140">
        <v>114</v>
      </c>
      <c r="CR554" s="140">
        <v>113</v>
      </c>
      <c r="CS554" s="140">
        <v>112</v>
      </c>
      <c r="CT554" s="140">
        <v>111</v>
      </c>
      <c r="CU554" s="140">
        <v>111</v>
      </c>
      <c r="CV554" s="140">
        <v>110</v>
      </c>
      <c r="CW554" s="140">
        <v>109</v>
      </c>
    </row>
    <row r="555" spans="1:101">
      <c r="A555" s="140" t="s">
        <v>118</v>
      </c>
      <c r="B555" s="140" t="s">
        <v>119</v>
      </c>
      <c r="C555" s="140"/>
      <c r="D555" s="140"/>
      <c r="E555" s="140" t="s">
        <v>309</v>
      </c>
      <c r="F555" s="140"/>
      <c r="G555" s="140"/>
      <c r="H555" s="140"/>
      <c r="I555" s="140"/>
      <c r="J555" s="140"/>
      <c r="K555" s="140"/>
      <c r="L555" s="140"/>
      <c r="M555" s="140"/>
      <c r="N555" s="140"/>
      <c r="O555" s="140"/>
      <c r="P555" s="140"/>
      <c r="Q555" s="140"/>
      <c r="R555" s="140"/>
      <c r="S555" s="140"/>
      <c r="T555" s="140"/>
      <c r="U555" s="140"/>
      <c r="V555" s="140"/>
      <c r="W555" s="140"/>
      <c r="X555" s="140"/>
      <c r="Y555" s="140"/>
      <c r="Z555" s="140"/>
      <c r="AA555" s="140"/>
      <c r="AB555" s="140"/>
      <c r="AC555" s="140"/>
      <c r="AD555" s="140"/>
      <c r="AE555" s="140"/>
      <c r="AF555" s="140"/>
      <c r="AG555" s="140"/>
      <c r="AH555" s="140"/>
      <c r="AI555" s="140"/>
      <c r="AJ555" s="140"/>
      <c r="AK555" s="140"/>
      <c r="AL555" s="154"/>
      <c r="AM555" s="154"/>
      <c r="AN555" s="154"/>
      <c r="AO555" s="154"/>
      <c r="AP555" s="154"/>
      <c r="AQ555" s="154"/>
      <c r="AR555" s="154"/>
      <c r="AS555" s="154"/>
      <c r="AT555" s="154"/>
      <c r="AU555" s="154"/>
      <c r="AV555" s="154"/>
      <c r="AW555" s="154">
        <v>352</v>
      </c>
      <c r="AX555" s="154">
        <v>351</v>
      </c>
      <c r="AY555" s="154">
        <v>350</v>
      </c>
      <c r="AZ555" s="154">
        <v>349</v>
      </c>
      <c r="BA555" s="154">
        <v>348</v>
      </c>
      <c r="BB555" s="154">
        <v>347</v>
      </c>
      <c r="BC555" s="154">
        <v>346</v>
      </c>
      <c r="BD555" s="154">
        <v>345</v>
      </c>
      <c r="BE555" s="154">
        <v>344</v>
      </c>
      <c r="BF555" s="154">
        <v>342</v>
      </c>
      <c r="BG555" s="154">
        <v>341</v>
      </c>
      <c r="BH555" s="154">
        <v>340</v>
      </c>
      <c r="BI555" s="154">
        <v>338</v>
      </c>
      <c r="BJ555" s="154">
        <v>337</v>
      </c>
      <c r="BK555" s="154">
        <v>335</v>
      </c>
      <c r="BL555" s="154">
        <v>333</v>
      </c>
      <c r="BM555" s="154">
        <v>332</v>
      </c>
      <c r="BN555" s="154">
        <v>330</v>
      </c>
      <c r="BO555" s="154">
        <v>328</v>
      </c>
      <c r="BP555" s="154">
        <v>326</v>
      </c>
      <c r="BQ555" s="154">
        <v>324</v>
      </c>
      <c r="BR555" s="154">
        <v>323</v>
      </c>
      <c r="BS555" s="154">
        <v>321</v>
      </c>
      <c r="BT555" s="140">
        <v>319</v>
      </c>
      <c r="BU555" s="140">
        <v>317</v>
      </c>
      <c r="BV555" s="140">
        <v>315</v>
      </c>
      <c r="BW555" s="140">
        <v>313</v>
      </c>
      <c r="BX555" s="140">
        <v>310</v>
      </c>
      <c r="BY555" s="140">
        <v>308</v>
      </c>
      <c r="BZ555" s="140">
        <v>306</v>
      </c>
      <c r="CA555" s="140">
        <v>304</v>
      </c>
      <c r="CB555" s="140">
        <v>302</v>
      </c>
      <c r="CC555" s="140">
        <v>300</v>
      </c>
      <c r="CD555" s="140">
        <v>298</v>
      </c>
      <c r="CE555" s="140">
        <v>296</v>
      </c>
      <c r="CF555" s="140">
        <v>294</v>
      </c>
      <c r="CG555" s="140">
        <v>292</v>
      </c>
      <c r="CH555" s="140">
        <v>290</v>
      </c>
      <c r="CI555" s="140">
        <v>287</v>
      </c>
      <c r="CJ555" s="140">
        <v>285</v>
      </c>
      <c r="CK555" s="140">
        <v>283</v>
      </c>
      <c r="CL555" s="140">
        <v>281</v>
      </c>
      <c r="CM555" s="140">
        <v>279</v>
      </c>
      <c r="CN555" s="140">
        <v>277</v>
      </c>
      <c r="CO555" s="140">
        <v>275</v>
      </c>
      <c r="CP555" s="140">
        <v>273</v>
      </c>
      <c r="CQ555" s="140">
        <v>271</v>
      </c>
      <c r="CR555" s="140">
        <v>269</v>
      </c>
      <c r="CS555" s="140">
        <v>267</v>
      </c>
      <c r="CT555" s="140">
        <v>265</v>
      </c>
      <c r="CU555" s="140">
        <v>263</v>
      </c>
      <c r="CV555" s="140">
        <v>261</v>
      </c>
      <c r="CW555" s="140">
        <v>259</v>
      </c>
    </row>
    <row r="556" spans="1:101">
      <c r="A556" s="140" t="s">
        <v>120</v>
      </c>
      <c r="B556" s="140" t="s">
        <v>121</v>
      </c>
      <c r="C556" s="140"/>
      <c r="D556" s="140"/>
      <c r="E556" s="140" t="s">
        <v>309</v>
      </c>
      <c r="F556" s="140"/>
      <c r="G556" s="140"/>
      <c r="H556" s="140"/>
      <c r="I556" s="140"/>
      <c r="J556" s="140"/>
      <c r="K556" s="140"/>
      <c r="L556" s="140"/>
      <c r="M556" s="140"/>
      <c r="N556" s="140"/>
      <c r="O556" s="140"/>
      <c r="P556" s="140"/>
      <c r="Q556" s="140"/>
      <c r="R556" s="140"/>
      <c r="S556" s="140"/>
      <c r="T556" s="140"/>
      <c r="U556" s="140"/>
      <c r="V556" s="140"/>
      <c r="W556" s="140"/>
      <c r="X556" s="140"/>
      <c r="Y556" s="140"/>
      <c r="Z556" s="140"/>
      <c r="AA556" s="140"/>
      <c r="AB556" s="140"/>
      <c r="AC556" s="140"/>
      <c r="AD556" s="140"/>
      <c r="AE556" s="140"/>
      <c r="AF556" s="140"/>
      <c r="AG556" s="140"/>
      <c r="AH556" s="140"/>
      <c r="AI556" s="140"/>
      <c r="AJ556" s="140"/>
      <c r="AK556" s="140"/>
      <c r="AL556" s="154"/>
      <c r="AM556" s="154"/>
      <c r="AN556" s="154"/>
      <c r="AO556" s="154"/>
      <c r="AP556" s="154"/>
      <c r="AQ556" s="154"/>
      <c r="AR556" s="154"/>
      <c r="AS556" s="154"/>
      <c r="AT556" s="154"/>
      <c r="AU556" s="154"/>
      <c r="AV556" s="154"/>
      <c r="AW556" s="154">
        <v>647</v>
      </c>
      <c r="AX556" s="154">
        <v>651</v>
      </c>
      <c r="AY556" s="154">
        <v>655</v>
      </c>
      <c r="AZ556" s="154">
        <v>659</v>
      </c>
      <c r="BA556" s="154">
        <v>661</v>
      </c>
      <c r="BB556" s="154">
        <v>664</v>
      </c>
      <c r="BC556" s="154">
        <v>668</v>
      </c>
      <c r="BD556" s="154">
        <v>670</v>
      </c>
      <c r="BE556" s="154">
        <v>673</v>
      </c>
      <c r="BF556" s="154">
        <v>675</v>
      </c>
      <c r="BG556" s="154">
        <v>677</v>
      </c>
      <c r="BH556" s="154">
        <v>679</v>
      </c>
      <c r="BI556" s="154">
        <v>680</v>
      </c>
      <c r="BJ556" s="154">
        <v>681</v>
      </c>
      <c r="BK556" s="154">
        <v>682</v>
      </c>
      <c r="BL556" s="154">
        <v>683</v>
      </c>
      <c r="BM556" s="154">
        <v>683</v>
      </c>
      <c r="BN556" s="154">
        <v>683</v>
      </c>
      <c r="BO556" s="154">
        <v>683</v>
      </c>
      <c r="BP556" s="154">
        <v>683</v>
      </c>
      <c r="BQ556" s="154">
        <v>683</v>
      </c>
      <c r="BR556" s="154">
        <v>682</v>
      </c>
      <c r="BS556" s="154">
        <v>681</v>
      </c>
      <c r="BT556" s="140">
        <v>680</v>
      </c>
      <c r="BU556" s="140">
        <v>679</v>
      </c>
      <c r="BV556" s="140">
        <v>678</v>
      </c>
      <c r="BW556" s="140">
        <v>676</v>
      </c>
      <c r="BX556" s="140">
        <v>675</v>
      </c>
      <c r="BY556" s="140">
        <v>673</v>
      </c>
      <c r="BZ556" s="140">
        <v>672</v>
      </c>
      <c r="CA556" s="140">
        <v>670</v>
      </c>
      <c r="CB556" s="140">
        <v>668</v>
      </c>
      <c r="CC556" s="140">
        <v>667</v>
      </c>
      <c r="CD556" s="140">
        <v>665</v>
      </c>
      <c r="CE556" s="140">
        <v>663</v>
      </c>
      <c r="CF556" s="140">
        <v>661</v>
      </c>
      <c r="CG556" s="140">
        <v>659</v>
      </c>
      <c r="CH556" s="140">
        <v>656</v>
      </c>
      <c r="CI556" s="140">
        <v>654</v>
      </c>
      <c r="CJ556" s="140">
        <v>652</v>
      </c>
      <c r="CK556" s="140">
        <v>649</v>
      </c>
      <c r="CL556" s="140">
        <v>647</v>
      </c>
      <c r="CM556" s="140">
        <v>644</v>
      </c>
      <c r="CN556" s="140">
        <v>641</v>
      </c>
      <c r="CO556" s="140">
        <v>638</v>
      </c>
      <c r="CP556" s="140">
        <v>636</v>
      </c>
      <c r="CQ556" s="140">
        <v>633</v>
      </c>
      <c r="CR556" s="140">
        <v>630</v>
      </c>
      <c r="CS556" s="140">
        <v>627</v>
      </c>
      <c r="CT556" s="140">
        <v>624</v>
      </c>
      <c r="CU556" s="140">
        <v>622</v>
      </c>
      <c r="CV556" s="140">
        <v>619</v>
      </c>
      <c r="CW556" s="140">
        <v>616</v>
      </c>
    </row>
    <row r="557" spans="1:101">
      <c r="A557" s="140" t="s">
        <v>122</v>
      </c>
      <c r="B557" s="140" t="s">
        <v>123</v>
      </c>
      <c r="C557" s="140"/>
      <c r="D557" s="140"/>
      <c r="E557" s="140" t="s">
        <v>309</v>
      </c>
      <c r="F557" s="140"/>
      <c r="G557" s="140"/>
      <c r="H557" s="140"/>
      <c r="I557" s="140"/>
      <c r="J557" s="140"/>
      <c r="K557" s="140"/>
      <c r="L557" s="140"/>
      <c r="M557" s="140"/>
      <c r="N557" s="140"/>
      <c r="O557" s="140"/>
      <c r="P557" s="140"/>
      <c r="Q557" s="140"/>
      <c r="R557" s="140"/>
      <c r="S557" s="140"/>
      <c r="T557" s="140"/>
      <c r="U557" s="140"/>
      <c r="V557" s="140"/>
      <c r="W557" s="140"/>
      <c r="X557" s="140"/>
      <c r="Y557" s="140"/>
      <c r="Z557" s="140"/>
      <c r="AA557" s="140"/>
      <c r="AB557" s="140"/>
      <c r="AC557" s="140"/>
      <c r="AD557" s="140"/>
      <c r="AE557" s="140"/>
      <c r="AF557" s="140"/>
      <c r="AG557" s="140"/>
      <c r="AH557" s="140"/>
      <c r="AI557" s="140"/>
      <c r="AJ557" s="140"/>
      <c r="AK557" s="140"/>
      <c r="AL557" s="154"/>
      <c r="AM557" s="154"/>
      <c r="AN557" s="154"/>
      <c r="AO557" s="154"/>
      <c r="AP557" s="154"/>
      <c r="AQ557" s="154"/>
      <c r="AR557" s="154"/>
      <c r="AS557" s="154"/>
      <c r="AT557" s="154"/>
      <c r="AU557" s="154"/>
      <c r="AV557" s="154"/>
      <c r="AW557" s="154">
        <v>303</v>
      </c>
      <c r="AX557" s="154">
        <v>302</v>
      </c>
      <c r="AY557" s="154">
        <v>301</v>
      </c>
      <c r="AZ557" s="154">
        <v>299</v>
      </c>
      <c r="BA557" s="154">
        <v>297</v>
      </c>
      <c r="BB557" s="154">
        <v>296</v>
      </c>
      <c r="BC557" s="154">
        <v>294</v>
      </c>
      <c r="BD557" s="154">
        <v>292</v>
      </c>
      <c r="BE557" s="154">
        <v>291</v>
      </c>
      <c r="BF557" s="154">
        <v>289</v>
      </c>
      <c r="BG557" s="154">
        <v>287</v>
      </c>
      <c r="BH557" s="154">
        <v>286</v>
      </c>
      <c r="BI557" s="154">
        <v>284</v>
      </c>
      <c r="BJ557" s="154">
        <v>282</v>
      </c>
      <c r="BK557" s="154">
        <v>280</v>
      </c>
      <c r="BL557" s="154">
        <v>278</v>
      </c>
      <c r="BM557" s="154">
        <v>276</v>
      </c>
      <c r="BN557" s="154">
        <v>274</v>
      </c>
      <c r="BO557" s="154">
        <v>272</v>
      </c>
      <c r="BP557" s="154">
        <v>270</v>
      </c>
      <c r="BQ557" s="154">
        <v>269</v>
      </c>
      <c r="BR557" s="154">
        <v>267</v>
      </c>
      <c r="BS557" s="154">
        <v>265</v>
      </c>
      <c r="BT557" s="140">
        <v>263</v>
      </c>
      <c r="BU557" s="140">
        <v>261</v>
      </c>
      <c r="BV557" s="140">
        <v>259</v>
      </c>
      <c r="BW557" s="140">
        <v>257</v>
      </c>
      <c r="BX557" s="140">
        <v>255</v>
      </c>
      <c r="BY557" s="140">
        <v>254</v>
      </c>
      <c r="BZ557" s="140">
        <v>252</v>
      </c>
      <c r="CA557" s="140">
        <v>250</v>
      </c>
      <c r="CB557" s="140">
        <v>248</v>
      </c>
      <c r="CC557" s="140">
        <v>247</v>
      </c>
      <c r="CD557" s="140">
        <v>245</v>
      </c>
      <c r="CE557" s="140">
        <v>243</v>
      </c>
      <c r="CF557" s="140">
        <v>241</v>
      </c>
      <c r="CG557" s="140">
        <v>240</v>
      </c>
      <c r="CH557" s="140">
        <v>238</v>
      </c>
      <c r="CI557" s="140">
        <v>236</v>
      </c>
      <c r="CJ557" s="140">
        <v>235</v>
      </c>
      <c r="CK557" s="140">
        <v>233</v>
      </c>
      <c r="CL557" s="140">
        <v>231</v>
      </c>
      <c r="CM557" s="140">
        <v>230</v>
      </c>
      <c r="CN557" s="140">
        <v>228</v>
      </c>
      <c r="CO557" s="140">
        <v>226</v>
      </c>
      <c r="CP557" s="140">
        <v>225</v>
      </c>
      <c r="CQ557" s="140">
        <v>223</v>
      </c>
      <c r="CR557" s="140">
        <v>222</v>
      </c>
      <c r="CS557" s="140">
        <v>220</v>
      </c>
      <c r="CT557" s="140">
        <v>219</v>
      </c>
      <c r="CU557" s="140">
        <v>217</v>
      </c>
      <c r="CV557" s="140">
        <v>216</v>
      </c>
      <c r="CW557" s="140">
        <v>215</v>
      </c>
    </row>
    <row r="558" spans="1:101">
      <c r="A558" s="140" t="s">
        <v>124</v>
      </c>
      <c r="B558" s="140" t="s">
        <v>125</v>
      </c>
      <c r="C558" s="140"/>
      <c r="D558" s="140"/>
      <c r="E558" s="140" t="s">
        <v>309</v>
      </c>
      <c r="F558" s="140"/>
      <c r="G558" s="140"/>
      <c r="H558" s="140"/>
      <c r="I558" s="140"/>
      <c r="J558" s="140"/>
      <c r="K558" s="140"/>
      <c r="L558" s="140"/>
      <c r="M558" s="140"/>
      <c r="N558" s="140"/>
      <c r="O558" s="140"/>
      <c r="P558" s="140"/>
      <c r="Q558" s="140"/>
      <c r="R558" s="140"/>
      <c r="S558" s="140"/>
      <c r="T558" s="140"/>
      <c r="U558" s="140"/>
      <c r="V558" s="140"/>
      <c r="W558" s="140"/>
      <c r="X558" s="140"/>
      <c r="Y558" s="140"/>
      <c r="Z558" s="140"/>
      <c r="AA558" s="140"/>
      <c r="AB558" s="140"/>
      <c r="AC558" s="140"/>
      <c r="AD558" s="140"/>
      <c r="AE558" s="140"/>
      <c r="AF558" s="140"/>
      <c r="AG558" s="140"/>
      <c r="AH558" s="140"/>
      <c r="AI558" s="140"/>
      <c r="AJ558" s="140"/>
      <c r="AK558" s="140"/>
      <c r="AL558" s="154"/>
      <c r="AM558" s="154"/>
      <c r="AN558" s="154"/>
      <c r="AO558" s="154"/>
      <c r="AP558" s="154"/>
      <c r="AQ558" s="154"/>
      <c r="AR558" s="154"/>
      <c r="AS558" s="154"/>
      <c r="AT558" s="154"/>
      <c r="AU558" s="154"/>
      <c r="AV558" s="154"/>
      <c r="AW558" s="154">
        <v>241</v>
      </c>
      <c r="AX558" s="154">
        <v>240</v>
      </c>
      <c r="AY558" s="154">
        <v>240</v>
      </c>
      <c r="AZ558" s="154">
        <v>240</v>
      </c>
      <c r="BA558" s="154">
        <v>239</v>
      </c>
      <c r="BB558" s="154">
        <v>239</v>
      </c>
      <c r="BC558" s="154">
        <v>239</v>
      </c>
      <c r="BD558" s="154">
        <v>238</v>
      </c>
      <c r="BE558" s="154">
        <v>238</v>
      </c>
      <c r="BF558" s="154">
        <v>237</v>
      </c>
      <c r="BG558" s="154">
        <v>236</v>
      </c>
      <c r="BH558" s="154">
        <v>236</v>
      </c>
      <c r="BI558" s="154">
        <v>235</v>
      </c>
      <c r="BJ558" s="154">
        <v>234</v>
      </c>
      <c r="BK558" s="154">
        <v>233</v>
      </c>
      <c r="BL558" s="154">
        <v>233</v>
      </c>
      <c r="BM558" s="154">
        <v>232</v>
      </c>
      <c r="BN558" s="154">
        <v>231</v>
      </c>
      <c r="BO558" s="154">
        <v>230</v>
      </c>
      <c r="BP558" s="154">
        <v>229</v>
      </c>
      <c r="BQ558" s="154">
        <v>228</v>
      </c>
      <c r="BR558" s="154">
        <v>227</v>
      </c>
      <c r="BS558" s="154">
        <v>226</v>
      </c>
      <c r="BT558" s="140">
        <v>224</v>
      </c>
      <c r="BU558" s="140">
        <v>223</v>
      </c>
      <c r="BV558" s="140">
        <v>222</v>
      </c>
      <c r="BW558" s="140">
        <v>221</v>
      </c>
      <c r="BX558" s="140">
        <v>220</v>
      </c>
      <c r="BY558" s="140">
        <v>218</v>
      </c>
      <c r="BZ558" s="140">
        <v>217</v>
      </c>
      <c r="CA558" s="140">
        <v>216</v>
      </c>
      <c r="CB558" s="140">
        <v>215</v>
      </c>
      <c r="CC558" s="140">
        <v>213</v>
      </c>
      <c r="CD558" s="140">
        <v>212</v>
      </c>
      <c r="CE558" s="140">
        <v>211</v>
      </c>
      <c r="CF558" s="140">
        <v>210</v>
      </c>
      <c r="CG558" s="140">
        <v>209</v>
      </c>
      <c r="CH558" s="140">
        <v>207</v>
      </c>
      <c r="CI558" s="140">
        <v>206</v>
      </c>
      <c r="CJ558" s="140">
        <v>205</v>
      </c>
      <c r="CK558" s="140">
        <v>203</v>
      </c>
      <c r="CL558" s="140">
        <v>202</v>
      </c>
      <c r="CM558" s="140">
        <v>201</v>
      </c>
      <c r="CN558" s="140">
        <v>200</v>
      </c>
      <c r="CO558" s="140">
        <v>198</v>
      </c>
      <c r="CP558" s="140">
        <v>197</v>
      </c>
      <c r="CQ558" s="140">
        <v>196</v>
      </c>
      <c r="CR558" s="140">
        <v>195</v>
      </c>
      <c r="CS558" s="140">
        <v>193</v>
      </c>
      <c r="CT558" s="140">
        <v>192</v>
      </c>
      <c r="CU558" s="140">
        <v>191</v>
      </c>
      <c r="CV558" s="140">
        <v>190</v>
      </c>
      <c r="CW558" s="140">
        <v>189</v>
      </c>
    </row>
    <row r="559" spans="1:101">
      <c r="A559" s="140" t="s">
        <v>130</v>
      </c>
      <c r="B559" s="140" t="s">
        <v>131</v>
      </c>
      <c r="C559" s="140"/>
      <c r="D559" s="140"/>
      <c r="E559" s="140" t="s">
        <v>309</v>
      </c>
      <c r="F559" s="140"/>
      <c r="G559" s="140"/>
      <c r="H559" s="140"/>
      <c r="I559" s="140"/>
      <c r="J559" s="140"/>
      <c r="K559" s="140"/>
      <c r="L559" s="140"/>
      <c r="M559" s="140"/>
      <c r="N559" s="140"/>
      <c r="O559" s="140"/>
      <c r="P559" s="140"/>
      <c r="Q559" s="140"/>
      <c r="R559" s="140"/>
      <c r="S559" s="140"/>
      <c r="T559" s="140"/>
      <c r="U559" s="140"/>
      <c r="V559" s="140"/>
      <c r="W559" s="140"/>
      <c r="X559" s="140"/>
      <c r="Y559" s="140"/>
      <c r="Z559" s="140"/>
      <c r="AA559" s="140"/>
      <c r="AB559" s="140"/>
      <c r="AC559" s="140"/>
      <c r="AD559" s="140"/>
      <c r="AE559" s="140"/>
      <c r="AF559" s="140"/>
      <c r="AG559" s="140"/>
      <c r="AH559" s="140"/>
      <c r="AI559" s="140"/>
      <c r="AJ559" s="140"/>
      <c r="AK559" s="140"/>
      <c r="AL559" s="154"/>
      <c r="AM559" s="154"/>
      <c r="AN559" s="154"/>
      <c r="AO559" s="154"/>
      <c r="AP559" s="154"/>
      <c r="AQ559" s="154"/>
      <c r="AR559" s="154"/>
      <c r="AS559" s="154"/>
      <c r="AT559" s="154"/>
      <c r="AU559" s="154"/>
      <c r="AV559" s="154"/>
      <c r="AW559" s="154">
        <v>533</v>
      </c>
      <c r="AX559" s="154">
        <v>534</v>
      </c>
      <c r="AY559" s="154">
        <v>534</v>
      </c>
      <c r="AZ559" s="154">
        <v>534</v>
      </c>
      <c r="BA559" s="154">
        <v>534</v>
      </c>
      <c r="BB559" s="154">
        <v>533</v>
      </c>
      <c r="BC559" s="154">
        <v>533</v>
      </c>
      <c r="BD559" s="154">
        <v>532</v>
      </c>
      <c r="BE559" s="154">
        <v>532</v>
      </c>
      <c r="BF559" s="154">
        <v>531</v>
      </c>
      <c r="BG559" s="154">
        <v>530</v>
      </c>
      <c r="BH559" s="154">
        <v>529</v>
      </c>
      <c r="BI559" s="154">
        <v>528</v>
      </c>
      <c r="BJ559" s="154">
        <v>527</v>
      </c>
      <c r="BK559" s="154">
        <v>525</v>
      </c>
      <c r="BL559" s="154">
        <v>524</v>
      </c>
      <c r="BM559" s="154">
        <v>522</v>
      </c>
      <c r="BN559" s="154">
        <v>520</v>
      </c>
      <c r="BO559" s="154">
        <v>518</v>
      </c>
      <c r="BP559" s="154">
        <v>516</v>
      </c>
      <c r="BQ559" s="154">
        <v>514</v>
      </c>
      <c r="BR559" s="154">
        <v>511</v>
      </c>
      <c r="BS559" s="154">
        <v>509</v>
      </c>
      <c r="BT559" s="140">
        <v>506</v>
      </c>
      <c r="BU559" s="140">
        <v>504</v>
      </c>
      <c r="BV559" s="140">
        <v>501</v>
      </c>
      <c r="BW559" s="140">
        <v>498</v>
      </c>
      <c r="BX559" s="140">
        <v>495</v>
      </c>
      <c r="BY559" s="140">
        <v>492</v>
      </c>
      <c r="BZ559" s="140">
        <v>489</v>
      </c>
      <c r="CA559" s="140">
        <v>486</v>
      </c>
      <c r="CB559" s="140">
        <v>483</v>
      </c>
      <c r="CC559" s="140">
        <v>480</v>
      </c>
      <c r="CD559" s="140">
        <v>477</v>
      </c>
      <c r="CE559" s="140">
        <v>474</v>
      </c>
      <c r="CF559" s="140">
        <v>471</v>
      </c>
      <c r="CG559" s="140">
        <v>468</v>
      </c>
      <c r="CH559" s="140">
        <v>465</v>
      </c>
      <c r="CI559" s="140">
        <v>461</v>
      </c>
      <c r="CJ559" s="140">
        <v>458</v>
      </c>
      <c r="CK559" s="140">
        <v>455</v>
      </c>
      <c r="CL559" s="140">
        <v>452</v>
      </c>
      <c r="CM559" s="140">
        <v>449</v>
      </c>
      <c r="CN559" s="140">
        <v>446</v>
      </c>
      <c r="CO559" s="140">
        <v>443</v>
      </c>
      <c r="CP559" s="140">
        <v>439</v>
      </c>
      <c r="CQ559" s="140">
        <v>436</v>
      </c>
      <c r="CR559" s="140">
        <v>433</v>
      </c>
      <c r="CS559" s="140">
        <v>430</v>
      </c>
      <c r="CT559" s="140">
        <v>427</v>
      </c>
      <c r="CU559" s="140">
        <v>423</v>
      </c>
      <c r="CV559" s="140">
        <v>420</v>
      </c>
      <c r="CW559" s="140">
        <v>417</v>
      </c>
    </row>
    <row r="560" spans="1:101">
      <c r="A560" s="140" t="s">
        <v>132</v>
      </c>
      <c r="B560" s="140" t="s">
        <v>133</v>
      </c>
      <c r="C560" s="140"/>
      <c r="D560" s="140"/>
      <c r="E560" s="140" t="s">
        <v>309</v>
      </c>
      <c r="F560" s="140"/>
      <c r="G560" s="140"/>
      <c r="H560" s="140"/>
      <c r="I560" s="140"/>
      <c r="J560" s="140"/>
      <c r="K560" s="140"/>
      <c r="L560" s="140"/>
      <c r="M560" s="140"/>
      <c r="N560" s="140"/>
      <c r="O560" s="140"/>
      <c r="P560" s="140"/>
      <c r="Q560" s="140"/>
      <c r="R560" s="140"/>
      <c r="S560" s="140"/>
      <c r="T560" s="140"/>
      <c r="U560" s="140"/>
      <c r="V560" s="140"/>
      <c r="W560" s="140"/>
      <c r="X560" s="140"/>
      <c r="Y560" s="140"/>
      <c r="Z560" s="140"/>
      <c r="AA560" s="140"/>
      <c r="AB560" s="140"/>
      <c r="AC560" s="140"/>
      <c r="AD560" s="140"/>
      <c r="AE560" s="140"/>
      <c r="AF560" s="140"/>
      <c r="AG560" s="140"/>
      <c r="AH560" s="140"/>
      <c r="AI560" s="140"/>
      <c r="AJ560" s="140"/>
      <c r="AK560" s="140"/>
      <c r="AL560" s="154"/>
      <c r="AM560" s="154"/>
      <c r="AN560" s="154"/>
      <c r="AO560" s="154"/>
      <c r="AP560" s="154"/>
      <c r="AQ560" s="154"/>
      <c r="AR560" s="154"/>
      <c r="AS560" s="154"/>
      <c r="AT560" s="154"/>
      <c r="AU560" s="154"/>
      <c r="AV560" s="154"/>
      <c r="AW560" s="154">
        <v>600</v>
      </c>
      <c r="AX560" s="154">
        <v>600</v>
      </c>
      <c r="AY560" s="154">
        <v>601</v>
      </c>
      <c r="AZ560" s="154">
        <v>601</v>
      </c>
      <c r="BA560" s="154">
        <v>601</v>
      </c>
      <c r="BB560" s="154">
        <v>601</v>
      </c>
      <c r="BC560" s="154">
        <v>601</v>
      </c>
      <c r="BD560" s="154">
        <v>600</v>
      </c>
      <c r="BE560" s="154">
        <v>600</v>
      </c>
      <c r="BF560" s="154">
        <v>600</v>
      </c>
      <c r="BG560" s="154">
        <v>599</v>
      </c>
      <c r="BH560" s="154">
        <v>598</v>
      </c>
      <c r="BI560" s="154">
        <v>597</v>
      </c>
      <c r="BJ560" s="154">
        <v>596</v>
      </c>
      <c r="BK560" s="154">
        <v>595</v>
      </c>
      <c r="BL560" s="154">
        <v>593</v>
      </c>
      <c r="BM560" s="154">
        <v>592</v>
      </c>
      <c r="BN560" s="154">
        <v>591</v>
      </c>
      <c r="BO560" s="154">
        <v>589</v>
      </c>
      <c r="BP560" s="154">
        <v>588</v>
      </c>
      <c r="BQ560" s="154">
        <v>586</v>
      </c>
      <c r="BR560" s="154">
        <v>584</v>
      </c>
      <c r="BS560" s="154">
        <v>582</v>
      </c>
      <c r="BT560" s="140">
        <v>580</v>
      </c>
      <c r="BU560" s="140">
        <v>578</v>
      </c>
      <c r="BV560" s="140">
        <v>576</v>
      </c>
      <c r="BW560" s="140">
        <v>574</v>
      </c>
      <c r="BX560" s="140">
        <v>572</v>
      </c>
      <c r="BY560" s="140">
        <v>570</v>
      </c>
      <c r="BZ560" s="140">
        <v>568</v>
      </c>
      <c r="CA560" s="140">
        <v>566</v>
      </c>
      <c r="CB560" s="140">
        <v>564</v>
      </c>
      <c r="CC560" s="140">
        <v>561</v>
      </c>
      <c r="CD560" s="140">
        <v>559</v>
      </c>
      <c r="CE560" s="140">
        <v>557</v>
      </c>
      <c r="CF560" s="140">
        <v>554</v>
      </c>
      <c r="CG560" s="140">
        <v>552</v>
      </c>
      <c r="CH560" s="140">
        <v>549</v>
      </c>
      <c r="CI560" s="140">
        <v>547</v>
      </c>
      <c r="CJ560" s="140">
        <v>544</v>
      </c>
      <c r="CK560" s="140">
        <v>541</v>
      </c>
      <c r="CL560" s="140">
        <v>539</v>
      </c>
      <c r="CM560" s="140">
        <v>536</v>
      </c>
      <c r="CN560" s="140">
        <v>533</v>
      </c>
      <c r="CO560" s="140">
        <v>530</v>
      </c>
      <c r="CP560" s="140">
        <v>527</v>
      </c>
      <c r="CQ560" s="140">
        <v>524</v>
      </c>
      <c r="CR560" s="140">
        <v>522</v>
      </c>
      <c r="CS560" s="140">
        <v>519</v>
      </c>
      <c r="CT560" s="140">
        <v>516</v>
      </c>
      <c r="CU560" s="140">
        <v>514</v>
      </c>
      <c r="CV560" s="140">
        <v>511</v>
      </c>
      <c r="CW560" s="140">
        <v>508</v>
      </c>
    </row>
    <row r="561" spans="1:101">
      <c r="A561" s="140" t="s">
        <v>134</v>
      </c>
      <c r="B561" s="140" t="s">
        <v>135</v>
      </c>
      <c r="C561" s="140"/>
      <c r="D561" s="140"/>
      <c r="E561" s="140" t="s">
        <v>309</v>
      </c>
      <c r="F561" s="140"/>
      <c r="G561" s="140"/>
      <c r="H561" s="140"/>
      <c r="I561" s="140"/>
      <c r="J561" s="140"/>
      <c r="K561" s="140"/>
      <c r="L561" s="140"/>
      <c r="M561" s="140"/>
      <c r="N561" s="140"/>
      <c r="O561" s="140"/>
      <c r="P561" s="140"/>
      <c r="Q561" s="140"/>
      <c r="R561" s="140"/>
      <c r="S561" s="140"/>
      <c r="T561" s="140"/>
      <c r="U561" s="140"/>
      <c r="V561" s="140"/>
      <c r="W561" s="140"/>
      <c r="X561" s="140"/>
      <c r="Y561" s="140"/>
      <c r="Z561" s="140"/>
      <c r="AA561" s="140"/>
      <c r="AB561" s="140"/>
      <c r="AC561" s="140"/>
      <c r="AD561" s="140"/>
      <c r="AE561" s="140"/>
      <c r="AF561" s="140"/>
      <c r="AG561" s="140"/>
      <c r="AH561" s="140"/>
      <c r="AI561" s="140"/>
      <c r="AJ561" s="140"/>
      <c r="AK561" s="140"/>
      <c r="AL561" s="154"/>
      <c r="AM561" s="154"/>
      <c r="AN561" s="154"/>
      <c r="AO561" s="154"/>
      <c r="AP561" s="154"/>
      <c r="AQ561" s="154"/>
      <c r="AR561" s="154"/>
      <c r="AS561" s="154"/>
      <c r="AT561" s="154"/>
      <c r="AU561" s="154"/>
      <c r="AV561" s="154"/>
      <c r="AW561" s="154">
        <v>118</v>
      </c>
      <c r="AX561" s="154">
        <v>117</v>
      </c>
      <c r="AY561" s="154">
        <v>116</v>
      </c>
      <c r="AZ561" s="154">
        <v>115</v>
      </c>
      <c r="BA561" s="154">
        <v>114</v>
      </c>
      <c r="BB561" s="154">
        <v>113</v>
      </c>
      <c r="BC561" s="154">
        <v>112</v>
      </c>
      <c r="BD561" s="154">
        <v>111</v>
      </c>
      <c r="BE561" s="154">
        <v>111</v>
      </c>
      <c r="BF561" s="154">
        <v>110</v>
      </c>
      <c r="BG561" s="154">
        <v>109</v>
      </c>
      <c r="BH561" s="154">
        <v>108</v>
      </c>
      <c r="BI561" s="154">
        <v>107</v>
      </c>
      <c r="BJ561" s="154">
        <v>106</v>
      </c>
      <c r="BK561" s="154">
        <v>105</v>
      </c>
      <c r="BL561" s="154">
        <v>105</v>
      </c>
      <c r="BM561" s="154">
        <v>104</v>
      </c>
      <c r="BN561" s="154">
        <v>103</v>
      </c>
      <c r="BO561" s="154">
        <v>102</v>
      </c>
      <c r="BP561" s="154">
        <v>101</v>
      </c>
      <c r="BQ561" s="154">
        <v>100</v>
      </c>
      <c r="BR561" s="154">
        <v>99</v>
      </c>
      <c r="BS561" s="154">
        <v>99</v>
      </c>
      <c r="BT561" s="140">
        <v>98</v>
      </c>
      <c r="BU561" s="140">
        <v>97</v>
      </c>
      <c r="BV561" s="140">
        <v>96</v>
      </c>
      <c r="BW561" s="140">
        <v>95</v>
      </c>
      <c r="BX561" s="140">
        <v>94</v>
      </c>
      <c r="BY561" s="140">
        <v>93</v>
      </c>
      <c r="BZ561" s="140">
        <v>93</v>
      </c>
      <c r="CA561" s="140">
        <v>92</v>
      </c>
      <c r="CB561" s="140">
        <v>91</v>
      </c>
      <c r="CC561" s="140">
        <v>90</v>
      </c>
      <c r="CD561" s="140">
        <v>89</v>
      </c>
      <c r="CE561" s="140">
        <v>89</v>
      </c>
      <c r="CF561" s="140">
        <v>88</v>
      </c>
      <c r="CG561" s="140">
        <v>87</v>
      </c>
      <c r="CH561" s="140">
        <v>86</v>
      </c>
      <c r="CI561" s="140">
        <v>86</v>
      </c>
      <c r="CJ561" s="140">
        <v>85</v>
      </c>
      <c r="CK561" s="140">
        <v>84</v>
      </c>
      <c r="CL561" s="140">
        <v>83</v>
      </c>
      <c r="CM561" s="140">
        <v>83</v>
      </c>
      <c r="CN561" s="140">
        <v>82</v>
      </c>
      <c r="CO561" s="140">
        <v>81</v>
      </c>
      <c r="CP561" s="140">
        <v>81</v>
      </c>
      <c r="CQ561" s="140">
        <v>80</v>
      </c>
      <c r="CR561" s="140">
        <v>79</v>
      </c>
      <c r="CS561" s="140">
        <v>79</v>
      </c>
      <c r="CT561" s="140">
        <v>78</v>
      </c>
      <c r="CU561" s="140">
        <v>78</v>
      </c>
      <c r="CV561" s="140">
        <v>77</v>
      </c>
      <c r="CW561" s="140">
        <v>76</v>
      </c>
    </row>
    <row r="562" spans="1:101">
      <c r="A562" s="140" t="s">
        <v>136</v>
      </c>
      <c r="B562" s="140" t="s">
        <v>137</v>
      </c>
      <c r="C562" s="140"/>
      <c r="D562" s="140"/>
      <c r="E562" s="140" t="s">
        <v>309</v>
      </c>
      <c r="F562" s="140"/>
      <c r="G562" s="140"/>
      <c r="H562" s="140"/>
      <c r="I562" s="140"/>
      <c r="J562" s="140"/>
      <c r="K562" s="140"/>
      <c r="L562" s="140"/>
      <c r="M562" s="140"/>
      <c r="N562" s="140"/>
      <c r="O562" s="140"/>
      <c r="P562" s="140"/>
      <c r="Q562" s="140"/>
      <c r="R562" s="140"/>
      <c r="S562" s="140"/>
      <c r="T562" s="140"/>
      <c r="U562" s="140"/>
      <c r="V562" s="140"/>
      <c r="W562" s="140"/>
      <c r="X562" s="140"/>
      <c r="Y562" s="140"/>
      <c r="Z562" s="140"/>
      <c r="AA562" s="140"/>
      <c r="AB562" s="140"/>
      <c r="AC562" s="140"/>
      <c r="AD562" s="140"/>
      <c r="AE562" s="140"/>
      <c r="AF562" s="140"/>
      <c r="AG562" s="140"/>
      <c r="AH562" s="140"/>
      <c r="AI562" s="140"/>
      <c r="AJ562" s="140"/>
      <c r="AK562" s="140"/>
      <c r="AL562" s="154"/>
      <c r="AM562" s="154"/>
      <c r="AN562" s="154"/>
      <c r="AO562" s="154"/>
      <c r="AP562" s="154"/>
      <c r="AQ562" s="154"/>
      <c r="AR562" s="154"/>
      <c r="AS562" s="154"/>
      <c r="AT562" s="154"/>
      <c r="AU562" s="154"/>
      <c r="AV562" s="154"/>
      <c r="AW562" s="154">
        <v>413</v>
      </c>
      <c r="AX562" s="154">
        <v>413</v>
      </c>
      <c r="AY562" s="154">
        <v>412</v>
      </c>
      <c r="AZ562" s="154">
        <v>411</v>
      </c>
      <c r="BA562" s="154">
        <v>410</v>
      </c>
      <c r="BB562" s="154">
        <v>408</v>
      </c>
      <c r="BC562" s="154">
        <v>407</v>
      </c>
      <c r="BD562" s="154">
        <v>406</v>
      </c>
      <c r="BE562" s="154">
        <v>404</v>
      </c>
      <c r="BF562" s="154">
        <v>403</v>
      </c>
      <c r="BG562" s="154">
        <v>401</v>
      </c>
      <c r="BH562" s="154">
        <v>400</v>
      </c>
      <c r="BI562" s="154">
        <v>398</v>
      </c>
      <c r="BJ562" s="154">
        <v>396</v>
      </c>
      <c r="BK562" s="154">
        <v>394</v>
      </c>
      <c r="BL562" s="154">
        <v>392</v>
      </c>
      <c r="BM562" s="154">
        <v>390</v>
      </c>
      <c r="BN562" s="154">
        <v>388</v>
      </c>
      <c r="BO562" s="154">
        <v>386</v>
      </c>
      <c r="BP562" s="154">
        <v>384</v>
      </c>
      <c r="BQ562" s="154">
        <v>382</v>
      </c>
      <c r="BR562" s="154">
        <v>379</v>
      </c>
      <c r="BS562" s="154">
        <v>377</v>
      </c>
      <c r="BT562" s="140">
        <v>374</v>
      </c>
      <c r="BU562" s="140">
        <v>372</v>
      </c>
      <c r="BV562" s="140">
        <v>370</v>
      </c>
      <c r="BW562" s="140">
        <v>367</v>
      </c>
      <c r="BX562" s="140">
        <v>365</v>
      </c>
      <c r="BY562" s="140">
        <v>362</v>
      </c>
      <c r="BZ562" s="140">
        <v>360</v>
      </c>
      <c r="CA562" s="140">
        <v>358</v>
      </c>
      <c r="CB562" s="140">
        <v>355</v>
      </c>
      <c r="CC562" s="140">
        <v>353</v>
      </c>
      <c r="CD562" s="140">
        <v>350</v>
      </c>
      <c r="CE562" s="140">
        <v>348</v>
      </c>
      <c r="CF562" s="140">
        <v>346</v>
      </c>
      <c r="CG562" s="140">
        <v>343</v>
      </c>
      <c r="CH562" s="140">
        <v>341</v>
      </c>
      <c r="CI562" s="140">
        <v>338</v>
      </c>
      <c r="CJ562" s="140">
        <v>336</v>
      </c>
      <c r="CK562" s="140">
        <v>333</v>
      </c>
      <c r="CL562" s="140">
        <v>331</v>
      </c>
      <c r="CM562" s="140">
        <v>328</v>
      </c>
      <c r="CN562" s="140">
        <v>326</v>
      </c>
      <c r="CO562" s="140">
        <v>323</v>
      </c>
      <c r="CP562" s="140">
        <v>321</v>
      </c>
      <c r="CQ562" s="140">
        <v>319</v>
      </c>
      <c r="CR562" s="140">
        <v>316</v>
      </c>
      <c r="CS562" s="140">
        <v>314</v>
      </c>
      <c r="CT562" s="140">
        <v>312</v>
      </c>
      <c r="CU562" s="140">
        <v>309</v>
      </c>
      <c r="CV562" s="140">
        <v>307</v>
      </c>
      <c r="CW562" s="140">
        <v>305</v>
      </c>
    </row>
    <row r="563" spans="1:101">
      <c r="A563" s="140" t="s">
        <v>138</v>
      </c>
      <c r="B563" s="140" t="s">
        <v>139</v>
      </c>
      <c r="C563" s="140"/>
      <c r="D563" s="140"/>
      <c r="E563" s="140" t="s">
        <v>309</v>
      </c>
      <c r="F563" s="140"/>
      <c r="G563" s="140"/>
      <c r="H563" s="140"/>
      <c r="I563" s="140"/>
      <c r="J563" s="140"/>
      <c r="K563" s="140"/>
      <c r="L563" s="140"/>
      <c r="M563" s="140"/>
      <c r="N563" s="140"/>
      <c r="O563" s="140"/>
      <c r="P563" s="140"/>
      <c r="Q563" s="140"/>
      <c r="R563" s="140"/>
      <c r="S563" s="140"/>
      <c r="T563" s="140"/>
      <c r="U563" s="140"/>
      <c r="V563" s="140"/>
      <c r="W563" s="140"/>
      <c r="X563" s="140"/>
      <c r="Y563" s="140"/>
      <c r="Z563" s="140"/>
      <c r="AA563" s="140"/>
      <c r="AB563" s="140"/>
      <c r="AC563" s="140"/>
      <c r="AD563" s="140"/>
      <c r="AE563" s="140"/>
      <c r="AF563" s="140"/>
      <c r="AG563" s="140"/>
      <c r="AH563" s="140"/>
      <c r="AI563" s="140"/>
      <c r="AJ563" s="140"/>
      <c r="AK563" s="140"/>
      <c r="AL563" s="154"/>
      <c r="AM563" s="154"/>
      <c r="AN563" s="154"/>
      <c r="AO563" s="154"/>
      <c r="AP563" s="154"/>
      <c r="AQ563" s="154"/>
      <c r="AR563" s="154"/>
      <c r="AS563" s="154"/>
      <c r="AT563" s="154"/>
      <c r="AU563" s="154"/>
      <c r="AV563" s="154"/>
      <c r="AW563" s="154">
        <v>541</v>
      </c>
      <c r="AX563" s="154">
        <v>542</v>
      </c>
      <c r="AY563" s="154">
        <v>543</v>
      </c>
      <c r="AZ563" s="154">
        <v>544</v>
      </c>
      <c r="BA563" s="154">
        <v>543</v>
      </c>
      <c r="BB563" s="154">
        <v>543</v>
      </c>
      <c r="BC563" s="154">
        <v>543</v>
      </c>
      <c r="BD563" s="154">
        <v>543</v>
      </c>
      <c r="BE563" s="154">
        <v>542</v>
      </c>
      <c r="BF563" s="154">
        <v>541</v>
      </c>
      <c r="BG563" s="154">
        <v>540</v>
      </c>
      <c r="BH563" s="154">
        <v>538</v>
      </c>
      <c r="BI563" s="154">
        <v>537</v>
      </c>
      <c r="BJ563" s="154">
        <v>535</v>
      </c>
      <c r="BK563" s="154">
        <v>533</v>
      </c>
      <c r="BL563" s="154">
        <v>531</v>
      </c>
      <c r="BM563" s="154">
        <v>529</v>
      </c>
      <c r="BN563" s="154">
        <v>527</v>
      </c>
      <c r="BO563" s="154">
        <v>524</v>
      </c>
      <c r="BP563" s="154">
        <v>522</v>
      </c>
      <c r="BQ563" s="154">
        <v>519</v>
      </c>
      <c r="BR563" s="154">
        <v>517</v>
      </c>
      <c r="BS563" s="154">
        <v>514</v>
      </c>
      <c r="BT563" s="140">
        <v>511</v>
      </c>
      <c r="BU563" s="140">
        <v>509</v>
      </c>
      <c r="BV563" s="140">
        <v>506</v>
      </c>
      <c r="BW563" s="140">
        <v>503</v>
      </c>
      <c r="BX563" s="140">
        <v>500</v>
      </c>
      <c r="BY563" s="140">
        <v>497</v>
      </c>
      <c r="BZ563" s="140">
        <v>494</v>
      </c>
      <c r="CA563" s="140">
        <v>491</v>
      </c>
      <c r="CB563" s="140">
        <v>488</v>
      </c>
      <c r="CC563" s="140">
        <v>484</v>
      </c>
      <c r="CD563" s="140">
        <v>481</v>
      </c>
      <c r="CE563" s="140">
        <v>478</v>
      </c>
      <c r="CF563" s="140">
        <v>475</v>
      </c>
      <c r="CG563" s="140">
        <v>472</v>
      </c>
      <c r="CH563" s="140">
        <v>468</v>
      </c>
      <c r="CI563" s="140">
        <v>465</v>
      </c>
      <c r="CJ563" s="140">
        <v>462</v>
      </c>
      <c r="CK563" s="140">
        <v>458</v>
      </c>
      <c r="CL563" s="140">
        <v>455</v>
      </c>
      <c r="CM563" s="140">
        <v>451</v>
      </c>
      <c r="CN563" s="140">
        <v>448</v>
      </c>
      <c r="CO563" s="140">
        <v>444</v>
      </c>
      <c r="CP563" s="140">
        <v>441</v>
      </c>
      <c r="CQ563" s="140">
        <v>437</v>
      </c>
      <c r="CR563" s="140">
        <v>434</v>
      </c>
      <c r="CS563" s="140">
        <v>430</v>
      </c>
      <c r="CT563" s="140">
        <v>427</v>
      </c>
      <c r="CU563" s="140">
        <v>423</v>
      </c>
      <c r="CV563" s="140">
        <v>420</v>
      </c>
      <c r="CW563" s="140">
        <v>416</v>
      </c>
    </row>
    <row r="564" spans="1:101">
      <c r="A564" s="140" t="s">
        <v>140</v>
      </c>
      <c r="B564" s="140" t="s">
        <v>141</v>
      </c>
      <c r="C564" s="140"/>
      <c r="D564" s="140"/>
      <c r="E564" s="140" t="s">
        <v>309</v>
      </c>
      <c r="F564" s="140"/>
      <c r="G564" s="140"/>
      <c r="H564" s="140"/>
      <c r="I564" s="140"/>
      <c r="J564" s="140"/>
      <c r="K564" s="140"/>
      <c r="L564" s="140"/>
      <c r="M564" s="140"/>
      <c r="N564" s="140"/>
      <c r="O564" s="140"/>
      <c r="P564" s="140"/>
      <c r="Q564" s="140"/>
      <c r="R564" s="140"/>
      <c r="S564" s="140"/>
      <c r="T564" s="140"/>
      <c r="U564" s="140"/>
      <c r="V564" s="140"/>
      <c r="W564" s="140"/>
      <c r="X564" s="140"/>
      <c r="Y564" s="140"/>
      <c r="Z564" s="140"/>
      <c r="AA564" s="140"/>
      <c r="AB564" s="140"/>
      <c r="AC564" s="140"/>
      <c r="AD564" s="140"/>
      <c r="AE564" s="140"/>
      <c r="AF564" s="140"/>
      <c r="AG564" s="140"/>
      <c r="AH564" s="140"/>
      <c r="AI564" s="140"/>
      <c r="AJ564" s="140"/>
      <c r="AK564" s="140"/>
      <c r="AL564" s="154"/>
      <c r="AM564" s="154"/>
      <c r="AN564" s="154"/>
      <c r="AO564" s="154"/>
      <c r="AP564" s="154"/>
      <c r="AQ564" s="154"/>
      <c r="AR564" s="154"/>
      <c r="AS564" s="154"/>
      <c r="AT564" s="154"/>
      <c r="AU564" s="154"/>
      <c r="AV564" s="154"/>
      <c r="AW564" s="154">
        <v>515</v>
      </c>
      <c r="AX564" s="154">
        <v>518</v>
      </c>
      <c r="AY564" s="154">
        <v>521</v>
      </c>
      <c r="AZ564" s="154">
        <v>524</v>
      </c>
      <c r="BA564" s="154">
        <v>526</v>
      </c>
      <c r="BB564" s="154">
        <v>529</v>
      </c>
      <c r="BC564" s="154">
        <v>531</v>
      </c>
      <c r="BD564" s="154">
        <v>533</v>
      </c>
      <c r="BE564" s="154">
        <v>534</v>
      </c>
      <c r="BF564" s="154">
        <v>536</v>
      </c>
      <c r="BG564" s="154">
        <v>537</v>
      </c>
      <c r="BH564" s="154">
        <v>538</v>
      </c>
      <c r="BI564" s="154">
        <v>539</v>
      </c>
      <c r="BJ564" s="154">
        <v>539</v>
      </c>
      <c r="BK564" s="154">
        <v>540</v>
      </c>
      <c r="BL564" s="154">
        <v>540</v>
      </c>
      <c r="BM564" s="154">
        <v>540</v>
      </c>
      <c r="BN564" s="154">
        <v>540</v>
      </c>
      <c r="BO564" s="154">
        <v>540</v>
      </c>
      <c r="BP564" s="154">
        <v>540</v>
      </c>
      <c r="BQ564" s="154">
        <v>540</v>
      </c>
      <c r="BR564" s="154">
        <v>540</v>
      </c>
      <c r="BS564" s="154">
        <v>540</v>
      </c>
      <c r="BT564" s="140">
        <v>539</v>
      </c>
      <c r="BU564" s="140">
        <v>539</v>
      </c>
      <c r="BV564" s="140">
        <v>538</v>
      </c>
      <c r="BW564" s="140">
        <v>538</v>
      </c>
      <c r="BX564" s="140">
        <v>537</v>
      </c>
      <c r="BY564" s="140">
        <v>536</v>
      </c>
      <c r="BZ564" s="140">
        <v>536</v>
      </c>
      <c r="CA564" s="140">
        <v>535</v>
      </c>
      <c r="CB564" s="140">
        <v>534</v>
      </c>
      <c r="CC564" s="140">
        <v>533</v>
      </c>
      <c r="CD564" s="140">
        <v>532</v>
      </c>
      <c r="CE564" s="140">
        <v>531</v>
      </c>
      <c r="CF564" s="140">
        <v>529</v>
      </c>
      <c r="CG564" s="140">
        <v>528</v>
      </c>
      <c r="CH564" s="140">
        <v>526</v>
      </c>
      <c r="CI564" s="140">
        <v>525</v>
      </c>
      <c r="CJ564" s="140">
        <v>523</v>
      </c>
      <c r="CK564" s="140">
        <v>521</v>
      </c>
      <c r="CL564" s="140">
        <v>519</v>
      </c>
      <c r="CM564" s="140">
        <v>517</v>
      </c>
      <c r="CN564" s="140">
        <v>515</v>
      </c>
      <c r="CO564" s="140">
        <v>513</v>
      </c>
      <c r="CP564" s="140">
        <v>511</v>
      </c>
      <c r="CQ564" s="140">
        <v>509</v>
      </c>
      <c r="CR564" s="140">
        <v>507</v>
      </c>
      <c r="CS564" s="140">
        <v>505</v>
      </c>
      <c r="CT564" s="140">
        <v>503</v>
      </c>
      <c r="CU564" s="140">
        <v>501</v>
      </c>
      <c r="CV564" s="140">
        <v>499</v>
      </c>
      <c r="CW564" s="140">
        <v>497</v>
      </c>
    </row>
    <row r="565" spans="1:101">
      <c r="A565" s="140" t="s">
        <v>142</v>
      </c>
      <c r="B565" s="140" t="s">
        <v>143</v>
      </c>
      <c r="C565" s="140"/>
      <c r="D565" s="140"/>
      <c r="E565" s="140" t="s">
        <v>309</v>
      </c>
      <c r="F565" s="140"/>
      <c r="G565" s="140"/>
      <c r="H565" s="140"/>
      <c r="I565" s="140"/>
      <c r="J565" s="140"/>
      <c r="K565" s="140"/>
      <c r="L565" s="140"/>
      <c r="M565" s="140"/>
      <c r="N565" s="140"/>
      <c r="O565" s="140"/>
      <c r="P565" s="140"/>
      <c r="Q565" s="140"/>
      <c r="R565" s="140"/>
      <c r="S565" s="140"/>
      <c r="T565" s="140"/>
      <c r="U565" s="140"/>
      <c r="V565" s="140"/>
      <c r="W565" s="140"/>
      <c r="X565" s="140"/>
      <c r="Y565" s="140"/>
      <c r="Z565" s="140"/>
      <c r="AA565" s="140"/>
      <c r="AB565" s="140"/>
      <c r="AC565" s="140"/>
      <c r="AD565" s="140"/>
      <c r="AE565" s="140"/>
      <c r="AF565" s="140"/>
      <c r="AG565" s="140"/>
      <c r="AH565" s="140"/>
      <c r="AI565" s="140"/>
      <c r="AJ565" s="140"/>
      <c r="AK565" s="140"/>
      <c r="AL565" s="154"/>
      <c r="AM565" s="154"/>
      <c r="AN565" s="154"/>
      <c r="AO565" s="154"/>
      <c r="AP565" s="154"/>
      <c r="AQ565" s="154"/>
      <c r="AR565" s="154"/>
      <c r="AS565" s="154"/>
      <c r="AT565" s="154"/>
      <c r="AU565" s="154"/>
      <c r="AV565" s="154"/>
      <c r="AW565" s="154">
        <v>600</v>
      </c>
      <c r="AX565" s="154">
        <v>598</v>
      </c>
      <c r="AY565" s="154">
        <v>595</v>
      </c>
      <c r="AZ565" s="154">
        <v>593</v>
      </c>
      <c r="BA565" s="154">
        <v>589</v>
      </c>
      <c r="BB565" s="154">
        <v>586</v>
      </c>
      <c r="BC565" s="154">
        <v>583</v>
      </c>
      <c r="BD565" s="154">
        <v>579</v>
      </c>
      <c r="BE565" s="154">
        <v>576</v>
      </c>
      <c r="BF565" s="154">
        <v>572</v>
      </c>
      <c r="BG565" s="154">
        <v>568</v>
      </c>
      <c r="BH565" s="154">
        <v>564</v>
      </c>
      <c r="BI565" s="154">
        <v>560</v>
      </c>
      <c r="BJ565" s="154">
        <v>555</v>
      </c>
      <c r="BK565" s="154">
        <v>551</v>
      </c>
      <c r="BL565" s="154">
        <v>547</v>
      </c>
      <c r="BM565" s="154">
        <v>542</v>
      </c>
      <c r="BN565" s="154">
        <v>538</v>
      </c>
      <c r="BO565" s="154">
        <v>533</v>
      </c>
      <c r="BP565" s="154">
        <v>529</v>
      </c>
      <c r="BQ565" s="154">
        <v>524</v>
      </c>
      <c r="BR565" s="154">
        <v>520</v>
      </c>
      <c r="BS565" s="154">
        <v>516</v>
      </c>
      <c r="BT565" s="140">
        <v>511</v>
      </c>
      <c r="BU565" s="140">
        <v>507</v>
      </c>
      <c r="BV565" s="140">
        <v>503</v>
      </c>
      <c r="BW565" s="140">
        <v>498</v>
      </c>
      <c r="BX565" s="140">
        <v>494</v>
      </c>
      <c r="BY565" s="140">
        <v>490</v>
      </c>
      <c r="BZ565" s="140">
        <v>486</v>
      </c>
      <c r="CA565" s="140">
        <v>481</v>
      </c>
      <c r="CB565" s="140">
        <v>477</v>
      </c>
      <c r="CC565" s="140">
        <v>473</v>
      </c>
      <c r="CD565" s="140">
        <v>469</v>
      </c>
      <c r="CE565" s="140">
        <v>464</v>
      </c>
      <c r="CF565" s="140">
        <v>460</v>
      </c>
      <c r="CG565" s="140">
        <v>455</v>
      </c>
      <c r="CH565" s="140">
        <v>451</v>
      </c>
      <c r="CI565" s="140">
        <v>447</v>
      </c>
      <c r="CJ565" s="140">
        <v>442</v>
      </c>
      <c r="CK565" s="140">
        <v>438</v>
      </c>
      <c r="CL565" s="140">
        <v>433</v>
      </c>
      <c r="CM565" s="140">
        <v>429</v>
      </c>
      <c r="CN565" s="140">
        <v>424</v>
      </c>
      <c r="CO565" s="140">
        <v>420</v>
      </c>
      <c r="CP565" s="140">
        <v>415</v>
      </c>
      <c r="CQ565" s="140">
        <v>411</v>
      </c>
      <c r="CR565" s="140">
        <v>407</v>
      </c>
      <c r="CS565" s="140">
        <v>402</v>
      </c>
      <c r="CT565" s="140">
        <v>398</v>
      </c>
      <c r="CU565" s="140">
        <v>394</v>
      </c>
      <c r="CV565" s="140">
        <v>390</v>
      </c>
      <c r="CW565" s="140">
        <v>386</v>
      </c>
    </row>
    <row r="566" spans="1:101">
      <c r="A566" s="140" t="s">
        <v>144</v>
      </c>
      <c r="B566" s="140" t="s">
        <v>145</v>
      </c>
      <c r="C566" s="140"/>
      <c r="D566" s="140"/>
      <c r="E566" s="140" t="s">
        <v>309</v>
      </c>
      <c r="F566" s="140"/>
      <c r="G566" s="140"/>
      <c r="H566" s="140"/>
      <c r="I566" s="140"/>
      <c r="J566" s="140"/>
      <c r="K566" s="140"/>
      <c r="L566" s="140"/>
      <c r="M566" s="140"/>
      <c r="N566" s="140"/>
      <c r="O566" s="140"/>
      <c r="P566" s="140"/>
      <c r="Q566" s="140"/>
      <c r="R566" s="140"/>
      <c r="S566" s="140"/>
      <c r="T566" s="140"/>
      <c r="U566" s="140"/>
      <c r="V566" s="140"/>
      <c r="W566" s="140"/>
      <c r="X566" s="140"/>
      <c r="Y566" s="140"/>
      <c r="Z566" s="140"/>
      <c r="AA566" s="140"/>
      <c r="AB566" s="140"/>
      <c r="AC566" s="140"/>
      <c r="AD566" s="140"/>
      <c r="AE566" s="140"/>
      <c r="AF566" s="140"/>
      <c r="AG566" s="140"/>
      <c r="AH566" s="140"/>
      <c r="AI566" s="140"/>
      <c r="AJ566" s="140"/>
      <c r="AK566" s="140"/>
      <c r="AL566" s="154"/>
      <c r="AM566" s="154"/>
      <c r="AN566" s="154"/>
      <c r="AO566" s="154"/>
      <c r="AP566" s="154"/>
      <c r="AQ566" s="154"/>
      <c r="AR566" s="154"/>
      <c r="AS566" s="154"/>
      <c r="AT566" s="154"/>
      <c r="AU566" s="154"/>
      <c r="AV566" s="154"/>
      <c r="AW566" s="154">
        <v>432</v>
      </c>
      <c r="AX566" s="154">
        <v>431</v>
      </c>
      <c r="AY566" s="154">
        <v>430</v>
      </c>
      <c r="AZ566" s="154">
        <v>429</v>
      </c>
      <c r="BA566" s="154">
        <v>427</v>
      </c>
      <c r="BB566" s="154">
        <v>426</v>
      </c>
      <c r="BC566" s="154">
        <v>425</v>
      </c>
      <c r="BD566" s="154">
        <v>423</v>
      </c>
      <c r="BE566" s="154">
        <v>421</v>
      </c>
      <c r="BF566" s="154">
        <v>420</v>
      </c>
      <c r="BG566" s="154">
        <v>418</v>
      </c>
      <c r="BH566" s="154">
        <v>416</v>
      </c>
      <c r="BI566" s="154">
        <v>413</v>
      </c>
      <c r="BJ566" s="154">
        <v>411</v>
      </c>
      <c r="BK566" s="154">
        <v>409</v>
      </c>
      <c r="BL566" s="154">
        <v>407</v>
      </c>
      <c r="BM566" s="154">
        <v>404</v>
      </c>
      <c r="BN566" s="154">
        <v>402</v>
      </c>
      <c r="BO566" s="154">
        <v>400</v>
      </c>
      <c r="BP566" s="154">
        <v>397</v>
      </c>
      <c r="BQ566" s="154">
        <v>395</v>
      </c>
      <c r="BR566" s="154">
        <v>393</v>
      </c>
      <c r="BS566" s="154">
        <v>391</v>
      </c>
      <c r="BT566" s="140">
        <v>388</v>
      </c>
      <c r="BU566" s="140">
        <v>386</v>
      </c>
      <c r="BV566" s="140">
        <v>384</v>
      </c>
      <c r="BW566" s="140">
        <v>382</v>
      </c>
      <c r="BX566" s="140">
        <v>379</v>
      </c>
      <c r="BY566" s="140">
        <v>377</v>
      </c>
      <c r="BZ566" s="140">
        <v>375</v>
      </c>
      <c r="CA566" s="140">
        <v>373</v>
      </c>
      <c r="CB566" s="140">
        <v>370</v>
      </c>
      <c r="CC566" s="140">
        <v>368</v>
      </c>
      <c r="CD566" s="140">
        <v>366</v>
      </c>
      <c r="CE566" s="140">
        <v>364</v>
      </c>
      <c r="CF566" s="140">
        <v>361</v>
      </c>
      <c r="CG566" s="140">
        <v>359</v>
      </c>
      <c r="CH566" s="140">
        <v>357</v>
      </c>
      <c r="CI566" s="140">
        <v>354</v>
      </c>
      <c r="CJ566" s="140">
        <v>352</v>
      </c>
      <c r="CK566" s="140">
        <v>349</v>
      </c>
      <c r="CL566" s="140">
        <v>347</v>
      </c>
      <c r="CM566" s="140">
        <v>344</v>
      </c>
      <c r="CN566" s="140">
        <v>342</v>
      </c>
      <c r="CO566" s="140">
        <v>339</v>
      </c>
      <c r="CP566" s="140">
        <v>337</v>
      </c>
      <c r="CQ566" s="140">
        <v>335</v>
      </c>
      <c r="CR566" s="140">
        <v>332</v>
      </c>
      <c r="CS566" s="140">
        <v>330</v>
      </c>
      <c r="CT566" s="140">
        <v>327</v>
      </c>
      <c r="CU566" s="140">
        <v>325</v>
      </c>
      <c r="CV566" s="140">
        <v>323</v>
      </c>
      <c r="CW566" s="140">
        <v>320</v>
      </c>
    </row>
    <row r="567" spans="1:101">
      <c r="A567" s="140" t="s">
        <v>146</v>
      </c>
      <c r="B567" s="140" t="s">
        <v>147</v>
      </c>
      <c r="C567" s="140"/>
      <c r="D567" s="140"/>
      <c r="E567" s="140" t="s">
        <v>309</v>
      </c>
      <c r="F567" s="140"/>
      <c r="G567" s="140"/>
      <c r="H567" s="140"/>
      <c r="I567" s="140"/>
      <c r="J567" s="140"/>
      <c r="K567" s="140"/>
      <c r="L567" s="140"/>
      <c r="M567" s="140"/>
      <c r="N567" s="140"/>
      <c r="O567" s="140"/>
      <c r="P567" s="140"/>
      <c r="Q567" s="140"/>
      <c r="R567" s="140"/>
      <c r="S567" s="140"/>
      <c r="T567" s="140"/>
      <c r="U567" s="140"/>
      <c r="V567" s="140"/>
      <c r="W567" s="140"/>
      <c r="X567" s="140"/>
      <c r="Y567" s="140"/>
      <c r="Z567" s="140"/>
      <c r="AA567" s="140"/>
      <c r="AB567" s="140"/>
      <c r="AC567" s="140"/>
      <c r="AD567" s="140"/>
      <c r="AE567" s="140"/>
      <c r="AF567" s="140"/>
      <c r="AG567" s="140"/>
      <c r="AH567" s="140"/>
      <c r="AI567" s="140"/>
      <c r="AJ567" s="140"/>
      <c r="AK567" s="140"/>
      <c r="AL567" s="154"/>
      <c r="AM567" s="154"/>
      <c r="AN567" s="154"/>
      <c r="AO567" s="154"/>
      <c r="AP567" s="154"/>
      <c r="AQ567" s="154"/>
      <c r="AR567" s="154"/>
      <c r="AS567" s="154"/>
      <c r="AT567" s="154"/>
      <c r="AU567" s="154"/>
      <c r="AV567" s="154"/>
      <c r="AW567" s="154">
        <v>912</v>
      </c>
      <c r="AX567" s="154">
        <v>913</v>
      </c>
      <c r="AY567" s="154">
        <v>915</v>
      </c>
      <c r="AZ567" s="154">
        <v>916</v>
      </c>
      <c r="BA567" s="154">
        <v>916</v>
      </c>
      <c r="BB567" s="154">
        <v>916</v>
      </c>
      <c r="BC567" s="154">
        <v>917</v>
      </c>
      <c r="BD567" s="154">
        <v>917</v>
      </c>
      <c r="BE567" s="154">
        <v>918</v>
      </c>
      <c r="BF567" s="154">
        <v>917</v>
      </c>
      <c r="BG567" s="154">
        <v>917</v>
      </c>
      <c r="BH567" s="154">
        <v>917</v>
      </c>
      <c r="BI567" s="154">
        <v>916</v>
      </c>
      <c r="BJ567" s="154">
        <v>915</v>
      </c>
      <c r="BK567" s="154">
        <v>913</v>
      </c>
      <c r="BL567" s="154">
        <v>912</v>
      </c>
      <c r="BM567" s="154">
        <v>911</v>
      </c>
      <c r="BN567" s="154">
        <v>909</v>
      </c>
      <c r="BO567" s="154">
        <v>907</v>
      </c>
      <c r="BP567" s="154">
        <v>905</v>
      </c>
      <c r="BQ567" s="154">
        <v>903</v>
      </c>
      <c r="BR567" s="154">
        <v>900</v>
      </c>
      <c r="BS567" s="154">
        <v>897</v>
      </c>
      <c r="BT567" s="140">
        <v>895</v>
      </c>
      <c r="BU567" s="140">
        <v>892</v>
      </c>
      <c r="BV567" s="140">
        <v>889</v>
      </c>
      <c r="BW567" s="140">
        <v>885</v>
      </c>
      <c r="BX567" s="140">
        <v>882</v>
      </c>
      <c r="BY567" s="140">
        <v>879</v>
      </c>
      <c r="BZ567" s="140">
        <v>875</v>
      </c>
      <c r="CA567" s="140">
        <v>872</v>
      </c>
      <c r="CB567" s="140">
        <v>868</v>
      </c>
      <c r="CC567" s="140">
        <v>865</v>
      </c>
      <c r="CD567" s="140">
        <v>861</v>
      </c>
      <c r="CE567" s="140">
        <v>857</v>
      </c>
      <c r="CF567" s="140">
        <v>853</v>
      </c>
      <c r="CG567" s="140">
        <v>850</v>
      </c>
      <c r="CH567" s="140">
        <v>846</v>
      </c>
      <c r="CI567" s="140">
        <v>841</v>
      </c>
      <c r="CJ567" s="140">
        <v>837</v>
      </c>
      <c r="CK567" s="140">
        <v>833</v>
      </c>
      <c r="CL567" s="140">
        <v>829</v>
      </c>
      <c r="CM567" s="140">
        <v>824</v>
      </c>
      <c r="CN567" s="140">
        <v>820</v>
      </c>
      <c r="CO567" s="140">
        <v>816</v>
      </c>
      <c r="CP567" s="140">
        <v>811</v>
      </c>
      <c r="CQ567" s="140">
        <v>807</v>
      </c>
      <c r="CR567" s="140">
        <v>803</v>
      </c>
      <c r="CS567" s="140">
        <v>798</v>
      </c>
      <c r="CT567" s="140">
        <v>794</v>
      </c>
      <c r="CU567" s="140">
        <v>790</v>
      </c>
      <c r="CV567" s="140">
        <v>786</v>
      </c>
      <c r="CW567" s="140">
        <v>782</v>
      </c>
    </row>
    <row r="568" spans="1:101">
      <c r="A568" s="140" t="s">
        <v>126</v>
      </c>
      <c r="B568" s="140" t="s">
        <v>127</v>
      </c>
      <c r="C568" s="140"/>
      <c r="D568" s="140"/>
      <c r="E568" s="140" t="s">
        <v>309</v>
      </c>
      <c r="F568" s="140"/>
      <c r="G568" s="140"/>
      <c r="H568" s="140"/>
      <c r="I568" s="140"/>
      <c r="J568" s="140"/>
      <c r="K568" s="140"/>
      <c r="L568" s="140"/>
      <c r="M568" s="140"/>
      <c r="N568" s="140"/>
      <c r="O568" s="140"/>
      <c r="P568" s="140"/>
      <c r="Q568" s="140"/>
      <c r="R568" s="140"/>
      <c r="S568" s="140"/>
      <c r="T568" s="140"/>
      <c r="U568" s="140"/>
      <c r="V568" s="140"/>
      <c r="W568" s="140"/>
      <c r="X568" s="140"/>
      <c r="Y568" s="140"/>
      <c r="Z568" s="140"/>
      <c r="AA568" s="140"/>
      <c r="AB568" s="140"/>
      <c r="AC568" s="140"/>
      <c r="AD568" s="140"/>
      <c r="AE568" s="140"/>
      <c r="AF568" s="140"/>
      <c r="AG568" s="140"/>
      <c r="AH568" s="140"/>
      <c r="AI568" s="140"/>
      <c r="AJ568" s="140"/>
      <c r="AK568" s="140"/>
      <c r="AL568" s="154"/>
      <c r="AM568" s="154"/>
      <c r="AN568" s="154"/>
      <c r="AO568" s="154"/>
      <c r="AP568" s="154"/>
      <c r="AQ568" s="154"/>
      <c r="AR568" s="154"/>
      <c r="AS568" s="154"/>
      <c r="AT568" s="154"/>
      <c r="AU568" s="154"/>
      <c r="AV568" s="154"/>
      <c r="AW568" s="154">
        <v>158</v>
      </c>
      <c r="AX568" s="154">
        <v>159</v>
      </c>
      <c r="AY568" s="154">
        <v>160</v>
      </c>
      <c r="AZ568" s="154">
        <v>160</v>
      </c>
      <c r="BA568" s="154">
        <v>161</v>
      </c>
      <c r="BB568" s="154">
        <v>162</v>
      </c>
      <c r="BC568" s="154">
        <v>162</v>
      </c>
      <c r="BD568" s="154">
        <v>163</v>
      </c>
      <c r="BE568" s="154">
        <v>163</v>
      </c>
      <c r="BF568" s="154">
        <v>163</v>
      </c>
      <c r="BG568" s="154">
        <v>163</v>
      </c>
      <c r="BH568" s="154">
        <v>164</v>
      </c>
      <c r="BI568" s="154">
        <v>164</v>
      </c>
      <c r="BJ568" s="154">
        <v>163</v>
      </c>
      <c r="BK568" s="154">
        <v>163</v>
      </c>
      <c r="BL568" s="154">
        <v>163</v>
      </c>
      <c r="BM568" s="154">
        <v>163</v>
      </c>
      <c r="BN568" s="154">
        <v>163</v>
      </c>
      <c r="BO568" s="154">
        <v>162</v>
      </c>
      <c r="BP568" s="154">
        <v>162</v>
      </c>
      <c r="BQ568" s="154">
        <v>162</v>
      </c>
      <c r="BR568" s="154">
        <v>162</v>
      </c>
      <c r="BS568" s="154">
        <v>161</v>
      </c>
      <c r="BT568" s="140">
        <v>161</v>
      </c>
      <c r="BU568" s="140">
        <v>161</v>
      </c>
      <c r="BV568" s="140">
        <v>160</v>
      </c>
      <c r="BW568" s="140">
        <v>160</v>
      </c>
      <c r="BX568" s="140">
        <v>160</v>
      </c>
      <c r="BY568" s="140">
        <v>159</v>
      </c>
      <c r="BZ568" s="140">
        <v>159</v>
      </c>
      <c r="CA568" s="140">
        <v>158</v>
      </c>
      <c r="CB568" s="140">
        <v>158</v>
      </c>
      <c r="CC568" s="140">
        <v>158</v>
      </c>
      <c r="CD568" s="140">
        <v>157</v>
      </c>
      <c r="CE568" s="140">
        <v>157</v>
      </c>
      <c r="CF568" s="140">
        <v>156</v>
      </c>
      <c r="CG568" s="140">
        <v>156</v>
      </c>
      <c r="CH568" s="140">
        <v>156</v>
      </c>
      <c r="CI568" s="140">
        <v>155</v>
      </c>
      <c r="CJ568" s="140">
        <v>154</v>
      </c>
      <c r="CK568" s="140">
        <v>154</v>
      </c>
      <c r="CL568" s="140">
        <v>153</v>
      </c>
      <c r="CM568" s="140">
        <v>153</v>
      </c>
      <c r="CN568" s="140">
        <v>152</v>
      </c>
      <c r="CO568" s="140">
        <v>151</v>
      </c>
      <c r="CP568" s="140">
        <v>151</v>
      </c>
      <c r="CQ568" s="140">
        <v>150</v>
      </c>
      <c r="CR568" s="140">
        <v>149</v>
      </c>
      <c r="CS568" s="140">
        <v>148</v>
      </c>
      <c r="CT568" s="140">
        <v>148</v>
      </c>
      <c r="CU568" s="140">
        <v>147</v>
      </c>
      <c r="CV568" s="140">
        <v>146</v>
      </c>
      <c r="CW568" s="140">
        <v>146</v>
      </c>
    </row>
    <row r="569" spans="1:101">
      <c r="A569" s="140" t="s">
        <v>128</v>
      </c>
      <c r="B569" s="140" t="s">
        <v>129</v>
      </c>
      <c r="C569" s="140"/>
      <c r="D569" s="140"/>
      <c r="E569" s="140" t="s">
        <v>309</v>
      </c>
      <c r="F569" s="140"/>
      <c r="G569" s="140"/>
      <c r="H569" s="140"/>
      <c r="I569" s="140"/>
      <c r="J569" s="140"/>
      <c r="K569" s="140"/>
      <c r="L569" s="140"/>
      <c r="M569" s="140"/>
      <c r="N569" s="140"/>
      <c r="O569" s="140"/>
      <c r="P569" s="140"/>
      <c r="Q569" s="140"/>
      <c r="R569" s="140"/>
      <c r="S569" s="140"/>
      <c r="T569" s="140"/>
      <c r="U569" s="140"/>
      <c r="V569" s="140"/>
      <c r="W569" s="140"/>
      <c r="X569" s="140"/>
      <c r="Y569" s="140"/>
      <c r="Z569" s="140"/>
      <c r="AA569" s="140"/>
      <c r="AB569" s="140"/>
      <c r="AC569" s="140"/>
      <c r="AD569" s="140"/>
      <c r="AE569" s="140"/>
      <c r="AF569" s="140"/>
      <c r="AG569" s="140"/>
      <c r="AH569" s="140"/>
      <c r="AI569" s="140"/>
      <c r="AJ569" s="140"/>
      <c r="AK569" s="140"/>
      <c r="AL569" s="154"/>
      <c r="AM569" s="154"/>
      <c r="AN569" s="154"/>
      <c r="AO569" s="154"/>
      <c r="AP569" s="154"/>
      <c r="AQ569" s="154"/>
      <c r="AR569" s="154"/>
      <c r="AS569" s="154"/>
      <c r="AT569" s="154"/>
      <c r="AU569" s="154"/>
      <c r="AV569" s="154"/>
      <c r="AW569" s="154">
        <v>181</v>
      </c>
      <c r="AX569" s="154">
        <v>182</v>
      </c>
      <c r="AY569" s="154">
        <v>183</v>
      </c>
      <c r="AZ569" s="154">
        <v>184</v>
      </c>
      <c r="BA569" s="154">
        <v>185</v>
      </c>
      <c r="BB569" s="154">
        <v>186</v>
      </c>
      <c r="BC569" s="154">
        <v>187</v>
      </c>
      <c r="BD569" s="154">
        <v>188</v>
      </c>
      <c r="BE569" s="154">
        <v>189</v>
      </c>
      <c r="BF569" s="154">
        <v>190</v>
      </c>
      <c r="BG569" s="154">
        <v>191</v>
      </c>
      <c r="BH569" s="154">
        <v>191</v>
      </c>
      <c r="BI569" s="154">
        <v>192</v>
      </c>
      <c r="BJ569" s="154">
        <v>193</v>
      </c>
      <c r="BK569" s="154">
        <v>193</v>
      </c>
      <c r="BL569" s="154">
        <v>193</v>
      </c>
      <c r="BM569" s="154">
        <v>194</v>
      </c>
      <c r="BN569" s="154">
        <v>194</v>
      </c>
      <c r="BO569" s="154">
        <v>194</v>
      </c>
      <c r="BP569" s="154">
        <v>194</v>
      </c>
      <c r="BQ569" s="154">
        <v>194</v>
      </c>
      <c r="BR569" s="154">
        <v>194</v>
      </c>
      <c r="BS569" s="154">
        <v>195</v>
      </c>
      <c r="BT569" s="140">
        <v>194</v>
      </c>
      <c r="BU569" s="140">
        <v>194</v>
      </c>
      <c r="BV569" s="140">
        <v>194</v>
      </c>
      <c r="BW569" s="140">
        <v>194</v>
      </c>
      <c r="BX569" s="140">
        <v>194</v>
      </c>
      <c r="BY569" s="140">
        <v>194</v>
      </c>
      <c r="BZ569" s="140">
        <v>194</v>
      </c>
      <c r="CA569" s="140">
        <v>193</v>
      </c>
      <c r="CB569" s="140">
        <v>193</v>
      </c>
      <c r="CC569" s="140">
        <v>193</v>
      </c>
      <c r="CD569" s="140">
        <v>193</v>
      </c>
      <c r="CE569" s="140">
        <v>192</v>
      </c>
      <c r="CF569" s="140">
        <v>192</v>
      </c>
      <c r="CG569" s="140">
        <v>192</v>
      </c>
      <c r="CH569" s="140">
        <v>191</v>
      </c>
      <c r="CI569" s="140">
        <v>191</v>
      </c>
      <c r="CJ569" s="140">
        <v>190</v>
      </c>
      <c r="CK569" s="140">
        <v>190</v>
      </c>
      <c r="CL569" s="140">
        <v>189</v>
      </c>
      <c r="CM569" s="140">
        <v>188</v>
      </c>
      <c r="CN569" s="140">
        <v>188</v>
      </c>
      <c r="CO569" s="140">
        <v>187</v>
      </c>
      <c r="CP569" s="140">
        <v>186</v>
      </c>
      <c r="CQ569" s="140">
        <v>186</v>
      </c>
      <c r="CR569" s="140">
        <v>185</v>
      </c>
      <c r="CS569" s="140">
        <v>184</v>
      </c>
      <c r="CT569" s="140">
        <v>184</v>
      </c>
      <c r="CU569" s="140">
        <v>183</v>
      </c>
      <c r="CV569" s="140">
        <v>182</v>
      </c>
      <c r="CW569" s="140">
        <v>181</v>
      </c>
    </row>
    <row r="570" spans="1:101">
      <c r="A570" s="140" t="s">
        <v>148</v>
      </c>
      <c r="B570" s="140" t="s">
        <v>149</v>
      </c>
      <c r="C570" s="140"/>
      <c r="D570" s="140"/>
      <c r="E570" s="140" t="s">
        <v>309</v>
      </c>
      <c r="F570" s="140"/>
      <c r="G570" s="140"/>
      <c r="H570" s="140"/>
      <c r="I570" s="140"/>
      <c r="J570" s="140"/>
      <c r="K570" s="140"/>
      <c r="L570" s="140"/>
      <c r="M570" s="140"/>
      <c r="N570" s="140"/>
      <c r="O570" s="140"/>
      <c r="P570" s="140"/>
      <c r="Q570" s="140"/>
      <c r="R570" s="140"/>
      <c r="S570" s="140"/>
      <c r="T570" s="140"/>
      <c r="U570" s="140"/>
      <c r="V570" s="140"/>
      <c r="W570" s="140"/>
      <c r="X570" s="140"/>
      <c r="Y570" s="140"/>
      <c r="Z570" s="140"/>
      <c r="AA570" s="140"/>
      <c r="AB570" s="140"/>
      <c r="AC570" s="140"/>
      <c r="AD570" s="140"/>
      <c r="AE570" s="140"/>
      <c r="AF570" s="140"/>
      <c r="AG570" s="140"/>
      <c r="AH570" s="140"/>
      <c r="AI570" s="140"/>
      <c r="AJ570" s="140"/>
      <c r="AK570" s="140"/>
      <c r="AL570" s="154"/>
      <c r="AM570" s="154"/>
      <c r="AN570" s="154"/>
      <c r="AO570" s="154"/>
      <c r="AP570" s="154"/>
      <c r="AQ570" s="154"/>
      <c r="AR570" s="154"/>
      <c r="AS570" s="154"/>
      <c r="AT570" s="154"/>
      <c r="AU570" s="154"/>
      <c r="AV570" s="154"/>
      <c r="AW570" s="154">
        <v>745</v>
      </c>
      <c r="AX570" s="154">
        <v>747</v>
      </c>
      <c r="AY570" s="154">
        <v>749</v>
      </c>
      <c r="AZ570" s="154">
        <v>750</v>
      </c>
      <c r="BA570" s="154">
        <v>750</v>
      </c>
      <c r="BB570" s="154">
        <v>751</v>
      </c>
      <c r="BC570" s="154">
        <v>752</v>
      </c>
      <c r="BD570" s="154">
        <v>753</v>
      </c>
      <c r="BE570" s="154">
        <v>753</v>
      </c>
      <c r="BF570" s="154">
        <v>753</v>
      </c>
      <c r="BG570" s="154">
        <v>753</v>
      </c>
      <c r="BH570" s="154">
        <v>753</v>
      </c>
      <c r="BI570" s="154">
        <v>752</v>
      </c>
      <c r="BJ570" s="154">
        <v>751</v>
      </c>
      <c r="BK570" s="154">
        <v>750</v>
      </c>
      <c r="BL570" s="154">
        <v>749</v>
      </c>
      <c r="BM570" s="154">
        <v>748</v>
      </c>
      <c r="BN570" s="154">
        <v>747</v>
      </c>
      <c r="BO570" s="154">
        <v>745</v>
      </c>
      <c r="BP570" s="154">
        <v>744</v>
      </c>
      <c r="BQ570" s="154">
        <v>742</v>
      </c>
      <c r="BR570" s="154">
        <v>741</v>
      </c>
      <c r="BS570" s="154">
        <v>739</v>
      </c>
      <c r="BT570" s="140">
        <v>737</v>
      </c>
      <c r="BU570" s="140">
        <v>735</v>
      </c>
      <c r="BV570" s="140">
        <v>733</v>
      </c>
      <c r="BW570" s="140">
        <v>730</v>
      </c>
      <c r="BX570" s="140">
        <v>728</v>
      </c>
      <c r="BY570" s="140">
        <v>726</v>
      </c>
      <c r="BZ570" s="140">
        <v>724</v>
      </c>
      <c r="CA570" s="140">
        <v>721</v>
      </c>
      <c r="CB570" s="140">
        <v>719</v>
      </c>
      <c r="CC570" s="140">
        <v>717</v>
      </c>
      <c r="CD570" s="140">
        <v>714</v>
      </c>
      <c r="CE570" s="140">
        <v>712</v>
      </c>
      <c r="CF570" s="140">
        <v>709</v>
      </c>
      <c r="CG570" s="140">
        <v>707</v>
      </c>
      <c r="CH570" s="140">
        <v>704</v>
      </c>
      <c r="CI570" s="140">
        <v>701</v>
      </c>
      <c r="CJ570" s="140">
        <v>698</v>
      </c>
      <c r="CK570" s="140">
        <v>695</v>
      </c>
      <c r="CL570" s="140">
        <v>692</v>
      </c>
      <c r="CM570" s="140">
        <v>689</v>
      </c>
      <c r="CN570" s="140">
        <v>686</v>
      </c>
      <c r="CO570" s="140">
        <v>683</v>
      </c>
      <c r="CP570" s="140">
        <v>680</v>
      </c>
      <c r="CQ570" s="140">
        <v>677</v>
      </c>
      <c r="CR570" s="140">
        <v>673</v>
      </c>
      <c r="CS570" s="140">
        <v>670</v>
      </c>
      <c r="CT570" s="140">
        <v>667</v>
      </c>
      <c r="CU570" s="140">
        <v>664</v>
      </c>
      <c r="CV570" s="140">
        <v>661</v>
      </c>
      <c r="CW570" s="140">
        <v>659</v>
      </c>
    </row>
    <row r="571" spans="1:101">
      <c r="A571" s="140" t="s">
        <v>150</v>
      </c>
      <c r="B571" s="140" t="s">
        <v>151</v>
      </c>
      <c r="C571" s="140"/>
      <c r="D571" s="140"/>
      <c r="E571" s="140" t="s">
        <v>309</v>
      </c>
      <c r="F571" s="140"/>
      <c r="G571" s="140"/>
      <c r="H571" s="140"/>
      <c r="I571" s="140"/>
      <c r="J571" s="140"/>
      <c r="K571" s="140"/>
      <c r="L571" s="140"/>
      <c r="M571" s="140"/>
      <c r="N571" s="140"/>
      <c r="O571" s="140"/>
      <c r="P571" s="140"/>
      <c r="Q571" s="140"/>
      <c r="R571" s="140"/>
      <c r="S571" s="140"/>
      <c r="T571" s="140"/>
      <c r="U571" s="140"/>
      <c r="V571" s="140"/>
      <c r="W571" s="140"/>
      <c r="X571" s="140"/>
      <c r="Y571" s="140"/>
      <c r="Z571" s="140"/>
      <c r="AA571" s="140"/>
      <c r="AB571" s="140"/>
      <c r="AC571" s="140"/>
      <c r="AD571" s="140"/>
      <c r="AE571" s="140"/>
      <c r="AF571" s="140"/>
      <c r="AG571" s="140"/>
      <c r="AH571" s="140"/>
      <c r="AI571" s="140"/>
      <c r="AJ571" s="140"/>
      <c r="AK571" s="140"/>
      <c r="AL571" s="154"/>
      <c r="AM571" s="154"/>
      <c r="AN571" s="154"/>
      <c r="AO571" s="154"/>
      <c r="AP571" s="154"/>
      <c r="AQ571" s="154"/>
      <c r="AR571" s="154"/>
      <c r="AS571" s="154"/>
      <c r="AT571" s="154"/>
      <c r="AU571" s="154"/>
      <c r="AV571" s="154"/>
      <c r="AW571" s="154">
        <v>1381</v>
      </c>
      <c r="AX571" s="154">
        <v>1395</v>
      </c>
      <c r="AY571" s="154">
        <v>1410</v>
      </c>
      <c r="AZ571" s="154">
        <v>1424</v>
      </c>
      <c r="BA571" s="154">
        <v>1435</v>
      </c>
      <c r="BB571" s="154">
        <v>1446</v>
      </c>
      <c r="BC571" s="154">
        <v>1458</v>
      </c>
      <c r="BD571" s="154">
        <v>1469</v>
      </c>
      <c r="BE571" s="154">
        <v>1480</v>
      </c>
      <c r="BF571" s="154">
        <v>1490</v>
      </c>
      <c r="BG571" s="154">
        <v>1500</v>
      </c>
      <c r="BH571" s="154">
        <v>1509</v>
      </c>
      <c r="BI571" s="154">
        <v>1517</v>
      </c>
      <c r="BJ571" s="154">
        <v>1525</v>
      </c>
      <c r="BK571" s="154">
        <v>1532</v>
      </c>
      <c r="BL571" s="154">
        <v>1538</v>
      </c>
      <c r="BM571" s="154">
        <v>1544</v>
      </c>
      <c r="BN571" s="154">
        <v>1550</v>
      </c>
      <c r="BO571" s="154">
        <v>1555</v>
      </c>
      <c r="BP571" s="154">
        <v>1559</v>
      </c>
      <c r="BQ571" s="154">
        <v>1563</v>
      </c>
      <c r="BR571" s="154">
        <v>1566</v>
      </c>
      <c r="BS571" s="154">
        <v>1568</v>
      </c>
      <c r="BT571" s="140">
        <v>1571</v>
      </c>
      <c r="BU571" s="140">
        <v>1573</v>
      </c>
      <c r="BV571" s="140">
        <v>1574</v>
      </c>
      <c r="BW571" s="140">
        <v>1575</v>
      </c>
      <c r="BX571" s="140">
        <v>1576</v>
      </c>
      <c r="BY571" s="140">
        <v>1576</v>
      </c>
      <c r="BZ571" s="140">
        <v>1576</v>
      </c>
      <c r="CA571" s="140">
        <v>1575</v>
      </c>
      <c r="CB571" s="140">
        <v>1574</v>
      </c>
      <c r="CC571" s="140">
        <v>1573</v>
      </c>
      <c r="CD571" s="140">
        <v>1572</v>
      </c>
      <c r="CE571" s="140">
        <v>1570</v>
      </c>
      <c r="CF571" s="140">
        <v>1568</v>
      </c>
      <c r="CG571" s="140">
        <v>1566</v>
      </c>
      <c r="CH571" s="140">
        <v>1564</v>
      </c>
      <c r="CI571" s="140">
        <v>1561</v>
      </c>
      <c r="CJ571" s="140">
        <v>1557</v>
      </c>
      <c r="CK571" s="140">
        <v>1554</v>
      </c>
      <c r="CL571" s="140">
        <v>1550</v>
      </c>
      <c r="CM571" s="140">
        <v>1546</v>
      </c>
      <c r="CN571" s="140">
        <v>1541</v>
      </c>
      <c r="CO571" s="140">
        <v>1537</v>
      </c>
      <c r="CP571" s="140">
        <v>1532</v>
      </c>
      <c r="CQ571" s="140">
        <v>1527</v>
      </c>
      <c r="CR571" s="140">
        <v>1522</v>
      </c>
      <c r="CS571" s="140">
        <v>1516</v>
      </c>
      <c r="CT571" s="140">
        <v>1511</v>
      </c>
      <c r="CU571" s="140">
        <v>1505</v>
      </c>
      <c r="CV571" s="140">
        <v>1499</v>
      </c>
      <c r="CW571" s="140">
        <v>1493</v>
      </c>
    </row>
    <row r="572" spans="1:101">
      <c r="A572" s="140" t="s">
        <v>152</v>
      </c>
      <c r="B572" s="140" t="s">
        <v>153</v>
      </c>
      <c r="C572" s="140"/>
      <c r="D572" s="140"/>
      <c r="E572" s="140" t="s">
        <v>309</v>
      </c>
      <c r="F572" s="140"/>
      <c r="G572" s="140"/>
      <c r="H572" s="140"/>
      <c r="I572" s="140"/>
      <c r="J572" s="140"/>
      <c r="K572" s="140"/>
      <c r="L572" s="140"/>
      <c r="M572" s="140"/>
      <c r="N572" s="140"/>
      <c r="O572" s="140"/>
      <c r="P572" s="140"/>
      <c r="Q572" s="140"/>
      <c r="R572" s="140"/>
      <c r="S572" s="140"/>
      <c r="T572" s="140"/>
      <c r="U572" s="140"/>
      <c r="V572" s="140"/>
      <c r="W572" s="140"/>
      <c r="X572" s="140"/>
      <c r="Y572" s="140"/>
      <c r="Z572" s="140"/>
      <c r="AA572" s="140"/>
      <c r="AB572" s="140"/>
      <c r="AC572" s="140"/>
      <c r="AD572" s="140"/>
      <c r="AE572" s="140"/>
      <c r="AF572" s="140"/>
      <c r="AG572" s="140"/>
      <c r="AH572" s="140"/>
      <c r="AI572" s="140"/>
      <c r="AJ572" s="140"/>
      <c r="AK572" s="140"/>
      <c r="AL572" s="154"/>
      <c r="AM572" s="154"/>
      <c r="AN572" s="154"/>
      <c r="AO572" s="154"/>
      <c r="AP572" s="154"/>
      <c r="AQ572" s="154"/>
      <c r="AR572" s="154"/>
      <c r="AS572" s="154"/>
      <c r="AT572" s="154"/>
      <c r="AU572" s="154"/>
      <c r="AV572" s="154"/>
      <c r="AW572" s="154">
        <v>191</v>
      </c>
      <c r="AX572" s="154">
        <v>191</v>
      </c>
      <c r="AY572" s="154">
        <v>192</v>
      </c>
      <c r="AZ572" s="154">
        <v>192</v>
      </c>
      <c r="BA572" s="154">
        <v>191</v>
      </c>
      <c r="BB572" s="154">
        <v>191</v>
      </c>
      <c r="BC572" s="154">
        <v>192</v>
      </c>
      <c r="BD572" s="154">
        <v>191</v>
      </c>
      <c r="BE572" s="154">
        <v>191</v>
      </c>
      <c r="BF572" s="154">
        <v>191</v>
      </c>
      <c r="BG572" s="154">
        <v>191</v>
      </c>
      <c r="BH572" s="154">
        <v>191</v>
      </c>
      <c r="BI572" s="154">
        <v>191</v>
      </c>
      <c r="BJ572" s="154">
        <v>190</v>
      </c>
      <c r="BK572" s="154">
        <v>190</v>
      </c>
      <c r="BL572" s="154">
        <v>190</v>
      </c>
      <c r="BM572" s="154">
        <v>189</v>
      </c>
      <c r="BN572" s="154">
        <v>189</v>
      </c>
      <c r="BO572" s="154">
        <v>189</v>
      </c>
      <c r="BP572" s="154">
        <v>188</v>
      </c>
      <c r="BQ572" s="154">
        <v>188</v>
      </c>
      <c r="BR572" s="154">
        <v>187</v>
      </c>
      <c r="BS572" s="154">
        <v>187</v>
      </c>
      <c r="BT572" s="140">
        <v>186</v>
      </c>
      <c r="BU572" s="140">
        <v>186</v>
      </c>
      <c r="BV572" s="140">
        <v>185</v>
      </c>
      <c r="BW572" s="140">
        <v>184</v>
      </c>
      <c r="BX572" s="140">
        <v>184</v>
      </c>
      <c r="BY572" s="140">
        <v>183</v>
      </c>
      <c r="BZ572" s="140">
        <v>183</v>
      </c>
      <c r="CA572" s="140">
        <v>182</v>
      </c>
      <c r="CB572" s="140">
        <v>182</v>
      </c>
      <c r="CC572" s="140">
        <v>181</v>
      </c>
      <c r="CD572" s="140">
        <v>180</v>
      </c>
      <c r="CE572" s="140">
        <v>180</v>
      </c>
      <c r="CF572" s="140">
        <v>179</v>
      </c>
      <c r="CG572" s="140">
        <v>178</v>
      </c>
      <c r="CH572" s="140">
        <v>178</v>
      </c>
      <c r="CI572" s="140">
        <v>177</v>
      </c>
      <c r="CJ572" s="140">
        <v>176</v>
      </c>
      <c r="CK572" s="140">
        <v>175</v>
      </c>
      <c r="CL572" s="140">
        <v>175</v>
      </c>
      <c r="CM572" s="140">
        <v>174</v>
      </c>
      <c r="CN572" s="140">
        <v>173</v>
      </c>
      <c r="CO572" s="140">
        <v>172</v>
      </c>
      <c r="CP572" s="140">
        <v>171</v>
      </c>
      <c r="CQ572" s="140">
        <v>171</v>
      </c>
      <c r="CR572" s="140">
        <v>170</v>
      </c>
      <c r="CS572" s="140">
        <v>169</v>
      </c>
      <c r="CT572" s="140">
        <v>168</v>
      </c>
      <c r="CU572" s="140">
        <v>167</v>
      </c>
      <c r="CV572" s="140">
        <v>167</v>
      </c>
      <c r="CW572" s="140">
        <v>166</v>
      </c>
    </row>
    <row r="573" spans="1:101">
      <c r="A573" s="140" t="s">
        <v>154</v>
      </c>
      <c r="B573" s="140" t="s">
        <v>155</v>
      </c>
      <c r="C573" s="140"/>
      <c r="D573" s="140"/>
      <c r="E573" s="140" t="s">
        <v>309</v>
      </c>
      <c r="F573" s="140"/>
      <c r="G573" s="140"/>
      <c r="H573" s="140"/>
      <c r="I573" s="140"/>
      <c r="J573" s="140"/>
      <c r="K573" s="140"/>
      <c r="L573" s="140"/>
      <c r="M573" s="140"/>
      <c r="N573" s="140"/>
      <c r="O573" s="140"/>
      <c r="P573" s="140"/>
      <c r="Q573" s="140"/>
      <c r="R573" s="140"/>
      <c r="S573" s="140"/>
      <c r="T573" s="140"/>
      <c r="U573" s="140"/>
      <c r="V573" s="140"/>
      <c r="W573" s="140"/>
      <c r="X573" s="140"/>
      <c r="Y573" s="140"/>
      <c r="Z573" s="140"/>
      <c r="AA573" s="140"/>
      <c r="AB573" s="140"/>
      <c r="AC573" s="140"/>
      <c r="AD573" s="140"/>
      <c r="AE573" s="140"/>
      <c r="AF573" s="140"/>
      <c r="AG573" s="140"/>
      <c r="AH573" s="140"/>
      <c r="AI573" s="140"/>
      <c r="AJ573" s="140"/>
      <c r="AK573" s="140"/>
      <c r="AL573" s="154"/>
      <c r="AM573" s="154"/>
      <c r="AN573" s="154"/>
      <c r="AO573" s="154"/>
      <c r="AP573" s="154"/>
      <c r="AQ573" s="154"/>
      <c r="AR573" s="154"/>
      <c r="AS573" s="154"/>
      <c r="AT573" s="154"/>
      <c r="AU573" s="154"/>
      <c r="AV573" s="154"/>
      <c r="AW573" s="154">
        <v>1602</v>
      </c>
      <c r="AX573" s="154">
        <v>1619</v>
      </c>
      <c r="AY573" s="154">
        <v>1637</v>
      </c>
      <c r="AZ573" s="154">
        <v>1653</v>
      </c>
      <c r="BA573" s="154">
        <v>1667</v>
      </c>
      <c r="BB573" s="154">
        <v>1682</v>
      </c>
      <c r="BC573" s="154">
        <v>1696</v>
      </c>
      <c r="BD573" s="154">
        <v>1710</v>
      </c>
      <c r="BE573" s="154">
        <v>1723</v>
      </c>
      <c r="BF573" s="154">
        <v>1735</v>
      </c>
      <c r="BG573" s="154">
        <v>1747</v>
      </c>
      <c r="BH573" s="154">
        <v>1758</v>
      </c>
      <c r="BI573" s="154">
        <v>1767</v>
      </c>
      <c r="BJ573" s="154">
        <v>1777</v>
      </c>
      <c r="BK573" s="154">
        <v>1785</v>
      </c>
      <c r="BL573" s="154">
        <v>1793</v>
      </c>
      <c r="BM573" s="154">
        <v>1800</v>
      </c>
      <c r="BN573" s="154">
        <v>1807</v>
      </c>
      <c r="BO573" s="154">
        <v>1813</v>
      </c>
      <c r="BP573" s="154">
        <v>1818</v>
      </c>
      <c r="BQ573" s="154">
        <v>1823</v>
      </c>
      <c r="BR573" s="154">
        <v>1827</v>
      </c>
      <c r="BS573" s="154">
        <v>1831</v>
      </c>
      <c r="BT573" s="140">
        <v>1834</v>
      </c>
      <c r="BU573" s="140">
        <v>1836</v>
      </c>
      <c r="BV573" s="140">
        <v>1839</v>
      </c>
      <c r="BW573" s="140">
        <v>1840</v>
      </c>
      <c r="BX573" s="140">
        <v>1842</v>
      </c>
      <c r="BY573" s="140">
        <v>1842</v>
      </c>
      <c r="BZ573" s="140">
        <v>1843</v>
      </c>
      <c r="CA573" s="140">
        <v>1843</v>
      </c>
      <c r="CB573" s="140">
        <v>1843</v>
      </c>
      <c r="CC573" s="140">
        <v>1843</v>
      </c>
      <c r="CD573" s="140">
        <v>1842</v>
      </c>
      <c r="CE573" s="140">
        <v>1841</v>
      </c>
      <c r="CF573" s="140">
        <v>1840</v>
      </c>
      <c r="CG573" s="140">
        <v>1838</v>
      </c>
      <c r="CH573" s="140">
        <v>1836</v>
      </c>
      <c r="CI573" s="140">
        <v>1833</v>
      </c>
      <c r="CJ573" s="140">
        <v>1830</v>
      </c>
      <c r="CK573" s="140">
        <v>1827</v>
      </c>
      <c r="CL573" s="140">
        <v>1823</v>
      </c>
      <c r="CM573" s="140">
        <v>1818</v>
      </c>
      <c r="CN573" s="140">
        <v>1814</v>
      </c>
      <c r="CO573" s="140">
        <v>1809</v>
      </c>
      <c r="CP573" s="140">
        <v>1803</v>
      </c>
      <c r="CQ573" s="140">
        <v>1798</v>
      </c>
      <c r="CR573" s="140">
        <v>1792</v>
      </c>
      <c r="CS573" s="140">
        <v>1786</v>
      </c>
      <c r="CT573" s="140">
        <v>1779</v>
      </c>
      <c r="CU573" s="140">
        <v>1773</v>
      </c>
      <c r="CV573" s="140">
        <v>1766</v>
      </c>
      <c r="CW573" s="140">
        <v>1759</v>
      </c>
    </row>
    <row r="574" spans="1:101">
      <c r="A574" s="140" t="s">
        <v>156</v>
      </c>
      <c r="B574" s="140" t="s">
        <v>157</v>
      </c>
      <c r="C574" s="140"/>
      <c r="D574" s="140"/>
      <c r="E574" s="140" t="s">
        <v>309</v>
      </c>
      <c r="F574" s="140"/>
      <c r="G574" s="140"/>
      <c r="H574" s="140"/>
      <c r="I574" s="140"/>
      <c r="J574" s="140"/>
      <c r="K574" s="140"/>
      <c r="L574" s="140"/>
      <c r="M574" s="140"/>
      <c r="N574" s="140"/>
      <c r="O574" s="140"/>
      <c r="P574" s="140"/>
      <c r="Q574" s="140"/>
      <c r="R574" s="140"/>
      <c r="S574" s="140"/>
      <c r="T574" s="140"/>
      <c r="U574" s="140"/>
      <c r="V574" s="140"/>
      <c r="W574" s="140"/>
      <c r="X574" s="140"/>
      <c r="Y574" s="140"/>
      <c r="Z574" s="140"/>
      <c r="AA574" s="140"/>
      <c r="AB574" s="140"/>
      <c r="AC574" s="140"/>
      <c r="AD574" s="140"/>
      <c r="AE574" s="140"/>
      <c r="AF574" s="140"/>
      <c r="AG574" s="140"/>
      <c r="AH574" s="140"/>
      <c r="AI574" s="140"/>
      <c r="AJ574" s="140"/>
      <c r="AK574" s="140"/>
      <c r="AL574" s="154"/>
      <c r="AM574" s="154"/>
      <c r="AN574" s="154"/>
      <c r="AO574" s="154"/>
      <c r="AP574" s="154"/>
      <c r="AQ574" s="154"/>
      <c r="AR574" s="154"/>
      <c r="AS574" s="154"/>
      <c r="AT574" s="154"/>
      <c r="AU574" s="154"/>
      <c r="AV574" s="154"/>
      <c r="AW574" s="154">
        <v>1159</v>
      </c>
      <c r="AX574" s="154">
        <v>1172</v>
      </c>
      <c r="AY574" s="154">
        <v>1184</v>
      </c>
      <c r="AZ574" s="154">
        <v>1196</v>
      </c>
      <c r="BA574" s="154">
        <v>1206</v>
      </c>
      <c r="BB574" s="154">
        <v>1217</v>
      </c>
      <c r="BC574" s="154">
        <v>1228</v>
      </c>
      <c r="BD574" s="154">
        <v>1238</v>
      </c>
      <c r="BE574" s="154">
        <v>1247</v>
      </c>
      <c r="BF574" s="154">
        <v>1256</v>
      </c>
      <c r="BG574" s="154">
        <v>1264</v>
      </c>
      <c r="BH574" s="154">
        <v>1272</v>
      </c>
      <c r="BI574" s="154">
        <v>1280</v>
      </c>
      <c r="BJ574" s="154">
        <v>1287</v>
      </c>
      <c r="BK574" s="154">
        <v>1293</v>
      </c>
      <c r="BL574" s="154">
        <v>1299</v>
      </c>
      <c r="BM574" s="154">
        <v>1304</v>
      </c>
      <c r="BN574" s="154">
        <v>1309</v>
      </c>
      <c r="BO574" s="154">
        <v>1314</v>
      </c>
      <c r="BP574" s="154">
        <v>1318</v>
      </c>
      <c r="BQ574" s="154">
        <v>1321</v>
      </c>
      <c r="BR574" s="154">
        <v>1324</v>
      </c>
      <c r="BS574" s="154">
        <v>1327</v>
      </c>
      <c r="BT574" s="140">
        <v>1329</v>
      </c>
      <c r="BU574" s="140">
        <v>1331</v>
      </c>
      <c r="BV574" s="140">
        <v>1333</v>
      </c>
      <c r="BW574" s="140">
        <v>1334</v>
      </c>
      <c r="BX574" s="140">
        <v>1335</v>
      </c>
      <c r="BY574" s="140">
        <v>1336</v>
      </c>
      <c r="BZ574" s="140">
        <v>1336</v>
      </c>
      <c r="CA574" s="140">
        <v>1337</v>
      </c>
      <c r="CB574" s="140">
        <v>1337</v>
      </c>
      <c r="CC574" s="140">
        <v>1337</v>
      </c>
      <c r="CD574" s="140">
        <v>1336</v>
      </c>
      <c r="CE574" s="140">
        <v>1336</v>
      </c>
      <c r="CF574" s="140">
        <v>1335</v>
      </c>
      <c r="CG574" s="140">
        <v>1334</v>
      </c>
      <c r="CH574" s="140">
        <v>1333</v>
      </c>
      <c r="CI574" s="140">
        <v>1331</v>
      </c>
      <c r="CJ574" s="140">
        <v>1330</v>
      </c>
      <c r="CK574" s="140">
        <v>1328</v>
      </c>
      <c r="CL574" s="140">
        <v>1325</v>
      </c>
      <c r="CM574" s="140">
        <v>1323</v>
      </c>
      <c r="CN574" s="140">
        <v>1320</v>
      </c>
      <c r="CO574" s="140">
        <v>1318</v>
      </c>
      <c r="CP574" s="140">
        <v>1315</v>
      </c>
      <c r="CQ574" s="140">
        <v>1312</v>
      </c>
      <c r="CR574" s="140">
        <v>1308</v>
      </c>
      <c r="CS574" s="140">
        <v>1305</v>
      </c>
      <c r="CT574" s="140">
        <v>1302</v>
      </c>
      <c r="CU574" s="140">
        <v>1298</v>
      </c>
      <c r="CV574" s="140">
        <v>1295</v>
      </c>
      <c r="CW574" s="140">
        <v>1291</v>
      </c>
    </row>
    <row r="575" spans="1:101">
      <c r="A575" s="140" t="s">
        <v>158</v>
      </c>
      <c r="B575" s="140" t="s">
        <v>159</v>
      </c>
      <c r="C575" s="140"/>
      <c r="D575" s="140"/>
      <c r="E575" s="140" t="s">
        <v>309</v>
      </c>
      <c r="F575" s="140"/>
      <c r="G575" s="140"/>
      <c r="H575" s="140"/>
      <c r="I575" s="140"/>
      <c r="J575" s="140"/>
      <c r="K575" s="140"/>
      <c r="L575" s="140"/>
      <c r="M575" s="140"/>
      <c r="N575" s="140"/>
      <c r="O575" s="140"/>
      <c r="P575" s="140"/>
      <c r="Q575" s="140"/>
      <c r="R575" s="140"/>
      <c r="S575" s="140"/>
      <c r="T575" s="140"/>
      <c r="U575" s="140"/>
      <c r="V575" s="140"/>
      <c r="W575" s="140"/>
      <c r="X575" s="140"/>
      <c r="Y575" s="140"/>
      <c r="Z575" s="140"/>
      <c r="AA575" s="140"/>
      <c r="AB575" s="140"/>
      <c r="AC575" s="140"/>
      <c r="AD575" s="140"/>
      <c r="AE575" s="140"/>
      <c r="AF575" s="140"/>
      <c r="AG575" s="140"/>
      <c r="AH575" s="140"/>
      <c r="AI575" s="140"/>
      <c r="AJ575" s="140"/>
      <c r="AK575" s="140"/>
      <c r="AL575" s="154"/>
      <c r="AM575" s="154"/>
      <c r="AN575" s="154"/>
      <c r="AO575" s="154"/>
      <c r="AP575" s="154"/>
      <c r="AQ575" s="154"/>
      <c r="AR575" s="154"/>
      <c r="AS575" s="154"/>
      <c r="AT575" s="154"/>
      <c r="AU575" s="154"/>
      <c r="AV575" s="154"/>
      <c r="AW575" s="154">
        <v>1069</v>
      </c>
      <c r="AX575" s="154">
        <v>1079</v>
      </c>
      <c r="AY575" s="154">
        <v>1088</v>
      </c>
      <c r="AZ575" s="154">
        <v>1097</v>
      </c>
      <c r="BA575" s="154">
        <v>1104</v>
      </c>
      <c r="BB575" s="154">
        <v>1112</v>
      </c>
      <c r="BC575" s="154">
        <v>1119</v>
      </c>
      <c r="BD575" s="154">
        <v>1126</v>
      </c>
      <c r="BE575" s="154">
        <v>1133</v>
      </c>
      <c r="BF575" s="154">
        <v>1139</v>
      </c>
      <c r="BG575" s="154">
        <v>1144</v>
      </c>
      <c r="BH575" s="154">
        <v>1149</v>
      </c>
      <c r="BI575" s="154">
        <v>1154</v>
      </c>
      <c r="BJ575" s="154">
        <v>1158</v>
      </c>
      <c r="BK575" s="154">
        <v>1162</v>
      </c>
      <c r="BL575" s="154">
        <v>1166</v>
      </c>
      <c r="BM575" s="154">
        <v>1169</v>
      </c>
      <c r="BN575" s="154">
        <v>1172</v>
      </c>
      <c r="BO575" s="154">
        <v>1175</v>
      </c>
      <c r="BP575" s="154">
        <v>1177</v>
      </c>
      <c r="BQ575" s="154">
        <v>1179</v>
      </c>
      <c r="BR575" s="154">
        <v>1181</v>
      </c>
      <c r="BS575" s="154">
        <v>1182</v>
      </c>
      <c r="BT575" s="140">
        <v>1183</v>
      </c>
      <c r="BU575" s="140">
        <v>1184</v>
      </c>
      <c r="BV575" s="140">
        <v>1184</v>
      </c>
      <c r="BW575" s="140">
        <v>1184</v>
      </c>
      <c r="BX575" s="140">
        <v>1184</v>
      </c>
      <c r="BY575" s="140">
        <v>1184</v>
      </c>
      <c r="BZ575" s="140">
        <v>1183</v>
      </c>
      <c r="CA575" s="140">
        <v>1182</v>
      </c>
      <c r="CB575" s="140">
        <v>1181</v>
      </c>
      <c r="CC575" s="140">
        <v>1180</v>
      </c>
      <c r="CD575" s="140">
        <v>1179</v>
      </c>
      <c r="CE575" s="140">
        <v>1177</v>
      </c>
      <c r="CF575" s="140">
        <v>1175</v>
      </c>
      <c r="CG575" s="140">
        <v>1173</v>
      </c>
      <c r="CH575" s="140">
        <v>1170</v>
      </c>
      <c r="CI575" s="140">
        <v>1168</v>
      </c>
      <c r="CJ575" s="140">
        <v>1165</v>
      </c>
      <c r="CK575" s="140">
        <v>1161</v>
      </c>
      <c r="CL575" s="140">
        <v>1158</v>
      </c>
      <c r="CM575" s="140">
        <v>1154</v>
      </c>
      <c r="CN575" s="140">
        <v>1150</v>
      </c>
      <c r="CO575" s="140">
        <v>1146</v>
      </c>
      <c r="CP575" s="140">
        <v>1142</v>
      </c>
      <c r="CQ575" s="140">
        <v>1137</v>
      </c>
      <c r="CR575" s="140">
        <v>1132</v>
      </c>
      <c r="CS575" s="140">
        <v>1128</v>
      </c>
      <c r="CT575" s="140">
        <v>1123</v>
      </c>
      <c r="CU575" s="140">
        <v>1118</v>
      </c>
      <c r="CV575" s="140">
        <v>1113</v>
      </c>
      <c r="CW575" s="140">
        <v>1108</v>
      </c>
    </row>
    <row r="576" spans="1:101">
      <c r="A576" s="140" t="s">
        <v>160</v>
      </c>
      <c r="B576" s="140" t="s">
        <v>161</v>
      </c>
      <c r="C576" s="140"/>
      <c r="D576" s="140"/>
      <c r="E576" s="140" t="s">
        <v>309</v>
      </c>
      <c r="F576" s="140"/>
      <c r="G576" s="140"/>
      <c r="H576" s="140"/>
      <c r="I576" s="140"/>
      <c r="J576" s="140"/>
      <c r="K576" s="140"/>
      <c r="L576" s="140"/>
      <c r="M576" s="140"/>
      <c r="N576" s="140"/>
      <c r="O576" s="140"/>
      <c r="P576" s="140"/>
      <c r="Q576" s="140"/>
      <c r="R576" s="140"/>
      <c r="S576" s="140"/>
      <c r="T576" s="140"/>
      <c r="U576" s="140"/>
      <c r="V576" s="140"/>
      <c r="W576" s="140"/>
      <c r="X576" s="140"/>
      <c r="Y576" s="140"/>
      <c r="Z576" s="140"/>
      <c r="AA576" s="140"/>
      <c r="AB576" s="140"/>
      <c r="AC576" s="140"/>
      <c r="AD576" s="140"/>
      <c r="AE576" s="140"/>
      <c r="AF576" s="140"/>
      <c r="AG576" s="140"/>
      <c r="AH576" s="140"/>
      <c r="AI576" s="140"/>
      <c r="AJ576" s="140"/>
      <c r="AK576" s="140"/>
      <c r="AL576" s="154"/>
      <c r="AM576" s="154"/>
      <c r="AN576" s="154"/>
      <c r="AO576" s="154"/>
      <c r="AP576" s="154"/>
      <c r="AQ576" s="154"/>
      <c r="AR576" s="154"/>
      <c r="AS576" s="154"/>
      <c r="AT576" s="154"/>
      <c r="AU576" s="154"/>
      <c r="AV576" s="154"/>
      <c r="AW576" s="154">
        <v>221</v>
      </c>
      <c r="AX576" s="154">
        <v>219</v>
      </c>
      <c r="AY576" s="154">
        <v>218</v>
      </c>
      <c r="AZ576" s="154">
        <v>217</v>
      </c>
      <c r="BA576" s="154">
        <v>216</v>
      </c>
      <c r="BB576" s="154">
        <v>214</v>
      </c>
      <c r="BC576" s="154">
        <v>213</v>
      </c>
      <c r="BD576" s="154">
        <v>212</v>
      </c>
      <c r="BE576" s="154">
        <v>211</v>
      </c>
      <c r="BF576" s="154">
        <v>210</v>
      </c>
      <c r="BG576" s="154">
        <v>208</v>
      </c>
      <c r="BH576" s="154">
        <v>207</v>
      </c>
      <c r="BI576" s="154">
        <v>206</v>
      </c>
      <c r="BJ576" s="154">
        <v>204</v>
      </c>
      <c r="BK576" s="154">
        <v>203</v>
      </c>
      <c r="BL576" s="154">
        <v>202</v>
      </c>
      <c r="BM576" s="154">
        <v>201</v>
      </c>
      <c r="BN576" s="154">
        <v>199</v>
      </c>
      <c r="BO576" s="154">
        <v>198</v>
      </c>
      <c r="BP576" s="154">
        <v>197</v>
      </c>
      <c r="BQ576" s="154">
        <v>195</v>
      </c>
      <c r="BR576" s="154">
        <v>194</v>
      </c>
      <c r="BS576" s="154">
        <v>192</v>
      </c>
      <c r="BT576" s="140">
        <v>191</v>
      </c>
      <c r="BU576" s="140">
        <v>190</v>
      </c>
      <c r="BV576" s="140">
        <v>188</v>
      </c>
      <c r="BW576" s="140">
        <v>187</v>
      </c>
      <c r="BX576" s="140">
        <v>186</v>
      </c>
      <c r="BY576" s="140">
        <v>184</v>
      </c>
      <c r="BZ576" s="140">
        <v>183</v>
      </c>
      <c r="CA576" s="140">
        <v>182</v>
      </c>
      <c r="CB576" s="140">
        <v>180</v>
      </c>
      <c r="CC576" s="140">
        <v>179</v>
      </c>
      <c r="CD576" s="140">
        <v>178</v>
      </c>
      <c r="CE576" s="140">
        <v>176</v>
      </c>
      <c r="CF576" s="140">
        <v>175</v>
      </c>
      <c r="CG576" s="140">
        <v>174</v>
      </c>
      <c r="CH576" s="140">
        <v>172</v>
      </c>
      <c r="CI576" s="140">
        <v>171</v>
      </c>
      <c r="CJ576" s="140">
        <v>170</v>
      </c>
      <c r="CK576" s="140">
        <v>169</v>
      </c>
      <c r="CL576" s="140">
        <v>167</v>
      </c>
      <c r="CM576" s="140">
        <v>166</v>
      </c>
      <c r="CN576" s="140">
        <v>165</v>
      </c>
      <c r="CO576" s="140">
        <v>164</v>
      </c>
      <c r="CP576" s="140">
        <v>163</v>
      </c>
      <c r="CQ576" s="140">
        <v>161</v>
      </c>
      <c r="CR576" s="140">
        <v>160</v>
      </c>
      <c r="CS576" s="140">
        <v>159</v>
      </c>
      <c r="CT576" s="140">
        <v>158</v>
      </c>
      <c r="CU576" s="140">
        <v>157</v>
      </c>
      <c r="CV576" s="140">
        <v>156</v>
      </c>
      <c r="CW576" s="140">
        <v>155</v>
      </c>
    </row>
    <row r="577" spans="1:101">
      <c r="A577" s="140" t="s">
        <v>162</v>
      </c>
      <c r="B577" s="140" t="s">
        <v>163</v>
      </c>
      <c r="C577" s="140"/>
      <c r="D577" s="140"/>
      <c r="E577" s="140" t="s">
        <v>309</v>
      </c>
      <c r="F577" s="140"/>
      <c r="G577" s="140"/>
      <c r="H577" s="140"/>
      <c r="I577" s="140"/>
      <c r="J577" s="140"/>
      <c r="K577" s="140"/>
      <c r="L577" s="140"/>
      <c r="M577" s="140"/>
      <c r="N577" s="140"/>
      <c r="O577" s="140"/>
      <c r="P577" s="140"/>
      <c r="Q577" s="140"/>
      <c r="R577" s="140"/>
      <c r="S577" s="140"/>
      <c r="T577" s="140"/>
      <c r="U577" s="140"/>
      <c r="V577" s="140"/>
      <c r="W577" s="140"/>
      <c r="X577" s="140"/>
      <c r="Y577" s="140"/>
      <c r="Z577" s="140"/>
      <c r="AA577" s="140"/>
      <c r="AB577" s="140"/>
      <c r="AC577" s="140"/>
      <c r="AD577" s="140"/>
      <c r="AE577" s="140"/>
      <c r="AF577" s="140"/>
      <c r="AG577" s="140"/>
      <c r="AH577" s="140"/>
      <c r="AI577" s="140"/>
      <c r="AJ577" s="140"/>
      <c r="AK577" s="140"/>
      <c r="AL577" s="154"/>
      <c r="AM577" s="154"/>
      <c r="AN577" s="154"/>
      <c r="AO577" s="154"/>
      <c r="AP577" s="154"/>
      <c r="AQ577" s="154"/>
      <c r="AR577" s="154"/>
      <c r="AS577" s="154"/>
      <c r="AT577" s="154"/>
      <c r="AU577" s="154"/>
      <c r="AV577" s="154"/>
      <c r="AW577" s="154">
        <v>608</v>
      </c>
      <c r="AX577" s="154">
        <v>610</v>
      </c>
      <c r="AY577" s="154">
        <v>612</v>
      </c>
      <c r="AZ577" s="154">
        <v>614</v>
      </c>
      <c r="BA577" s="154">
        <v>615</v>
      </c>
      <c r="BB577" s="154">
        <v>616</v>
      </c>
      <c r="BC577" s="154">
        <v>618</v>
      </c>
      <c r="BD577" s="154">
        <v>619</v>
      </c>
      <c r="BE577" s="154">
        <v>620</v>
      </c>
      <c r="BF577" s="154">
        <v>620</v>
      </c>
      <c r="BG577" s="154">
        <v>621</v>
      </c>
      <c r="BH577" s="154">
        <v>621</v>
      </c>
      <c r="BI577" s="154">
        <v>621</v>
      </c>
      <c r="BJ577" s="154">
        <v>621</v>
      </c>
      <c r="BK577" s="154">
        <v>621</v>
      </c>
      <c r="BL577" s="154">
        <v>620</v>
      </c>
      <c r="BM577" s="154">
        <v>619</v>
      </c>
      <c r="BN577" s="154">
        <v>619</v>
      </c>
      <c r="BO577" s="154">
        <v>618</v>
      </c>
      <c r="BP577" s="154">
        <v>617</v>
      </c>
      <c r="BQ577" s="154">
        <v>616</v>
      </c>
      <c r="BR577" s="154">
        <v>614</v>
      </c>
      <c r="BS577" s="154">
        <v>613</v>
      </c>
      <c r="BT577" s="140">
        <v>611</v>
      </c>
      <c r="BU577" s="140">
        <v>609</v>
      </c>
      <c r="BV577" s="140">
        <v>608</v>
      </c>
      <c r="BW577" s="140">
        <v>606</v>
      </c>
      <c r="BX577" s="140">
        <v>604</v>
      </c>
      <c r="BY577" s="140">
        <v>602</v>
      </c>
      <c r="BZ577" s="140">
        <v>600</v>
      </c>
      <c r="CA577" s="140">
        <v>598</v>
      </c>
      <c r="CB577" s="140">
        <v>596</v>
      </c>
      <c r="CC577" s="140">
        <v>593</v>
      </c>
      <c r="CD577" s="140">
        <v>591</v>
      </c>
      <c r="CE577" s="140">
        <v>589</v>
      </c>
      <c r="CF577" s="140">
        <v>587</v>
      </c>
      <c r="CG577" s="140">
        <v>584</v>
      </c>
      <c r="CH577" s="140">
        <v>582</v>
      </c>
      <c r="CI577" s="140">
        <v>579</v>
      </c>
      <c r="CJ577" s="140">
        <v>577</v>
      </c>
      <c r="CK577" s="140">
        <v>574</v>
      </c>
      <c r="CL577" s="140">
        <v>571</v>
      </c>
      <c r="CM577" s="140">
        <v>568</v>
      </c>
      <c r="CN577" s="140">
        <v>566</v>
      </c>
      <c r="CO577" s="140">
        <v>563</v>
      </c>
      <c r="CP577" s="140">
        <v>560</v>
      </c>
      <c r="CQ577" s="140">
        <v>557</v>
      </c>
      <c r="CR577" s="140">
        <v>554</v>
      </c>
      <c r="CS577" s="140">
        <v>551</v>
      </c>
      <c r="CT577" s="140">
        <v>548</v>
      </c>
      <c r="CU577" s="140">
        <v>545</v>
      </c>
      <c r="CV577" s="140">
        <v>542</v>
      </c>
      <c r="CW577" s="140">
        <v>539</v>
      </c>
    </row>
    <row r="578" spans="1:101">
      <c r="A578" s="140" t="s">
        <v>164</v>
      </c>
      <c r="B578" s="140" t="s">
        <v>165</v>
      </c>
      <c r="C578" s="140"/>
      <c r="D578" s="140"/>
      <c r="E578" s="140" t="s">
        <v>309</v>
      </c>
      <c r="F578" s="140"/>
      <c r="G578" s="140"/>
      <c r="H578" s="140"/>
      <c r="I578" s="140"/>
      <c r="J578" s="140"/>
      <c r="K578" s="140"/>
      <c r="L578" s="140"/>
      <c r="M578" s="140"/>
      <c r="N578" s="140"/>
      <c r="O578" s="140"/>
      <c r="P578" s="140"/>
      <c r="Q578" s="140"/>
      <c r="R578" s="140"/>
      <c r="S578" s="140"/>
      <c r="T578" s="140"/>
      <c r="U578" s="140"/>
      <c r="V578" s="140"/>
      <c r="W578" s="140"/>
      <c r="X578" s="140"/>
      <c r="Y578" s="140"/>
      <c r="Z578" s="140"/>
      <c r="AA578" s="140"/>
      <c r="AB578" s="140"/>
      <c r="AC578" s="140"/>
      <c r="AD578" s="140"/>
      <c r="AE578" s="140"/>
      <c r="AF578" s="140"/>
      <c r="AG578" s="140"/>
      <c r="AH578" s="140"/>
      <c r="AI578" s="140"/>
      <c r="AJ578" s="140"/>
      <c r="AK578" s="140"/>
      <c r="AL578" s="154"/>
      <c r="AM578" s="154"/>
      <c r="AN578" s="154"/>
      <c r="AO578" s="154"/>
      <c r="AP578" s="154"/>
      <c r="AQ578" s="154"/>
      <c r="AR578" s="154"/>
      <c r="AS578" s="154"/>
      <c r="AT578" s="154"/>
      <c r="AU578" s="154"/>
      <c r="AV578" s="154"/>
      <c r="AW578" s="154">
        <v>1264</v>
      </c>
      <c r="AX578" s="154">
        <v>1269</v>
      </c>
      <c r="AY578" s="154">
        <v>1274</v>
      </c>
      <c r="AZ578" s="154">
        <v>1279</v>
      </c>
      <c r="BA578" s="154">
        <v>1282</v>
      </c>
      <c r="BB578" s="154">
        <v>1286</v>
      </c>
      <c r="BC578" s="154">
        <v>1290</v>
      </c>
      <c r="BD578" s="154">
        <v>1293</v>
      </c>
      <c r="BE578" s="154">
        <v>1295</v>
      </c>
      <c r="BF578" s="154">
        <v>1297</v>
      </c>
      <c r="BG578" s="154">
        <v>1299</v>
      </c>
      <c r="BH578" s="154">
        <v>1300</v>
      </c>
      <c r="BI578" s="154">
        <v>1301</v>
      </c>
      <c r="BJ578" s="154">
        <v>1302</v>
      </c>
      <c r="BK578" s="154">
        <v>1302</v>
      </c>
      <c r="BL578" s="154">
        <v>1302</v>
      </c>
      <c r="BM578" s="154">
        <v>1301</v>
      </c>
      <c r="BN578" s="154">
        <v>1301</v>
      </c>
      <c r="BO578" s="154">
        <v>1300</v>
      </c>
      <c r="BP578" s="154">
        <v>1299</v>
      </c>
      <c r="BQ578" s="154">
        <v>1297</v>
      </c>
      <c r="BR578" s="154">
        <v>1296</v>
      </c>
      <c r="BS578" s="154">
        <v>1294</v>
      </c>
      <c r="BT578" s="140">
        <v>1293</v>
      </c>
      <c r="BU578" s="140">
        <v>1291</v>
      </c>
      <c r="BV578" s="140">
        <v>1288</v>
      </c>
      <c r="BW578" s="140">
        <v>1286</v>
      </c>
      <c r="BX578" s="140">
        <v>1284</v>
      </c>
      <c r="BY578" s="140">
        <v>1281</v>
      </c>
      <c r="BZ578" s="140">
        <v>1278</v>
      </c>
      <c r="CA578" s="140">
        <v>1275</v>
      </c>
      <c r="CB578" s="140">
        <v>1272</v>
      </c>
      <c r="CC578" s="140">
        <v>1269</v>
      </c>
      <c r="CD578" s="140">
        <v>1266</v>
      </c>
      <c r="CE578" s="140">
        <v>1262</v>
      </c>
      <c r="CF578" s="140">
        <v>1258</v>
      </c>
      <c r="CG578" s="140">
        <v>1254</v>
      </c>
      <c r="CH578" s="140">
        <v>1250</v>
      </c>
      <c r="CI578" s="140">
        <v>1245</v>
      </c>
      <c r="CJ578" s="140">
        <v>1241</v>
      </c>
      <c r="CK578" s="140">
        <v>1236</v>
      </c>
      <c r="CL578" s="140">
        <v>1230</v>
      </c>
      <c r="CM578" s="140">
        <v>1225</v>
      </c>
      <c r="CN578" s="140">
        <v>1220</v>
      </c>
      <c r="CO578" s="140">
        <v>1214</v>
      </c>
      <c r="CP578" s="140">
        <v>1208</v>
      </c>
      <c r="CQ578" s="140">
        <v>1202</v>
      </c>
      <c r="CR578" s="140">
        <v>1197</v>
      </c>
      <c r="CS578" s="140">
        <v>1191</v>
      </c>
      <c r="CT578" s="140">
        <v>1185</v>
      </c>
      <c r="CU578" s="140">
        <v>1179</v>
      </c>
      <c r="CV578" s="140">
        <v>1173</v>
      </c>
      <c r="CW578" s="140">
        <v>1167</v>
      </c>
    </row>
    <row r="579" spans="1:101">
      <c r="A579" s="140" t="s">
        <v>166</v>
      </c>
      <c r="B579" s="140" t="s">
        <v>167</v>
      </c>
      <c r="C579" s="140"/>
      <c r="D579" s="140"/>
      <c r="E579" s="140" t="s">
        <v>309</v>
      </c>
      <c r="F579" s="140"/>
      <c r="G579" s="140"/>
      <c r="H579" s="140"/>
      <c r="I579" s="140"/>
      <c r="J579" s="140"/>
      <c r="K579" s="140"/>
      <c r="L579" s="140"/>
      <c r="M579" s="140"/>
      <c r="N579" s="140"/>
      <c r="O579" s="140"/>
      <c r="P579" s="140"/>
      <c r="Q579" s="140"/>
      <c r="R579" s="140"/>
      <c r="S579" s="140"/>
      <c r="T579" s="140"/>
      <c r="U579" s="140"/>
      <c r="V579" s="140"/>
      <c r="W579" s="140"/>
      <c r="X579" s="140"/>
      <c r="Y579" s="140"/>
      <c r="Z579" s="140"/>
      <c r="AA579" s="140"/>
      <c r="AB579" s="140"/>
      <c r="AC579" s="140"/>
      <c r="AD579" s="140"/>
      <c r="AE579" s="140"/>
      <c r="AF579" s="140"/>
      <c r="AG579" s="140"/>
      <c r="AH579" s="140"/>
      <c r="AI579" s="140"/>
      <c r="AJ579" s="140"/>
      <c r="AK579" s="140"/>
      <c r="AL579" s="154"/>
      <c r="AM579" s="154"/>
      <c r="AN579" s="154"/>
      <c r="AO579" s="154"/>
      <c r="AP579" s="154"/>
      <c r="AQ579" s="154"/>
      <c r="AR579" s="154"/>
      <c r="AS579" s="154"/>
      <c r="AT579" s="154"/>
      <c r="AU579" s="154"/>
      <c r="AV579" s="154"/>
      <c r="AW579" s="154">
        <v>260</v>
      </c>
      <c r="AX579" s="154">
        <v>259</v>
      </c>
      <c r="AY579" s="154">
        <v>259</v>
      </c>
      <c r="AZ579" s="154">
        <v>258</v>
      </c>
      <c r="BA579" s="154">
        <v>258</v>
      </c>
      <c r="BB579" s="154">
        <v>257</v>
      </c>
      <c r="BC579" s="154">
        <v>256</v>
      </c>
      <c r="BD579" s="154">
        <v>255</v>
      </c>
      <c r="BE579" s="154">
        <v>255</v>
      </c>
      <c r="BF579" s="154">
        <v>254</v>
      </c>
      <c r="BG579" s="154">
        <v>253</v>
      </c>
      <c r="BH579" s="154">
        <v>252</v>
      </c>
      <c r="BI579" s="154">
        <v>251</v>
      </c>
      <c r="BJ579" s="154">
        <v>250</v>
      </c>
      <c r="BK579" s="154">
        <v>248</v>
      </c>
      <c r="BL579" s="154">
        <v>247</v>
      </c>
      <c r="BM579" s="154">
        <v>246</v>
      </c>
      <c r="BN579" s="154">
        <v>245</v>
      </c>
      <c r="BO579" s="154">
        <v>244</v>
      </c>
      <c r="BP579" s="154">
        <v>242</v>
      </c>
      <c r="BQ579" s="154">
        <v>241</v>
      </c>
      <c r="BR579" s="154">
        <v>240</v>
      </c>
      <c r="BS579" s="154">
        <v>239</v>
      </c>
      <c r="BT579" s="140">
        <v>237</v>
      </c>
      <c r="BU579" s="140">
        <v>236</v>
      </c>
      <c r="BV579" s="140">
        <v>234</v>
      </c>
      <c r="BW579" s="140">
        <v>233</v>
      </c>
      <c r="BX579" s="140">
        <v>232</v>
      </c>
      <c r="BY579" s="140">
        <v>230</v>
      </c>
      <c r="BZ579" s="140">
        <v>229</v>
      </c>
      <c r="CA579" s="140">
        <v>227</v>
      </c>
      <c r="CB579" s="140">
        <v>226</v>
      </c>
      <c r="CC579" s="140">
        <v>224</v>
      </c>
      <c r="CD579" s="140">
        <v>223</v>
      </c>
      <c r="CE579" s="140">
        <v>221</v>
      </c>
      <c r="CF579" s="140">
        <v>220</v>
      </c>
      <c r="CG579" s="140">
        <v>218</v>
      </c>
      <c r="CH579" s="140">
        <v>217</v>
      </c>
      <c r="CI579" s="140">
        <v>215</v>
      </c>
      <c r="CJ579" s="140">
        <v>213</v>
      </c>
      <c r="CK579" s="140">
        <v>212</v>
      </c>
      <c r="CL579" s="140">
        <v>210</v>
      </c>
      <c r="CM579" s="140">
        <v>208</v>
      </c>
      <c r="CN579" s="140">
        <v>207</v>
      </c>
      <c r="CO579" s="140">
        <v>205</v>
      </c>
      <c r="CP579" s="140">
        <v>204</v>
      </c>
      <c r="CQ579" s="140">
        <v>202</v>
      </c>
      <c r="CR579" s="140">
        <v>200</v>
      </c>
      <c r="CS579" s="140">
        <v>199</v>
      </c>
      <c r="CT579" s="140">
        <v>197</v>
      </c>
      <c r="CU579" s="140">
        <v>196</v>
      </c>
      <c r="CV579" s="140">
        <v>194</v>
      </c>
      <c r="CW579" s="140">
        <v>193</v>
      </c>
    </row>
    <row r="580" spans="1:101">
      <c r="A580" s="140" t="s">
        <v>168</v>
      </c>
      <c r="B580" s="140" t="s">
        <v>169</v>
      </c>
      <c r="C580" s="140"/>
      <c r="D580" s="140"/>
      <c r="E580" s="140" t="s">
        <v>309</v>
      </c>
      <c r="F580" s="140"/>
      <c r="G580" s="140"/>
      <c r="H580" s="140"/>
      <c r="I580" s="140"/>
      <c r="J580" s="140"/>
      <c r="K580" s="140"/>
      <c r="L580" s="140"/>
      <c r="M580" s="140"/>
      <c r="N580" s="140"/>
      <c r="O580" s="140"/>
      <c r="P580" s="140"/>
      <c r="Q580" s="140"/>
      <c r="R580" s="140"/>
      <c r="S580" s="140"/>
      <c r="T580" s="140"/>
      <c r="U580" s="140"/>
      <c r="V580" s="140"/>
      <c r="W580" s="140"/>
      <c r="X580" s="140"/>
      <c r="Y580" s="140"/>
      <c r="Z580" s="140"/>
      <c r="AA580" s="140"/>
      <c r="AB580" s="140"/>
      <c r="AC580" s="140"/>
      <c r="AD580" s="140"/>
      <c r="AE580" s="140"/>
      <c r="AF580" s="140"/>
      <c r="AG580" s="140"/>
      <c r="AH580" s="140"/>
      <c r="AI580" s="140"/>
      <c r="AJ580" s="140"/>
      <c r="AK580" s="140"/>
      <c r="AL580" s="154"/>
      <c r="AM580" s="154"/>
      <c r="AN580" s="154"/>
      <c r="AO580" s="154"/>
      <c r="AP580" s="154"/>
      <c r="AQ580" s="154"/>
      <c r="AR580" s="154"/>
      <c r="AS580" s="154"/>
      <c r="AT580" s="154"/>
      <c r="AU580" s="154"/>
      <c r="AV580" s="154"/>
      <c r="AW580" s="154">
        <v>410</v>
      </c>
      <c r="AX580" s="154">
        <v>413</v>
      </c>
      <c r="AY580" s="154">
        <v>415</v>
      </c>
      <c r="AZ580" s="154">
        <v>417</v>
      </c>
      <c r="BA580" s="154">
        <v>419</v>
      </c>
      <c r="BB580" s="154">
        <v>421</v>
      </c>
      <c r="BC580" s="154">
        <v>423</v>
      </c>
      <c r="BD580" s="154">
        <v>424</v>
      </c>
      <c r="BE580" s="154">
        <v>425</v>
      </c>
      <c r="BF580" s="154">
        <v>427</v>
      </c>
      <c r="BG580" s="154">
        <v>428</v>
      </c>
      <c r="BH580" s="154">
        <v>428</v>
      </c>
      <c r="BI580" s="154">
        <v>429</v>
      </c>
      <c r="BJ580" s="154">
        <v>429</v>
      </c>
      <c r="BK580" s="154">
        <v>430</v>
      </c>
      <c r="BL580" s="154">
        <v>430</v>
      </c>
      <c r="BM580" s="154">
        <v>430</v>
      </c>
      <c r="BN580" s="154">
        <v>430</v>
      </c>
      <c r="BO580" s="154">
        <v>430</v>
      </c>
      <c r="BP580" s="154">
        <v>430</v>
      </c>
      <c r="BQ580" s="154">
        <v>430</v>
      </c>
      <c r="BR580" s="154">
        <v>430</v>
      </c>
      <c r="BS580" s="154">
        <v>429</v>
      </c>
      <c r="BT580" s="140">
        <v>429</v>
      </c>
      <c r="BU580" s="140">
        <v>428</v>
      </c>
      <c r="BV580" s="140">
        <v>428</v>
      </c>
      <c r="BW580" s="140">
        <v>427</v>
      </c>
      <c r="BX580" s="140">
        <v>426</v>
      </c>
      <c r="BY580" s="140">
        <v>426</v>
      </c>
      <c r="BZ580" s="140">
        <v>425</v>
      </c>
      <c r="CA580" s="140">
        <v>424</v>
      </c>
      <c r="CB580" s="140">
        <v>423</v>
      </c>
      <c r="CC580" s="140">
        <v>422</v>
      </c>
      <c r="CD580" s="140">
        <v>422</v>
      </c>
      <c r="CE580" s="140">
        <v>420</v>
      </c>
      <c r="CF580" s="140">
        <v>419</v>
      </c>
      <c r="CG580" s="140">
        <v>418</v>
      </c>
      <c r="CH580" s="140">
        <v>417</v>
      </c>
      <c r="CI580" s="140">
        <v>416</v>
      </c>
      <c r="CJ580" s="140">
        <v>414</v>
      </c>
      <c r="CK580" s="140">
        <v>413</v>
      </c>
      <c r="CL580" s="140">
        <v>411</v>
      </c>
      <c r="CM580" s="140">
        <v>410</v>
      </c>
      <c r="CN580" s="140">
        <v>408</v>
      </c>
      <c r="CO580" s="140">
        <v>406</v>
      </c>
      <c r="CP580" s="140">
        <v>404</v>
      </c>
      <c r="CQ580" s="140">
        <v>403</v>
      </c>
      <c r="CR580" s="140">
        <v>401</v>
      </c>
      <c r="CS580" s="140">
        <v>399</v>
      </c>
      <c r="CT580" s="140">
        <v>397</v>
      </c>
      <c r="CU580" s="140">
        <v>395</v>
      </c>
      <c r="CV580" s="140">
        <v>394</v>
      </c>
      <c r="CW580" s="140">
        <v>392</v>
      </c>
    </row>
    <row r="581" spans="1:101">
      <c r="A581" s="140" t="s">
        <v>170</v>
      </c>
      <c r="B581" s="140" t="s">
        <v>171</v>
      </c>
      <c r="C581" s="140"/>
      <c r="D581" s="140"/>
      <c r="E581" s="140" t="s">
        <v>309</v>
      </c>
      <c r="F581" s="140"/>
      <c r="G581" s="140"/>
      <c r="H581" s="140"/>
      <c r="I581" s="140"/>
      <c r="J581" s="140"/>
      <c r="K581" s="140"/>
      <c r="L581" s="140"/>
      <c r="M581" s="140"/>
      <c r="N581" s="140"/>
      <c r="O581" s="140"/>
      <c r="P581" s="140"/>
      <c r="Q581" s="140"/>
      <c r="R581" s="140"/>
      <c r="S581" s="140"/>
      <c r="T581" s="140"/>
      <c r="U581" s="140"/>
      <c r="V581" s="140"/>
      <c r="W581" s="140"/>
      <c r="X581" s="140"/>
      <c r="Y581" s="140"/>
      <c r="Z581" s="140"/>
      <c r="AA581" s="140"/>
      <c r="AB581" s="140"/>
      <c r="AC581" s="140"/>
      <c r="AD581" s="140"/>
      <c r="AE581" s="140"/>
      <c r="AF581" s="140"/>
      <c r="AG581" s="140"/>
      <c r="AH581" s="140"/>
      <c r="AI581" s="140"/>
      <c r="AJ581" s="140"/>
      <c r="AK581" s="140"/>
      <c r="AL581" s="154"/>
      <c r="AM581" s="154"/>
      <c r="AN581" s="154"/>
      <c r="AO581" s="154"/>
      <c r="AP581" s="154"/>
      <c r="AQ581" s="154"/>
      <c r="AR581" s="154"/>
      <c r="AS581" s="154"/>
      <c r="AT581" s="154"/>
      <c r="AU581" s="154"/>
      <c r="AV581" s="154"/>
      <c r="AW581" s="154">
        <v>330</v>
      </c>
      <c r="AX581" s="154">
        <v>329</v>
      </c>
      <c r="AY581" s="154">
        <v>328</v>
      </c>
      <c r="AZ581" s="154">
        <v>326</v>
      </c>
      <c r="BA581" s="154">
        <v>325</v>
      </c>
      <c r="BB581" s="154">
        <v>324</v>
      </c>
      <c r="BC581" s="154">
        <v>322</v>
      </c>
      <c r="BD581" s="154">
        <v>321</v>
      </c>
      <c r="BE581" s="154">
        <v>320</v>
      </c>
      <c r="BF581" s="154">
        <v>318</v>
      </c>
      <c r="BG581" s="154">
        <v>317</v>
      </c>
      <c r="BH581" s="154">
        <v>315</v>
      </c>
      <c r="BI581" s="154">
        <v>314</v>
      </c>
      <c r="BJ581" s="154">
        <v>312</v>
      </c>
      <c r="BK581" s="154">
        <v>311</v>
      </c>
      <c r="BL581" s="154">
        <v>309</v>
      </c>
      <c r="BM581" s="154">
        <v>308</v>
      </c>
      <c r="BN581" s="154">
        <v>306</v>
      </c>
      <c r="BO581" s="154">
        <v>305</v>
      </c>
      <c r="BP581" s="154">
        <v>303</v>
      </c>
      <c r="BQ581" s="154">
        <v>302</v>
      </c>
      <c r="BR581" s="154">
        <v>300</v>
      </c>
      <c r="BS581" s="154">
        <v>298</v>
      </c>
      <c r="BT581" s="140">
        <v>297</v>
      </c>
      <c r="BU581" s="140">
        <v>295</v>
      </c>
      <c r="BV581" s="140">
        <v>294</v>
      </c>
      <c r="BW581" s="140">
        <v>292</v>
      </c>
      <c r="BX581" s="140">
        <v>291</v>
      </c>
      <c r="BY581" s="140">
        <v>289</v>
      </c>
      <c r="BZ581" s="140">
        <v>288</v>
      </c>
      <c r="CA581" s="140">
        <v>286</v>
      </c>
      <c r="CB581" s="140">
        <v>284</v>
      </c>
      <c r="CC581" s="140">
        <v>283</v>
      </c>
      <c r="CD581" s="140">
        <v>281</v>
      </c>
      <c r="CE581" s="140">
        <v>280</v>
      </c>
      <c r="CF581" s="140">
        <v>278</v>
      </c>
      <c r="CG581" s="140">
        <v>277</v>
      </c>
      <c r="CH581" s="140">
        <v>275</v>
      </c>
      <c r="CI581" s="140">
        <v>273</v>
      </c>
      <c r="CJ581" s="140">
        <v>272</v>
      </c>
      <c r="CK581" s="140">
        <v>270</v>
      </c>
      <c r="CL581" s="140">
        <v>269</v>
      </c>
      <c r="CM581" s="140">
        <v>267</v>
      </c>
      <c r="CN581" s="140">
        <v>266</v>
      </c>
      <c r="CO581" s="140">
        <v>264</v>
      </c>
      <c r="CP581" s="140">
        <v>262</v>
      </c>
      <c r="CQ581" s="140">
        <v>261</v>
      </c>
      <c r="CR581" s="140">
        <v>259</v>
      </c>
      <c r="CS581" s="140">
        <v>258</v>
      </c>
      <c r="CT581" s="140">
        <v>256</v>
      </c>
      <c r="CU581" s="140">
        <v>255</v>
      </c>
      <c r="CV581" s="140">
        <v>254</v>
      </c>
      <c r="CW581" s="140">
        <v>252</v>
      </c>
    </row>
    <row r="582" spans="1:101">
      <c r="A582" s="140" t="s">
        <v>172</v>
      </c>
      <c r="B582" s="140" t="s">
        <v>173</v>
      </c>
      <c r="C582" s="140"/>
      <c r="D582" s="140"/>
      <c r="E582" s="140" t="s">
        <v>309</v>
      </c>
      <c r="F582" s="140"/>
      <c r="G582" s="140"/>
      <c r="H582" s="140"/>
      <c r="I582" s="140"/>
      <c r="J582" s="140"/>
      <c r="K582" s="140"/>
      <c r="L582" s="140"/>
      <c r="M582" s="140"/>
      <c r="N582" s="140"/>
      <c r="O582" s="140"/>
      <c r="P582" s="140"/>
      <c r="Q582" s="140"/>
      <c r="R582" s="140"/>
      <c r="S582" s="140"/>
      <c r="T582" s="140"/>
      <c r="U582" s="140"/>
      <c r="V582" s="140"/>
      <c r="W582" s="140"/>
      <c r="X582" s="140"/>
      <c r="Y582" s="140"/>
      <c r="Z582" s="140"/>
      <c r="AA582" s="140"/>
      <c r="AB582" s="140"/>
      <c r="AC582" s="140"/>
      <c r="AD582" s="140"/>
      <c r="AE582" s="140"/>
      <c r="AF582" s="140"/>
      <c r="AG582" s="140"/>
      <c r="AH582" s="140"/>
      <c r="AI582" s="140"/>
      <c r="AJ582" s="140"/>
      <c r="AK582" s="140"/>
      <c r="AL582" s="154"/>
      <c r="AM582" s="154"/>
      <c r="AN582" s="154"/>
      <c r="AO582" s="154"/>
      <c r="AP582" s="154"/>
      <c r="AQ582" s="154"/>
      <c r="AR582" s="154"/>
      <c r="AS582" s="154"/>
      <c r="AT582" s="154"/>
      <c r="AU582" s="154"/>
      <c r="AV582" s="154"/>
      <c r="AW582" s="154">
        <v>763</v>
      </c>
      <c r="AX582" s="154">
        <v>765</v>
      </c>
      <c r="AY582" s="154">
        <v>766</v>
      </c>
      <c r="AZ582" s="154">
        <v>768</v>
      </c>
      <c r="BA582" s="154">
        <v>768</v>
      </c>
      <c r="BB582" s="154">
        <v>768</v>
      </c>
      <c r="BC582" s="154">
        <v>769</v>
      </c>
      <c r="BD582" s="154">
        <v>769</v>
      </c>
      <c r="BE582" s="154">
        <v>769</v>
      </c>
      <c r="BF582" s="154">
        <v>769</v>
      </c>
      <c r="BG582" s="154">
        <v>768</v>
      </c>
      <c r="BH582" s="154">
        <v>767</v>
      </c>
      <c r="BI582" s="154">
        <v>766</v>
      </c>
      <c r="BJ582" s="154">
        <v>765</v>
      </c>
      <c r="BK582" s="154">
        <v>764</v>
      </c>
      <c r="BL582" s="154">
        <v>762</v>
      </c>
      <c r="BM582" s="154">
        <v>761</v>
      </c>
      <c r="BN582" s="154">
        <v>759</v>
      </c>
      <c r="BO582" s="154">
        <v>757</v>
      </c>
      <c r="BP582" s="154">
        <v>756</v>
      </c>
      <c r="BQ582" s="154">
        <v>754</v>
      </c>
      <c r="BR582" s="154">
        <v>752</v>
      </c>
      <c r="BS582" s="154">
        <v>750</v>
      </c>
      <c r="BT582" s="140">
        <v>747</v>
      </c>
      <c r="BU582" s="140">
        <v>745</v>
      </c>
      <c r="BV582" s="140">
        <v>743</v>
      </c>
      <c r="BW582" s="140">
        <v>741</v>
      </c>
      <c r="BX582" s="140">
        <v>738</v>
      </c>
      <c r="BY582" s="140">
        <v>736</v>
      </c>
      <c r="BZ582" s="140">
        <v>733</v>
      </c>
      <c r="CA582" s="140">
        <v>731</v>
      </c>
      <c r="CB582" s="140">
        <v>728</v>
      </c>
      <c r="CC582" s="140">
        <v>726</v>
      </c>
      <c r="CD582" s="140">
        <v>723</v>
      </c>
      <c r="CE582" s="140">
        <v>721</v>
      </c>
      <c r="CF582" s="140">
        <v>718</v>
      </c>
      <c r="CG582" s="140">
        <v>715</v>
      </c>
      <c r="CH582" s="140">
        <v>713</v>
      </c>
      <c r="CI582" s="140">
        <v>710</v>
      </c>
      <c r="CJ582" s="140">
        <v>707</v>
      </c>
      <c r="CK582" s="140">
        <v>704</v>
      </c>
      <c r="CL582" s="140">
        <v>701</v>
      </c>
      <c r="CM582" s="140">
        <v>697</v>
      </c>
      <c r="CN582" s="140">
        <v>694</v>
      </c>
      <c r="CO582" s="140">
        <v>691</v>
      </c>
      <c r="CP582" s="140">
        <v>688</v>
      </c>
      <c r="CQ582" s="140">
        <v>684</v>
      </c>
      <c r="CR582" s="140">
        <v>681</v>
      </c>
      <c r="CS582" s="140">
        <v>678</v>
      </c>
      <c r="CT582" s="140">
        <v>674</v>
      </c>
      <c r="CU582" s="140">
        <v>671</v>
      </c>
      <c r="CV582" s="140">
        <v>668</v>
      </c>
      <c r="CW582" s="140">
        <v>665</v>
      </c>
    </row>
    <row r="583" spans="1:101">
      <c r="A583" s="140" t="s">
        <v>174</v>
      </c>
      <c r="B583" s="140" t="s">
        <v>175</v>
      </c>
      <c r="C583" s="140"/>
      <c r="D583" s="140"/>
      <c r="E583" s="140" t="s">
        <v>309</v>
      </c>
      <c r="F583" s="140"/>
      <c r="G583" s="140"/>
      <c r="H583" s="140"/>
      <c r="I583" s="140"/>
      <c r="J583" s="140"/>
      <c r="K583" s="140"/>
      <c r="L583" s="140"/>
      <c r="M583" s="140"/>
      <c r="N583" s="140"/>
      <c r="O583" s="140"/>
      <c r="P583" s="140"/>
      <c r="Q583" s="140"/>
      <c r="R583" s="140"/>
      <c r="S583" s="140"/>
      <c r="T583" s="140"/>
      <c r="U583" s="140"/>
      <c r="V583" s="140"/>
      <c r="W583" s="140"/>
      <c r="X583" s="140"/>
      <c r="Y583" s="140"/>
      <c r="Z583" s="140"/>
      <c r="AA583" s="140"/>
      <c r="AB583" s="140"/>
      <c r="AC583" s="140"/>
      <c r="AD583" s="140"/>
      <c r="AE583" s="140"/>
      <c r="AF583" s="140"/>
      <c r="AG583" s="140"/>
      <c r="AH583" s="140"/>
      <c r="AI583" s="140"/>
      <c r="AJ583" s="140"/>
      <c r="AK583" s="140"/>
      <c r="AL583" s="154"/>
      <c r="AM583" s="154"/>
      <c r="AN583" s="154"/>
      <c r="AO583" s="154"/>
      <c r="AP583" s="154"/>
      <c r="AQ583" s="154"/>
      <c r="AR583" s="154"/>
      <c r="AS583" s="154"/>
      <c r="AT583" s="154"/>
      <c r="AU583" s="154"/>
      <c r="AV583" s="154"/>
      <c r="AW583" s="154">
        <v>228</v>
      </c>
      <c r="AX583" s="154">
        <v>228</v>
      </c>
      <c r="AY583" s="154">
        <v>228</v>
      </c>
      <c r="AZ583" s="154">
        <v>228</v>
      </c>
      <c r="BA583" s="154">
        <v>227</v>
      </c>
      <c r="BB583" s="154">
        <v>227</v>
      </c>
      <c r="BC583" s="154">
        <v>227</v>
      </c>
      <c r="BD583" s="154">
        <v>227</v>
      </c>
      <c r="BE583" s="154">
        <v>227</v>
      </c>
      <c r="BF583" s="154">
        <v>226</v>
      </c>
      <c r="BG583" s="154">
        <v>226</v>
      </c>
      <c r="BH583" s="154">
        <v>225</v>
      </c>
      <c r="BI583" s="154">
        <v>225</v>
      </c>
      <c r="BJ583" s="154">
        <v>224</v>
      </c>
      <c r="BK583" s="154">
        <v>224</v>
      </c>
      <c r="BL583" s="154">
        <v>223</v>
      </c>
      <c r="BM583" s="154">
        <v>223</v>
      </c>
      <c r="BN583" s="154">
        <v>222</v>
      </c>
      <c r="BO583" s="154">
        <v>221</v>
      </c>
      <c r="BP583" s="154">
        <v>221</v>
      </c>
      <c r="BQ583" s="154">
        <v>220</v>
      </c>
      <c r="BR583" s="154">
        <v>219</v>
      </c>
      <c r="BS583" s="154">
        <v>219</v>
      </c>
      <c r="BT583" s="140">
        <v>218</v>
      </c>
      <c r="BU583" s="140">
        <v>217</v>
      </c>
      <c r="BV583" s="140">
        <v>216</v>
      </c>
      <c r="BW583" s="140">
        <v>216</v>
      </c>
      <c r="BX583" s="140">
        <v>215</v>
      </c>
      <c r="BY583" s="140">
        <v>214</v>
      </c>
      <c r="BZ583" s="140">
        <v>213</v>
      </c>
      <c r="CA583" s="140">
        <v>212</v>
      </c>
      <c r="CB583" s="140">
        <v>211</v>
      </c>
      <c r="CC583" s="140">
        <v>210</v>
      </c>
      <c r="CD583" s="140">
        <v>210</v>
      </c>
      <c r="CE583" s="140">
        <v>209</v>
      </c>
      <c r="CF583" s="140">
        <v>208</v>
      </c>
      <c r="CG583" s="140">
        <v>207</v>
      </c>
      <c r="CH583" s="140">
        <v>206</v>
      </c>
      <c r="CI583" s="140">
        <v>205</v>
      </c>
      <c r="CJ583" s="140">
        <v>204</v>
      </c>
      <c r="CK583" s="140">
        <v>203</v>
      </c>
      <c r="CL583" s="140">
        <v>201</v>
      </c>
      <c r="CM583" s="140">
        <v>200</v>
      </c>
      <c r="CN583" s="140">
        <v>199</v>
      </c>
      <c r="CO583" s="140">
        <v>198</v>
      </c>
      <c r="CP583" s="140">
        <v>197</v>
      </c>
      <c r="CQ583" s="140">
        <v>196</v>
      </c>
      <c r="CR583" s="140">
        <v>195</v>
      </c>
      <c r="CS583" s="140">
        <v>194</v>
      </c>
      <c r="CT583" s="140">
        <v>193</v>
      </c>
      <c r="CU583" s="140">
        <v>192</v>
      </c>
      <c r="CV583" s="140">
        <v>191</v>
      </c>
      <c r="CW583" s="140">
        <v>190</v>
      </c>
    </row>
    <row r="584" spans="1:101">
      <c r="A584" s="140" t="s">
        <v>176</v>
      </c>
      <c r="B584" s="140" t="s">
        <v>177</v>
      </c>
      <c r="C584" s="140"/>
      <c r="D584" s="140"/>
      <c r="E584" s="140" t="s">
        <v>309</v>
      </c>
      <c r="F584" s="140"/>
      <c r="G584" s="140"/>
      <c r="H584" s="140"/>
      <c r="I584" s="140"/>
      <c r="J584" s="140"/>
      <c r="K584" s="140"/>
      <c r="L584" s="140"/>
      <c r="M584" s="140"/>
      <c r="N584" s="140"/>
      <c r="O584" s="140"/>
      <c r="P584" s="140"/>
      <c r="Q584" s="140"/>
      <c r="R584" s="140"/>
      <c r="S584" s="140"/>
      <c r="T584" s="140"/>
      <c r="U584" s="140"/>
      <c r="V584" s="140"/>
      <c r="W584" s="140"/>
      <c r="X584" s="140"/>
      <c r="Y584" s="140"/>
      <c r="Z584" s="140"/>
      <c r="AA584" s="140"/>
      <c r="AB584" s="140"/>
      <c r="AC584" s="140"/>
      <c r="AD584" s="140"/>
      <c r="AE584" s="140"/>
      <c r="AF584" s="140"/>
      <c r="AG584" s="140"/>
      <c r="AH584" s="140"/>
      <c r="AI584" s="140"/>
      <c r="AJ584" s="140"/>
      <c r="AK584" s="140"/>
      <c r="AL584" s="154"/>
      <c r="AM584" s="154"/>
      <c r="AN584" s="154"/>
      <c r="AO584" s="154"/>
      <c r="AP584" s="154"/>
      <c r="AQ584" s="154"/>
      <c r="AR584" s="154"/>
      <c r="AS584" s="154"/>
      <c r="AT584" s="154"/>
      <c r="AU584" s="154"/>
      <c r="AV584" s="154"/>
      <c r="AW584" s="154">
        <v>1412</v>
      </c>
      <c r="AX584" s="154">
        <v>1427</v>
      </c>
      <c r="AY584" s="154">
        <v>1442</v>
      </c>
      <c r="AZ584" s="154">
        <v>1456</v>
      </c>
      <c r="BA584" s="154">
        <v>1468</v>
      </c>
      <c r="BB584" s="154">
        <v>1481</v>
      </c>
      <c r="BC584" s="154">
        <v>1493</v>
      </c>
      <c r="BD584" s="154">
        <v>1505</v>
      </c>
      <c r="BE584" s="154">
        <v>1516</v>
      </c>
      <c r="BF584" s="154">
        <v>1527</v>
      </c>
      <c r="BG584" s="154">
        <v>1536</v>
      </c>
      <c r="BH584" s="154">
        <v>1546</v>
      </c>
      <c r="BI584" s="154">
        <v>1554</v>
      </c>
      <c r="BJ584" s="154">
        <v>1562</v>
      </c>
      <c r="BK584" s="154">
        <v>1569</v>
      </c>
      <c r="BL584" s="154">
        <v>1576</v>
      </c>
      <c r="BM584" s="154">
        <v>1583</v>
      </c>
      <c r="BN584" s="154">
        <v>1589</v>
      </c>
      <c r="BO584" s="154">
        <v>1595</v>
      </c>
      <c r="BP584" s="154">
        <v>1600</v>
      </c>
      <c r="BQ584" s="154">
        <v>1604</v>
      </c>
      <c r="BR584" s="154">
        <v>1609</v>
      </c>
      <c r="BS584" s="154">
        <v>1613</v>
      </c>
      <c r="BT584" s="140">
        <v>1616</v>
      </c>
      <c r="BU584" s="140">
        <v>1619</v>
      </c>
      <c r="BV584" s="140">
        <v>1621</v>
      </c>
      <c r="BW584" s="140">
        <v>1624</v>
      </c>
      <c r="BX584" s="140">
        <v>1625</v>
      </c>
      <c r="BY584" s="140">
        <v>1627</v>
      </c>
      <c r="BZ584" s="140">
        <v>1628</v>
      </c>
      <c r="CA584" s="140">
        <v>1629</v>
      </c>
      <c r="CB584" s="140">
        <v>1629</v>
      </c>
      <c r="CC584" s="140">
        <v>1630</v>
      </c>
      <c r="CD584" s="140">
        <v>1629</v>
      </c>
      <c r="CE584" s="140">
        <v>1629</v>
      </c>
      <c r="CF584" s="140">
        <v>1628</v>
      </c>
      <c r="CG584" s="140">
        <v>1626</v>
      </c>
      <c r="CH584" s="140">
        <v>1625</v>
      </c>
      <c r="CI584" s="140">
        <v>1622</v>
      </c>
      <c r="CJ584" s="140">
        <v>1620</v>
      </c>
      <c r="CK584" s="140">
        <v>1617</v>
      </c>
      <c r="CL584" s="140">
        <v>1613</v>
      </c>
      <c r="CM584" s="140">
        <v>1610</v>
      </c>
      <c r="CN584" s="140">
        <v>1606</v>
      </c>
      <c r="CO584" s="140">
        <v>1601</v>
      </c>
      <c r="CP584" s="140">
        <v>1597</v>
      </c>
      <c r="CQ584" s="140">
        <v>1592</v>
      </c>
      <c r="CR584" s="140">
        <v>1587</v>
      </c>
      <c r="CS584" s="140">
        <v>1581</v>
      </c>
      <c r="CT584" s="140">
        <v>1576</v>
      </c>
      <c r="CU584" s="140">
        <v>1570</v>
      </c>
      <c r="CV584" s="140">
        <v>1565</v>
      </c>
      <c r="CW584" s="140">
        <v>1559</v>
      </c>
    </row>
    <row r="585" spans="1:101">
      <c r="A585" s="140" t="s">
        <v>178</v>
      </c>
      <c r="B585" s="140" t="s">
        <v>179</v>
      </c>
      <c r="C585" s="140"/>
      <c r="D585" s="140"/>
      <c r="E585" s="140" t="s">
        <v>309</v>
      </c>
      <c r="F585" s="140"/>
      <c r="G585" s="140"/>
      <c r="H585" s="140"/>
      <c r="I585" s="140"/>
      <c r="J585" s="140"/>
      <c r="K585" s="140"/>
      <c r="L585" s="140"/>
      <c r="M585" s="140"/>
      <c r="N585" s="140"/>
      <c r="O585" s="140"/>
      <c r="P585" s="140"/>
      <c r="Q585" s="140"/>
      <c r="R585" s="140"/>
      <c r="S585" s="140"/>
      <c r="T585" s="140"/>
      <c r="U585" s="140"/>
      <c r="V585" s="140"/>
      <c r="W585" s="140"/>
      <c r="X585" s="140"/>
      <c r="Y585" s="140"/>
      <c r="Z585" s="140"/>
      <c r="AA585" s="140"/>
      <c r="AB585" s="140"/>
      <c r="AC585" s="140"/>
      <c r="AD585" s="140"/>
      <c r="AE585" s="140"/>
      <c r="AF585" s="140"/>
      <c r="AG585" s="140"/>
      <c r="AH585" s="140"/>
      <c r="AI585" s="140"/>
      <c r="AJ585" s="140"/>
      <c r="AK585" s="140"/>
      <c r="AL585" s="154"/>
      <c r="AM585" s="154"/>
      <c r="AN585" s="154"/>
      <c r="AO585" s="154"/>
      <c r="AP585" s="154"/>
      <c r="AQ585" s="154"/>
      <c r="AR585" s="154"/>
      <c r="AS585" s="154"/>
      <c r="AT585" s="154"/>
      <c r="AU585" s="154"/>
      <c r="AV585" s="154"/>
      <c r="AW585" s="154">
        <v>679</v>
      </c>
      <c r="AX585" s="154">
        <v>681</v>
      </c>
      <c r="AY585" s="154">
        <v>683</v>
      </c>
      <c r="AZ585" s="154">
        <v>685</v>
      </c>
      <c r="BA585" s="154">
        <v>686</v>
      </c>
      <c r="BB585" s="154">
        <v>688</v>
      </c>
      <c r="BC585" s="154">
        <v>689</v>
      </c>
      <c r="BD585" s="154">
        <v>690</v>
      </c>
      <c r="BE585" s="154">
        <v>691</v>
      </c>
      <c r="BF585" s="154">
        <v>691</v>
      </c>
      <c r="BG585" s="154">
        <v>691</v>
      </c>
      <c r="BH585" s="154">
        <v>691</v>
      </c>
      <c r="BI585" s="154">
        <v>691</v>
      </c>
      <c r="BJ585" s="154">
        <v>690</v>
      </c>
      <c r="BK585" s="154">
        <v>690</v>
      </c>
      <c r="BL585" s="154">
        <v>689</v>
      </c>
      <c r="BM585" s="154">
        <v>688</v>
      </c>
      <c r="BN585" s="154">
        <v>687</v>
      </c>
      <c r="BO585" s="154">
        <v>686</v>
      </c>
      <c r="BP585" s="154">
        <v>684</v>
      </c>
      <c r="BQ585" s="154">
        <v>683</v>
      </c>
      <c r="BR585" s="154">
        <v>681</v>
      </c>
      <c r="BS585" s="154">
        <v>680</v>
      </c>
      <c r="BT585" s="140">
        <v>678</v>
      </c>
      <c r="BU585" s="140">
        <v>676</v>
      </c>
      <c r="BV585" s="140">
        <v>674</v>
      </c>
      <c r="BW585" s="140">
        <v>672</v>
      </c>
      <c r="BX585" s="140">
        <v>670</v>
      </c>
      <c r="BY585" s="140">
        <v>668</v>
      </c>
      <c r="BZ585" s="140">
        <v>666</v>
      </c>
      <c r="CA585" s="140">
        <v>664</v>
      </c>
      <c r="CB585" s="140">
        <v>661</v>
      </c>
      <c r="CC585" s="140">
        <v>659</v>
      </c>
      <c r="CD585" s="140">
        <v>657</v>
      </c>
      <c r="CE585" s="140">
        <v>654</v>
      </c>
      <c r="CF585" s="140">
        <v>652</v>
      </c>
      <c r="CG585" s="140">
        <v>649</v>
      </c>
      <c r="CH585" s="140">
        <v>646</v>
      </c>
      <c r="CI585" s="140">
        <v>643</v>
      </c>
      <c r="CJ585" s="140">
        <v>641</v>
      </c>
      <c r="CK585" s="140">
        <v>638</v>
      </c>
      <c r="CL585" s="140">
        <v>635</v>
      </c>
      <c r="CM585" s="140">
        <v>632</v>
      </c>
      <c r="CN585" s="140">
        <v>628</v>
      </c>
      <c r="CO585" s="140">
        <v>625</v>
      </c>
      <c r="CP585" s="140">
        <v>622</v>
      </c>
      <c r="CQ585" s="140">
        <v>619</v>
      </c>
      <c r="CR585" s="140">
        <v>616</v>
      </c>
      <c r="CS585" s="140">
        <v>613</v>
      </c>
      <c r="CT585" s="140">
        <v>610</v>
      </c>
      <c r="CU585" s="140">
        <v>607</v>
      </c>
      <c r="CV585" s="140">
        <v>604</v>
      </c>
      <c r="CW585" s="140">
        <v>600</v>
      </c>
    </row>
    <row r="586" spans="1:101">
      <c r="A586" s="140" t="s">
        <v>180</v>
      </c>
      <c r="B586" s="140" t="s">
        <v>181</v>
      </c>
      <c r="C586" s="140"/>
      <c r="D586" s="140"/>
      <c r="E586" s="140" t="s">
        <v>309</v>
      </c>
      <c r="F586" s="140"/>
      <c r="G586" s="140"/>
      <c r="H586" s="140"/>
      <c r="I586" s="140"/>
      <c r="J586" s="140"/>
      <c r="K586" s="140"/>
      <c r="L586" s="140"/>
      <c r="M586" s="140"/>
      <c r="N586" s="140"/>
      <c r="O586" s="140"/>
      <c r="P586" s="140"/>
      <c r="Q586" s="140"/>
      <c r="R586" s="140"/>
      <c r="S586" s="140"/>
      <c r="T586" s="140"/>
      <c r="U586" s="140"/>
      <c r="V586" s="140"/>
      <c r="W586" s="140"/>
      <c r="X586" s="140"/>
      <c r="Y586" s="140"/>
      <c r="Z586" s="140"/>
      <c r="AA586" s="140"/>
      <c r="AB586" s="140"/>
      <c r="AC586" s="140"/>
      <c r="AD586" s="140"/>
      <c r="AE586" s="140"/>
      <c r="AF586" s="140"/>
      <c r="AG586" s="140"/>
      <c r="AH586" s="140"/>
      <c r="AI586" s="140"/>
      <c r="AJ586" s="140"/>
      <c r="AK586" s="140"/>
      <c r="AL586" s="154"/>
      <c r="AM586" s="154"/>
      <c r="AN586" s="154"/>
      <c r="AO586" s="154"/>
      <c r="AP586" s="154"/>
      <c r="AQ586" s="154"/>
      <c r="AR586" s="154"/>
      <c r="AS586" s="154"/>
      <c r="AT586" s="154"/>
      <c r="AU586" s="154"/>
      <c r="AV586" s="154"/>
      <c r="AW586" s="154">
        <v>174</v>
      </c>
      <c r="AX586" s="154">
        <v>174</v>
      </c>
      <c r="AY586" s="154">
        <v>174</v>
      </c>
      <c r="AZ586" s="154">
        <v>175</v>
      </c>
      <c r="BA586" s="154">
        <v>175</v>
      </c>
      <c r="BB586" s="154">
        <v>175</v>
      </c>
      <c r="BC586" s="154">
        <v>175</v>
      </c>
      <c r="BD586" s="154">
        <v>175</v>
      </c>
      <c r="BE586" s="154">
        <v>175</v>
      </c>
      <c r="BF586" s="154">
        <v>175</v>
      </c>
      <c r="BG586" s="154">
        <v>174</v>
      </c>
      <c r="BH586" s="154">
        <v>174</v>
      </c>
      <c r="BI586" s="154">
        <v>174</v>
      </c>
      <c r="BJ586" s="154">
        <v>174</v>
      </c>
      <c r="BK586" s="154">
        <v>173</v>
      </c>
      <c r="BL586" s="154">
        <v>173</v>
      </c>
      <c r="BM586" s="154">
        <v>173</v>
      </c>
      <c r="BN586" s="154">
        <v>172</v>
      </c>
      <c r="BO586" s="154">
        <v>172</v>
      </c>
      <c r="BP586" s="154">
        <v>171</v>
      </c>
      <c r="BQ586" s="154">
        <v>171</v>
      </c>
      <c r="BR586" s="154">
        <v>170</v>
      </c>
      <c r="BS586" s="154">
        <v>170</v>
      </c>
      <c r="BT586" s="140">
        <v>169</v>
      </c>
      <c r="BU586" s="140">
        <v>168</v>
      </c>
      <c r="BV586" s="140">
        <v>168</v>
      </c>
      <c r="BW586" s="140">
        <v>167</v>
      </c>
      <c r="BX586" s="140">
        <v>166</v>
      </c>
      <c r="BY586" s="140">
        <v>166</v>
      </c>
      <c r="BZ586" s="140">
        <v>165</v>
      </c>
      <c r="CA586" s="140">
        <v>164</v>
      </c>
      <c r="CB586" s="140">
        <v>163</v>
      </c>
      <c r="CC586" s="140">
        <v>163</v>
      </c>
      <c r="CD586" s="140">
        <v>162</v>
      </c>
      <c r="CE586" s="140">
        <v>161</v>
      </c>
      <c r="CF586" s="140">
        <v>160</v>
      </c>
      <c r="CG586" s="140">
        <v>160</v>
      </c>
      <c r="CH586" s="140">
        <v>159</v>
      </c>
      <c r="CI586" s="140">
        <v>158</v>
      </c>
      <c r="CJ586" s="140">
        <v>157</v>
      </c>
      <c r="CK586" s="140">
        <v>157</v>
      </c>
      <c r="CL586" s="140">
        <v>156</v>
      </c>
      <c r="CM586" s="140">
        <v>155</v>
      </c>
      <c r="CN586" s="140">
        <v>154</v>
      </c>
      <c r="CO586" s="140">
        <v>153</v>
      </c>
      <c r="CP586" s="140">
        <v>153</v>
      </c>
      <c r="CQ586" s="140">
        <v>152</v>
      </c>
      <c r="CR586" s="140">
        <v>151</v>
      </c>
      <c r="CS586" s="140">
        <v>150</v>
      </c>
      <c r="CT586" s="140">
        <v>150</v>
      </c>
      <c r="CU586" s="140">
        <v>149</v>
      </c>
      <c r="CV586" s="140">
        <v>148</v>
      </c>
      <c r="CW586" s="140">
        <v>147</v>
      </c>
    </row>
    <row r="587" spans="1:101">
      <c r="A587" s="140" t="s">
        <v>182</v>
      </c>
      <c r="B587" s="140" t="s">
        <v>183</v>
      </c>
      <c r="C587" s="140"/>
      <c r="D587" s="140"/>
      <c r="E587" s="140" t="s">
        <v>309</v>
      </c>
      <c r="F587" s="140"/>
      <c r="G587" s="140"/>
      <c r="H587" s="140"/>
      <c r="I587" s="140"/>
      <c r="J587" s="140"/>
      <c r="K587" s="140"/>
      <c r="L587" s="140"/>
      <c r="M587" s="140"/>
      <c r="N587" s="140"/>
      <c r="O587" s="140"/>
      <c r="P587" s="140"/>
      <c r="Q587" s="140"/>
      <c r="R587" s="140"/>
      <c r="S587" s="140"/>
      <c r="T587" s="140"/>
      <c r="U587" s="140"/>
      <c r="V587" s="140"/>
      <c r="W587" s="140"/>
      <c r="X587" s="140"/>
      <c r="Y587" s="140"/>
      <c r="Z587" s="140"/>
      <c r="AA587" s="140"/>
      <c r="AB587" s="140"/>
      <c r="AC587" s="140"/>
      <c r="AD587" s="140"/>
      <c r="AE587" s="140"/>
      <c r="AF587" s="140"/>
      <c r="AG587" s="140"/>
      <c r="AH587" s="140"/>
      <c r="AI587" s="140"/>
      <c r="AJ587" s="140"/>
      <c r="AK587" s="140"/>
      <c r="AL587" s="154"/>
      <c r="AM587" s="154"/>
      <c r="AN587" s="154"/>
      <c r="AO587" s="154"/>
      <c r="AP587" s="154"/>
      <c r="AQ587" s="154"/>
      <c r="AR587" s="154"/>
      <c r="AS587" s="154"/>
      <c r="AT587" s="154"/>
      <c r="AU587" s="154"/>
      <c r="AV587" s="154"/>
      <c r="AW587" s="154">
        <v>332</v>
      </c>
      <c r="AX587" s="154">
        <v>331</v>
      </c>
      <c r="AY587" s="154">
        <v>330</v>
      </c>
      <c r="AZ587" s="154">
        <v>330</v>
      </c>
      <c r="BA587" s="154">
        <v>328</v>
      </c>
      <c r="BB587" s="154">
        <v>327</v>
      </c>
      <c r="BC587" s="154">
        <v>326</v>
      </c>
      <c r="BD587" s="154">
        <v>324</v>
      </c>
      <c r="BE587" s="154">
        <v>323</v>
      </c>
      <c r="BF587" s="154">
        <v>322</v>
      </c>
      <c r="BG587" s="154">
        <v>320</v>
      </c>
      <c r="BH587" s="154">
        <v>319</v>
      </c>
      <c r="BI587" s="154">
        <v>317</v>
      </c>
      <c r="BJ587" s="154">
        <v>315</v>
      </c>
      <c r="BK587" s="154">
        <v>314</v>
      </c>
      <c r="BL587" s="154">
        <v>312</v>
      </c>
      <c r="BM587" s="154">
        <v>310</v>
      </c>
      <c r="BN587" s="154">
        <v>308</v>
      </c>
      <c r="BO587" s="154">
        <v>307</v>
      </c>
      <c r="BP587" s="154">
        <v>305</v>
      </c>
      <c r="BQ587" s="154">
        <v>303</v>
      </c>
      <c r="BR587" s="154">
        <v>301</v>
      </c>
      <c r="BS587" s="154">
        <v>299</v>
      </c>
      <c r="BT587" s="140">
        <v>297</v>
      </c>
      <c r="BU587" s="140">
        <v>295</v>
      </c>
      <c r="BV587" s="140">
        <v>293</v>
      </c>
      <c r="BW587" s="140">
        <v>291</v>
      </c>
      <c r="BX587" s="140">
        <v>289</v>
      </c>
      <c r="BY587" s="140">
        <v>287</v>
      </c>
      <c r="BZ587" s="140">
        <v>286</v>
      </c>
      <c r="CA587" s="140">
        <v>284</v>
      </c>
      <c r="CB587" s="140">
        <v>282</v>
      </c>
      <c r="CC587" s="140">
        <v>280</v>
      </c>
      <c r="CD587" s="140">
        <v>278</v>
      </c>
      <c r="CE587" s="140">
        <v>276</v>
      </c>
      <c r="CF587" s="140">
        <v>274</v>
      </c>
      <c r="CG587" s="140">
        <v>272</v>
      </c>
      <c r="CH587" s="140">
        <v>270</v>
      </c>
      <c r="CI587" s="140">
        <v>268</v>
      </c>
      <c r="CJ587" s="140">
        <v>266</v>
      </c>
      <c r="CK587" s="140">
        <v>264</v>
      </c>
      <c r="CL587" s="140">
        <v>262</v>
      </c>
      <c r="CM587" s="140">
        <v>261</v>
      </c>
      <c r="CN587" s="140">
        <v>259</v>
      </c>
      <c r="CO587" s="140">
        <v>257</v>
      </c>
      <c r="CP587" s="140">
        <v>255</v>
      </c>
      <c r="CQ587" s="140">
        <v>253</v>
      </c>
      <c r="CR587" s="140">
        <v>251</v>
      </c>
      <c r="CS587" s="140">
        <v>249</v>
      </c>
      <c r="CT587" s="140">
        <v>247</v>
      </c>
      <c r="CU587" s="140">
        <v>245</v>
      </c>
      <c r="CV587" s="140">
        <v>244</v>
      </c>
      <c r="CW587" s="140">
        <v>242</v>
      </c>
    </row>
    <row r="588" spans="1:101">
      <c r="A588" s="140" t="s">
        <v>184</v>
      </c>
      <c r="B588" s="140" t="s">
        <v>185</v>
      </c>
      <c r="C588" s="140"/>
      <c r="D588" s="140"/>
      <c r="E588" s="140" t="s">
        <v>309</v>
      </c>
      <c r="F588" s="140"/>
      <c r="G588" s="140"/>
      <c r="H588" s="140"/>
      <c r="I588" s="140"/>
      <c r="J588" s="140"/>
      <c r="K588" s="140"/>
      <c r="L588" s="140"/>
      <c r="M588" s="140"/>
      <c r="N588" s="140"/>
      <c r="O588" s="140"/>
      <c r="P588" s="140"/>
      <c r="Q588" s="140"/>
      <c r="R588" s="140"/>
      <c r="S588" s="140"/>
      <c r="T588" s="140"/>
      <c r="U588" s="140"/>
      <c r="V588" s="140"/>
      <c r="W588" s="140"/>
      <c r="X588" s="140"/>
      <c r="Y588" s="140"/>
      <c r="Z588" s="140"/>
      <c r="AA588" s="140"/>
      <c r="AB588" s="140"/>
      <c r="AC588" s="140"/>
      <c r="AD588" s="140"/>
      <c r="AE588" s="140"/>
      <c r="AF588" s="140"/>
      <c r="AG588" s="140"/>
      <c r="AH588" s="140"/>
      <c r="AI588" s="140"/>
      <c r="AJ588" s="140"/>
      <c r="AK588" s="140"/>
      <c r="AL588" s="154"/>
      <c r="AM588" s="154"/>
      <c r="AN588" s="154"/>
      <c r="AO588" s="154"/>
      <c r="AP588" s="154"/>
      <c r="AQ588" s="154"/>
      <c r="AR588" s="154"/>
      <c r="AS588" s="154"/>
      <c r="AT588" s="154"/>
      <c r="AU588" s="154"/>
      <c r="AV588" s="154"/>
      <c r="AW588" s="154">
        <v>77</v>
      </c>
      <c r="AX588" s="154">
        <v>77</v>
      </c>
      <c r="AY588" s="154">
        <v>77</v>
      </c>
      <c r="AZ588" s="154">
        <v>77</v>
      </c>
      <c r="BA588" s="154">
        <v>77</v>
      </c>
      <c r="BB588" s="154">
        <v>77</v>
      </c>
      <c r="BC588" s="154">
        <v>77</v>
      </c>
      <c r="BD588" s="154">
        <v>77</v>
      </c>
      <c r="BE588" s="154">
        <v>77</v>
      </c>
      <c r="BF588" s="154">
        <v>76</v>
      </c>
      <c r="BG588" s="154">
        <v>76</v>
      </c>
      <c r="BH588" s="154">
        <v>76</v>
      </c>
      <c r="BI588" s="154">
        <v>76</v>
      </c>
      <c r="BJ588" s="154">
        <v>76</v>
      </c>
      <c r="BK588" s="154">
        <v>76</v>
      </c>
      <c r="BL588" s="154">
        <v>76</v>
      </c>
      <c r="BM588" s="154">
        <v>75</v>
      </c>
      <c r="BN588" s="154">
        <v>75</v>
      </c>
      <c r="BO588" s="154">
        <v>75</v>
      </c>
      <c r="BP588" s="154">
        <v>75</v>
      </c>
      <c r="BQ588" s="154">
        <v>75</v>
      </c>
      <c r="BR588" s="154">
        <v>74</v>
      </c>
      <c r="BS588" s="154">
        <v>74</v>
      </c>
      <c r="BT588" s="140">
        <v>74</v>
      </c>
      <c r="BU588" s="140">
        <v>73</v>
      </c>
      <c r="BV588" s="140">
        <v>73</v>
      </c>
      <c r="BW588" s="140">
        <v>73</v>
      </c>
      <c r="BX588" s="140">
        <v>73</v>
      </c>
      <c r="BY588" s="140">
        <v>72</v>
      </c>
      <c r="BZ588" s="140">
        <v>72</v>
      </c>
      <c r="CA588" s="140">
        <v>72</v>
      </c>
      <c r="CB588" s="140">
        <v>71</v>
      </c>
      <c r="CC588" s="140">
        <v>71</v>
      </c>
      <c r="CD588" s="140">
        <v>71</v>
      </c>
      <c r="CE588" s="140">
        <v>71</v>
      </c>
      <c r="CF588" s="140">
        <v>70</v>
      </c>
      <c r="CG588" s="140">
        <v>70</v>
      </c>
      <c r="CH588" s="140">
        <v>70</v>
      </c>
      <c r="CI588" s="140">
        <v>69</v>
      </c>
      <c r="CJ588" s="140">
        <v>69</v>
      </c>
      <c r="CK588" s="140">
        <v>69</v>
      </c>
      <c r="CL588" s="140">
        <v>69</v>
      </c>
      <c r="CM588" s="140">
        <v>68</v>
      </c>
      <c r="CN588" s="140">
        <v>68</v>
      </c>
      <c r="CO588" s="140">
        <v>68</v>
      </c>
      <c r="CP588" s="140">
        <v>67</v>
      </c>
      <c r="CQ588" s="140">
        <v>67</v>
      </c>
      <c r="CR588" s="140">
        <v>67</v>
      </c>
      <c r="CS588" s="140">
        <v>66</v>
      </c>
      <c r="CT588" s="140">
        <v>66</v>
      </c>
      <c r="CU588" s="140">
        <v>66</v>
      </c>
      <c r="CV588" s="140">
        <v>65</v>
      </c>
      <c r="CW588" s="140">
        <v>65</v>
      </c>
    </row>
    <row r="589" spans="1:101">
      <c r="A589" s="140" t="s">
        <v>186</v>
      </c>
      <c r="B589" s="140" t="s">
        <v>187</v>
      </c>
      <c r="C589" s="140"/>
      <c r="D589" s="140"/>
      <c r="E589" s="140" t="s">
        <v>309</v>
      </c>
      <c r="F589" s="140"/>
      <c r="G589" s="140"/>
      <c r="H589" s="140"/>
      <c r="I589" s="140"/>
      <c r="J589" s="140"/>
      <c r="K589" s="140"/>
      <c r="L589" s="140"/>
      <c r="M589" s="140"/>
      <c r="N589" s="140"/>
      <c r="O589" s="140"/>
      <c r="P589" s="140"/>
      <c r="Q589" s="140"/>
      <c r="R589" s="140"/>
      <c r="S589" s="140"/>
      <c r="T589" s="140"/>
      <c r="U589" s="140"/>
      <c r="V589" s="140"/>
      <c r="W589" s="140"/>
      <c r="X589" s="140"/>
      <c r="Y589" s="140"/>
      <c r="Z589" s="140"/>
      <c r="AA589" s="140"/>
      <c r="AB589" s="140"/>
      <c r="AC589" s="140"/>
      <c r="AD589" s="140"/>
      <c r="AE589" s="140"/>
      <c r="AF589" s="140"/>
      <c r="AG589" s="140"/>
      <c r="AH589" s="140"/>
      <c r="AI589" s="140"/>
      <c r="AJ589" s="140"/>
      <c r="AK589" s="140"/>
      <c r="AL589" s="154"/>
      <c r="AM589" s="154"/>
      <c r="AN589" s="154"/>
      <c r="AO589" s="154"/>
      <c r="AP589" s="154"/>
      <c r="AQ589" s="154"/>
      <c r="AR589" s="154"/>
      <c r="AS589" s="154"/>
      <c r="AT589" s="154"/>
      <c r="AU589" s="154"/>
      <c r="AV589" s="154"/>
      <c r="AW589" s="154">
        <v>816</v>
      </c>
      <c r="AX589" s="154">
        <v>818</v>
      </c>
      <c r="AY589" s="154">
        <v>820</v>
      </c>
      <c r="AZ589" s="154">
        <v>822</v>
      </c>
      <c r="BA589" s="154">
        <v>822</v>
      </c>
      <c r="BB589" s="154">
        <v>823</v>
      </c>
      <c r="BC589" s="154">
        <v>824</v>
      </c>
      <c r="BD589" s="154">
        <v>824</v>
      </c>
      <c r="BE589" s="154">
        <v>825</v>
      </c>
      <c r="BF589" s="154">
        <v>825</v>
      </c>
      <c r="BG589" s="154">
        <v>825</v>
      </c>
      <c r="BH589" s="154">
        <v>825</v>
      </c>
      <c r="BI589" s="154">
        <v>825</v>
      </c>
      <c r="BJ589" s="154">
        <v>824</v>
      </c>
      <c r="BK589" s="154">
        <v>823</v>
      </c>
      <c r="BL589" s="154">
        <v>822</v>
      </c>
      <c r="BM589" s="154">
        <v>821</v>
      </c>
      <c r="BN589" s="154">
        <v>820</v>
      </c>
      <c r="BO589" s="154">
        <v>818</v>
      </c>
      <c r="BP589" s="154">
        <v>817</v>
      </c>
      <c r="BQ589" s="154">
        <v>815</v>
      </c>
      <c r="BR589" s="154">
        <v>813</v>
      </c>
      <c r="BS589" s="154">
        <v>811</v>
      </c>
      <c r="BT589" s="140">
        <v>809</v>
      </c>
      <c r="BU589" s="140">
        <v>807</v>
      </c>
      <c r="BV589" s="140">
        <v>804</v>
      </c>
      <c r="BW589" s="140">
        <v>802</v>
      </c>
      <c r="BX589" s="140">
        <v>799</v>
      </c>
      <c r="BY589" s="140">
        <v>796</v>
      </c>
      <c r="BZ589" s="140">
        <v>794</v>
      </c>
      <c r="CA589" s="140">
        <v>791</v>
      </c>
      <c r="CB589" s="140">
        <v>788</v>
      </c>
      <c r="CC589" s="140">
        <v>784</v>
      </c>
      <c r="CD589" s="140">
        <v>781</v>
      </c>
      <c r="CE589" s="140">
        <v>778</v>
      </c>
      <c r="CF589" s="140">
        <v>774</v>
      </c>
      <c r="CG589" s="140">
        <v>771</v>
      </c>
      <c r="CH589" s="140">
        <v>767</v>
      </c>
      <c r="CI589" s="140">
        <v>763</v>
      </c>
      <c r="CJ589" s="140">
        <v>759</v>
      </c>
      <c r="CK589" s="140">
        <v>755</v>
      </c>
      <c r="CL589" s="140">
        <v>751</v>
      </c>
      <c r="CM589" s="140">
        <v>747</v>
      </c>
      <c r="CN589" s="140">
        <v>743</v>
      </c>
      <c r="CO589" s="140">
        <v>738</v>
      </c>
      <c r="CP589" s="140">
        <v>734</v>
      </c>
      <c r="CQ589" s="140">
        <v>730</v>
      </c>
      <c r="CR589" s="140">
        <v>725</v>
      </c>
      <c r="CS589" s="140">
        <v>721</v>
      </c>
      <c r="CT589" s="140">
        <v>716</v>
      </c>
      <c r="CU589" s="140">
        <v>712</v>
      </c>
      <c r="CV589" s="140">
        <v>707</v>
      </c>
      <c r="CW589" s="140">
        <v>703</v>
      </c>
    </row>
    <row r="590" spans="1:101">
      <c r="A590" s="140" t="s">
        <v>188</v>
      </c>
      <c r="B590" s="140" t="s">
        <v>189</v>
      </c>
      <c r="C590" s="140"/>
      <c r="D590" s="140"/>
      <c r="E590" s="140" t="s">
        <v>309</v>
      </c>
      <c r="F590" s="140"/>
      <c r="G590" s="140"/>
      <c r="H590" s="140"/>
      <c r="I590" s="140"/>
      <c r="J590" s="140"/>
      <c r="K590" s="140"/>
      <c r="L590" s="140"/>
      <c r="M590" s="140"/>
      <c r="N590" s="140"/>
      <c r="O590" s="140"/>
      <c r="P590" s="140"/>
      <c r="Q590" s="140"/>
      <c r="R590" s="140"/>
      <c r="S590" s="140"/>
      <c r="T590" s="140"/>
      <c r="U590" s="140"/>
      <c r="V590" s="140"/>
      <c r="W590" s="140"/>
      <c r="X590" s="140"/>
      <c r="Y590" s="140"/>
      <c r="Z590" s="140"/>
      <c r="AA590" s="140"/>
      <c r="AB590" s="140"/>
      <c r="AC590" s="140"/>
      <c r="AD590" s="140"/>
      <c r="AE590" s="140"/>
      <c r="AF590" s="140"/>
      <c r="AG590" s="140"/>
      <c r="AH590" s="140"/>
      <c r="AI590" s="140"/>
      <c r="AJ590" s="140"/>
      <c r="AK590" s="140"/>
      <c r="AL590" s="154"/>
      <c r="AM590" s="154"/>
      <c r="AN590" s="154"/>
      <c r="AO590" s="154"/>
      <c r="AP590" s="154"/>
      <c r="AQ590" s="154"/>
      <c r="AR590" s="154"/>
      <c r="AS590" s="154"/>
      <c r="AT590" s="154"/>
      <c r="AU590" s="154"/>
      <c r="AV590" s="154"/>
      <c r="AW590" s="154">
        <v>496</v>
      </c>
      <c r="AX590" s="154">
        <v>495</v>
      </c>
      <c r="AY590" s="154">
        <v>494</v>
      </c>
      <c r="AZ590" s="154">
        <v>492</v>
      </c>
      <c r="BA590" s="154">
        <v>490</v>
      </c>
      <c r="BB590" s="154">
        <v>488</v>
      </c>
      <c r="BC590" s="154">
        <v>487</v>
      </c>
      <c r="BD590" s="154">
        <v>485</v>
      </c>
      <c r="BE590" s="154">
        <v>483</v>
      </c>
      <c r="BF590" s="154">
        <v>481</v>
      </c>
      <c r="BG590" s="154">
        <v>479</v>
      </c>
      <c r="BH590" s="154">
        <v>476</v>
      </c>
      <c r="BI590" s="154">
        <v>474</v>
      </c>
      <c r="BJ590" s="154">
        <v>472</v>
      </c>
      <c r="BK590" s="154">
        <v>469</v>
      </c>
      <c r="BL590" s="154">
        <v>466</v>
      </c>
      <c r="BM590" s="154">
        <v>464</v>
      </c>
      <c r="BN590" s="154">
        <v>461</v>
      </c>
      <c r="BO590" s="154">
        <v>458</v>
      </c>
      <c r="BP590" s="154">
        <v>456</v>
      </c>
      <c r="BQ590" s="154">
        <v>453</v>
      </c>
      <c r="BR590" s="154">
        <v>450</v>
      </c>
      <c r="BS590" s="154">
        <v>447</v>
      </c>
      <c r="BT590" s="140">
        <v>444</v>
      </c>
      <c r="BU590" s="140">
        <v>441</v>
      </c>
      <c r="BV590" s="140">
        <v>438</v>
      </c>
      <c r="BW590" s="140">
        <v>434</v>
      </c>
      <c r="BX590" s="140">
        <v>431</v>
      </c>
      <c r="BY590" s="140">
        <v>428</v>
      </c>
      <c r="BZ590" s="140">
        <v>425</v>
      </c>
      <c r="CA590" s="140">
        <v>422</v>
      </c>
      <c r="CB590" s="140">
        <v>418</v>
      </c>
      <c r="CC590" s="140">
        <v>415</v>
      </c>
      <c r="CD590" s="140">
        <v>412</v>
      </c>
      <c r="CE590" s="140">
        <v>409</v>
      </c>
      <c r="CF590" s="140">
        <v>405</v>
      </c>
      <c r="CG590" s="140">
        <v>402</v>
      </c>
      <c r="CH590" s="140">
        <v>398</v>
      </c>
      <c r="CI590" s="140">
        <v>395</v>
      </c>
      <c r="CJ590" s="140">
        <v>392</v>
      </c>
      <c r="CK590" s="140">
        <v>388</v>
      </c>
      <c r="CL590" s="140">
        <v>385</v>
      </c>
      <c r="CM590" s="140">
        <v>381</v>
      </c>
      <c r="CN590" s="140">
        <v>378</v>
      </c>
      <c r="CO590" s="140">
        <v>375</v>
      </c>
      <c r="CP590" s="140">
        <v>371</v>
      </c>
      <c r="CQ590" s="140">
        <v>368</v>
      </c>
      <c r="CR590" s="140">
        <v>365</v>
      </c>
      <c r="CS590" s="140">
        <v>362</v>
      </c>
      <c r="CT590" s="140">
        <v>359</v>
      </c>
      <c r="CU590" s="140">
        <v>356</v>
      </c>
      <c r="CV590" s="140">
        <v>353</v>
      </c>
      <c r="CW590" s="140">
        <v>350</v>
      </c>
    </row>
    <row r="591" spans="1:101">
      <c r="A591" s="140" t="s">
        <v>190</v>
      </c>
      <c r="B591" s="140" t="s">
        <v>191</v>
      </c>
      <c r="C591" s="140"/>
      <c r="D591" s="140"/>
      <c r="E591" s="140" t="s">
        <v>309</v>
      </c>
      <c r="F591" s="140"/>
      <c r="G591" s="140"/>
      <c r="H591" s="140"/>
      <c r="I591" s="140"/>
      <c r="J591" s="140"/>
      <c r="K591" s="140"/>
      <c r="L591" s="140"/>
      <c r="M591" s="140"/>
      <c r="N591" s="140"/>
      <c r="O591" s="140"/>
      <c r="P591" s="140"/>
      <c r="Q591" s="140"/>
      <c r="R591" s="140"/>
      <c r="S591" s="140"/>
      <c r="T591" s="140"/>
      <c r="U591" s="140"/>
      <c r="V591" s="140"/>
      <c r="W591" s="140"/>
      <c r="X591" s="140"/>
      <c r="Y591" s="140"/>
      <c r="Z591" s="140"/>
      <c r="AA591" s="140"/>
      <c r="AB591" s="140"/>
      <c r="AC591" s="140"/>
      <c r="AD591" s="140"/>
      <c r="AE591" s="140"/>
      <c r="AF591" s="140"/>
      <c r="AG591" s="140"/>
      <c r="AH591" s="140"/>
      <c r="AI591" s="140"/>
      <c r="AJ591" s="140"/>
      <c r="AK591" s="140"/>
      <c r="AL591" s="154"/>
      <c r="AM591" s="154"/>
      <c r="AN591" s="154"/>
      <c r="AO591" s="154"/>
      <c r="AP591" s="154"/>
      <c r="AQ591" s="154"/>
      <c r="AR591" s="154"/>
      <c r="AS591" s="154"/>
      <c r="AT591" s="154"/>
      <c r="AU591" s="154"/>
      <c r="AV591" s="154"/>
      <c r="AW591" s="154">
        <v>567</v>
      </c>
      <c r="AX591" s="154">
        <v>567</v>
      </c>
      <c r="AY591" s="154">
        <v>566</v>
      </c>
      <c r="AZ591" s="154">
        <v>565</v>
      </c>
      <c r="BA591" s="154">
        <v>563</v>
      </c>
      <c r="BB591" s="154">
        <v>562</v>
      </c>
      <c r="BC591" s="154">
        <v>560</v>
      </c>
      <c r="BD591" s="154">
        <v>559</v>
      </c>
      <c r="BE591" s="154">
        <v>557</v>
      </c>
      <c r="BF591" s="154">
        <v>556</v>
      </c>
      <c r="BG591" s="154">
        <v>554</v>
      </c>
      <c r="BH591" s="154">
        <v>552</v>
      </c>
      <c r="BI591" s="154">
        <v>549</v>
      </c>
      <c r="BJ591" s="154">
        <v>547</v>
      </c>
      <c r="BK591" s="154">
        <v>545</v>
      </c>
      <c r="BL591" s="154">
        <v>542</v>
      </c>
      <c r="BM591" s="154">
        <v>539</v>
      </c>
      <c r="BN591" s="154">
        <v>537</v>
      </c>
      <c r="BO591" s="154">
        <v>534</v>
      </c>
      <c r="BP591" s="154">
        <v>531</v>
      </c>
      <c r="BQ591" s="154">
        <v>528</v>
      </c>
      <c r="BR591" s="154">
        <v>525</v>
      </c>
      <c r="BS591" s="154">
        <v>522</v>
      </c>
      <c r="BT591" s="140">
        <v>519</v>
      </c>
      <c r="BU591" s="140">
        <v>515</v>
      </c>
      <c r="BV591" s="140">
        <v>512</v>
      </c>
      <c r="BW591" s="140">
        <v>509</v>
      </c>
      <c r="BX591" s="140">
        <v>505</v>
      </c>
      <c r="BY591" s="140">
        <v>502</v>
      </c>
      <c r="BZ591" s="140">
        <v>499</v>
      </c>
      <c r="CA591" s="140">
        <v>495</v>
      </c>
      <c r="CB591" s="140">
        <v>492</v>
      </c>
      <c r="CC591" s="140">
        <v>488</v>
      </c>
      <c r="CD591" s="140">
        <v>485</v>
      </c>
      <c r="CE591" s="140">
        <v>481</v>
      </c>
      <c r="CF591" s="140">
        <v>478</v>
      </c>
      <c r="CG591" s="140">
        <v>475</v>
      </c>
      <c r="CH591" s="140">
        <v>471</v>
      </c>
      <c r="CI591" s="140">
        <v>468</v>
      </c>
      <c r="CJ591" s="140">
        <v>464</v>
      </c>
      <c r="CK591" s="140">
        <v>461</v>
      </c>
      <c r="CL591" s="140">
        <v>458</v>
      </c>
      <c r="CM591" s="140">
        <v>454</v>
      </c>
      <c r="CN591" s="140">
        <v>451</v>
      </c>
      <c r="CO591" s="140">
        <v>447</v>
      </c>
      <c r="CP591" s="140">
        <v>444</v>
      </c>
      <c r="CQ591" s="140">
        <v>441</v>
      </c>
      <c r="CR591" s="140">
        <v>437</v>
      </c>
      <c r="CS591" s="140">
        <v>434</v>
      </c>
      <c r="CT591" s="140">
        <v>431</v>
      </c>
      <c r="CU591" s="140">
        <v>428</v>
      </c>
      <c r="CV591" s="140">
        <v>424</v>
      </c>
      <c r="CW591" s="140">
        <v>421</v>
      </c>
    </row>
    <row r="592" spans="1:101">
      <c r="A592" s="140" t="s">
        <v>192</v>
      </c>
      <c r="B592" s="140" t="s">
        <v>193</v>
      </c>
      <c r="C592" s="140"/>
      <c r="D592" s="140"/>
      <c r="E592" s="140" t="s">
        <v>309</v>
      </c>
      <c r="F592" s="140"/>
      <c r="G592" s="140"/>
      <c r="H592" s="140"/>
      <c r="I592" s="140"/>
      <c r="J592" s="140"/>
      <c r="K592" s="140"/>
      <c r="L592" s="140"/>
      <c r="M592" s="140"/>
      <c r="N592" s="140"/>
      <c r="O592" s="140"/>
      <c r="P592" s="140"/>
      <c r="Q592" s="140"/>
      <c r="R592" s="140"/>
      <c r="S592" s="140"/>
      <c r="T592" s="140"/>
      <c r="U592" s="140"/>
      <c r="V592" s="140"/>
      <c r="W592" s="140"/>
      <c r="X592" s="140"/>
      <c r="Y592" s="140"/>
      <c r="Z592" s="140"/>
      <c r="AA592" s="140"/>
      <c r="AB592" s="140"/>
      <c r="AC592" s="140"/>
      <c r="AD592" s="140"/>
      <c r="AE592" s="140"/>
      <c r="AF592" s="140"/>
      <c r="AG592" s="140"/>
      <c r="AH592" s="140"/>
      <c r="AI592" s="140"/>
      <c r="AJ592" s="140"/>
      <c r="AK592" s="140"/>
      <c r="AL592" s="154"/>
      <c r="AM592" s="154"/>
      <c r="AN592" s="154"/>
      <c r="AO592" s="154"/>
      <c r="AP592" s="154"/>
      <c r="AQ592" s="154"/>
      <c r="AR592" s="154"/>
      <c r="AS592" s="154"/>
      <c r="AT592" s="154"/>
      <c r="AU592" s="154"/>
      <c r="AV592" s="154"/>
      <c r="AW592" s="154">
        <v>174</v>
      </c>
      <c r="AX592" s="154">
        <v>173</v>
      </c>
      <c r="AY592" s="154">
        <v>171</v>
      </c>
      <c r="AZ592" s="154">
        <v>170</v>
      </c>
      <c r="BA592" s="154">
        <v>168</v>
      </c>
      <c r="BB592" s="154">
        <v>167</v>
      </c>
      <c r="BC592" s="154">
        <v>165</v>
      </c>
      <c r="BD592" s="154">
        <v>164</v>
      </c>
      <c r="BE592" s="154">
        <v>163</v>
      </c>
      <c r="BF592" s="154">
        <v>161</v>
      </c>
      <c r="BG592" s="154">
        <v>160</v>
      </c>
      <c r="BH592" s="154">
        <v>158</v>
      </c>
      <c r="BI592" s="154">
        <v>157</v>
      </c>
      <c r="BJ592" s="154">
        <v>155</v>
      </c>
      <c r="BK592" s="154">
        <v>154</v>
      </c>
      <c r="BL592" s="154">
        <v>152</v>
      </c>
      <c r="BM592" s="154">
        <v>151</v>
      </c>
      <c r="BN592" s="154">
        <v>149</v>
      </c>
      <c r="BO592" s="154">
        <v>148</v>
      </c>
      <c r="BP592" s="154">
        <v>147</v>
      </c>
      <c r="BQ592" s="154">
        <v>145</v>
      </c>
      <c r="BR592" s="154">
        <v>144</v>
      </c>
      <c r="BS592" s="154">
        <v>142</v>
      </c>
      <c r="BT592" s="140">
        <v>141</v>
      </c>
      <c r="BU592" s="140">
        <v>140</v>
      </c>
      <c r="BV592" s="140">
        <v>138</v>
      </c>
      <c r="BW592" s="140">
        <v>137</v>
      </c>
      <c r="BX592" s="140">
        <v>135</v>
      </c>
      <c r="BY592" s="140">
        <v>134</v>
      </c>
      <c r="BZ592" s="140">
        <v>133</v>
      </c>
      <c r="CA592" s="140">
        <v>131</v>
      </c>
      <c r="CB592" s="140">
        <v>130</v>
      </c>
      <c r="CC592" s="140">
        <v>129</v>
      </c>
      <c r="CD592" s="140">
        <v>127</v>
      </c>
      <c r="CE592" s="140">
        <v>126</v>
      </c>
      <c r="CF592" s="140">
        <v>125</v>
      </c>
      <c r="CG592" s="140">
        <v>124</v>
      </c>
      <c r="CH592" s="140">
        <v>122</v>
      </c>
      <c r="CI592" s="140">
        <v>121</v>
      </c>
      <c r="CJ592" s="140">
        <v>120</v>
      </c>
      <c r="CK592" s="140">
        <v>119</v>
      </c>
      <c r="CL592" s="140">
        <v>118</v>
      </c>
      <c r="CM592" s="140">
        <v>116</v>
      </c>
      <c r="CN592" s="140">
        <v>115</v>
      </c>
      <c r="CO592" s="140">
        <v>114</v>
      </c>
      <c r="CP592" s="140">
        <v>113</v>
      </c>
      <c r="CQ592" s="140">
        <v>112</v>
      </c>
      <c r="CR592" s="140">
        <v>111</v>
      </c>
      <c r="CS592" s="140">
        <v>110</v>
      </c>
      <c r="CT592" s="140">
        <v>109</v>
      </c>
      <c r="CU592" s="140">
        <v>108</v>
      </c>
      <c r="CV592" s="140">
        <v>107</v>
      </c>
      <c r="CW592" s="140">
        <v>106</v>
      </c>
    </row>
    <row r="593" spans="1:101">
      <c r="A593" s="140" t="s">
        <v>194</v>
      </c>
      <c r="B593" s="140" t="s">
        <v>195</v>
      </c>
      <c r="C593" s="140"/>
      <c r="D593" s="140"/>
      <c r="E593" s="140" t="s">
        <v>309</v>
      </c>
      <c r="F593" s="140"/>
      <c r="G593" s="140"/>
      <c r="H593" s="140"/>
      <c r="I593" s="140"/>
      <c r="J593" s="140"/>
      <c r="K593" s="140"/>
      <c r="L593" s="140"/>
      <c r="M593" s="140"/>
      <c r="N593" s="140"/>
      <c r="O593" s="140"/>
      <c r="P593" s="140"/>
      <c r="Q593" s="140"/>
      <c r="R593" s="140"/>
      <c r="S593" s="140"/>
      <c r="T593" s="140"/>
      <c r="U593" s="140"/>
      <c r="V593" s="140"/>
      <c r="W593" s="140"/>
      <c r="X593" s="140"/>
      <c r="Y593" s="140"/>
      <c r="Z593" s="140"/>
      <c r="AA593" s="140"/>
      <c r="AB593" s="140"/>
      <c r="AC593" s="140"/>
      <c r="AD593" s="140"/>
      <c r="AE593" s="140"/>
      <c r="AF593" s="140"/>
      <c r="AG593" s="140"/>
      <c r="AH593" s="140"/>
      <c r="AI593" s="140"/>
      <c r="AJ593" s="140"/>
      <c r="AK593" s="140"/>
      <c r="AL593" s="154"/>
      <c r="AM593" s="154"/>
      <c r="AN593" s="154"/>
      <c r="AO593" s="154"/>
      <c r="AP593" s="154"/>
      <c r="AQ593" s="154"/>
      <c r="AR593" s="154"/>
      <c r="AS593" s="154"/>
      <c r="AT593" s="154"/>
      <c r="AU593" s="154"/>
      <c r="AV593" s="154"/>
      <c r="AW593" s="154">
        <v>307</v>
      </c>
      <c r="AX593" s="154">
        <v>307</v>
      </c>
      <c r="AY593" s="154">
        <v>307</v>
      </c>
      <c r="AZ593" s="154">
        <v>306</v>
      </c>
      <c r="BA593" s="154">
        <v>306</v>
      </c>
      <c r="BB593" s="154">
        <v>305</v>
      </c>
      <c r="BC593" s="154">
        <v>305</v>
      </c>
      <c r="BD593" s="154">
        <v>304</v>
      </c>
      <c r="BE593" s="154">
        <v>303</v>
      </c>
      <c r="BF593" s="154">
        <v>302</v>
      </c>
      <c r="BG593" s="154">
        <v>302</v>
      </c>
      <c r="BH593" s="154">
        <v>301</v>
      </c>
      <c r="BI593" s="154">
        <v>300</v>
      </c>
      <c r="BJ593" s="154">
        <v>299</v>
      </c>
      <c r="BK593" s="154">
        <v>298</v>
      </c>
      <c r="BL593" s="154">
        <v>297</v>
      </c>
      <c r="BM593" s="154">
        <v>296</v>
      </c>
      <c r="BN593" s="154">
        <v>295</v>
      </c>
      <c r="BO593" s="154">
        <v>294</v>
      </c>
      <c r="BP593" s="154">
        <v>293</v>
      </c>
      <c r="BQ593" s="154">
        <v>292</v>
      </c>
      <c r="BR593" s="154">
        <v>291</v>
      </c>
      <c r="BS593" s="154">
        <v>289</v>
      </c>
      <c r="BT593" s="140">
        <v>288</v>
      </c>
      <c r="BU593" s="140">
        <v>287</v>
      </c>
      <c r="BV593" s="140">
        <v>286</v>
      </c>
      <c r="BW593" s="140">
        <v>284</v>
      </c>
      <c r="BX593" s="140">
        <v>283</v>
      </c>
      <c r="BY593" s="140">
        <v>282</v>
      </c>
      <c r="BZ593" s="140">
        <v>280</v>
      </c>
      <c r="CA593" s="140">
        <v>279</v>
      </c>
      <c r="CB593" s="140">
        <v>278</v>
      </c>
      <c r="CC593" s="140">
        <v>276</v>
      </c>
      <c r="CD593" s="140">
        <v>275</v>
      </c>
      <c r="CE593" s="140">
        <v>273</v>
      </c>
      <c r="CF593" s="140">
        <v>271</v>
      </c>
      <c r="CG593" s="140">
        <v>270</v>
      </c>
      <c r="CH593" s="140">
        <v>268</v>
      </c>
      <c r="CI593" s="140">
        <v>267</v>
      </c>
      <c r="CJ593" s="140">
        <v>265</v>
      </c>
      <c r="CK593" s="140">
        <v>263</v>
      </c>
      <c r="CL593" s="140">
        <v>262</v>
      </c>
      <c r="CM593" s="140">
        <v>260</v>
      </c>
      <c r="CN593" s="140">
        <v>258</v>
      </c>
      <c r="CO593" s="140">
        <v>256</v>
      </c>
      <c r="CP593" s="140">
        <v>255</v>
      </c>
      <c r="CQ593" s="140">
        <v>253</v>
      </c>
      <c r="CR593" s="140">
        <v>251</v>
      </c>
      <c r="CS593" s="140">
        <v>250</v>
      </c>
      <c r="CT593" s="140">
        <v>248</v>
      </c>
      <c r="CU593" s="140">
        <v>246</v>
      </c>
      <c r="CV593" s="140">
        <v>245</v>
      </c>
      <c r="CW593" s="140">
        <v>243</v>
      </c>
    </row>
    <row r="594" spans="1:101">
      <c r="A594" s="140" t="s">
        <v>196</v>
      </c>
      <c r="B594" s="140" t="s">
        <v>197</v>
      </c>
      <c r="C594" s="140"/>
      <c r="D594" s="140"/>
      <c r="E594" s="140" t="s">
        <v>309</v>
      </c>
      <c r="F594" s="140"/>
      <c r="G594" s="140"/>
      <c r="H594" s="140"/>
      <c r="I594" s="140"/>
      <c r="J594" s="140"/>
      <c r="K594" s="140"/>
      <c r="L594" s="140"/>
      <c r="M594" s="140"/>
      <c r="N594" s="140"/>
      <c r="O594" s="140"/>
      <c r="P594" s="140"/>
      <c r="Q594" s="140"/>
      <c r="R594" s="140"/>
      <c r="S594" s="140"/>
      <c r="T594" s="140"/>
      <c r="U594" s="140"/>
      <c r="V594" s="140"/>
      <c r="W594" s="140"/>
      <c r="X594" s="140"/>
      <c r="Y594" s="140"/>
      <c r="Z594" s="140"/>
      <c r="AA594" s="140"/>
      <c r="AB594" s="140"/>
      <c r="AC594" s="140"/>
      <c r="AD594" s="140"/>
      <c r="AE594" s="140"/>
      <c r="AF594" s="140"/>
      <c r="AG594" s="140"/>
      <c r="AH594" s="140"/>
      <c r="AI594" s="140"/>
      <c r="AJ594" s="140"/>
      <c r="AK594" s="140"/>
      <c r="AL594" s="154"/>
      <c r="AM594" s="154"/>
      <c r="AN594" s="154"/>
      <c r="AO594" s="154"/>
      <c r="AP594" s="154"/>
      <c r="AQ594" s="154"/>
      <c r="AR594" s="154"/>
      <c r="AS594" s="154"/>
      <c r="AT594" s="154"/>
      <c r="AU594" s="154"/>
      <c r="AV594" s="154"/>
      <c r="AW594" s="154">
        <v>733</v>
      </c>
      <c r="AX594" s="154">
        <v>733</v>
      </c>
      <c r="AY594" s="154">
        <v>733</v>
      </c>
      <c r="AZ594" s="154">
        <v>732</v>
      </c>
      <c r="BA594" s="154">
        <v>730</v>
      </c>
      <c r="BB594" s="154">
        <v>728</v>
      </c>
      <c r="BC594" s="154">
        <v>727</v>
      </c>
      <c r="BD594" s="154">
        <v>725</v>
      </c>
      <c r="BE594" s="154">
        <v>723</v>
      </c>
      <c r="BF594" s="154">
        <v>720</v>
      </c>
      <c r="BG594" s="154">
        <v>718</v>
      </c>
      <c r="BH594" s="154">
        <v>715</v>
      </c>
      <c r="BI594" s="154">
        <v>712</v>
      </c>
      <c r="BJ594" s="154">
        <v>709</v>
      </c>
      <c r="BK594" s="154">
        <v>706</v>
      </c>
      <c r="BL594" s="154">
        <v>702</v>
      </c>
      <c r="BM594" s="154">
        <v>698</v>
      </c>
      <c r="BN594" s="154">
        <v>695</v>
      </c>
      <c r="BO594" s="154">
        <v>691</v>
      </c>
      <c r="BP594" s="154">
        <v>686</v>
      </c>
      <c r="BQ594" s="154">
        <v>682</v>
      </c>
      <c r="BR594" s="154">
        <v>677</v>
      </c>
      <c r="BS594" s="154">
        <v>673</v>
      </c>
      <c r="BT594" s="140">
        <v>668</v>
      </c>
      <c r="BU594" s="140">
        <v>663</v>
      </c>
      <c r="BV594" s="140">
        <v>658</v>
      </c>
      <c r="BW594" s="140">
        <v>653</v>
      </c>
      <c r="BX594" s="140">
        <v>648</v>
      </c>
      <c r="BY594" s="140">
        <v>643</v>
      </c>
      <c r="BZ594" s="140">
        <v>638</v>
      </c>
      <c r="CA594" s="140">
        <v>633</v>
      </c>
      <c r="CB594" s="140">
        <v>628</v>
      </c>
      <c r="CC594" s="140">
        <v>623</v>
      </c>
      <c r="CD594" s="140">
        <v>618</v>
      </c>
      <c r="CE594" s="140">
        <v>613</v>
      </c>
      <c r="CF594" s="140">
        <v>608</v>
      </c>
      <c r="CG594" s="140">
        <v>603</v>
      </c>
      <c r="CH594" s="140">
        <v>598</v>
      </c>
      <c r="CI594" s="140">
        <v>593</v>
      </c>
      <c r="CJ594" s="140">
        <v>588</v>
      </c>
      <c r="CK594" s="140">
        <v>582</v>
      </c>
      <c r="CL594" s="140">
        <v>577</v>
      </c>
      <c r="CM594" s="140">
        <v>572</v>
      </c>
      <c r="CN594" s="140">
        <v>567</v>
      </c>
      <c r="CO594" s="140">
        <v>562</v>
      </c>
      <c r="CP594" s="140">
        <v>557</v>
      </c>
      <c r="CQ594" s="140">
        <v>552</v>
      </c>
      <c r="CR594" s="140">
        <v>547</v>
      </c>
      <c r="CS594" s="140">
        <v>542</v>
      </c>
      <c r="CT594" s="140">
        <v>537</v>
      </c>
      <c r="CU594" s="140">
        <v>532</v>
      </c>
      <c r="CV594" s="140">
        <v>527</v>
      </c>
      <c r="CW594" s="140">
        <v>522</v>
      </c>
    </row>
    <row r="595" spans="1:101">
      <c r="A595" s="140" t="s">
        <v>198</v>
      </c>
      <c r="B595" s="140" t="s">
        <v>199</v>
      </c>
      <c r="C595" s="140"/>
      <c r="D595" s="140"/>
      <c r="E595" s="140" t="s">
        <v>309</v>
      </c>
      <c r="F595" s="140"/>
      <c r="G595" s="140"/>
      <c r="H595" s="140"/>
      <c r="I595" s="140"/>
      <c r="J595" s="140"/>
      <c r="K595" s="140"/>
      <c r="L595" s="140"/>
      <c r="M595" s="140"/>
      <c r="N595" s="140"/>
      <c r="O595" s="140"/>
      <c r="P595" s="140"/>
      <c r="Q595" s="140"/>
      <c r="R595" s="140"/>
      <c r="S595" s="140"/>
      <c r="T595" s="140"/>
      <c r="U595" s="140"/>
      <c r="V595" s="140"/>
      <c r="W595" s="140"/>
      <c r="X595" s="140"/>
      <c r="Y595" s="140"/>
      <c r="Z595" s="140"/>
      <c r="AA595" s="140"/>
      <c r="AB595" s="140"/>
      <c r="AC595" s="140"/>
      <c r="AD595" s="140"/>
      <c r="AE595" s="140"/>
      <c r="AF595" s="140"/>
      <c r="AG595" s="140"/>
      <c r="AH595" s="140"/>
      <c r="AI595" s="140"/>
      <c r="AJ595" s="140"/>
      <c r="AK595" s="140"/>
      <c r="AL595" s="154"/>
      <c r="AM595" s="154"/>
      <c r="AN595" s="154"/>
      <c r="AO595" s="154"/>
      <c r="AP595" s="154"/>
      <c r="AQ595" s="154"/>
      <c r="AR595" s="154"/>
      <c r="AS595" s="154"/>
      <c r="AT595" s="154"/>
      <c r="AU595" s="154"/>
      <c r="AV595" s="154"/>
      <c r="AW595" s="154">
        <v>185</v>
      </c>
      <c r="AX595" s="154">
        <v>184</v>
      </c>
      <c r="AY595" s="154">
        <v>183</v>
      </c>
      <c r="AZ595" s="154">
        <v>181</v>
      </c>
      <c r="BA595" s="154">
        <v>180</v>
      </c>
      <c r="BB595" s="154">
        <v>178</v>
      </c>
      <c r="BC595" s="154">
        <v>177</v>
      </c>
      <c r="BD595" s="154">
        <v>175</v>
      </c>
      <c r="BE595" s="154">
        <v>174</v>
      </c>
      <c r="BF595" s="154">
        <v>172</v>
      </c>
      <c r="BG595" s="154">
        <v>171</v>
      </c>
      <c r="BH595" s="154">
        <v>169</v>
      </c>
      <c r="BI595" s="154">
        <v>168</v>
      </c>
      <c r="BJ595" s="154">
        <v>166</v>
      </c>
      <c r="BK595" s="154">
        <v>165</v>
      </c>
      <c r="BL595" s="154">
        <v>163</v>
      </c>
      <c r="BM595" s="154">
        <v>162</v>
      </c>
      <c r="BN595" s="154">
        <v>160</v>
      </c>
      <c r="BO595" s="154">
        <v>159</v>
      </c>
      <c r="BP595" s="154">
        <v>157</v>
      </c>
      <c r="BQ595" s="154">
        <v>156</v>
      </c>
      <c r="BR595" s="154">
        <v>154</v>
      </c>
      <c r="BS595" s="154">
        <v>153</v>
      </c>
      <c r="BT595" s="140">
        <v>151</v>
      </c>
      <c r="BU595" s="140">
        <v>150</v>
      </c>
      <c r="BV595" s="140">
        <v>148</v>
      </c>
      <c r="BW595" s="140">
        <v>147</v>
      </c>
      <c r="BX595" s="140">
        <v>145</v>
      </c>
      <c r="BY595" s="140">
        <v>144</v>
      </c>
      <c r="BZ595" s="140">
        <v>142</v>
      </c>
      <c r="CA595" s="140">
        <v>141</v>
      </c>
      <c r="CB595" s="140">
        <v>139</v>
      </c>
      <c r="CC595" s="140">
        <v>138</v>
      </c>
      <c r="CD595" s="140">
        <v>136</v>
      </c>
      <c r="CE595" s="140">
        <v>135</v>
      </c>
      <c r="CF595" s="140">
        <v>134</v>
      </c>
      <c r="CG595" s="140">
        <v>132</v>
      </c>
      <c r="CH595" s="140">
        <v>131</v>
      </c>
      <c r="CI595" s="140">
        <v>129</v>
      </c>
      <c r="CJ595" s="140">
        <v>128</v>
      </c>
      <c r="CK595" s="140">
        <v>127</v>
      </c>
      <c r="CL595" s="140">
        <v>125</v>
      </c>
      <c r="CM595" s="140">
        <v>124</v>
      </c>
      <c r="CN595" s="140">
        <v>123</v>
      </c>
      <c r="CO595" s="140">
        <v>121</v>
      </c>
      <c r="CP595" s="140">
        <v>120</v>
      </c>
      <c r="CQ595" s="140">
        <v>119</v>
      </c>
      <c r="CR595" s="140">
        <v>118</v>
      </c>
      <c r="CS595" s="140">
        <v>117</v>
      </c>
      <c r="CT595" s="140">
        <v>115</v>
      </c>
      <c r="CU595" s="140">
        <v>114</v>
      </c>
      <c r="CV595" s="140">
        <v>113</v>
      </c>
      <c r="CW595" s="140">
        <v>112</v>
      </c>
    </row>
    <row r="596" spans="1:101">
      <c r="A596" s="140" t="s">
        <v>200</v>
      </c>
      <c r="B596" s="140" t="s">
        <v>201</v>
      </c>
      <c r="C596" s="140"/>
      <c r="D596" s="140"/>
      <c r="E596" s="140" t="s">
        <v>309</v>
      </c>
      <c r="F596" s="140"/>
      <c r="G596" s="140"/>
      <c r="H596" s="140"/>
      <c r="I596" s="140"/>
      <c r="J596" s="140"/>
      <c r="K596" s="140"/>
      <c r="L596" s="140"/>
      <c r="M596" s="140"/>
      <c r="N596" s="140"/>
      <c r="O596" s="140"/>
      <c r="P596" s="140"/>
      <c r="Q596" s="140"/>
      <c r="R596" s="140"/>
      <c r="S596" s="140"/>
      <c r="T596" s="140"/>
      <c r="U596" s="140"/>
      <c r="V596" s="140"/>
      <c r="W596" s="140"/>
      <c r="X596" s="140"/>
      <c r="Y596" s="140"/>
      <c r="Z596" s="140"/>
      <c r="AA596" s="140"/>
      <c r="AB596" s="140"/>
      <c r="AC596" s="140"/>
      <c r="AD596" s="140"/>
      <c r="AE596" s="140"/>
      <c r="AF596" s="140"/>
      <c r="AG596" s="140"/>
      <c r="AH596" s="140"/>
      <c r="AI596" s="140"/>
      <c r="AJ596" s="140"/>
      <c r="AK596" s="140"/>
      <c r="AL596" s="154"/>
      <c r="AM596" s="154"/>
      <c r="AN596" s="154"/>
      <c r="AO596" s="154"/>
      <c r="AP596" s="154"/>
      <c r="AQ596" s="154"/>
      <c r="AR596" s="154"/>
      <c r="AS596" s="154"/>
      <c r="AT596" s="154"/>
      <c r="AU596" s="154"/>
      <c r="AV596" s="154"/>
      <c r="AW596" s="154">
        <v>755</v>
      </c>
      <c r="AX596" s="154">
        <v>759</v>
      </c>
      <c r="AY596" s="154">
        <v>763</v>
      </c>
      <c r="AZ596" s="154">
        <v>767</v>
      </c>
      <c r="BA596" s="154">
        <v>770</v>
      </c>
      <c r="BB596" s="154">
        <v>773</v>
      </c>
      <c r="BC596" s="154">
        <v>776</v>
      </c>
      <c r="BD596" s="154">
        <v>778</v>
      </c>
      <c r="BE596" s="154">
        <v>781</v>
      </c>
      <c r="BF596" s="154">
        <v>783</v>
      </c>
      <c r="BG596" s="154">
        <v>784</v>
      </c>
      <c r="BH596" s="154">
        <v>786</v>
      </c>
      <c r="BI596" s="154">
        <v>787</v>
      </c>
      <c r="BJ596" s="154">
        <v>787</v>
      </c>
      <c r="BK596" s="154">
        <v>788</v>
      </c>
      <c r="BL596" s="154">
        <v>788</v>
      </c>
      <c r="BM596" s="154">
        <v>788</v>
      </c>
      <c r="BN596" s="154">
        <v>788</v>
      </c>
      <c r="BO596" s="154">
        <v>788</v>
      </c>
      <c r="BP596" s="154">
        <v>788</v>
      </c>
      <c r="BQ596" s="154">
        <v>787</v>
      </c>
      <c r="BR596" s="154">
        <v>786</v>
      </c>
      <c r="BS596" s="154">
        <v>786</v>
      </c>
      <c r="BT596" s="140">
        <v>784</v>
      </c>
      <c r="BU596" s="140">
        <v>783</v>
      </c>
      <c r="BV596" s="140">
        <v>782</v>
      </c>
      <c r="BW596" s="140">
        <v>780</v>
      </c>
      <c r="BX596" s="140">
        <v>779</v>
      </c>
      <c r="BY596" s="140">
        <v>777</v>
      </c>
      <c r="BZ596" s="140">
        <v>775</v>
      </c>
      <c r="CA596" s="140">
        <v>774</v>
      </c>
      <c r="CB596" s="140">
        <v>772</v>
      </c>
      <c r="CC596" s="140">
        <v>770</v>
      </c>
      <c r="CD596" s="140">
        <v>767</v>
      </c>
      <c r="CE596" s="140">
        <v>765</v>
      </c>
      <c r="CF596" s="140">
        <v>763</v>
      </c>
      <c r="CG596" s="140">
        <v>760</v>
      </c>
      <c r="CH596" s="140">
        <v>758</v>
      </c>
      <c r="CI596" s="140">
        <v>755</v>
      </c>
      <c r="CJ596" s="140">
        <v>752</v>
      </c>
      <c r="CK596" s="140">
        <v>749</v>
      </c>
      <c r="CL596" s="140">
        <v>746</v>
      </c>
      <c r="CM596" s="140">
        <v>743</v>
      </c>
      <c r="CN596" s="140">
        <v>739</v>
      </c>
      <c r="CO596" s="140">
        <v>736</v>
      </c>
      <c r="CP596" s="140">
        <v>733</v>
      </c>
      <c r="CQ596" s="140">
        <v>729</v>
      </c>
      <c r="CR596" s="140">
        <v>726</v>
      </c>
      <c r="CS596" s="140">
        <v>723</v>
      </c>
      <c r="CT596" s="140">
        <v>720</v>
      </c>
      <c r="CU596" s="140">
        <v>716</v>
      </c>
      <c r="CV596" s="140">
        <v>713</v>
      </c>
      <c r="CW596" s="140">
        <v>710</v>
      </c>
    </row>
    <row r="597" spans="1:101">
      <c r="A597" s="140" t="s">
        <v>202</v>
      </c>
      <c r="B597" s="140" t="s">
        <v>203</v>
      </c>
      <c r="C597" s="140"/>
      <c r="D597" s="140"/>
      <c r="E597" s="140" t="s">
        <v>309</v>
      </c>
      <c r="F597" s="140"/>
      <c r="G597" s="140"/>
      <c r="H597" s="140"/>
      <c r="I597" s="140"/>
      <c r="J597" s="140"/>
      <c r="K597" s="140"/>
      <c r="L597" s="140"/>
      <c r="M597" s="140"/>
      <c r="N597" s="140"/>
      <c r="O597" s="140"/>
      <c r="P597" s="140"/>
      <c r="Q597" s="140"/>
      <c r="R597" s="140"/>
      <c r="S597" s="140"/>
      <c r="T597" s="140"/>
      <c r="U597" s="140"/>
      <c r="V597" s="140"/>
      <c r="W597" s="140"/>
      <c r="X597" s="140"/>
      <c r="Y597" s="140"/>
      <c r="Z597" s="140"/>
      <c r="AA597" s="140"/>
      <c r="AB597" s="140"/>
      <c r="AC597" s="140"/>
      <c r="AD597" s="140"/>
      <c r="AE597" s="140"/>
      <c r="AF597" s="140"/>
      <c r="AG597" s="140"/>
      <c r="AH597" s="140"/>
      <c r="AI597" s="140"/>
      <c r="AJ597" s="140"/>
      <c r="AK597" s="140"/>
      <c r="AL597" s="154"/>
      <c r="AM597" s="154"/>
      <c r="AN597" s="154"/>
      <c r="AO597" s="154"/>
      <c r="AP597" s="154"/>
      <c r="AQ597" s="154"/>
      <c r="AR597" s="154"/>
      <c r="AS597" s="154"/>
      <c r="AT597" s="154"/>
      <c r="AU597" s="154"/>
      <c r="AV597" s="154"/>
      <c r="AW597" s="154">
        <v>1044</v>
      </c>
      <c r="AX597" s="154">
        <v>1042</v>
      </c>
      <c r="AY597" s="154">
        <v>1040</v>
      </c>
      <c r="AZ597" s="154">
        <v>1037</v>
      </c>
      <c r="BA597" s="154">
        <v>1034</v>
      </c>
      <c r="BB597" s="154">
        <v>1030</v>
      </c>
      <c r="BC597" s="154">
        <v>1027</v>
      </c>
      <c r="BD597" s="154">
        <v>1024</v>
      </c>
      <c r="BE597" s="154">
        <v>1020</v>
      </c>
      <c r="BF597" s="154">
        <v>1015</v>
      </c>
      <c r="BG597" s="154">
        <v>1011</v>
      </c>
      <c r="BH597" s="154">
        <v>1006</v>
      </c>
      <c r="BI597" s="154">
        <v>1000</v>
      </c>
      <c r="BJ597" s="154">
        <v>995</v>
      </c>
      <c r="BK597" s="154">
        <v>989</v>
      </c>
      <c r="BL597" s="154">
        <v>983</v>
      </c>
      <c r="BM597" s="154">
        <v>977</v>
      </c>
      <c r="BN597" s="154">
        <v>971</v>
      </c>
      <c r="BO597" s="154">
        <v>964</v>
      </c>
      <c r="BP597" s="154">
        <v>958</v>
      </c>
      <c r="BQ597" s="154">
        <v>951</v>
      </c>
      <c r="BR597" s="154">
        <v>945</v>
      </c>
      <c r="BS597" s="154">
        <v>938</v>
      </c>
      <c r="BT597" s="140">
        <v>931</v>
      </c>
      <c r="BU597" s="140">
        <v>924</v>
      </c>
      <c r="BV597" s="140">
        <v>917</v>
      </c>
      <c r="BW597" s="140">
        <v>910</v>
      </c>
      <c r="BX597" s="140">
        <v>903</v>
      </c>
      <c r="BY597" s="140">
        <v>896</v>
      </c>
      <c r="BZ597" s="140">
        <v>889</v>
      </c>
      <c r="CA597" s="140">
        <v>882</v>
      </c>
      <c r="CB597" s="140">
        <v>875</v>
      </c>
      <c r="CC597" s="140">
        <v>867</v>
      </c>
      <c r="CD597" s="140">
        <v>860</v>
      </c>
      <c r="CE597" s="140">
        <v>853</v>
      </c>
      <c r="CF597" s="140">
        <v>845</v>
      </c>
      <c r="CG597" s="140">
        <v>838</v>
      </c>
      <c r="CH597" s="140">
        <v>831</v>
      </c>
      <c r="CI597" s="140">
        <v>823</v>
      </c>
      <c r="CJ597" s="140">
        <v>816</v>
      </c>
      <c r="CK597" s="140">
        <v>809</v>
      </c>
      <c r="CL597" s="140">
        <v>801</v>
      </c>
      <c r="CM597" s="140">
        <v>794</v>
      </c>
      <c r="CN597" s="140">
        <v>787</v>
      </c>
      <c r="CO597" s="140">
        <v>779</v>
      </c>
      <c r="CP597" s="140">
        <v>772</v>
      </c>
      <c r="CQ597" s="140">
        <v>765</v>
      </c>
      <c r="CR597" s="140">
        <v>758</v>
      </c>
      <c r="CS597" s="140">
        <v>751</v>
      </c>
      <c r="CT597" s="140">
        <v>744</v>
      </c>
      <c r="CU597" s="140">
        <v>737</v>
      </c>
      <c r="CV597" s="140">
        <v>730</v>
      </c>
      <c r="CW597" s="140">
        <v>723</v>
      </c>
    </row>
    <row r="598" spans="1:101">
      <c r="A598" s="140" t="s">
        <v>204</v>
      </c>
      <c r="B598" s="140" t="s">
        <v>205</v>
      </c>
      <c r="C598" s="140"/>
      <c r="D598" s="140"/>
      <c r="E598" s="140" t="s">
        <v>309</v>
      </c>
      <c r="F598" s="140"/>
      <c r="G598" s="140"/>
      <c r="H598" s="140"/>
      <c r="I598" s="140"/>
      <c r="J598" s="140"/>
      <c r="K598" s="140"/>
      <c r="L598" s="140"/>
      <c r="M598" s="140"/>
      <c r="N598" s="140"/>
      <c r="O598" s="140"/>
      <c r="P598" s="140"/>
      <c r="Q598" s="140"/>
      <c r="R598" s="140"/>
      <c r="S598" s="140"/>
      <c r="T598" s="140"/>
      <c r="U598" s="140"/>
      <c r="V598" s="140"/>
      <c r="W598" s="140"/>
      <c r="X598" s="140"/>
      <c r="Y598" s="140"/>
      <c r="Z598" s="140"/>
      <c r="AA598" s="140"/>
      <c r="AB598" s="140"/>
      <c r="AC598" s="140"/>
      <c r="AD598" s="140"/>
      <c r="AE598" s="140"/>
      <c r="AF598" s="140"/>
      <c r="AG598" s="140"/>
      <c r="AH598" s="140"/>
      <c r="AI598" s="140"/>
      <c r="AJ598" s="140"/>
      <c r="AK598" s="140"/>
      <c r="AL598" s="154"/>
      <c r="AM598" s="154"/>
      <c r="AN598" s="154"/>
      <c r="AO598" s="154"/>
      <c r="AP598" s="154"/>
      <c r="AQ598" s="154"/>
      <c r="AR598" s="154"/>
      <c r="AS598" s="154"/>
      <c r="AT598" s="154"/>
      <c r="AU598" s="154"/>
      <c r="AV598" s="154"/>
      <c r="AW598" s="154">
        <v>206</v>
      </c>
      <c r="AX598" s="154">
        <v>204</v>
      </c>
      <c r="AY598" s="154">
        <v>203</v>
      </c>
      <c r="AZ598" s="154">
        <v>202</v>
      </c>
      <c r="BA598" s="154">
        <v>200</v>
      </c>
      <c r="BB598" s="154">
        <v>198</v>
      </c>
      <c r="BC598" s="154">
        <v>197</v>
      </c>
      <c r="BD598" s="154">
        <v>195</v>
      </c>
      <c r="BE598" s="154">
        <v>194</v>
      </c>
      <c r="BF598" s="154">
        <v>192</v>
      </c>
      <c r="BG598" s="154">
        <v>191</v>
      </c>
      <c r="BH598" s="154">
        <v>189</v>
      </c>
      <c r="BI598" s="154">
        <v>188</v>
      </c>
      <c r="BJ598" s="154">
        <v>186</v>
      </c>
      <c r="BK598" s="154">
        <v>185</v>
      </c>
      <c r="BL598" s="154">
        <v>183</v>
      </c>
      <c r="BM598" s="154">
        <v>182</v>
      </c>
      <c r="BN598" s="154">
        <v>180</v>
      </c>
      <c r="BO598" s="154">
        <v>178</v>
      </c>
      <c r="BP598" s="154">
        <v>177</v>
      </c>
      <c r="BQ598" s="154">
        <v>175</v>
      </c>
      <c r="BR598" s="154">
        <v>174</v>
      </c>
      <c r="BS598" s="154">
        <v>172</v>
      </c>
      <c r="BT598" s="140">
        <v>171</v>
      </c>
      <c r="BU598" s="140">
        <v>169</v>
      </c>
      <c r="BV598" s="140">
        <v>168</v>
      </c>
      <c r="BW598" s="140">
        <v>166</v>
      </c>
      <c r="BX598" s="140">
        <v>165</v>
      </c>
      <c r="BY598" s="140">
        <v>163</v>
      </c>
      <c r="BZ598" s="140">
        <v>162</v>
      </c>
      <c r="CA598" s="140">
        <v>161</v>
      </c>
      <c r="CB598" s="140">
        <v>159</v>
      </c>
      <c r="CC598" s="140">
        <v>158</v>
      </c>
      <c r="CD598" s="140">
        <v>157</v>
      </c>
      <c r="CE598" s="140">
        <v>155</v>
      </c>
      <c r="CF598" s="140">
        <v>154</v>
      </c>
      <c r="CG598" s="140">
        <v>153</v>
      </c>
      <c r="CH598" s="140">
        <v>152</v>
      </c>
      <c r="CI598" s="140">
        <v>150</v>
      </c>
      <c r="CJ598" s="140">
        <v>149</v>
      </c>
      <c r="CK598" s="140">
        <v>148</v>
      </c>
      <c r="CL598" s="140">
        <v>147</v>
      </c>
      <c r="CM598" s="140">
        <v>146</v>
      </c>
      <c r="CN598" s="140">
        <v>145</v>
      </c>
      <c r="CO598" s="140">
        <v>144</v>
      </c>
      <c r="CP598" s="140">
        <v>143</v>
      </c>
      <c r="CQ598" s="140">
        <v>142</v>
      </c>
      <c r="CR598" s="140">
        <v>141</v>
      </c>
      <c r="CS598" s="140">
        <v>140</v>
      </c>
      <c r="CT598" s="140">
        <v>139</v>
      </c>
      <c r="CU598" s="140">
        <v>138</v>
      </c>
      <c r="CV598" s="140">
        <v>137</v>
      </c>
      <c r="CW598" s="140">
        <v>136</v>
      </c>
    </row>
    <row r="599" spans="1:101">
      <c r="A599" s="140" t="s">
        <v>206</v>
      </c>
      <c r="B599" s="140" t="s">
        <v>207</v>
      </c>
      <c r="C599" s="140"/>
      <c r="D599" s="140"/>
      <c r="E599" s="140" t="s">
        <v>309</v>
      </c>
      <c r="F599" s="140"/>
      <c r="G599" s="140"/>
      <c r="H599" s="140"/>
      <c r="I599" s="140"/>
      <c r="J599" s="140"/>
      <c r="K599" s="140"/>
      <c r="L599" s="140"/>
      <c r="M599" s="140"/>
      <c r="N599" s="140"/>
      <c r="O599" s="140"/>
      <c r="P599" s="140"/>
      <c r="Q599" s="140"/>
      <c r="R599" s="140"/>
      <c r="S599" s="140"/>
      <c r="T599" s="140"/>
      <c r="U599" s="140"/>
      <c r="V599" s="140"/>
      <c r="W599" s="140"/>
      <c r="X599" s="140"/>
      <c r="Y599" s="140"/>
      <c r="Z599" s="140"/>
      <c r="AA599" s="140"/>
      <c r="AB599" s="140"/>
      <c r="AC599" s="140"/>
      <c r="AD599" s="140"/>
      <c r="AE599" s="140"/>
      <c r="AF599" s="140"/>
      <c r="AG599" s="140"/>
      <c r="AH599" s="140"/>
      <c r="AI599" s="140"/>
      <c r="AJ599" s="140"/>
      <c r="AK599" s="140"/>
      <c r="AL599" s="154"/>
      <c r="AM599" s="154"/>
      <c r="AN599" s="154"/>
      <c r="AO599" s="154"/>
      <c r="AP599" s="154"/>
      <c r="AQ599" s="154"/>
      <c r="AR599" s="154"/>
      <c r="AS599" s="154"/>
      <c r="AT599" s="154"/>
      <c r="AU599" s="154"/>
      <c r="AV599" s="154"/>
      <c r="AW599" s="154">
        <v>2606</v>
      </c>
      <c r="AX599" s="154">
        <v>2606</v>
      </c>
      <c r="AY599" s="154">
        <v>2606</v>
      </c>
      <c r="AZ599" s="154">
        <v>2605</v>
      </c>
      <c r="BA599" s="154">
        <v>2600</v>
      </c>
      <c r="BB599" s="154">
        <v>2597</v>
      </c>
      <c r="BC599" s="154">
        <v>2594</v>
      </c>
      <c r="BD599" s="154">
        <v>2590</v>
      </c>
      <c r="BE599" s="154">
        <v>2586</v>
      </c>
      <c r="BF599" s="154">
        <v>2581</v>
      </c>
      <c r="BG599" s="154">
        <v>2576</v>
      </c>
      <c r="BH599" s="154">
        <v>2569</v>
      </c>
      <c r="BI599" s="154">
        <v>2563</v>
      </c>
      <c r="BJ599" s="154">
        <v>2555</v>
      </c>
      <c r="BK599" s="154">
        <v>2547</v>
      </c>
      <c r="BL599" s="154">
        <v>2539</v>
      </c>
      <c r="BM599" s="154">
        <v>2531</v>
      </c>
      <c r="BN599" s="154">
        <v>2522</v>
      </c>
      <c r="BO599" s="154">
        <v>2512</v>
      </c>
      <c r="BP599" s="154">
        <v>2502</v>
      </c>
      <c r="BQ599" s="154">
        <v>2492</v>
      </c>
      <c r="BR599" s="154">
        <v>2481</v>
      </c>
      <c r="BS599" s="154">
        <v>2470</v>
      </c>
      <c r="BT599" s="140">
        <v>2459</v>
      </c>
      <c r="BU599" s="140">
        <v>2448</v>
      </c>
      <c r="BV599" s="140">
        <v>2436</v>
      </c>
      <c r="BW599" s="140">
        <v>2424</v>
      </c>
      <c r="BX599" s="140">
        <v>2411</v>
      </c>
      <c r="BY599" s="140">
        <v>2399</v>
      </c>
      <c r="BZ599" s="140">
        <v>2386</v>
      </c>
      <c r="CA599" s="140">
        <v>2373</v>
      </c>
      <c r="CB599" s="140">
        <v>2360</v>
      </c>
      <c r="CC599" s="140">
        <v>2347</v>
      </c>
      <c r="CD599" s="140">
        <v>2334</v>
      </c>
      <c r="CE599" s="140">
        <v>2320</v>
      </c>
      <c r="CF599" s="140">
        <v>2307</v>
      </c>
      <c r="CG599" s="140">
        <v>2293</v>
      </c>
      <c r="CH599" s="140">
        <v>2280</v>
      </c>
      <c r="CI599" s="140">
        <v>2266</v>
      </c>
      <c r="CJ599" s="140">
        <v>2252</v>
      </c>
      <c r="CK599" s="140">
        <v>2238</v>
      </c>
      <c r="CL599" s="140">
        <v>2224</v>
      </c>
      <c r="CM599" s="140">
        <v>2210</v>
      </c>
      <c r="CN599" s="140">
        <v>2195</v>
      </c>
      <c r="CO599" s="140">
        <v>2181</v>
      </c>
      <c r="CP599" s="140">
        <v>2167</v>
      </c>
      <c r="CQ599" s="140">
        <v>2152</v>
      </c>
      <c r="CR599" s="140">
        <v>2138</v>
      </c>
      <c r="CS599" s="140">
        <v>2124</v>
      </c>
      <c r="CT599" s="140">
        <v>2109</v>
      </c>
      <c r="CU599" s="140">
        <v>2095</v>
      </c>
      <c r="CV599" s="140">
        <v>2081</v>
      </c>
      <c r="CW599" s="140">
        <v>2067</v>
      </c>
    </row>
    <row r="600" spans="1:101">
      <c r="A600" s="140" t="s">
        <v>208</v>
      </c>
      <c r="B600" s="140" t="s">
        <v>209</v>
      </c>
      <c r="C600" s="140"/>
      <c r="D600" s="140"/>
      <c r="E600" s="140" t="s">
        <v>309</v>
      </c>
      <c r="F600" s="140"/>
      <c r="G600" s="140"/>
      <c r="H600" s="140"/>
      <c r="I600" s="140"/>
      <c r="J600" s="140"/>
      <c r="K600" s="140"/>
      <c r="L600" s="140"/>
      <c r="M600" s="140"/>
      <c r="N600" s="140"/>
      <c r="O600" s="140"/>
      <c r="P600" s="140"/>
      <c r="Q600" s="140"/>
      <c r="R600" s="140"/>
      <c r="S600" s="140"/>
      <c r="T600" s="140"/>
      <c r="U600" s="140"/>
      <c r="V600" s="140"/>
      <c r="W600" s="140"/>
      <c r="X600" s="140"/>
      <c r="Y600" s="140"/>
      <c r="Z600" s="140"/>
      <c r="AA600" s="140"/>
      <c r="AB600" s="140"/>
      <c r="AC600" s="140"/>
      <c r="AD600" s="140"/>
      <c r="AE600" s="140"/>
      <c r="AF600" s="140"/>
      <c r="AG600" s="140"/>
      <c r="AH600" s="140"/>
      <c r="AI600" s="140"/>
      <c r="AJ600" s="140"/>
      <c r="AK600" s="140"/>
      <c r="AL600" s="154"/>
      <c r="AM600" s="154"/>
      <c r="AN600" s="154"/>
      <c r="AO600" s="154"/>
      <c r="AP600" s="154"/>
      <c r="AQ600" s="154"/>
      <c r="AR600" s="154"/>
      <c r="AS600" s="154"/>
      <c r="AT600" s="154"/>
      <c r="AU600" s="154"/>
      <c r="AV600" s="154"/>
      <c r="AW600" s="154">
        <v>827</v>
      </c>
      <c r="AX600" s="154">
        <v>828</v>
      </c>
      <c r="AY600" s="154">
        <v>829</v>
      </c>
      <c r="AZ600" s="154">
        <v>830</v>
      </c>
      <c r="BA600" s="154">
        <v>829</v>
      </c>
      <c r="BB600" s="154">
        <v>829</v>
      </c>
      <c r="BC600" s="154">
        <v>829</v>
      </c>
      <c r="BD600" s="154">
        <v>828</v>
      </c>
      <c r="BE600" s="154">
        <v>828</v>
      </c>
      <c r="BF600" s="154">
        <v>827</v>
      </c>
      <c r="BG600" s="154">
        <v>825</v>
      </c>
      <c r="BH600" s="154">
        <v>823</v>
      </c>
      <c r="BI600" s="154">
        <v>821</v>
      </c>
      <c r="BJ600" s="154">
        <v>819</v>
      </c>
      <c r="BK600" s="154">
        <v>817</v>
      </c>
      <c r="BL600" s="154">
        <v>814</v>
      </c>
      <c r="BM600" s="154">
        <v>812</v>
      </c>
      <c r="BN600" s="154">
        <v>809</v>
      </c>
      <c r="BO600" s="154">
        <v>806</v>
      </c>
      <c r="BP600" s="154">
        <v>804</v>
      </c>
      <c r="BQ600" s="154">
        <v>801</v>
      </c>
      <c r="BR600" s="154">
        <v>798</v>
      </c>
      <c r="BS600" s="154">
        <v>795</v>
      </c>
      <c r="BT600" s="140">
        <v>792</v>
      </c>
      <c r="BU600" s="140">
        <v>789</v>
      </c>
      <c r="BV600" s="140">
        <v>786</v>
      </c>
      <c r="BW600" s="140">
        <v>783</v>
      </c>
      <c r="BX600" s="140">
        <v>780</v>
      </c>
      <c r="BY600" s="140">
        <v>777</v>
      </c>
      <c r="BZ600" s="140">
        <v>773</v>
      </c>
      <c r="CA600" s="140">
        <v>770</v>
      </c>
      <c r="CB600" s="140">
        <v>767</v>
      </c>
      <c r="CC600" s="140">
        <v>763</v>
      </c>
      <c r="CD600" s="140">
        <v>760</v>
      </c>
      <c r="CE600" s="140">
        <v>756</v>
      </c>
      <c r="CF600" s="140">
        <v>752</v>
      </c>
      <c r="CG600" s="140">
        <v>749</v>
      </c>
      <c r="CH600" s="140">
        <v>745</v>
      </c>
      <c r="CI600" s="140">
        <v>741</v>
      </c>
      <c r="CJ600" s="140">
        <v>737</v>
      </c>
      <c r="CK600" s="140">
        <v>733</v>
      </c>
      <c r="CL600" s="140">
        <v>728</v>
      </c>
      <c r="CM600" s="140">
        <v>724</v>
      </c>
      <c r="CN600" s="140">
        <v>720</v>
      </c>
      <c r="CO600" s="140">
        <v>716</v>
      </c>
      <c r="CP600" s="140">
        <v>711</v>
      </c>
      <c r="CQ600" s="140">
        <v>707</v>
      </c>
      <c r="CR600" s="140">
        <v>703</v>
      </c>
      <c r="CS600" s="140">
        <v>698</v>
      </c>
      <c r="CT600" s="140">
        <v>694</v>
      </c>
      <c r="CU600" s="140">
        <v>690</v>
      </c>
      <c r="CV600" s="140">
        <v>686</v>
      </c>
      <c r="CW600" s="140">
        <v>682</v>
      </c>
    </row>
    <row r="601" spans="1:101">
      <c r="A601" s="140" t="s">
        <v>210</v>
      </c>
      <c r="B601" s="140" t="s">
        <v>211</v>
      </c>
      <c r="C601" s="140"/>
      <c r="D601" s="140"/>
      <c r="E601" s="140" t="s">
        <v>309</v>
      </c>
      <c r="F601" s="140"/>
      <c r="G601" s="140"/>
      <c r="H601" s="140"/>
      <c r="I601" s="140"/>
      <c r="J601" s="140"/>
      <c r="K601" s="140"/>
      <c r="L601" s="140"/>
      <c r="M601" s="140"/>
      <c r="N601" s="140"/>
      <c r="O601" s="140"/>
      <c r="P601" s="140"/>
      <c r="Q601" s="140"/>
      <c r="R601" s="140"/>
      <c r="S601" s="140"/>
      <c r="T601" s="140"/>
      <c r="U601" s="140"/>
      <c r="V601" s="140"/>
      <c r="W601" s="140"/>
      <c r="X601" s="140"/>
      <c r="Y601" s="140"/>
      <c r="Z601" s="140"/>
      <c r="AA601" s="140"/>
      <c r="AB601" s="140"/>
      <c r="AC601" s="140"/>
      <c r="AD601" s="140"/>
      <c r="AE601" s="140"/>
      <c r="AF601" s="140"/>
      <c r="AG601" s="140"/>
      <c r="AH601" s="140"/>
      <c r="AI601" s="140"/>
      <c r="AJ601" s="140"/>
      <c r="AK601" s="140"/>
      <c r="AL601" s="154"/>
      <c r="AM601" s="154"/>
      <c r="AN601" s="154"/>
      <c r="AO601" s="154"/>
      <c r="AP601" s="154"/>
      <c r="AQ601" s="154"/>
      <c r="AR601" s="154"/>
      <c r="AS601" s="154"/>
      <c r="AT601" s="154"/>
      <c r="AU601" s="154"/>
      <c r="AV601" s="154"/>
      <c r="AW601" s="154">
        <v>282</v>
      </c>
      <c r="AX601" s="154">
        <v>280</v>
      </c>
      <c r="AY601" s="154">
        <v>278</v>
      </c>
      <c r="AZ601" s="154">
        <v>276</v>
      </c>
      <c r="BA601" s="154">
        <v>274</v>
      </c>
      <c r="BB601" s="154">
        <v>272</v>
      </c>
      <c r="BC601" s="154">
        <v>270</v>
      </c>
      <c r="BD601" s="154">
        <v>268</v>
      </c>
      <c r="BE601" s="154">
        <v>266</v>
      </c>
      <c r="BF601" s="154">
        <v>265</v>
      </c>
      <c r="BG601" s="154">
        <v>263</v>
      </c>
      <c r="BH601" s="154">
        <v>261</v>
      </c>
      <c r="BI601" s="154">
        <v>259</v>
      </c>
      <c r="BJ601" s="154">
        <v>257</v>
      </c>
      <c r="BK601" s="154">
        <v>255</v>
      </c>
      <c r="BL601" s="154">
        <v>253</v>
      </c>
      <c r="BM601" s="154">
        <v>251</v>
      </c>
      <c r="BN601" s="154">
        <v>249</v>
      </c>
      <c r="BO601" s="154">
        <v>248</v>
      </c>
      <c r="BP601" s="154">
        <v>246</v>
      </c>
      <c r="BQ601" s="154">
        <v>244</v>
      </c>
      <c r="BR601" s="154">
        <v>242</v>
      </c>
      <c r="BS601" s="154">
        <v>240</v>
      </c>
      <c r="BT601" s="140">
        <v>238</v>
      </c>
      <c r="BU601" s="140">
        <v>236</v>
      </c>
      <c r="BV601" s="140">
        <v>234</v>
      </c>
      <c r="BW601" s="140">
        <v>232</v>
      </c>
      <c r="BX601" s="140">
        <v>230</v>
      </c>
      <c r="BY601" s="140">
        <v>228</v>
      </c>
      <c r="BZ601" s="140">
        <v>226</v>
      </c>
      <c r="CA601" s="140">
        <v>224</v>
      </c>
      <c r="CB601" s="140">
        <v>222</v>
      </c>
      <c r="CC601" s="140">
        <v>221</v>
      </c>
      <c r="CD601" s="140">
        <v>219</v>
      </c>
      <c r="CE601" s="140">
        <v>217</v>
      </c>
      <c r="CF601" s="140">
        <v>215</v>
      </c>
      <c r="CG601" s="140">
        <v>213</v>
      </c>
      <c r="CH601" s="140">
        <v>211</v>
      </c>
      <c r="CI601" s="140">
        <v>210</v>
      </c>
      <c r="CJ601" s="140">
        <v>208</v>
      </c>
      <c r="CK601" s="140">
        <v>206</v>
      </c>
      <c r="CL601" s="140">
        <v>204</v>
      </c>
      <c r="CM601" s="140">
        <v>203</v>
      </c>
      <c r="CN601" s="140">
        <v>201</v>
      </c>
      <c r="CO601" s="140">
        <v>199</v>
      </c>
      <c r="CP601" s="140">
        <v>198</v>
      </c>
      <c r="CQ601" s="140">
        <v>196</v>
      </c>
      <c r="CR601" s="140">
        <v>195</v>
      </c>
      <c r="CS601" s="140">
        <v>193</v>
      </c>
      <c r="CT601" s="140">
        <v>192</v>
      </c>
      <c r="CU601" s="140">
        <v>190</v>
      </c>
      <c r="CV601" s="140">
        <v>189</v>
      </c>
      <c r="CW601" s="140">
        <v>187</v>
      </c>
    </row>
    <row r="602" spans="1:101">
      <c r="A602" s="140" t="s">
        <v>212</v>
      </c>
      <c r="B602" s="140" t="s">
        <v>213</v>
      </c>
      <c r="C602" s="140"/>
      <c r="D602" s="140"/>
      <c r="E602" s="140" t="s">
        <v>309</v>
      </c>
      <c r="F602" s="140"/>
      <c r="G602" s="140"/>
      <c r="H602" s="140"/>
      <c r="I602" s="140"/>
      <c r="J602" s="140"/>
      <c r="K602" s="140"/>
      <c r="L602" s="140"/>
      <c r="M602" s="140"/>
      <c r="N602" s="140"/>
      <c r="O602" s="140"/>
      <c r="P602" s="140"/>
      <c r="Q602" s="140"/>
      <c r="R602" s="140"/>
      <c r="S602" s="140"/>
      <c r="T602" s="140"/>
      <c r="U602" s="140"/>
      <c r="V602" s="140"/>
      <c r="W602" s="140"/>
      <c r="X602" s="140"/>
      <c r="Y602" s="140"/>
      <c r="Z602" s="140"/>
      <c r="AA602" s="140"/>
      <c r="AB602" s="140"/>
      <c r="AC602" s="140"/>
      <c r="AD602" s="140"/>
      <c r="AE602" s="140"/>
      <c r="AF602" s="140"/>
      <c r="AG602" s="140"/>
      <c r="AH602" s="140"/>
      <c r="AI602" s="140"/>
      <c r="AJ602" s="140"/>
      <c r="AK602" s="140"/>
      <c r="AL602" s="154"/>
      <c r="AM602" s="154"/>
      <c r="AN602" s="154"/>
      <c r="AO602" s="154"/>
      <c r="AP602" s="154"/>
      <c r="AQ602" s="154"/>
      <c r="AR602" s="154"/>
      <c r="AS602" s="154"/>
      <c r="AT602" s="154"/>
      <c r="AU602" s="154"/>
      <c r="AV602" s="154"/>
      <c r="AW602" s="154">
        <v>1467</v>
      </c>
      <c r="AX602" s="154">
        <v>1463</v>
      </c>
      <c r="AY602" s="154">
        <v>1460</v>
      </c>
      <c r="AZ602" s="154">
        <v>1456</v>
      </c>
      <c r="BA602" s="154">
        <v>1451</v>
      </c>
      <c r="BB602" s="154">
        <v>1447</v>
      </c>
      <c r="BC602" s="154">
        <v>1443</v>
      </c>
      <c r="BD602" s="154">
        <v>1438</v>
      </c>
      <c r="BE602" s="154">
        <v>1433</v>
      </c>
      <c r="BF602" s="154">
        <v>1428</v>
      </c>
      <c r="BG602" s="154">
        <v>1422</v>
      </c>
      <c r="BH602" s="154">
        <v>1416</v>
      </c>
      <c r="BI602" s="154">
        <v>1410</v>
      </c>
      <c r="BJ602" s="154">
        <v>1403</v>
      </c>
      <c r="BK602" s="154">
        <v>1396</v>
      </c>
      <c r="BL602" s="154">
        <v>1389</v>
      </c>
      <c r="BM602" s="154">
        <v>1382</v>
      </c>
      <c r="BN602" s="154">
        <v>1375</v>
      </c>
      <c r="BO602" s="154">
        <v>1368</v>
      </c>
      <c r="BP602" s="154">
        <v>1360</v>
      </c>
      <c r="BQ602" s="154">
        <v>1352</v>
      </c>
      <c r="BR602" s="154">
        <v>1344</v>
      </c>
      <c r="BS602" s="154">
        <v>1336</v>
      </c>
      <c r="BT602" s="140">
        <v>1328</v>
      </c>
      <c r="BU602" s="140">
        <v>1320</v>
      </c>
      <c r="BV602" s="140">
        <v>1311</v>
      </c>
      <c r="BW602" s="140">
        <v>1303</v>
      </c>
      <c r="BX602" s="140">
        <v>1294</v>
      </c>
      <c r="BY602" s="140">
        <v>1286</v>
      </c>
      <c r="BZ602" s="140">
        <v>1277</v>
      </c>
      <c r="CA602" s="140">
        <v>1269</v>
      </c>
      <c r="CB602" s="140">
        <v>1260</v>
      </c>
      <c r="CC602" s="140">
        <v>1251</v>
      </c>
      <c r="CD602" s="140">
        <v>1243</v>
      </c>
      <c r="CE602" s="140">
        <v>1234</v>
      </c>
      <c r="CF602" s="140">
        <v>1225</v>
      </c>
      <c r="CG602" s="140">
        <v>1217</v>
      </c>
      <c r="CH602" s="140">
        <v>1208</v>
      </c>
      <c r="CI602" s="140">
        <v>1199</v>
      </c>
      <c r="CJ602" s="140">
        <v>1190</v>
      </c>
      <c r="CK602" s="140">
        <v>1181</v>
      </c>
      <c r="CL602" s="140">
        <v>1172</v>
      </c>
      <c r="CM602" s="140">
        <v>1163</v>
      </c>
      <c r="CN602" s="140">
        <v>1154</v>
      </c>
      <c r="CO602" s="140">
        <v>1145</v>
      </c>
      <c r="CP602" s="140">
        <v>1136</v>
      </c>
      <c r="CQ602" s="140">
        <v>1128</v>
      </c>
      <c r="CR602" s="140">
        <v>1119</v>
      </c>
      <c r="CS602" s="140">
        <v>1110</v>
      </c>
      <c r="CT602" s="140">
        <v>1101</v>
      </c>
      <c r="CU602" s="140">
        <v>1093</v>
      </c>
      <c r="CV602" s="140">
        <v>1084</v>
      </c>
      <c r="CW602" s="140">
        <v>1076</v>
      </c>
    </row>
    <row r="603" spans="1:101">
      <c r="A603" s="140" t="s">
        <v>214</v>
      </c>
      <c r="B603" s="140" t="s">
        <v>215</v>
      </c>
      <c r="C603" s="140"/>
      <c r="D603" s="140"/>
      <c r="E603" s="140" t="s">
        <v>309</v>
      </c>
      <c r="F603" s="140"/>
      <c r="G603" s="140"/>
      <c r="H603" s="140"/>
      <c r="I603" s="140"/>
      <c r="J603" s="140"/>
      <c r="K603" s="140"/>
      <c r="L603" s="140"/>
      <c r="M603" s="140"/>
      <c r="N603" s="140"/>
      <c r="O603" s="140"/>
      <c r="P603" s="140"/>
      <c r="Q603" s="140"/>
      <c r="R603" s="140"/>
      <c r="S603" s="140"/>
      <c r="T603" s="140"/>
      <c r="U603" s="140"/>
      <c r="V603" s="140"/>
      <c r="W603" s="140"/>
      <c r="X603" s="140"/>
      <c r="Y603" s="140"/>
      <c r="Z603" s="140"/>
      <c r="AA603" s="140"/>
      <c r="AB603" s="140"/>
      <c r="AC603" s="140"/>
      <c r="AD603" s="140"/>
      <c r="AE603" s="140"/>
      <c r="AF603" s="140"/>
      <c r="AG603" s="140"/>
      <c r="AH603" s="140"/>
      <c r="AI603" s="140"/>
      <c r="AJ603" s="140"/>
      <c r="AK603" s="140"/>
      <c r="AL603" s="154"/>
      <c r="AM603" s="154"/>
      <c r="AN603" s="154"/>
      <c r="AO603" s="154"/>
      <c r="AP603" s="154"/>
      <c r="AQ603" s="154"/>
      <c r="AR603" s="154"/>
      <c r="AS603" s="154"/>
      <c r="AT603" s="154"/>
      <c r="AU603" s="154"/>
      <c r="AV603" s="154"/>
      <c r="AW603" s="154">
        <v>659</v>
      </c>
      <c r="AX603" s="154">
        <v>662</v>
      </c>
      <c r="AY603" s="154">
        <v>666</v>
      </c>
      <c r="AZ603" s="154">
        <v>669</v>
      </c>
      <c r="BA603" s="154">
        <v>670</v>
      </c>
      <c r="BB603" s="154">
        <v>672</v>
      </c>
      <c r="BC603" s="154">
        <v>675</v>
      </c>
      <c r="BD603" s="154">
        <v>676</v>
      </c>
      <c r="BE603" s="154">
        <v>678</v>
      </c>
      <c r="BF603" s="154">
        <v>680</v>
      </c>
      <c r="BG603" s="154">
        <v>681</v>
      </c>
      <c r="BH603" s="154">
        <v>682</v>
      </c>
      <c r="BI603" s="154">
        <v>682</v>
      </c>
      <c r="BJ603" s="154">
        <v>683</v>
      </c>
      <c r="BK603" s="154">
        <v>683</v>
      </c>
      <c r="BL603" s="154">
        <v>683</v>
      </c>
      <c r="BM603" s="154">
        <v>683</v>
      </c>
      <c r="BN603" s="154">
        <v>683</v>
      </c>
      <c r="BO603" s="154">
        <v>683</v>
      </c>
      <c r="BP603" s="154">
        <v>682</v>
      </c>
      <c r="BQ603" s="154">
        <v>681</v>
      </c>
      <c r="BR603" s="154">
        <v>680</v>
      </c>
      <c r="BS603" s="154">
        <v>679</v>
      </c>
      <c r="BT603" s="140">
        <v>678</v>
      </c>
      <c r="BU603" s="140">
        <v>677</v>
      </c>
      <c r="BV603" s="140">
        <v>675</v>
      </c>
      <c r="BW603" s="140">
        <v>674</v>
      </c>
      <c r="BX603" s="140">
        <v>672</v>
      </c>
      <c r="BY603" s="140">
        <v>670</v>
      </c>
      <c r="BZ603" s="140">
        <v>669</v>
      </c>
      <c r="CA603" s="140">
        <v>667</v>
      </c>
      <c r="CB603" s="140">
        <v>665</v>
      </c>
      <c r="CC603" s="140">
        <v>663</v>
      </c>
      <c r="CD603" s="140">
        <v>661</v>
      </c>
      <c r="CE603" s="140">
        <v>659</v>
      </c>
      <c r="CF603" s="140">
        <v>657</v>
      </c>
      <c r="CG603" s="140">
        <v>655</v>
      </c>
      <c r="CH603" s="140">
        <v>653</v>
      </c>
      <c r="CI603" s="140">
        <v>651</v>
      </c>
      <c r="CJ603" s="140">
        <v>648</v>
      </c>
      <c r="CK603" s="140">
        <v>646</v>
      </c>
      <c r="CL603" s="140">
        <v>644</v>
      </c>
      <c r="CM603" s="140">
        <v>641</v>
      </c>
      <c r="CN603" s="140">
        <v>638</v>
      </c>
      <c r="CO603" s="140">
        <v>636</v>
      </c>
      <c r="CP603" s="140">
        <v>633</v>
      </c>
      <c r="CQ603" s="140">
        <v>630</v>
      </c>
      <c r="CR603" s="140">
        <v>628</v>
      </c>
      <c r="CS603" s="140">
        <v>625</v>
      </c>
      <c r="CT603" s="140">
        <v>622</v>
      </c>
      <c r="CU603" s="140">
        <v>619</v>
      </c>
      <c r="CV603" s="140">
        <v>616</v>
      </c>
      <c r="CW603" s="140">
        <v>613</v>
      </c>
    </row>
    <row r="604" spans="1:101">
      <c r="A604" s="140" t="s">
        <v>216</v>
      </c>
      <c r="B604" s="140" t="s">
        <v>217</v>
      </c>
      <c r="C604" s="140"/>
      <c r="D604" s="140"/>
      <c r="E604" s="140" t="s">
        <v>309</v>
      </c>
      <c r="F604" s="140"/>
      <c r="G604" s="140"/>
      <c r="H604" s="140"/>
      <c r="I604" s="140"/>
      <c r="J604" s="140"/>
      <c r="K604" s="140"/>
      <c r="L604" s="140"/>
      <c r="M604" s="140"/>
      <c r="N604" s="140"/>
      <c r="O604" s="140"/>
      <c r="P604" s="140"/>
      <c r="Q604" s="140"/>
      <c r="R604" s="140"/>
      <c r="S604" s="140"/>
      <c r="T604" s="140"/>
      <c r="U604" s="140"/>
      <c r="V604" s="140"/>
      <c r="W604" s="140"/>
      <c r="X604" s="140"/>
      <c r="Y604" s="140"/>
      <c r="Z604" s="140"/>
      <c r="AA604" s="140"/>
      <c r="AB604" s="140"/>
      <c r="AC604" s="140"/>
      <c r="AD604" s="140"/>
      <c r="AE604" s="140"/>
      <c r="AF604" s="140"/>
      <c r="AG604" s="140"/>
      <c r="AH604" s="140"/>
      <c r="AI604" s="140"/>
      <c r="AJ604" s="140"/>
      <c r="AK604" s="140"/>
      <c r="AL604" s="154"/>
      <c r="AM604" s="154"/>
      <c r="AN604" s="154"/>
      <c r="AO604" s="154"/>
      <c r="AP604" s="154"/>
      <c r="AQ604" s="154"/>
      <c r="AR604" s="154"/>
      <c r="AS604" s="154"/>
      <c r="AT604" s="154"/>
      <c r="AU604" s="154"/>
      <c r="AV604" s="154"/>
      <c r="AW604" s="154">
        <v>680</v>
      </c>
      <c r="AX604" s="154">
        <v>683</v>
      </c>
      <c r="AY604" s="154">
        <v>687</v>
      </c>
      <c r="AZ604" s="154">
        <v>690</v>
      </c>
      <c r="BA604" s="154">
        <v>692</v>
      </c>
      <c r="BB604" s="154">
        <v>695</v>
      </c>
      <c r="BC604" s="154">
        <v>697</v>
      </c>
      <c r="BD604" s="154">
        <v>699</v>
      </c>
      <c r="BE604" s="154">
        <v>701</v>
      </c>
      <c r="BF604" s="154">
        <v>702</v>
      </c>
      <c r="BG604" s="154">
        <v>703</v>
      </c>
      <c r="BH604" s="154">
        <v>704</v>
      </c>
      <c r="BI604" s="154">
        <v>705</v>
      </c>
      <c r="BJ604" s="154">
        <v>706</v>
      </c>
      <c r="BK604" s="154">
        <v>706</v>
      </c>
      <c r="BL604" s="154">
        <v>706</v>
      </c>
      <c r="BM604" s="154">
        <v>706</v>
      </c>
      <c r="BN604" s="154">
        <v>706</v>
      </c>
      <c r="BO604" s="154">
        <v>705</v>
      </c>
      <c r="BP604" s="154">
        <v>705</v>
      </c>
      <c r="BQ604" s="154">
        <v>704</v>
      </c>
      <c r="BR604" s="154">
        <v>703</v>
      </c>
      <c r="BS604" s="154">
        <v>702</v>
      </c>
      <c r="BT604" s="140">
        <v>701</v>
      </c>
      <c r="BU604" s="140">
        <v>700</v>
      </c>
      <c r="BV604" s="140">
        <v>699</v>
      </c>
      <c r="BW604" s="140">
        <v>697</v>
      </c>
      <c r="BX604" s="140">
        <v>696</v>
      </c>
      <c r="BY604" s="140">
        <v>695</v>
      </c>
      <c r="BZ604" s="140">
        <v>693</v>
      </c>
      <c r="CA604" s="140">
        <v>692</v>
      </c>
      <c r="CB604" s="140">
        <v>690</v>
      </c>
      <c r="CC604" s="140">
        <v>688</v>
      </c>
      <c r="CD604" s="140">
        <v>687</v>
      </c>
      <c r="CE604" s="140">
        <v>685</v>
      </c>
      <c r="CF604" s="140">
        <v>683</v>
      </c>
      <c r="CG604" s="140">
        <v>681</v>
      </c>
      <c r="CH604" s="140">
        <v>679</v>
      </c>
      <c r="CI604" s="140">
        <v>676</v>
      </c>
      <c r="CJ604" s="140">
        <v>674</v>
      </c>
      <c r="CK604" s="140">
        <v>671</v>
      </c>
      <c r="CL604" s="140">
        <v>669</v>
      </c>
      <c r="CM604" s="140">
        <v>666</v>
      </c>
      <c r="CN604" s="140">
        <v>663</v>
      </c>
      <c r="CO604" s="140">
        <v>660</v>
      </c>
      <c r="CP604" s="140">
        <v>657</v>
      </c>
      <c r="CQ604" s="140">
        <v>654</v>
      </c>
      <c r="CR604" s="140">
        <v>651</v>
      </c>
      <c r="CS604" s="140">
        <v>648</v>
      </c>
      <c r="CT604" s="140">
        <v>645</v>
      </c>
      <c r="CU604" s="140">
        <v>642</v>
      </c>
      <c r="CV604" s="140">
        <v>639</v>
      </c>
      <c r="CW604" s="140">
        <v>636</v>
      </c>
    </row>
    <row r="605" spans="1:101">
      <c r="A605" s="140" t="s">
        <v>218</v>
      </c>
      <c r="B605" s="140" t="s">
        <v>219</v>
      </c>
      <c r="C605" s="140"/>
      <c r="D605" s="140"/>
      <c r="E605" s="140" t="s">
        <v>309</v>
      </c>
      <c r="F605" s="140"/>
      <c r="G605" s="140"/>
      <c r="H605" s="140"/>
      <c r="I605" s="140"/>
      <c r="J605" s="140"/>
      <c r="K605" s="140"/>
      <c r="L605" s="140"/>
      <c r="M605" s="140"/>
      <c r="N605" s="140"/>
      <c r="O605" s="140"/>
      <c r="P605" s="140"/>
      <c r="Q605" s="140"/>
      <c r="R605" s="140"/>
      <c r="S605" s="140"/>
      <c r="T605" s="140"/>
      <c r="U605" s="140"/>
      <c r="V605" s="140"/>
      <c r="W605" s="140"/>
      <c r="X605" s="140"/>
      <c r="Y605" s="140"/>
      <c r="Z605" s="140"/>
      <c r="AA605" s="140"/>
      <c r="AB605" s="140"/>
      <c r="AC605" s="140"/>
      <c r="AD605" s="140"/>
      <c r="AE605" s="140"/>
      <c r="AF605" s="140"/>
      <c r="AG605" s="140"/>
      <c r="AH605" s="140"/>
      <c r="AI605" s="140"/>
      <c r="AJ605" s="140"/>
      <c r="AK605" s="140"/>
      <c r="AL605" s="154"/>
      <c r="AM605" s="154"/>
      <c r="AN605" s="154"/>
      <c r="AO605" s="154"/>
      <c r="AP605" s="154"/>
      <c r="AQ605" s="154"/>
      <c r="AR605" s="154"/>
      <c r="AS605" s="154"/>
      <c r="AT605" s="154"/>
      <c r="AU605" s="154"/>
      <c r="AV605" s="154"/>
      <c r="AW605" s="154">
        <v>229</v>
      </c>
      <c r="AX605" s="154">
        <v>229</v>
      </c>
      <c r="AY605" s="154">
        <v>229</v>
      </c>
      <c r="AZ605" s="154">
        <v>228</v>
      </c>
      <c r="BA605" s="154">
        <v>228</v>
      </c>
      <c r="BB605" s="154">
        <v>227</v>
      </c>
      <c r="BC605" s="154">
        <v>227</v>
      </c>
      <c r="BD605" s="154">
        <v>227</v>
      </c>
      <c r="BE605" s="154">
        <v>226</v>
      </c>
      <c r="BF605" s="154">
        <v>226</v>
      </c>
      <c r="BG605" s="154">
        <v>225</v>
      </c>
      <c r="BH605" s="154">
        <v>225</v>
      </c>
      <c r="BI605" s="154">
        <v>224</v>
      </c>
      <c r="BJ605" s="154">
        <v>224</v>
      </c>
      <c r="BK605" s="154">
        <v>223</v>
      </c>
      <c r="BL605" s="154">
        <v>222</v>
      </c>
      <c r="BM605" s="154">
        <v>222</v>
      </c>
      <c r="BN605" s="154">
        <v>221</v>
      </c>
      <c r="BO605" s="154">
        <v>220</v>
      </c>
      <c r="BP605" s="154">
        <v>220</v>
      </c>
      <c r="BQ605" s="154">
        <v>219</v>
      </c>
      <c r="BR605" s="154">
        <v>218</v>
      </c>
      <c r="BS605" s="154">
        <v>218</v>
      </c>
      <c r="BT605" s="140">
        <v>217</v>
      </c>
      <c r="BU605" s="140">
        <v>216</v>
      </c>
      <c r="BV605" s="140">
        <v>215</v>
      </c>
      <c r="BW605" s="140">
        <v>214</v>
      </c>
      <c r="BX605" s="140">
        <v>214</v>
      </c>
      <c r="BY605" s="140">
        <v>213</v>
      </c>
      <c r="BZ605" s="140">
        <v>212</v>
      </c>
      <c r="CA605" s="140">
        <v>211</v>
      </c>
      <c r="CB605" s="140">
        <v>210</v>
      </c>
      <c r="CC605" s="140">
        <v>209</v>
      </c>
      <c r="CD605" s="140">
        <v>209</v>
      </c>
      <c r="CE605" s="140">
        <v>208</v>
      </c>
      <c r="CF605" s="140">
        <v>207</v>
      </c>
      <c r="CG605" s="140">
        <v>206</v>
      </c>
      <c r="CH605" s="140">
        <v>205</v>
      </c>
      <c r="CI605" s="140">
        <v>204</v>
      </c>
      <c r="CJ605" s="140">
        <v>203</v>
      </c>
      <c r="CK605" s="140">
        <v>203</v>
      </c>
      <c r="CL605" s="140">
        <v>202</v>
      </c>
      <c r="CM605" s="140">
        <v>201</v>
      </c>
      <c r="CN605" s="140">
        <v>200</v>
      </c>
      <c r="CO605" s="140">
        <v>199</v>
      </c>
      <c r="CP605" s="140">
        <v>198</v>
      </c>
      <c r="CQ605" s="140">
        <v>197</v>
      </c>
      <c r="CR605" s="140">
        <v>197</v>
      </c>
      <c r="CS605" s="140">
        <v>196</v>
      </c>
      <c r="CT605" s="140">
        <v>195</v>
      </c>
      <c r="CU605" s="140">
        <v>194</v>
      </c>
      <c r="CV605" s="140">
        <v>193</v>
      </c>
      <c r="CW605" s="140">
        <v>192</v>
      </c>
    </row>
    <row r="606" spans="1:101">
      <c r="A606" s="140" t="s">
        <v>220</v>
      </c>
      <c r="B606" s="140" t="s">
        <v>221</v>
      </c>
      <c r="C606" s="140"/>
      <c r="D606" s="140"/>
      <c r="E606" s="140" t="s">
        <v>309</v>
      </c>
      <c r="F606" s="140"/>
      <c r="G606" s="140"/>
      <c r="H606" s="140"/>
      <c r="I606" s="140"/>
      <c r="J606" s="140"/>
      <c r="K606" s="140"/>
      <c r="L606" s="140"/>
      <c r="M606" s="140"/>
      <c r="N606" s="140"/>
      <c r="O606" s="140"/>
      <c r="P606" s="140"/>
      <c r="Q606" s="140"/>
      <c r="R606" s="140"/>
      <c r="S606" s="140"/>
      <c r="T606" s="140"/>
      <c r="U606" s="140"/>
      <c r="V606" s="140"/>
      <c r="W606" s="140"/>
      <c r="X606" s="140"/>
      <c r="Y606" s="140"/>
      <c r="Z606" s="140"/>
      <c r="AA606" s="140"/>
      <c r="AB606" s="140"/>
      <c r="AC606" s="140"/>
      <c r="AD606" s="140"/>
      <c r="AE606" s="140"/>
      <c r="AF606" s="140"/>
      <c r="AG606" s="140"/>
      <c r="AH606" s="140"/>
      <c r="AI606" s="140"/>
      <c r="AJ606" s="140"/>
      <c r="AK606" s="140"/>
      <c r="AL606" s="154"/>
      <c r="AM606" s="154"/>
      <c r="AN606" s="154"/>
      <c r="AO606" s="154"/>
      <c r="AP606" s="154"/>
      <c r="AQ606" s="154"/>
      <c r="AR606" s="154"/>
      <c r="AS606" s="154"/>
      <c r="AT606" s="154"/>
      <c r="AU606" s="154"/>
      <c r="AV606" s="154"/>
      <c r="AW606" s="154">
        <v>476</v>
      </c>
      <c r="AX606" s="154">
        <v>479</v>
      </c>
      <c r="AY606" s="154">
        <v>481</v>
      </c>
      <c r="AZ606" s="154">
        <v>483</v>
      </c>
      <c r="BA606" s="154">
        <v>484</v>
      </c>
      <c r="BB606" s="154">
        <v>486</v>
      </c>
      <c r="BC606" s="154">
        <v>487</v>
      </c>
      <c r="BD606" s="154">
        <v>489</v>
      </c>
      <c r="BE606" s="154">
        <v>490</v>
      </c>
      <c r="BF606" s="154">
        <v>491</v>
      </c>
      <c r="BG606" s="154">
        <v>492</v>
      </c>
      <c r="BH606" s="154">
        <v>492</v>
      </c>
      <c r="BI606" s="154">
        <v>493</v>
      </c>
      <c r="BJ606" s="154">
        <v>493</v>
      </c>
      <c r="BK606" s="154">
        <v>493</v>
      </c>
      <c r="BL606" s="154">
        <v>493</v>
      </c>
      <c r="BM606" s="154">
        <v>493</v>
      </c>
      <c r="BN606" s="154">
        <v>492</v>
      </c>
      <c r="BO606" s="154">
        <v>492</v>
      </c>
      <c r="BP606" s="154">
        <v>491</v>
      </c>
      <c r="BQ606" s="154">
        <v>491</v>
      </c>
      <c r="BR606" s="154">
        <v>490</v>
      </c>
      <c r="BS606" s="154">
        <v>489</v>
      </c>
      <c r="BT606" s="140">
        <v>488</v>
      </c>
      <c r="BU606" s="140">
        <v>487</v>
      </c>
      <c r="BV606" s="140">
        <v>486</v>
      </c>
      <c r="BW606" s="140">
        <v>485</v>
      </c>
      <c r="BX606" s="140">
        <v>484</v>
      </c>
      <c r="BY606" s="140">
        <v>483</v>
      </c>
      <c r="BZ606" s="140">
        <v>481</v>
      </c>
      <c r="CA606" s="140">
        <v>480</v>
      </c>
      <c r="CB606" s="140">
        <v>479</v>
      </c>
      <c r="CC606" s="140">
        <v>478</v>
      </c>
      <c r="CD606" s="140">
        <v>476</v>
      </c>
      <c r="CE606" s="140">
        <v>475</v>
      </c>
      <c r="CF606" s="140">
        <v>474</v>
      </c>
      <c r="CG606" s="140">
        <v>472</v>
      </c>
      <c r="CH606" s="140">
        <v>471</v>
      </c>
      <c r="CI606" s="140">
        <v>469</v>
      </c>
      <c r="CJ606" s="140">
        <v>467</v>
      </c>
      <c r="CK606" s="140">
        <v>465</v>
      </c>
      <c r="CL606" s="140">
        <v>464</v>
      </c>
      <c r="CM606" s="140">
        <v>462</v>
      </c>
      <c r="CN606" s="140">
        <v>460</v>
      </c>
      <c r="CO606" s="140">
        <v>458</v>
      </c>
      <c r="CP606" s="140">
        <v>456</v>
      </c>
      <c r="CQ606" s="140">
        <v>454</v>
      </c>
      <c r="CR606" s="140">
        <v>452</v>
      </c>
      <c r="CS606" s="140">
        <v>450</v>
      </c>
      <c r="CT606" s="140">
        <v>448</v>
      </c>
      <c r="CU606" s="140">
        <v>446</v>
      </c>
      <c r="CV606" s="140">
        <v>444</v>
      </c>
      <c r="CW606" s="140">
        <v>442</v>
      </c>
    </row>
    <row r="607" spans="1:101">
      <c r="A607" s="140" t="s">
        <v>222</v>
      </c>
      <c r="B607" s="140" t="s">
        <v>223</v>
      </c>
      <c r="C607" s="140"/>
      <c r="D607" s="140"/>
      <c r="E607" s="140" t="s">
        <v>309</v>
      </c>
      <c r="F607" s="140"/>
      <c r="G607" s="140"/>
      <c r="H607" s="140"/>
      <c r="I607" s="140"/>
      <c r="J607" s="140"/>
      <c r="K607" s="140"/>
      <c r="L607" s="140"/>
      <c r="M607" s="140"/>
      <c r="N607" s="140"/>
      <c r="O607" s="140"/>
      <c r="P607" s="140"/>
      <c r="Q607" s="140"/>
      <c r="R607" s="140"/>
      <c r="S607" s="140"/>
      <c r="T607" s="140"/>
      <c r="U607" s="140"/>
      <c r="V607" s="140"/>
      <c r="W607" s="140"/>
      <c r="X607" s="140"/>
      <c r="Y607" s="140"/>
      <c r="Z607" s="140"/>
      <c r="AA607" s="140"/>
      <c r="AB607" s="140"/>
      <c r="AC607" s="140"/>
      <c r="AD607" s="140"/>
      <c r="AE607" s="140"/>
      <c r="AF607" s="140"/>
      <c r="AG607" s="140"/>
      <c r="AH607" s="140"/>
      <c r="AI607" s="140"/>
      <c r="AJ607" s="140"/>
      <c r="AK607" s="140"/>
      <c r="AL607" s="154"/>
      <c r="AM607" s="154"/>
      <c r="AN607" s="154"/>
      <c r="AO607" s="154"/>
      <c r="AP607" s="154"/>
      <c r="AQ607" s="154"/>
      <c r="AR607" s="154"/>
      <c r="AS607" s="154"/>
      <c r="AT607" s="154"/>
      <c r="AU607" s="154"/>
      <c r="AV607" s="154"/>
      <c r="AW607" s="154">
        <v>1134</v>
      </c>
      <c r="AX607" s="154">
        <v>1138</v>
      </c>
      <c r="AY607" s="154">
        <v>1142</v>
      </c>
      <c r="AZ607" s="154">
        <v>1145</v>
      </c>
      <c r="BA607" s="154">
        <v>1147</v>
      </c>
      <c r="BB607" s="154">
        <v>1149</v>
      </c>
      <c r="BC607" s="154">
        <v>1152</v>
      </c>
      <c r="BD607" s="154">
        <v>1153</v>
      </c>
      <c r="BE607" s="154">
        <v>1155</v>
      </c>
      <c r="BF607" s="154">
        <v>1156</v>
      </c>
      <c r="BG607" s="154">
        <v>1157</v>
      </c>
      <c r="BH607" s="154">
        <v>1157</v>
      </c>
      <c r="BI607" s="154">
        <v>1157</v>
      </c>
      <c r="BJ607" s="154">
        <v>1157</v>
      </c>
      <c r="BK607" s="154">
        <v>1157</v>
      </c>
      <c r="BL607" s="154">
        <v>1156</v>
      </c>
      <c r="BM607" s="154">
        <v>1154</v>
      </c>
      <c r="BN607" s="154">
        <v>1153</v>
      </c>
      <c r="BO607" s="154">
        <v>1151</v>
      </c>
      <c r="BP607" s="154">
        <v>1149</v>
      </c>
      <c r="BQ607" s="154">
        <v>1146</v>
      </c>
      <c r="BR607" s="154">
        <v>1144</v>
      </c>
      <c r="BS607" s="154">
        <v>1141</v>
      </c>
      <c r="BT607" s="140">
        <v>1137</v>
      </c>
      <c r="BU607" s="140">
        <v>1134</v>
      </c>
      <c r="BV607" s="140">
        <v>1130</v>
      </c>
      <c r="BW607" s="140">
        <v>1126</v>
      </c>
      <c r="BX607" s="140">
        <v>1122</v>
      </c>
      <c r="BY607" s="140">
        <v>1117</v>
      </c>
      <c r="BZ607" s="140">
        <v>1113</v>
      </c>
      <c r="CA607" s="140">
        <v>1108</v>
      </c>
      <c r="CB607" s="140">
        <v>1103</v>
      </c>
      <c r="CC607" s="140">
        <v>1098</v>
      </c>
      <c r="CD607" s="140">
        <v>1092</v>
      </c>
      <c r="CE607" s="140">
        <v>1087</v>
      </c>
      <c r="CF607" s="140">
        <v>1081</v>
      </c>
      <c r="CG607" s="140">
        <v>1075</v>
      </c>
      <c r="CH607" s="140">
        <v>1070</v>
      </c>
      <c r="CI607" s="140">
        <v>1064</v>
      </c>
      <c r="CJ607" s="140">
        <v>1058</v>
      </c>
      <c r="CK607" s="140">
        <v>1052</v>
      </c>
      <c r="CL607" s="140">
        <v>1045</v>
      </c>
      <c r="CM607" s="140">
        <v>1039</v>
      </c>
      <c r="CN607" s="140">
        <v>1033</v>
      </c>
      <c r="CO607" s="140">
        <v>1026</v>
      </c>
      <c r="CP607" s="140">
        <v>1020</v>
      </c>
      <c r="CQ607" s="140">
        <v>1014</v>
      </c>
      <c r="CR607" s="140">
        <v>1007</v>
      </c>
      <c r="CS607" s="140">
        <v>1001</v>
      </c>
      <c r="CT607" s="140">
        <v>995</v>
      </c>
      <c r="CU607" s="140">
        <v>988</v>
      </c>
      <c r="CV607" s="140">
        <v>982</v>
      </c>
      <c r="CW607" s="140">
        <v>975</v>
      </c>
    </row>
    <row r="608" spans="1:101">
      <c r="A608" s="140" t="s">
        <v>224</v>
      </c>
      <c r="B608" s="140" t="s">
        <v>225</v>
      </c>
      <c r="C608" s="140"/>
      <c r="D608" s="140"/>
      <c r="E608" s="140" t="s">
        <v>309</v>
      </c>
      <c r="F608" s="140"/>
      <c r="G608" s="140"/>
      <c r="H608" s="140"/>
      <c r="I608" s="140"/>
      <c r="J608" s="140"/>
      <c r="K608" s="140"/>
      <c r="L608" s="140"/>
      <c r="M608" s="140"/>
      <c r="N608" s="140"/>
      <c r="O608" s="140"/>
      <c r="P608" s="140"/>
      <c r="Q608" s="140"/>
      <c r="R608" s="140"/>
      <c r="S608" s="140"/>
      <c r="T608" s="140"/>
      <c r="U608" s="140"/>
      <c r="V608" s="140"/>
      <c r="W608" s="140"/>
      <c r="X608" s="140"/>
      <c r="Y608" s="140"/>
      <c r="Z608" s="140"/>
      <c r="AA608" s="140"/>
      <c r="AB608" s="140"/>
      <c r="AC608" s="140"/>
      <c r="AD608" s="140"/>
      <c r="AE608" s="140"/>
      <c r="AF608" s="140"/>
      <c r="AG608" s="140"/>
      <c r="AH608" s="140"/>
      <c r="AI608" s="140"/>
      <c r="AJ608" s="140"/>
      <c r="AK608" s="140"/>
      <c r="AL608" s="154"/>
      <c r="AM608" s="154"/>
      <c r="AN608" s="154"/>
      <c r="AO608" s="154"/>
      <c r="AP608" s="154"/>
      <c r="AQ608" s="154"/>
      <c r="AR608" s="154"/>
      <c r="AS608" s="154"/>
      <c r="AT608" s="154"/>
      <c r="AU608" s="154"/>
      <c r="AV608" s="154"/>
      <c r="AW608" s="154">
        <v>765</v>
      </c>
      <c r="AX608" s="154">
        <v>765</v>
      </c>
      <c r="AY608" s="154">
        <v>765</v>
      </c>
      <c r="AZ608" s="154">
        <v>765</v>
      </c>
      <c r="BA608" s="154">
        <v>764</v>
      </c>
      <c r="BB608" s="154">
        <v>763</v>
      </c>
      <c r="BC608" s="154">
        <v>762</v>
      </c>
      <c r="BD608" s="154">
        <v>760</v>
      </c>
      <c r="BE608" s="154">
        <v>758</v>
      </c>
      <c r="BF608" s="154">
        <v>756</v>
      </c>
      <c r="BG608" s="154">
        <v>754</v>
      </c>
      <c r="BH608" s="154">
        <v>751</v>
      </c>
      <c r="BI608" s="154">
        <v>748</v>
      </c>
      <c r="BJ608" s="154">
        <v>745</v>
      </c>
      <c r="BK608" s="154">
        <v>741</v>
      </c>
      <c r="BL608" s="154">
        <v>737</v>
      </c>
      <c r="BM608" s="154">
        <v>734</v>
      </c>
      <c r="BN608" s="154">
        <v>730</v>
      </c>
      <c r="BO608" s="154">
        <v>726</v>
      </c>
      <c r="BP608" s="154">
        <v>721</v>
      </c>
      <c r="BQ608" s="154">
        <v>717</v>
      </c>
      <c r="BR608" s="154">
        <v>713</v>
      </c>
      <c r="BS608" s="154">
        <v>708</v>
      </c>
      <c r="BT608" s="140">
        <v>704</v>
      </c>
      <c r="BU608" s="140">
        <v>699</v>
      </c>
      <c r="BV608" s="140">
        <v>694</v>
      </c>
      <c r="BW608" s="140">
        <v>690</v>
      </c>
      <c r="BX608" s="140">
        <v>685</v>
      </c>
      <c r="BY608" s="140">
        <v>680</v>
      </c>
      <c r="BZ608" s="140">
        <v>675</v>
      </c>
      <c r="CA608" s="140">
        <v>671</v>
      </c>
      <c r="CB608" s="140">
        <v>666</v>
      </c>
      <c r="CC608" s="140">
        <v>661</v>
      </c>
      <c r="CD608" s="140">
        <v>656</v>
      </c>
      <c r="CE608" s="140">
        <v>651</v>
      </c>
      <c r="CF608" s="140">
        <v>645</v>
      </c>
      <c r="CG608" s="140">
        <v>640</v>
      </c>
      <c r="CH608" s="140">
        <v>635</v>
      </c>
      <c r="CI608" s="140">
        <v>629</v>
      </c>
      <c r="CJ608" s="140">
        <v>624</v>
      </c>
      <c r="CK608" s="140">
        <v>618</v>
      </c>
      <c r="CL608" s="140">
        <v>613</v>
      </c>
      <c r="CM608" s="140">
        <v>607</v>
      </c>
      <c r="CN608" s="140">
        <v>602</v>
      </c>
      <c r="CO608" s="140">
        <v>596</v>
      </c>
      <c r="CP608" s="140">
        <v>590</v>
      </c>
      <c r="CQ608" s="140">
        <v>585</v>
      </c>
      <c r="CR608" s="140">
        <v>579</v>
      </c>
      <c r="CS608" s="140">
        <v>574</v>
      </c>
      <c r="CT608" s="140">
        <v>569</v>
      </c>
      <c r="CU608" s="140">
        <v>563</v>
      </c>
      <c r="CV608" s="140">
        <v>558</v>
      </c>
      <c r="CW608" s="140">
        <v>553</v>
      </c>
    </row>
    <row r="609" spans="1:101">
      <c r="A609" s="140" t="s">
        <v>226</v>
      </c>
      <c r="B609" s="140" t="s">
        <v>227</v>
      </c>
      <c r="C609" s="140"/>
      <c r="D609" s="140"/>
      <c r="E609" s="140" t="s">
        <v>309</v>
      </c>
      <c r="F609" s="140"/>
      <c r="G609" s="140"/>
      <c r="H609" s="140"/>
      <c r="I609" s="140"/>
      <c r="J609" s="140"/>
      <c r="K609" s="140"/>
      <c r="L609" s="140"/>
      <c r="M609" s="140"/>
      <c r="N609" s="140"/>
      <c r="O609" s="140"/>
      <c r="P609" s="140"/>
      <c r="Q609" s="140"/>
      <c r="R609" s="140"/>
      <c r="S609" s="140"/>
      <c r="T609" s="140"/>
      <c r="U609" s="140"/>
      <c r="V609" s="140"/>
      <c r="W609" s="140"/>
      <c r="X609" s="140"/>
      <c r="Y609" s="140"/>
      <c r="Z609" s="140"/>
      <c r="AA609" s="140"/>
      <c r="AB609" s="140"/>
      <c r="AC609" s="140"/>
      <c r="AD609" s="140"/>
      <c r="AE609" s="140"/>
      <c r="AF609" s="140"/>
      <c r="AG609" s="140"/>
      <c r="AH609" s="140"/>
      <c r="AI609" s="140"/>
      <c r="AJ609" s="140"/>
      <c r="AK609" s="140"/>
      <c r="AL609" s="154"/>
      <c r="AM609" s="154"/>
      <c r="AN609" s="154"/>
      <c r="AO609" s="154"/>
      <c r="AP609" s="154"/>
      <c r="AQ609" s="154"/>
      <c r="AR609" s="154"/>
      <c r="AS609" s="154"/>
      <c r="AT609" s="154"/>
      <c r="AU609" s="154"/>
      <c r="AV609" s="154"/>
      <c r="AW609" s="154">
        <v>1860</v>
      </c>
      <c r="AX609" s="154">
        <v>1870</v>
      </c>
      <c r="AY609" s="154">
        <v>1881</v>
      </c>
      <c r="AZ609" s="154">
        <v>1891</v>
      </c>
      <c r="BA609" s="154">
        <v>1897</v>
      </c>
      <c r="BB609" s="154">
        <v>1904</v>
      </c>
      <c r="BC609" s="154">
        <v>1912</v>
      </c>
      <c r="BD609" s="154">
        <v>1919</v>
      </c>
      <c r="BE609" s="154">
        <v>1925</v>
      </c>
      <c r="BF609" s="154">
        <v>1931</v>
      </c>
      <c r="BG609" s="154">
        <v>1936</v>
      </c>
      <c r="BH609" s="154">
        <v>1940</v>
      </c>
      <c r="BI609" s="154">
        <v>1944</v>
      </c>
      <c r="BJ609" s="154">
        <v>1947</v>
      </c>
      <c r="BK609" s="154">
        <v>1950</v>
      </c>
      <c r="BL609" s="154">
        <v>1953</v>
      </c>
      <c r="BM609" s="154">
        <v>1955</v>
      </c>
      <c r="BN609" s="154">
        <v>1956</v>
      </c>
      <c r="BO609" s="154">
        <v>1957</v>
      </c>
      <c r="BP609" s="154">
        <v>1958</v>
      </c>
      <c r="BQ609" s="154">
        <v>1958</v>
      </c>
      <c r="BR609" s="154">
        <v>1957</v>
      </c>
      <c r="BS609" s="154">
        <v>1957</v>
      </c>
      <c r="BT609" s="140">
        <v>1955</v>
      </c>
      <c r="BU609" s="140">
        <v>1954</v>
      </c>
      <c r="BV609" s="140">
        <v>1951</v>
      </c>
      <c r="BW609" s="140">
        <v>1949</v>
      </c>
      <c r="BX609" s="140">
        <v>1946</v>
      </c>
      <c r="BY609" s="140">
        <v>1943</v>
      </c>
      <c r="BZ609" s="140">
        <v>1939</v>
      </c>
      <c r="CA609" s="140">
        <v>1935</v>
      </c>
      <c r="CB609" s="140">
        <v>1931</v>
      </c>
      <c r="CC609" s="140">
        <v>1926</v>
      </c>
      <c r="CD609" s="140">
        <v>1922</v>
      </c>
      <c r="CE609" s="140">
        <v>1916</v>
      </c>
      <c r="CF609" s="140">
        <v>1911</v>
      </c>
      <c r="CG609" s="140">
        <v>1906</v>
      </c>
      <c r="CH609" s="140">
        <v>1900</v>
      </c>
      <c r="CI609" s="140">
        <v>1894</v>
      </c>
      <c r="CJ609" s="140">
        <v>1887</v>
      </c>
      <c r="CK609" s="140">
        <v>1881</v>
      </c>
      <c r="CL609" s="140">
        <v>1874</v>
      </c>
      <c r="CM609" s="140">
        <v>1866</v>
      </c>
      <c r="CN609" s="140">
        <v>1859</v>
      </c>
      <c r="CO609" s="140">
        <v>1851</v>
      </c>
      <c r="CP609" s="140">
        <v>1843</v>
      </c>
      <c r="CQ609" s="140">
        <v>1835</v>
      </c>
      <c r="CR609" s="140">
        <v>1827</v>
      </c>
      <c r="CS609" s="140">
        <v>1818</v>
      </c>
      <c r="CT609" s="140">
        <v>1810</v>
      </c>
      <c r="CU609" s="140">
        <v>1801</v>
      </c>
      <c r="CV609" s="140">
        <v>1793</v>
      </c>
      <c r="CW609" s="140">
        <v>1784</v>
      </c>
    </row>
    <row r="610" spans="1:101">
      <c r="A610" s="140" t="s">
        <v>228</v>
      </c>
      <c r="B610" s="140" t="s">
        <v>229</v>
      </c>
      <c r="C610" s="140"/>
      <c r="D610" s="140"/>
      <c r="E610" s="140" t="s">
        <v>309</v>
      </c>
      <c r="F610" s="140"/>
      <c r="G610" s="140"/>
      <c r="H610" s="140"/>
      <c r="I610" s="140"/>
      <c r="J610" s="140"/>
      <c r="K610" s="140"/>
      <c r="L610" s="140"/>
      <c r="M610" s="140"/>
      <c r="N610" s="140"/>
      <c r="O610" s="140"/>
      <c r="P610" s="140"/>
      <c r="Q610" s="140"/>
      <c r="R610" s="140"/>
      <c r="S610" s="140"/>
      <c r="T610" s="140"/>
      <c r="U610" s="140"/>
      <c r="V610" s="140"/>
      <c r="W610" s="140"/>
      <c r="X610" s="140"/>
      <c r="Y610" s="140"/>
      <c r="Z610" s="140"/>
      <c r="AA610" s="140"/>
      <c r="AB610" s="140"/>
      <c r="AC610" s="140"/>
      <c r="AD610" s="140"/>
      <c r="AE610" s="140"/>
      <c r="AF610" s="140"/>
      <c r="AG610" s="140"/>
      <c r="AH610" s="140"/>
      <c r="AI610" s="140"/>
      <c r="AJ610" s="140"/>
      <c r="AK610" s="140"/>
      <c r="AL610" s="154"/>
      <c r="AM610" s="154"/>
      <c r="AN610" s="154"/>
      <c r="AO610" s="154"/>
      <c r="AP610" s="154"/>
      <c r="AQ610" s="154"/>
      <c r="AR610" s="154"/>
      <c r="AS610" s="154"/>
      <c r="AT610" s="154"/>
      <c r="AU610" s="154"/>
      <c r="AV610" s="154"/>
      <c r="AW610" s="154">
        <v>236</v>
      </c>
      <c r="AX610" s="154">
        <v>235</v>
      </c>
      <c r="AY610" s="154">
        <v>234</v>
      </c>
      <c r="AZ610" s="154">
        <v>232</v>
      </c>
      <c r="BA610" s="154">
        <v>231</v>
      </c>
      <c r="BB610" s="154">
        <v>229</v>
      </c>
      <c r="BC610" s="154">
        <v>228</v>
      </c>
      <c r="BD610" s="154">
        <v>227</v>
      </c>
      <c r="BE610" s="154">
        <v>225</v>
      </c>
      <c r="BF610" s="154">
        <v>223</v>
      </c>
      <c r="BG610" s="154">
        <v>222</v>
      </c>
      <c r="BH610" s="154">
        <v>220</v>
      </c>
      <c r="BI610" s="154">
        <v>218</v>
      </c>
      <c r="BJ610" s="154">
        <v>217</v>
      </c>
      <c r="BK610" s="154">
        <v>215</v>
      </c>
      <c r="BL610" s="154">
        <v>213</v>
      </c>
      <c r="BM610" s="154">
        <v>211</v>
      </c>
      <c r="BN610" s="154">
        <v>210</v>
      </c>
      <c r="BO610" s="154">
        <v>208</v>
      </c>
      <c r="BP610" s="154">
        <v>206</v>
      </c>
      <c r="BQ610" s="154">
        <v>204</v>
      </c>
      <c r="BR610" s="154">
        <v>202</v>
      </c>
      <c r="BS610" s="154">
        <v>201</v>
      </c>
      <c r="BT610" s="140">
        <v>199</v>
      </c>
      <c r="BU610" s="140">
        <v>197</v>
      </c>
      <c r="BV610" s="140">
        <v>195</v>
      </c>
      <c r="BW610" s="140">
        <v>193</v>
      </c>
      <c r="BX610" s="140">
        <v>192</v>
      </c>
      <c r="BY610" s="140">
        <v>190</v>
      </c>
      <c r="BZ610" s="140">
        <v>188</v>
      </c>
      <c r="CA610" s="140">
        <v>186</v>
      </c>
      <c r="CB610" s="140">
        <v>185</v>
      </c>
      <c r="CC610" s="140">
        <v>183</v>
      </c>
      <c r="CD610" s="140">
        <v>181</v>
      </c>
      <c r="CE610" s="140">
        <v>179</v>
      </c>
      <c r="CF610" s="140">
        <v>177</v>
      </c>
      <c r="CG610" s="140">
        <v>176</v>
      </c>
      <c r="CH610" s="140">
        <v>174</v>
      </c>
      <c r="CI610" s="140">
        <v>172</v>
      </c>
      <c r="CJ610" s="140">
        <v>170</v>
      </c>
      <c r="CK610" s="140">
        <v>169</v>
      </c>
      <c r="CL610" s="140">
        <v>167</v>
      </c>
      <c r="CM610" s="140">
        <v>165</v>
      </c>
      <c r="CN610" s="140">
        <v>163</v>
      </c>
      <c r="CO610" s="140">
        <v>162</v>
      </c>
      <c r="CP610" s="140">
        <v>160</v>
      </c>
      <c r="CQ610" s="140">
        <v>158</v>
      </c>
      <c r="CR610" s="140">
        <v>157</v>
      </c>
      <c r="CS610" s="140">
        <v>155</v>
      </c>
      <c r="CT610" s="140">
        <v>153</v>
      </c>
      <c r="CU610" s="140">
        <v>152</v>
      </c>
      <c r="CV610" s="140">
        <v>150</v>
      </c>
      <c r="CW610" s="140">
        <v>149</v>
      </c>
    </row>
    <row r="611" spans="1:101">
      <c r="A611" s="140" t="s">
        <v>230</v>
      </c>
      <c r="B611" s="140" t="s">
        <v>231</v>
      </c>
      <c r="C611" s="140"/>
      <c r="D611" s="140"/>
      <c r="E611" s="140" t="s">
        <v>309</v>
      </c>
      <c r="F611" s="140"/>
      <c r="G611" s="140"/>
      <c r="H611" s="140"/>
      <c r="I611" s="140"/>
      <c r="J611" s="140"/>
      <c r="K611" s="140"/>
      <c r="L611" s="140"/>
      <c r="M611" s="140"/>
      <c r="N611" s="140"/>
      <c r="O611" s="140"/>
      <c r="P611" s="140"/>
      <c r="Q611" s="140"/>
      <c r="R611" s="140"/>
      <c r="S611" s="140"/>
      <c r="T611" s="140"/>
      <c r="U611" s="140"/>
      <c r="V611" s="140"/>
      <c r="W611" s="140"/>
      <c r="X611" s="140"/>
      <c r="Y611" s="140"/>
      <c r="Z611" s="140"/>
      <c r="AA611" s="140"/>
      <c r="AB611" s="140"/>
      <c r="AC611" s="140"/>
      <c r="AD611" s="140"/>
      <c r="AE611" s="140"/>
      <c r="AF611" s="140"/>
      <c r="AG611" s="140"/>
      <c r="AH611" s="140"/>
      <c r="AI611" s="140"/>
      <c r="AJ611" s="140"/>
      <c r="AK611" s="140"/>
      <c r="AL611" s="154"/>
      <c r="AM611" s="154"/>
      <c r="AN611" s="154"/>
      <c r="AO611" s="154"/>
      <c r="AP611" s="154"/>
      <c r="AQ611" s="154"/>
      <c r="AR611" s="154"/>
      <c r="AS611" s="154"/>
      <c r="AT611" s="154"/>
      <c r="AU611" s="154"/>
      <c r="AV611" s="154"/>
      <c r="AW611" s="154">
        <v>552</v>
      </c>
      <c r="AX611" s="154">
        <v>551</v>
      </c>
      <c r="AY611" s="154">
        <v>549</v>
      </c>
      <c r="AZ611" s="154">
        <v>548</v>
      </c>
      <c r="BA611" s="154">
        <v>545</v>
      </c>
      <c r="BB611" s="154">
        <v>544</v>
      </c>
      <c r="BC611" s="154">
        <v>542</v>
      </c>
      <c r="BD611" s="154">
        <v>540</v>
      </c>
      <c r="BE611" s="154">
        <v>537</v>
      </c>
      <c r="BF611" s="154">
        <v>535</v>
      </c>
      <c r="BG611" s="154">
        <v>533</v>
      </c>
      <c r="BH611" s="154">
        <v>530</v>
      </c>
      <c r="BI611" s="154">
        <v>527</v>
      </c>
      <c r="BJ611" s="154">
        <v>525</v>
      </c>
      <c r="BK611" s="154">
        <v>522</v>
      </c>
      <c r="BL611" s="154">
        <v>519</v>
      </c>
      <c r="BM611" s="154">
        <v>516</v>
      </c>
      <c r="BN611" s="154">
        <v>513</v>
      </c>
      <c r="BO611" s="154">
        <v>510</v>
      </c>
      <c r="BP611" s="154">
        <v>507</v>
      </c>
      <c r="BQ611" s="154">
        <v>503</v>
      </c>
      <c r="BR611" s="154">
        <v>500</v>
      </c>
      <c r="BS611" s="154">
        <v>497</v>
      </c>
      <c r="BT611" s="140">
        <v>494</v>
      </c>
      <c r="BU611" s="140">
        <v>491</v>
      </c>
      <c r="BV611" s="140">
        <v>488</v>
      </c>
      <c r="BW611" s="140">
        <v>484</v>
      </c>
      <c r="BX611" s="140">
        <v>481</v>
      </c>
      <c r="BY611" s="140">
        <v>478</v>
      </c>
      <c r="BZ611" s="140">
        <v>475</v>
      </c>
      <c r="CA611" s="140">
        <v>472</v>
      </c>
      <c r="CB611" s="140">
        <v>469</v>
      </c>
      <c r="CC611" s="140">
        <v>466</v>
      </c>
      <c r="CD611" s="140">
        <v>463</v>
      </c>
      <c r="CE611" s="140">
        <v>460</v>
      </c>
      <c r="CF611" s="140">
        <v>457</v>
      </c>
      <c r="CG611" s="140">
        <v>454</v>
      </c>
      <c r="CH611" s="140">
        <v>450</v>
      </c>
      <c r="CI611" s="140">
        <v>447</v>
      </c>
      <c r="CJ611" s="140">
        <v>444</v>
      </c>
      <c r="CK611" s="140">
        <v>441</v>
      </c>
      <c r="CL611" s="140">
        <v>438</v>
      </c>
      <c r="CM611" s="140">
        <v>435</v>
      </c>
      <c r="CN611" s="140">
        <v>432</v>
      </c>
      <c r="CO611" s="140">
        <v>428</v>
      </c>
      <c r="CP611" s="140">
        <v>425</v>
      </c>
      <c r="CQ611" s="140">
        <v>422</v>
      </c>
      <c r="CR611" s="140">
        <v>419</v>
      </c>
      <c r="CS611" s="140">
        <v>416</v>
      </c>
      <c r="CT611" s="140">
        <v>413</v>
      </c>
      <c r="CU611" s="140">
        <v>411</v>
      </c>
      <c r="CV611" s="140">
        <v>408</v>
      </c>
      <c r="CW611" s="140">
        <v>405</v>
      </c>
    </row>
    <row r="612" spans="1:101">
      <c r="A612" s="140" t="s">
        <v>232</v>
      </c>
      <c r="B612" s="140" t="s">
        <v>233</v>
      </c>
      <c r="C612" s="140"/>
      <c r="D612" s="140"/>
      <c r="E612" s="140" t="s">
        <v>309</v>
      </c>
      <c r="F612" s="140"/>
      <c r="G612" s="140"/>
      <c r="H612" s="140"/>
      <c r="I612" s="140"/>
      <c r="J612" s="140"/>
      <c r="K612" s="140"/>
      <c r="L612" s="140"/>
      <c r="M612" s="140"/>
      <c r="N612" s="140"/>
      <c r="O612" s="140"/>
      <c r="P612" s="140"/>
      <c r="Q612" s="140"/>
      <c r="R612" s="140"/>
      <c r="S612" s="140"/>
      <c r="T612" s="140"/>
      <c r="U612" s="140"/>
      <c r="V612" s="140"/>
      <c r="W612" s="140"/>
      <c r="X612" s="140"/>
      <c r="Y612" s="140"/>
      <c r="Z612" s="140"/>
      <c r="AA612" s="140"/>
      <c r="AB612" s="140"/>
      <c r="AC612" s="140"/>
      <c r="AD612" s="140"/>
      <c r="AE612" s="140"/>
      <c r="AF612" s="140"/>
      <c r="AG612" s="140"/>
      <c r="AH612" s="140"/>
      <c r="AI612" s="140"/>
      <c r="AJ612" s="140"/>
      <c r="AK612" s="140"/>
      <c r="AL612" s="154"/>
      <c r="AM612" s="154"/>
      <c r="AN612" s="154"/>
      <c r="AO612" s="154"/>
      <c r="AP612" s="154"/>
      <c r="AQ612" s="154"/>
      <c r="AR612" s="154"/>
      <c r="AS612" s="154"/>
      <c r="AT612" s="154"/>
      <c r="AU612" s="154"/>
      <c r="AV612" s="154"/>
      <c r="AW612" s="154">
        <v>566</v>
      </c>
      <c r="AX612" s="154">
        <v>565</v>
      </c>
      <c r="AY612" s="154">
        <v>564</v>
      </c>
      <c r="AZ612" s="154">
        <v>563</v>
      </c>
      <c r="BA612" s="154">
        <v>562</v>
      </c>
      <c r="BB612" s="154">
        <v>561</v>
      </c>
      <c r="BC612" s="154">
        <v>559</v>
      </c>
      <c r="BD612" s="154">
        <v>558</v>
      </c>
      <c r="BE612" s="154">
        <v>556</v>
      </c>
      <c r="BF612" s="154">
        <v>554</v>
      </c>
      <c r="BG612" s="154">
        <v>553</v>
      </c>
      <c r="BH612" s="154">
        <v>551</v>
      </c>
      <c r="BI612" s="154">
        <v>548</v>
      </c>
      <c r="BJ612" s="154">
        <v>546</v>
      </c>
      <c r="BK612" s="154">
        <v>544</v>
      </c>
      <c r="BL612" s="154">
        <v>542</v>
      </c>
      <c r="BM612" s="154">
        <v>539</v>
      </c>
      <c r="BN612" s="154">
        <v>537</v>
      </c>
      <c r="BO612" s="154">
        <v>534</v>
      </c>
      <c r="BP612" s="154">
        <v>532</v>
      </c>
      <c r="BQ612" s="154">
        <v>529</v>
      </c>
      <c r="BR612" s="154">
        <v>527</v>
      </c>
      <c r="BS612" s="154">
        <v>524</v>
      </c>
      <c r="BT612" s="140">
        <v>521</v>
      </c>
      <c r="BU612" s="140">
        <v>518</v>
      </c>
      <c r="BV612" s="140">
        <v>516</v>
      </c>
      <c r="BW612" s="140">
        <v>513</v>
      </c>
      <c r="BX612" s="140">
        <v>510</v>
      </c>
      <c r="BY612" s="140">
        <v>507</v>
      </c>
      <c r="BZ612" s="140">
        <v>504</v>
      </c>
      <c r="CA612" s="140">
        <v>501</v>
      </c>
      <c r="CB612" s="140">
        <v>498</v>
      </c>
      <c r="CC612" s="140">
        <v>495</v>
      </c>
      <c r="CD612" s="140">
        <v>492</v>
      </c>
      <c r="CE612" s="140">
        <v>489</v>
      </c>
      <c r="CF612" s="140">
        <v>486</v>
      </c>
      <c r="CG612" s="140">
        <v>483</v>
      </c>
      <c r="CH612" s="140">
        <v>480</v>
      </c>
      <c r="CI612" s="140">
        <v>477</v>
      </c>
      <c r="CJ612" s="140">
        <v>474</v>
      </c>
      <c r="CK612" s="140">
        <v>470</v>
      </c>
      <c r="CL612" s="140">
        <v>467</v>
      </c>
      <c r="CM612" s="140">
        <v>464</v>
      </c>
      <c r="CN612" s="140">
        <v>461</v>
      </c>
      <c r="CO612" s="140">
        <v>458</v>
      </c>
      <c r="CP612" s="140">
        <v>455</v>
      </c>
      <c r="CQ612" s="140">
        <v>452</v>
      </c>
      <c r="CR612" s="140">
        <v>449</v>
      </c>
      <c r="CS612" s="140">
        <v>445</v>
      </c>
      <c r="CT612" s="140">
        <v>442</v>
      </c>
      <c r="CU612" s="140">
        <v>440</v>
      </c>
      <c r="CV612" s="140">
        <v>437</v>
      </c>
      <c r="CW612" s="140">
        <v>434</v>
      </c>
    </row>
    <row r="613" spans="1:101">
      <c r="A613" s="140" t="s">
        <v>234</v>
      </c>
      <c r="B613" s="140" t="s">
        <v>235</v>
      </c>
      <c r="C613" s="140"/>
      <c r="D613" s="140"/>
      <c r="E613" s="140" t="s">
        <v>309</v>
      </c>
      <c r="F613" s="140"/>
      <c r="G613" s="140"/>
      <c r="H613" s="140"/>
      <c r="I613" s="140"/>
      <c r="J613" s="140"/>
      <c r="K613" s="140"/>
      <c r="L613" s="140"/>
      <c r="M613" s="140"/>
      <c r="N613" s="140"/>
      <c r="O613" s="140"/>
      <c r="P613" s="140"/>
      <c r="Q613" s="140"/>
      <c r="R613" s="140"/>
      <c r="S613" s="140"/>
      <c r="T613" s="140"/>
      <c r="U613" s="140"/>
      <c r="V613" s="140"/>
      <c r="W613" s="140"/>
      <c r="X613" s="140"/>
      <c r="Y613" s="140"/>
      <c r="Z613" s="140"/>
      <c r="AA613" s="140"/>
      <c r="AB613" s="140"/>
      <c r="AC613" s="140"/>
      <c r="AD613" s="140"/>
      <c r="AE613" s="140"/>
      <c r="AF613" s="140"/>
      <c r="AG613" s="140"/>
      <c r="AH613" s="140"/>
      <c r="AI613" s="140"/>
      <c r="AJ613" s="140"/>
      <c r="AK613" s="140"/>
      <c r="AL613" s="154"/>
      <c r="AM613" s="154"/>
      <c r="AN613" s="154"/>
      <c r="AO613" s="154"/>
      <c r="AP613" s="154"/>
      <c r="AQ613" s="154"/>
      <c r="AR613" s="154"/>
      <c r="AS613" s="154"/>
      <c r="AT613" s="154"/>
      <c r="AU613" s="154"/>
      <c r="AV613" s="154"/>
      <c r="AW613" s="154">
        <v>434</v>
      </c>
      <c r="AX613" s="154">
        <v>435</v>
      </c>
      <c r="AY613" s="154">
        <v>436</v>
      </c>
      <c r="AZ613" s="154">
        <v>437</v>
      </c>
      <c r="BA613" s="154">
        <v>437</v>
      </c>
      <c r="BB613" s="154">
        <v>438</v>
      </c>
      <c r="BC613" s="154">
        <v>439</v>
      </c>
      <c r="BD613" s="154">
        <v>439</v>
      </c>
      <c r="BE613" s="154">
        <v>439</v>
      </c>
      <c r="BF613" s="154">
        <v>440</v>
      </c>
      <c r="BG613" s="154">
        <v>439</v>
      </c>
      <c r="BH613" s="154">
        <v>439</v>
      </c>
      <c r="BI613" s="154">
        <v>439</v>
      </c>
      <c r="BJ613" s="154">
        <v>438</v>
      </c>
      <c r="BK613" s="154">
        <v>438</v>
      </c>
      <c r="BL613" s="154">
        <v>437</v>
      </c>
      <c r="BM613" s="154">
        <v>437</v>
      </c>
      <c r="BN613" s="154">
        <v>436</v>
      </c>
      <c r="BO613" s="154">
        <v>435</v>
      </c>
      <c r="BP613" s="154">
        <v>434</v>
      </c>
      <c r="BQ613" s="154">
        <v>433</v>
      </c>
      <c r="BR613" s="154">
        <v>432</v>
      </c>
      <c r="BS613" s="154">
        <v>431</v>
      </c>
      <c r="BT613" s="140">
        <v>430</v>
      </c>
      <c r="BU613" s="140">
        <v>428</v>
      </c>
      <c r="BV613" s="140">
        <v>427</v>
      </c>
      <c r="BW613" s="140">
        <v>426</v>
      </c>
      <c r="BX613" s="140">
        <v>425</v>
      </c>
      <c r="BY613" s="140">
        <v>423</v>
      </c>
      <c r="BZ613" s="140">
        <v>422</v>
      </c>
      <c r="CA613" s="140">
        <v>421</v>
      </c>
      <c r="CB613" s="140">
        <v>419</v>
      </c>
      <c r="CC613" s="140">
        <v>418</v>
      </c>
      <c r="CD613" s="140">
        <v>416</v>
      </c>
      <c r="CE613" s="140">
        <v>415</v>
      </c>
      <c r="CF613" s="140">
        <v>413</v>
      </c>
      <c r="CG613" s="140">
        <v>411</v>
      </c>
      <c r="CH613" s="140">
        <v>410</v>
      </c>
      <c r="CI613" s="140">
        <v>408</v>
      </c>
      <c r="CJ613" s="140">
        <v>406</v>
      </c>
      <c r="CK613" s="140">
        <v>404</v>
      </c>
      <c r="CL613" s="140">
        <v>402</v>
      </c>
      <c r="CM613" s="140">
        <v>400</v>
      </c>
      <c r="CN613" s="140">
        <v>398</v>
      </c>
      <c r="CO613" s="140">
        <v>396</v>
      </c>
      <c r="CP613" s="140">
        <v>394</v>
      </c>
      <c r="CQ613" s="140">
        <v>391</v>
      </c>
      <c r="CR613" s="140">
        <v>389</v>
      </c>
      <c r="CS613" s="140">
        <v>387</v>
      </c>
      <c r="CT613" s="140">
        <v>385</v>
      </c>
      <c r="CU613" s="140">
        <v>383</v>
      </c>
      <c r="CV613" s="140">
        <v>381</v>
      </c>
      <c r="CW613" s="140">
        <v>378</v>
      </c>
    </row>
    <row r="614" spans="1:101">
      <c r="A614" s="140" t="s">
        <v>236</v>
      </c>
      <c r="B614" s="140" t="s">
        <v>237</v>
      </c>
      <c r="C614" s="140"/>
      <c r="D614" s="140"/>
      <c r="E614" s="140" t="s">
        <v>309</v>
      </c>
      <c r="F614" s="140"/>
      <c r="G614" s="140"/>
      <c r="H614" s="140"/>
      <c r="I614" s="140"/>
      <c r="J614" s="140"/>
      <c r="K614" s="140"/>
      <c r="L614" s="140"/>
      <c r="M614" s="140"/>
      <c r="N614" s="140"/>
      <c r="O614" s="140"/>
      <c r="P614" s="140"/>
      <c r="Q614" s="140"/>
      <c r="R614" s="140"/>
      <c r="S614" s="140"/>
      <c r="T614" s="140"/>
      <c r="U614" s="140"/>
      <c r="V614" s="140"/>
      <c r="W614" s="140"/>
      <c r="X614" s="140"/>
      <c r="Y614" s="140"/>
      <c r="Z614" s="140"/>
      <c r="AA614" s="140"/>
      <c r="AB614" s="140"/>
      <c r="AC614" s="140"/>
      <c r="AD614" s="140"/>
      <c r="AE614" s="140"/>
      <c r="AF614" s="140"/>
      <c r="AG614" s="140"/>
      <c r="AH614" s="140"/>
      <c r="AI614" s="140"/>
      <c r="AJ614" s="140"/>
      <c r="AK614" s="140"/>
      <c r="AL614" s="154"/>
      <c r="AM614" s="154"/>
      <c r="AN614" s="154"/>
      <c r="AO614" s="154"/>
      <c r="AP614" s="154"/>
      <c r="AQ614" s="154"/>
      <c r="AR614" s="154"/>
      <c r="AS614" s="154"/>
      <c r="AT614" s="154"/>
      <c r="AU614" s="154"/>
      <c r="AV614" s="154"/>
      <c r="AW614" s="154">
        <v>817</v>
      </c>
      <c r="AX614" s="154">
        <v>823</v>
      </c>
      <c r="AY614" s="154">
        <v>830</v>
      </c>
      <c r="AZ614" s="154">
        <v>836</v>
      </c>
      <c r="BA614" s="154">
        <v>840</v>
      </c>
      <c r="BB614" s="154">
        <v>844</v>
      </c>
      <c r="BC614" s="154">
        <v>848</v>
      </c>
      <c r="BD614" s="154">
        <v>852</v>
      </c>
      <c r="BE614" s="154">
        <v>855</v>
      </c>
      <c r="BF614" s="154">
        <v>857</v>
      </c>
      <c r="BG614" s="154">
        <v>859</v>
      </c>
      <c r="BH614" s="154">
        <v>861</v>
      </c>
      <c r="BI614" s="154">
        <v>862</v>
      </c>
      <c r="BJ614" s="154">
        <v>862</v>
      </c>
      <c r="BK614" s="154">
        <v>862</v>
      </c>
      <c r="BL614" s="154">
        <v>863</v>
      </c>
      <c r="BM614" s="154">
        <v>862</v>
      </c>
      <c r="BN614" s="154">
        <v>862</v>
      </c>
      <c r="BO614" s="154">
        <v>861</v>
      </c>
      <c r="BP614" s="154">
        <v>861</v>
      </c>
      <c r="BQ614" s="154">
        <v>860</v>
      </c>
      <c r="BR614" s="154">
        <v>859</v>
      </c>
      <c r="BS614" s="154">
        <v>858</v>
      </c>
      <c r="BT614" s="140">
        <v>857</v>
      </c>
      <c r="BU614" s="140">
        <v>855</v>
      </c>
      <c r="BV614" s="140">
        <v>854</v>
      </c>
      <c r="BW614" s="140">
        <v>853</v>
      </c>
      <c r="BX614" s="140">
        <v>852</v>
      </c>
      <c r="BY614" s="140">
        <v>850</v>
      </c>
      <c r="BZ614" s="140">
        <v>849</v>
      </c>
      <c r="CA614" s="140">
        <v>847</v>
      </c>
      <c r="CB614" s="140">
        <v>845</v>
      </c>
      <c r="CC614" s="140">
        <v>843</v>
      </c>
      <c r="CD614" s="140">
        <v>841</v>
      </c>
      <c r="CE614" s="140">
        <v>839</v>
      </c>
      <c r="CF614" s="140">
        <v>836</v>
      </c>
      <c r="CG614" s="140">
        <v>834</v>
      </c>
      <c r="CH614" s="140">
        <v>831</v>
      </c>
      <c r="CI614" s="140">
        <v>827</v>
      </c>
      <c r="CJ614" s="140">
        <v>824</v>
      </c>
      <c r="CK614" s="140">
        <v>820</v>
      </c>
      <c r="CL614" s="140">
        <v>816</v>
      </c>
      <c r="CM614" s="140">
        <v>812</v>
      </c>
      <c r="CN614" s="140">
        <v>808</v>
      </c>
      <c r="CO614" s="140">
        <v>804</v>
      </c>
      <c r="CP614" s="140">
        <v>799</v>
      </c>
      <c r="CQ614" s="140">
        <v>795</v>
      </c>
      <c r="CR614" s="140">
        <v>790</v>
      </c>
      <c r="CS614" s="140">
        <v>785</v>
      </c>
      <c r="CT614" s="140">
        <v>781</v>
      </c>
      <c r="CU614" s="140">
        <v>776</v>
      </c>
      <c r="CV614" s="140">
        <v>771</v>
      </c>
      <c r="CW614" s="140">
        <v>767</v>
      </c>
    </row>
    <row r="615" spans="1:101">
      <c r="A615" s="140" t="s">
        <v>238</v>
      </c>
      <c r="B615" s="140" t="s">
        <v>239</v>
      </c>
      <c r="C615" s="140"/>
      <c r="D615" s="140"/>
      <c r="E615" s="140" t="s">
        <v>309</v>
      </c>
      <c r="F615" s="140"/>
      <c r="G615" s="140"/>
      <c r="H615" s="140"/>
      <c r="I615" s="140"/>
      <c r="J615" s="140"/>
      <c r="K615" s="140"/>
      <c r="L615" s="140"/>
      <c r="M615" s="140"/>
      <c r="N615" s="140"/>
      <c r="O615" s="140"/>
      <c r="P615" s="140"/>
      <c r="Q615" s="140"/>
      <c r="R615" s="140"/>
      <c r="S615" s="140"/>
      <c r="T615" s="140"/>
      <c r="U615" s="140"/>
      <c r="V615" s="140"/>
      <c r="W615" s="140"/>
      <c r="X615" s="140"/>
      <c r="Y615" s="140"/>
      <c r="Z615" s="140"/>
      <c r="AA615" s="140"/>
      <c r="AB615" s="140"/>
      <c r="AC615" s="140"/>
      <c r="AD615" s="140"/>
      <c r="AE615" s="140"/>
      <c r="AF615" s="140"/>
      <c r="AG615" s="140"/>
      <c r="AH615" s="140"/>
      <c r="AI615" s="140"/>
      <c r="AJ615" s="140"/>
      <c r="AK615" s="140"/>
      <c r="AL615" s="154"/>
      <c r="AM615" s="154"/>
      <c r="AN615" s="154"/>
      <c r="AO615" s="154"/>
      <c r="AP615" s="154"/>
      <c r="AQ615" s="154"/>
      <c r="AR615" s="154"/>
      <c r="AS615" s="154"/>
      <c r="AT615" s="154"/>
      <c r="AU615" s="154"/>
      <c r="AV615" s="154"/>
      <c r="AW615" s="154">
        <v>2176</v>
      </c>
      <c r="AX615" s="154">
        <v>2159</v>
      </c>
      <c r="AY615" s="154">
        <v>2145</v>
      </c>
      <c r="AZ615" s="154">
        <v>2132</v>
      </c>
      <c r="BA615" s="154">
        <v>2115</v>
      </c>
      <c r="BB615" s="154">
        <v>2101</v>
      </c>
      <c r="BC615" s="154">
        <v>2088</v>
      </c>
      <c r="BD615" s="154">
        <v>2076</v>
      </c>
      <c r="BE615" s="154">
        <v>2065</v>
      </c>
      <c r="BF615" s="154">
        <v>2054</v>
      </c>
      <c r="BG615" s="154">
        <v>2044</v>
      </c>
      <c r="BH615" s="154">
        <v>2034</v>
      </c>
      <c r="BI615" s="154">
        <v>2025</v>
      </c>
      <c r="BJ615" s="154">
        <v>2016</v>
      </c>
      <c r="BK615" s="154">
        <v>2007</v>
      </c>
      <c r="BL615" s="154">
        <v>1999</v>
      </c>
      <c r="BM615" s="154">
        <v>1991</v>
      </c>
      <c r="BN615" s="154">
        <v>1984</v>
      </c>
      <c r="BO615" s="154">
        <v>1976</v>
      </c>
      <c r="BP615" s="154">
        <v>1967</v>
      </c>
      <c r="BQ615" s="154">
        <v>1959</v>
      </c>
      <c r="BR615" s="154">
        <v>1950</v>
      </c>
      <c r="BS615" s="154">
        <v>1941</v>
      </c>
      <c r="BT615" s="140">
        <v>1932</v>
      </c>
      <c r="BU615" s="140">
        <v>1922</v>
      </c>
      <c r="BV615" s="140">
        <v>1911</v>
      </c>
      <c r="BW615" s="140">
        <v>1901</v>
      </c>
      <c r="BX615" s="140">
        <v>1890</v>
      </c>
      <c r="BY615" s="140">
        <v>1879</v>
      </c>
      <c r="BZ615" s="140">
        <v>1868</v>
      </c>
      <c r="CA615" s="140">
        <v>1857</v>
      </c>
      <c r="CB615" s="140">
        <v>1845</v>
      </c>
      <c r="CC615" s="140">
        <v>1834</v>
      </c>
      <c r="CD615" s="140">
        <v>1822</v>
      </c>
      <c r="CE615" s="140">
        <v>1811</v>
      </c>
      <c r="CF615" s="140">
        <v>1799</v>
      </c>
      <c r="CG615" s="140">
        <v>1788</v>
      </c>
      <c r="CH615" s="140">
        <v>1777</v>
      </c>
      <c r="CI615" s="140">
        <v>1767</v>
      </c>
      <c r="CJ615" s="140">
        <v>1756</v>
      </c>
      <c r="CK615" s="140">
        <v>1746</v>
      </c>
      <c r="CL615" s="140">
        <v>1737</v>
      </c>
      <c r="CM615" s="140">
        <v>1727</v>
      </c>
      <c r="CN615" s="140">
        <v>1718</v>
      </c>
      <c r="CO615" s="140">
        <v>1709</v>
      </c>
      <c r="CP615" s="140">
        <v>1700</v>
      </c>
      <c r="CQ615" s="140">
        <v>1692</v>
      </c>
      <c r="CR615" s="140">
        <v>1683</v>
      </c>
      <c r="CS615" s="140">
        <v>1675</v>
      </c>
      <c r="CT615" s="140">
        <v>1666</v>
      </c>
      <c r="CU615" s="140">
        <v>1658</v>
      </c>
      <c r="CV615" s="140">
        <v>1650</v>
      </c>
      <c r="CW615" s="140">
        <v>1641</v>
      </c>
    </row>
    <row r="616" spans="1:101">
      <c r="A616" s="140" t="s">
        <v>240</v>
      </c>
      <c r="B616" s="140" t="s">
        <v>241</v>
      </c>
      <c r="C616" s="140"/>
      <c r="D616" s="140"/>
      <c r="E616" s="140" t="s">
        <v>309</v>
      </c>
      <c r="F616" s="140"/>
      <c r="G616" s="140"/>
      <c r="H616" s="140"/>
      <c r="I616" s="140"/>
      <c r="J616" s="140"/>
      <c r="K616" s="140"/>
      <c r="L616" s="140"/>
      <c r="M616" s="140"/>
      <c r="N616" s="140"/>
      <c r="O616" s="140"/>
      <c r="P616" s="140"/>
      <c r="Q616" s="140"/>
      <c r="R616" s="140"/>
      <c r="S616" s="140"/>
      <c r="T616" s="140"/>
      <c r="U616" s="140"/>
      <c r="V616" s="140"/>
      <c r="W616" s="140"/>
      <c r="X616" s="140"/>
      <c r="Y616" s="140"/>
      <c r="Z616" s="140"/>
      <c r="AA616" s="140"/>
      <c r="AB616" s="140"/>
      <c r="AC616" s="140"/>
      <c r="AD616" s="140"/>
      <c r="AE616" s="140"/>
      <c r="AF616" s="140"/>
      <c r="AG616" s="140"/>
      <c r="AH616" s="140"/>
      <c r="AI616" s="140"/>
      <c r="AJ616" s="140"/>
      <c r="AK616" s="140"/>
      <c r="AL616" s="154"/>
      <c r="AM616" s="154"/>
      <c r="AN616" s="154"/>
      <c r="AO616" s="154"/>
      <c r="AP616" s="154"/>
      <c r="AQ616" s="154"/>
      <c r="AR616" s="154"/>
      <c r="AS616" s="154"/>
      <c r="AT616" s="154"/>
      <c r="AU616" s="154"/>
      <c r="AV616" s="154"/>
      <c r="AW616" s="154">
        <v>1256</v>
      </c>
      <c r="AX616" s="154">
        <v>1255</v>
      </c>
      <c r="AY616" s="154">
        <v>1255</v>
      </c>
      <c r="AZ616" s="154">
        <v>1254</v>
      </c>
      <c r="BA616" s="154">
        <v>1251</v>
      </c>
      <c r="BB616" s="154">
        <v>1249</v>
      </c>
      <c r="BC616" s="154">
        <v>1247</v>
      </c>
      <c r="BD616" s="154">
        <v>1245</v>
      </c>
      <c r="BE616" s="154">
        <v>1242</v>
      </c>
      <c r="BF616" s="154">
        <v>1239</v>
      </c>
      <c r="BG616" s="154">
        <v>1236</v>
      </c>
      <c r="BH616" s="154">
        <v>1232</v>
      </c>
      <c r="BI616" s="154">
        <v>1228</v>
      </c>
      <c r="BJ616" s="154">
        <v>1224</v>
      </c>
      <c r="BK616" s="154">
        <v>1219</v>
      </c>
      <c r="BL616" s="154">
        <v>1214</v>
      </c>
      <c r="BM616" s="154">
        <v>1210</v>
      </c>
      <c r="BN616" s="154">
        <v>1204</v>
      </c>
      <c r="BO616" s="154">
        <v>1199</v>
      </c>
      <c r="BP616" s="154">
        <v>1193</v>
      </c>
      <c r="BQ616" s="154">
        <v>1188</v>
      </c>
      <c r="BR616" s="154">
        <v>1181</v>
      </c>
      <c r="BS616" s="154">
        <v>1175</v>
      </c>
      <c r="BT616" s="140">
        <v>1169</v>
      </c>
      <c r="BU616" s="140">
        <v>1162</v>
      </c>
      <c r="BV616" s="140">
        <v>1156</v>
      </c>
      <c r="BW616" s="140">
        <v>1149</v>
      </c>
      <c r="BX616" s="140">
        <v>1142</v>
      </c>
      <c r="BY616" s="140">
        <v>1135</v>
      </c>
      <c r="BZ616" s="140">
        <v>1128</v>
      </c>
      <c r="CA616" s="140">
        <v>1120</v>
      </c>
      <c r="CB616" s="140">
        <v>1113</v>
      </c>
      <c r="CC616" s="140">
        <v>1106</v>
      </c>
      <c r="CD616" s="140">
        <v>1099</v>
      </c>
      <c r="CE616" s="140">
        <v>1092</v>
      </c>
      <c r="CF616" s="140">
        <v>1084</v>
      </c>
      <c r="CG616" s="140">
        <v>1077</v>
      </c>
      <c r="CH616" s="140">
        <v>1070</v>
      </c>
      <c r="CI616" s="140">
        <v>1062</v>
      </c>
      <c r="CJ616" s="140">
        <v>1055</v>
      </c>
      <c r="CK616" s="140">
        <v>1048</v>
      </c>
      <c r="CL616" s="140">
        <v>1040</v>
      </c>
      <c r="CM616" s="140">
        <v>1033</v>
      </c>
      <c r="CN616" s="140">
        <v>1025</v>
      </c>
      <c r="CO616" s="140">
        <v>1018</v>
      </c>
      <c r="CP616" s="140">
        <v>1010</v>
      </c>
      <c r="CQ616" s="140">
        <v>1003</v>
      </c>
      <c r="CR616" s="140">
        <v>996</v>
      </c>
      <c r="CS616" s="140">
        <v>988</v>
      </c>
      <c r="CT616" s="140">
        <v>981</v>
      </c>
      <c r="CU616" s="140">
        <v>974</v>
      </c>
      <c r="CV616" s="140">
        <v>967</v>
      </c>
      <c r="CW616" s="140">
        <v>960</v>
      </c>
    </row>
    <row r="617" spans="1:101">
      <c r="A617" s="140" t="s">
        <v>242</v>
      </c>
      <c r="B617" s="140" t="s">
        <v>243</v>
      </c>
      <c r="C617" s="140"/>
      <c r="D617" s="140"/>
      <c r="E617" s="140" t="s">
        <v>309</v>
      </c>
      <c r="F617" s="140"/>
      <c r="G617" s="140"/>
      <c r="H617" s="140"/>
      <c r="I617" s="140"/>
      <c r="J617" s="140"/>
      <c r="K617" s="140"/>
      <c r="L617" s="140"/>
      <c r="M617" s="140"/>
      <c r="N617" s="140"/>
      <c r="O617" s="140"/>
      <c r="P617" s="140"/>
      <c r="Q617" s="140"/>
      <c r="R617" s="140"/>
      <c r="S617" s="140"/>
      <c r="T617" s="140"/>
      <c r="U617" s="140"/>
      <c r="V617" s="140"/>
      <c r="W617" s="140"/>
      <c r="X617" s="140"/>
      <c r="Y617" s="140"/>
      <c r="Z617" s="140"/>
      <c r="AA617" s="140"/>
      <c r="AB617" s="140"/>
      <c r="AC617" s="140"/>
      <c r="AD617" s="140"/>
      <c r="AE617" s="140"/>
      <c r="AF617" s="140"/>
      <c r="AG617" s="140"/>
      <c r="AH617" s="140"/>
      <c r="AI617" s="140"/>
      <c r="AJ617" s="140"/>
      <c r="AK617" s="140"/>
      <c r="AL617" s="154"/>
      <c r="AM617" s="154"/>
      <c r="AN617" s="154"/>
      <c r="AO617" s="154"/>
      <c r="AP617" s="154"/>
      <c r="AQ617" s="154"/>
      <c r="AR617" s="154"/>
      <c r="AS617" s="154"/>
      <c r="AT617" s="154"/>
      <c r="AU617" s="154"/>
      <c r="AV617" s="154"/>
      <c r="AW617" s="154">
        <v>1413</v>
      </c>
      <c r="AX617" s="154">
        <v>1420</v>
      </c>
      <c r="AY617" s="154">
        <v>1426</v>
      </c>
      <c r="AZ617" s="154">
        <v>1433</v>
      </c>
      <c r="BA617" s="154">
        <v>1437</v>
      </c>
      <c r="BB617" s="154">
        <v>1442</v>
      </c>
      <c r="BC617" s="154">
        <v>1447</v>
      </c>
      <c r="BD617" s="154">
        <v>1451</v>
      </c>
      <c r="BE617" s="154">
        <v>1454</v>
      </c>
      <c r="BF617" s="154">
        <v>1456</v>
      </c>
      <c r="BG617" s="154">
        <v>1457</v>
      </c>
      <c r="BH617" s="154">
        <v>1458</v>
      </c>
      <c r="BI617" s="154">
        <v>1459</v>
      </c>
      <c r="BJ617" s="154">
        <v>1459</v>
      </c>
      <c r="BK617" s="154">
        <v>1458</v>
      </c>
      <c r="BL617" s="154">
        <v>1457</v>
      </c>
      <c r="BM617" s="154">
        <v>1456</v>
      </c>
      <c r="BN617" s="154">
        <v>1455</v>
      </c>
      <c r="BO617" s="154">
        <v>1453</v>
      </c>
      <c r="BP617" s="154">
        <v>1451</v>
      </c>
      <c r="BQ617" s="154">
        <v>1449</v>
      </c>
      <c r="BR617" s="154">
        <v>1447</v>
      </c>
      <c r="BS617" s="154">
        <v>1445</v>
      </c>
      <c r="BT617" s="140">
        <v>1442</v>
      </c>
      <c r="BU617" s="140">
        <v>1440</v>
      </c>
      <c r="BV617" s="140">
        <v>1437</v>
      </c>
      <c r="BW617" s="140">
        <v>1434</v>
      </c>
      <c r="BX617" s="140">
        <v>1431</v>
      </c>
      <c r="BY617" s="140">
        <v>1428</v>
      </c>
      <c r="BZ617" s="140">
        <v>1425</v>
      </c>
      <c r="CA617" s="140">
        <v>1421</v>
      </c>
      <c r="CB617" s="140">
        <v>1417</v>
      </c>
      <c r="CC617" s="140">
        <v>1414</v>
      </c>
      <c r="CD617" s="140">
        <v>1410</v>
      </c>
      <c r="CE617" s="140">
        <v>1405</v>
      </c>
      <c r="CF617" s="140">
        <v>1401</v>
      </c>
      <c r="CG617" s="140">
        <v>1396</v>
      </c>
      <c r="CH617" s="140">
        <v>1391</v>
      </c>
      <c r="CI617" s="140">
        <v>1386</v>
      </c>
      <c r="CJ617" s="140">
        <v>1381</v>
      </c>
      <c r="CK617" s="140">
        <v>1375</v>
      </c>
      <c r="CL617" s="140">
        <v>1369</v>
      </c>
      <c r="CM617" s="140">
        <v>1363</v>
      </c>
      <c r="CN617" s="140">
        <v>1357</v>
      </c>
      <c r="CO617" s="140">
        <v>1351</v>
      </c>
      <c r="CP617" s="140">
        <v>1344</v>
      </c>
      <c r="CQ617" s="140">
        <v>1338</v>
      </c>
      <c r="CR617" s="140">
        <v>1331</v>
      </c>
      <c r="CS617" s="140">
        <v>1324</v>
      </c>
      <c r="CT617" s="140">
        <v>1318</v>
      </c>
      <c r="CU617" s="140">
        <v>1311</v>
      </c>
      <c r="CV617" s="140">
        <v>1304</v>
      </c>
      <c r="CW617" s="140">
        <v>1297</v>
      </c>
    </row>
    <row r="618" spans="1:101">
      <c r="A618" s="140" t="s">
        <v>244</v>
      </c>
      <c r="B618" s="140" t="s">
        <v>245</v>
      </c>
      <c r="C618" s="140"/>
      <c r="D618" s="140"/>
      <c r="E618" s="140" t="s">
        <v>309</v>
      </c>
      <c r="F618" s="140"/>
      <c r="G618" s="140"/>
      <c r="H618" s="140"/>
      <c r="I618" s="140"/>
      <c r="J618" s="140"/>
      <c r="K618" s="140"/>
      <c r="L618" s="140"/>
      <c r="M618" s="140"/>
      <c r="N618" s="140"/>
      <c r="O618" s="140"/>
      <c r="P618" s="140"/>
      <c r="Q618" s="140"/>
      <c r="R618" s="140"/>
      <c r="S618" s="140"/>
      <c r="T618" s="140"/>
      <c r="U618" s="140"/>
      <c r="V618" s="140"/>
      <c r="W618" s="140"/>
      <c r="X618" s="140"/>
      <c r="Y618" s="140"/>
      <c r="Z618" s="140"/>
      <c r="AA618" s="140"/>
      <c r="AB618" s="140"/>
      <c r="AC618" s="140"/>
      <c r="AD618" s="140"/>
      <c r="AE618" s="140"/>
      <c r="AF618" s="140"/>
      <c r="AG618" s="140"/>
      <c r="AH618" s="140"/>
      <c r="AI618" s="140"/>
      <c r="AJ618" s="140"/>
      <c r="AK618" s="140"/>
      <c r="AL618" s="154"/>
      <c r="AM618" s="154"/>
      <c r="AN618" s="154"/>
      <c r="AO618" s="154"/>
      <c r="AP618" s="154"/>
      <c r="AQ618" s="154"/>
      <c r="AR618" s="154"/>
      <c r="AS618" s="154"/>
      <c r="AT618" s="154"/>
      <c r="AU618" s="154"/>
      <c r="AV618" s="154"/>
      <c r="AW618" s="154">
        <v>1441</v>
      </c>
      <c r="AX618" s="154">
        <v>1446</v>
      </c>
      <c r="AY618" s="154">
        <v>1451</v>
      </c>
      <c r="AZ618" s="154">
        <v>1455</v>
      </c>
      <c r="BA618" s="154">
        <v>1457</v>
      </c>
      <c r="BB618" s="154">
        <v>1459</v>
      </c>
      <c r="BC618" s="154">
        <v>1461</v>
      </c>
      <c r="BD618" s="154">
        <v>1462</v>
      </c>
      <c r="BE618" s="154">
        <v>1462</v>
      </c>
      <c r="BF618" s="154">
        <v>1461</v>
      </c>
      <c r="BG618" s="154">
        <v>1460</v>
      </c>
      <c r="BH618" s="154">
        <v>1458</v>
      </c>
      <c r="BI618" s="154">
        <v>1455</v>
      </c>
      <c r="BJ618" s="154">
        <v>1452</v>
      </c>
      <c r="BK618" s="154">
        <v>1449</v>
      </c>
      <c r="BL618" s="154">
        <v>1445</v>
      </c>
      <c r="BM618" s="154">
        <v>1441</v>
      </c>
      <c r="BN618" s="154">
        <v>1437</v>
      </c>
      <c r="BO618" s="154">
        <v>1432</v>
      </c>
      <c r="BP618" s="154">
        <v>1428</v>
      </c>
      <c r="BQ618" s="154">
        <v>1423</v>
      </c>
      <c r="BR618" s="154">
        <v>1418</v>
      </c>
      <c r="BS618" s="154">
        <v>1414</v>
      </c>
      <c r="BT618" s="140">
        <v>1409</v>
      </c>
      <c r="BU618" s="140">
        <v>1404</v>
      </c>
      <c r="BV618" s="140">
        <v>1399</v>
      </c>
      <c r="BW618" s="140">
        <v>1394</v>
      </c>
      <c r="BX618" s="140">
        <v>1390</v>
      </c>
      <c r="BY618" s="140">
        <v>1385</v>
      </c>
      <c r="BZ618" s="140">
        <v>1380</v>
      </c>
      <c r="CA618" s="140">
        <v>1375</v>
      </c>
      <c r="CB618" s="140">
        <v>1371</v>
      </c>
      <c r="CC618" s="140">
        <v>1366</v>
      </c>
      <c r="CD618" s="140">
        <v>1361</v>
      </c>
      <c r="CE618" s="140">
        <v>1356</v>
      </c>
      <c r="CF618" s="140">
        <v>1350</v>
      </c>
      <c r="CG618" s="140">
        <v>1345</v>
      </c>
      <c r="CH618" s="140">
        <v>1339</v>
      </c>
      <c r="CI618" s="140">
        <v>1333</v>
      </c>
      <c r="CJ618" s="140">
        <v>1327</v>
      </c>
      <c r="CK618" s="140">
        <v>1321</v>
      </c>
      <c r="CL618" s="140">
        <v>1314</v>
      </c>
      <c r="CM618" s="140">
        <v>1308</v>
      </c>
      <c r="CN618" s="140">
        <v>1301</v>
      </c>
      <c r="CO618" s="140">
        <v>1294</v>
      </c>
      <c r="CP618" s="140">
        <v>1286</v>
      </c>
      <c r="CQ618" s="140">
        <v>1279</v>
      </c>
      <c r="CR618" s="140">
        <v>1272</v>
      </c>
      <c r="CS618" s="140">
        <v>1264</v>
      </c>
      <c r="CT618" s="140">
        <v>1257</v>
      </c>
      <c r="CU618" s="140">
        <v>1250</v>
      </c>
      <c r="CV618" s="140">
        <v>1242</v>
      </c>
      <c r="CW618" s="140">
        <v>1235</v>
      </c>
    </row>
    <row r="619" spans="1:101">
      <c r="A619" s="140" t="s">
        <v>246</v>
      </c>
      <c r="B619" s="140" t="s">
        <v>247</v>
      </c>
      <c r="C619" s="140"/>
      <c r="D619" s="140"/>
      <c r="E619" s="140" t="s">
        <v>309</v>
      </c>
      <c r="F619" s="140"/>
      <c r="G619" s="140"/>
      <c r="H619" s="140"/>
      <c r="I619" s="140"/>
      <c r="J619" s="140"/>
      <c r="K619" s="140"/>
      <c r="L619" s="140"/>
      <c r="M619" s="140"/>
      <c r="N619" s="140"/>
      <c r="O619" s="140"/>
      <c r="P619" s="140"/>
      <c r="Q619" s="140"/>
      <c r="R619" s="140"/>
      <c r="S619" s="140"/>
      <c r="T619" s="140"/>
      <c r="U619" s="140"/>
      <c r="V619" s="140"/>
      <c r="W619" s="140"/>
      <c r="X619" s="140"/>
      <c r="Y619" s="140"/>
      <c r="Z619" s="140"/>
      <c r="AA619" s="140"/>
      <c r="AB619" s="140"/>
      <c r="AC619" s="140"/>
      <c r="AD619" s="140"/>
      <c r="AE619" s="140"/>
      <c r="AF619" s="140"/>
      <c r="AG619" s="140"/>
      <c r="AH619" s="140"/>
      <c r="AI619" s="140"/>
      <c r="AJ619" s="140"/>
      <c r="AK619" s="140"/>
      <c r="AL619" s="154"/>
      <c r="AM619" s="154"/>
      <c r="AN619" s="154"/>
      <c r="AO619" s="154"/>
      <c r="AP619" s="154"/>
      <c r="AQ619" s="154"/>
      <c r="AR619" s="154"/>
      <c r="AS619" s="154"/>
      <c r="AT619" s="154"/>
      <c r="AU619" s="154"/>
      <c r="AV619" s="154"/>
      <c r="AW619" s="154">
        <v>375</v>
      </c>
      <c r="AX619" s="154">
        <v>376</v>
      </c>
      <c r="AY619" s="154">
        <v>376</v>
      </c>
      <c r="AZ619" s="154">
        <v>376</v>
      </c>
      <c r="BA619" s="154">
        <v>376</v>
      </c>
      <c r="BB619" s="154">
        <v>376</v>
      </c>
      <c r="BC619" s="154">
        <v>377</v>
      </c>
      <c r="BD619" s="154">
        <v>376</v>
      </c>
      <c r="BE619" s="154">
        <v>376</v>
      </c>
      <c r="BF619" s="154">
        <v>376</v>
      </c>
      <c r="BG619" s="154">
        <v>376</v>
      </c>
      <c r="BH619" s="154">
        <v>375</v>
      </c>
      <c r="BI619" s="154">
        <v>375</v>
      </c>
      <c r="BJ619" s="154">
        <v>374</v>
      </c>
      <c r="BK619" s="154">
        <v>373</v>
      </c>
      <c r="BL619" s="154">
        <v>373</v>
      </c>
      <c r="BM619" s="154">
        <v>372</v>
      </c>
      <c r="BN619" s="154">
        <v>371</v>
      </c>
      <c r="BO619" s="154">
        <v>370</v>
      </c>
      <c r="BP619" s="154">
        <v>370</v>
      </c>
      <c r="BQ619" s="154">
        <v>369</v>
      </c>
      <c r="BR619" s="154">
        <v>368</v>
      </c>
      <c r="BS619" s="154">
        <v>367</v>
      </c>
      <c r="BT619" s="140">
        <v>366</v>
      </c>
      <c r="BU619" s="140">
        <v>365</v>
      </c>
      <c r="BV619" s="140">
        <v>364</v>
      </c>
      <c r="BW619" s="140">
        <v>363</v>
      </c>
      <c r="BX619" s="140">
        <v>361</v>
      </c>
      <c r="BY619" s="140">
        <v>360</v>
      </c>
      <c r="BZ619" s="140">
        <v>359</v>
      </c>
      <c r="CA619" s="140">
        <v>358</v>
      </c>
      <c r="CB619" s="140">
        <v>356</v>
      </c>
      <c r="CC619" s="140">
        <v>355</v>
      </c>
      <c r="CD619" s="140">
        <v>353</v>
      </c>
      <c r="CE619" s="140">
        <v>352</v>
      </c>
      <c r="CF619" s="140">
        <v>350</v>
      </c>
      <c r="CG619" s="140">
        <v>349</v>
      </c>
      <c r="CH619" s="140">
        <v>347</v>
      </c>
      <c r="CI619" s="140">
        <v>345</v>
      </c>
      <c r="CJ619" s="140">
        <v>343</v>
      </c>
      <c r="CK619" s="140">
        <v>342</v>
      </c>
      <c r="CL619" s="140">
        <v>340</v>
      </c>
      <c r="CM619" s="140">
        <v>338</v>
      </c>
      <c r="CN619" s="140">
        <v>336</v>
      </c>
      <c r="CO619" s="140">
        <v>334</v>
      </c>
      <c r="CP619" s="140">
        <v>333</v>
      </c>
      <c r="CQ619" s="140">
        <v>331</v>
      </c>
      <c r="CR619" s="140">
        <v>329</v>
      </c>
      <c r="CS619" s="140">
        <v>327</v>
      </c>
      <c r="CT619" s="140">
        <v>326</v>
      </c>
      <c r="CU619" s="140">
        <v>324</v>
      </c>
      <c r="CV619" s="140">
        <v>322</v>
      </c>
      <c r="CW619" s="140">
        <v>320</v>
      </c>
    </row>
    <row r="620" spans="1:101">
      <c r="A620" s="140" t="s">
        <v>248</v>
      </c>
      <c r="B620" s="140" t="s">
        <v>249</v>
      </c>
      <c r="C620" s="140"/>
      <c r="D620" s="140"/>
      <c r="E620" s="140" t="s">
        <v>309</v>
      </c>
      <c r="F620" s="140"/>
      <c r="G620" s="140"/>
      <c r="H620" s="140"/>
      <c r="I620" s="140"/>
      <c r="J620" s="140"/>
      <c r="K620" s="140"/>
      <c r="L620" s="140"/>
      <c r="M620" s="140"/>
      <c r="N620" s="140"/>
      <c r="O620" s="140"/>
      <c r="P620" s="140"/>
      <c r="Q620" s="140"/>
      <c r="R620" s="140"/>
      <c r="S620" s="140"/>
      <c r="T620" s="140"/>
      <c r="U620" s="140"/>
      <c r="V620" s="140"/>
      <c r="W620" s="140"/>
      <c r="X620" s="140"/>
      <c r="Y620" s="140"/>
      <c r="Z620" s="140"/>
      <c r="AA620" s="140"/>
      <c r="AB620" s="140"/>
      <c r="AC620" s="140"/>
      <c r="AD620" s="140"/>
      <c r="AE620" s="140"/>
      <c r="AF620" s="140"/>
      <c r="AG620" s="140"/>
      <c r="AH620" s="140"/>
      <c r="AI620" s="140"/>
      <c r="AJ620" s="140"/>
      <c r="AK620" s="140"/>
      <c r="AL620" s="154"/>
      <c r="AM620" s="154"/>
      <c r="AN620" s="154"/>
      <c r="AO620" s="154"/>
      <c r="AP620" s="154"/>
      <c r="AQ620" s="154"/>
      <c r="AR620" s="154"/>
      <c r="AS620" s="154"/>
      <c r="AT620" s="154"/>
      <c r="AU620" s="154"/>
      <c r="AV620" s="154"/>
      <c r="AW620" s="154">
        <v>571</v>
      </c>
      <c r="AX620" s="154">
        <v>570</v>
      </c>
      <c r="AY620" s="154">
        <v>569</v>
      </c>
      <c r="AZ620" s="154">
        <v>568</v>
      </c>
      <c r="BA620" s="154">
        <v>566</v>
      </c>
      <c r="BB620" s="154">
        <v>565</v>
      </c>
      <c r="BC620" s="154">
        <v>564</v>
      </c>
      <c r="BD620" s="154">
        <v>563</v>
      </c>
      <c r="BE620" s="154">
        <v>561</v>
      </c>
      <c r="BF620" s="154">
        <v>560</v>
      </c>
      <c r="BG620" s="154">
        <v>558</v>
      </c>
      <c r="BH620" s="154">
        <v>557</v>
      </c>
      <c r="BI620" s="154">
        <v>555</v>
      </c>
      <c r="BJ620" s="154">
        <v>553</v>
      </c>
      <c r="BK620" s="154">
        <v>551</v>
      </c>
      <c r="BL620" s="154">
        <v>549</v>
      </c>
      <c r="BM620" s="154">
        <v>546</v>
      </c>
      <c r="BN620" s="154">
        <v>544</v>
      </c>
      <c r="BO620" s="154">
        <v>542</v>
      </c>
      <c r="BP620" s="154">
        <v>539</v>
      </c>
      <c r="BQ620" s="154">
        <v>537</v>
      </c>
      <c r="BR620" s="154">
        <v>534</v>
      </c>
      <c r="BS620" s="154">
        <v>531</v>
      </c>
      <c r="BT620" s="140">
        <v>528</v>
      </c>
      <c r="BU620" s="140">
        <v>525</v>
      </c>
      <c r="BV620" s="140">
        <v>523</v>
      </c>
      <c r="BW620" s="140">
        <v>520</v>
      </c>
      <c r="BX620" s="140">
        <v>517</v>
      </c>
      <c r="BY620" s="140">
        <v>513</v>
      </c>
      <c r="BZ620" s="140">
        <v>510</v>
      </c>
      <c r="CA620" s="140">
        <v>507</v>
      </c>
      <c r="CB620" s="140">
        <v>504</v>
      </c>
      <c r="CC620" s="140">
        <v>501</v>
      </c>
      <c r="CD620" s="140">
        <v>498</v>
      </c>
      <c r="CE620" s="140">
        <v>495</v>
      </c>
      <c r="CF620" s="140">
        <v>492</v>
      </c>
      <c r="CG620" s="140">
        <v>488</v>
      </c>
      <c r="CH620" s="140">
        <v>485</v>
      </c>
      <c r="CI620" s="140">
        <v>482</v>
      </c>
      <c r="CJ620" s="140">
        <v>479</v>
      </c>
      <c r="CK620" s="140">
        <v>476</v>
      </c>
      <c r="CL620" s="140">
        <v>472</v>
      </c>
      <c r="CM620" s="140">
        <v>469</v>
      </c>
      <c r="CN620" s="140">
        <v>466</v>
      </c>
      <c r="CO620" s="140">
        <v>463</v>
      </c>
      <c r="CP620" s="140">
        <v>460</v>
      </c>
      <c r="CQ620" s="140">
        <v>457</v>
      </c>
      <c r="CR620" s="140">
        <v>454</v>
      </c>
      <c r="CS620" s="140">
        <v>450</v>
      </c>
      <c r="CT620" s="140">
        <v>447</v>
      </c>
      <c r="CU620" s="140">
        <v>444</v>
      </c>
      <c r="CV620" s="140">
        <v>441</v>
      </c>
      <c r="CW620" s="140">
        <v>438</v>
      </c>
    </row>
    <row r="621" spans="1:101">
      <c r="A621" s="140" t="s">
        <v>250</v>
      </c>
      <c r="B621" s="140" t="s">
        <v>251</v>
      </c>
      <c r="C621" s="140"/>
      <c r="D621" s="140"/>
      <c r="E621" s="140" t="s">
        <v>309</v>
      </c>
      <c r="F621" s="140"/>
      <c r="G621" s="140"/>
      <c r="H621" s="140"/>
      <c r="I621" s="140"/>
      <c r="J621" s="140"/>
      <c r="K621" s="140"/>
      <c r="L621" s="140"/>
      <c r="M621" s="140"/>
      <c r="N621" s="140"/>
      <c r="O621" s="140"/>
      <c r="P621" s="140"/>
      <c r="Q621" s="140"/>
      <c r="R621" s="140"/>
      <c r="S621" s="140"/>
      <c r="T621" s="140"/>
      <c r="U621" s="140"/>
      <c r="V621" s="140"/>
      <c r="W621" s="140"/>
      <c r="X621" s="140"/>
      <c r="Y621" s="140"/>
      <c r="Z621" s="140"/>
      <c r="AA621" s="140"/>
      <c r="AB621" s="140"/>
      <c r="AC621" s="140"/>
      <c r="AD621" s="140"/>
      <c r="AE621" s="140"/>
      <c r="AF621" s="140"/>
      <c r="AG621" s="140"/>
      <c r="AH621" s="140"/>
      <c r="AI621" s="140"/>
      <c r="AJ621" s="140"/>
      <c r="AK621" s="140"/>
      <c r="AL621" s="154"/>
      <c r="AM621" s="154"/>
      <c r="AN621" s="154"/>
      <c r="AO621" s="154"/>
      <c r="AP621" s="154"/>
      <c r="AQ621" s="154"/>
      <c r="AR621" s="154"/>
      <c r="AS621" s="154"/>
      <c r="AT621" s="154"/>
      <c r="AU621" s="154"/>
      <c r="AV621" s="154"/>
      <c r="AW621" s="154">
        <v>389</v>
      </c>
      <c r="AX621" s="154">
        <v>390</v>
      </c>
      <c r="AY621" s="154">
        <v>391</v>
      </c>
      <c r="AZ621" s="154">
        <v>392</v>
      </c>
      <c r="BA621" s="154">
        <v>392</v>
      </c>
      <c r="BB621" s="154">
        <v>393</v>
      </c>
      <c r="BC621" s="154">
        <v>394</v>
      </c>
      <c r="BD621" s="154">
        <v>395</v>
      </c>
      <c r="BE621" s="154">
        <v>395</v>
      </c>
      <c r="BF621" s="154">
        <v>396</v>
      </c>
      <c r="BG621" s="154">
        <v>396</v>
      </c>
      <c r="BH621" s="154">
        <v>397</v>
      </c>
      <c r="BI621" s="154">
        <v>397</v>
      </c>
      <c r="BJ621" s="154">
        <v>397</v>
      </c>
      <c r="BK621" s="154">
        <v>397</v>
      </c>
      <c r="BL621" s="154">
        <v>398</v>
      </c>
      <c r="BM621" s="154">
        <v>398</v>
      </c>
      <c r="BN621" s="154">
        <v>398</v>
      </c>
      <c r="BO621" s="154">
        <v>398</v>
      </c>
      <c r="BP621" s="154">
        <v>397</v>
      </c>
      <c r="BQ621" s="154">
        <v>397</v>
      </c>
      <c r="BR621" s="154">
        <v>397</v>
      </c>
      <c r="BS621" s="154">
        <v>397</v>
      </c>
      <c r="BT621" s="140">
        <v>396</v>
      </c>
      <c r="BU621" s="140">
        <v>396</v>
      </c>
      <c r="BV621" s="140">
        <v>395</v>
      </c>
      <c r="BW621" s="140">
        <v>395</v>
      </c>
      <c r="BX621" s="140">
        <v>394</v>
      </c>
      <c r="BY621" s="140">
        <v>394</v>
      </c>
      <c r="BZ621" s="140">
        <v>393</v>
      </c>
      <c r="CA621" s="140">
        <v>393</v>
      </c>
      <c r="CB621" s="140">
        <v>392</v>
      </c>
      <c r="CC621" s="140">
        <v>391</v>
      </c>
      <c r="CD621" s="140">
        <v>390</v>
      </c>
      <c r="CE621" s="140">
        <v>390</v>
      </c>
      <c r="CF621" s="140">
        <v>389</v>
      </c>
      <c r="CG621" s="140">
        <v>388</v>
      </c>
      <c r="CH621" s="140">
        <v>387</v>
      </c>
      <c r="CI621" s="140">
        <v>386</v>
      </c>
      <c r="CJ621" s="140">
        <v>385</v>
      </c>
      <c r="CK621" s="140">
        <v>383</v>
      </c>
      <c r="CL621" s="140">
        <v>382</v>
      </c>
      <c r="CM621" s="140">
        <v>381</v>
      </c>
      <c r="CN621" s="140">
        <v>379</v>
      </c>
      <c r="CO621" s="140">
        <v>378</v>
      </c>
      <c r="CP621" s="140">
        <v>376</v>
      </c>
      <c r="CQ621" s="140">
        <v>375</v>
      </c>
      <c r="CR621" s="140">
        <v>373</v>
      </c>
      <c r="CS621" s="140">
        <v>372</v>
      </c>
      <c r="CT621" s="140">
        <v>371</v>
      </c>
      <c r="CU621" s="140">
        <v>369</v>
      </c>
      <c r="CV621" s="140">
        <v>368</v>
      </c>
      <c r="CW621" s="140">
        <v>366</v>
      </c>
    </row>
    <row r="622" spans="1:101">
      <c r="A622" s="140" t="s">
        <v>252</v>
      </c>
      <c r="B622" s="140" t="s">
        <v>253</v>
      </c>
      <c r="C622" s="140"/>
      <c r="D622" s="140"/>
      <c r="E622" s="140" t="s">
        <v>309</v>
      </c>
      <c r="F622" s="140"/>
      <c r="G622" s="140"/>
      <c r="H622" s="140"/>
      <c r="I622" s="140"/>
      <c r="J622" s="140"/>
      <c r="K622" s="140"/>
      <c r="L622" s="140"/>
      <c r="M622" s="140"/>
      <c r="N622" s="140"/>
      <c r="O622" s="140"/>
      <c r="P622" s="140"/>
      <c r="Q622" s="140"/>
      <c r="R622" s="140"/>
      <c r="S622" s="140"/>
      <c r="T622" s="140"/>
      <c r="U622" s="140"/>
      <c r="V622" s="140"/>
      <c r="W622" s="140"/>
      <c r="X622" s="140"/>
      <c r="Y622" s="140"/>
      <c r="Z622" s="140"/>
      <c r="AA622" s="140"/>
      <c r="AB622" s="140"/>
      <c r="AC622" s="140"/>
      <c r="AD622" s="140"/>
      <c r="AE622" s="140"/>
      <c r="AF622" s="140"/>
      <c r="AG622" s="140"/>
      <c r="AH622" s="140"/>
      <c r="AI622" s="140"/>
      <c r="AJ622" s="140"/>
      <c r="AK622" s="140"/>
      <c r="AL622" s="154"/>
      <c r="AM622" s="154"/>
      <c r="AN622" s="154"/>
      <c r="AO622" s="154"/>
      <c r="AP622" s="154"/>
      <c r="AQ622" s="154"/>
      <c r="AR622" s="154"/>
      <c r="AS622" s="154"/>
      <c r="AT622" s="154"/>
      <c r="AU622" s="154"/>
      <c r="AV622" s="154"/>
      <c r="AW622" s="154">
        <v>259</v>
      </c>
      <c r="AX622" s="154">
        <v>260</v>
      </c>
      <c r="AY622" s="154">
        <v>261</v>
      </c>
      <c r="AZ622" s="154">
        <v>262</v>
      </c>
      <c r="BA622" s="154">
        <v>263</v>
      </c>
      <c r="BB622" s="154">
        <v>264</v>
      </c>
      <c r="BC622" s="154">
        <v>264</v>
      </c>
      <c r="BD622" s="154">
        <v>265</v>
      </c>
      <c r="BE622" s="154">
        <v>266</v>
      </c>
      <c r="BF622" s="154">
        <v>266</v>
      </c>
      <c r="BG622" s="154">
        <v>266</v>
      </c>
      <c r="BH622" s="154">
        <v>267</v>
      </c>
      <c r="BI622" s="154">
        <v>267</v>
      </c>
      <c r="BJ622" s="154">
        <v>267</v>
      </c>
      <c r="BK622" s="154">
        <v>267</v>
      </c>
      <c r="BL622" s="154">
        <v>267</v>
      </c>
      <c r="BM622" s="154">
        <v>268</v>
      </c>
      <c r="BN622" s="154">
        <v>268</v>
      </c>
      <c r="BO622" s="154">
        <v>268</v>
      </c>
      <c r="BP622" s="154">
        <v>268</v>
      </c>
      <c r="BQ622" s="154">
        <v>268</v>
      </c>
      <c r="BR622" s="154">
        <v>268</v>
      </c>
      <c r="BS622" s="154">
        <v>267</v>
      </c>
      <c r="BT622" s="140">
        <v>267</v>
      </c>
      <c r="BU622" s="140">
        <v>267</v>
      </c>
      <c r="BV622" s="140">
        <v>267</v>
      </c>
      <c r="BW622" s="140">
        <v>266</v>
      </c>
      <c r="BX622" s="140">
        <v>266</v>
      </c>
      <c r="BY622" s="140">
        <v>266</v>
      </c>
      <c r="BZ622" s="140">
        <v>265</v>
      </c>
      <c r="CA622" s="140">
        <v>265</v>
      </c>
      <c r="CB622" s="140">
        <v>265</v>
      </c>
      <c r="CC622" s="140">
        <v>264</v>
      </c>
      <c r="CD622" s="140">
        <v>264</v>
      </c>
      <c r="CE622" s="140">
        <v>263</v>
      </c>
      <c r="CF622" s="140">
        <v>262</v>
      </c>
      <c r="CG622" s="140">
        <v>262</v>
      </c>
      <c r="CH622" s="140">
        <v>261</v>
      </c>
      <c r="CI622" s="140">
        <v>260</v>
      </c>
      <c r="CJ622" s="140">
        <v>259</v>
      </c>
      <c r="CK622" s="140">
        <v>259</v>
      </c>
      <c r="CL622" s="140">
        <v>258</v>
      </c>
      <c r="CM622" s="140">
        <v>257</v>
      </c>
      <c r="CN622" s="140">
        <v>256</v>
      </c>
      <c r="CO622" s="140">
        <v>255</v>
      </c>
      <c r="CP622" s="140">
        <v>254</v>
      </c>
      <c r="CQ622" s="140">
        <v>253</v>
      </c>
      <c r="CR622" s="140">
        <v>252</v>
      </c>
      <c r="CS622" s="140">
        <v>251</v>
      </c>
      <c r="CT622" s="140">
        <v>250</v>
      </c>
      <c r="CU622" s="140">
        <v>249</v>
      </c>
      <c r="CV622" s="140">
        <v>248</v>
      </c>
      <c r="CW622" s="140">
        <v>247</v>
      </c>
    </row>
    <row r="623" spans="1:101">
      <c r="A623" s="140" t="s">
        <v>254</v>
      </c>
      <c r="B623" s="140" t="s">
        <v>255</v>
      </c>
      <c r="C623" s="140"/>
      <c r="D623" s="140"/>
      <c r="E623" s="140" t="s">
        <v>309</v>
      </c>
      <c r="F623" s="140"/>
      <c r="G623" s="140"/>
      <c r="H623" s="140"/>
      <c r="I623" s="140"/>
      <c r="J623" s="140"/>
      <c r="K623" s="140"/>
      <c r="L623" s="140"/>
      <c r="M623" s="140"/>
      <c r="N623" s="140"/>
      <c r="O623" s="140"/>
      <c r="P623" s="140"/>
      <c r="Q623" s="140"/>
      <c r="R623" s="140"/>
      <c r="S623" s="140"/>
      <c r="T623" s="140"/>
      <c r="U623" s="140"/>
      <c r="V623" s="140"/>
      <c r="W623" s="140"/>
      <c r="X623" s="140"/>
      <c r="Y623" s="140"/>
      <c r="Z623" s="140"/>
      <c r="AA623" s="140"/>
      <c r="AB623" s="140"/>
      <c r="AC623" s="140"/>
      <c r="AD623" s="140"/>
      <c r="AE623" s="140"/>
      <c r="AF623" s="140"/>
      <c r="AG623" s="140"/>
      <c r="AH623" s="140"/>
      <c r="AI623" s="140"/>
      <c r="AJ623" s="140"/>
      <c r="AK623" s="140"/>
      <c r="AL623" s="154"/>
      <c r="AM623" s="154"/>
      <c r="AN623" s="154"/>
      <c r="AO623" s="154"/>
      <c r="AP623" s="154"/>
      <c r="AQ623" s="154"/>
      <c r="AR623" s="154"/>
      <c r="AS623" s="154"/>
      <c r="AT623" s="154"/>
      <c r="AU623" s="154"/>
      <c r="AV623" s="154"/>
      <c r="AW623" s="154">
        <v>1068</v>
      </c>
      <c r="AX623" s="154">
        <v>1073</v>
      </c>
      <c r="AY623" s="154">
        <v>1079</v>
      </c>
      <c r="AZ623" s="154">
        <v>1083</v>
      </c>
      <c r="BA623" s="154">
        <v>1087</v>
      </c>
      <c r="BB623" s="154">
        <v>1092</v>
      </c>
      <c r="BC623" s="154">
        <v>1096</v>
      </c>
      <c r="BD623" s="154">
        <v>1100</v>
      </c>
      <c r="BE623" s="154">
        <v>1103</v>
      </c>
      <c r="BF623" s="154">
        <v>1106</v>
      </c>
      <c r="BG623" s="154">
        <v>1108</v>
      </c>
      <c r="BH623" s="154">
        <v>1109</v>
      </c>
      <c r="BI623" s="154">
        <v>1111</v>
      </c>
      <c r="BJ623" s="154">
        <v>1111</v>
      </c>
      <c r="BK623" s="154">
        <v>1112</v>
      </c>
      <c r="BL623" s="154">
        <v>1112</v>
      </c>
      <c r="BM623" s="154">
        <v>1112</v>
      </c>
      <c r="BN623" s="154">
        <v>1112</v>
      </c>
      <c r="BO623" s="154">
        <v>1111</v>
      </c>
      <c r="BP623" s="154">
        <v>1110</v>
      </c>
      <c r="BQ623" s="154">
        <v>1109</v>
      </c>
      <c r="BR623" s="154">
        <v>1108</v>
      </c>
      <c r="BS623" s="154">
        <v>1106</v>
      </c>
      <c r="BT623" s="140">
        <v>1105</v>
      </c>
      <c r="BU623" s="140">
        <v>1103</v>
      </c>
      <c r="BV623" s="140">
        <v>1102</v>
      </c>
      <c r="BW623" s="140">
        <v>1100</v>
      </c>
      <c r="BX623" s="140">
        <v>1098</v>
      </c>
      <c r="BY623" s="140">
        <v>1096</v>
      </c>
      <c r="BZ623" s="140">
        <v>1094</v>
      </c>
      <c r="CA623" s="140">
        <v>1092</v>
      </c>
      <c r="CB623" s="140">
        <v>1090</v>
      </c>
      <c r="CC623" s="140">
        <v>1088</v>
      </c>
      <c r="CD623" s="140">
        <v>1086</v>
      </c>
      <c r="CE623" s="140">
        <v>1083</v>
      </c>
      <c r="CF623" s="140">
        <v>1081</v>
      </c>
      <c r="CG623" s="140">
        <v>1078</v>
      </c>
      <c r="CH623" s="140">
        <v>1076</v>
      </c>
      <c r="CI623" s="140">
        <v>1073</v>
      </c>
      <c r="CJ623" s="140">
        <v>1070</v>
      </c>
      <c r="CK623" s="140">
        <v>1066</v>
      </c>
      <c r="CL623" s="140">
        <v>1063</v>
      </c>
      <c r="CM623" s="140">
        <v>1059</v>
      </c>
      <c r="CN623" s="140">
        <v>1056</v>
      </c>
      <c r="CO623" s="140">
        <v>1052</v>
      </c>
      <c r="CP623" s="140">
        <v>1048</v>
      </c>
      <c r="CQ623" s="140">
        <v>1044</v>
      </c>
      <c r="CR623" s="140">
        <v>1041</v>
      </c>
      <c r="CS623" s="140">
        <v>1037</v>
      </c>
      <c r="CT623" s="140">
        <v>1033</v>
      </c>
      <c r="CU623" s="140">
        <v>1029</v>
      </c>
      <c r="CV623" s="140">
        <v>1026</v>
      </c>
      <c r="CW623" s="140">
        <v>1022</v>
      </c>
    </row>
    <row r="624" spans="1:101">
      <c r="A624" s="140" t="s">
        <v>256</v>
      </c>
      <c r="B624" s="140" t="s">
        <v>257</v>
      </c>
      <c r="C624" s="140"/>
      <c r="D624" s="140"/>
      <c r="E624" s="140" t="s">
        <v>309</v>
      </c>
      <c r="F624" s="140"/>
      <c r="G624" s="140"/>
      <c r="H624" s="140"/>
      <c r="I624" s="140"/>
      <c r="J624" s="140"/>
      <c r="K624" s="140"/>
      <c r="L624" s="140"/>
      <c r="M624" s="140"/>
      <c r="N624" s="140"/>
      <c r="O624" s="140"/>
      <c r="P624" s="140"/>
      <c r="Q624" s="140"/>
      <c r="R624" s="140"/>
      <c r="S624" s="140"/>
      <c r="T624" s="140"/>
      <c r="U624" s="140"/>
      <c r="V624" s="140"/>
      <c r="W624" s="140"/>
      <c r="X624" s="140"/>
      <c r="Y624" s="140"/>
      <c r="Z624" s="140"/>
      <c r="AA624" s="140"/>
      <c r="AB624" s="140"/>
      <c r="AC624" s="140"/>
      <c r="AD624" s="140"/>
      <c r="AE624" s="140"/>
      <c r="AF624" s="140"/>
      <c r="AG624" s="140"/>
      <c r="AH624" s="140"/>
      <c r="AI624" s="140"/>
      <c r="AJ624" s="140"/>
      <c r="AK624" s="140"/>
      <c r="AL624" s="154"/>
      <c r="AM624" s="154"/>
      <c r="AN624" s="154"/>
      <c r="AO624" s="154"/>
      <c r="AP624" s="154"/>
      <c r="AQ624" s="154"/>
      <c r="AR624" s="154"/>
      <c r="AS624" s="154"/>
      <c r="AT624" s="154"/>
      <c r="AU624" s="154"/>
      <c r="AV624" s="154"/>
      <c r="AW624" s="154">
        <v>560</v>
      </c>
      <c r="AX624" s="154">
        <v>561</v>
      </c>
      <c r="AY624" s="154">
        <v>563</v>
      </c>
      <c r="AZ624" s="154">
        <v>564</v>
      </c>
      <c r="BA624" s="154">
        <v>564</v>
      </c>
      <c r="BB624" s="154">
        <v>565</v>
      </c>
      <c r="BC624" s="154">
        <v>565</v>
      </c>
      <c r="BD624" s="154">
        <v>566</v>
      </c>
      <c r="BE624" s="154">
        <v>566</v>
      </c>
      <c r="BF624" s="154">
        <v>566</v>
      </c>
      <c r="BG624" s="154">
        <v>565</v>
      </c>
      <c r="BH624" s="154">
        <v>565</v>
      </c>
      <c r="BI624" s="154">
        <v>564</v>
      </c>
      <c r="BJ624" s="154">
        <v>563</v>
      </c>
      <c r="BK624" s="154">
        <v>562</v>
      </c>
      <c r="BL624" s="154">
        <v>561</v>
      </c>
      <c r="BM624" s="154">
        <v>560</v>
      </c>
      <c r="BN624" s="154">
        <v>559</v>
      </c>
      <c r="BO624" s="154">
        <v>557</v>
      </c>
      <c r="BP624" s="154">
        <v>556</v>
      </c>
      <c r="BQ624" s="154">
        <v>554</v>
      </c>
      <c r="BR624" s="154">
        <v>553</v>
      </c>
      <c r="BS624" s="154">
        <v>551</v>
      </c>
      <c r="BT624" s="140">
        <v>549</v>
      </c>
      <c r="BU624" s="140">
        <v>548</v>
      </c>
      <c r="BV624" s="140">
        <v>546</v>
      </c>
      <c r="BW624" s="140">
        <v>544</v>
      </c>
      <c r="BX624" s="140">
        <v>542</v>
      </c>
      <c r="BY624" s="140">
        <v>540</v>
      </c>
      <c r="BZ624" s="140">
        <v>538</v>
      </c>
      <c r="CA624" s="140">
        <v>537</v>
      </c>
      <c r="CB624" s="140">
        <v>535</v>
      </c>
      <c r="CC624" s="140">
        <v>533</v>
      </c>
      <c r="CD624" s="140">
        <v>531</v>
      </c>
      <c r="CE624" s="140">
        <v>528</v>
      </c>
      <c r="CF624" s="140">
        <v>526</v>
      </c>
      <c r="CG624" s="140">
        <v>524</v>
      </c>
      <c r="CH624" s="140">
        <v>522</v>
      </c>
      <c r="CI624" s="140">
        <v>519</v>
      </c>
      <c r="CJ624" s="140">
        <v>517</v>
      </c>
      <c r="CK624" s="140">
        <v>515</v>
      </c>
      <c r="CL624" s="140">
        <v>512</v>
      </c>
      <c r="CM624" s="140">
        <v>510</v>
      </c>
      <c r="CN624" s="140">
        <v>507</v>
      </c>
      <c r="CO624" s="140">
        <v>504</v>
      </c>
      <c r="CP624" s="140">
        <v>502</v>
      </c>
      <c r="CQ624" s="140">
        <v>499</v>
      </c>
      <c r="CR624" s="140">
        <v>497</v>
      </c>
      <c r="CS624" s="140">
        <v>494</v>
      </c>
      <c r="CT624" s="140">
        <v>492</v>
      </c>
      <c r="CU624" s="140">
        <v>489</v>
      </c>
      <c r="CV624" s="140">
        <v>487</v>
      </c>
      <c r="CW624" s="140">
        <v>485</v>
      </c>
    </row>
    <row r="625" spans="1:101">
      <c r="A625" s="140" t="s">
        <v>258</v>
      </c>
      <c r="B625" s="140" t="s">
        <v>259</v>
      </c>
      <c r="C625" s="140"/>
      <c r="D625" s="140"/>
      <c r="E625" s="140" t="s">
        <v>309</v>
      </c>
      <c r="F625" s="140"/>
      <c r="G625" s="140"/>
      <c r="H625" s="140"/>
      <c r="I625" s="140"/>
      <c r="J625" s="140"/>
      <c r="K625" s="140"/>
      <c r="L625" s="140"/>
      <c r="M625" s="140"/>
      <c r="N625" s="140"/>
      <c r="O625" s="140"/>
      <c r="P625" s="140"/>
      <c r="Q625" s="140"/>
      <c r="R625" s="140"/>
      <c r="S625" s="140"/>
      <c r="T625" s="140"/>
      <c r="U625" s="140"/>
      <c r="V625" s="140"/>
      <c r="W625" s="140"/>
      <c r="X625" s="140"/>
      <c r="Y625" s="140"/>
      <c r="Z625" s="140"/>
      <c r="AA625" s="140"/>
      <c r="AB625" s="140"/>
      <c r="AC625" s="140"/>
      <c r="AD625" s="140"/>
      <c r="AE625" s="140"/>
      <c r="AF625" s="140"/>
      <c r="AG625" s="140"/>
      <c r="AH625" s="140"/>
      <c r="AI625" s="140"/>
      <c r="AJ625" s="140"/>
      <c r="AK625" s="140"/>
      <c r="AL625" s="154"/>
      <c r="AM625" s="154"/>
      <c r="AN625" s="154"/>
      <c r="AO625" s="154"/>
      <c r="AP625" s="154"/>
      <c r="AQ625" s="154"/>
      <c r="AR625" s="154"/>
      <c r="AS625" s="154"/>
      <c r="AT625" s="154"/>
      <c r="AU625" s="154"/>
      <c r="AV625" s="154"/>
      <c r="AW625" s="154">
        <v>680</v>
      </c>
      <c r="AX625" s="154">
        <v>685</v>
      </c>
      <c r="AY625" s="154">
        <v>689</v>
      </c>
      <c r="AZ625" s="154">
        <v>693</v>
      </c>
      <c r="BA625" s="154">
        <v>696</v>
      </c>
      <c r="BB625" s="154">
        <v>700</v>
      </c>
      <c r="BC625" s="154">
        <v>703</v>
      </c>
      <c r="BD625" s="154">
        <v>706</v>
      </c>
      <c r="BE625" s="154">
        <v>709</v>
      </c>
      <c r="BF625" s="154">
        <v>711</v>
      </c>
      <c r="BG625" s="154">
        <v>713</v>
      </c>
      <c r="BH625" s="154">
        <v>715</v>
      </c>
      <c r="BI625" s="154">
        <v>716</v>
      </c>
      <c r="BJ625" s="154">
        <v>718</v>
      </c>
      <c r="BK625" s="154">
        <v>719</v>
      </c>
      <c r="BL625" s="154">
        <v>720</v>
      </c>
      <c r="BM625" s="154">
        <v>720</v>
      </c>
      <c r="BN625" s="154">
        <v>721</v>
      </c>
      <c r="BO625" s="154">
        <v>722</v>
      </c>
      <c r="BP625" s="154">
        <v>722</v>
      </c>
      <c r="BQ625" s="154">
        <v>722</v>
      </c>
      <c r="BR625" s="154">
        <v>722</v>
      </c>
      <c r="BS625" s="154">
        <v>722</v>
      </c>
      <c r="BT625" s="140">
        <v>721</v>
      </c>
      <c r="BU625" s="140">
        <v>721</v>
      </c>
      <c r="BV625" s="140">
        <v>720</v>
      </c>
      <c r="BW625" s="140">
        <v>719</v>
      </c>
      <c r="BX625" s="140">
        <v>718</v>
      </c>
      <c r="BY625" s="140">
        <v>717</v>
      </c>
      <c r="BZ625" s="140">
        <v>716</v>
      </c>
      <c r="CA625" s="140">
        <v>715</v>
      </c>
      <c r="CB625" s="140">
        <v>714</v>
      </c>
      <c r="CC625" s="140">
        <v>712</v>
      </c>
      <c r="CD625" s="140">
        <v>710</v>
      </c>
      <c r="CE625" s="140">
        <v>709</v>
      </c>
      <c r="CF625" s="140">
        <v>707</v>
      </c>
      <c r="CG625" s="140">
        <v>705</v>
      </c>
      <c r="CH625" s="140">
        <v>702</v>
      </c>
      <c r="CI625" s="140">
        <v>700</v>
      </c>
      <c r="CJ625" s="140">
        <v>698</v>
      </c>
      <c r="CK625" s="140">
        <v>695</v>
      </c>
      <c r="CL625" s="140">
        <v>692</v>
      </c>
      <c r="CM625" s="140">
        <v>690</v>
      </c>
      <c r="CN625" s="140">
        <v>687</v>
      </c>
      <c r="CO625" s="140">
        <v>684</v>
      </c>
      <c r="CP625" s="140">
        <v>681</v>
      </c>
      <c r="CQ625" s="140">
        <v>678</v>
      </c>
      <c r="CR625" s="140">
        <v>675</v>
      </c>
      <c r="CS625" s="140">
        <v>672</v>
      </c>
      <c r="CT625" s="140">
        <v>669</v>
      </c>
      <c r="CU625" s="140">
        <v>666</v>
      </c>
      <c r="CV625" s="140">
        <v>663</v>
      </c>
      <c r="CW625" s="140">
        <v>660</v>
      </c>
    </row>
    <row r="626" spans="1:101">
      <c r="A626" s="140" t="s">
        <v>260</v>
      </c>
      <c r="B626" s="140" t="s">
        <v>261</v>
      </c>
      <c r="C626" s="140"/>
      <c r="D626" s="140"/>
      <c r="E626" s="140" t="s">
        <v>309</v>
      </c>
      <c r="F626" s="140"/>
      <c r="G626" s="140"/>
      <c r="H626" s="140"/>
      <c r="I626" s="140"/>
      <c r="J626" s="140"/>
      <c r="K626" s="140"/>
      <c r="L626" s="140"/>
      <c r="M626" s="140"/>
      <c r="N626" s="140"/>
      <c r="O626" s="140"/>
      <c r="P626" s="140"/>
      <c r="Q626" s="140"/>
      <c r="R626" s="140"/>
      <c r="S626" s="140"/>
      <c r="T626" s="140"/>
      <c r="U626" s="140"/>
      <c r="V626" s="140"/>
      <c r="W626" s="140"/>
      <c r="X626" s="140"/>
      <c r="Y626" s="140"/>
      <c r="Z626" s="140"/>
      <c r="AA626" s="140"/>
      <c r="AB626" s="140"/>
      <c r="AC626" s="140"/>
      <c r="AD626" s="140"/>
      <c r="AE626" s="140"/>
      <c r="AF626" s="140"/>
      <c r="AG626" s="140"/>
      <c r="AH626" s="140"/>
      <c r="AI626" s="140"/>
      <c r="AJ626" s="140"/>
      <c r="AK626" s="140"/>
      <c r="AL626" s="154"/>
      <c r="AM626" s="154"/>
      <c r="AN626" s="154"/>
      <c r="AO626" s="154"/>
      <c r="AP626" s="154"/>
      <c r="AQ626" s="154"/>
      <c r="AR626" s="154"/>
      <c r="AS626" s="154"/>
      <c r="AT626" s="154"/>
      <c r="AU626" s="154"/>
      <c r="AV626" s="154"/>
      <c r="AW626" s="154">
        <v>438</v>
      </c>
      <c r="AX626" s="154">
        <v>439</v>
      </c>
      <c r="AY626" s="154">
        <v>441</v>
      </c>
      <c r="AZ626" s="154">
        <v>442</v>
      </c>
      <c r="BA626" s="154">
        <v>442</v>
      </c>
      <c r="BB626" s="154">
        <v>443</v>
      </c>
      <c r="BC626" s="154">
        <v>444</v>
      </c>
      <c r="BD626" s="154">
        <v>445</v>
      </c>
      <c r="BE626" s="154">
        <v>445</v>
      </c>
      <c r="BF626" s="154">
        <v>446</v>
      </c>
      <c r="BG626" s="154">
        <v>446</v>
      </c>
      <c r="BH626" s="154">
        <v>446</v>
      </c>
      <c r="BI626" s="154">
        <v>447</v>
      </c>
      <c r="BJ626" s="154">
        <v>447</v>
      </c>
      <c r="BK626" s="154">
        <v>447</v>
      </c>
      <c r="BL626" s="154">
        <v>446</v>
      </c>
      <c r="BM626" s="154">
        <v>446</v>
      </c>
      <c r="BN626" s="154">
        <v>446</v>
      </c>
      <c r="BO626" s="154">
        <v>445</v>
      </c>
      <c r="BP626" s="154">
        <v>445</v>
      </c>
      <c r="BQ626" s="154">
        <v>444</v>
      </c>
      <c r="BR626" s="154">
        <v>443</v>
      </c>
      <c r="BS626" s="154">
        <v>442</v>
      </c>
      <c r="BT626" s="140">
        <v>441</v>
      </c>
      <c r="BU626" s="140">
        <v>440</v>
      </c>
      <c r="BV626" s="140">
        <v>438</v>
      </c>
      <c r="BW626" s="140">
        <v>437</v>
      </c>
      <c r="BX626" s="140">
        <v>435</v>
      </c>
      <c r="BY626" s="140">
        <v>434</v>
      </c>
      <c r="BZ626" s="140">
        <v>432</v>
      </c>
      <c r="CA626" s="140">
        <v>431</v>
      </c>
      <c r="CB626" s="140">
        <v>429</v>
      </c>
      <c r="CC626" s="140">
        <v>427</v>
      </c>
      <c r="CD626" s="140">
        <v>425</v>
      </c>
      <c r="CE626" s="140">
        <v>424</v>
      </c>
      <c r="CF626" s="140">
        <v>422</v>
      </c>
      <c r="CG626" s="140">
        <v>420</v>
      </c>
      <c r="CH626" s="140">
        <v>418</v>
      </c>
      <c r="CI626" s="140">
        <v>416</v>
      </c>
      <c r="CJ626" s="140">
        <v>415</v>
      </c>
      <c r="CK626" s="140">
        <v>413</v>
      </c>
      <c r="CL626" s="140">
        <v>411</v>
      </c>
      <c r="CM626" s="140">
        <v>409</v>
      </c>
      <c r="CN626" s="140">
        <v>407</v>
      </c>
      <c r="CO626" s="140">
        <v>405</v>
      </c>
      <c r="CP626" s="140">
        <v>403</v>
      </c>
      <c r="CQ626" s="140">
        <v>401</v>
      </c>
      <c r="CR626" s="140">
        <v>399</v>
      </c>
      <c r="CS626" s="140">
        <v>396</v>
      </c>
      <c r="CT626" s="140">
        <v>394</v>
      </c>
      <c r="CU626" s="140">
        <v>392</v>
      </c>
      <c r="CV626" s="140">
        <v>390</v>
      </c>
      <c r="CW626" s="140">
        <v>388</v>
      </c>
    </row>
    <row r="627" spans="1:101">
      <c r="A627" s="140" t="s">
        <v>262</v>
      </c>
      <c r="B627" s="140" t="s">
        <v>263</v>
      </c>
      <c r="C627" s="140"/>
      <c r="D627" s="140"/>
      <c r="E627" s="140" t="s">
        <v>309</v>
      </c>
      <c r="F627" s="140"/>
      <c r="G627" s="140"/>
      <c r="H627" s="140"/>
      <c r="I627" s="140"/>
      <c r="J627" s="140"/>
      <c r="K627" s="140"/>
      <c r="L627" s="140"/>
      <c r="M627" s="140"/>
      <c r="N627" s="140"/>
      <c r="O627" s="140"/>
      <c r="P627" s="140"/>
      <c r="Q627" s="140"/>
      <c r="R627" s="140"/>
      <c r="S627" s="140"/>
      <c r="T627" s="140"/>
      <c r="U627" s="140"/>
      <c r="V627" s="140"/>
      <c r="W627" s="140"/>
      <c r="X627" s="140"/>
      <c r="Y627" s="140"/>
      <c r="Z627" s="140"/>
      <c r="AA627" s="140"/>
      <c r="AB627" s="140"/>
      <c r="AC627" s="140"/>
      <c r="AD627" s="140"/>
      <c r="AE627" s="140"/>
      <c r="AF627" s="140"/>
      <c r="AG627" s="140"/>
      <c r="AH627" s="140"/>
      <c r="AI627" s="140"/>
      <c r="AJ627" s="140"/>
      <c r="AK627" s="140"/>
      <c r="AL627" s="154"/>
      <c r="AM627" s="154"/>
      <c r="AN627" s="154"/>
      <c r="AO627" s="154"/>
      <c r="AP627" s="154"/>
      <c r="AQ627" s="154"/>
      <c r="AR627" s="154"/>
      <c r="AS627" s="154"/>
      <c r="AT627" s="154"/>
      <c r="AU627" s="154"/>
      <c r="AV627" s="154"/>
      <c r="AW627" s="154">
        <v>373</v>
      </c>
      <c r="AX627" s="154">
        <v>372</v>
      </c>
      <c r="AY627" s="154">
        <v>371</v>
      </c>
      <c r="AZ627" s="154">
        <v>370</v>
      </c>
      <c r="BA627" s="154">
        <v>369</v>
      </c>
      <c r="BB627" s="154">
        <v>367</v>
      </c>
      <c r="BC627" s="154">
        <v>366</v>
      </c>
      <c r="BD627" s="154">
        <v>365</v>
      </c>
      <c r="BE627" s="154">
        <v>363</v>
      </c>
      <c r="BF627" s="154">
        <v>362</v>
      </c>
      <c r="BG627" s="154">
        <v>360</v>
      </c>
      <c r="BH627" s="154">
        <v>358</v>
      </c>
      <c r="BI627" s="154">
        <v>357</v>
      </c>
      <c r="BJ627" s="154">
        <v>355</v>
      </c>
      <c r="BK627" s="154">
        <v>353</v>
      </c>
      <c r="BL627" s="154">
        <v>351</v>
      </c>
      <c r="BM627" s="154">
        <v>349</v>
      </c>
      <c r="BN627" s="154">
        <v>347</v>
      </c>
      <c r="BO627" s="154">
        <v>345</v>
      </c>
      <c r="BP627" s="154">
        <v>343</v>
      </c>
      <c r="BQ627" s="154">
        <v>341</v>
      </c>
      <c r="BR627" s="154">
        <v>338</v>
      </c>
      <c r="BS627" s="154">
        <v>336</v>
      </c>
      <c r="BT627" s="140">
        <v>334</v>
      </c>
      <c r="BU627" s="140">
        <v>331</v>
      </c>
      <c r="BV627" s="140">
        <v>329</v>
      </c>
      <c r="BW627" s="140">
        <v>327</v>
      </c>
      <c r="BX627" s="140">
        <v>324</v>
      </c>
      <c r="BY627" s="140">
        <v>322</v>
      </c>
      <c r="BZ627" s="140">
        <v>319</v>
      </c>
      <c r="CA627" s="140">
        <v>317</v>
      </c>
      <c r="CB627" s="140">
        <v>315</v>
      </c>
      <c r="CC627" s="140">
        <v>312</v>
      </c>
      <c r="CD627" s="140">
        <v>310</v>
      </c>
      <c r="CE627" s="140">
        <v>307</v>
      </c>
      <c r="CF627" s="140">
        <v>305</v>
      </c>
      <c r="CG627" s="140">
        <v>303</v>
      </c>
      <c r="CH627" s="140">
        <v>301</v>
      </c>
      <c r="CI627" s="140">
        <v>298</v>
      </c>
      <c r="CJ627" s="140">
        <v>296</v>
      </c>
      <c r="CK627" s="140">
        <v>294</v>
      </c>
      <c r="CL627" s="140">
        <v>291</v>
      </c>
      <c r="CM627" s="140">
        <v>289</v>
      </c>
      <c r="CN627" s="140">
        <v>287</v>
      </c>
      <c r="CO627" s="140">
        <v>284</v>
      </c>
      <c r="CP627" s="140">
        <v>282</v>
      </c>
      <c r="CQ627" s="140">
        <v>280</v>
      </c>
      <c r="CR627" s="140">
        <v>277</v>
      </c>
      <c r="CS627" s="140">
        <v>275</v>
      </c>
      <c r="CT627" s="140">
        <v>273</v>
      </c>
      <c r="CU627" s="140">
        <v>271</v>
      </c>
      <c r="CV627" s="140">
        <v>268</v>
      </c>
      <c r="CW627" s="140">
        <v>266</v>
      </c>
    </row>
    <row r="628" spans="1:101">
      <c r="A628" s="140" t="s">
        <v>264</v>
      </c>
      <c r="B628" s="140" t="s">
        <v>265</v>
      </c>
      <c r="C628" s="140"/>
      <c r="D628" s="140"/>
      <c r="E628" s="140" t="s">
        <v>309</v>
      </c>
      <c r="F628" s="140"/>
      <c r="G628" s="140"/>
      <c r="H628" s="140"/>
      <c r="I628" s="140"/>
      <c r="J628" s="140"/>
      <c r="K628" s="140"/>
      <c r="L628" s="140"/>
      <c r="M628" s="140"/>
      <c r="N628" s="140"/>
      <c r="O628" s="140"/>
      <c r="P628" s="140"/>
      <c r="Q628" s="140"/>
      <c r="R628" s="140"/>
      <c r="S628" s="140"/>
      <c r="T628" s="140"/>
      <c r="U628" s="140"/>
      <c r="V628" s="140"/>
      <c r="W628" s="140"/>
      <c r="X628" s="140"/>
      <c r="Y628" s="140"/>
      <c r="Z628" s="140"/>
      <c r="AA628" s="140"/>
      <c r="AB628" s="140"/>
      <c r="AC628" s="140"/>
      <c r="AD628" s="140"/>
      <c r="AE628" s="140"/>
      <c r="AF628" s="140"/>
      <c r="AG628" s="140"/>
      <c r="AH628" s="140"/>
      <c r="AI628" s="140"/>
      <c r="AJ628" s="140"/>
      <c r="AK628" s="140"/>
      <c r="AL628" s="154"/>
      <c r="AM628" s="154"/>
      <c r="AN628" s="154"/>
      <c r="AO628" s="154"/>
      <c r="AP628" s="154"/>
      <c r="AQ628" s="154"/>
      <c r="AR628" s="154"/>
      <c r="AS628" s="154"/>
      <c r="AT628" s="154"/>
      <c r="AU628" s="154"/>
      <c r="AV628" s="154"/>
      <c r="AW628" s="154">
        <v>366</v>
      </c>
      <c r="AX628" s="154">
        <v>364</v>
      </c>
      <c r="AY628" s="154">
        <v>361</v>
      </c>
      <c r="AZ628" s="154">
        <v>359</v>
      </c>
      <c r="BA628" s="154">
        <v>356</v>
      </c>
      <c r="BB628" s="154">
        <v>354</v>
      </c>
      <c r="BC628" s="154">
        <v>351</v>
      </c>
      <c r="BD628" s="154">
        <v>349</v>
      </c>
      <c r="BE628" s="154">
        <v>346</v>
      </c>
      <c r="BF628" s="154">
        <v>343</v>
      </c>
      <c r="BG628" s="154">
        <v>341</v>
      </c>
      <c r="BH628" s="154">
        <v>338</v>
      </c>
      <c r="BI628" s="154">
        <v>335</v>
      </c>
      <c r="BJ628" s="154">
        <v>332</v>
      </c>
      <c r="BK628" s="154">
        <v>329</v>
      </c>
      <c r="BL628" s="154">
        <v>326</v>
      </c>
      <c r="BM628" s="154">
        <v>323</v>
      </c>
      <c r="BN628" s="154">
        <v>320</v>
      </c>
      <c r="BO628" s="154">
        <v>317</v>
      </c>
      <c r="BP628" s="154">
        <v>314</v>
      </c>
      <c r="BQ628" s="154">
        <v>311</v>
      </c>
      <c r="BR628" s="154">
        <v>308</v>
      </c>
      <c r="BS628" s="154">
        <v>305</v>
      </c>
      <c r="BT628" s="140">
        <v>301</v>
      </c>
      <c r="BU628" s="140">
        <v>298</v>
      </c>
      <c r="BV628" s="140">
        <v>295</v>
      </c>
      <c r="BW628" s="140">
        <v>292</v>
      </c>
      <c r="BX628" s="140">
        <v>289</v>
      </c>
      <c r="BY628" s="140">
        <v>286</v>
      </c>
      <c r="BZ628" s="140">
        <v>283</v>
      </c>
      <c r="CA628" s="140">
        <v>280</v>
      </c>
      <c r="CB628" s="140">
        <v>277</v>
      </c>
      <c r="CC628" s="140">
        <v>274</v>
      </c>
      <c r="CD628" s="140">
        <v>271</v>
      </c>
      <c r="CE628" s="140">
        <v>268</v>
      </c>
      <c r="CF628" s="140">
        <v>265</v>
      </c>
      <c r="CG628" s="140">
        <v>262</v>
      </c>
      <c r="CH628" s="140">
        <v>259</v>
      </c>
      <c r="CI628" s="140">
        <v>257</v>
      </c>
      <c r="CJ628" s="140">
        <v>254</v>
      </c>
      <c r="CK628" s="140">
        <v>251</v>
      </c>
      <c r="CL628" s="140">
        <v>248</v>
      </c>
      <c r="CM628" s="140">
        <v>245</v>
      </c>
      <c r="CN628" s="140">
        <v>243</v>
      </c>
      <c r="CO628" s="140">
        <v>240</v>
      </c>
      <c r="CP628" s="140">
        <v>237</v>
      </c>
      <c r="CQ628" s="140">
        <v>235</v>
      </c>
      <c r="CR628" s="140">
        <v>232</v>
      </c>
      <c r="CS628" s="140">
        <v>230</v>
      </c>
      <c r="CT628" s="140">
        <v>228</v>
      </c>
      <c r="CU628" s="140">
        <v>225</v>
      </c>
      <c r="CV628" s="140">
        <v>223</v>
      </c>
      <c r="CW628" s="140">
        <v>221</v>
      </c>
    </row>
    <row r="629" spans="1:101">
      <c r="A629" s="140" t="s">
        <v>266</v>
      </c>
      <c r="B629" s="140" t="s">
        <v>267</v>
      </c>
      <c r="C629" s="140"/>
      <c r="D629" s="140"/>
      <c r="E629" s="140" t="s">
        <v>309</v>
      </c>
      <c r="F629" s="140"/>
      <c r="G629" s="140"/>
      <c r="H629" s="140"/>
      <c r="I629" s="140"/>
      <c r="J629" s="140"/>
      <c r="K629" s="140"/>
      <c r="L629" s="140"/>
      <c r="M629" s="140"/>
      <c r="N629" s="140"/>
      <c r="O629" s="140"/>
      <c r="P629" s="140"/>
      <c r="Q629" s="140"/>
      <c r="R629" s="140"/>
      <c r="S629" s="140"/>
      <c r="T629" s="140"/>
      <c r="U629" s="140"/>
      <c r="V629" s="140"/>
      <c r="W629" s="140"/>
      <c r="X629" s="140"/>
      <c r="Y629" s="140"/>
      <c r="Z629" s="140"/>
      <c r="AA629" s="140"/>
      <c r="AB629" s="140"/>
      <c r="AC629" s="140"/>
      <c r="AD629" s="140"/>
      <c r="AE629" s="140"/>
      <c r="AF629" s="140"/>
      <c r="AG629" s="140"/>
      <c r="AH629" s="140"/>
      <c r="AI629" s="140"/>
      <c r="AJ629" s="140"/>
      <c r="AK629" s="140"/>
      <c r="AL629" s="154"/>
      <c r="AM629" s="154"/>
      <c r="AN629" s="154"/>
      <c r="AO629" s="154"/>
      <c r="AP629" s="154"/>
      <c r="AQ629" s="154"/>
      <c r="AR629" s="154"/>
      <c r="AS629" s="154"/>
      <c r="AT629" s="154"/>
      <c r="AU629" s="154"/>
      <c r="AV629" s="154"/>
      <c r="AW629" s="154">
        <v>338</v>
      </c>
      <c r="AX629" s="154">
        <v>336</v>
      </c>
      <c r="AY629" s="154">
        <v>335</v>
      </c>
      <c r="AZ629" s="154">
        <v>334</v>
      </c>
      <c r="BA629" s="154">
        <v>332</v>
      </c>
      <c r="BB629" s="154">
        <v>331</v>
      </c>
      <c r="BC629" s="154">
        <v>330</v>
      </c>
      <c r="BD629" s="154">
        <v>328</v>
      </c>
      <c r="BE629" s="154">
        <v>326</v>
      </c>
      <c r="BF629" s="154">
        <v>325</v>
      </c>
      <c r="BG629" s="154">
        <v>323</v>
      </c>
      <c r="BH629" s="154">
        <v>321</v>
      </c>
      <c r="BI629" s="154">
        <v>319</v>
      </c>
      <c r="BJ629" s="154">
        <v>317</v>
      </c>
      <c r="BK629" s="154">
        <v>315</v>
      </c>
      <c r="BL629" s="154">
        <v>313</v>
      </c>
      <c r="BM629" s="154">
        <v>311</v>
      </c>
      <c r="BN629" s="154">
        <v>310</v>
      </c>
      <c r="BO629" s="154">
        <v>308</v>
      </c>
      <c r="BP629" s="154">
        <v>306</v>
      </c>
      <c r="BQ629" s="154">
        <v>304</v>
      </c>
      <c r="BR629" s="154">
        <v>302</v>
      </c>
      <c r="BS629" s="154">
        <v>300</v>
      </c>
      <c r="BT629" s="140">
        <v>298</v>
      </c>
      <c r="BU629" s="140">
        <v>296</v>
      </c>
      <c r="BV629" s="140">
        <v>294</v>
      </c>
      <c r="BW629" s="140">
        <v>292</v>
      </c>
      <c r="BX629" s="140">
        <v>290</v>
      </c>
      <c r="BY629" s="140">
        <v>288</v>
      </c>
      <c r="BZ629" s="140">
        <v>286</v>
      </c>
      <c r="CA629" s="140">
        <v>284</v>
      </c>
      <c r="CB629" s="140">
        <v>283</v>
      </c>
      <c r="CC629" s="140">
        <v>281</v>
      </c>
      <c r="CD629" s="140">
        <v>279</v>
      </c>
      <c r="CE629" s="140">
        <v>277</v>
      </c>
      <c r="CF629" s="140">
        <v>275</v>
      </c>
      <c r="CG629" s="140">
        <v>273</v>
      </c>
      <c r="CH629" s="140">
        <v>272</v>
      </c>
      <c r="CI629" s="140">
        <v>270</v>
      </c>
      <c r="CJ629" s="140">
        <v>268</v>
      </c>
      <c r="CK629" s="140">
        <v>266</v>
      </c>
      <c r="CL629" s="140">
        <v>264</v>
      </c>
      <c r="CM629" s="140">
        <v>262</v>
      </c>
      <c r="CN629" s="140">
        <v>260</v>
      </c>
      <c r="CO629" s="140">
        <v>259</v>
      </c>
      <c r="CP629" s="140">
        <v>257</v>
      </c>
      <c r="CQ629" s="140">
        <v>255</v>
      </c>
      <c r="CR629" s="140">
        <v>253</v>
      </c>
      <c r="CS629" s="140">
        <v>251</v>
      </c>
      <c r="CT629" s="140">
        <v>250</v>
      </c>
      <c r="CU629" s="140">
        <v>248</v>
      </c>
      <c r="CV629" s="140">
        <v>246</v>
      </c>
      <c r="CW629" s="140">
        <v>245</v>
      </c>
    </row>
    <row r="630" spans="1:101">
      <c r="A630" s="140" t="s">
        <v>268</v>
      </c>
      <c r="B630" s="140" t="s">
        <v>269</v>
      </c>
      <c r="C630" s="140"/>
      <c r="D630" s="140"/>
      <c r="E630" s="140" t="s">
        <v>309</v>
      </c>
      <c r="F630" s="140"/>
      <c r="G630" s="140"/>
      <c r="H630" s="140"/>
      <c r="I630" s="140"/>
      <c r="J630" s="140"/>
      <c r="K630" s="140"/>
      <c r="L630" s="140"/>
      <c r="M630" s="140"/>
      <c r="N630" s="140"/>
      <c r="O630" s="140"/>
      <c r="P630" s="140"/>
      <c r="Q630" s="140"/>
      <c r="R630" s="140"/>
      <c r="S630" s="140"/>
      <c r="T630" s="140"/>
      <c r="U630" s="140"/>
      <c r="V630" s="140"/>
      <c r="W630" s="140"/>
      <c r="X630" s="140"/>
      <c r="Y630" s="140"/>
      <c r="Z630" s="140"/>
      <c r="AA630" s="140"/>
      <c r="AB630" s="140"/>
      <c r="AC630" s="140"/>
      <c r="AD630" s="140"/>
      <c r="AE630" s="140"/>
      <c r="AF630" s="140"/>
      <c r="AG630" s="140"/>
      <c r="AH630" s="140"/>
      <c r="AI630" s="140"/>
      <c r="AJ630" s="140"/>
      <c r="AK630" s="140"/>
      <c r="AL630" s="154"/>
      <c r="AM630" s="154"/>
      <c r="AN630" s="154"/>
      <c r="AO630" s="154"/>
      <c r="AP630" s="154"/>
      <c r="AQ630" s="154"/>
      <c r="AR630" s="154"/>
      <c r="AS630" s="154"/>
      <c r="AT630" s="154"/>
      <c r="AU630" s="154"/>
      <c r="AV630" s="154"/>
      <c r="AW630" s="154">
        <v>142</v>
      </c>
      <c r="AX630" s="154">
        <v>141</v>
      </c>
      <c r="AY630" s="154">
        <v>139</v>
      </c>
      <c r="AZ630" s="154">
        <v>138</v>
      </c>
      <c r="BA630" s="154">
        <v>137</v>
      </c>
      <c r="BB630" s="154">
        <v>135</v>
      </c>
      <c r="BC630" s="154">
        <v>134</v>
      </c>
      <c r="BD630" s="154">
        <v>132</v>
      </c>
      <c r="BE630" s="154">
        <v>131</v>
      </c>
      <c r="BF630" s="154">
        <v>129</v>
      </c>
      <c r="BG630" s="154">
        <v>128</v>
      </c>
      <c r="BH630" s="154">
        <v>127</v>
      </c>
      <c r="BI630" s="154">
        <v>125</v>
      </c>
      <c r="BJ630" s="154">
        <v>124</v>
      </c>
      <c r="BK630" s="154">
        <v>122</v>
      </c>
      <c r="BL630" s="154">
        <v>121</v>
      </c>
      <c r="BM630" s="154">
        <v>120</v>
      </c>
      <c r="BN630" s="154">
        <v>118</v>
      </c>
      <c r="BO630" s="154">
        <v>117</v>
      </c>
      <c r="BP630" s="154">
        <v>115</v>
      </c>
      <c r="BQ630" s="154">
        <v>114</v>
      </c>
      <c r="BR630" s="154">
        <v>112</v>
      </c>
      <c r="BS630" s="154">
        <v>111</v>
      </c>
      <c r="BT630" s="140">
        <v>109</v>
      </c>
      <c r="BU630" s="140">
        <v>108</v>
      </c>
      <c r="BV630" s="140">
        <v>107</v>
      </c>
      <c r="BW630" s="140">
        <v>105</v>
      </c>
      <c r="BX630" s="140">
        <v>104</v>
      </c>
      <c r="BY630" s="140">
        <v>103</v>
      </c>
      <c r="BZ630" s="140">
        <v>101</v>
      </c>
      <c r="CA630" s="140">
        <v>100</v>
      </c>
      <c r="CB630" s="140">
        <v>99</v>
      </c>
      <c r="CC630" s="140">
        <v>97</v>
      </c>
      <c r="CD630" s="140">
        <v>96</v>
      </c>
      <c r="CE630" s="140">
        <v>95</v>
      </c>
      <c r="CF630" s="140">
        <v>94</v>
      </c>
      <c r="CG630" s="140">
        <v>92</v>
      </c>
      <c r="CH630" s="140">
        <v>91</v>
      </c>
      <c r="CI630" s="140">
        <v>90</v>
      </c>
      <c r="CJ630" s="140">
        <v>89</v>
      </c>
      <c r="CK630" s="140">
        <v>87</v>
      </c>
      <c r="CL630" s="140">
        <v>86</v>
      </c>
      <c r="CM630" s="140">
        <v>85</v>
      </c>
      <c r="CN630" s="140">
        <v>84</v>
      </c>
      <c r="CO630" s="140">
        <v>83</v>
      </c>
      <c r="CP630" s="140">
        <v>82</v>
      </c>
      <c r="CQ630" s="140">
        <v>80</v>
      </c>
      <c r="CR630" s="140">
        <v>79</v>
      </c>
      <c r="CS630" s="140">
        <v>78</v>
      </c>
      <c r="CT630" s="140">
        <v>77</v>
      </c>
      <c r="CU630" s="140">
        <v>76</v>
      </c>
      <c r="CV630" s="140">
        <v>75</v>
      </c>
      <c r="CW630" s="140">
        <v>74</v>
      </c>
    </row>
    <row r="631" spans="1:101">
      <c r="A631" s="140" t="s">
        <v>270</v>
      </c>
      <c r="B631" s="140" t="s">
        <v>271</v>
      </c>
      <c r="C631" s="140"/>
      <c r="D631" s="140"/>
      <c r="E631" s="140" t="s">
        <v>309</v>
      </c>
      <c r="F631" s="140"/>
      <c r="G631" s="140"/>
      <c r="H631" s="140"/>
      <c r="I631" s="140"/>
      <c r="J631" s="140"/>
      <c r="K631" s="140"/>
      <c r="L631" s="140"/>
      <c r="M631" s="140"/>
      <c r="N631" s="140"/>
      <c r="O631" s="140"/>
      <c r="P631" s="140"/>
      <c r="Q631" s="140"/>
      <c r="R631" s="140"/>
      <c r="S631" s="140"/>
      <c r="T631" s="140"/>
      <c r="U631" s="140"/>
      <c r="V631" s="140"/>
      <c r="W631" s="140"/>
      <c r="X631" s="140"/>
      <c r="Y631" s="140"/>
      <c r="Z631" s="140"/>
      <c r="AA631" s="140"/>
      <c r="AB631" s="140"/>
      <c r="AC631" s="140"/>
      <c r="AD631" s="140"/>
      <c r="AE631" s="140"/>
      <c r="AF631" s="140"/>
      <c r="AG631" s="140"/>
      <c r="AH631" s="140"/>
      <c r="AI631" s="140"/>
      <c r="AJ631" s="140"/>
      <c r="AK631" s="140"/>
      <c r="AL631" s="154"/>
      <c r="AM631" s="154"/>
      <c r="AN631" s="154"/>
      <c r="AO631" s="154"/>
      <c r="AP631" s="154"/>
      <c r="AQ631" s="154"/>
      <c r="AR631" s="154"/>
      <c r="AS631" s="154"/>
      <c r="AT631" s="154"/>
      <c r="AU631" s="154"/>
      <c r="AV631" s="154"/>
      <c r="AW631" s="154">
        <v>1297</v>
      </c>
      <c r="AX631" s="154">
        <v>1301</v>
      </c>
      <c r="AY631" s="154">
        <v>1304</v>
      </c>
      <c r="AZ631" s="154">
        <v>1307</v>
      </c>
      <c r="BA631" s="154">
        <v>1309</v>
      </c>
      <c r="BB631" s="154">
        <v>1310</v>
      </c>
      <c r="BC631" s="154">
        <v>1312</v>
      </c>
      <c r="BD631" s="154">
        <v>1313</v>
      </c>
      <c r="BE631" s="154">
        <v>1313</v>
      </c>
      <c r="BF631" s="154">
        <v>1313</v>
      </c>
      <c r="BG631" s="154">
        <v>1312</v>
      </c>
      <c r="BH631" s="154">
        <v>1310</v>
      </c>
      <c r="BI631" s="154">
        <v>1309</v>
      </c>
      <c r="BJ631" s="154">
        <v>1306</v>
      </c>
      <c r="BK631" s="154">
        <v>1304</v>
      </c>
      <c r="BL631" s="154">
        <v>1301</v>
      </c>
      <c r="BM631" s="154">
        <v>1299</v>
      </c>
      <c r="BN631" s="154">
        <v>1296</v>
      </c>
      <c r="BO631" s="154">
        <v>1293</v>
      </c>
      <c r="BP631" s="154">
        <v>1289</v>
      </c>
      <c r="BQ631" s="154">
        <v>1286</v>
      </c>
      <c r="BR631" s="154">
        <v>1282</v>
      </c>
      <c r="BS631" s="154">
        <v>1279</v>
      </c>
      <c r="BT631" s="140">
        <v>1275</v>
      </c>
      <c r="BU631" s="140">
        <v>1271</v>
      </c>
      <c r="BV631" s="140">
        <v>1267</v>
      </c>
      <c r="BW631" s="140">
        <v>1263</v>
      </c>
      <c r="BX631" s="140">
        <v>1259</v>
      </c>
      <c r="BY631" s="140">
        <v>1255</v>
      </c>
      <c r="BZ631" s="140">
        <v>1251</v>
      </c>
      <c r="CA631" s="140">
        <v>1246</v>
      </c>
      <c r="CB631" s="140">
        <v>1242</v>
      </c>
      <c r="CC631" s="140">
        <v>1237</v>
      </c>
      <c r="CD631" s="140">
        <v>1233</v>
      </c>
      <c r="CE631" s="140">
        <v>1228</v>
      </c>
      <c r="CF631" s="140">
        <v>1223</v>
      </c>
      <c r="CG631" s="140">
        <v>1217</v>
      </c>
      <c r="CH631" s="140">
        <v>1212</v>
      </c>
      <c r="CI631" s="140">
        <v>1207</v>
      </c>
      <c r="CJ631" s="140">
        <v>1201</v>
      </c>
      <c r="CK631" s="140">
        <v>1195</v>
      </c>
      <c r="CL631" s="140">
        <v>1189</v>
      </c>
      <c r="CM631" s="140">
        <v>1183</v>
      </c>
      <c r="CN631" s="140">
        <v>1177</v>
      </c>
      <c r="CO631" s="140">
        <v>1170</v>
      </c>
      <c r="CP631" s="140">
        <v>1164</v>
      </c>
      <c r="CQ631" s="140">
        <v>1158</v>
      </c>
      <c r="CR631" s="140">
        <v>1151</v>
      </c>
      <c r="CS631" s="140">
        <v>1145</v>
      </c>
      <c r="CT631" s="140">
        <v>1138</v>
      </c>
      <c r="CU631" s="140">
        <v>1132</v>
      </c>
      <c r="CV631" s="140">
        <v>1125</v>
      </c>
      <c r="CW631" s="140">
        <v>1119</v>
      </c>
    </row>
    <row r="632" spans="1:101">
      <c r="A632" s="140" t="s">
        <v>272</v>
      </c>
      <c r="B632" s="140" t="s">
        <v>273</v>
      </c>
      <c r="C632" s="140"/>
      <c r="D632" s="140"/>
      <c r="E632" s="140" t="s">
        <v>309</v>
      </c>
      <c r="F632" s="140"/>
      <c r="G632" s="140"/>
      <c r="H632" s="140"/>
      <c r="I632" s="140"/>
      <c r="J632" s="140"/>
      <c r="K632" s="140"/>
      <c r="L632" s="140"/>
      <c r="M632" s="140"/>
      <c r="N632" s="140"/>
      <c r="O632" s="140"/>
      <c r="P632" s="140"/>
      <c r="Q632" s="140"/>
      <c r="R632" s="140"/>
      <c r="S632" s="140"/>
      <c r="T632" s="140"/>
      <c r="U632" s="140"/>
      <c r="V632" s="140"/>
      <c r="W632" s="140"/>
      <c r="X632" s="140"/>
      <c r="Y632" s="140"/>
      <c r="Z632" s="140"/>
      <c r="AA632" s="140"/>
      <c r="AB632" s="140"/>
      <c r="AC632" s="140"/>
      <c r="AD632" s="140"/>
      <c r="AE632" s="140"/>
      <c r="AF632" s="140"/>
      <c r="AG632" s="140"/>
      <c r="AH632" s="140"/>
      <c r="AI632" s="140"/>
      <c r="AJ632" s="140"/>
      <c r="AK632" s="140"/>
      <c r="AL632" s="154"/>
      <c r="AM632" s="154"/>
      <c r="AN632" s="154"/>
      <c r="AO632" s="154"/>
      <c r="AP632" s="154"/>
      <c r="AQ632" s="154"/>
      <c r="AR632" s="154"/>
      <c r="AS632" s="154"/>
      <c r="AT632" s="154"/>
      <c r="AU632" s="154"/>
      <c r="AV632" s="154"/>
      <c r="AW632" s="154">
        <v>1619</v>
      </c>
      <c r="AX632" s="154">
        <v>1622</v>
      </c>
      <c r="AY632" s="154">
        <v>1625</v>
      </c>
      <c r="AZ632" s="154">
        <v>1629</v>
      </c>
      <c r="BA632" s="154">
        <v>1629</v>
      </c>
      <c r="BB632" s="154">
        <v>1630</v>
      </c>
      <c r="BC632" s="154">
        <v>1631</v>
      </c>
      <c r="BD632" s="154">
        <v>1631</v>
      </c>
      <c r="BE632" s="154">
        <v>1631</v>
      </c>
      <c r="BF632" s="154">
        <v>1631</v>
      </c>
      <c r="BG632" s="154">
        <v>1630</v>
      </c>
      <c r="BH632" s="154">
        <v>1628</v>
      </c>
      <c r="BI632" s="154">
        <v>1626</v>
      </c>
      <c r="BJ632" s="154">
        <v>1624</v>
      </c>
      <c r="BK632" s="154">
        <v>1622</v>
      </c>
      <c r="BL632" s="154">
        <v>1619</v>
      </c>
      <c r="BM632" s="154">
        <v>1616</v>
      </c>
      <c r="BN632" s="154">
        <v>1613</v>
      </c>
      <c r="BO632" s="154">
        <v>1609</v>
      </c>
      <c r="BP632" s="154">
        <v>1605</v>
      </c>
      <c r="BQ632" s="154">
        <v>1602</v>
      </c>
      <c r="BR632" s="154">
        <v>1597</v>
      </c>
      <c r="BS632" s="154">
        <v>1593</v>
      </c>
      <c r="BT632" s="140">
        <v>1588</v>
      </c>
      <c r="BU632" s="140">
        <v>1584</v>
      </c>
      <c r="BV632" s="140">
        <v>1579</v>
      </c>
      <c r="BW632" s="140">
        <v>1573</v>
      </c>
      <c r="BX632" s="140">
        <v>1568</v>
      </c>
      <c r="BY632" s="140">
        <v>1563</v>
      </c>
      <c r="BZ632" s="140">
        <v>1557</v>
      </c>
      <c r="CA632" s="140">
        <v>1551</v>
      </c>
      <c r="CB632" s="140">
        <v>1545</v>
      </c>
      <c r="CC632" s="140">
        <v>1539</v>
      </c>
      <c r="CD632" s="140">
        <v>1533</v>
      </c>
      <c r="CE632" s="140">
        <v>1526</v>
      </c>
      <c r="CF632" s="140">
        <v>1520</v>
      </c>
      <c r="CG632" s="140">
        <v>1513</v>
      </c>
      <c r="CH632" s="140">
        <v>1506</v>
      </c>
      <c r="CI632" s="140">
        <v>1498</v>
      </c>
      <c r="CJ632" s="140">
        <v>1491</v>
      </c>
      <c r="CK632" s="140">
        <v>1483</v>
      </c>
      <c r="CL632" s="140">
        <v>1476</v>
      </c>
      <c r="CM632" s="140">
        <v>1468</v>
      </c>
      <c r="CN632" s="140">
        <v>1460</v>
      </c>
      <c r="CO632" s="140">
        <v>1452</v>
      </c>
      <c r="CP632" s="140">
        <v>1444</v>
      </c>
      <c r="CQ632" s="140">
        <v>1436</v>
      </c>
      <c r="CR632" s="140">
        <v>1428</v>
      </c>
      <c r="CS632" s="140">
        <v>1420</v>
      </c>
      <c r="CT632" s="140">
        <v>1412</v>
      </c>
      <c r="CU632" s="140">
        <v>1404</v>
      </c>
      <c r="CV632" s="140">
        <v>1396</v>
      </c>
      <c r="CW632" s="140">
        <v>1388</v>
      </c>
    </row>
    <row r="633" spans="1:101">
      <c r="A633" s="140" t="s">
        <v>274</v>
      </c>
      <c r="B633" s="140" t="s">
        <v>275</v>
      </c>
      <c r="C633" s="140"/>
      <c r="D633" s="140"/>
      <c r="E633" s="140" t="s">
        <v>309</v>
      </c>
      <c r="F633" s="140"/>
      <c r="G633" s="140"/>
      <c r="H633" s="140"/>
      <c r="I633" s="140"/>
      <c r="J633" s="140"/>
      <c r="K633" s="140"/>
      <c r="L633" s="140"/>
      <c r="M633" s="140"/>
      <c r="N633" s="140"/>
      <c r="O633" s="140"/>
      <c r="P633" s="140"/>
      <c r="Q633" s="140"/>
      <c r="R633" s="140"/>
      <c r="S633" s="140"/>
      <c r="T633" s="140"/>
      <c r="U633" s="140"/>
      <c r="V633" s="140"/>
      <c r="W633" s="140"/>
      <c r="X633" s="140"/>
      <c r="Y633" s="140"/>
      <c r="Z633" s="140"/>
      <c r="AA633" s="140"/>
      <c r="AB633" s="140"/>
      <c r="AC633" s="140"/>
      <c r="AD633" s="140"/>
      <c r="AE633" s="140"/>
      <c r="AF633" s="140"/>
      <c r="AG633" s="140"/>
      <c r="AH633" s="140"/>
      <c r="AI633" s="140"/>
      <c r="AJ633" s="140"/>
      <c r="AK633" s="140"/>
      <c r="AL633" s="154"/>
      <c r="AM633" s="154"/>
      <c r="AN633" s="154"/>
      <c r="AO633" s="154"/>
      <c r="AP633" s="154"/>
      <c r="AQ633" s="154"/>
      <c r="AR633" s="154"/>
      <c r="AS633" s="154"/>
      <c r="AT633" s="154"/>
      <c r="AU633" s="154"/>
      <c r="AV633" s="154"/>
      <c r="AW633" s="154">
        <v>1633</v>
      </c>
      <c r="AX633" s="154">
        <v>1639</v>
      </c>
      <c r="AY633" s="154">
        <v>1645</v>
      </c>
      <c r="AZ633" s="154">
        <v>1651</v>
      </c>
      <c r="BA633" s="154">
        <v>1656</v>
      </c>
      <c r="BB633" s="154">
        <v>1660</v>
      </c>
      <c r="BC633" s="154">
        <v>1664</v>
      </c>
      <c r="BD633" s="154">
        <v>1667</v>
      </c>
      <c r="BE633" s="154">
        <v>1670</v>
      </c>
      <c r="BF633" s="154">
        <v>1671</v>
      </c>
      <c r="BG633" s="154">
        <v>1672</v>
      </c>
      <c r="BH633" s="154">
        <v>1672</v>
      </c>
      <c r="BI633" s="154">
        <v>1672</v>
      </c>
      <c r="BJ633" s="154">
        <v>1671</v>
      </c>
      <c r="BK633" s="154">
        <v>1670</v>
      </c>
      <c r="BL633" s="154">
        <v>1668</v>
      </c>
      <c r="BM633" s="154">
        <v>1667</v>
      </c>
      <c r="BN633" s="154">
        <v>1665</v>
      </c>
      <c r="BO633" s="154">
        <v>1663</v>
      </c>
      <c r="BP633" s="154">
        <v>1661</v>
      </c>
      <c r="BQ633" s="154">
        <v>1658</v>
      </c>
      <c r="BR633" s="154">
        <v>1655</v>
      </c>
      <c r="BS633" s="154">
        <v>1652</v>
      </c>
      <c r="BT633" s="140">
        <v>1649</v>
      </c>
      <c r="BU633" s="140">
        <v>1646</v>
      </c>
      <c r="BV633" s="140">
        <v>1643</v>
      </c>
      <c r="BW633" s="140">
        <v>1639</v>
      </c>
      <c r="BX633" s="140">
        <v>1635</v>
      </c>
      <c r="BY633" s="140">
        <v>1631</v>
      </c>
      <c r="BZ633" s="140">
        <v>1627</v>
      </c>
      <c r="CA633" s="140">
        <v>1623</v>
      </c>
      <c r="CB633" s="140">
        <v>1618</v>
      </c>
      <c r="CC633" s="140">
        <v>1613</v>
      </c>
      <c r="CD633" s="140">
        <v>1608</v>
      </c>
      <c r="CE633" s="140">
        <v>1603</v>
      </c>
      <c r="CF633" s="140">
        <v>1597</v>
      </c>
      <c r="CG633" s="140">
        <v>1591</v>
      </c>
      <c r="CH633" s="140">
        <v>1585</v>
      </c>
      <c r="CI633" s="140">
        <v>1579</v>
      </c>
      <c r="CJ633" s="140">
        <v>1573</v>
      </c>
      <c r="CK633" s="140">
        <v>1566</v>
      </c>
      <c r="CL633" s="140">
        <v>1559</v>
      </c>
      <c r="CM633" s="140">
        <v>1552</v>
      </c>
      <c r="CN633" s="140">
        <v>1545</v>
      </c>
      <c r="CO633" s="140">
        <v>1538</v>
      </c>
      <c r="CP633" s="140">
        <v>1531</v>
      </c>
      <c r="CQ633" s="140">
        <v>1523</v>
      </c>
      <c r="CR633" s="140">
        <v>1516</v>
      </c>
      <c r="CS633" s="140">
        <v>1509</v>
      </c>
      <c r="CT633" s="140">
        <v>1501</v>
      </c>
      <c r="CU633" s="140">
        <v>1494</v>
      </c>
      <c r="CV633" s="140">
        <v>1487</v>
      </c>
      <c r="CW633" s="140">
        <v>1479</v>
      </c>
    </row>
    <row r="634" spans="1:101">
      <c r="A634" s="140" t="s">
        <v>276</v>
      </c>
      <c r="B634" s="140" t="s">
        <v>277</v>
      </c>
      <c r="C634" s="140"/>
      <c r="D634" s="140"/>
      <c r="E634" s="140" t="s">
        <v>309</v>
      </c>
      <c r="F634" s="140"/>
      <c r="G634" s="140"/>
      <c r="H634" s="140"/>
      <c r="I634" s="140"/>
      <c r="J634" s="140"/>
      <c r="K634" s="140"/>
      <c r="L634" s="140"/>
      <c r="M634" s="140"/>
      <c r="N634" s="140"/>
      <c r="O634" s="140"/>
      <c r="P634" s="140"/>
      <c r="Q634" s="140"/>
      <c r="R634" s="140"/>
      <c r="S634" s="140"/>
      <c r="T634" s="140"/>
      <c r="U634" s="140"/>
      <c r="V634" s="140"/>
      <c r="W634" s="140"/>
      <c r="X634" s="140"/>
      <c r="Y634" s="140"/>
      <c r="Z634" s="140"/>
      <c r="AA634" s="140"/>
      <c r="AB634" s="140"/>
      <c r="AC634" s="140"/>
      <c r="AD634" s="140"/>
      <c r="AE634" s="140"/>
      <c r="AF634" s="140"/>
      <c r="AG634" s="140"/>
      <c r="AH634" s="140"/>
      <c r="AI634" s="140"/>
      <c r="AJ634" s="140"/>
      <c r="AK634" s="140"/>
      <c r="AL634" s="154"/>
      <c r="AM634" s="154"/>
      <c r="AN634" s="154"/>
      <c r="AO634" s="154"/>
      <c r="AP634" s="154"/>
      <c r="AQ634" s="154"/>
      <c r="AR634" s="154"/>
      <c r="AS634" s="154"/>
      <c r="AT634" s="154"/>
      <c r="AU634" s="154"/>
      <c r="AV634" s="154"/>
      <c r="AW634" s="154">
        <v>1397</v>
      </c>
      <c r="AX634" s="154">
        <v>1403</v>
      </c>
      <c r="AY634" s="154">
        <v>1408</v>
      </c>
      <c r="AZ634" s="154">
        <v>1413</v>
      </c>
      <c r="BA634" s="154">
        <v>1416</v>
      </c>
      <c r="BB634" s="154">
        <v>1420</v>
      </c>
      <c r="BC634" s="154">
        <v>1423</v>
      </c>
      <c r="BD634" s="154">
        <v>1426</v>
      </c>
      <c r="BE634" s="154">
        <v>1428</v>
      </c>
      <c r="BF634" s="154">
        <v>1430</v>
      </c>
      <c r="BG634" s="154">
        <v>1431</v>
      </c>
      <c r="BH634" s="154">
        <v>1431</v>
      </c>
      <c r="BI634" s="154">
        <v>1431</v>
      </c>
      <c r="BJ634" s="154">
        <v>1431</v>
      </c>
      <c r="BK634" s="154">
        <v>1430</v>
      </c>
      <c r="BL634" s="154">
        <v>1429</v>
      </c>
      <c r="BM634" s="154">
        <v>1428</v>
      </c>
      <c r="BN634" s="154">
        <v>1427</v>
      </c>
      <c r="BO634" s="154">
        <v>1425</v>
      </c>
      <c r="BP634" s="154">
        <v>1424</v>
      </c>
      <c r="BQ634" s="154">
        <v>1422</v>
      </c>
      <c r="BR634" s="154">
        <v>1419</v>
      </c>
      <c r="BS634" s="154">
        <v>1417</v>
      </c>
      <c r="BT634" s="140">
        <v>1414</v>
      </c>
      <c r="BU634" s="140">
        <v>1411</v>
      </c>
      <c r="BV634" s="140">
        <v>1408</v>
      </c>
      <c r="BW634" s="140">
        <v>1405</v>
      </c>
      <c r="BX634" s="140">
        <v>1402</v>
      </c>
      <c r="BY634" s="140">
        <v>1398</v>
      </c>
      <c r="BZ634" s="140">
        <v>1394</v>
      </c>
      <c r="CA634" s="140">
        <v>1390</v>
      </c>
      <c r="CB634" s="140">
        <v>1386</v>
      </c>
      <c r="CC634" s="140">
        <v>1381</v>
      </c>
      <c r="CD634" s="140">
        <v>1377</v>
      </c>
      <c r="CE634" s="140">
        <v>1372</v>
      </c>
      <c r="CF634" s="140">
        <v>1367</v>
      </c>
      <c r="CG634" s="140">
        <v>1361</v>
      </c>
      <c r="CH634" s="140">
        <v>1356</v>
      </c>
      <c r="CI634" s="140">
        <v>1351</v>
      </c>
      <c r="CJ634" s="140">
        <v>1345</v>
      </c>
      <c r="CK634" s="140">
        <v>1339</v>
      </c>
      <c r="CL634" s="140">
        <v>1333</v>
      </c>
      <c r="CM634" s="140">
        <v>1327</v>
      </c>
      <c r="CN634" s="140">
        <v>1321</v>
      </c>
      <c r="CO634" s="140">
        <v>1315</v>
      </c>
      <c r="CP634" s="140">
        <v>1309</v>
      </c>
      <c r="CQ634" s="140">
        <v>1303</v>
      </c>
      <c r="CR634" s="140">
        <v>1297</v>
      </c>
      <c r="CS634" s="140">
        <v>1290</v>
      </c>
      <c r="CT634" s="140">
        <v>1284</v>
      </c>
      <c r="CU634" s="140">
        <v>1278</v>
      </c>
      <c r="CV634" s="140">
        <v>1271</v>
      </c>
      <c r="CW634" s="140">
        <v>1265</v>
      </c>
    </row>
    <row r="635" spans="1:101">
      <c r="A635" s="140" t="s">
        <v>278</v>
      </c>
      <c r="B635" s="140" t="s">
        <v>279</v>
      </c>
      <c r="C635" s="140"/>
      <c r="D635" s="140"/>
      <c r="E635" s="140" t="s">
        <v>309</v>
      </c>
      <c r="F635" s="140"/>
      <c r="G635" s="140"/>
      <c r="H635" s="140"/>
      <c r="I635" s="140"/>
      <c r="J635" s="140"/>
      <c r="K635" s="140"/>
      <c r="L635" s="140"/>
      <c r="M635" s="140"/>
      <c r="N635" s="140"/>
      <c r="O635" s="140"/>
      <c r="P635" s="140"/>
      <c r="Q635" s="140"/>
      <c r="R635" s="140"/>
      <c r="S635" s="140"/>
      <c r="T635" s="140"/>
      <c r="U635" s="140"/>
      <c r="V635" s="140"/>
      <c r="W635" s="140"/>
      <c r="X635" s="140"/>
      <c r="Y635" s="140"/>
      <c r="Z635" s="140"/>
      <c r="AA635" s="140"/>
      <c r="AB635" s="140"/>
      <c r="AC635" s="140"/>
      <c r="AD635" s="140"/>
      <c r="AE635" s="140"/>
      <c r="AF635" s="140"/>
      <c r="AG635" s="140"/>
      <c r="AH635" s="140"/>
      <c r="AI635" s="140"/>
      <c r="AJ635" s="140"/>
      <c r="AK635" s="140"/>
      <c r="AL635" s="154"/>
      <c r="AM635" s="154"/>
      <c r="AN635" s="154"/>
      <c r="AO635" s="154"/>
      <c r="AP635" s="154"/>
      <c r="AQ635" s="154"/>
      <c r="AR635" s="154"/>
      <c r="AS635" s="154"/>
      <c r="AT635" s="154"/>
      <c r="AU635" s="154"/>
      <c r="AV635" s="154"/>
      <c r="AW635" s="154">
        <v>1239</v>
      </c>
      <c r="AX635" s="154">
        <v>1245</v>
      </c>
      <c r="AY635" s="154">
        <v>1251</v>
      </c>
      <c r="AZ635" s="154">
        <v>1257</v>
      </c>
      <c r="BA635" s="154">
        <v>1261</v>
      </c>
      <c r="BB635" s="154">
        <v>1266</v>
      </c>
      <c r="BC635" s="154">
        <v>1271</v>
      </c>
      <c r="BD635" s="154">
        <v>1274</v>
      </c>
      <c r="BE635" s="154">
        <v>1277</v>
      </c>
      <c r="BF635" s="154">
        <v>1279</v>
      </c>
      <c r="BG635" s="154">
        <v>1281</v>
      </c>
      <c r="BH635" s="154">
        <v>1282</v>
      </c>
      <c r="BI635" s="154">
        <v>1283</v>
      </c>
      <c r="BJ635" s="154">
        <v>1283</v>
      </c>
      <c r="BK635" s="154">
        <v>1283</v>
      </c>
      <c r="BL635" s="154">
        <v>1282</v>
      </c>
      <c r="BM635" s="154">
        <v>1282</v>
      </c>
      <c r="BN635" s="154">
        <v>1281</v>
      </c>
      <c r="BO635" s="154">
        <v>1280</v>
      </c>
      <c r="BP635" s="154">
        <v>1278</v>
      </c>
      <c r="BQ635" s="154">
        <v>1277</v>
      </c>
      <c r="BR635" s="154">
        <v>1275</v>
      </c>
      <c r="BS635" s="154">
        <v>1274</v>
      </c>
      <c r="BT635" s="140">
        <v>1272</v>
      </c>
      <c r="BU635" s="140">
        <v>1270</v>
      </c>
      <c r="BV635" s="140">
        <v>1268</v>
      </c>
      <c r="BW635" s="140">
        <v>1266</v>
      </c>
      <c r="BX635" s="140">
        <v>1263</v>
      </c>
      <c r="BY635" s="140">
        <v>1261</v>
      </c>
      <c r="BZ635" s="140">
        <v>1258</v>
      </c>
      <c r="CA635" s="140">
        <v>1255</v>
      </c>
      <c r="CB635" s="140">
        <v>1253</v>
      </c>
      <c r="CC635" s="140">
        <v>1249</v>
      </c>
      <c r="CD635" s="140">
        <v>1246</v>
      </c>
      <c r="CE635" s="140">
        <v>1243</v>
      </c>
      <c r="CF635" s="140">
        <v>1239</v>
      </c>
      <c r="CG635" s="140">
        <v>1235</v>
      </c>
      <c r="CH635" s="140">
        <v>1231</v>
      </c>
      <c r="CI635" s="140">
        <v>1227</v>
      </c>
      <c r="CJ635" s="140">
        <v>1223</v>
      </c>
      <c r="CK635" s="140">
        <v>1218</v>
      </c>
      <c r="CL635" s="140">
        <v>1214</v>
      </c>
      <c r="CM635" s="140">
        <v>1209</v>
      </c>
      <c r="CN635" s="140">
        <v>1204</v>
      </c>
      <c r="CO635" s="140">
        <v>1199</v>
      </c>
      <c r="CP635" s="140">
        <v>1193</v>
      </c>
      <c r="CQ635" s="140">
        <v>1188</v>
      </c>
      <c r="CR635" s="140">
        <v>1183</v>
      </c>
      <c r="CS635" s="140">
        <v>1177</v>
      </c>
      <c r="CT635" s="140">
        <v>1172</v>
      </c>
      <c r="CU635" s="140">
        <v>1166</v>
      </c>
      <c r="CV635" s="140">
        <v>1161</v>
      </c>
      <c r="CW635" s="140">
        <v>1155</v>
      </c>
    </row>
    <row r="636" spans="1:101">
      <c r="A636" s="140" t="s">
        <v>313</v>
      </c>
      <c r="B636" s="140" t="s">
        <v>310</v>
      </c>
      <c r="C636" s="140"/>
      <c r="D636" s="140"/>
      <c r="E636" s="140" t="s">
        <v>309</v>
      </c>
      <c r="F636" s="140"/>
      <c r="G636" s="140"/>
      <c r="H636" s="140"/>
      <c r="I636" s="140"/>
      <c r="J636" s="140"/>
      <c r="K636" s="140"/>
      <c r="L636" s="140"/>
      <c r="M636" s="140"/>
      <c r="N636" s="140"/>
      <c r="O636" s="140"/>
      <c r="P636" s="140"/>
      <c r="Q636" s="140"/>
      <c r="R636" s="140"/>
      <c r="S636" s="140"/>
      <c r="T636" s="140"/>
      <c r="U636" s="140"/>
      <c r="V636" s="140"/>
      <c r="W636" s="140"/>
      <c r="X636" s="140"/>
      <c r="Y636" s="140"/>
      <c r="Z636" s="140"/>
      <c r="AA636" s="140"/>
      <c r="AB636" s="140"/>
      <c r="AC636" s="140"/>
      <c r="AD636" s="140"/>
      <c r="AE636" s="140"/>
      <c r="AF636" s="140"/>
      <c r="AG636" s="140"/>
      <c r="AH636" s="140"/>
      <c r="AI636" s="140"/>
      <c r="AJ636" s="140"/>
      <c r="AK636" s="140"/>
      <c r="AL636" s="154"/>
      <c r="AM636" s="154"/>
      <c r="AN636" s="154"/>
      <c r="AO636" s="154"/>
      <c r="AP636" s="154"/>
      <c r="AQ636" s="154"/>
      <c r="AR636" s="154"/>
      <c r="AS636" s="154"/>
      <c r="AT636" s="154"/>
      <c r="AU636" s="154"/>
      <c r="AV636" s="154"/>
      <c r="AW636" s="154">
        <v>388</v>
      </c>
      <c r="AX636" s="154">
        <v>382</v>
      </c>
      <c r="AY636" s="154">
        <v>375</v>
      </c>
      <c r="AZ636" s="154">
        <v>369</v>
      </c>
      <c r="BA636" s="154">
        <v>363</v>
      </c>
      <c r="BB636" s="154">
        <v>357</v>
      </c>
      <c r="BC636" s="154">
        <v>352</v>
      </c>
      <c r="BD636" s="154">
        <v>346</v>
      </c>
      <c r="BE636" s="154">
        <v>340</v>
      </c>
      <c r="BF636" s="154">
        <v>334</v>
      </c>
      <c r="BG636" s="154">
        <v>329</v>
      </c>
      <c r="BH636" s="154">
        <v>323</v>
      </c>
      <c r="BI636" s="154">
        <v>317</v>
      </c>
      <c r="BJ636" s="154">
        <v>311</v>
      </c>
      <c r="BK636" s="154">
        <v>305</v>
      </c>
      <c r="BL636" s="154">
        <v>300</v>
      </c>
      <c r="BM636" s="154">
        <v>294</v>
      </c>
      <c r="BN636" s="154">
        <v>288</v>
      </c>
      <c r="BO636" s="154">
        <v>283</v>
      </c>
      <c r="BP636" s="154">
        <v>277</v>
      </c>
      <c r="BQ636" s="154">
        <v>271</v>
      </c>
      <c r="BR636" s="154">
        <v>266</v>
      </c>
      <c r="BS636" s="154">
        <v>260</v>
      </c>
      <c r="BT636" s="140">
        <v>255</v>
      </c>
      <c r="BU636" s="140">
        <v>249</v>
      </c>
      <c r="BV636" s="140">
        <v>243</v>
      </c>
      <c r="BW636" s="140">
        <v>238</v>
      </c>
      <c r="BX636" s="140">
        <v>233</v>
      </c>
      <c r="BY636" s="140">
        <v>227</v>
      </c>
      <c r="BZ636" s="140">
        <v>222</v>
      </c>
      <c r="CA636" s="140">
        <v>217</v>
      </c>
      <c r="CB636" s="140">
        <v>211</v>
      </c>
      <c r="CC636" s="140">
        <v>206</v>
      </c>
      <c r="CD636" s="140">
        <v>201</v>
      </c>
      <c r="CE636" s="140">
        <v>196</v>
      </c>
      <c r="CF636" s="140">
        <v>191</v>
      </c>
      <c r="CG636" s="140">
        <v>186</v>
      </c>
      <c r="CH636" s="140">
        <v>181</v>
      </c>
      <c r="CI636" s="140">
        <v>176</v>
      </c>
      <c r="CJ636" s="140">
        <v>172</v>
      </c>
      <c r="CK636" s="140">
        <v>167</v>
      </c>
      <c r="CL636" s="140">
        <v>162</v>
      </c>
      <c r="CM636" s="140">
        <v>158</v>
      </c>
      <c r="CN636" s="140">
        <v>153</v>
      </c>
      <c r="CO636" s="140">
        <v>149</v>
      </c>
      <c r="CP636" s="140">
        <v>145</v>
      </c>
      <c r="CQ636" s="140">
        <v>141</v>
      </c>
      <c r="CR636" s="140">
        <v>137</v>
      </c>
      <c r="CS636" s="140">
        <v>133</v>
      </c>
      <c r="CT636" s="140">
        <v>129</v>
      </c>
      <c r="CU636" s="140">
        <v>126</v>
      </c>
      <c r="CV636" s="140">
        <v>122</v>
      </c>
      <c r="CW636" s="140">
        <v>119</v>
      </c>
    </row>
    <row r="637" spans="1:101">
      <c r="A637" s="140" t="s">
        <v>314</v>
      </c>
      <c r="B637" s="140" t="s">
        <v>311</v>
      </c>
      <c r="C637" s="140"/>
      <c r="D637" s="140"/>
      <c r="E637" s="140" t="s">
        <v>309</v>
      </c>
      <c r="F637" s="140"/>
      <c r="G637" s="140"/>
      <c r="H637" s="140"/>
      <c r="I637" s="140"/>
      <c r="J637" s="140"/>
      <c r="K637" s="140"/>
      <c r="L637" s="140"/>
      <c r="M637" s="140"/>
      <c r="N637" s="140"/>
      <c r="O637" s="140"/>
      <c r="P637" s="140"/>
      <c r="Q637" s="140"/>
      <c r="R637" s="140"/>
      <c r="S637" s="140"/>
      <c r="T637" s="140"/>
      <c r="U637" s="140"/>
      <c r="V637" s="140"/>
      <c r="W637" s="140"/>
      <c r="X637" s="140"/>
      <c r="Y637" s="140"/>
      <c r="Z637" s="140"/>
      <c r="AA637" s="140"/>
      <c r="AB637" s="140"/>
      <c r="AC637" s="140"/>
      <c r="AD637" s="140"/>
      <c r="AE637" s="140"/>
      <c r="AF637" s="140"/>
      <c r="AG637" s="140"/>
      <c r="AH637" s="140"/>
      <c r="AI637" s="140"/>
      <c r="AJ637" s="140"/>
      <c r="AK637" s="140"/>
      <c r="AL637" s="154"/>
      <c r="AM637" s="154"/>
      <c r="AN637" s="154"/>
      <c r="AO637" s="154"/>
      <c r="AP637" s="154"/>
      <c r="AQ637" s="154"/>
      <c r="AR637" s="154"/>
      <c r="AS637" s="154"/>
      <c r="AT637" s="154"/>
      <c r="AU637" s="154"/>
      <c r="AV637" s="154"/>
      <c r="AW637" s="154">
        <v>369</v>
      </c>
      <c r="AX637" s="154">
        <v>362</v>
      </c>
      <c r="AY637" s="154">
        <v>356</v>
      </c>
      <c r="AZ637" s="154">
        <v>350</v>
      </c>
      <c r="BA637" s="154">
        <v>344</v>
      </c>
      <c r="BB637" s="154">
        <v>338</v>
      </c>
      <c r="BC637" s="154">
        <v>332</v>
      </c>
      <c r="BD637" s="154">
        <v>326</v>
      </c>
      <c r="BE637" s="154">
        <v>320</v>
      </c>
      <c r="BF637" s="154">
        <v>315</v>
      </c>
      <c r="BG637" s="154">
        <v>309</v>
      </c>
      <c r="BH637" s="154">
        <v>303</v>
      </c>
      <c r="BI637" s="154">
        <v>297</v>
      </c>
      <c r="BJ637" s="154">
        <v>291</v>
      </c>
      <c r="BK637" s="154">
        <v>285</v>
      </c>
      <c r="BL637" s="154">
        <v>279</v>
      </c>
      <c r="BM637" s="154">
        <v>274</v>
      </c>
      <c r="BN637" s="154">
        <v>268</v>
      </c>
      <c r="BO637" s="154">
        <v>262</v>
      </c>
      <c r="BP637" s="154">
        <v>256</v>
      </c>
      <c r="BQ637" s="154">
        <v>251</v>
      </c>
      <c r="BR637" s="154">
        <v>245</v>
      </c>
      <c r="BS637" s="154">
        <v>239</v>
      </c>
      <c r="BT637" s="140">
        <v>234</v>
      </c>
      <c r="BU637" s="140">
        <v>228</v>
      </c>
      <c r="BV637" s="140">
        <v>222</v>
      </c>
      <c r="BW637" s="140">
        <v>217</v>
      </c>
      <c r="BX637" s="140">
        <v>211</v>
      </c>
      <c r="BY637" s="140">
        <v>206</v>
      </c>
      <c r="BZ637" s="140">
        <v>201</v>
      </c>
      <c r="CA637" s="140">
        <v>195</v>
      </c>
      <c r="CB637" s="140">
        <v>190</v>
      </c>
      <c r="CC637" s="140">
        <v>185</v>
      </c>
      <c r="CD637" s="140">
        <v>180</v>
      </c>
      <c r="CE637" s="140">
        <v>175</v>
      </c>
      <c r="CF637" s="140">
        <v>170</v>
      </c>
      <c r="CG637" s="140">
        <v>165</v>
      </c>
      <c r="CH637" s="140">
        <v>160</v>
      </c>
      <c r="CI637" s="140">
        <v>155</v>
      </c>
      <c r="CJ637" s="140">
        <v>151</v>
      </c>
      <c r="CK637" s="140">
        <v>146</v>
      </c>
      <c r="CL637" s="140">
        <v>142</v>
      </c>
      <c r="CM637" s="140">
        <v>137</v>
      </c>
      <c r="CN637" s="140">
        <v>133</v>
      </c>
      <c r="CO637" s="140">
        <v>129</v>
      </c>
      <c r="CP637" s="140">
        <v>125</v>
      </c>
      <c r="CQ637" s="140">
        <v>121</v>
      </c>
      <c r="CR637" s="140">
        <v>118</v>
      </c>
      <c r="CS637" s="140">
        <v>114</v>
      </c>
      <c r="CT637" s="140">
        <v>111</v>
      </c>
      <c r="CU637" s="140">
        <v>108</v>
      </c>
      <c r="CV637" s="140">
        <v>105</v>
      </c>
      <c r="CW637" s="140">
        <v>102</v>
      </c>
    </row>
    <row r="638" spans="1:101">
      <c r="A638" s="140" t="s">
        <v>315</v>
      </c>
      <c r="B638" s="140" t="s">
        <v>25</v>
      </c>
      <c r="C638" s="140"/>
      <c r="D638" s="140"/>
      <c r="E638" s="140" t="s">
        <v>309</v>
      </c>
      <c r="F638" s="140"/>
      <c r="G638" s="140"/>
      <c r="H638" s="140"/>
      <c r="I638" s="140"/>
      <c r="J638" s="140"/>
      <c r="K638" s="140"/>
      <c r="L638" s="140"/>
      <c r="M638" s="140"/>
      <c r="N638" s="140"/>
      <c r="O638" s="140"/>
      <c r="P638" s="140"/>
      <c r="Q638" s="140"/>
      <c r="R638" s="140"/>
      <c r="S638" s="140"/>
      <c r="T638" s="140"/>
      <c r="U638" s="140"/>
      <c r="V638" s="140"/>
      <c r="W638" s="140"/>
      <c r="X638" s="140"/>
      <c r="Y638" s="140"/>
      <c r="Z638" s="140"/>
      <c r="AA638" s="140"/>
      <c r="AB638" s="140"/>
      <c r="AC638" s="140"/>
      <c r="AD638" s="140"/>
      <c r="AE638" s="140"/>
      <c r="AF638" s="140"/>
      <c r="AG638" s="140"/>
      <c r="AH638" s="140"/>
      <c r="AI638" s="140"/>
      <c r="AJ638" s="140"/>
      <c r="AK638" s="140"/>
      <c r="AL638" s="154"/>
      <c r="AM638" s="154"/>
      <c r="AN638" s="154"/>
      <c r="AO638" s="154"/>
      <c r="AP638" s="154"/>
      <c r="AQ638" s="154"/>
      <c r="AR638" s="154"/>
      <c r="AS638" s="154"/>
      <c r="AT638" s="154"/>
      <c r="AU638" s="154"/>
      <c r="AV638" s="154"/>
      <c r="AW638" s="154">
        <v>276</v>
      </c>
      <c r="AX638" s="154">
        <v>281</v>
      </c>
      <c r="AY638" s="154">
        <v>285</v>
      </c>
      <c r="AZ638" s="154">
        <v>290</v>
      </c>
      <c r="BA638" s="154">
        <v>294</v>
      </c>
      <c r="BB638" s="154">
        <v>298</v>
      </c>
      <c r="BC638" s="154">
        <v>302</v>
      </c>
      <c r="BD638" s="154">
        <v>306</v>
      </c>
      <c r="BE638" s="154">
        <v>310</v>
      </c>
      <c r="BF638" s="154">
        <v>314</v>
      </c>
      <c r="BG638" s="154">
        <v>317</v>
      </c>
      <c r="BH638" s="154">
        <v>321</v>
      </c>
      <c r="BI638" s="154">
        <v>324</v>
      </c>
      <c r="BJ638" s="154">
        <v>327</v>
      </c>
      <c r="BK638" s="154">
        <v>330</v>
      </c>
      <c r="BL638" s="154">
        <v>333</v>
      </c>
      <c r="BM638" s="154">
        <v>337</v>
      </c>
      <c r="BN638" s="154">
        <v>340</v>
      </c>
      <c r="BO638" s="154">
        <v>342</v>
      </c>
      <c r="BP638" s="154">
        <v>345</v>
      </c>
      <c r="BQ638" s="154">
        <v>348</v>
      </c>
      <c r="BR638" s="154">
        <v>351</v>
      </c>
      <c r="BS638" s="154">
        <v>354</v>
      </c>
      <c r="BT638" s="140">
        <v>357</v>
      </c>
      <c r="BU638" s="140">
        <v>360</v>
      </c>
      <c r="BV638" s="140">
        <v>362</v>
      </c>
      <c r="BW638" s="140">
        <v>365</v>
      </c>
      <c r="BX638" s="140">
        <v>368</v>
      </c>
      <c r="BY638" s="140">
        <v>370</v>
      </c>
      <c r="BZ638" s="140">
        <v>373</v>
      </c>
      <c r="CA638" s="140">
        <v>375</v>
      </c>
      <c r="CB638" s="140">
        <v>378</v>
      </c>
      <c r="CC638" s="140">
        <v>380</v>
      </c>
      <c r="CD638" s="140">
        <v>382</v>
      </c>
      <c r="CE638" s="140">
        <v>385</v>
      </c>
      <c r="CF638" s="140">
        <v>387</v>
      </c>
      <c r="CG638" s="140">
        <v>389</v>
      </c>
      <c r="CH638" s="140">
        <v>391</v>
      </c>
      <c r="CI638" s="140">
        <v>393</v>
      </c>
      <c r="CJ638" s="140">
        <v>395</v>
      </c>
      <c r="CK638" s="140">
        <v>396</v>
      </c>
      <c r="CL638" s="140">
        <v>398</v>
      </c>
      <c r="CM638" s="140">
        <v>400</v>
      </c>
      <c r="CN638" s="140">
        <v>401</v>
      </c>
      <c r="CO638" s="140">
        <v>402</v>
      </c>
      <c r="CP638" s="140">
        <v>404</v>
      </c>
      <c r="CQ638" s="140">
        <v>405</v>
      </c>
      <c r="CR638" s="140">
        <v>406</v>
      </c>
      <c r="CS638" s="140">
        <v>408</v>
      </c>
      <c r="CT638" s="140">
        <v>409</v>
      </c>
      <c r="CU638" s="140">
        <v>410</v>
      </c>
      <c r="CV638" s="140">
        <v>411</v>
      </c>
      <c r="CW638" s="140">
        <v>412</v>
      </c>
    </row>
    <row r="639" spans="1:101">
      <c r="A639" s="140" t="s">
        <v>316</v>
      </c>
      <c r="B639" s="140" t="s">
        <v>282</v>
      </c>
      <c r="C639" s="140"/>
      <c r="D639" s="140"/>
      <c r="E639" s="140" t="s">
        <v>309</v>
      </c>
      <c r="F639" s="140"/>
      <c r="G639" s="140"/>
      <c r="H639" s="140"/>
      <c r="I639" s="140"/>
      <c r="J639" s="140"/>
      <c r="K639" s="140"/>
      <c r="L639" s="140"/>
      <c r="M639" s="140"/>
      <c r="N639" s="140"/>
      <c r="O639" s="140"/>
      <c r="P639" s="140"/>
      <c r="Q639" s="140"/>
      <c r="R639" s="140"/>
      <c r="S639" s="140"/>
      <c r="T639" s="140"/>
      <c r="U639" s="140"/>
      <c r="V639" s="140"/>
      <c r="W639" s="140"/>
      <c r="X639" s="140"/>
      <c r="Y639" s="140"/>
      <c r="Z639" s="140"/>
      <c r="AA639" s="140"/>
      <c r="AB639" s="140"/>
      <c r="AC639" s="140"/>
      <c r="AD639" s="140"/>
      <c r="AE639" s="140"/>
      <c r="AF639" s="140"/>
      <c r="AG639" s="140"/>
      <c r="AH639" s="140"/>
      <c r="AI639" s="140"/>
      <c r="AJ639" s="140"/>
      <c r="AK639" s="140"/>
      <c r="AL639" s="154"/>
      <c r="AM639" s="154"/>
      <c r="AN639" s="154"/>
      <c r="AO639" s="154"/>
      <c r="AP639" s="154"/>
      <c r="AQ639" s="154"/>
      <c r="AR639" s="154"/>
      <c r="AS639" s="154"/>
      <c r="AT639" s="154"/>
      <c r="AU639" s="154"/>
      <c r="AV639" s="154"/>
      <c r="AW639" s="154">
        <v>856</v>
      </c>
      <c r="AX639" s="154">
        <v>858</v>
      </c>
      <c r="AY639" s="154">
        <v>860</v>
      </c>
      <c r="AZ639" s="154">
        <v>862</v>
      </c>
      <c r="BA639" s="154">
        <v>863</v>
      </c>
      <c r="BB639" s="154">
        <v>865</v>
      </c>
      <c r="BC639" s="154">
        <v>866</v>
      </c>
      <c r="BD639" s="154">
        <v>868</v>
      </c>
      <c r="BE639" s="154">
        <v>869</v>
      </c>
      <c r="BF639" s="154">
        <v>869</v>
      </c>
      <c r="BG639" s="154">
        <v>869</v>
      </c>
      <c r="BH639" s="154">
        <v>869</v>
      </c>
      <c r="BI639" s="154">
        <v>869</v>
      </c>
      <c r="BJ639" s="154">
        <v>869</v>
      </c>
      <c r="BK639" s="154">
        <v>868</v>
      </c>
      <c r="BL639" s="154">
        <v>867</v>
      </c>
      <c r="BM639" s="154">
        <v>866</v>
      </c>
      <c r="BN639" s="154">
        <v>865</v>
      </c>
      <c r="BO639" s="154">
        <v>864</v>
      </c>
      <c r="BP639" s="154">
        <v>862</v>
      </c>
      <c r="BQ639" s="154">
        <v>861</v>
      </c>
      <c r="BR639" s="154">
        <v>859</v>
      </c>
      <c r="BS639" s="154">
        <v>857</v>
      </c>
      <c r="BT639" s="140">
        <v>855</v>
      </c>
      <c r="BU639" s="140">
        <v>853</v>
      </c>
      <c r="BV639" s="140">
        <v>851</v>
      </c>
      <c r="BW639" s="140">
        <v>849</v>
      </c>
      <c r="BX639" s="140">
        <v>846</v>
      </c>
      <c r="BY639" s="140">
        <v>844</v>
      </c>
      <c r="BZ639" s="140">
        <v>841</v>
      </c>
      <c r="CA639" s="140">
        <v>838</v>
      </c>
      <c r="CB639" s="140">
        <v>835</v>
      </c>
      <c r="CC639" s="140">
        <v>832</v>
      </c>
      <c r="CD639" s="140">
        <v>828</v>
      </c>
      <c r="CE639" s="140">
        <v>825</v>
      </c>
      <c r="CF639" s="140">
        <v>821</v>
      </c>
      <c r="CG639" s="140">
        <v>818</v>
      </c>
      <c r="CH639" s="140">
        <v>814</v>
      </c>
      <c r="CI639" s="140">
        <v>810</v>
      </c>
      <c r="CJ639" s="140">
        <v>806</v>
      </c>
      <c r="CK639" s="140">
        <v>802</v>
      </c>
      <c r="CL639" s="140">
        <v>798</v>
      </c>
      <c r="CM639" s="140">
        <v>793</v>
      </c>
      <c r="CN639" s="140">
        <v>789</v>
      </c>
      <c r="CO639" s="140">
        <v>785</v>
      </c>
      <c r="CP639" s="140">
        <v>780</v>
      </c>
      <c r="CQ639" s="140">
        <v>776</v>
      </c>
      <c r="CR639" s="140">
        <v>772</v>
      </c>
      <c r="CS639" s="140">
        <v>767</v>
      </c>
      <c r="CT639" s="140">
        <v>763</v>
      </c>
      <c r="CU639" s="140">
        <v>759</v>
      </c>
      <c r="CV639" s="140">
        <v>754</v>
      </c>
      <c r="CW639" s="140">
        <v>750</v>
      </c>
    </row>
    <row r="640" spans="1:101">
      <c r="A640" s="163">
        <v>976</v>
      </c>
      <c r="B640" s="140" t="s">
        <v>283</v>
      </c>
      <c r="C640" s="140"/>
      <c r="D640" s="140"/>
      <c r="E640" s="140" t="s">
        <v>309</v>
      </c>
      <c r="F640" s="140"/>
      <c r="G640" s="140"/>
      <c r="H640" s="140"/>
      <c r="I640" s="140"/>
      <c r="J640" s="140"/>
      <c r="K640" s="140"/>
      <c r="L640" s="140"/>
      <c r="M640" s="140"/>
      <c r="N640" s="140"/>
      <c r="O640" s="140"/>
      <c r="P640" s="140"/>
      <c r="Q640" s="140"/>
      <c r="R640" s="140"/>
      <c r="S640" s="140"/>
      <c r="T640" s="140"/>
      <c r="U640" s="140"/>
      <c r="V640" s="140"/>
      <c r="W640" s="140"/>
      <c r="X640" s="140"/>
      <c r="Y640" s="140"/>
      <c r="Z640" s="140"/>
      <c r="AA640" s="140"/>
      <c r="AB640" s="140"/>
      <c r="AC640" s="140"/>
      <c r="AD640" s="140"/>
      <c r="AE640" s="140"/>
      <c r="AF640" s="140"/>
      <c r="AG640" s="140"/>
      <c r="AH640" s="140"/>
      <c r="AI640" s="140"/>
      <c r="AJ640" s="140"/>
      <c r="AK640" s="140"/>
      <c r="AL640" s="154"/>
      <c r="AM640" s="154"/>
      <c r="AN640" s="154"/>
      <c r="AO640" s="154"/>
      <c r="AP640" s="154"/>
      <c r="AQ640" s="154"/>
      <c r="AR640" s="154"/>
      <c r="AS640" s="154"/>
      <c r="AT640" s="154"/>
      <c r="AU640" s="154"/>
      <c r="AV640" s="154"/>
      <c r="AW640" s="154">
        <v>260</v>
      </c>
      <c r="AX640" s="154">
        <v>265</v>
      </c>
      <c r="AY640" s="154">
        <v>271</v>
      </c>
      <c r="AZ640" s="154">
        <v>277</v>
      </c>
      <c r="BA640" s="154">
        <v>282</v>
      </c>
      <c r="BB640" s="154">
        <v>288</v>
      </c>
      <c r="BC640" s="154">
        <v>294</v>
      </c>
      <c r="BD640" s="154">
        <v>300</v>
      </c>
      <c r="BE640" s="154">
        <v>306</v>
      </c>
      <c r="BF640" s="154">
        <v>312</v>
      </c>
      <c r="BG640" s="154">
        <v>318</v>
      </c>
      <c r="BH640" s="154">
        <v>324</v>
      </c>
      <c r="BI640" s="154">
        <v>330</v>
      </c>
      <c r="BJ640" s="154">
        <v>336</v>
      </c>
      <c r="BK640" s="154">
        <v>343</v>
      </c>
      <c r="BL640" s="154">
        <v>349</v>
      </c>
      <c r="BM640" s="154">
        <v>356</v>
      </c>
      <c r="BN640" s="154">
        <v>363</v>
      </c>
      <c r="BO640" s="154">
        <v>371</v>
      </c>
      <c r="BP640" s="154">
        <v>378</v>
      </c>
      <c r="BQ640" s="154">
        <v>386</v>
      </c>
      <c r="BR640" s="154">
        <v>394</v>
      </c>
      <c r="BS640" s="154">
        <v>402</v>
      </c>
      <c r="BT640" s="140">
        <v>410</v>
      </c>
      <c r="BU640" s="140">
        <v>418</v>
      </c>
      <c r="BV640" s="140">
        <v>427</v>
      </c>
      <c r="BW640" s="140">
        <v>435</v>
      </c>
      <c r="BX640" s="140">
        <v>444</v>
      </c>
      <c r="BY640" s="140">
        <v>452</v>
      </c>
      <c r="BZ640" s="140">
        <v>461</v>
      </c>
      <c r="CA640" s="140">
        <v>470</v>
      </c>
      <c r="CB640" s="140">
        <v>478</v>
      </c>
      <c r="CC640" s="140">
        <v>487</v>
      </c>
      <c r="CD640" s="140">
        <v>496</v>
      </c>
      <c r="CE640" s="140">
        <v>505</v>
      </c>
      <c r="CF640" s="140">
        <v>514</v>
      </c>
      <c r="CG640" s="140">
        <v>523</v>
      </c>
      <c r="CH640" s="140">
        <v>533</v>
      </c>
      <c r="CI640" s="140">
        <v>542</v>
      </c>
      <c r="CJ640" s="140">
        <v>552</v>
      </c>
      <c r="CK640" s="140">
        <v>561</v>
      </c>
      <c r="CL640" s="140">
        <v>571</v>
      </c>
      <c r="CM640" s="140">
        <v>581</v>
      </c>
      <c r="CN640" s="140">
        <v>592</v>
      </c>
      <c r="CO640" s="140">
        <v>602</v>
      </c>
      <c r="CP640" s="140">
        <v>613</v>
      </c>
      <c r="CQ640" s="140">
        <v>624</v>
      </c>
      <c r="CR640" s="140">
        <v>635</v>
      </c>
      <c r="CS640" s="140">
        <v>647</v>
      </c>
      <c r="CT640" s="140">
        <v>658</v>
      </c>
      <c r="CU640" s="140">
        <v>670</v>
      </c>
      <c r="CV640" s="140">
        <v>683</v>
      </c>
      <c r="CW640" s="140">
        <v>695</v>
      </c>
    </row>
    <row r="641" spans="1:101">
      <c r="A641" s="399"/>
      <c r="B641" s="122"/>
      <c r="C641" s="122"/>
      <c r="D641" s="122"/>
      <c r="E641" s="122"/>
      <c r="F641" s="122"/>
      <c r="G641" s="122"/>
      <c r="H641" s="122"/>
      <c r="I641" s="122"/>
      <c r="J641" s="122"/>
      <c r="K641" s="122"/>
      <c r="L641" s="122"/>
      <c r="M641" s="122"/>
      <c r="N641" s="122"/>
      <c r="O641" s="122"/>
      <c r="P641" s="122"/>
      <c r="Q641" s="122"/>
      <c r="R641" s="122"/>
      <c r="S641" s="122"/>
      <c r="T641" s="122"/>
      <c r="U641" s="122"/>
      <c r="V641" s="122"/>
      <c r="W641" s="122"/>
      <c r="X641" s="122"/>
      <c r="Y641" s="122"/>
      <c r="Z641" s="122"/>
      <c r="AA641" s="122"/>
      <c r="AB641" s="122"/>
      <c r="AC641" s="122"/>
      <c r="AD641" s="122"/>
      <c r="AE641" s="122"/>
      <c r="AF641" s="122"/>
      <c r="AG641" s="122"/>
      <c r="AH641" s="122"/>
      <c r="AI641" s="122"/>
      <c r="AJ641" s="122"/>
      <c r="AK641" s="122"/>
      <c r="AL641" s="400"/>
      <c r="AM641" s="400"/>
      <c r="AN641" s="400"/>
      <c r="AO641" s="400"/>
      <c r="AP641" s="400"/>
      <c r="AQ641" s="400"/>
      <c r="AR641" s="400"/>
      <c r="AS641" s="400"/>
      <c r="AT641" s="400"/>
      <c r="AU641" s="400"/>
      <c r="AV641" s="400"/>
      <c r="AW641" s="400"/>
      <c r="AX641" s="400"/>
      <c r="AY641" s="400"/>
      <c r="AZ641" s="400"/>
      <c r="BA641" s="400"/>
      <c r="BB641" s="400"/>
      <c r="BC641" s="400"/>
      <c r="BD641" s="400"/>
      <c r="BE641" s="400"/>
      <c r="BF641" s="400"/>
      <c r="BG641" s="400"/>
      <c r="BH641" s="400"/>
      <c r="BI641" s="400"/>
      <c r="BJ641" s="400"/>
      <c r="BK641" s="400"/>
      <c r="BL641" s="400"/>
      <c r="BM641" s="400"/>
      <c r="BN641" s="400"/>
      <c r="BO641" s="400"/>
      <c r="BP641" s="400"/>
      <c r="BQ641" s="400"/>
      <c r="BR641" s="400"/>
      <c r="BS641" s="400"/>
      <c r="BT641" s="122"/>
      <c r="BU641" s="122"/>
      <c r="BV641" s="122"/>
      <c r="BW641" s="122"/>
      <c r="BX641" s="122"/>
      <c r="BY641" s="122"/>
      <c r="BZ641" s="122"/>
      <c r="CA641" s="122"/>
      <c r="CB641" s="122"/>
      <c r="CC641" s="122"/>
      <c r="CD641" s="122"/>
      <c r="CE641" s="122"/>
      <c r="CF641" s="122"/>
      <c r="CG641" s="122"/>
      <c r="CH641" s="122"/>
      <c r="CI641" s="122"/>
      <c r="CJ641" s="122"/>
      <c r="CK641" s="122"/>
      <c r="CL641" s="122"/>
      <c r="CM641" s="122"/>
      <c r="CN641" s="122"/>
      <c r="CO641" s="122"/>
      <c r="CP641" s="122"/>
      <c r="CQ641" s="122"/>
      <c r="CR641" s="122"/>
      <c r="CS641" s="122"/>
      <c r="CT641" s="122"/>
      <c r="CU641" s="122"/>
      <c r="CV641" s="122"/>
      <c r="CW641" s="122"/>
    </row>
    <row r="642" spans="1:101">
      <c r="A642" s="399"/>
      <c r="B642" s="122"/>
      <c r="C642" s="122"/>
      <c r="D642" s="122"/>
      <c r="E642" s="122"/>
      <c r="F642" s="122"/>
      <c r="G642" s="122"/>
      <c r="H642" s="122"/>
      <c r="I642" s="122"/>
      <c r="J642" s="122"/>
      <c r="K642" s="122"/>
      <c r="L642" s="122"/>
      <c r="M642" s="122"/>
      <c r="N642" s="122"/>
      <c r="O642" s="122"/>
      <c r="P642" s="122"/>
      <c r="Q642" s="122"/>
      <c r="R642" s="122"/>
      <c r="S642" s="122"/>
      <c r="T642" s="122"/>
      <c r="U642" s="122"/>
      <c r="V642" s="122"/>
      <c r="W642" s="122"/>
      <c r="X642" s="122"/>
      <c r="Y642" s="122"/>
      <c r="Z642" s="122"/>
      <c r="AA642" s="122"/>
      <c r="AB642" s="122"/>
      <c r="AC642" s="122"/>
      <c r="AD642" s="122"/>
      <c r="AE642" s="122"/>
      <c r="AF642" s="122"/>
      <c r="AG642" s="122"/>
      <c r="AH642" s="122"/>
      <c r="AI642" s="122"/>
      <c r="AJ642" s="122"/>
      <c r="AK642" s="122"/>
      <c r="AL642" s="400"/>
      <c r="AM642" s="400"/>
      <c r="AN642" s="400"/>
      <c r="AO642" s="400"/>
      <c r="AP642" s="400"/>
      <c r="AQ642" s="400"/>
      <c r="AR642" s="400"/>
      <c r="AS642" s="400"/>
      <c r="AT642" s="400"/>
      <c r="AU642" s="400"/>
      <c r="AV642" s="400"/>
      <c r="AW642" s="400"/>
      <c r="AX642" s="400"/>
      <c r="AY642" s="400"/>
      <c r="AZ642" s="400"/>
      <c r="BA642" s="400"/>
      <c r="BB642" s="400"/>
      <c r="BC642" s="400"/>
      <c r="BD642" s="400"/>
      <c r="BE642" s="400"/>
      <c r="BF642" s="400"/>
      <c r="BG642" s="400"/>
      <c r="BH642" s="400"/>
      <c r="BI642" s="400"/>
      <c r="BJ642" s="400"/>
      <c r="BK642" s="400"/>
      <c r="BL642" s="400"/>
      <c r="BM642" s="400"/>
      <c r="BN642" s="400"/>
      <c r="BO642" s="400"/>
      <c r="BP642" s="400"/>
      <c r="BQ642" s="400"/>
      <c r="BR642" s="400"/>
      <c r="BS642" s="400"/>
      <c r="BT642" s="122"/>
      <c r="BU642" s="122"/>
      <c r="BV642" s="122"/>
      <c r="BW642" s="122"/>
      <c r="BX642" s="122"/>
      <c r="BY642" s="122"/>
      <c r="BZ642" s="122"/>
      <c r="CA642" s="122"/>
      <c r="CB642" s="122"/>
      <c r="CC642" s="122"/>
      <c r="CD642" s="122"/>
      <c r="CE642" s="122"/>
      <c r="CF642" s="122"/>
      <c r="CG642" s="122"/>
      <c r="CH642" s="122"/>
      <c r="CI642" s="122"/>
      <c r="CJ642" s="122"/>
      <c r="CK642" s="122"/>
      <c r="CL642" s="122"/>
      <c r="CM642" s="122"/>
      <c r="CN642" s="122"/>
      <c r="CO642" s="122"/>
      <c r="CP642" s="122"/>
      <c r="CQ642" s="122"/>
      <c r="CR642" s="122"/>
      <c r="CS642" s="122"/>
      <c r="CT642" s="122"/>
      <c r="CU642" s="122"/>
      <c r="CV642" s="122"/>
      <c r="CW642" s="122"/>
    </row>
    <row r="644" spans="1:101" s="150" customFormat="1" ht="15.75">
      <c r="A644" s="150" t="s">
        <v>17</v>
      </c>
    </row>
    <row r="645" spans="1:101">
      <c r="A645" s="157" t="s">
        <v>334</v>
      </c>
      <c r="B645" s="140"/>
      <c r="C645" s="140" t="s">
        <v>3</v>
      </c>
      <c r="D645" s="140" t="s">
        <v>14</v>
      </c>
      <c r="E645" s="140" t="s">
        <v>4</v>
      </c>
      <c r="F645" s="162">
        <f t="shared" ref="F645" si="1137">G645-1</f>
        <v>1975</v>
      </c>
      <c r="G645" s="162">
        <f t="shared" ref="G645" si="1138">H645-1</f>
        <v>1976</v>
      </c>
      <c r="H645" s="162">
        <f t="shared" ref="H645" si="1139">I645-1</f>
        <v>1977</v>
      </c>
      <c r="I645" s="162">
        <f t="shared" ref="I645" si="1140">J645-1</f>
        <v>1978</v>
      </c>
      <c r="J645" s="162">
        <f>K645-1</f>
        <v>1979</v>
      </c>
      <c r="K645" s="162">
        <v>1980</v>
      </c>
      <c r="L645" s="162">
        <f t="shared" ref="L645" si="1141">K645+1</f>
        <v>1981</v>
      </c>
      <c r="M645" s="162">
        <f t="shared" ref="M645" si="1142">L645+1</f>
        <v>1982</v>
      </c>
      <c r="N645" s="162">
        <f t="shared" ref="N645" si="1143">M645+1</f>
        <v>1983</v>
      </c>
      <c r="O645" s="162">
        <f t="shared" ref="O645" si="1144">N645+1</f>
        <v>1984</v>
      </c>
      <c r="P645" s="162">
        <f t="shared" ref="P645" si="1145">O645+1</f>
        <v>1985</v>
      </c>
      <c r="Q645" s="162">
        <f t="shared" ref="Q645" si="1146">P645+1</f>
        <v>1986</v>
      </c>
      <c r="R645" s="162">
        <f t="shared" ref="R645" si="1147">Q645+1</f>
        <v>1987</v>
      </c>
      <c r="S645" s="162">
        <f t="shared" ref="S645" si="1148">R645+1</f>
        <v>1988</v>
      </c>
      <c r="T645" s="162">
        <f t="shared" ref="T645" si="1149">S645+1</f>
        <v>1989</v>
      </c>
      <c r="U645" s="162">
        <f t="shared" ref="U645" si="1150">T645+1</f>
        <v>1990</v>
      </c>
      <c r="V645" s="162">
        <f t="shared" ref="V645" si="1151">U645+1</f>
        <v>1991</v>
      </c>
      <c r="W645" s="162">
        <f>V645+1</f>
        <v>1992</v>
      </c>
      <c r="X645" s="162">
        <f t="shared" ref="X645" si="1152">W645+1</f>
        <v>1993</v>
      </c>
      <c r="Y645" s="162">
        <f t="shared" ref="Y645" si="1153">X645+1</f>
        <v>1994</v>
      </c>
      <c r="Z645" s="162">
        <f t="shared" ref="Z645" si="1154">Y645+1</f>
        <v>1995</v>
      </c>
      <c r="AA645" s="162">
        <f t="shared" ref="AA645" si="1155">Z645+1</f>
        <v>1996</v>
      </c>
      <c r="AB645" s="162">
        <f t="shared" ref="AB645" si="1156">AA645+1</f>
        <v>1997</v>
      </c>
      <c r="AC645" s="162">
        <f t="shared" ref="AC645" si="1157">AB645+1</f>
        <v>1998</v>
      </c>
      <c r="AD645" s="162">
        <f t="shared" ref="AD645" si="1158">AC645+1</f>
        <v>1999</v>
      </c>
      <c r="AE645" s="162">
        <f t="shared" ref="AE645" si="1159">AD645+1</f>
        <v>2000</v>
      </c>
      <c r="AF645" s="162">
        <f t="shared" ref="AF645" si="1160">AE645+1</f>
        <v>2001</v>
      </c>
      <c r="AG645" s="162">
        <f t="shared" ref="AG645" si="1161">AF645+1</f>
        <v>2002</v>
      </c>
      <c r="AH645" s="162">
        <f t="shared" ref="AH645" si="1162">AG645+1</f>
        <v>2003</v>
      </c>
      <c r="AI645" s="162">
        <f t="shared" ref="AI645" si="1163">AH645+1</f>
        <v>2004</v>
      </c>
      <c r="AJ645" s="162">
        <f t="shared" ref="AJ645" si="1164">AI645+1</f>
        <v>2005</v>
      </c>
      <c r="AK645" s="162">
        <f t="shared" ref="AK645" si="1165">AJ645+1</f>
        <v>2006</v>
      </c>
      <c r="AL645" s="162">
        <f t="shared" ref="AL645" si="1166">AK645+1</f>
        <v>2007</v>
      </c>
      <c r="AM645" s="162">
        <f t="shared" ref="AM645" si="1167">AL645+1</f>
        <v>2008</v>
      </c>
      <c r="AN645" s="162">
        <f t="shared" ref="AN645" si="1168">AM645+1</f>
        <v>2009</v>
      </c>
      <c r="AO645" s="162">
        <f t="shared" ref="AO645" si="1169">AN645+1</f>
        <v>2010</v>
      </c>
      <c r="AP645" s="162">
        <f t="shared" ref="AP645" si="1170">AO645+1</f>
        <v>2011</v>
      </c>
      <c r="AQ645" s="162">
        <f t="shared" ref="AQ645" si="1171">AP645+1</f>
        <v>2012</v>
      </c>
      <c r="AR645" s="162">
        <f t="shared" ref="AR645" si="1172">AQ645+1</f>
        <v>2013</v>
      </c>
      <c r="AS645" s="162">
        <f t="shared" ref="AS645" si="1173">AR645+1</f>
        <v>2014</v>
      </c>
      <c r="AT645" s="162">
        <f t="shared" ref="AT645" si="1174">AS645+1</f>
        <v>2015</v>
      </c>
      <c r="AU645" s="162">
        <f t="shared" ref="AU645" si="1175">AT645+1</f>
        <v>2016</v>
      </c>
      <c r="AV645" s="162">
        <f t="shared" ref="AV645" si="1176">AU645+1</f>
        <v>2017</v>
      </c>
      <c r="AW645" s="162">
        <f t="shared" ref="AW645" si="1177">AV645+1</f>
        <v>2018</v>
      </c>
      <c r="AX645" s="162">
        <f t="shared" ref="AX645" si="1178">AW645+1</f>
        <v>2019</v>
      </c>
      <c r="AY645" s="162">
        <f t="shared" ref="AY645" si="1179">AX645+1</f>
        <v>2020</v>
      </c>
      <c r="AZ645" s="162">
        <f t="shared" ref="AZ645" si="1180">AY645+1</f>
        <v>2021</v>
      </c>
      <c r="BA645" s="162">
        <f t="shared" ref="BA645" si="1181">AZ645+1</f>
        <v>2022</v>
      </c>
      <c r="BB645" s="162">
        <f t="shared" ref="BB645" si="1182">BA645+1</f>
        <v>2023</v>
      </c>
      <c r="BC645" s="162">
        <f t="shared" ref="BC645" si="1183">BB645+1</f>
        <v>2024</v>
      </c>
      <c r="BD645" s="162">
        <f t="shared" ref="BD645" si="1184">BC645+1</f>
        <v>2025</v>
      </c>
      <c r="BE645" s="162">
        <f t="shared" ref="BE645" si="1185">BD645+1</f>
        <v>2026</v>
      </c>
      <c r="BF645" s="162">
        <f t="shared" ref="BF645" si="1186">BE645+1</f>
        <v>2027</v>
      </c>
      <c r="BG645" s="162">
        <f t="shared" ref="BG645" si="1187">BF645+1</f>
        <v>2028</v>
      </c>
      <c r="BH645" s="162">
        <f t="shared" ref="BH645" si="1188">BG645+1</f>
        <v>2029</v>
      </c>
      <c r="BI645" s="162">
        <f t="shared" ref="BI645" si="1189">BH645+1</f>
        <v>2030</v>
      </c>
      <c r="BJ645" s="162">
        <f t="shared" ref="BJ645" si="1190">BI645+1</f>
        <v>2031</v>
      </c>
      <c r="BK645" s="162">
        <f t="shared" ref="BK645" si="1191">BJ645+1</f>
        <v>2032</v>
      </c>
      <c r="BL645" s="162">
        <f t="shared" ref="BL645" si="1192">BK645+1</f>
        <v>2033</v>
      </c>
      <c r="BM645" s="162">
        <f t="shared" ref="BM645" si="1193">BL645+1</f>
        <v>2034</v>
      </c>
      <c r="BN645" s="162">
        <f t="shared" ref="BN645" si="1194">BM645+1</f>
        <v>2035</v>
      </c>
      <c r="BO645" s="162">
        <f t="shared" ref="BO645" si="1195">BN645+1</f>
        <v>2036</v>
      </c>
      <c r="BP645" s="162">
        <f t="shared" ref="BP645" si="1196">BO645+1</f>
        <v>2037</v>
      </c>
      <c r="BQ645" s="162">
        <f t="shared" ref="BQ645" si="1197">BP645+1</f>
        <v>2038</v>
      </c>
      <c r="BR645" s="162">
        <f t="shared" ref="BR645" si="1198">BQ645+1</f>
        <v>2039</v>
      </c>
      <c r="BS645" s="162">
        <f t="shared" ref="BS645" si="1199">BR645+1</f>
        <v>2040</v>
      </c>
      <c r="BT645" s="162">
        <f t="shared" ref="BT645" si="1200">BS645+1</f>
        <v>2041</v>
      </c>
      <c r="BU645" s="162">
        <f t="shared" ref="BU645" si="1201">BT645+1</f>
        <v>2042</v>
      </c>
      <c r="BV645" s="162">
        <f t="shared" ref="BV645" si="1202">BU645+1</f>
        <v>2043</v>
      </c>
      <c r="BW645" s="162">
        <f t="shared" ref="BW645" si="1203">BV645+1</f>
        <v>2044</v>
      </c>
      <c r="BX645" s="162">
        <f t="shared" ref="BX645" si="1204">BW645+1</f>
        <v>2045</v>
      </c>
      <c r="BY645" s="162">
        <f t="shared" ref="BY645" si="1205">BX645+1</f>
        <v>2046</v>
      </c>
      <c r="BZ645" s="162">
        <f t="shared" ref="BZ645" si="1206">BY645+1</f>
        <v>2047</v>
      </c>
      <c r="CA645" s="162">
        <f t="shared" ref="CA645" si="1207">BZ645+1</f>
        <v>2048</v>
      </c>
      <c r="CB645" s="162">
        <f t="shared" ref="CB645" si="1208">CA645+1</f>
        <v>2049</v>
      </c>
      <c r="CC645" s="162">
        <f t="shared" ref="CC645" si="1209">CB645+1</f>
        <v>2050</v>
      </c>
      <c r="CD645" s="162">
        <f t="shared" ref="CD645" si="1210">CC645+1</f>
        <v>2051</v>
      </c>
      <c r="CE645" s="162">
        <f t="shared" ref="CE645" si="1211">CD645+1</f>
        <v>2052</v>
      </c>
      <c r="CF645" s="162">
        <f t="shared" ref="CF645" si="1212">CE645+1</f>
        <v>2053</v>
      </c>
      <c r="CG645" s="162">
        <f t="shared" ref="CG645" si="1213">CF645+1</f>
        <v>2054</v>
      </c>
      <c r="CH645" s="162">
        <f t="shared" ref="CH645" si="1214">CG645+1</f>
        <v>2055</v>
      </c>
      <c r="CI645" s="162">
        <f t="shared" ref="CI645" si="1215">CH645+1</f>
        <v>2056</v>
      </c>
      <c r="CJ645" s="162">
        <f t="shared" ref="CJ645" si="1216">CI645+1</f>
        <v>2057</v>
      </c>
      <c r="CK645" s="162">
        <f t="shared" ref="CK645" si="1217">CJ645+1</f>
        <v>2058</v>
      </c>
      <c r="CL645" s="162">
        <f t="shared" ref="CL645" si="1218">CK645+1</f>
        <v>2059</v>
      </c>
      <c r="CM645" s="162">
        <f t="shared" ref="CM645" si="1219">CL645+1</f>
        <v>2060</v>
      </c>
      <c r="CN645" s="162">
        <f t="shared" ref="CN645" si="1220">CM645+1</f>
        <v>2061</v>
      </c>
      <c r="CO645" s="162">
        <f t="shared" ref="CO645" si="1221">CN645+1</f>
        <v>2062</v>
      </c>
      <c r="CP645" s="162">
        <f t="shared" ref="CP645" si="1222">CO645+1</f>
        <v>2063</v>
      </c>
      <c r="CQ645" s="162">
        <f t="shared" ref="CQ645" si="1223">CP645+1</f>
        <v>2064</v>
      </c>
      <c r="CR645" s="162">
        <f t="shared" ref="CR645" si="1224">CQ645+1</f>
        <v>2065</v>
      </c>
      <c r="CS645" s="162">
        <f t="shared" ref="CS645" si="1225">CR645+1</f>
        <v>2066</v>
      </c>
      <c r="CT645" s="162">
        <f t="shared" ref="CT645" si="1226">CS645+1</f>
        <v>2067</v>
      </c>
      <c r="CU645" s="162">
        <f t="shared" ref="CU645" si="1227">CT645+1</f>
        <v>2068</v>
      </c>
      <c r="CV645" s="162">
        <f t="shared" ref="CV645" si="1228">CU645+1</f>
        <v>2069</v>
      </c>
      <c r="CW645" s="162">
        <f t="shared" ref="CW645" si="1229">CV645+1</f>
        <v>2070</v>
      </c>
    </row>
    <row r="646" spans="1:101">
      <c r="A646" s="140" t="s">
        <v>88</v>
      </c>
      <c r="B646" s="140" t="s">
        <v>89</v>
      </c>
      <c r="C646" s="145" t="s">
        <v>399</v>
      </c>
      <c r="D646" s="140"/>
      <c r="E646" s="140" t="s">
        <v>309</v>
      </c>
      <c r="F646" s="140"/>
      <c r="G646" s="140"/>
      <c r="H646" s="140"/>
      <c r="I646" s="140"/>
      <c r="J646" s="140"/>
      <c r="K646" s="140"/>
      <c r="L646" s="140"/>
      <c r="M646" s="140"/>
      <c r="N646" s="140"/>
      <c r="O646" s="140"/>
      <c r="P646" s="140"/>
      <c r="Q646" s="140"/>
      <c r="R646" s="140"/>
      <c r="S646" s="140"/>
      <c r="T646" s="140"/>
      <c r="U646" s="140"/>
      <c r="V646" s="140"/>
      <c r="W646" s="140"/>
      <c r="X646" s="140"/>
      <c r="Y646" s="140"/>
      <c r="Z646" s="140"/>
      <c r="AA646" s="140"/>
      <c r="AB646" s="140"/>
      <c r="AC646" s="140"/>
      <c r="AD646" s="140"/>
      <c r="AE646" s="140"/>
      <c r="AF646" s="140"/>
      <c r="AG646" s="140"/>
      <c r="AH646" s="140"/>
      <c r="AI646" s="140"/>
      <c r="AJ646" s="140"/>
      <c r="AK646" s="140"/>
      <c r="AL646" s="154"/>
      <c r="AM646" s="154"/>
      <c r="AN646" s="154"/>
      <c r="AO646" s="154"/>
      <c r="AP646" s="154"/>
      <c r="AQ646" s="154"/>
      <c r="AR646" s="154"/>
      <c r="AS646" s="154"/>
      <c r="AT646" s="154"/>
      <c r="AU646" s="154"/>
      <c r="AV646" s="154"/>
      <c r="AW646" s="154">
        <v>648</v>
      </c>
      <c r="AX646" s="154">
        <v>653</v>
      </c>
      <c r="AY646" s="154">
        <v>658</v>
      </c>
      <c r="AZ646" s="154">
        <v>663</v>
      </c>
      <c r="BA646" s="154">
        <v>669</v>
      </c>
      <c r="BB646" s="154">
        <v>675</v>
      </c>
      <c r="BC646" s="154">
        <v>681</v>
      </c>
      <c r="BD646" s="154">
        <v>687</v>
      </c>
      <c r="BE646" s="154">
        <v>693</v>
      </c>
      <c r="BF646" s="154">
        <v>699</v>
      </c>
      <c r="BG646" s="154">
        <v>705</v>
      </c>
      <c r="BH646" s="154">
        <v>711</v>
      </c>
      <c r="BI646" s="154">
        <v>716</v>
      </c>
      <c r="BJ646" s="154">
        <v>722</v>
      </c>
      <c r="BK646" s="154">
        <v>728</v>
      </c>
      <c r="BL646" s="154">
        <v>733</v>
      </c>
      <c r="BM646" s="154">
        <v>739</v>
      </c>
      <c r="BN646" s="154">
        <v>744</v>
      </c>
      <c r="BO646" s="154">
        <v>749</v>
      </c>
      <c r="BP646" s="154">
        <v>755</v>
      </c>
      <c r="BQ646" s="154">
        <v>760</v>
      </c>
      <c r="BR646" s="154">
        <v>765</v>
      </c>
      <c r="BS646" s="154">
        <v>771</v>
      </c>
      <c r="BT646" s="140">
        <v>776</v>
      </c>
      <c r="BU646" s="140">
        <v>781</v>
      </c>
      <c r="BV646" s="140">
        <v>786</v>
      </c>
      <c r="BW646" s="140">
        <v>791</v>
      </c>
      <c r="BX646" s="140">
        <v>796</v>
      </c>
      <c r="BY646" s="140">
        <v>800</v>
      </c>
      <c r="BZ646" s="140">
        <v>805</v>
      </c>
      <c r="CA646" s="140">
        <v>809</v>
      </c>
      <c r="CB646" s="140">
        <v>814</v>
      </c>
      <c r="CC646" s="140">
        <v>818</v>
      </c>
      <c r="CD646" s="140">
        <v>822</v>
      </c>
      <c r="CE646" s="140">
        <v>826</v>
      </c>
      <c r="CF646" s="140">
        <v>830</v>
      </c>
      <c r="CG646" s="140">
        <v>833</v>
      </c>
      <c r="CH646" s="140">
        <v>837</v>
      </c>
      <c r="CI646" s="140">
        <v>840</v>
      </c>
      <c r="CJ646" s="140">
        <v>844</v>
      </c>
      <c r="CK646" s="140">
        <v>847</v>
      </c>
      <c r="CL646" s="140">
        <v>850</v>
      </c>
      <c r="CM646" s="140">
        <v>854</v>
      </c>
      <c r="CN646" s="140">
        <v>857</v>
      </c>
      <c r="CO646" s="140">
        <v>860</v>
      </c>
      <c r="CP646" s="140">
        <v>864</v>
      </c>
      <c r="CQ646" s="140">
        <v>867</v>
      </c>
      <c r="CR646" s="140">
        <v>871</v>
      </c>
      <c r="CS646" s="140">
        <v>875</v>
      </c>
      <c r="CT646" s="140">
        <v>878</v>
      </c>
      <c r="CU646" s="140">
        <v>882</v>
      </c>
      <c r="CV646" s="140">
        <v>886</v>
      </c>
      <c r="CW646" s="140">
        <v>890</v>
      </c>
    </row>
    <row r="647" spans="1:101">
      <c r="A647" s="140" t="s">
        <v>90</v>
      </c>
      <c r="B647" s="140" t="s">
        <v>91</v>
      </c>
      <c r="C647" s="140"/>
      <c r="D647" s="140"/>
      <c r="E647" s="140" t="s">
        <v>309</v>
      </c>
      <c r="F647" s="140"/>
      <c r="G647" s="140"/>
      <c r="H647" s="140"/>
      <c r="I647" s="140"/>
      <c r="J647" s="140"/>
      <c r="K647" s="140"/>
      <c r="L647" s="140"/>
      <c r="M647" s="140"/>
      <c r="N647" s="140"/>
      <c r="O647" s="140"/>
      <c r="P647" s="140"/>
      <c r="Q647" s="140"/>
      <c r="R647" s="140"/>
      <c r="S647" s="140"/>
      <c r="T647" s="140"/>
      <c r="U647" s="140"/>
      <c r="V647" s="140"/>
      <c r="W647" s="140"/>
      <c r="X647" s="140"/>
      <c r="Y647" s="140"/>
      <c r="Z647" s="140"/>
      <c r="AA647" s="140"/>
      <c r="AB647" s="140"/>
      <c r="AC647" s="140"/>
      <c r="AD647" s="140"/>
      <c r="AE647" s="140"/>
      <c r="AF647" s="140"/>
      <c r="AG647" s="140"/>
      <c r="AH647" s="140"/>
      <c r="AI647" s="140"/>
      <c r="AJ647" s="140"/>
      <c r="AK647" s="140"/>
      <c r="AL647" s="154"/>
      <c r="AM647" s="154"/>
      <c r="AN647" s="154"/>
      <c r="AO647" s="154"/>
      <c r="AP647" s="154"/>
      <c r="AQ647" s="154"/>
      <c r="AR647" s="154"/>
      <c r="AS647" s="154"/>
      <c r="AT647" s="154"/>
      <c r="AU647" s="154"/>
      <c r="AV647" s="154"/>
      <c r="AW647" s="154">
        <v>533</v>
      </c>
      <c r="AX647" s="154">
        <v>531</v>
      </c>
      <c r="AY647" s="154">
        <v>529</v>
      </c>
      <c r="AZ647" s="154">
        <v>527</v>
      </c>
      <c r="BA647" s="154">
        <v>525</v>
      </c>
      <c r="BB647" s="154">
        <v>524</v>
      </c>
      <c r="BC647" s="154">
        <v>522</v>
      </c>
      <c r="BD647" s="154">
        <v>521</v>
      </c>
      <c r="BE647" s="154">
        <v>520</v>
      </c>
      <c r="BF647" s="154">
        <v>519</v>
      </c>
      <c r="BG647" s="154">
        <v>518</v>
      </c>
      <c r="BH647" s="154">
        <v>517</v>
      </c>
      <c r="BI647" s="154">
        <v>516</v>
      </c>
      <c r="BJ647" s="154">
        <v>516</v>
      </c>
      <c r="BK647" s="154">
        <v>515</v>
      </c>
      <c r="BL647" s="154">
        <v>514</v>
      </c>
      <c r="BM647" s="154">
        <v>514</v>
      </c>
      <c r="BN647" s="154">
        <v>513</v>
      </c>
      <c r="BO647" s="154">
        <v>513</v>
      </c>
      <c r="BP647" s="154">
        <v>512</v>
      </c>
      <c r="BQ647" s="154">
        <v>512</v>
      </c>
      <c r="BR647" s="154">
        <v>511</v>
      </c>
      <c r="BS647" s="154">
        <v>511</v>
      </c>
      <c r="BT647" s="140">
        <v>511</v>
      </c>
      <c r="BU647" s="140">
        <v>510</v>
      </c>
      <c r="BV647" s="140">
        <v>510</v>
      </c>
      <c r="BW647" s="140">
        <v>509</v>
      </c>
      <c r="BX647" s="140">
        <v>508</v>
      </c>
      <c r="BY647" s="140">
        <v>508</v>
      </c>
      <c r="BZ647" s="140">
        <v>507</v>
      </c>
      <c r="CA647" s="140">
        <v>507</v>
      </c>
      <c r="CB647" s="140">
        <v>506</v>
      </c>
      <c r="CC647" s="140">
        <v>505</v>
      </c>
      <c r="CD647" s="140">
        <v>505</v>
      </c>
      <c r="CE647" s="140">
        <v>504</v>
      </c>
      <c r="CF647" s="140">
        <v>503</v>
      </c>
      <c r="CG647" s="140">
        <v>503</v>
      </c>
      <c r="CH647" s="140">
        <v>502</v>
      </c>
      <c r="CI647" s="140">
        <v>502</v>
      </c>
      <c r="CJ647" s="140">
        <v>501</v>
      </c>
      <c r="CK647" s="140">
        <v>501</v>
      </c>
      <c r="CL647" s="140">
        <v>500</v>
      </c>
      <c r="CM647" s="140">
        <v>500</v>
      </c>
      <c r="CN647" s="140">
        <v>500</v>
      </c>
      <c r="CO647" s="140">
        <v>500</v>
      </c>
      <c r="CP647" s="140">
        <v>500</v>
      </c>
      <c r="CQ647" s="140">
        <v>500</v>
      </c>
      <c r="CR647" s="140">
        <v>500</v>
      </c>
      <c r="CS647" s="140">
        <v>500</v>
      </c>
      <c r="CT647" s="140">
        <v>500</v>
      </c>
      <c r="CU647" s="140">
        <v>501</v>
      </c>
      <c r="CV647" s="140">
        <v>501</v>
      </c>
      <c r="CW647" s="140">
        <v>502</v>
      </c>
    </row>
    <row r="648" spans="1:101">
      <c r="A648" s="140" t="s">
        <v>92</v>
      </c>
      <c r="B648" s="140" t="s">
        <v>93</v>
      </c>
      <c r="C648" s="140"/>
      <c r="D648" s="140"/>
      <c r="E648" s="140" t="s">
        <v>309</v>
      </c>
      <c r="F648" s="140"/>
      <c r="G648" s="140"/>
      <c r="H648" s="140"/>
      <c r="I648" s="140"/>
      <c r="J648" s="140"/>
      <c r="K648" s="140"/>
      <c r="L648" s="140"/>
      <c r="M648" s="140"/>
      <c r="N648" s="140"/>
      <c r="O648" s="140"/>
      <c r="P648" s="140"/>
      <c r="Q648" s="140"/>
      <c r="R648" s="140"/>
      <c r="S648" s="140"/>
      <c r="T648" s="140"/>
      <c r="U648" s="140"/>
      <c r="V648" s="140"/>
      <c r="W648" s="140"/>
      <c r="X648" s="140"/>
      <c r="Y648" s="140"/>
      <c r="Z648" s="140"/>
      <c r="AA648" s="140"/>
      <c r="AB648" s="140"/>
      <c r="AC648" s="140"/>
      <c r="AD648" s="140"/>
      <c r="AE648" s="140"/>
      <c r="AF648" s="140"/>
      <c r="AG648" s="140"/>
      <c r="AH648" s="152"/>
      <c r="AI648" s="140"/>
      <c r="AJ648" s="140"/>
      <c r="AK648" s="140"/>
      <c r="AL648" s="154"/>
      <c r="AM648" s="154"/>
      <c r="AN648" s="154"/>
      <c r="AO648" s="154"/>
      <c r="AP648" s="154"/>
      <c r="AQ648" s="154"/>
      <c r="AR648" s="154"/>
      <c r="AS648" s="154"/>
      <c r="AT648" s="154"/>
      <c r="AU648" s="154"/>
      <c r="AV648" s="154"/>
      <c r="AW648" s="154">
        <v>337</v>
      </c>
      <c r="AX648" s="154">
        <v>336</v>
      </c>
      <c r="AY648" s="154">
        <v>335</v>
      </c>
      <c r="AZ648" s="154">
        <v>333</v>
      </c>
      <c r="BA648" s="154">
        <v>333</v>
      </c>
      <c r="BB648" s="154">
        <v>332</v>
      </c>
      <c r="BC648" s="154">
        <v>331</v>
      </c>
      <c r="BD648" s="154">
        <v>331</v>
      </c>
      <c r="BE648" s="154">
        <v>331</v>
      </c>
      <c r="BF648" s="154">
        <v>330</v>
      </c>
      <c r="BG648" s="154">
        <v>330</v>
      </c>
      <c r="BH648" s="154">
        <v>330</v>
      </c>
      <c r="BI648" s="154">
        <v>330</v>
      </c>
      <c r="BJ648" s="154">
        <v>330</v>
      </c>
      <c r="BK648" s="154">
        <v>330</v>
      </c>
      <c r="BL648" s="154">
        <v>330</v>
      </c>
      <c r="BM648" s="154">
        <v>330</v>
      </c>
      <c r="BN648" s="154">
        <v>330</v>
      </c>
      <c r="BO648" s="154">
        <v>330</v>
      </c>
      <c r="BP648" s="154">
        <v>330</v>
      </c>
      <c r="BQ648" s="154">
        <v>330</v>
      </c>
      <c r="BR648" s="154">
        <v>330</v>
      </c>
      <c r="BS648" s="154">
        <v>331</v>
      </c>
      <c r="BT648" s="140">
        <v>331</v>
      </c>
      <c r="BU648" s="140">
        <v>331</v>
      </c>
      <c r="BV648" s="140">
        <v>331</v>
      </c>
      <c r="BW648" s="140">
        <v>331</v>
      </c>
      <c r="BX648" s="140">
        <v>331</v>
      </c>
      <c r="BY648" s="140">
        <v>331</v>
      </c>
      <c r="BZ648" s="140">
        <v>331</v>
      </c>
      <c r="CA648" s="140">
        <v>331</v>
      </c>
      <c r="CB648" s="140">
        <v>332</v>
      </c>
      <c r="CC648" s="140">
        <v>332</v>
      </c>
      <c r="CD648" s="140">
        <v>332</v>
      </c>
      <c r="CE648" s="140">
        <v>332</v>
      </c>
      <c r="CF648" s="140">
        <v>332</v>
      </c>
      <c r="CG648" s="140">
        <v>332</v>
      </c>
      <c r="CH648" s="140">
        <v>333</v>
      </c>
      <c r="CI648" s="140">
        <v>333</v>
      </c>
      <c r="CJ648" s="140">
        <v>333</v>
      </c>
      <c r="CK648" s="140">
        <v>334</v>
      </c>
      <c r="CL648" s="140">
        <v>334</v>
      </c>
      <c r="CM648" s="140">
        <v>334</v>
      </c>
      <c r="CN648" s="140">
        <v>335</v>
      </c>
      <c r="CO648" s="140">
        <v>335</v>
      </c>
      <c r="CP648" s="140">
        <v>336</v>
      </c>
      <c r="CQ648" s="140">
        <v>337</v>
      </c>
      <c r="CR648" s="140">
        <v>337</v>
      </c>
      <c r="CS648" s="140">
        <v>338</v>
      </c>
      <c r="CT648" s="140">
        <v>339</v>
      </c>
      <c r="CU648" s="140">
        <v>340</v>
      </c>
      <c r="CV648" s="140">
        <v>341</v>
      </c>
      <c r="CW648" s="140">
        <v>342</v>
      </c>
    </row>
    <row r="649" spans="1:101">
      <c r="A649" s="140" t="s">
        <v>94</v>
      </c>
      <c r="B649" s="140" t="s">
        <v>95</v>
      </c>
      <c r="C649" s="140"/>
      <c r="D649" s="140"/>
      <c r="E649" s="140" t="s">
        <v>309</v>
      </c>
      <c r="F649" s="140"/>
      <c r="G649" s="140"/>
      <c r="H649" s="140"/>
      <c r="I649" s="140"/>
      <c r="J649" s="140"/>
      <c r="K649" s="140"/>
      <c r="L649" s="140"/>
      <c r="M649" s="140"/>
      <c r="N649" s="140"/>
      <c r="O649" s="140"/>
      <c r="P649" s="140"/>
      <c r="Q649" s="140"/>
      <c r="R649" s="140"/>
      <c r="S649" s="140"/>
      <c r="T649" s="140"/>
      <c r="U649" s="140"/>
      <c r="V649" s="140"/>
      <c r="W649" s="140"/>
      <c r="X649" s="140"/>
      <c r="Y649" s="140"/>
      <c r="Z649" s="140"/>
      <c r="AA649" s="140"/>
      <c r="AB649" s="140"/>
      <c r="AC649" s="140"/>
      <c r="AD649" s="140"/>
      <c r="AE649" s="140"/>
      <c r="AF649" s="140"/>
      <c r="AG649" s="140"/>
      <c r="AH649" s="140"/>
      <c r="AI649" s="140"/>
      <c r="AJ649" s="140"/>
      <c r="AK649" s="140"/>
      <c r="AL649" s="154"/>
      <c r="AM649" s="154"/>
      <c r="AN649" s="154"/>
      <c r="AO649" s="154"/>
      <c r="AP649" s="154"/>
      <c r="AQ649" s="154"/>
      <c r="AR649" s="154"/>
      <c r="AS649" s="154"/>
      <c r="AT649" s="154"/>
      <c r="AU649" s="154"/>
      <c r="AV649" s="154"/>
      <c r="AW649" s="154">
        <v>164</v>
      </c>
      <c r="AX649" s="154">
        <v>164</v>
      </c>
      <c r="AY649" s="154">
        <v>165</v>
      </c>
      <c r="AZ649" s="154">
        <v>165</v>
      </c>
      <c r="BA649" s="154">
        <v>165</v>
      </c>
      <c r="BB649" s="154">
        <v>165</v>
      </c>
      <c r="BC649" s="154">
        <v>166</v>
      </c>
      <c r="BD649" s="154">
        <v>166</v>
      </c>
      <c r="BE649" s="154">
        <v>167</v>
      </c>
      <c r="BF649" s="154">
        <v>167</v>
      </c>
      <c r="BG649" s="154">
        <v>168</v>
      </c>
      <c r="BH649" s="154">
        <v>168</v>
      </c>
      <c r="BI649" s="154">
        <v>168</v>
      </c>
      <c r="BJ649" s="154">
        <v>169</v>
      </c>
      <c r="BK649" s="154">
        <v>169</v>
      </c>
      <c r="BL649" s="154">
        <v>170</v>
      </c>
      <c r="BM649" s="154">
        <v>170</v>
      </c>
      <c r="BN649" s="154">
        <v>170</v>
      </c>
      <c r="BO649" s="154">
        <v>171</v>
      </c>
      <c r="BP649" s="154">
        <v>171</v>
      </c>
      <c r="BQ649" s="154">
        <v>172</v>
      </c>
      <c r="BR649" s="154">
        <v>172</v>
      </c>
      <c r="BS649" s="154">
        <v>172</v>
      </c>
      <c r="BT649" s="140">
        <v>173</v>
      </c>
      <c r="BU649" s="140">
        <v>173</v>
      </c>
      <c r="BV649" s="140">
        <v>173</v>
      </c>
      <c r="BW649" s="140">
        <v>174</v>
      </c>
      <c r="BX649" s="140">
        <v>174</v>
      </c>
      <c r="BY649" s="140">
        <v>175</v>
      </c>
      <c r="BZ649" s="140">
        <v>175</v>
      </c>
      <c r="CA649" s="140">
        <v>175</v>
      </c>
      <c r="CB649" s="140">
        <v>176</v>
      </c>
      <c r="CC649" s="140">
        <v>176</v>
      </c>
      <c r="CD649" s="140">
        <v>176</v>
      </c>
      <c r="CE649" s="140">
        <v>177</v>
      </c>
      <c r="CF649" s="140">
        <v>177</v>
      </c>
      <c r="CG649" s="140">
        <v>177</v>
      </c>
      <c r="CH649" s="140">
        <v>178</v>
      </c>
      <c r="CI649" s="140">
        <v>178</v>
      </c>
      <c r="CJ649" s="140">
        <v>178</v>
      </c>
      <c r="CK649" s="140">
        <v>179</v>
      </c>
      <c r="CL649" s="140">
        <v>179</v>
      </c>
      <c r="CM649" s="140">
        <v>179</v>
      </c>
      <c r="CN649" s="140">
        <v>180</v>
      </c>
      <c r="CO649" s="140">
        <v>180</v>
      </c>
      <c r="CP649" s="140">
        <v>180</v>
      </c>
      <c r="CQ649" s="140">
        <v>181</v>
      </c>
      <c r="CR649" s="140">
        <v>181</v>
      </c>
      <c r="CS649" s="140">
        <v>182</v>
      </c>
      <c r="CT649" s="140">
        <v>182</v>
      </c>
      <c r="CU649" s="140">
        <v>183</v>
      </c>
      <c r="CV649" s="140">
        <v>183</v>
      </c>
      <c r="CW649" s="140">
        <v>184</v>
      </c>
    </row>
    <row r="650" spans="1:101">
      <c r="A650" s="140" t="s">
        <v>96</v>
      </c>
      <c r="B650" s="140" t="s">
        <v>97</v>
      </c>
      <c r="C650" s="140"/>
      <c r="D650" s="140"/>
      <c r="E650" s="140" t="s">
        <v>309</v>
      </c>
      <c r="F650" s="140"/>
      <c r="G650" s="140"/>
      <c r="H650" s="140"/>
      <c r="I650" s="140"/>
      <c r="J650" s="140"/>
      <c r="K650" s="140"/>
      <c r="L650" s="140"/>
      <c r="M650" s="140"/>
      <c r="N650" s="140"/>
      <c r="O650" s="140"/>
      <c r="P650" s="140"/>
      <c r="Q650" s="140"/>
      <c r="R650" s="140"/>
      <c r="S650" s="140"/>
      <c r="T650" s="140"/>
      <c r="U650" s="140"/>
      <c r="V650" s="140"/>
      <c r="W650" s="140"/>
      <c r="X650" s="140"/>
      <c r="Y650" s="140"/>
      <c r="Z650" s="140"/>
      <c r="AA650" s="140"/>
      <c r="AB650" s="140"/>
      <c r="AC650" s="140"/>
      <c r="AD650" s="140"/>
      <c r="AE650" s="140"/>
      <c r="AF650" s="140"/>
      <c r="AG650" s="140"/>
      <c r="AH650" s="140"/>
      <c r="AI650" s="140"/>
      <c r="AJ650" s="140"/>
      <c r="AK650" s="140"/>
      <c r="AL650" s="154"/>
      <c r="AM650" s="154"/>
      <c r="AN650" s="154"/>
      <c r="AO650" s="154"/>
      <c r="AP650" s="154"/>
      <c r="AQ650" s="154"/>
      <c r="AR650" s="154"/>
      <c r="AS650" s="154"/>
      <c r="AT650" s="154"/>
      <c r="AU650" s="154"/>
      <c r="AV650" s="154"/>
      <c r="AW650" s="154">
        <v>141</v>
      </c>
      <c r="AX650" s="154">
        <v>141</v>
      </c>
      <c r="AY650" s="154">
        <v>141</v>
      </c>
      <c r="AZ650" s="154">
        <v>141</v>
      </c>
      <c r="BA650" s="154">
        <v>141</v>
      </c>
      <c r="BB650" s="154">
        <v>141</v>
      </c>
      <c r="BC650" s="154">
        <v>141</v>
      </c>
      <c r="BD650" s="154">
        <v>141</v>
      </c>
      <c r="BE650" s="154">
        <v>141</v>
      </c>
      <c r="BF650" s="154">
        <v>141</v>
      </c>
      <c r="BG650" s="154">
        <v>141</v>
      </c>
      <c r="BH650" s="154">
        <v>142</v>
      </c>
      <c r="BI650" s="154">
        <v>142</v>
      </c>
      <c r="BJ650" s="154">
        <v>142</v>
      </c>
      <c r="BK650" s="154">
        <v>142</v>
      </c>
      <c r="BL650" s="154">
        <v>142</v>
      </c>
      <c r="BM650" s="154">
        <v>142</v>
      </c>
      <c r="BN650" s="154">
        <v>142</v>
      </c>
      <c r="BO650" s="154">
        <v>143</v>
      </c>
      <c r="BP650" s="154">
        <v>143</v>
      </c>
      <c r="BQ650" s="154">
        <v>143</v>
      </c>
      <c r="BR650" s="154">
        <v>143</v>
      </c>
      <c r="BS650" s="154">
        <v>143</v>
      </c>
      <c r="BT650" s="140">
        <v>143</v>
      </c>
      <c r="BU650" s="140">
        <v>144</v>
      </c>
      <c r="BV650" s="140">
        <v>144</v>
      </c>
      <c r="BW650" s="140">
        <v>144</v>
      </c>
      <c r="BX650" s="140">
        <v>144</v>
      </c>
      <c r="BY650" s="140">
        <v>144</v>
      </c>
      <c r="BZ650" s="140">
        <v>144</v>
      </c>
      <c r="CA650" s="140">
        <v>144</v>
      </c>
      <c r="CB650" s="140">
        <v>145</v>
      </c>
      <c r="CC650" s="140">
        <v>145</v>
      </c>
      <c r="CD650" s="140">
        <v>145</v>
      </c>
      <c r="CE650" s="140">
        <v>145</v>
      </c>
      <c r="CF650" s="140">
        <v>145</v>
      </c>
      <c r="CG650" s="140">
        <v>145</v>
      </c>
      <c r="CH650" s="140">
        <v>145</v>
      </c>
      <c r="CI650" s="140">
        <v>145</v>
      </c>
      <c r="CJ650" s="140">
        <v>145</v>
      </c>
      <c r="CK650" s="140">
        <v>145</v>
      </c>
      <c r="CL650" s="140">
        <v>145</v>
      </c>
      <c r="CM650" s="140">
        <v>145</v>
      </c>
      <c r="CN650" s="140">
        <v>146</v>
      </c>
      <c r="CO650" s="140">
        <v>146</v>
      </c>
      <c r="CP650" s="140">
        <v>146</v>
      </c>
      <c r="CQ650" s="140">
        <v>146</v>
      </c>
      <c r="CR650" s="140">
        <v>146</v>
      </c>
      <c r="CS650" s="140">
        <v>146</v>
      </c>
      <c r="CT650" s="140">
        <v>147</v>
      </c>
      <c r="CU650" s="140">
        <v>147</v>
      </c>
      <c r="CV650" s="140">
        <v>147</v>
      </c>
      <c r="CW650" s="140">
        <v>148</v>
      </c>
    </row>
    <row r="651" spans="1:101">
      <c r="A651" s="140" t="s">
        <v>98</v>
      </c>
      <c r="B651" s="140" t="s">
        <v>99</v>
      </c>
      <c r="C651" s="140"/>
      <c r="D651" s="140"/>
      <c r="E651" s="140" t="s">
        <v>309</v>
      </c>
      <c r="F651" s="140"/>
      <c r="G651" s="140"/>
      <c r="H651" s="140"/>
      <c r="I651" s="140"/>
      <c r="J651" s="140"/>
      <c r="K651" s="140"/>
      <c r="L651" s="140"/>
      <c r="M651" s="140"/>
      <c r="N651" s="140"/>
      <c r="O651" s="140"/>
      <c r="P651" s="140"/>
      <c r="Q651" s="140"/>
      <c r="R651" s="140"/>
      <c r="S651" s="140"/>
      <c r="T651" s="140"/>
      <c r="U651" s="140"/>
      <c r="V651" s="140"/>
      <c r="W651" s="140"/>
      <c r="X651" s="140"/>
      <c r="Y651" s="140"/>
      <c r="Z651" s="140"/>
      <c r="AA651" s="140"/>
      <c r="AB651" s="140"/>
      <c r="AC651" s="140"/>
      <c r="AD651" s="140"/>
      <c r="AE651" s="140"/>
      <c r="AF651" s="140"/>
      <c r="AG651" s="140"/>
      <c r="AH651" s="140"/>
      <c r="AI651" s="140"/>
      <c r="AJ651" s="140"/>
      <c r="AK651" s="140"/>
      <c r="AL651" s="154"/>
      <c r="AM651" s="154"/>
      <c r="AN651" s="154"/>
      <c r="AO651" s="154"/>
      <c r="AP651" s="154"/>
      <c r="AQ651" s="154"/>
      <c r="AR651" s="154"/>
      <c r="AS651" s="154"/>
      <c r="AT651" s="154"/>
      <c r="AU651" s="154"/>
      <c r="AV651" s="154"/>
      <c r="AW651" s="154">
        <v>1086</v>
      </c>
      <c r="AX651" s="154">
        <v>1088</v>
      </c>
      <c r="AY651" s="154">
        <v>1089</v>
      </c>
      <c r="AZ651" s="154">
        <v>1090</v>
      </c>
      <c r="BA651" s="154">
        <v>1092</v>
      </c>
      <c r="BB651" s="154">
        <v>1094</v>
      </c>
      <c r="BC651" s="154">
        <v>1097</v>
      </c>
      <c r="BD651" s="154">
        <v>1100</v>
      </c>
      <c r="BE651" s="154">
        <v>1103</v>
      </c>
      <c r="BF651" s="154">
        <v>1106</v>
      </c>
      <c r="BG651" s="154">
        <v>1109</v>
      </c>
      <c r="BH651" s="154">
        <v>1112</v>
      </c>
      <c r="BI651" s="154">
        <v>1115</v>
      </c>
      <c r="BJ651" s="154">
        <v>1118</v>
      </c>
      <c r="BK651" s="154">
        <v>1121</v>
      </c>
      <c r="BL651" s="154">
        <v>1124</v>
      </c>
      <c r="BM651" s="154">
        <v>1127</v>
      </c>
      <c r="BN651" s="154">
        <v>1130</v>
      </c>
      <c r="BO651" s="154">
        <v>1133</v>
      </c>
      <c r="BP651" s="154">
        <v>1136</v>
      </c>
      <c r="BQ651" s="154">
        <v>1139</v>
      </c>
      <c r="BR651" s="154">
        <v>1142</v>
      </c>
      <c r="BS651" s="154">
        <v>1145</v>
      </c>
      <c r="BT651" s="140">
        <v>1148</v>
      </c>
      <c r="BU651" s="140">
        <v>1150</v>
      </c>
      <c r="BV651" s="140">
        <v>1153</v>
      </c>
      <c r="BW651" s="140">
        <v>1156</v>
      </c>
      <c r="BX651" s="140">
        <v>1159</v>
      </c>
      <c r="BY651" s="140">
        <v>1162</v>
      </c>
      <c r="BZ651" s="140">
        <v>1164</v>
      </c>
      <c r="CA651" s="140">
        <v>1167</v>
      </c>
      <c r="CB651" s="140">
        <v>1170</v>
      </c>
      <c r="CC651" s="140">
        <v>1173</v>
      </c>
      <c r="CD651" s="140">
        <v>1176</v>
      </c>
      <c r="CE651" s="140">
        <v>1179</v>
      </c>
      <c r="CF651" s="140">
        <v>1181</v>
      </c>
      <c r="CG651" s="140">
        <v>1184</v>
      </c>
      <c r="CH651" s="140">
        <v>1186</v>
      </c>
      <c r="CI651" s="140">
        <v>1189</v>
      </c>
      <c r="CJ651" s="140">
        <v>1192</v>
      </c>
      <c r="CK651" s="140">
        <v>1194</v>
      </c>
      <c r="CL651" s="140">
        <v>1197</v>
      </c>
      <c r="CM651" s="140">
        <v>1199</v>
      </c>
      <c r="CN651" s="140">
        <v>1202</v>
      </c>
      <c r="CO651" s="140">
        <v>1204</v>
      </c>
      <c r="CP651" s="140">
        <v>1207</v>
      </c>
      <c r="CQ651" s="140">
        <v>1210</v>
      </c>
      <c r="CR651" s="140">
        <v>1213</v>
      </c>
      <c r="CS651" s="140">
        <v>1216</v>
      </c>
      <c r="CT651" s="140">
        <v>1219</v>
      </c>
      <c r="CU651" s="140">
        <v>1223</v>
      </c>
      <c r="CV651" s="140">
        <v>1226</v>
      </c>
      <c r="CW651" s="140">
        <v>1230</v>
      </c>
    </row>
    <row r="652" spans="1:101">
      <c r="A652" s="140" t="s">
        <v>100</v>
      </c>
      <c r="B652" s="140" t="s">
        <v>101</v>
      </c>
      <c r="C652" s="140"/>
      <c r="D652" s="140"/>
      <c r="E652" s="140" t="s">
        <v>309</v>
      </c>
      <c r="F652" s="140"/>
      <c r="G652" s="140"/>
      <c r="H652" s="140"/>
      <c r="I652" s="140"/>
      <c r="J652" s="140"/>
      <c r="K652" s="140"/>
      <c r="L652" s="140"/>
      <c r="M652" s="140"/>
      <c r="N652" s="140"/>
      <c r="O652" s="140"/>
      <c r="P652" s="140"/>
      <c r="Q652" s="140"/>
      <c r="R652" s="140"/>
      <c r="S652" s="140"/>
      <c r="T652" s="140"/>
      <c r="U652" s="140"/>
      <c r="V652" s="140"/>
      <c r="W652" s="140"/>
      <c r="X652" s="140"/>
      <c r="Y652" s="140"/>
      <c r="Z652" s="140"/>
      <c r="AA652" s="140"/>
      <c r="AB652" s="140"/>
      <c r="AC652" s="140"/>
      <c r="AD652" s="140"/>
      <c r="AE652" s="140"/>
      <c r="AF652" s="140"/>
      <c r="AG652" s="140"/>
      <c r="AH652" s="140"/>
      <c r="AI652" s="140"/>
      <c r="AJ652" s="140"/>
      <c r="AK652" s="140"/>
      <c r="AL652" s="154"/>
      <c r="AM652" s="154"/>
      <c r="AN652" s="154"/>
      <c r="AO652" s="154"/>
      <c r="AP652" s="154"/>
      <c r="AQ652" s="154"/>
      <c r="AR652" s="154"/>
      <c r="AS652" s="154"/>
      <c r="AT652" s="154"/>
      <c r="AU652" s="154"/>
      <c r="AV652" s="154"/>
      <c r="AW652" s="154">
        <v>327</v>
      </c>
      <c r="AX652" s="154">
        <v>327</v>
      </c>
      <c r="AY652" s="154">
        <v>328</v>
      </c>
      <c r="AZ652" s="154">
        <v>328</v>
      </c>
      <c r="BA652" s="154">
        <v>329</v>
      </c>
      <c r="BB652" s="154">
        <v>330</v>
      </c>
      <c r="BC652" s="154">
        <v>332</v>
      </c>
      <c r="BD652" s="154">
        <v>333</v>
      </c>
      <c r="BE652" s="154">
        <v>334</v>
      </c>
      <c r="BF652" s="154">
        <v>335</v>
      </c>
      <c r="BG652" s="154">
        <v>336</v>
      </c>
      <c r="BH652" s="154">
        <v>338</v>
      </c>
      <c r="BI652" s="154">
        <v>339</v>
      </c>
      <c r="BJ652" s="154">
        <v>341</v>
      </c>
      <c r="BK652" s="154">
        <v>342</v>
      </c>
      <c r="BL652" s="154">
        <v>343</v>
      </c>
      <c r="BM652" s="154">
        <v>345</v>
      </c>
      <c r="BN652" s="154">
        <v>346</v>
      </c>
      <c r="BO652" s="154">
        <v>348</v>
      </c>
      <c r="BP652" s="154">
        <v>349</v>
      </c>
      <c r="BQ652" s="154">
        <v>350</v>
      </c>
      <c r="BR652" s="154">
        <v>352</v>
      </c>
      <c r="BS652" s="154">
        <v>353</v>
      </c>
      <c r="BT652" s="140">
        <v>355</v>
      </c>
      <c r="BU652" s="140">
        <v>356</v>
      </c>
      <c r="BV652" s="140">
        <v>357</v>
      </c>
      <c r="BW652" s="140">
        <v>358</v>
      </c>
      <c r="BX652" s="140">
        <v>360</v>
      </c>
      <c r="BY652" s="140">
        <v>361</v>
      </c>
      <c r="BZ652" s="140">
        <v>362</v>
      </c>
      <c r="CA652" s="140">
        <v>363</v>
      </c>
      <c r="CB652" s="140">
        <v>364</v>
      </c>
      <c r="CC652" s="140">
        <v>365</v>
      </c>
      <c r="CD652" s="140">
        <v>366</v>
      </c>
      <c r="CE652" s="140">
        <v>367</v>
      </c>
      <c r="CF652" s="140">
        <v>368</v>
      </c>
      <c r="CG652" s="140">
        <v>369</v>
      </c>
      <c r="CH652" s="140">
        <v>370</v>
      </c>
      <c r="CI652" s="140">
        <v>371</v>
      </c>
      <c r="CJ652" s="140">
        <v>372</v>
      </c>
      <c r="CK652" s="140">
        <v>373</v>
      </c>
      <c r="CL652" s="140">
        <v>374</v>
      </c>
      <c r="CM652" s="140">
        <v>375</v>
      </c>
      <c r="CN652" s="140">
        <v>376</v>
      </c>
      <c r="CO652" s="140">
        <v>377</v>
      </c>
      <c r="CP652" s="140">
        <v>378</v>
      </c>
      <c r="CQ652" s="140">
        <v>379</v>
      </c>
      <c r="CR652" s="140">
        <v>380</v>
      </c>
      <c r="CS652" s="140">
        <v>381</v>
      </c>
      <c r="CT652" s="140">
        <v>383</v>
      </c>
      <c r="CU652" s="140">
        <v>384</v>
      </c>
      <c r="CV652" s="140">
        <v>386</v>
      </c>
      <c r="CW652" s="140">
        <v>387</v>
      </c>
    </row>
    <row r="653" spans="1:101">
      <c r="A653" s="140" t="s">
        <v>102</v>
      </c>
      <c r="B653" s="140" t="s">
        <v>103</v>
      </c>
      <c r="C653" s="140"/>
      <c r="D653" s="140"/>
      <c r="E653" s="140" t="s">
        <v>309</v>
      </c>
      <c r="F653" s="140"/>
      <c r="G653" s="140"/>
      <c r="H653" s="140"/>
      <c r="I653" s="140"/>
      <c r="J653" s="140"/>
      <c r="K653" s="140"/>
      <c r="L653" s="140"/>
      <c r="M653" s="140"/>
      <c r="N653" s="140"/>
      <c r="O653" s="140"/>
      <c r="P653" s="140"/>
      <c r="Q653" s="140"/>
      <c r="R653" s="140"/>
      <c r="S653" s="140"/>
      <c r="T653" s="140"/>
      <c r="U653" s="140"/>
      <c r="V653" s="140"/>
      <c r="W653" s="140"/>
      <c r="X653" s="140"/>
      <c r="Y653" s="140"/>
      <c r="Z653" s="140"/>
      <c r="AA653" s="140"/>
      <c r="AB653" s="140"/>
      <c r="AC653" s="140"/>
      <c r="AD653" s="140"/>
      <c r="AE653" s="140"/>
      <c r="AF653" s="140"/>
      <c r="AG653" s="140"/>
      <c r="AH653" s="140"/>
      <c r="AI653" s="140"/>
      <c r="AJ653" s="140"/>
      <c r="AK653" s="140"/>
      <c r="AL653" s="154"/>
      <c r="AM653" s="154"/>
      <c r="AN653" s="154"/>
      <c r="AO653" s="154"/>
      <c r="AP653" s="154"/>
      <c r="AQ653" s="154"/>
      <c r="AR653" s="154"/>
      <c r="AS653" s="154"/>
      <c r="AT653" s="154"/>
      <c r="AU653" s="154"/>
      <c r="AV653" s="154"/>
      <c r="AW653" s="154">
        <v>272</v>
      </c>
      <c r="AX653" s="154">
        <v>270</v>
      </c>
      <c r="AY653" s="154">
        <v>268</v>
      </c>
      <c r="AZ653" s="154">
        <v>266</v>
      </c>
      <c r="BA653" s="154">
        <v>264</v>
      </c>
      <c r="BB653" s="154">
        <v>263</v>
      </c>
      <c r="BC653" s="154">
        <v>261</v>
      </c>
      <c r="BD653" s="154">
        <v>260</v>
      </c>
      <c r="BE653" s="154">
        <v>259</v>
      </c>
      <c r="BF653" s="154">
        <v>257</v>
      </c>
      <c r="BG653" s="154">
        <v>256</v>
      </c>
      <c r="BH653" s="154">
        <v>255</v>
      </c>
      <c r="BI653" s="154">
        <v>253</v>
      </c>
      <c r="BJ653" s="154">
        <v>252</v>
      </c>
      <c r="BK653" s="154">
        <v>251</v>
      </c>
      <c r="BL653" s="154">
        <v>250</v>
      </c>
      <c r="BM653" s="154">
        <v>249</v>
      </c>
      <c r="BN653" s="154">
        <v>248</v>
      </c>
      <c r="BO653" s="154">
        <v>247</v>
      </c>
      <c r="BP653" s="154">
        <v>246</v>
      </c>
      <c r="BQ653" s="154">
        <v>245</v>
      </c>
      <c r="BR653" s="154">
        <v>244</v>
      </c>
      <c r="BS653" s="154">
        <v>243</v>
      </c>
      <c r="BT653" s="140">
        <v>242</v>
      </c>
      <c r="BU653" s="140">
        <v>241</v>
      </c>
      <c r="BV653" s="140">
        <v>240</v>
      </c>
      <c r="BW653" s="140">
        <v>239</v>
      </c>
      <c r="BX653" s="140">
        <v>238</v>
      </c>
      <c r="BY653" s="140">
        <v>237</v>
      </c>
      <c r="BZ653" s="140">
        <v>236</v>
      </c>
      <c r="CA653" s="140">
        <v>235</v>
      </c>
      <c r="CB653" s="140">
        <v>234</v>
      </c>
      <c r="CC653" s="140">
        <v>233</v>
      </c>
      <c r="CD653" s="140">
        <v>232</v>
      </c>
      <c r="CE653" s="140">
        <v>231</v>
      </c>
      <c r="CF653" s="140">
        <v>230</v>
      </c>
      <c r="CG653" s="140">
        <v>229</v>
      </c>
      <c r="CH653" s="140">
        <v>229</v>
      </c>
      <c r="CI653" s="140">
        <v>228</v>
      </c>
      <c r="CJ653" s="140">
        <v>227</v>
      </c>
      <c r="CK653" s="140">
        <v>226</v>
      </c>
      <c r="CL653" s="140">
        <v>226</v>
      </c>
      <c r="CM653" s="140">
        <v>225</v>
      </c>
      <c r="CN653" s="140">
        <v>224</v>
      </c>
      <c r="CO653" s="140">
        <v>224</v>
      </c>
      <c r="CP653" s="140">
        <v>223</v>
      </c>
      <c r="CQ653" s="140">
        <v>223</v>
      </c>
      <c r="CR653" s="140">
        <v>222</v>
      </c>
      <c r="CS653" s="140">
        <v>222</v>
      </c>
      <c r="CT653" s="140">
        <v>222</v>
      </c>
      <c r="CU653" s="140">
        <v>221</v>
      </c>
      <c r="CV653" s="140">
        <v>221</v>
      </c>
      <c r="CW653" s="140">
        <v>221</v>
      </c>
    </row>
    <row r="654" spans="1:101">
      <c r="A654" s="140" t="s">
        <v>104</v>
      </c>
      <c r="B654" s="140" t="s">
        <v>105</v>
      </c>
      <c r="C654" s="140"/>
      <c r="D654" s="140"/>
      <c r="E654" s="140" t="s">
        <v>309</v>
      </c>
      <c r="F654" s="140"/>
      <c r="G654" s="140"/>
      <c r="H654" s="140"/>
      <c r="I654" s="140"/>
      <c r="J654" s="140"/>
      <c r="K654" s="140"/>
      <c r="L654" s="140"/>
      <c r="M654" s="140"/>
      <c r="N654" s="140"/>
      <c r="O654" s="140"/>
      <c r="P654" s="140"/>
      <c r="Q654" s="140"/>
      <c r="R654" s="140"/>
      <c r="S654" s="140"/>
      <c r="T654" s="140"/>
      <c r="U654" s="140"/>
      <c r="V654" s="140"/>
      <c r="W654" s="140"/>
      <c r="X654" s="140"/>
      <c r="Y654" s="140"/>
      <c r="Z654" s="140"/>
      <c r="AA654" s="140"/>
      <c r="AB654" s="140"/>
      <c r="AC654" s="140"/>
      <c r="AD654" s="140"/>
      <c r="AE654" s="140"/>
      <c r="AF654" s="140"/>
      <c r="AG654" s="140"/>
      <c r="AH654" s="140"/>
      <c r="AI654" s="140"/>
      <c r="AJ654" s="140"/>
      <c r="AK654" s="140"/>
      <c r="AL654" s="154"/>
      <c r="AM654" s="154"/>
      <c r="AN654" s="154"/>
      <c r="AO654" s="154"/>
      <c r="AP654" s="154"/>
      <c r="AQ654" s="154"/>
      <c r="AR654" s="154"/>
      <c r="AS654" s="154"/>
      <c r="AT654" s="154"/>
      <c r="AU654" s="154"/>
      <c r="AV654" s="154"/>
      <c r="AW654" s="154">
        <v>153</v>
      </c>
      <c r="AX654" s="154">
        <v>153</v>
      </c>
      <c r="AY654" s="154">
        <v>153</v>
      </c>
      <c r="AZ654" s="154">
        <v>153</v>
      </c>
      <c r="BA654" s="154">
        <v>153</v>
      </c>
      <c r="BB654" s="154">
        <v>153</v>
      </c>
      <c r="BC654" s="154">
        <v>154</v>
      </c>
      <c r="BD654" s="154">
        <v>154</v>
      </c>
      <c r="BE654" s="154">
        <v>154</v>
      </c>
      <c r="BF654" s="154">
        <v>155</v>
      </c>
      <c r="BG654" s="154">
        <v>155</v>
      </c>
      <c r="BH654" s="154">
        <v>156</v>
      </c>
      <c r="BI654" s="154">
        <v>156</v>
      </c>
      <c r="BJ654" s="154">
        <v>157</v>
      </c>
      <c r="BK654" s="154">
        <v>157</v>
      </c>
      <c r="BL654" s="154">
        <v>158</v>
      </c>
      <c r="BM654" s="154">
        <v>158</v>
      </c>
      <c r="BN654" s="154">
        <v>159</v>
      </c>
      <c r="BO654" s="154">
        <v>159</v>
      </c>
      <c r="BP654" s="154">
        <v>160</v>
      </c>
      <c r="BQ654" s="154">
        <v>160</v>
      </c>
      <c r="BR654" s="154">
        <v>161</v>
      </c>
      <c r="BS654" s="154">
        <v>162</v>
      </c>
      <c r="BT654" s="140">
        <v>162</v>
      </c>
      <c r="BU654" s="140">
        <v>163</v>
      </c>
      <c r="BV654" s="140">
        <v>164</v>
      </c>
      <c r="BW654" s="140">
        <v>164</v>
      </c>
      <c r="BX654" s="140">
        <v>165</v>
      </c>
      <c r="BY654" s="140">
        <v>165</v>
      </c>
      <c r="BZ654" s="140">
        <v>166</v>
      </c>
      <c r="CA654" s="140">
        <v>167</v>
      </c>
      <c r="CB654" s="140">
        <v>167</v>
      </c>
      <c r="CC654" s="140">
        <v>168</v>
      </c>
      <c r="CD654" s="140">
        <v>168</v>
      </c>
      <c r="CE654" s="140">
        <v>169</v>
      </c>
      <c r="CF654" s="140">
        <v>169</v>
      </c>
      <c r="CG654" s="140">
        <v>170</v>
      </c>
      <c r="CH654" s="140">
        <v>170</v>
      </c>
      <c r="CI654" s="140">
        <v>171</v>
      </c>
      <c r="CJ654" s="140">
        <v>171</v>
      </c>
      <c r="CK654" s="140">
        <v>172</v>
      </c>
      <c r="CL654" s="140">
        <v>173</v>
      </c>
      <c r="CM654" s="140">
        <v>173</v>
      </c>
      <c r="CN654" s="140">
        <v>174</v>
      </c>
      <c r="CO654" s="140">
        <v>174</v>
      </c>
      <c r="CP654" s="140">
        <v>175</v>
      </c>
      <c r="CQ654" s="140">
        <v>176</v>
      </c>
      <c r="CR654" s="140">
        <v>176</v>
      </c>
      <c r="CS654" s="140">
        <v>177</v>
      </c>
      <c r="CT654" s="140">
        <v>178</v>
      </c>
      <c r="CU654" s="140">
        <v>178</v>
      </c>
      <c r="CV654" s="140">
        <v>179</v>
      </c>
      <c r="CW654" s="140">
        <v>180</v>
      </c>
    </row>
    <row r="655" spans="1:101">
      <c r="A655" s="140" t="s">
        <v>106</v>
      </c>
      <c r="B655" s="140" t="s">
        <v>107</v>
      </c>
      <c r="C655" s="140"/>
      <c r="D655" s="140"/>
      <c r="E655" s="140" t="s">
        <v>309</v>
      </c>
      <c r="F655" s="140"/>
      <c r="G655" s="140"/>
      <c r="H655" s="140"/>
      <c r="I655" s="140"/>
      <c r="J655" s="140"/>
      <c r="K655" s="140"/>
      <c r="L655" s="140"/>
      <c r="M655" s="140"/>
      <c r="N655" s="140"/>
      <c r="O655" s="140"/>
      <c r="P655" s="140"/>
      <c r="Q655" s="140"/>
      <c r="R655" s="140"/>
      <c r="S655" s="140"/>
      <c r="T655" s="140"/>
      <c r="U655" s="140"/>
      <c r="V655" s="140"/>
      <c r="W655" s="140"/>
      <c r="X655" s="140"/>
      <c r="Y655" s="140"/>
      <c r="Z655" s="140"/>
      <c r="AA655" s="140"/>
      <c r="AB655" s="140"/>
      <c r="AC655" s="140"/>
      <c r="AD655" s="140"/>
      <c r="AE655" s="140"/>
      <c r="AF655" s="140"/>
      <c r="AG655" s="140"/>
      <c r="AH655" s="140"/>
      <c r="AI655" s="140"/>
      <c r="AJ655" s="140"/>
      <c r="AK655" s="140"/>
      <c r="AL655" s="154"/>
      <c r="AM655" s="154"/>
      <c r="AN655" s="154"/>
      <c r="AO655" s="154"/>
      <c r="AP655" s="154"/>
      <c r="AQ655" s="154"/>
      <c r="AR655" s="154"/>
      <c r="AS655" s="154"/>
      <c r="AT655" s="154"/>
      <c r="AU655" s="154"/>
      <c r="AV655" s="154"/>
      <c r="AW655" s="154">
        <v>310</v>
      </c>
      <c r="AX655" s="154">
        <v>310</v>
      </c>
      <c r="AY655" s="154">
        <v>310</v>
      </c>
      <c r="AZ655" s="154">
        <v>310</v>
      </c>
      <c r="BA655" s="154">
        <v>310</v>
      </c>
      <c r="BB655" s="154">
        <v>311</v>
      </c>
      <c r="BC655" s="154">
        <v>311</v>
      </c>
      <c r="BD655" s="154">
        <v>312</v>
      </c>
      <c r="BE655" s="154">
        <v>312</v>
      </c>
      <c r="BF655" s="154">
        <v>313</v>
      </c>
      <c r="BG655" s="154">
        <v>313</v>
      </c>
      <c r="BH655" s="154">
        <v>314</v>
      </c>
      <c r="BI655" s="154">
        <v>314</v>
      </c>
      <c r="BJ655" s="154">
        <v>315</v>
      </c>
      <c r="BK655" s="154">
        <v>315</v>
      </c>
      <c r="BL655" s="154">
        <v>316</v>
      </c>
      <c r="BM655" s="154">
        <v>317</v>
      </c>
      <c r="BN655" s="154">
        <v>317</v>
      </c>
      <c r="BO655" s="154">
        <v>318</v>
      </c>
      <c r="BP655" s="154">
        <v>318</v>
      </c>
      <c r="BQ655" s="154">
        <v>319</v>
      </c>
      <c r="BR655" s="154">
        <v>319</v>
      </c>
      <c r="BS655" s="154">
        <v>320</v>
      </c>
      <c r="BT655" s="140">
        <v>320</v>
      </c>
      <c r="BU655" s="140">
        <v>321</v>
      </c>
      <c r="BV655" s="140">
        <v>321</v>
      </c>
      <c r="BW655" s="140">
        <v>322</v>
      </c>
      <c r="BX655" s="140">
        <v>322</v>
      </c>
      <c r="BY655" s="140">
        <v>323</v>
      </c>
      <c r="BZ655" s="140">
        <v>323</v>
      </c>
      <c r="CA655" s="140">
        <v>323</v>
      </c>
      <c r="CB655" s="140">
        <v>324</v>
      </c>
      <c r="CC655" s="140">
        <v>324</v>
      </c>
      <c r="CD655" s="140">
        <v>324</v>
      </c>
      <c r="CE655" s="140">
        <v>324</v>
      </c>
      <c r="CF655" s="140">
        <v>325</v>
      </c>
      <c r="CG655" s="140">
        <v>325</v>
      </c>
      <c r="CH655" s="140">
        <v>325</v>
      </c>
      <c r="CI655" s="140">
        <v>326</v>
      </c>
      <c r="CJ655" s="140">
        <v>326</v>
      </c>
      <c r="CK655" s="140">
        <v>326</v>
      </c>
      <c r="CL655" s="140">
        <v>327</v>
      </c>
      <c r="CM655" s="140">
        <v>327</v>
      </c>
      <c r="CN655" s="140">
        <v>328</v>
      </c>
      <c r="CO655" s="140">
        <v>328</v>
      </c>
      <c r="CP655" s="140">
        <v>329</v>
      </c>
      <c r="CQ655" s="140">
        <v>329</v>
      </c>
      <c r="CR655" s="140">
        <v>330</v>
      </c>
      <c r="CS655" s="140">
        <v>330</v>
      </c>
      <c r="CT655" s="140">
        <v>331</v>
      </c>
      <c r="CU655" s="140">
        <v>332</v>
      </c>
      <c r="CV655" s="140">
        <v>332</v>
      </c>
      <c r="CW655" s="140">
        <v>333</v>
      </c>
    </row>
    <row r="656" spans="1:101">
      <c r="A656" s="140" t="s">
        <v>108</v>
      </c>
      <c r="B656" s="140" t="s">
        <v>109</v>
      </c>
      <c r="C656" s="140"/>
      <c r="D656" s="140"/>
      <c r="E656" s="140" t="s">
        <v>309</v>
      </c>
      <c r="F656" s="140"/>
      <c r="G656" s="140"/>
      <c r="H656" s="140"/>
      <c r="I656" s="140"/>
      <c r="J656" s="140"/>
      <c r="K656" s="140"/>
      <c r="L656" s="140"/>
      <c r="M656" s="140"/>
      <c r="N656" s="140"/>
      <c r="O656" s="140"/>
      <c r="P656" s="140"/>
      <c r="Q656" s="140"/>
      <c r="R656" s="140"/>
      <c r="S656" s="140"/>
      <c r="T656" s="140"/>
      <c r="U656" s="140"/>
      <c r="V656" s="140"/>
      <c r="W656" s="140"/>
      <c r="X656" s="140"/>
      <c r="Y656" s="140"/>
      <c r="Z656" s="140"/>
      <c r="AA656" s="140"/>
      <c r="AB656" s="140"/>
      <c r="AC656" s="140"/>
      <c r="AD656" s="140"/>
      <c r="AE656" s="140"/>
      <c r="AF656" s="140"/>
      <c r="AG656" s="140"/>
      <c r="AH656" s="140"/>
      <c r="AI656" s="140"/>
      <c r="AJ656" s="140"/>
      <c r="AK656" s="140"/>
      <c r="AL656" s="154"/>
      <c r="AM656" s="154"/>
      <c r="AN656" s="154"/>
      <c r="AO656" s="154"/>
      <c r="AP656" s="154"/>
      <c r="AQ656" s="154"/>
      <c r="AR656" s="154"/>
      <c r="AS656" s="154"/>
      <c r="AT656" s="154"/>
      <c r="AU656" s="154"/>
      <c r="AV656" s="154"/>
      <c r="AW656" s="154">
        <v>373</v>
      </c>
      <c r="AX656" s="154">
        <v>374</v>
      </c>
      <c r="AY656" s="154">
        <v>375</v>
      </c>
      <c r="AZ656" s="154">
        <v>376</v>
      </c>
      <c r="BA656" s="154">
        <v>377</v>
      </c>
      <c r="BB656" s="154">
        <v>379</v>
      </c>
      <c r="BC656" s="154">
        <v>380</v>
      </c>
      <c r="BD656" s="154">
        <v>382</v>
      </c>
      <c r="BE656" s="154">
        <v>384</v>
      </c>
      <c r="BF656" s="154">
        <v>385</v>
      </c>
      <c r="BG656" s="154">
        <v>387</v>
      </c>
      <c r="BH656" s="154">
        <v>389</v>
      </c>
      <c r="BI656" s="154">
        <v>390</v>
      </c>
      <c r="BJ656" s="154">
        <v>392</v>
      </c>
      <c r="BK656" s="154">
        <v>394</v>
      </c>
      <c r="BL656" s="154">
        <v>396</v>
      </c>
      <c r="BM656" s="154">
        <v>398</v>
      </c>
      <c r="BN656" s="154">
        <v>399</v>
      </c>
      <c r="BO656" s="154">
        <v>401</v>
      </c>
      <c r="BP656" s="154">
        <v>403</v>
      </c>
      <c r="BQ656" s="154">
        <v>405</v>
      </c>
      <c r="BR656" s="154">
        <v>406</v>
      </c>
      <c r="BS656" s="154">
        <v>408</v>
      </c>
      <c r="BT656" s="140">
        <v>410</v>
      </c>
      <c r="BU656" s="140">
        <v>412</v>
      </c>
      <c r="BV656" s="140">
        <v>413</v>
      </c>
      <c r="BW656" s="140">
        <v>415</v>
      </c>
      <c r="BX656" s="140">
        <v>416</v>
      </c>
      <c r="BY656" s="140">
        <v>418</v>
      </c>
      <c r="BZ656" s="140">
        <v>419</v>
      </c>
      <c r="CA656" s="140">
        <v>421</v>
      </c>
      <c r="CB656" s="140">
        <v>422</v>
      </c>
      <c r="CC656" s="140">
        <v>424</v>
      </c>
      <c r="CD656" s="140">
        <v>425</v>
      </c>
      <c r="CE656" s="140">
        <v>427</v>
      </c>
      <c r="CF656" s="140">
        <v>428</v>
      </c>
      <c r="CG656" s="140">
        <v>429</v>
      </c>
      <c r="CH656" s="140">
        <v>431</v>
      </c>
      <c r="CI656" s="140">
        <v>432</v>
      </c>
      <c r="CJ656" s="140">
        <v>433</v>
      </c>
      <c r="CK656" s="140">
        <v>435</v>
      </c>
      <c r="CL656" s="140">
        <v>436</v>
      </c>
      <c r="CM656" s="140">
        <v>437</v>
      </c>
      <c r="CN656" s="140">
        <v>439</v>
      </c>
      <c r="CO656" s="140">
        <v>440</v>
      </c>
      <c r="CP656" s="140">
        <v>442</v>
      </c>
      <c r="CQ656" s="140">
        <v>443</v>
      </c>
      <c r="CR656" s="140">
        <v>445</v>
      </c>
      <c r="CS656" s="140">
        <v>446</v>
      </c>
      <c r="CT656" s="140">
        <v>448</v>
      </c>
      <c r="CU656" s="140">
        <v>450</v>
      </c>
      <c r="CV656" s="140">
        <v>452</v>
      </c>
      <c r="CW656" s="140">
        <v>454</v>
      </c>
    </row>
    <row r="657" spans="1:101">
      <c r="A657" s="140" t="s">
        <v>110</v>
      </c>
      <c r="B657" s="140" t="s">
        <v>111</v>
      </c>
      <c r="C657" s="140"/>
      <c r="D657" s="140"/>
      <c r="E657" s="140" t="s">
        <v>309</v>
      </c>
      <c r="F657" s="140"/>
      <c r="G657" s="140"/>
      <c r="H657" s="140"/>
      <c r="I657" s="140"/>
      <c r="J657" s="140"/>
      <c r="K657" s="140"/>
      <c r="L657" s="140"/>
      <c r="M657" s="140"/>
      <c r="N657" s="140"/>
      <c r="O657" s="140"/>
      <c r="P657" s="140"/>
      <c r="Q657" s="140"/>
      <c r="R657" s="140"/>
      <c r="S657" s="140"/>
      <c r="T657" s="140"/>
      <c r="U657" s="140"/>
      <c r="V657" s="140"/>
      <c r="W657" s="140"/>
      <c r="X657" s="140"/>
      <c r="Y657" s="140"/>
      <c r="Z657" s="140"/>
      <c r="AA657" s="140"/>
      <c r="AB657" s="140"/>
      <c r="AC657" s="140"/>
      <c r="AD657" s="140"/>
      <c r="AE657" s="140"/>
      <c r="AF657" s="140"/>
      <c r="AG657" s="140"/>
      <c r="AH657" s="140"/>
      <c r="AI657" s="140"/>
      <c r="AJ657" s="140"/>
      <c r="AK657" s="140"/>
      <c r="AL657" s="154"/>
      <c r="AM657" s="154"/>
      <c r="AN657" s="154"/>
      <c r="AO657" s="154"/>
      <c r="AP657" s="154"/>
      <c r="AQ657" s="154"/>
      <c r="AR657" s="154"/>
      <c r="AS657" s="154"/>
      <c r="AT657" s="154"/>
      <c r="AU657" s="154"/>
      <c r="AV657" s="154"/>
      <c r="AW657" s="154">
        <v>279</v>
      </c>
      <c r="AX657" s="154">
        <v>279</v>
      </c>
      <c r="AY657" s="154">
        <v>280</v>
      </c>
      <c r="AZ657" s="154">
        <v>280</v>
      </c>
      <c r="BA657" s="154">
        <v>280</v>
      </c>
      <c r="BB657" s="154">
        <v>281</v>
      </c>
      <c r="BC657" s="154">
        <v>281</v>
      </c>
      <c r="BD657" s="154">
        <v>282</v>
      </c>
      <c r="BE657" s="154">
        <v>283</v>
      </c>
      <c r="BF657" s="154">
        <v>283</v>
      </c>
      <c r="BG657" s="154">
        <v>284</v>
      </c>
      <c r="BH657" s="154">
        <v>285</v>
      </c>
      <c r="BI657" s="154">
        <v>286</v>
      </c>
      <c r="BJ657" s="154">
        <v>287</v>
      </c>
      <c r="BK657" s="154">
        <v>288</v>
      </c>
      <c r="BL657" s="154">
        <v>289</v>
      </c>
      <c r="BM657" s="154">
        <v>290</v>
      </c>
      <c r="BN657" s="154">
        <v>291</v>
      </c>
      <c r="BO657" s="154">
        <v>292</v>
      </c>
      <c r="BP657" s="154">
        <v>293</v>
      </c>
      <c r="BQ657" s="154">
        <v>294</v>
      </c>
      <c r="BR657" s="154">
        <v>295</v>
      </c>
      <c r="BS657" s="154">
        <v>296</v>
      </c>
      <c r="BT657" s="140">
        <v>296</v>
      </c>
      <c r="BU657" s="140">
        <v>297</v>
      </c>
      <c r="BV657" s="140">
        <v>298</v>
      </c>
      <c r="BW657" s="140">
        <v>299</v>
      </c>
      <c r="BX657" s="140">
        <v>300</v>
      </c>
      <c r="BY657" s="140">
        <v>301</v>
      </c>
      <c r="BZ657" s="140">
        <v>301</v>
      </c>
      <c r="CA657" s="140">
        <v>302</v>
      </c>
      <c r="CB657" s="140">
        <v>303</v>
      </c>
      <c r="CC657" s="140">
        <v>303</v>
      </c>
      <c r="CD657" s="140">
        <v>304</v>
      </c>
      <c r="CE657" s="140">
        <v>305</v>
      </c>
      <c r="CF657" s="140">
        <v>305</v>
      </c>
      <c r="CG657" s="140">
        <v>306</v>
      </c>
      <c r="CH657" s="140">
        <v>306</v>
      </c>
      <c r="CI657" s="140">
        <v>307</v>
      </c>
      <c r="CJ657" s="140">
        <v>308</v>
      </c>
      <c r="CK657" s="140">
        <v>308</v>
      </c>
      <c r="CL657" s="140">
        <v>309</v>
      </c>
      <c r="CM657" s="140">
        <v>310</v>
      </c>
      <c r="CN657" s="140">
        <v>310</v>
      </c>
      <c r="CO657" s="140">
        <v>311</v>
      </c>
      <c r="CP657" s="140">
        <v>312</v>
      </c>
      <c r="CQ657" s="140">
        <v>313</v>
      </c>
      <c r="CR657" s="140">
        <v>314</v>
      </c>
      <c r="CS657" s="140">
        <v>315</v>
      </c>
      <c r="CT657" s="140">
        <v>316</v>
      </c>
      <c r="CU657" s="140">
        <v>317</v>
      </c>
      <c r="CV657" s="140">
        <v>318</v>
      </c>
      <c r="CW657" s="140">
        <v>319</v>
      </c>
    </row>
    <row r="658" spans="1:101">
      <c r="A658" s="140" t="s">
        <v>112</v>
      </c>
      <c r="B658" s="140" t="s">
        <v>113</v>
      </c>
      <c r="C658" s="140"/>
      <c r="D658" s="140"/>
      <c r="E658" s="140" t="s">
        <v>309</v>
      </c>
      <c r="F658" s="140"/>
      <c r="G658" s="140"/>
      <c r="H658" s="140"/>
      <c r="I658" s="140"/>
      <c r="J658" s="140"/>
      <c r="K658" s="140"/>
      <c r="L658" s="140"/>
      <c r="M658" s="140"/>
      <c r="N658" s="140"/>
      <c r="O658" s="140"/>
      <c r="P658" s="140"/>
      <c r="Q658" s="140"/>
      <c r="R658" s="140"/>
      <c r="S658" s="140"/>
      <c r="T658" s="140"/>
      <c r="U658" s="140"/>
      <c r="V658" s="140"/>
      <c r="W658" s="140"/>
      <c r="X658" s="140"/>
      <c r="Y658" s="140"/>
      <c r="Z658" s="140"/>
      <c r="AA658" s="140"/>
      <c r="AB658" s="140"/>
      <c r="AC658" s="140"/>
      <c r="AD658" s="140"/>
      <c r="AE658" s="140"/>
      <c r="AF658" s="140"/>
      <c r="AG658" s="140"/>
      <c r="AH658" s="140"/>
      <c r="AI658" s="140"/>
      <c r="AJ658" s="140"/>
      <c r="AK658" s="140"/>
      <c r="AL658" s="154"/>
      <c r="AM658" s="154"/>
      <c r="AN658" s="154"/>
      <c r="AO658" s="154"/>
      <c r="AP658" s="154"/>
      <c r="AQ658" s="154"/>
      <c r="AR658" s="154"/>
      <c r="AS658" s="154"/>
      <c r="AT658" s="154"/>
      <c r="AU658" s="154"/>
      <c r="AV658" s="154"/>
      <c r="AW658" s="154">
        <v>2034</v>
      </c>
      <c r="AX658" s="154">
        <v>2039</v>
      </c>
      <c r="AY658" s="154">
        <v>2043</v>
      </c>
      <c r="AZ658" s="154">
        <v>2046</v>
      </c>
      <c r="BA658" s="154">
        <v>2051</v>
      </c>
      <c r="BB658" s="154">
        <v>2057</v>
      </c>
      <c r="BC658" s="154">
        <v>2063</v>
      </c>
      <c r="BD658" s="154">
        <v>2070</v>
      </c>
      <c r="BE658" s="154">
        <v>2077</v>
      </c>
      <c r="BF658" s="154">
        <v>2084</v>
      </c>
      <c r="BG658" s="154">
        <v>2092</v>
      </c>
      <c r="BH658" s="154">
        <v>2099</v>
      </c>
      <c r="BI658" s="154">
        <v>2107</v>
      </c>
      <c r="BJ658" s="154">
        <v>2115</v>
      </c>
      <c r="BK658" s="154">
        <v>2123</v>
      </c>
      <c r="BL658" s="154">
        <v>2131</v>
      </c>
      <c r="BM658" s="154">
        <v>2139</v>
      </c>
      <c r="BN658" s="154">
        <v>2147</v>
      </c>
      <c r="BO658" s="154">
        <v>2154</v>
      </c>
      <c r="BP658" s="154">
        <v>2162</v>
      </c>
      <c r="BQ658" s="154">
        <v>2169</v>
      </c>
      <c r="BR658" s="154">
        <v>2176</v>
      </c>
      <c r="BS658" s="154">
        <v>2183</v>
      </c>
      <c r="BT658" s="140">
        <v>2190</v>
      </c>
      <c r="BU658" s="140">
        <v>2197</v>
      </c>
      <c r="BV658" s="140">
        <v>2204</v>
      </c>
      <c r="BW658" s="140">
        <v>2211</v>
      </c>
      <c r="BX658" s="140">
        <v>2217</v>
      </c>
      <c r="BY658" s="140">
        <v>2224</v>
      </c>
      <c r="BZ658" s="140">
        <v>2230</v>
      </c>
      <c r="CA658" s="140">
        <v>2237</v>
      </c>
      <c r="CB658" s="140">
        <v>2243</v>
      </c>
      <c r="CC658" s="140">
        <v>2250</v>
      </c>
      <c r="CD658" s="140">
        <v>2256</v>
      </c>
      <c r="CE658" s="140">
        <v>2262</v>
      </c>
      <c r="CF658" s="140">
        <v>2268</v>
      </c>
      <c r="CG658" s="140">
        <v>2274</v>
      </c>
      <c r="CH658" s="140">
        <v>2280</v>
      </c>
      <c r="CI658" s="140">
        <v>2286</v>
      </c>
      <c r="CJ658" s="140">
        <v>2291</v>
      </c>
      <c r="CK658" s="140">
        <v>2297</v>
      </c>
      <c r="CL658" s="140">
        <v>2303</v>
      </c>
      <c r="CM658" s="140">
        <v>2309</v>
      </c>
      <c r="CN658" s="140">
        <v>2315</v>
      </c>
      <c r="CO658" s="140">
        <v>2321</v>
      </c>
      <c r="CP658" s="140">
        <v>2328</v>
      </c>
      <c r="CQ658" s="140">
        <v>2334</v>
      </c>
      <c r="CR658" s="140">
        <v>2341</v>
      </c>
      <c r="CS658" s="140">
        <v>2348</v>
      </c>
      <c r="CT658" s="140">
        <v>2355</v>
      </c>
      <c r="CU658" s="140">
        <v>2362</v>
      </c>
      <c r="CV658" s="140">
        <v>2370</v>
      </c>
      <c r="CW658" s="140">
        <v>2378</v>
      </c>
    </row>
    <row r="659" spans="1:101">
      <c r="A659" s="140" t="s">
        <v>114</v>
      </c>
      <c r="B659" s="140" t="s">
        <v>115</v>
      </c>
      <c r="C659" s="140"/>
      <c r="D659" s="140"/>
      <c r="E659" s="140" t="s">
        <v>309</v>
      </c>
      <c r="F659" s="140"/>
      <c r="G659" s="140"/>
      <c r="H659" s="140"/>
      <c r="I659" s="140"/>
      <c r="J659" s="140"/>
      <c r="K659" s="140"/>
      <c r="L659" s="140"/>
      <c r="M659" s="140"/>
      <c r="N659" s="140"/>
      <c r="O659" s="140"/>
      <c r="P659" s="140"/>
      <c r="Q659" s="140"/>
      <c r="R659" s="140"/>
      <c r="S659" s="140"/>
      <c r="T659" s="140"/>
      <c r="U659" s="140"/>
      <c r="V659" s="140"/>
      <c r="W659" s="140"/>
      <c r="X659" s="140"/>
      <c r="Y659" s="140"/>
      <c r="Z659" s="140"/>
      <c r="AA659" s="140"/>
      <c r="AB659" s="140"/>
      <c r="AC659" s="140"/>
      <c r="AD659" s="140"/>
      <c r="AE659" s="140"/>
      <c r="AF659" s="140"/>
      <c r="AG659" s="140"/>
      <c r="AH659" s="140"/>
      <c r="AI659" s="140"/>
      <c r="AJ659" s="140"/>
      <c r="AK659" s="140"/>
      <c r="AL659" s="154"/>
      <c r="AM659" s="154"/>
      <c r="AN659" s="154"/>
      <c r="AO659" s="154"/>
      <c r="AP659" s="154"/>
      <c r="AQ659" s="154"/>
      <c r="AR659" s="154"/>
      <c r="AS659" s="154"/>
      <c r="AT659" s="154"/>
      <c r="AU659" s="154"/>
      <c r="AV659" s="154"/>
      <c r="AW659" s="154">
        <v>694</v>
      </c>
      <c r="AX659" s="154">
        <v>694</v>
      </c>
      <c r="AY659" s="154">
        <v>695</v>
      </c>
      <c r="AZ659" s="154">
        <v>695</v>
      </c>
      <c r="BA659" s="154">
        <v>695</v>
      </c>
      <c r="BB659" s="154">
        <v>696</v>
      </c>
      <c r="BC659" s="154">
        <v>697</v>
      </c>
      <c r="BD659" s="154">
        <v>698</v>
      </c>
      <c r="BE659" s="154">
        <v>700</v>
      </c>
      <c r="BF659" s="154">
        <v>701</v>
      </c>
      <c r="BG659" s="154">
        <v>702</v>
      </c>
      <c r="BH659" s="154">
        <v>704</v>
      </c>
      <c r="BI659" s="154">
        <v>705</v>
      </c>
      <c r="BJ659" s="154">
        <v>707</v>
      </c>
      <c r="BK659" s="154">
        <v>708</v>
      </c>
      <c r="BL659" s="154">
        <v>709</v>
      </c>
      <c r="BM659" s="154">
        <v>711</v>
      </c>
      <c r="BN659" s="154">
        <v>712</v>
      </c>
      <c r="BO659" s="154">
        <v>713</v>
      </c>
      <c r="BP659" s="154">
        <v>715</v>
      </c>
      <c r="BQ659" s="154">
        <v>716</v>
      </c>
      <c r="BR659" s="154">
        <v>717</v>
      </c>
      <c r="BS659" s="154">
        <v>717</v>
      </c>
      <c r="BT659" s="140">
        <v>718</v>
      </c>
      <c r="BU659" s="140">
        <v>719</v>
      </c>
      <c r="BV659" s="140">
        <v>720</v>
      </c>
      <c r="BW659" s="140">
        <v>720</v>
      </c>
      <c r="BX659" s="140">
        <v>721</v>
      </c>
      <c r="BY659" s="140">
        <v>722</v>
      </c>
      <c r="BZ659" s="140">
        <v>722</v>
      </c>
      <c r="CA659" s="140">
        <v>723</v>
      </c>
      <c r="CB659" s="140">
        <v>723</v>
      </c>
      <c r="CC659" s="140">
        <v>723</v>
      </c>
      <c r="CD659" s="140">
        <v>724</v>
      </c>
      <c r="CE659" s="140">
        <v>724</v>
      </c>
      <c r="CF659" s="140">
        <v>724</v>
      </c>
      <c r="CG659" s="140">
        <v>724</v>
      </c>
      <c r="CH659" s="140">
        <v>725</v>
      </c>
      <c r="CI659" s="140">
        <v>725</v>
      </c>
      <c r="CJ659" s="140">
        <v>725</v>
      </c>
      <c r="CK659" s="140">
        <v>726</v>
      </c>
      <c r="CL659" s="140">
        <v>726</v>
      </c>
      <c r="CM659" s="140">
        <v>726</v>
      </c>
      <c r="CN659" s="140">
        <v>727</v>
      </c>
      <c r="CO659" s="140">
        <v>727</v>
      </c>
      <c r="CP659" s="140">
        <v>728</v>
      </c>
      <c r="CQ659" s="140">
        <v>729</v>
      </c>
      <c r="CR659" s="140">
        <v>729</v>
      </c>
      <c r="CS659" s="140">
        <v>730</v>
      </c>
      <c r="CT659" s="140">
        <v>731</v>
      </c>
      <c r="CU659" s="140">
        <v>732</v>
      </c>
      <c r="CV659" s="140">
        <v>733</v>
      </c>
      <c r="CW659" s="140">
        <v>734</v>
      </c>
    </row>
    <row r="660" spans="1:101">
      <c r="A660" s="140" t="s">
        <v>116</v>
      </c>
      <c r="B660" s="140" t="s">
        <v>117</v>
      </c>
      <c r="C660" s="140"/>
      <c r="D660" s="140"/>
      <c r="E660" s="140" t="s">
        <v>309</v>
      </c>
      <c r="F660" s="140"/>
      <c r="G660" s="140"/>
      <c r="H660" s="140"/>
      <c r="I660" s="140"/>
      <c r="J660" s="140"/>
      <c r="K660" s="140"/>
      <c r="L660" s="140"/>
      <c r="M660" s="140"/>
      <c r="N660" s="140"/>
      <c r="O660" s="140"/>
      <c r="P660" s="140"/>
      <c r="Q660" s="140"/>
      <c r="R660" s="140"/>
      <c r="S660" s="140"/>
      <c r="T660" s="140"/>
      <c r="U660" s="140"/>
      <c r="V660" s="140"/>
      <c r="W660" s="140"/>
      <c r="X660" s="140"/>
      <c r="Y660" s="140"/>
      <c r="Z660" s="140"/>
      <c r="AA660" s="140"/>
      <c r="AB660" s="140"/>
      <c r="AC660" s="140"/>
      <c r="AD660" s="140"/>
      <c r="AE660" s="140"/>
      <c r="AF660" s="140"/>
      <c r="AG660" s="140"/>
      <c r="AH660" s="140"/>
      <c r="AI660" s="140"/>
      <c r="AJ660" s="140"/>
      <c r="AK660" s="140"/>
      <c r="AL660" s="154"/>
      <c r="AM660" s="154"/>
      <c r="AN660" s="154"/>
      <c r="AO660" s="154"/>
      <c r="AP660" s="154"/>
      <c r="AQ660" s="154"/>
      <c r="AR660" s="154"/>
      <c r="AS660" s="154"/>
      <c r="AT660" s="154"/>
      <c r="AU660" s="154"/>
      <c r="AV660" s="154"/>
      <c r="AW660" s="154">
        <v>145</v>
      </c>
      <c r="AX660" s="154">
        <v>144</v>
      </c>
      <c r="AY660" s="154">
        <v>144</v>
      </c>
      <c r="AZ660" s="154">
        <v>144</v>
      </c>
      <c r="BA660" s="154">
        <v>144</v>
      </c>
      <c r="BB660" s="154">
        <v>143</v>
      </c>
      <c r="BC660" s="154">
        <v>143</v>
      </c>
      <c r="BD660" s="154">
        <v>143</v>
      </c>
      <c r="BE660" s="154">
        <v>143</v>
      </c>
      <c r="BF660" s="154">
        <v>143</v>
      </c>
      <c r="BG660" s="154">
        <v>143</v>
      </c>
      <c r="BH660" s="154">
        <v>144</v>
      </c>
      <c r="BI660" s="154">
        <v>144</v>
      </c>
      <c r="BJ660" s="154">
        <v>144</v>
      </c>
      <c r="BK660" s="154">
        <v>144</v>
      </c>
      <c r="BL660" s="154">
        <v>144</v>
      </c>
      <c r="BM660" s="154">
        <v>144</v>
      </c>
      <c r="BN660" s="154">
        <v>144</v>
      </c>
      <c r="BO660" s="154">
        <v>145</v>
      </c>
      <c r="BP660" s="154">
        <v>145</v>
      </c>
      <c r="BQ660" s="154">
        <v>145</v>
      </c>
      <c r="BR660" s="154">
        <v>145</v>
      </c>
      <c r="BS660" s="154">
        <v>145</v>
      </c>
      <c r="BT660" s="140">
        <v>146</v>
      </c>
      <c r="BU660" s="140">
        <v>146</v>
      </c>
      <c r="BV660" s="140">
        <v>146</v>
      </c>
      <c r="BW660" s="140">
        <v>146</v>
      </c>
      <c r="BX660" s="140">
        <v>146</v>
      </c>
      <c r="BY660" s="140">
        <v>146</v>
      </c>
      <c r="BZ660" s="140">
        <v>146</v>
      </c>
      <c r="CA660" s="140">
        <v>146</v>
      </c>
      <c r="CB660" s="140">
        <v>147</v>
      </c>
      <c r="CC660" s="140">
        <v>147</v>
      </c>
      <c r="CD660" s="140">
        <v>147</v>
      </c>
      <c r="CE660" s="140">
        <v>147</v>
      </c>
      <c r="CF660" s="140">
        <v>147</v>
      </c>
      <c r="CG660" s="140">
        <v>147</v>
      </c>
      <c r="CH660" s="140">
        <v>147</v>
      </c>
      <c r="CI660" s="140">
        <v>147</v>
      </c>
      <c r="CJ660" s="140">
        <v>147</v>
      </c>
      <c r="CK660" s="140">
        <v>147</v>
      </c>
      <c r="CL660" s="140">
        <v>148</v>
      </c>
      <c r="CM660" s="140">
        <v>148</v>
      </c>
      <c r="CN660" s="140">
        <v>148</v>
      </c>
      <c r="CO660" s="140">
        <v>148</v>
      </c>
      <c r="CP660" s="140">
        <v>149</v>
      </c>
      <c r="CQ660" s="140">
        <v>149</v>
      </c>
      <c r="CR660" s="140">
        <v>149</v>
      </c>
      <c r="CS660" s="140">
        <v>150</v>
      </c>
      <c r="CT660" s="140">
        <v>150</v>
      </c>
      <c r="CU660" s="140">
        <v>150</v>
      </c>
      <c r="CV660" s="140">
        <v>151</v>
      </c>
      <c r="CW660" s="140">
        <v>151</v>
      </c>
    </row>
    <row r="661" spans="1:101">
      <c r="A661" s="140" t="s">
        <v>118</v>
      </c>
      <c r="B661" s="140" t="s">
        <v>119</v>
      </c>
      <c r="C661" s="140"/>
      <c r="D661" s="140"/>
      <c r="E661" s="140" t="s">
        <v>309</v>
      </c>
      <c r="F661" s="140"/>
      <c r="G661" s="140"/>
      <c r="H661" s="140"/>
      <c r="I661" s="140"/>
      <c r="J661" s="140"/>
      <c r="K661" s="140"/>
      <c r="L661" s="140"/>
      <c r="M661" s="140"/>
      <c r="N661" s="140"/>
      <c r="O661" s="140"/>
      <c r="P661" s="140"/>
      <c r="Q661" s="140"/>
      <c r="R661" s="140"/>
      <c r="S661" s="140"/>
      <c r="T661" s="140"/>
      <c r="U661" s="140"/>
      <c r="V661" s="140"/>
      <c r="W661" s="140"/>
      <c r="X661" s="140"/>
      <c r="Y661" s="140"/>
      <c r="Z661" s="140"/>
      <c r="AA661" s="140"/>
      <c r="AB661" s="140"/>
      <c r="AC661" s="140"/>
      <c r="AD661" s="140"/>
      <c r="AE661" s="140"/>
      <c r="AF661" s="140"/>
      <c r="AG661" s="140"/>
      <c r="AH661" s="140"/>
      <c r="AI661" s="140"/>
      <c r="AJ661" s="140"/>
      <c r="AK661" s="140"/>
      <c r="AL661" s="154"/>
      <c r="AM661" s="154"/>
      <c r="AN661" s="154"/>
      <c r="AO661" s="154"/>
      <c r="AP661" s="154"/>
      <c r="AQ661" s="154"/>
      <c r="AR661" s="154"/>
      <c r="AS661" s="154"/>
      <c r="AT661" s="154"/>
      <c r="AU661" s="154"/>
      <c r="AV661" s="154"/>
      <c r="AW661" s="154">
        <v>352</v>
      </c>
      <c r="AX661" s="154">
        <v>351</v>
      </c>
      <c r="AY661" s="154">
        <v>350</v>
      </c>
      <c r="AZ661" s="154">
        <v>349</v>
      </c>
      <c r="BA661" s="154">
        <v>349</v>
      </c>
      <c r="BB661" s="154">
        <v>348</v>
      </c>
      <c r="BC661" s="154">
        <v>349</v>
      </c>
      <c r="BD661" s="154">
        <v>349</v>
      </c>
      <c r="BE661" s="154">
        <v>349</v>
      </c>
      <c r="BF661" s="154">
        <v>349</v>
      </c>
      <c r="BG661" s="154">
        <v>349</v>
      </c>
      <c r="BH661" s="154">
        <v>350</v>
      </c>
      <c r="BI661" s="154">
        <v>350</v>
      </c>
      <c r="BJ661" s="154">
        <v>350</v>
      </c>
      <c r="BK661" s="154">
        <v>351</v>
      </c>
      <c r="BL661" s="154">
        <v>351</v>
      </c>
      <c r="BM661" s="154">
        <v>352</v>
      </c>
      <c r="BN661" s="154">
        <v>352</v>
      </c>
      <c r="BO661" s="154">
        <v>353</v>
      </c>
      <c r="BP661" s="154">
        <v>353</v>
      </c>
      <c r="BQ661" s="154">
        <v>354</v>
      </c>
      <c r="BR661" s="154">
        <v>354</v>
      </c>
      <c r="BS661" s="154">
        <v>354</v>
      </c>
      <c r="BT661" s="140">
        <v>355</v>
      </c>
      <c r="BU661" s="140">
        <v>355</v>
      </c>
      <c r="BV661" s="140">
        <v>356</v>
      </c>
      <c r="BW661" s="140">
        <v>356</v>
      </c>
      <c r="BX661" s="140">
        <v>356</v>
      </c>
      <c r="BY661" s="140">
        <v>356</v>
      </c>
      <c r="BZ661" s="140">
        <v>357</v>
      </c>
      <c r="CA661" s="140">
        <v>357</v>
      </c>
      <c r="CB661" s="140">
        <v>357</v>
      </c>
      <c r="CC661" s="140">
        <v>357</v>
      </c>
      <c r="CD661" s="140">
        <v>358</v>
      </c>
      <c r="CE661" s="140">
        <v>358</v>
      </c>
      <c r="CF661" s="140">
        <v>358</v>
      </c>
      <c r="CG661" s="140">
        <v>359</v>
      </c>
      <c r="CH661" s="140">
        <v>359</v>
      </c>
      <c r="CI661" s="140">
        <v>359</v>
      </c>
      <c r="CJ661" s="140">
        <v>359</v>
      </c>
      <c r="CK661" s="140">
        <v>360</v>
      </c>
      <c r="CL661" s="140">
        <v>360</v>
      </c>
      <c r="CM661" s="140">
        <v>361</v>
      </c>
      <c r="CN661" s="140">
        <v>361</v>
      </c>
      <c r="CO661" s="140">
        <v>362</v>
      </c>
      <c r="CP661" s="140">
        <v>362</v>
      </c>
      <c r="CQ661" s="140">
        <v>363</v>
      </c>
      <c r="CR661" s="140">
        <v>364</v>
      </c>
      <c r="CS661" s="140">
        <v>365</v>
      </c>
      <c r="CT661" s="140">
        <v>365</v>
      </c>
      <c r="CU661" s="140">
        <v>366</v>
      </c>
      <c r="CV661" s="140">
        <v>367</v>
      </c>
      <c r="CW661" s="140">
        <v>368</v>
      </c>
    </row>
    <row r="662" spans="1:101">
      <c r="A662" s="140" t="s">
        <v>120</v>
      </c>
      <c r="B662" s="140" t="s">
        <v>121</v>
      </c>
      <c r="C662" s="140"/>
      <c r="D662" s="140"/>
      <c r="E662" s="140" t="s">
        <v>309</v>
      </c>
      <c r="F662" s="140"/>
      <c r="G662" s="140"/>
      <c r="H662" s="140"/>
      <c r="I662" s="140"/>
      <c r="J662" s="140"/>
      <c r="K662" s="140"/>
      <c r="L662" s="140"/>
      <c r="M662" s="140"/>
      <c r="N662" s="140"/>
      <c r="O662" s="140"/>
      <c r="P662" s="140"/>
      <c r="Q662" s="140"/>
      <c r="R662" s="140"/>
      <c r="S662" s="140"/>
      <c r="T662" s="140"/>
      <c r="U662" s="140"/>
      <c r="V662" s="140"/>
      <c r="W662" s="140"/>
      <c r="X662" s="140"/>
      <c r="Y662" s="140"/>
      <c r="Z662" s="140"/>
      <c r="AA662" s="140"/>
      <c r="AB662" s="140"/>
      <c r="AC662" s="140"/>
      <c r="AD662" s="140"/>
      <c r="AE662" s="140"/>
      <c r="AF662" s="140"/>
      <c r="AG662" s="140"/>
      <c r="AH662" s="140"/>
      <c r="AI662" s="140"/>
      <c r="AJ662" s="140"/>
      <c r="AK662" s="140"/>
      <c r="AL662" s="154"/>
      <c r="AM662" s="154"/>
      <c r="AN662" s="154"/>
      <c r="AO662" s="154"/>
      <c r="AP662" s="154"/>
      <c r="AQ662" s="154"/>
      <c r="AR662" s="154"/>
      <c r="AS662" s="154"/>
      <c r="AT662" s="154"/>
      <c r="AU662" s="154"/>
      <c r="AV662" s="154"/>
      <c r="AW662" s="154">
        <v>647</v>
      </c>
      <c r="AX662" s="154">
        <v>651</v>
      </c>
      <c r="AY662" s="154">
        <v>655</v>
      </c>
      <c r="AZ662" s="154">
        <v>658</v>
      </c>
      <c r="BA662" s="154">
        <v>662</v>
      </c>
      <c r="BB662" s="154">
        <v>667</v>
      </c>
      <c r="BC662" s="154">
        <v>671</v>
      </c>
      <c r="BD662" s="154">
        <v>676</v>
      </c>
      <c r="BE662" s="154">
        <v>680</v>
      </c>
      <c r="BF662" s="154">
        <v>685</v>
      </c>
      <c r="BG662" s="154">
        <v>689</v>
      </c>
      <c r="BH662" s="154">
        <v>694</v>
      </c>
      <c r="BI662" s="154">
        <v>698</v>
      </c>
      <c r="BJ662" s="154">
        <v>702</v>
      </c>
      <c r="BK662" s="154">
        <v>707</v>
      </c>
      <c r="BL662" s="154">
        <v>711</v>
      </c>
      <c r="BM662" s="154">
        <v>715</v>
      </c>
      <c r="BN662" s="154">
        <v>719</v>
      </c>
      <c r="BO662" s="154">
        <v>723</v>
      </c>
      <c r="BP662" s="154">
        <v>727</v>
      </c>
      <c r="BQ662" s="154">
        <v>731</v>
      </c>
      <c r="BR662" s="154">
        <v>735</v>
      </c>
      <c r="BS662" s="154">
        <v>739</v>
      </c>
      <c r="BT662" s="140">
        <v>742</v>
      </c>
      <c r="BU662" s="140">
        <v>746</v>
      </c>
      <c r="BV662" s="140">
        <v>749</v>
      </c>
      <c r="BW662" s="140">
        <v>752</v>
      </c>
      <c r="BX662" s="140">
        <v>755</v>
      </c>
      <c r="BY662" s="140">
        <v>758</v>
      </c>
      <c r="BZ662" s="140">
        <v>761</v>
      </c>
      <c r="CA662" s="140">
        <v>764</v>
      </c>
      <c r="CB662" s="140">
        <v>767</v>
      </c>
      <c r="CC662" s="140">
        <v>770</v>
      </c>
      <c r="CD662" s="140">
        <v>772</v>
      </c>
      <c r="CE662" s="140">
        <v>775</v>
      </c>
      <c r="CF662" s="140">
        <v>777</v>
      </c>
      <c r="CG662" s="140">
        <v>780</v>
      </c>
      <c r="CH662" s="140">
        <v>782</v>
      </c>
      <c r="CI662" s="140">
        <v>785</v>
      </c>
      <c r="CJ662" s="140">
        <v>787</v>
      </c>
      <c r="CK662" s="140">
        <v>789</v>
      </c>
      <c r="CL662" s="140">
        <v>792</v>
      </c>
      <c r="CM662" s="140">
        <v>794</v>
      </c>
      <c r="CN662" s="140">
        <v>796</v>
      </c>
      <c r="CO662" s="140">
        <v>799</v>
      </c>
      <c r="CP662" s="140">
        <v>801</v>
      </c>
      <c r="CQ662" s="140">
        <v>804</v>
      </c>
      <c r="CR662" s="140">
        <v>806</v>
      </c>
      <c r="CS662" s="140">
        <v>809</v>
      </c>
      <c r="CT662" s="140">
        <v>812</v>
      </c>
      <c r="CU662" s="140">
        <v>815</v>
      </c>
      <c r="CV662" s="140">
        <v>818</v>
      </c>
      <c r="CW662" s="140">
        <v>821</v>
      </c>
    </row>
    <row r="663" spans="1:101">
      <c r="A663" s="140" t="s">
        <v>122</v>
      </c>
      <c r="B663" s="140" t="s">
        <v>123</v>
      </c>
      <c r="C663" s="140"/>
      <c r="D663" s="140"/>
      <c r="E663" s="140" t="s">
        <v>309</v>
      </c>
      <c r="F663" s="140"/>
      <c r="G663" s="140"/>
      <c r="H663" s="140"/>
      <c r="I663" s="140"/>
      <c r="J663" s="140"/>
      <c r="K663" s="140"/>
      <c r="L663" s="140"/>
      <c r="M663" s="140"/>
      <c r="N663" s="140"/>
      <c r="O663" s="140"/>
      <c r="P663" s="140"/>
      <c r="Q663" s="140"/>
      <c r="R663" s="140"/>
      <c r="S663" s="140"/>
      <c r="T663" s="140"/>
      <c r="U663" s="140"/>
      <c r="V663" s="140"/>
      <c r="W663" s="140"/>
      <c r="X663" s="140"/>
      <c r="Y663" s="140"/>
      <c r="Z663" s="140"/>
      <c r="AA663" s="140"/>
      <c r="AB663" s="140"/>
      <c r="AC663" s="140"/>
      <c r="AD663" s="140"/>
      <c r="AE663" s="140"/>
      <c r="AF663" s="140"/>
      <c r="AG663" s="140"/>
      <c r="AH663" s="140"/>
      <c r="AI663" s="140"/>
      <c r="AJ663" s="140"/>
      <c r="AK663" s="140"/>
      <c r="AL663" s="154"/>
      <c r="AM663" s="154"/>
      <c r="AN663" s="154"/>
      <c r="AO663" s="154"/>
      <c r="AP663" s="154"/>
      <c r="AQ663" s="154"/>
      <c r="AR663" s="154"/>
      <c r="AS663" s="154"/>
      <c r="AT663" s="154"/>
      <c r="AU663" s="154"/>
      <c r="AV663" s="154"/>
      <c r="AW663" s="154">
        <v>303</v>
      </c>
      <c r="AX663" s="154">
        <v>302</v>
      </c>
      <c r="AY663" s="154">
        <v>300</v>
      </c>
      <c r="AZ663" s="154">
        <v>299</v>
      </c>
      <c r="BA663" s="154">
        <v>298</v>
      </c>
      <c r="BB663" s="154">
        <v>297</v>
      </c>
      <c r="BC663" s="154">
        <v>296</v>
      </c>
      <c r="BD663" s="154">
        <v>295</v>
      </c>
      <c r="BE663" s="154">
        <v>294</v>
      </c>
      <c r="BF663" s="154">
        <v>293</v>
      </c>
      <c r="BG663" s="154">
        <v>293</v>
      </c>
      <c r="BH663" s="154">
        <v>292</v>
      </c>
      <c r="BI663" s="154">
        <v>291</v>
      </c>
      <c r="BJ663" s="154">
        <v>291</v>
      </c>
      <c r="BK663" s="154">
        <v>290</v>
      </c>
      <c r="BL663" s="154">
        <v>290</v>
      </c>
      <c r="BM663" s="154">
        <v>290</v>
      </c>
      <c r="BN663" s="154">
        <v>289</v>
      </c>
      <c r="BO663" s="154">
        <v>289</v>
      </c>
      <c r="BP663" s="154">
        <v>289</v>
      </c>
      <c r="BQ663" s="154">
        <v>288</v>
      </c>
      <c r="BR663" s="154">
        <v>288</v>
      </c>
      <c r="BS663" s="154">
        <v>288</v>
      </c>
      <c r="BT663" s="140">
        <v>288</v>
      </c>
      <c r="BU663" s="140">
        <v>288</v>
      </c>
      <c r="BV663" s="140">
        <v>287</v>
      </c>
      <c r="BW663" s="140">
        <v>287</v>
      </c>
      <c r="BX663" s="140">
        <v>287</v>
      </c>
      <c r="BY663" s="140">
        <v>287</v>
      </c>
      <c r="BZ663" s="140">
        <v>286</v>
      </c>
      <c r="CA663" s="140">
        <v>286</v>
      </c>
      <c r="CB663" s="140">
        <v>286</v>
      </c>
      <c r="CC663" s="140">
        <v>286</v>
      </c>
      <c r="CD663" s="140">
        <v>286</v>
      </c>
      <c r="CE663" s="140">
        <v>285</v>
      </c>
      <c r="CF663" s="140">
        <v>285</v>
      </c>
      <c r="CG663" s="140">
        <v>285</v>
      </c>
      <c r="CH663" s="140">
        <v>285</v>
      </c>
      <c r="CI663" s="140">
        <v>285</v>
      </c>
      <c r="CJ663" s="140">
        <v>285</v>
      </c>
      <c r="CK663" s="140">
        <v>285</v>
      </c>
      <c r="CL663" s="140">
        <v>285</v>
      </c>
      <c r="CM663" s="140">
        <v>285</v>
      </c>
      <c r="CN663" s="140">
        <v>285</v>
      </c>
      <c r="CO663" s="140">
        <v>285</v>
      </c>
      <c r="CP663" s="140">
        <v>285</v>
      </c>
      <c r="CQ663" s="140">
        <v>286</v>
      </c>
      <c r="CR663" s="140">
        <v>286</v>
      </c>
      <c r="CS663" s="140">
        <v>286</v>
      </c>
      <c r="CT663" s="140">
        <v>287</v>
      </c>
      <c r="CU663" s="140">
        <v>287</v>
      </c>
      <c r="CV663" s="140">
        <v>288</v>
      </c>
      <c r="CW663" s="140">
        <v>289</v>
      </c>
    </row>
    <row r="664" spans="1:101">
      <c r="A664" s="140" t="s">
        <v>124</v>
      </c>
      <c r="B664" s="140" t="s">
        <v>125</v>
      </c>
      <c r="C664" s="140"/>
      <c r="D664" s="140"/>
      <c r="E664" s="140" t="s">
        <v>309</v>
      </c>
      <c r="F664" s="140"/>
      <c r="G664" s="140"/>
      <c r="H664" s="140"/>
      <c r="I664" s="140"/>
      <c r="J664" s="140"/>
      <c r="K664" s="140"/>
      <c r="L664" s="140"/>
      <c r="M664" s="140"/>
      <c r="N664" s="140"/>
      <c r="O664" s="140"/>
      <c r="P664" s="140"/>
      <c r="Q664" s="140"/>
      <c r="R664" s="140"/>
      <c r="S664" s="140"/>
      <c r="T664" s="140"/>
      <c r="U664" s="140"/>
      <c r="V664" s="140"/>
      <c r="W664" s="140"/>
      <c r="X664" s="140"/>
      <c r="Y664" s="140"/>
      <c r="Z664" s="140"/>
      <c r="AA664" s="140"/>
      <c r="AB664" s="140"/>
      <c r="AC664" s="140"/>
      <c r="AD664" s="140"/>
      <c r="AE664" s="140"/>
      <c r="AF664" s="140"/>
      <c r="AG664" s="140"/>
      <c r="AH664" s="140"/>
      <c r="AI664" s="140"/>
      <c r="AJ664" s="140"/>
      <c r="AK664" s="140"/>
      <c r="AL664" s="154"/>
      <c r="AM664" s="154"/>
      <c r="AN664" s="154"/>
      <c r="AO664" s="154"/>
      <c r="AP664" s="154"/>
      <c r="AQ664" s="154"/>
      <c r="AR664" s="154"/>
      <c r="AS664" s="154"/>
      <c r="AT664" s="154"/>
      <c r="AU664" s="154"/>
      <c r="AV664" s="154"/>
      <c r="AW664" s="154">
        <v>241</v>
      </c>
      <c r="AX664" s="154">
        <v>240</v>
      </c>
      <c r="AY664" s="154">
        <v>240</v>
      </c>
      <c r="AZ664" s="154">
        <v>240</v>
      </c>
      <c r="BA664" s="154">
        <v>240</v>
      </c>
      <c r="BB664" s="154">
        <v>240</v>
      </c>
      <c r="BC664" s="154">
        <v>240</v>
      </c>
      <c r="BD664" s="154">
        <v>240</v>
      </c>
      <c r="BE664" s="154">
        <v>241</v>
      </c>
      <c r="BF664" s="154">
        <v>241</v>
      </c>
      <c r="BG664" s="154">
        <v>241</v>
      </c>
      <c r="BH664" s="154">
        <v>241</v>
      </c>
      <c r="BI664" s="154">
        <v>242</v>
      </c>
      <c r="BJ664" s="154">
        <v>242</v>
      </c>
      <c r="BK664" s="154">
        <v>242</v>
      </c>
      <c r="BL664" s="154">
        <v>243</v>
      </c>
      <c r="BM664" s="154">
        <v>243</v>
      </c>
      <c r="BN664" s="154">
        <v>244</v>
      </c>
      <c r="BO664" s="154">
        <v>244</v>
      </c>
      <c r="BP664" s="154">
        <v>245</v>
      </c>
      <c r="BQ664" s="154">
        <v>245</v>
      </c>
      <c r="BR664" s="154">
        <v>245</v>
      </c>
      <c r="BS664" s="154">
        <v>246</v>
      </c>
      <c r="BT664" s="140">
        <v>246</v>
      </c>
      <c r="BU664" s="140">
        <v>246</v>
      </c>
      <c r="BV664" s="140">
        <v>247</v>
      </c>
      <c r="BW664" s="140">
        <v>247</v>
      </c>
      <c r="BX664" s="140">
        <v>247</v>
      </c>
      <c r="BY664" s="140">
        <v>248</v>
      </c>
      <c r="BZ664" s="140">
        <v>248</v>
      </c>
      <c r="CA664" s="140">
        <v>248</v>
      </c>
      <c r="CB664" s="140">
        <v>248</v>
      </c>
      <c r="CC664" s="140">
        <v>249</v>
      </c>
      <c r="CD664" s="140">
        <v>249</v>
      </c>
      <c r="CE664" s="140">
        <v>249</v>
      </c>
      <c r="CF664" s="140">
        <v>249</v>
      </c>
      <c r="CG664" s="140">
        <v>250</v>
      </c>
      <c r="CH664" s="140">
        <v>250</v>
      </c>
      <c r="CI664" s="140">
        <v>250</v>
      </c>
      <c r="CJ664" s="140">
        <v>250</v>
      </c>
      <c r="CK664" s="140">
        <v>251</v>
      </c>
      <c r="CL664" s="140">
        <v>251</v>
      </c>
      <c r="CM664" s="140">
        <v>251</v>
      </c>
      <c r="CN664" s="140">
        <v>252</v>
      </c>
      <c r="CO664" s="140">
        <v>252</v>
      </c>
      <c r="CP664" s="140">
        <v>253</v>
      </c>
      <c r="CQ664" s="140">
        <v>253</v>
      </c>
      <c r="CR664" s="140">
        <v>254</v>
      </c>
      <c r="CS664" s="140">
        <v>254</v>
      </c>
      <c r="CT664" s="140">
        <v>255</v>
      </c>
      <c r="CU664" s="140">
        <v>256</v>
      </c>
      <c r="CV664" s="140">
        <v>256</v>
      </c>
      <c r="CW664" s="140">
        <v>257</v>
      </c>
    </row>
    <row r="665" spans="1:101">
      <c r="A665" s="140" t="s">
        <v>130</v>
      </c>
      <c r="B665" s="140" t="s">
        <v>131</v>
      </c>
      <c r="C665" s="140"/>
      <c r="D665" s="140"/>
      <c r="E665" s="140" t="s">
        <v>309</v>
      </c>
      <c r="F665" s="140"/>
      <c r="G665" s="140"/>
      <c r="H665" s="140"/>
      <c r="I665" s="140"/>
      <c r="J665" s="140"/>
      <c r="K665" s="140"/>
      <c r="L665" s="140"/>
      <c r="M665" s="140"/>
      <c r="N665" s="140"/>
      <c r="O665" s="140"/>
      <c r="P665" s="140"/>
      <c r="Q665" s="140"/>
      <c r="R665" s="140"/>
      <c r="S665" s="140"/>
      <c r="T665" s="140"/>
      <c r="U665" s="140"/>
      <c r="V665" s="140"/>
      <c r="W665" s="140"/>
      <c r="X665" s="140"/>
      <c r="Y665" s="140"/>
      <c r="Z665" s="140"/>
      <c r="AA665" s="140"/>
      <c r="AB665" s="140"/>
      <c r="AC665" s="140"/>
      <c r="AD665" s="140"/>
      <c r="AE665" s="140"/>
      <c r="AF665" s="140"/>
      <c r="AG665" s="140"/>
      <c r="AH665" s="140"/>
      <c r="AI665" s="140"/>
      <c r="AJ665" s="140"/>
      <c r="AK665" s="140"/>
      <c r="AL665" s="154"/>
      <c r="AM665" s="154"/>
      <c r="AN665" s="154"/>
      <c r="AO665" s="154"/>
      <c r="AP665" s="154"/>
      <c r="AQ665" s="154"/>
      <c r="AR665" s="154"/>
      <c r="AS665" s="154"/>
      <c r="AT665" s="154"/>
      <c r="AU665" s="154"/>
      <c r="AV665" s="154"/>
      <c r="AW665" s="154">
        <v>533</v>
      </c>
      <c r="AX665" s="154">
        <v>534</v>
      </c>
      <c r="AY665" s="154">
        <v>534</v>
      </c>
      <c r="AZ665" s="154">
        <v>534</v>
      </c>
      <c r="BA665" s="154">
        <v>534</v>
      </c>
      <c r="BB665" s="154">
        <v>535</v>
      </c>
      <c r="BC665" s="154">
        <v>537</v>
      </c>
      <c r="BD665" s="154">
        <v>538</v>
      </c>
      <c r="BE665" s="154">
        <v>539</v>
      </c>
      <c r="BF665" s="154">
        <v>541</v>
      </c>
      <c r="BG665" s="154">
        <v>542</v>
      </c>
      <c r="BH665" s="154">
        <v>544</v>
      </c>
      <c r="BI665" s="154">
        <v>545</v>
      </c>
      <c r="BJ665" s="154">
        <v>547</v>
      </c>
      <c r="BK665" s="154">
        <v>549</v>
      </c>
      <c r="BL665" s="154">
        <v>550</v>
      </c>
      <c r="BM665" s="154">
        <v>552</v>
      </c>
      <c r="BN665" s="154">
        <v>553</v>
      </c>
      <c r="BO665" s="154">
        <v>554</v>
      </c>
      <c r="BP665" s="154">
        <v>555</v>
      </c>
      <c r="BQ665" s="154">
        <v>557</v>
      </c>
      <c r="BR665" s="154">
        <v>558</v>
      </c>
      <c r="BS665" s="154">
        <v>559</v>
      </c>
      <c r="BT665" s="140">
        <v>559</v>
      </c>
      <c r="BU665" s="140">
        <v>560</v>
      </c>
      <c r="BV665" s="140">
        <v>561</v>
      </c>
      <c r="BW665" s="140">
        <v>562</v>
      </c>
      <c r="BX665" s="140">
        <v>563</v>
      </c>
      <c r="BY665" s="140">
        <v>564</v>
      </c>
      <c r="BZ665" s="140">
        <v>564</v>
      </c>
      <c r="CA665" s="140">
        <v>565</v>
      </c>
      <c r="CB665" s="140">
        <v>566</v>
      </c>
      <c r="CC665" s="140">
        <v>567</v>
      </c>
      <c r="CD665" s="140">
        <v>567</v>
      </c>
      <c r="CE665" s="140">
        <v>568</v>
      </c>
      <c r="CF665" s="140">
        <v>569</v>
      </c>
      <c r="CG665" s="140">
        <v>569</v>
      </c>
      <c r="CH665" s="140">
        <v>570</v>
      </c>
      <c r="CI665" s="140">
        <v>570</v>
      </c>
      <c r="CJ665" s="140">
        <v>571</v>
      </c>
      <c r="CK665" s="140">
        <v>572</v>
      </c>
      <c r="CL665" s="140">
        <v>572</v>
      </c>
      <c r="CM665" s="140">
        <v>573</v>
      </c>
      <c r="CN665" s="140">
        <v>574</v>
      </c>
      <c r="CO665" s="140">
        <v>575</v>
      </c>
      <c r="CP665" s="140">
        <v>576</v>
      </c>
      <c r="CQ665" s="140">
        <v>577</v>
      </c>
      <c r="CR665" s="140">
        <v>577</v>
      </c>
      <c r="CS665" s="140">
        <v>578</v>
      </c>
      <c r="CT665" s="140">
        <v>580</v>
      </c>
      <c r="CU665" s="140">
        <v>581</v>
      </c>
      <c r="CV665" s="140">
        <v>582</v>
      </c>
      <c r="CW665" s="140">
        <v>583</v>
      </c>
    </row>
    <row r="666" spans="1:101">
      <c r="A666" s="140" t="s">
        <v>132</v>
      </c>
      <c r="B666" s="140" t="s">
        <v>133</v>
      </c>
      <c r="C666" s="140"/>
      <c r="D666" s="140"/>
      <c r="E666" s="140" t="s">
        <v>309</v>
      </c>
      <c r="F666" s="140"/>
      <c r="G666" s="140"/>
      <c r="H666" s="140"/>
      <c r="I666" s="140"/>
      <c r="J666" s="140"/>
      <c r="K666" s="140"/>
      <c r="L666" s="140"/>
      <c r="M666" s="140"/>
      <c r="N666" s="140"/>
      <c r="O666" s="140"/>
      <c r="P666" s="140"/>
      <c r="Q666" s="140"/>
      <c r="R666" s="140"/>
      <c r="S666" s="140"/>
      <c r="T666" s="140"/>
      <c r="U666" s="140"/>
      <c r="V666" s="140"/>
      <c r="W666" s="140"/>
      <c r="X666" s="140"/>
      <c r="Y666" s="140"/>
      <c r="Z666" s="140"/>
      <c r="AA666" s="140"/>
      <c r="AB666" s="140"/>
      <c r="AC666" s="140"/>
      <c r="AD666" s="140"/>
      <c r="AE666" s="140"/>
      <c r="AF666" s="140"/>
      <c r="AG666" s="140"/>
      <c r="AH666" s="140"/>
      <c r="AI666" s="140"/>
      <c r="AJ666" s="140"/>
      <c r="AK666" s="140"/>
      <c r="AL666" s="154"/>
      <c r="AM666" s="154"/>
      <c r="AN666" s="154"/>
      <c r="AO666" s="154"/>
      <c r="AP666" s="154"/>
      <c r="AQ666" s="154"/>
      <c r="AR666" s="154"/>
      <c r="AS666" s="154"/>
      <c r="AT666" s="154"/>
      <c r="AU666" s="154"/>
      <c r="AV666" s="154"/>
      <c r="AW666" s="154">
        <v>600</v>
      </c>
      <c r="AX666" s="154">
        <v>600</v>
      </c>
      <c r="AY666" s="154">
        <v>601</v>
      </c>
      <c r="AZ666" s="154">
        <v>601</v>
      </c>
      <c r="BA666" s="154">
        <v>601</v>
      </c>
      <c r="BB666" s="154">
        <v>603</v>
      </c>
      <c r="BC666" s="154">
        <v>604</v>
      </c>
      <c r="BD666" s="154">
        <v>605</v>
      </c>
      <c r="BE666" s="154">
        <v>607</v>
      </c>
      <c r="BF666" s="154">
        <v>608</v>
      </c>
      <c r="BG666" s="154">
        <v>610</v>
      </c>
      <c r="BH666" s="154">
        <v>611</v>
      </c>
      <c r="BI666" s="154">
        <v>613</v>
      </c>
      <c r="BJ666" s="154">
        <v>615</v>
      </c>
      <c r="BK666" s="154">
        <v>617</v>
      </c>
      <c r="BL666" s="154">
        <v>619</v>
      </c>
      <c r="BM666" s="154">
        <v>621</v>
      </c>
      <c r="BN666" s="154">
        <v>623</v>
      </c>
      <c r="BO666" s="154">
        <v>625</v>
      </c>
      <c r="BP666" s="154">
        <v>627</v>
      </c>
      <c r="BQ666" s="154">
        <v>629</v>
      </c>
      <c r="BR666" s="154">
        <v>631</v>
      </c>
      <c r="BS666" s="154">
        <v>633</v>
      </c>
      <c r="BT666" s="140">
        <v>635</v>
      </c>
      <c r="BU666" s="140">
        <v>636</v>
      </c>
      <c r="BV666" s="140">
        <v>638</v>
      </c>
      <c r="BW666" s="140">
        <v>640</v>
      </c>
      <c r="BX666" s="140">
        <v>642</v>
      </c>
      <c r="BY666" s="140">
        <v>643</v>
      </c>
      <c r="BZ666" s="140">
        <v>645</v>
      </c>
      <c r="CA666" s="140">
        <v>646</v>
      </c>
      <c r="CB666" s="140">
        <v>648</v>
      </c>
      <c r="CC666" s="140">
        <v>649</v>
      </c>
      <c r="CD666" s="140">
        <v>650</v>
      </c>
      <c r="CE666" s="140">
        <v>652</v>
      </c>
      <c r="CF666" s="140">
        <v>653</v>
      </c>
      <c r="CG666" s="140">
        <v>654</v>
      </c>
      <c r="CH666" s="140">
        <v>655</v>
      </c>
      <c r="CI666" s="140">
        <v>656</v>
      </c>
      <c r="CJ666" s="140">
        <v>658</v>
      </c>
      <c r="CK666" s="140">
        <v>659</v>
      </c>
      <c r="CL666" s="140">
        <v>660</v>
      </c>
      <c r="CM666" s="140">
        <v>661</v>
      </c>
      <c r="CN666" s="140">
        <v>663</v>
      </c>
      <c r="CO666" s="140">
        <v>664</v>
      </c>
      <c r="CP666" s="140">
        <v>666</v>
      </c>
      <c r="CQ666" s="140">
        <v>667</v>
      </c>
      <c r="CR666" s="140">
        <v>669</v>
      </c>
      <c r="CS666" s="140">
        <v>671</v>
      </c>
      <c r="CT666" s="140">
        <v>673</v>
      </c>
      <c r="CU666" s="140">
        <v>675</v>
      </c>
      <c r="CV666" s="140">
        <v>677</v>
      </c>
      <c r="CW666" s="140">
        <v>680</v>
      </c>
    </row>
    <row r="667" spans="1:101">
      <c r="A667" s="140" t="s">
        <v>134</v>
      </c>
      <c r="B667" s="140" t="s">
        <v>135</v>
      </c>
      <c r="C667" s="140"/>
      <c r="D667" s="140"/>
      <c r="E667" s="140" t="s">
        <v>309</v>
      </c>
      <c r="F667" s="140"/>
      <c r="G667" s="140"/>
      <c r="H667" s="140"/>
      <c r="I667" s="140"/>
      <c r="J667" s="140"/>
      <c r="K667" s="140"/>
      <c r="L667" s="140"/>
      <c r="M667" s="140"/>
      <c r="N667" s="140"/>
      <c r="O667" s="140"/>
      <c r="P667" s="140"/>
      <c r="Q667" s="140"/>
      <c r="R667" s="140"/>
      <c r="S667" s="140"/>
      <c r="T667" s="140"/>
      <c r="U667" s="140"/>
      <c r="V667" s="140"/>
      <c r="W667" s="140"/>
      <c r="X667" s="140"/>
      <c r="Y667" s="140"/>
      <c r="Z667" s="140"/>
      <c r="AA667" s="140"/>
      <c r="AB667" s="140"/>
      <c r="AC667" s="140"/>
      <c r="AD667" s="140"/>
      <c r="AE667" s="140"/>
      <c r="AF667" s="140"/>
      <c r="AG667" s="140"/>
      <c r="AH667" s="140"/>
      <c r="AI667" s="140"/>
      <c r="AJ667" s="140"/>
      <c r="AK667" s="140"/>
      <c r="AL667" s="154"/>
      <c r="AM667" s="154"/>
      <c r="AN667" s="154"/>
      <c r="AO667" s="154"/>
      <c r="AP667" s="154"/>
      <c r="AQ667" s="154"/>
      <c r="AR667" s="154"/>
      <c r="AS667" s="154"/>
      <c r="AT667" s="154"/>
      <c r="AU667" s="154"/>
      <c r="AV667" s="154"/>
      <c r="AW667" s="154">
        <v>118</v>
      </c>
      <c r="AX667" s="154">
        <v>117</v>
      </c>
      <c r="AY667" s="154">
        <v>116</v>
      </c>
      <c r="AZ667" s="154">
        <v>115</v>
      </c>
      <c r="BA667" s="154">
        <v>114</v>
      </c>
      <c r="BB667" s="154">
        <v>114</v>
      </c>
      <c r="BC667" s="154">
        <v>113</v>
      </c>
      <c r="BD667" s="154">
        <v>113</v>
      </c>
      <c r="BE667" s="154">
        <v>112</v>
      </c>
      <c r="BF667" s="154">
        <v>112</v>
      </c>
      <c r="BG667" s="154">
        <v>112</v>
      </c>
      <c r="BH667" s="154">
        <v>111</v>
      </c>
      <c r="BI667" s="154">
        <v>111</v>
      </c>
      <c r="BJ667" s="154">
        <v>111</v>
      </c>
      <c r="BK667" s="154">
        <v>111</v>
      </c>
      <c r="BL667" s="154">
        <v>110</v>
      </c>
      <c r="BM667" s="154">
        <v>110</v>
      </c>
      <c r="BN667" s="154">
        <v>110</v>
      </c>
      <c r="BO667" s="154">
        <v>110</v>
      </c>
      <c r="BP667" s="154">
        <v>110</v>
      </c>
      <c r="BQ667" s="154">
        <v>110</v>
      </c>
      <c r="BR667" s="154">
        <v>110</v>
      </c>
      <c r="BS667" s="154">
        <v>109</v>
      </c>
      <c r="BT667" s="140">
        <v>109</v>
      </c>
      <c r="BU667" s="140">
        <v>109</v>
      </c>
      <c r="BV667" s="140">
        <v>109</v>
      </c>
      <c r="BW667" s="140">
        <v>109</v>
      </c>
      <c r="BX667" s="140">
        <v>109</v>
      </c>
      <c r="BY667" s="140">
        <v>109</v>
      </c>
      <c r="BZ667" s="140">
        <v>109</v>
      </c>
      <c r="CA667" s="140">
        <v>108</v>
      </c>
      <c r="CB667" s="140">
        <v>108</v>
      </c>
      <c r="CC667" s="140">
        <v>108</v>
      </c>
      <c r="CD667" s="140">
        <v>108</v>
      </c>
      <c r="CE667" s="140">
        <v>108</v>
      </c>
      <c r="CF667" s="140">
        <v>108</v>
      </c>
      <c r="CG667" s="140">
        <v>108</v>
      </c>
      <c r="CH667" s="140">
        <v>108</v>
      </c>
      <c r="CI667" s="140">
        <v>108</v>
      </c>
      <c r="CJ667" s="140">
        <v>108</v>
      </c>
      <c r="CK667" s="140">
        <v>108</v>
      </c>
      <c r="CL667" s="140">
        <v>108</v>
      </c>
      <c r="CM667" s="140">
        <v>108</v>
      </c>
      <c r="CN667" s="140">
        <v>108</v>
      </c>
      <c r="CO667" s="140">
        <v>108</v>
      </c>
      <c r="CP667" s="140">
        <v>108</v>
      </c>
      <c r="CQ667" s="140">
        <v>108</v>
      </c>
      <c r="CR667" s="140">
        <v>108</v>
      </c>
      <c r="CS667" s="140">
        <v>109</v>
      </c>
      <c r="CT667" s="140">
        <v>109</v>
      </c>
      <c r="CU667" s="140">
        <v>109</v>
      </c>
      <c r="CV667" s="140">
        <v>109</v>
      </c>
      <c r="CW667" s="140">
        <v>109</v>
      </c>
    </row>
    <row r="668" spans="1:101">
      <c r="A668" s="140" t="s">
        <v>136</v>
      </c>
      <c r="B668" s="140" t="s">
        <v>137</v>
      </c>
      <c r="C668" s="140"/>
      <c r="D668" s="140"/>
      <c r="E668" s="140" t="s">
        <v>309</v>
      </c>
      <c r="F668" s="140"/>
      <c r="G668" s="140"/>
      <c r="H668" s="140"/>
      <c r="I668" s="140"/>
      <c r="J668" s="140"/>
      <c r="K668" s="140"/>
      <c r="L668" s="140"/>
      <c r="M668" s="140"/>
      <c r="N668" s="140"/>
      <c r="O668" s="140"/>
      <c r="P668" s="140"/>
      <c r="Q668" s="140"/>
      <c r="R668" s="140"/>
      <c r="S668" s="140"/>
      <c r="T668" s="140"/>
      <c r="U668" s="140"/>
      <c r="V668" s="140"/>
      <c r="W668" s="140"/>
      <c r="X668" s="140"/>
      <c r="Y668" s="140"/>
      <c r="Z668" s="140"/>
      <c r="AA668" s="140"/>
      <c r="AB668" s="140"/>
      <c r="AC668" s="140"/>
      <c r="AD668" s="140"/>
      <c r="AE668" s="140"/>
      <c r="AF668" s="140"/>
      <c r="AG668" s="140"/>
      <c r="AH668" s="140"/>
      <c r="AI668" s="140"/>
      <c r="AJ668" s="140"/>
      <c r="AK668" s="140"/>
      <c r="AL668" s="154"/>
      <c r="AM668" s="154"/>
      <c r="AN668" s="154"/>
      <c r="AO668" s="154"/>
      <c r="AP668" s="154"/>
      <c r="AQ668" s="154"/>
      <c r="AR668" s="154"/>
      <c r="AS668" s="154"/>
      <c r="AT668" s="154"/>
      <c r="AU668" s="154"/>
      <c r="AV668" s="154"/>
      <c r="AW668" s="154">
        <v>413</v>
      </c>
      <c r="AX668" s="154">
        <v>412</v>
      </c>
      <c r="AY668" s="154">
        <v>412</v>
      </c>
      <c r="AZ668" s="154">
        <v>411</v>
      </c>
      <c r="BA668" s="154">
        <v>410</v>
      </c>
      <c r="BB668" s="154">
        <v>410</v>
      </c>
      <c r="BC668" s="154">
        <v>411</v>
      </c>
      <c r="BD668" s="154">
        <v>411</v>
      </c>
      <c r="BE668" s="154">
        <v>412</v>
      </c>
      <c r="BF668" s="154">
        <v>412</v>
      </c>
      <c r="BG668" s="154">
        <v>413</v>
      </c>
      <c r="BH668" s="154">
        <v>413</v>
      </c>
      <c r="BI668" s="154">
        <v>414</v>
      </c>
      <c r="BJ668" s="154">
        <v>414</v>
      </c>
      <c r="BK668" s="154">
        <v>415</v>
      </c>
      <c r="BL668" s="154">
        <v>416</v>
      </c>
      <c r="BM668" s="154">
        <v>417</v>
      </c>
      <c r="BN668" s="154">
        <v>417</v>
      </c>
      <c r="BO668" s="154">
        <v>418</v>
      </c>
      <c r="BP668" s="154">
        <v>419</v>
      </c>
      <c r="BQ668" s="154">
        <v>420</v>
      </c>
      <c r="BR668" s="154">
        <v>420</v>
      </c>
      <c r="BS668" s="154">
        <v>421</v>
      </c>
      <c r="BT668" s="140">
        <v>422</v>
      </c>
      <c r="BU668" s="140">
        <v>422</v>
      </c>
      <c r="BV668" s="140">
        <v>423</v>
      </c>
      <c r="BW668" s="140">
        <v>423</v>
      </c>
      <c r="BX668" s="140">
        <v>424</v>
      </c>
      <c r="BY668" s="140">
        <v>424</v>
      </c>
      <c r="BZ668" s="140">
        <v>425</v>
      </c>
      <c r="CA668" s="140">
        <v>426</v>
      </c>
      <c r="CB668" s="140">
        <v>426</v>
      </c>
      <c r="CC668" s="140">
        <v>427</v>
      </c>
      <c r="CD668" s="140">
        <v>427</v>
      </c>
      <c r="CE668" s="140">
        <v>428</v>
      </c>
      <c r="CF668" s="140">
        <v>428</v>
      </c>
      <c r="CG668" s="140">
        <v>429</v>
      </c>
      <c r="CH668" s="140">
        <v>429</v>
      </c>
      <c r="CI668" s="140">
        <v>430</v>
      </c>
      <c r="CJ668" s="140">
        <v>430</v>
      </c>
      <c r="CK668" s="140">
        <v>431</v>
      </c>
      <c r="CL668" s="140">
        <v>431</v>
      </c>
      <c r="CM668" s="140">
        <v>432</v>
      </c>
      <c r="CN668" s="140">
        <v>433</v>
      </c>
      <c r="CO668" s="140">
        <v>433</v>
      </c>
      <c r="CP668" s="140">
        <v>434</v>
      </c>
      <c r="CQ668" s="140">
        <v>435</v>
      </c>
      <c r="CR668" s="140">
        <v>436</v>
      </c>
      <c r="CS668" s="140">
        <v>437</v>
      </c>
      <c r="CT668" s="140">
        <v>439</v>
      </c>
      <c r="CU668" s="140">
        <v>440</v>
      </c>
      <c r="CV668" s="140">
        <v>441</v>
      </c>
      <c r="CW668" s="140">
        <v>443</v>
      </c>
    </row>
    <row r="669" spans="1:101">
      <c r="A669" s="140" t="s">
        <v>138</v>
      </c>
      <c r="B669" s="140" t="s">
        <v>139</v>
      </c>
      <c r="C669" s="140"/>
      <c r="D669" s="140"/>
      <c r="E669" s="140" t="s">
        <v>309</v>
      </c>
      <c r="F669" s="140"/>
      <c r="G669" s="140"/>
      <c r="H669" s="140"/>
      <c r="I669" s="140"/>
      <c r="J669" s="140"/>
      <c r="K669" s="140"/>
      <c r="L669" s="140"/>
      <c r="M669" s="140"/>
      <c r="N669" s="140"/>
      <c r="O669" s="140"/>
      <c r="P669" s="140"/>
      <c r="Q669" s="140"/>
      <c r="R669" s="140"/>
      <c r="S669" s="140"/>
      <c r="T669" s="140"/>
      <c r="U669" s="140"/>
      <c r="V669" s="140"/>
      <c r="W669" s="140"/>
      <c r="X669" s="140"/>
      <c r="Y669" s="140"/>
      <c r="Z669" s="140"/>
      <c r="AA669" s="140"/>
      <c r="AB669" s="140"/>
      <c r="AC669" s="140"/>
      <c r="AD669" s="140"/>
      <c r="AE669" s="140"/>
      <c r="AF669" s="140"/>
      <c r="AG669" s="140"/>
      <c r="AH669" s="140"/>
      <c r="AI669" s="140"/>
      <c r="AJ669" s="140"/>
      <c r="AK669" s="140"/>
      <c r="AL669" s="154"/>
      <c r="AM669" s="154"/>
      <c r="AN669" s="154"/>
      <c r="AO669" s="154"/>
      <c r="AP669" s="154"/>
      <c r="AQ669" s="154"/>
      <c r="AR669" s="154"/>
      <c r="AS669" s="154"/>
      <c r="AT669" s="154"/>
      <c r="AU669" s="154"/>
      <c r="AV669" s="154"/>
      <c r="AW669" s="154">
        <v>541</v>
      </c>
      <c r="AX669" s="154">
        <v>542</v>
      </c>
      <c r="AY669" s="154">
        <v>543</v>
      </c>
      <c r="AZ669" s="154">
        <v>543</v>
      </c>
      <c r="BA669" s="154">
        <v>544</v>
      </c>
      <c r="BB669" s="154">
        <v>545</v>
      </c>
      <c r="BC669" s="154">
        <v>546</v>
      </c>
      <c r="BD669" s="154">
        <v>548</v>
      </c>
      <c r="BE669" s="154">
        <v>549</v>
      </c>
      <c r="BF669" s="154">
        <v>550</v>
      </c>
      <c r="BG669" s="154">
        <v>551</v>
      </c>
      <c r="BH669" s="154">
        <v>552</v>
      </c>
      <c r="BI669" s="154">
        <v>553</v>
      </c>
      <c r="BJ669" s="154">
        <v>555</v>
      </c>
      <c r="BK669" s="154">
        <v>556</v>
      </c>
      <c r="BL669" s="154">
        <v>557</v>
      </c>
      <c r="BM669" s="154">
        <v>558</v>
      </c>
      <c r="BN669" s="154">
        <v>559</v>
      </c>
      <c r="BO669" s="154">
        <v>560</v>
      </c>
      <c r="BP669" s="154">
        <v>561</v>
      </c>
      <c r="BQ669" s="154">
        <v>562</v>
      </c>
      <c r="BR669" s="154">
        <v>563</v>
      </c>
      <c r="BS669" s="154">
        <v>563</v>
      </c>
      <c r="BT669" s="140">
        <v>564</v>
      </c>
      <c r="BU669" s="140">
        <v>565</v>
      </c>
      <c r="BV669" s="140">
        <v>566</v>
      </c>
      <c r="BW669" s="140">
        <v>566</v>
      </c>
      <c r="BX669" s="140">
        <v>567</v>
      </c>
      <c r="BY669" s="140">
        <v>567</v>
      </c>
      <c r="BZ669" s="140">
        <v>568</v>
      </c>
      <c r="CA669" s="140">
        <v>568</v>
      </c>
      <c r="CB669" s="140">
        <v>569</v>
      </c>
      <c r="CC669" s="140">
        <v>569</v>
      </c>
      <c r="CD669" s="140">
        <v>570</v>
      </c>
      <c r="CE669" s="140">
        <v>570</v>
      </c>
      <c r="CF669" s="140">
        <v>571</v>
      </c>
      <c r="CG669" s="140">
        <v>571</v>
      </c>
      <c r="CH669" s="140">
        <v>571</v>
      </c>
      <c r="CI669" s="140">
        <v>572</v>
      </c>
      <c r="CJ669" s="140">
        <v>572</v>
      </c>
      <c r="CK669" s="140">
        <v>572</v>
      </c>
      <c r="CL669" s="140">
        <v>573</v>
      </c>
      <c r="CM669" s="140">
        <v>573</v>
      </c>
      <c r="CN669" s="140">
        <v>574</v>
      </c>
      <c r="CO669" s="140">
        <v>574</v>
      </c>
      <c r="CP669" s="140">
        <v>575</v>
      </c>
      <c r="CQ669" s="140">
        <v>575</v>
      </c>
      <c r="CR669" s="140">
        <v>576</v>
      </c>
      <c r="CS669" s="140">
        <v>576</v>
      </c>
      <c r="CT669" s="140">
        <v>577</v>
      </c>
      <c r="CU669" s="140">
        <v>578</v>
      </c>
      <c r="CV669" s="140">
        <v>579</v>
      </c>
      <c r="CW669" s="140">
        <v>580</v>
      </c>
    </row>
    <row r="670" spans="1:101">
      <c r="A670" s="140" t="s">
        <v>140</v>
      </c>
      <c r="B670" s="140" t="s">
        <v>141</v>
      </c>
      <c r="C670" s="140"/>
      <c r="D670" s="140"/>
      <c r="E670" s="140" t="s">
        <v>309</v>
      </c>
      <c r="F670" s="140"/>
      <c r="G670" s="140"/>
      <c r="H670" s="140"/>
      <c r="I670" s="140"/>
      <c r="J670" s="140"/>
      <c r="K670" s="140"/>
      <c r="L670" s="140"/>
      <c r="M670" s="140"/>
      <c r="N670" s="140"/>
      <c r="O670" s="140"/>
      <c r="P670" s="140"/>
      <c r="Q670" s="140"/>
      <c r="R670" s="140"/>
      <c r="S670" s="140"/>
      <c r="T670" s="140"/>
      <c r="U670" s="140"/>
      <c r="V670" s="140"/>
      <c r="W670" s="140"/>
      <c r="X670" s="140"/>
      <c r="Y670" s="140"/>
      <c r="Z670" s="140"/>
      <c r="AA670" s="140"/>
      <c r="AB670" s="140"/>
      <c r="AC670" s="140"/>
      <c r="AD670" s="140"/>
      <c r="AE670" s="140"/>
      <c r="AF670" s="140"/>
      <c r="AG670" s="140"/>
      <c r="AH670" s="140"/>
      <c r="AI670" s="140"/>
      <c r="AJ670" s="140"/>
      <c r="AK670" s="140"/>
      <c r="AL670" s="154"/>
      <c r="AM670" s="154"/>
      <c r="AN670" s="154"/>
      <c r="AO670" s="154"/>
      <c r="AP670" s="154"/>
      <c r="AQ670" s="154"/>
      <c r="AR670" s="154"/>
      <c r="AS670" s="154"/>
      <c r="AT670" s="154"/>
      <c r="AU670" s="154"/>
      <c r="AV670" s="154"/>
      <c r="AW670" s="154">
        <v>515</v>
      </c>
      <c r="AX670" s="154">
        <v>518</v>
      </c>
      <c r="AY670" s="154">
        <v>521</v>
      </c>
      <c r="AZ670" s="154">
        <v>524</v>
      </c>
      <c r="BA670" s="154">
        <v>527</v>
      </c>
      <c r="BB670" s="154">
        <v>530</v>
      </c>
      <c r="BC670" s="154">
        <v>533</v>
      </c>
      <c r="BD670" s="154">
        <v>536</v>
      </c>
      <c r="BE670" s="154">
        <v>538</v>
      </c>
      <c r="BF670" s="154">
        <v>541</v>
      </c>
      <c r="BG670" s="154">
        <v>544</v>
      </c>
      <c r="BH670" s="154">
        <v>547</v>
      </c>
      <c r="BI670" s="154">
        <v>550</v>
      </c>
      <c r="BJ670" s="154">
        <v>553</v>
      </c>
      <c r="BK670" s="154">
        <v>556</v>
      </c>
      <c r="BL670" s="154">
        <v>559</v>
      </c>
      <c r="BM670" s="154">
        <v>562</v>
      </c>
      <c r="BN670" s="154">
        <v>565</v>
      </c>
      <c r="BO670" s="154">
        <v>568</v>
      </c>
      <c r="BP670" s="154">
        <v>571</v>
      </c>
      <c r="BQ670" s="154">
        <v>573</v>
      </c>
      <c r="BR670" s="154">
        <v>576</v>
      </c>
      <c r="BS670" s="154">
        <v>579</v>
      </c>
      <c r="BT670" s="140">
        <v>582</v>
      </c>
      <c r="BU670" s="140">
        <v>585</v>
      </c>
      <c r="BV670" s="140">
        <v>587</v>
      </c>
      <c r="BW670" s="140">
        <v>590</v>
      </c>
      <c r="BX670" s="140">
        <v>592</v>
      </c>
      <c r="BY670" s="140">
        <v>595</v>
      </c>
      <c r="BZ670" s="140">
        <v>597</v>
      </c>
      <c r="CA670" s="140">
        <v>600</v>
      </c>
      <c r="CB670" s="140">
        <v>602</v>
      </c>
      <c r="CC670" s="140">
        <v>604</v>
      </c>
      <c r="CD670" s="140">
        <v>606</v>
      </c>
      <c r="CE670" s="140">
        <v>608</v>
      </c>
      <c r="CF670" s="140">
        <v>610</v>
      </c>
      <c r="CG670" s="140">
        <v>612</v>
      </c>
      <c r="CH670" s="140">
        <v>614</v>
      </c>
      <c r="CI670" s="140">
        <v>615</v>
      </c>
      <c r="CJ670" s="140">
        <v>617</v>
      </c>
      <c r="CK670" s="140">
        <v>619</v>
      </c>
      <c r="CL670" s="140">
        <v>621</v>
      </c>
      <c r="CM670" s="140">
        <v>622</v>
      </c>
      <c r="CN670" s="140">
        <v>624</v>
      </c>
      <c r="CO670" s="140">
        <v>626</v>
      </c>
      <c r="CP670" s="140">
        <v>628</v>
      </c>
      <c r="CQ670" s="140">
        <v>630</v>
      </c>
      <c r="CR670" s="140">
        <v>632</v>
      </c>
      <c r="CS670" s="140">
        <v>634</v>
      </c>
      <c r="CT670" s="140">
        <v>636</v>
      </c>
      <c r="CU670" s="140">
        <v>639</v>
      </c>
      <c r="CV670" s="140">
        <v>641</v>
      </c>
      <c r="CW670" s="140">
        <v>644</v>
      </c>
    </row>
    <row r="671" spans="1:101">
      <c r="A671" s="140" t="s">
        <v>142</v>
      </c>
      <c r="B671" s="140" t="s">
        <v>143</v>
      </c>
      <c r="C671" s="140"/>
      <c r="D671" s="140"/>
      <c r="E671" s="140" t="s">
        <v>309</v>
      </c>
      <c r="F671" s="140"/>
      <c r="G671" s="140"/>
      <c r="H671" s="140"/>
      <c r="I671" s="140"/>
      <c r="J671" s="140"/>
      <c r="K671" s="140"/>
      <c r="L671" s="140"/>
      <c r="M671" s="140"/>
      <c r="N671" s="140"/>
      <c r="O671" s="140"/>
      <c r="P671" s="140"/>
      <c r="Q671" s="140"/>
      <c r="R671" s="140"/>
      <c r="S671" s="140"/>
      <c r="T671" s="140"/>
      <c r="U671" s="140"/>
      <c r="V671" s="140"/>
      <c r="W671" s="140"/>
      <c r="X671" s="140"/>
      <c r="Y671" s="140"/>
      <c r="Z671" s="140"/>
      <c r="AA671" s="140"/>
      <c r="AB671" s="140"/>
      <c r="AC671" s="140"/>
      <c r="AD671" s="140"/>
      <c r="AE671" s="140"/>
      <c r="AF671" s="140"/>
      <c r="AG671" s="140"/>
      <c r="AH671" s="140"/>
      <c r="AI671" s="140"/>
      <c r="AJ671" s="140"/>
      <c r="AK671" s="140"/>
      <c r="AL671" s="154"/>
      <c r="AM671" s="154"/>
      <c r="AN671" s="154"/>
      <c r="AO671" s="154"/>
      <c r="AP671" s="154"/>
      <c r="AQ671" s="154"/>
      <c r="AR671" s="154"/>
      <c r="AS671" s="154"/>
      <c r="AT671" s="154"/>
      <c r="AU671" s="154"/>
      <c r="AV671" s="154"/>
      <c r="AW671" s="154">
        <v>600</v>
      </c>
      <c r="AX671" s="154">
        <v>597</v>
      </c>
      <c r="AY671" s="154">
        <v>595</v>
      </c>
      <c r="AZ671" s="154">
        <v>592</v>
      </c>
      <c r="BA671" s="154">
        <v>590</v>
      </c>
      <c r="BB671" s="154">
        <v>588</v>
      </c>
      <c r="BC671" s="154">
        <v>587</v>
      </c>
      <c r="BD671" s="154">
        <v>586</v>
      </c>
      <c r="BE671" s="154">
        <v>584</v>
      </c>
      <c r="BF671" s="154">
        <v>583</v>
      </c>
      <c r="BG671" s="154">
        <v>582</v>
      </c>
      <c r="BH671" s="154">
        <v>581</v>
      </c>
      <c r="BI671" s="154">
        <v>580</v>
      </c>
      <c r="BJ671" s="154">
        <v>579</v>
      </c>
      <c r="BK671" s="154">
        <v>579</v>
      </c>
      <c r="BL671" s="154">
        <v>578</v>
      </c>
      <c r="BM671" s="154">
        <v>577</v>
      </c>
      <c r="BN671" s="154">
        <v>577</v>
      </c>
      <c r="BO671" s="154">
        <v>576</v>
      </c>
      <c r="BP671" s="154">
        <v>576</v>
      </c>
      <c r="BQ671" s="154">
        <v>575</v>
      </c>
      <c r="BR671" s="154">
        <v>575</v>
      </c>
      <c r="BS671" s="154">
        <v>574</v>
      </c>
      <c r="BT671" s="140">
        <v>574</v>
      </c>
      <c r="BU671" s="140">
        <v>574</v>
      </c>
      <c r="BV671" s="140">
        <v>573</v>
      </c>
      <c r="BW671" s="140">
        <v>573</v>
      </c>
      <c r="BX671" s="140">
        <v>573</v>
      </c>
      <c r="BY671" s="140">
        <v>572</v>
      </c>
      <c r="BZ671" s="140">
        <v>572</v>
      </c>
      <c r="CA671" s="140">
        <v>571</v>
      </c>
      <c r="CB671" s="140">
        <v>570</v>
      </c>
      <c r="CC671" s="140">
        <v>570</v>
      </c>
      <c r="CD671" s="140">
        <v>569</v>
      </c>
      <c r="CE671" s="140">
        <v>568</v>
      </c>
      <c r="CF671" s="140">
        <v>568</v>
      </c>
      <c r="CG671" s="140">
        <v>567</v>
      </c>
      <c r="CH671" s="140">
        <v>567</v>
      </c>
      <c r="CI671" s="140">
        <v>566</v>
      </c>
      <c r="CJ671" s="140">
        <v>565</v>
      </c>
      <c r="CK671" s="140">
        <v>565</v>
      </c>
      <c r="CL671" s="140">
        <v>565</v>
      </c>
      <c r="CM671" s="140">
        <v>564</v>
      </c>
      <c r="CN671" s="140">
        <v>564</v>
      </c>
      <c r="CO671" s="140">
        <v>564</v>
      </c>
      <c r="CP671" s="140">
        <v>564</v>
      </c>
      <c r="CQ671" s="140">
        <v>564</v>
      </c>
      <c r="CR671" s="140">
        <v>564</v>
      </c>
      <c r="CS671" s="140">
        <v>564</v>
      </c>
      <c r="CT671" s="140">
        <v>564</v>
      </c>
      <c r="CU671" s="140">
        <v>565</v>
      </c>
      <c r="CV671" s="140">
        <v>565</v>
      </c>
      <c r="CW671" s="140">
        <v>566</v>
      </c>
    </row>
    <row r="672" spans="1:101">
      <c r="A672" s="140" t="s">
        <v>144</v>
      </c>
      <c r="B672" s="140" t="s">
        <v>145</v>
      </c>
      <c r="C672" s="140"/>
      <c r="D672" s="140"/>
      <c r="E672" s="140" t="s">
        <v>309</v>
      </c>
      <c r="F672" s="140"/>
      <c r="G672" s="140"/>
      <c r="H672" s="140"/>
      <c r="I672" s="140"/>
      <c r="J672" s="140"/>
      <c r="K672" s="140"/>
      <c r="L672" s="140"/>
      <c r="M672" s="140"/>
      <c r="N672" s="140"/>
      <c r="O672" s="140"/>
      <c r="P672" s="140"/>
      <c r="Q672" s="140"/>
      <c r="R672" s="140"/>
      <c r="S672" s="140"/>
      <c r="T672" s="140"/>
      <c r="U672" s="140"/>
      <c r="V672" s="140"/>
      <c r="W672" s="140"/>
      <c r="X672" s="140"/>
      <c r="Y672" s="140"/>
      <c r="Z672" s="140"/>
      <c r="AA672" s="140"/>
      <c r="AB672" s="140"/>
      <c r="AC672" s="140"/>
      <c r="AD672" s="140"/>
      <c r="AE672" s="140"/>
      <c r="AF672" s="140"/>
      <c r="AG672" s="140"/>
      <c r="AH672" s="140"/>
      <c r="AI672" s="140"/>
      <c r="AJ672" s="140"/>
      <c r="AK672" s="140"/>
      <c r="AL672" s="154"/>
      <c r="AM672" s="154"/>
      <c r="AN672" s="154"/>
      <c r="AO672" s="154"/>
      <c r="AP672" s="154"/>
      <c r="AQ672" s="154"/>
      <c r="AR672" s="154"/>
      <c r="AS672" s="154"/>
      <c r="AT672" s="154"/>
      <c r="AU672" s="154"/>
      <c r="AV672" s="154"/>
      <c r="AW672" s="154">
        <v>432</v>
      </c>
      <c r="AX672" s="154">
        <v>431</v>
      </c>
      <c r="AY672" s="154">
        <v>430</v>
      </c>
      <c r="AZ672" s="154">
        <v>429</v>
      </c>
      <c r="BA672" s="154">
        <v>428</v>
      </c>
      <c r="BB672" s="154">
        <v>427</v>
      </c>
      <c r="BC672" s="154">
        <v>427</v>
      </c>
      <c r="BD672" s="154">
        <v>426</v>
      </c>
      <c r="BE672" s="154">
        <v>426</v>
      </c>
      <c r="BF672" s="154">
        <v>425</v>
      </c>
      <c r="BG672" s="154">
        <v>425</v>
      </c>
      <c r="BH672" s="154">
        <v>425</v>
      </c>
      <c r="BI672" s="154">
        <v>424</v>
      </c>
      <c r="BJ672" s="154">
        <v>424</v>
      </c>
      <c r="BK672" s="154">
        <v>424</v>
      </c>
      <c r="BL672" s="154">
        <v>424</v>
      </c>
      <c r="BM672" s="154">
        <v>424</v>
      </c>
      <c r="BN672" s="154">
        <v>424</v>
      </c>
      <c r="BO672" s="154">
        <v>424</v>
      </c>
      <c r="BP672" s="154">
        <v>424</v>
      </c>
      <c r="BQ672" s="154">
        <v>425</v>
      </c>
      <c r="BR672" s="154">
        <v>425</v>
      </c>
      <c r="BS672" s="154">
        <v>425</v>
      </c>
      <c r="BT672" s="140">
        <v>425</v>
      </c>
      <c r="BU672" s="140">
        <v>426</v>
      </c>
      <c r="BV672" s="140">
        <v>426</v>
      </c>
      <c r="BW672" s="140">
        <v>426</v>
      </c>
      <c r="BX672" s="140">
        <v>426</v>
      </c>
      <c r="BY672" s="140">
        <v>426</v>
      </c>
      <c r="BZ672" s="140">
        <v>426</v>
      </c>
      <c r="CA672" s="140">
        <v>427</v>
      </c>
      <c r="CB672" s="140">
        <v>427</v>
      </c>
      <c r="CC672" s="140">
        <v>427</v>
      </c>
      <c r="CD672" s="140">
        <v>427</v>
      </c>
      <c r="CE672" s="140">
        <v>427</v>
      </c>
      <c r="CF672" s="140">
        <v>427</v>
      </c>
      <c r="CG672" s="140">
        <v>427</v>
      </c>
      <c r="CH672" s="140">
        <v>427</v>
      </c>
      <c r="CI672" s="140">
        <v>427</v>
      </c>
      <c r="CJ672" s="140">
        <v>427</v>
      </c>
      <c r="CK672" s="140">
        <v>427</v>
      </c>
      <c r="CL672" s="140">
        <v>428</v>
      </c>
      <c r="CM672" s="140">
        <v>428</v>
      </c>
      <c r="CN672" s="140">
        <v>428</v>
      </c>
      <c r="CO672" s="140">
        <v>428</v>
      </c>
      <c r="CP672" s="140">
        <v>429</v>
      </c>
      <c r="CQ672" s="140">
        <v>429</v>
      </c>
      <c r="CR672" s="140">
        <v>430</v>
      </c>
      <c r="CS672" s="140">
        <v>430</v>
      </c>
      <c r="CT672" s="140">
        <v>431</v>
      </c>
      <c r="CU672" s="140">
        <v>432</v>
      </c>
      <c r="CV672" s="140">
        <v>432</v>
      </c>
      <c r="CW672" s="140">
        <v>433</v>
      </c>
    </row>
    <row r="673" spans="1:101">
      <c r="A673" s="140" t="s">
        <v>146</v>
      </c>
      <c r="B673" s="140" t="s">
        <v>147</v>
      </c>
      <c r="C673" s="140"/>
      <c r="D673" s="140"/>
      <c r="E673" s="140" t="s">
        <v>309</v>
      </c>
      <c r="F673" s="140"/>
      <c r="G673" s="140"/>
      <c r="H673" s="140"/>
      <c r="I673" s="140"/>
      <c r="J673" s="140"/>
      <c r="K673" s="140"/>
      <c r="L673" s="140"/>
      <c r="M673" s="140"/>
      <c r="N673" s="140"/>
      <c r="O673" s="140"/>
      <c r="P673" s="140"/>
      <c r="Q673" s="140"/>
      <c r="R673" s="140"/>
      <c r="S673" s="140"/>
      <c r="T673" s="140"/>
      <c r="U673" s="140"/>
      <c r="V673" s="140"/>
      <c r="W673" s="140"/>
      <c r="X673" s="140"/>
      <c r="Y673" s="140"/>
      <c r="Z673" s="140"/>
      <c r="AA673" s="140"/>
      <c r="AB673" s="140"/>
      <c r="AC673" s="140"/>
      <c r="AD673" s="140"/>
      <c r="AE673" s="140"/>
      <c r="AF673" s="140"/>
      <c r="AG673" s="140"/>
      <c r="AH673" s="140"/>
      <c r="AI673" s="140"/>
      <c r="AJ673" s="140"/>
      <c r="AK673" s="140"/>
      <c r="AL673" s="154"/>
      <c r="AM673" s="154"/>
      <c r="AN673" s="154"/>
      <c r="AO673" s="154"/>
      <c r="AP673" s="154"/>
      <c r="AQ673" s="154"/>
      <c r="AR673" s="154"/>
      <c r="AS673" s="154"/>
      <c r="AT673" s="154"/>
      <c r="AU673" s="154"/>
      <c r="AV673" s="154"/>
      <c r="AW673" s="154">
        <v>912</v>
      </c>
      <c r="AX673" s="154">
        <v>913</v>
      </c>
      <c r="AY673" s="154">
        <v>914</v>
      </c>
      <c r="AZ673" s="154">
        <v>915</v>
      </c>
      <c r="BA673" s="154">
        <v>917</v>
      </c>
      <c r="BB673" s="154">
        <v>920</v>
      </c>
      <c r="BC673" s="154">
        <v>922</v>
      </c>
      <c r="BD673" s="154">
        <v>925</v>
      </c>
      <c r="BE673" s="154">
        <v>928</v>
      </c>
      <c r="BF673" s="154">
        <v>931</v>
      </c>
      <c r="BG673" s="154">
        <v>935</v>
      </c>
      <c r="BH673" s="154">
        <v>938</v>
      </c>
      <c r="BI673" s="154">
        <v>942</v>
      </c>
      <c r="BJ673" s="154">
        <v>946</v>
      </c>
      <c r="BK673" s="154">
        <v>949</v>
      </c>
      <c r="BL673" s="154">
        <v>953</v>
      </c>
      <c r="BM673" s="154">
        <v>957</v>
      </c>
      <c r="BN673" s="154">
        <v>961</v>
      </c>
      <c r="BO673" s="154">
        <v>964</v>
      </c>
      <c r="BP673" s="154">
        <v>968</v>
      </c>
      <c r="BQ673" s="154">
        <v>971</v>
      </c>
      <c r="BR673" s="154">
        <v>975</v>
      </c>
      <c r="BS673" s="154">
        <v>978</v>
      </c>
      <c r="BT673" s="140">
        <v>981</v>
      </c>
      <c r="BU673" s="140">
        <v>984</v>
      </c>
      <c r="BV673" s="140">
        <v>987</v>
      </c>
      <c r="BW673" s="140">
        <v>990</v>
      </c>
      <c r="BX673" s="140">
        <v>993</v>
      </c>
      <c r="BY673" s="140">
        <v>996</v>
      </c>
      <c r="BZ673" s="140">
        <v>998</v>
      </c>
      <c r="CA673" s="140">
        <v>1001</v>
      </c>
      <c r="CB673" s="140">
        <v>1003</v>
      </c>
      <c r="CC673" s="140">
        <v>1005</v>
      </c>
      <c r="CD673" s="140">
        <v>1008</v>
      </c>
      <c r="CE673" s="140">
        <v>1010</v>
      </c>
      <c r="CF673" s="140">
        <v>1012</v>
      </c>
      <c r="CG673" s="140">
        <v>1014</v>
      </c>
      <c r="CH673" s="140">
        <v>1016</v>
      </c>
      <c r="CI673" s="140">
        <v>1018</v>
      </c>
      <c r="CJ673" s="140">
        <v>1020</v>
      </c>
      <c r="CK673" s="140">
        <v>1022</v>
      </c>
      <c r="CL673" s="140">
        <v>1024</v>
      </c>
      <c r="CM673" s="140">
        <v>1026</v>
      </c>
      <c r="CN673" s="140">
        <v>1029</v>
      </c>
      <c r="CO673" s="140">
        <v>1031</v>
      </c>
      <c r="CP673" s="140">
        <v>1034</v>
      </c>
      <c r="CQ673" s="140">
        <v>1036</v>
      </c>
      <c r="CR673" s="140">
        <v>1039</v>
      </c>
      <c r="CS673" s="140">
        <v>1042</v>
      </c>
      <c r="CT673" s="140">
        <v>1045</v>
      </c>
      <c r="CU673" s="140">
        <v>1049</v>
      </c>
      <c r="CV673" s="140">
        <v>1052</v>
      </c>
      <c r="CW673" s="140">
        <v>1056</v>
      </c>
    </row>
    <row r="674" spans="1:101">
      <c r="A674" s="140" t="s">
        <v>126</v>
      </c>
      <c r="B674" s="140" t="s">
        <v>127</v>
      </c>
      <c r="C674" s="140"/>
      <c r="D674" s="140"/>
      <c r="E674" s="140" t="s">
        <v>309</v>
      </c>
      <c r="F674" s="140"/>
      <c r="G674" s="140"/>
      <c r="H674" s="140"/>
      <c r="I674" s="140"/>
      <c r="J674" s="140"/>
      <c r="K674" s="140"/>
      <c r="L674" s="140"/>
      <c r="M674" s="140"/>
      <c r="N674" s="140"/>
      <c r="O674" s="140"/>
      <c r="P674" s="140"/>
      <c r="Q674" s="140"/>
      <c r="R674" s="140"/>
      <c r="S674" s="140"/>
      <c r="T674" s="140"/>
      <c r="U674" s="140"/>
      <c r="V674" s="140"/>
      <c r="W674" s="140"/>
      <c r="X674" s="140"/>
      <c r="Y674" s="140"/>
      <c r="Z674" s="140"/>
      <c r="AA674" s="140"/>
      <c r="AB674" s="140"/>
      <c r="AC674" s="140"/>
      <c r="AD674" s="140"/>
      <c r="AE674" s="140"/>
      <c r="AF674" s="140"/>
      <c r="AG674" s="140"/>
      <c r="AH674" s="140"/>
      <c r="AI674" s="140"/>
      <c r="AJ674" s="140"/>
      <c r="AK674" s="140"/>
      <c r="AL674" s="154"/>
      <c r="AM674" s="154"/>
      <c r="AN674" s="154"/>
      <c r="AO674" s="154"/>
      <c r="AP674" s="154"/>
      <c r="AQ674" s="154"/>
      <c r="AR674" s="154"/>
      <c r="AS674" s="154"/>
      <c r="AT674" s="154"/>
      <c r="AU674" s="154"/>
      <c r="AV674" s="154"/>
      <c r="AW674" s="154">
        <v>158</v>
      </c>
      <c r="AX674" s="154">
        <v>159</v>
      </c>
      <c r="AY674" s="154">
        <v>160</v>
      </c>
      <c r="AZ674" s="154">
        <v>160</v>
      </c>
      <c r="BA674" s="154">
        <v>161</v>
      </c>
      <c r="BB674" s="154">
        <v>162</v>
      </c>
      <c r="BC674" s="154">
        <v>163</v>
      </c>
      <c r="BD674" s="154">
        <v>163</v>
      </c>
      <c r="BE674" s="154">
        <v>164</v>
      </c>
      <c r="BF674" s="154">
        <v>165</v>
      </c>
      <c r="BG674" s="154">
        <v>165</v>
      </c>
      <c r="BH674" s="154">
        <v>166</v>
      </c>
      <c r="BI674" s="154">
        <v>166</v>
      </c>
      <c r="BJ674" s="154">
        <v>167</v>
      </c>
      <c r="BK674" s="154">
        <v>168</v>
      </c>
      <c r="BL674" s="154">
        <v>168</v>
      </c>
      <c r="BM674" s="154">
        <v>169</v>
      </c>
      <c r="BN674" s="154">
        <v>169</v>
      </c>
      <c r="BO674" s="154">
        <v>170</v>
      </c>
      <c r="BP674" s="154">
        <v>170</v>
      </c>
      <c r="BQ674" s="154">
        <v>170</v>
      </c>
      <c r="BR674" s="154">
        <v>171</v>
      </c>
      <c r="BS674" s="154">
        <v>171</v>
      </c>
      <c r="BT674" s="140">
        <v>172</v>
      </c>
      <c r="BU674" s="140">
        <v>172</v>
      </c>
      <c r="BV674" s="140">
        <v>173</v>
      </c>
      <c r="BW674" s="140">
        <v>173</v>
      </c>
      <c r="BX674" s="140">
        <v>174</v>
      </c>
      <c r="BY674" s="140">
        <v>174</v>
      </c>
      <c r="BZ674" s="140">
        <v>175</v>
      </c>
      <c r="CA674" s="140">
        <v>175</v>
      </c>
      <c r="CB674" s="140">
        <v>176</v>
      </c>
      <c r="CC674" s="140">
        <v>176</v>
      </c>
      <c r="CD674" s="140">
        <v>176</v>
      </c>
      <c r="CE674" s="140">
        <v>177</v>
      </c>
      <c r="CF674" s="140">
        <v>177</v>
      </c>
      <c r="CG674" s="140">
        <v>178</v>
      </c>
      <c r="CH674" s="140">
        <v>178</v>
      </c>
      <c r="CI674" s="140">
        <v>178</v>
      </c>
      <c r="CJ674" s="140">
        <v>179</v>
      </c>
      <c r="CK674" s="140">
        <v>179</v>
      </c>
      <c r="CL674" s="140">
        <v>179</v>
      </c>
      <c r="CM674" s="140">
        <v>180</v>
      </c>
      <c r="CN674" s="140">
        <v>180</v>
      </c>
      <c r="CO674" s="140">
        <v>180</v>
      </c>
      <c r="CP674" s="140">
        <v>181</v>
      </c>
      <c r="CQ674" s="140">
        <v>181</v>
      </c>
      <c r="CR674" s="140">
        <v>181</v>
      </c>
      <c r="CS674" s="140">
        <v>182</v>
      </c>
      <c r="CT674" s="140">
        <v>182</v>
      </c>
      <c r="CU674" s="140">
        <v>182</v>
      </c>
      <c r="CV674" s="140">
        <v>183</v>
      </c>
      <c r="CW674" s="140">
        <v>183</v>
      </c>
    </row>
    <row r="675" spans="1:101">
      <c r="A675" s="140" t="s">
        <v>128</v>
      </c>
      <c r="B675" s="140" t="s">
        <v>129</v>
      </c>
      <c r="C675" s="140"/>
      <c r="D675" s="140"/>
      <c r="E675" s="140" t="s">
        <v>309</v>
      </c>
      <c r="F675" s="140"/>
      <c r="G675" s="140"/>
      <c r="H675" s="140"/>
      <c r="I675" s="140"/>
      <c r="J675" s="140"/>
      <c r="K675" s="140"/>
      <c r="L675" s="140"/>
      <c r="M675" s="140"/>
      <c r="N675" s="140"/>
      <c r="O675" s="140"/>
      <c r="P675" s="140"/>
      <c r="Q675" s="140"/>
      <c r="R675" s="140"/>
      <c r="S675" s="140"/>
      <c r="T675" s="140"/>
      <c r="U675" s="140"/>
      <c r="V675" s="140"/>
      <c r="W675" s="140"/>
      <c r="X675" s="140"/>
      <c r="Y675" s="140"/>
      <c r="Z675" s="140"/>
      <c r="AA675" s="140"/>
      <c r="AB675" s="140"/>
      <c r="AC675" s="140"/>
      <c r="AD675" s="140"/>
      <c r="AE675" s="140"/>
      <c r="AF675" s="140"/>
      <c r="AG675" s="140"/>
      <c r="AH675" s="140"/>
      <c r="AI675" s="140"/>
      <c r="AJ675" s="140"/>
      <c r="AK675" s="140"/>
      <c r="AL675" s="154"/>
      <c r="AM675" s="154"/>
      <c r="AN675" s="154"/>
      <c r="AO675" s="154"/>
      <c r="AP675" s="154"/>
      <c r="AQ675" s="154"/>
      <c r="AR675" s="154"/>
      <c r="AS675" s="154"/>
      <c r="AT675" s="154"/>
      <c r="AU675" s="154"/>
      <c r="AV675" s="154"/>
      <c r="AW675" s="154">
        <v>181</v>
      </c>
      <c r="AX675" s="154">
        <v>182</v>
      </c>
      <c r="AY675" s="154">
        <v>183</v>
      </c>
      <c r="AZ675" s="154">
        <v>184</v>
      </c>
      <c r="BA675" s="154">
        <v>186</v>
      </c>
      <c r="BB675" s="154">
        <v>187</v>
      </c>
      <c r="BC675" s="154">
        <v>188</v>
      </c>
      <c r="BD675" s="154">
        <v>190</v>
      </c>
      <c r="BE675" s="154">
        <v>191</v>
      </c>
      <c r="BF675" s="154">
        <v>193</v>
      </c>
      <c r="BG675" s="154">
        <v>194</v>
      </c>
      <c r="BH675" s="154">
        <v>195</v>
      </c>
      <c r="BI675" s="154">
        <v>197</v>
      </c>
      <c r="BJ675" s="154">
        <v>198</v>
      </c>
      <c r="BK675" s="154">
        <v>199</v>
      </c>
      <c r="BL675" s="154">
        <v>201</v>
      </c>
      <c r="BM675" s="154">
        <v>202</v>
      </c>
      <c r="BN675" s="154">
        <v>203</v>
      </c>
      <c r="BO675" s="154">
        <v>204</v>
      </c>
      <c r="BP675" s="154">
        <v>205</v>
      </c>
      <c r="BQ675" s="154">
        <v>207</v>
      </c>
      <c r="BR675" s="154">
        <v>208</v>
      </c>
      <c r="BS675" s="154">
        <v>209</v>
      </c>
      <c r="BT675" s="140">
        <v>210</v>
      </c>
      <c r="BU675" s="140">
        <v>211</v>
      </c>
      <c r="BV675" s="140">
        <v>212</v>
      </c>
      <c r="BW675" s="140">
        <v>213</v>
      </c>
      <c r="BX675" s="140">
        <v>214</v>
      </c>
      <c r="BY675" s="140">
        <v>215</v>
      </c>
      <c r="BZ675" s="140">
        <v>216</v>
      </c>
      <c r="CA675" s="140">
        <v>217</v>
      </c>
      <c r="CB675" s="140">
        <v>218</v>
      </c>
      <c r="CC675" s="140">
        <v>219</v>
      </c>
      <c r="CD675" s="140">
        <v>220</v>
      </c>
      <c r="CE675" s="140">
        <v>221</v>
      </c>
      <c r="CF675" s="140">
        <v>222</v>
      </c>
      <c r="CG675" s="140">
        <v>222</v>
      </c>
      <c r="CH675" s="140">
        <v>223</v>
      </c>
      <c r="CI675" s="140">
        <v>224</v>
      </c>
      <c r="CJ675" s="140">
        <v>225</v>
      </c>
      <c r="CK675" s="140">
        <v>225</v>
      </c>
      <c r="CL675" s="140">
        <v>226</v>
      </c>
      <c r="CM675" s="140">
        <v>227</v>
      </c>
      <c r="CN675" s="140">
        <v>228</v>
      </c>
      <c r="CO675" s="140">
        <v>228</v>
      </c>
      <c r="CP675" s="140">
        <v>229</v>
      </c>
      <c r="CQ675" s="140">
        <v>230</v>
      </c>
      <c r="CR675" s="140">
        <v>231</v>
      </c>
      <c r="CS675" s="140">
        <v>232</v>
      </c>
      <c r="CT675" s="140">
        <v>232</v>
      </c>
      <c r="CU675" s="140">
        <v>233</v>
      </c>
      <c r="CV675" s="140">
        <v>234</v>
      </c>
      <c r="CW675" s="140">
        <v>235</v>
      </c>
    </row>
    <row r="676" spans="1:101">
      <c r="A676" s="140" t="s">
        <v>148</v>
      </c>
      <c r="B676" s="140" t="s">
        <v>149</v>
      </c>
      <c r="C676" s="140"/>
      <c r="D676" s="140"/>
      <c r="E676" s="140" t="s">
        <v>309</v>
      </c>
      <c r="F676" s="140"/>
      <c r="G676" s="140"/>
      <c r="H676" s="140"/>
      <c r="I676" s="140"/>
      <c r="J676" s="140"/>
      <c r="K676" s="140"/>
      <c r="L676" s="140"/>
      <c r="M676" s="140"/>
      <c r="N676" s="140"/>
      <c r="O676" s="140"/>
      <c r="P676" s="140"/>
      <c r="Q676" s="140"/>
      <c r="R676" s="140"/>
      <c r="S676" s="140"/>
      <c r="T676" s="140"/>
      <c r="U676" s="140"/>
      <c r="V676" s="140"/>
      <c r="W676" s="140"/>
      <c r="X676" s="140"/>
      <c r="Y676" s="140"/>
      <c r="Z676" s="140"/>
      <c r="AA676" s="140"/>
      <c r="AB676" s="140"/>
      <c r="AC676" s="140"/>
      <c r="AD676" s="140"/>
      <c r="AE676" s="140"/>
      <c r="AF676" s="140"/>
      <c r="AG676" s="140"/>
      <c r="AH676" s="140"/>
      <c r="AI676" s="140"/>
      <c r="AJ676" s="140"/>
      <c r="AK676" s="140"/>
      <c r="AL676" s="154"/>
      <c r="AM676" s="154"/>
      <c r="AN676" s="154"/>
      <c r="AO676" s="154"/>
      <c r="AP676" s="154"/>
      <c r="AQ676" s="154"/>
      <c r="AR676" s="154"/>
      <c r="AS676" s="154"/>
      <c r="AT676" s="154"/>
      <c r="AU676" s="154"/>
      <c r="AV676" s="154"/>
      <c r="AW676" s="154">
        <v>745</v>
      </c>
      <c r="AX676" s="154">
        <v>747</v>
      </c>
      <c r="AY676" s="154">
        <v>748</v>
      </c>
      <c r="AZ676" s="154">
        <v>749</v>
      </c>
      <c r="BA676" s="154">
        <v>751</v>
      </c>
      <c r="BB676" s="154">
        <v>753</v>
      </c>
      <c r="BC676" s="154">
        <v>756</v>
      </c>
      <c r="BD676" s="154">
        <v>758</v>
      </c>
      <c r="BE676" s="154">
        <v>761</v>
      </c>
      <c r="BF676" s="154">
        <v>764</v>
      </c>
      <c r="BG676" s="154">
        <v>766</v>
      </c>
      <c r="BH676" s="154">
        <v>769</v>
      </c>
      <c r="BI676" s="154">
        <v>772</v>
      </c>
      <c r="BJ676" s="154">
        <v>775</v>
      </c>
      <c r="BK676" s="154">
        <v>778</v>
      </c>
      <c r="BL676" s="154">
        <v>781</v>
      </c>
      <c r="BM676" s="154">
        <v>784</v>
      </c>
      <c r="BN676" s="154">
        <v>787</v>
      </c>
      <c r="BO676" s="154">
        <v>790</v>
      </c>
      <c r="BP676" s="154">
        <v>793</v>
      </c>
      <c r="BQ676" s="154">
        <v>796</v>
      </c>
      <c r="BR676" s="154">
        <v>799</v>
      </c>
      <c r="BS676" s="154">
        <v>801</v>
      </c>
      <c r="BT676" s="140">
        <v>804</v>
      </c>
      <c r="BU676" s="140">
        <v>807</v>
      </c>
      <c r="BV676" s="140">
        <v>810</v>
      </c>
      <c r="BW676" s="140">
        <v>812</v>
      </c>
      <c r="BX676" s="140">
        <v>815</v>
      </c>
      <c r="BY676" s="140">
        <v>817</v>
      </c>
      <c r="BZ676" s="140">
        <v>820</v>
      </c>
      <c r="CA676" s="140">
        <v>822</v>
      </c>
      <c r="CB676" s="140">
        <v>824</v>
      </c>
      <c r="CC676" s="140">
        <v>826</v>
      </c>
      <c r="CD676" s="140">
        <v>829</v>
      </c>
      <c r="CE676" s="140">
        <v>831</v>
      </c>
      <c r="CF676" s="140">
        <v>833</v>
      </c>
      <c r="CG676" s="140">
        <v>835</v>
      </c>
      <c r="CH676" s="140">
        <v>837</v>
      </c>
      <c r="CI676" s="140">
        <v>839</v>
      </c>
      <c r="CJ676" s="140">
        <v>841</v>
      </c>
      <c r="CK676" s="140">
        <v>843</v>
      </c>
      <c r="CL676" s="140">
        <v>845</v>
      </c>
      <c r="CM676" s="140">
        <v>847</v>
      </c>
      <c r="CN676" s="140">
        <v>850</v>
      </c>
      <c r="CO676" s="140">
        <v>852</v>
      </c>
      <c r="CP676" s="140">
        <v>855</v>
      </c>
      <c r="CQ676" s="140">
        <v>857</v>
      </c>
      <c r="CR676" s="140">
        <v>860</v>
      </c>
      <c r="CS676" s="140">
        <v>863</v>
      </c>
      <c r="CT676" s="140">
        <v>865</v>
      </c>
      <c r="CU676" s="140">
        <v>868</v>
      </c>
      <c r="CV676" s="140">
        <v>872</v>
      </c>
      <c r="CW676" s="140">
        <v>875</v>
      </c>
    </row>
    <row r="677" spans="1:101">
      <c r="A677" s="140" t="s">
        <v>150</v>
      </c>
      <c r="B677" s="140" t="s">
        <v>151</v>
      </c>
      <c r="C677" s="140"/>
      <c r="D677" s="140"/>
      <c r="E677" s="140" t="s">
        <v>309</v>
      </c>
      <c r="F677" s="140"/>
      <c r="G677" s="140"/>
      <c r="H677" s="140"/>
      <c r="I677" s="140"/>
      <c r="J677" s="140"/>
      <c r="K677" s="140"/>
      <c r="L677" s="140"/>
      <c r="M677" s="140"/>
      <c r="N677" s="140"/>
      <c r="O677" s="140"/>
      <c r="P677" s="140"/>
      <c r="Q677" s="140"/>
      <c r="R677" s="140"/>
      <c r="S677" s="140"/>
      <c r="T677" s="140"/>
      <c r="U677" s="140"/>
      <c r="V677" s="140"/>
      <c r="W677" s="140"/>
      <c r="X677" s="140"/>
      <c r="Y677" s="140"/>
      <c r="Z677" s="140"/>
      <c r="AA677" s="140"/>
      <c r="AB677" s="140"/>
      <c r="AC677" s="140"/>
      <c r="AD677" s="140"/>
      <c r="AE677" s="140"/>
      <c r="AF677" s="140"/>
      <c r="AG677" s="140"/>
      <c r="AH677" s="140"/>
      <c r="AI677" s="140"/>
      <c r="AJ677" s="140"/>
      <c r="AK677" s="140"/>
      <c r="AL677" s="154"/>
      <c r="AM677" s="154"/>
      <c r="AN677" s="154"/>
      <c r="AO677" s="154"/>
      <c r="AP677" s="154"/>
      <c r="AQ677" s="154"/>
      <c r="AR677" s="154"/>
      <c r="AS677" s="154"/>
      <c r="AT677" s="154"/>
      <c r="AU677" s="154"/>
      <c r="AV677" s="154"/>
      <c r="AW677" s="154">
        <v>1381</v>
      </c>
      <c r="AX677" s="154">
        <v>1395</v>
      </c>
      <c r="AY677" s="154">
        <v>1408</v>
      </c>
      <c r="AZ677" s="154">
        <v>1422</v>
      </c>
      <c r="BA677" s="154">
        <v>1437</v>
      </c>
      <c r="BB677" s="154">
        <v>1453</v>
      </c>
      <c r="BC677" s="154">
        <v>1470</v>
      </c>
      <c r="BD677" s="154">
        <v>1486</v>
      </c>
      <c r="BE677" s="154">
        <v>1503</v>
      </c>
      <c r="BF677" s="154">
        <v>1520</v>
      </c>
      <c r="BG677" s="154">
        <v>1537</v>
      </c>
      <c r="BH677" s="154">
        <v>1554</v>
      </c>
      <c r="BI677" s="154">
        <v>1571</v>
      </c>
      <c r="BJ677" s="154">
        <v>1588</v>
      </c>
      <c r="BK677" s="154">
        <v>1604</v>
      </c>
      <c r="BL677" s="154">
        <v>1621</v>
      </c>
      <c r="BM677" s="154">
        <v>1636</v>
      </c>
      <c r="BN677" s="154">
        <v>1652</v>
      </c>
      <c r="BO677" s="154">
        <v>1667</v>
      </c>
      <c r="BP677" s="154">
        <v>1682</v>
      </c>
      <c r="BQ677" s="154">
        <v>1696</v>
      </c>
      <c r="BR677" s="154">
        <v>1710</v>
      </c>
      <c r="BS677" s="154">
        <v>1724</v>
      </c>
      <c r="BT677" s="140">
        <v>1737</v>
      </c>
      <c r="BU677" s="140">
        <v>1750</v>
      </c>
      <c r="BV677" s="140">
        <v>1763</v>
      </c>
      <c r="BW677" s="140">
        <v>1775</v>
      </c>
      <c r="BX677" s="140">
        <v>1787</v>
      </c>
      <c r="BY677" s="140">
        <v>1800</v>
      </c>
      <c r="BZ677" s="140">
        <v>1812</v>
      </c>
      <c r="CA677" s="140">
        <v>1823</v>
      </c>
      <c r="CB677" s="140">
        <v>1835</v>
      </c>
      <c r="CC677" s="140">
        <v>1846</v>
      </c>
      <c r="CD677" s="140">
        <v>1857</v>
      </c>
      <c r="CE677" s="140">
        <v>1868</v>
      </c>
      <c r="CF677" s="140">
        <v>1879</v>
      </c>
      <c r="CG677" s="140">
        <v>1889</v>
      </c>
      <c r="CH677" s="140">
        <v>1899</v>
      </c>
      <c r="CI677" s="140">
        <v>1909</v>
      </c>
      <c r="CJ677" s="140">
        <v>1919</v>
      </c>
      <c r="CK677" s="140">
        <v>1928</v>
      </c>
      <c r="CL677" s="140">
        <v>1938</v>
      </c>
      <c r="CM677" s="140">
        <v>1947</v>
      </c>
      <c r="CN677" s="140">
        <v>1957</v>
      </c>
      <c r="CO677" s="140">
        <v>1966</v>
      </c>
      <c r="CP677" s="140">
        <v>1976</v>
      </c>
      <c r="CQ677" s="140">
        <v>1985</v>
      </c>
      <c r="CR677" s="140">
        <v>1995</v>
      </c>
      <c r="CS677" s="140">
        <v>2004</v>
      </c>
      <c r="CT677" s="140">
        <v>2014</v>
      </c>
      <c r="CU677" s="140">
        <v>2023</v>
      </c>
      <c r="CV677" s="140">
        <v>2033</v>
      </c>
      <c r="CW677" s="140">
        <v>2042</v>
      </c>
    </row>
    <row r="678" spans="1:101">
      <c r="A678" s="140" t="s">
        <v>152</v>
      </c>
      <c r="B678" s="140" t="s">
        <v>153</v>
      </c>
      <c r="C678" s="140"/>
      <c r="D678" s="140"/>
      <c r="E678" s="140" t="s">
        <v>309</v>
      </c>
      <c r="F678" s="140"/>
      <c r="G678" s="140"/>
      <c r="H678" s="140"/>
      <c r="I678" s="140"/>
      <c r="J678" s="140"/>
      <c r="K678" s="140"/>
      <c r="L678" s="140"/>
      <c r="M678" s="140"/>
      <c r="N678" s="140"/>
      <c r="O678" s="140"/>
      <c r="P678" s="140"/>
      <c r="Q678" s="140"/>
      <c r="R678" s="140"/>
      <c r="S678" s="140"/>
      <c r="T678" s="140"/>
      <c r="U678" s="140"/>
      <c r="V678" s="140"/>
      <c r="W678" s="140"/>
      <c r="X678" s="140"/>
      <c r="Y678" s="140"/>
      <c r="Z678" s="140"/>
      <c r="AA678" s="140"/>
      <c r="AB678" s="140"/>
      <c r="AC678" s="140"/>
      <c r="AD678" s="140"/>
      <c r="AE678" s="140"/>
      <c r="AF678" s="140"/>
      <c r="AG678" s="140"/>
      <c r="AH678" s="140"/>
      <c r="AI678" s="140"/>
      <c r="AJ678" s="140"/>
      <c r="AK678" s="140"/>
      <c r="AL678" s="154"/>
      <c r="AM678" s="154"/>
      <c r="AN678" s="154"/>
      <c r="AO678" s="154"/>
      <c r="AP678" s="154"/>
      <c r="AQ678" s="154"/>
      <c r="AR678" s="154"/>
      <c r="AS678" s="154"/>
      <c r="AT678" s="154"/>
      <c r="AU678" s="154"/>
      <c r="AV678" s="154"/>
      <c r="AW678" s="154">
        <v>191</v>
      </c>
      <c r="AX678" s="154">
        <v>191</v>
      </c>
      <c r="AY678" s="154">
        <v>191</v>
      </c>
      <c r="AZ678" s="154">
        <v>192</v>
      </c>
      <c r="BA678" s="154">
        <v>192</v>
      </c>
      <c r="BB678" s="154">
        <v>192</v>
      </c>
      <c r="BC678" s="154">
        <v>193</v>
      </c>
      <c r="BD678" s="154">
        <v>193</v>
      </c>
      <c r="BE678" s="154">
        <v>194</v>
      </c>
      <c r="BF678" s="154">
        <v>194</v>
      </c>
      <c r="BG678" s="154">
        <v>195</v>
      </c>
      <c r="BH678" s="154">
        <v>196</v>
      </c>
      <c r="BI678" s="154">
        <v>196</v>
      </c>
      <c r="BJ678" s="154">
        <v>197</v>
      </c>
      <c r="BK678" s="154">
        <v>198</v>
      </c>
      <c r="BL678" s="154">
        <v>198</v>
      </c>
      <c r="BM678" s="154">
        <v>199</v>
      </c>
      <c r="BN678" s="154">
        <v>200</v>
      </c>
      <c r="BO678" s="154">
        <v>201</v>
      </c>
      <c r="BP678" s="154">
        <v>201</v>
      </c>
      <c r="BQ678" s="154">
        <v>202</v>
      </c>
      <c r="BR678" s="154">
        <v>203</v>
      </c>
      <c r="BS678" s="154">
        <v>204</v>
      </c>
      <c r="BT678" s="140">
        <v>204</v>
      </c>
      <c r="BU678" s="140">
        <v>205</v>
      </c>
      <c r="BV678" s="140">
        <v>206</v>
      </c>
      <c r="BW678" s="140">
        <v>207</v>
      </c>
      <c r="BX678" s="140">
        <v>207</v>
      </c>
      <c r="BY678" s="140">
        <v>208</v>
      </c>
      <c r="BZ678" s="140">
        <v>209</v>
      </c>
      <c r="CA678" s="140">
        <v>209</v>
      </c>
      <c r="CB678" s="140">
        <v>210</v>
      </c>
      <c r="CC678" s="140">
        <v>211</v>
      </c>
      <c r="CD678" s="140">
        <v>211</v>
      </c>
      <c r="CE678" s="140">
        <v>212</v>
      </c>
      <c r="CF678" s="140">
        <v>212</v>
      </c>
      <c r="CG678" s="140">
        <v>213</v>
      </c>
      <c r="CH678" s="140">
        <v>213</v>
      </c>
      <c r="CI678" s="140">
        <v>214</v>
      </c>
      <c r="CJ678" s="140">
        <v>215</v>
      </c>
      <c r="CK678" s="140">
        <v>215</v>
      </c>
      <c r="CL678" s="140">
        <v>216</v>
      </c>
      <c r="CM678" s="140">
        <v>216</v>
      </c>
      <c r="CN678" s="140">
        <v>217</v>
      </c>
      <c r="CO678" s="140">
        <v>218</v>
      </c>
      <c r="CP678" s="140">
        <v>218</v>
      </c>
      <c r="CQ678" s="140">
        <v>219</v>
      </c>
      <c r="CR678" s="140">
        <v>220</v>
      </c>
      <c r="CS678" s="140">
        <v>220</v>
      </c>
      <c r="CT678" s="140">
        <v>221</v>
      </c>
      <c r="CU678" s="140">
        <v>222</v>
      </c>
      <c r="CV678" s="140">
        <v>223</v>
      </c>
      <c r="CW678" s="140">
        <v>224</v>
      </c>
    </row>
    <row r="679" spans="1:101">
      <c r="A679" s="140" t="s">
        <v>154</v>
      </c>
      <c r="B679" s="140" t="s">
        <v>155</v>
      </c>
      <c r="C679" s="140"/>
      <c r="D679" s="140"/>
      <c r="E679" s="140" t="s">
        <v>309</v>
      </c>
      <c r="F679" s="140"/>
      <c r="G679" s="140"/>
      <c r="H679" s="140"/>
      <c r="I679" s="140"/>
      <c r="J679" s="140"/>
      <c r="K679" s="140"/>
      <c r="L679" s="140"/>
      <c r="M679" s="140"/>
      <c r="N679" s="140"/>
      <c r="O679" s="140"/>
      <c r="P679" s="140"/>
      <c r="Q679" s="140"/>
      <c r="R679" s="140"/>
      <c r="S679" s="140"/>
      <c r="T679" s="140"/>
      <c r="U679" s="140"/>
      <c r="V679" s="140"/>
      <c r="W679" s="140"/>
      <c r="X679" s="140"/>
      <c r="Y679" s="140"/>
      <c r="Z679" s="140"/>
      <c r="AA679" s="140"/>
      <c r="AB679" s="140"/>
      <c r="AC679" s="140"/>
      <c r="AD679" s="140"/>
      <c r="AE679" s="140"/>
      <c r="AF679" s="140"/>
      <c r="AG679" s="140"/>
      <c r="AH679" s="140"/>
      <c r="AI679" s="140"/>
      <c r="AJ679" s="140"/>
      <c r="AK679" s="140"/>
      <c r="AL679" s="154"/>
      <c r="AM679" s="154"/>
      <c r="AN679" s="154"/>
      <c r="AO679" s="154"/>
      <c r="AP679" s="154"/>
      <c r="AQ679" s="154"/>
      <c r="AR679" s="154"/>
      <c r="AS679" s="154"/>
      <c r="AT679" s="154"/>
      <c r="AU679" s="154"/>
      <c r="AV679" s="154"/>
      <c r="AW679" s="154">
        <v>1602</v>
      </c>
      <c r="AX679" s="154">
        <v>1619</v>
      </c>
      <c r="AY679" s="154">
        <v>1636</v>
      </c>
      <c r="AZ679" s="154">
        <v>1652</v>
      </c>
      <c r="BA679" s="154">
        <v>1669</v>
      </c>
      <c r="BB679" s="154">
        <v>1688</v>
      </c>
      <c r="BC679" s="154">
        <v>1706</v>
      </c>
      <c r="BD679" s="154">
        <v>1725</v>
      </c>
      <c r="BE679" s="154">
        <v>1744</v>
      </c>
      <c r="BF679" s="154">
        <v>1762</v>
      </c>
      <c r="BG679" s="154">
        <v>1781</v>
      </c>
      <c r="BH679" s="154">
        <v>1800</v>
      </c>
      <c r="BI679" s="154">
        <v>1819</v>
      </c>
      <c r="BJ679" s="154">
        <v>1837</v>
      </c>
      <c r="BK679" s="154">
        <v>1856</v>
      </c>
      <c r="BL679" s="154">
        <v>1874</v>
      </c>
      <c r="BM679" s="154">
        <v>1892</v>
      </c>
      <c r="BN679" s="154">
        <v>1909</v>
      </c>
      <c r="BO679" s="154">
        <v>1926</v>
      </c>
      <c r="BP679" s="154">
        <v>1943</v>
      </c>
      <c r="BQ679" s="154">
        <v>1959</v>
      </c>
      <c r="BR679" s="154">
        <v>1975</v>
      </c>
      <c r="BS679" s="154">
        <v>1991</v>
      </c>
      <c r="BT679" s="140">
        <v>2006</v>
      </c>
      <c r="BU679" s="140">
        <v>2021</v>
      </c>
      <c r="BV679" s="140">
        <v>2036</v>
      </c>
      <c r="BW679" s="140">
        <v>2051</v>
      </c>
      <c r="BX679" s="140">
        <v>2065</v>
      </c>
      <c r="BY679" s="140">
        <v>2079</v>
      </c>
      <c r="BZ679" s="140">
        <v>2093</v>
      </c>
      <c r="CA679" s="140">
        <v>2107</v>
      </c>
      <c r="CB679" s="140">
        <v>2120</v>
      </c>
      <c r="CC679" s="140">
        <v>2133</v>
      </c>
      <c r="CD679" s="140">
        <v>2146</v>
      </c>
      <c r="CE679" s="140">
        <v>2158</v>
      </c>
      <c r="CF679" s="140">
        <v>2170</v>
      </c>
      <c r="CG679" s="140">
        <v>2182</v>
      </c>
      <c r="CH679" s="140">
        <v>2194</v>
      </c>
      <c r="CI679" s="140">
        <v>2205</v>
      </c>
      <c r="CJ679" s="140">
        <v>2216</v>
      </c>
      <c r="CK679" s="140">
        <v>2227</v>
      </c>
      <c r="CL679" s="140">
        <v>2238</v>
      </c>
      <c r="CM679" s="140">
        <v>2249</v>
      </c>
      <c r="CN679" s="140">
        <v>2260</v>
      </c>
      <c r="CO679" s="140">
        <v>2270</v>
      </c>
      <c r="CP679" s="140">
        <v>2281</v>
      </c>
      <c r="CQ679" s="140">
        <v>2292</v>
      </c>
      <c r="CR679" s="140">
        <v>2303</v>
      </c>
      <c r="CS679" s="140">
        <v>2314</v>
      </c>
      <c r="CT679" s="140">
        <v>2325</v>
      </c>
      <c r="CU679" s="140">
        <v>2336</v>
      </c>
      <c r="CV679" s="140">
        <v>2347</v>
      </c>
      <c r="CW679" s="140">
        <v>2358</v>
      </c>
    </row>
    <row r="680" spans="1:101">
      <c r="A680" s="140" t="s">
        <v>156</v>
      </c>
      <c r="B680" s="140" t="s">
        <v>157</v>
      </c>
      <c r="C680" s="140"/>
      <c r="D680" s="140"/>
      <c r="E680" s="140" t="s">
        <v>309</v>
      </c>
      <c r="F680" s="140"/>
      <c r="G680" s="140"/>
      <c r="H680" s="140"/>
      <c r="I680" s="140"/>
      <c r="J680" s="140"/>
      <c r="K680" s="140"/>
      <c r="L680" s="140"/>
      <c r="M680" s="140"/>
      <c r="N680" s="140"/>
      <c r="O680" s="140"/>
      <c r="P680" s="140"/>
      <c r="Q680" s="140"/>
      <c r="R680" s="140"/>
      <c r="S680" s="140"/>
      <c r="T680" s="140"/>
      <c r="U680" s="140"/>
      <c r="V680" s="140"/>
      <c r="W680" s="140"/>
      <c r="X680" s="140"/>
      <c r="Y680" s="140"/>
      <c r="Z680" s="140"/>
      <c r="AA680" s="140"/>
      <c r="AB680" s="140"/>
      <c r="AC680" s="140"/>
      <c r="AD680" s="140"/>
      <c r="AE680" s="140"/>
      <c r="AF680" s="140"/>
      <c r="AG680" s="140"/>
      <c r="AH680" s="140"/>
      <c r="AI680" s="140"/>
      <c r="AJ680" s="140"/>
      <c r="AK680" s="140"/>
      <c r="AL680" s="154"/>
      <c r="AM680" s="154"/>
      <c r="AN680" s="154"/>
      <c r="AO680" s="154"/>
      <c r="AP680" s="154"/>
      <c r="AQ680" s="154"/>
      <c r="AR680" s="154"/>
      <c r="AS680" s="154"/>
      <c r="AT680" s="154"/>
      <c r="AU680" s="154"/>
      <c r="AV680" s="154"/>
      <c r="AW680" s="154">
        <v>1159</v>
      </c>
      <c r="AX680" s="154">
        <v>1172</v>
      </c>
      <c r="AY680" s="154">
        <v>1184</v>
      </c>
      <c r="AZ680" s="154">
        <v>1196</v>
      </c>
      <c r="BA680" s="154">
        <v>1208</v>
      </c>
      <c r="BB680" s="154">
        <v>1221</v>
      </c>
      <c r="BC680" s="154">
        <v>1234</v>
      </c>
      <c r="BD680" s="154">
        <v>1247</v>
      </c>
      <c r="BE680" s="154">
        <v>1260</v>
      </c>
      <c r="BF680" s="154">
        <v>1273</v>
      </c>
      <c r="BG680" s="154">
        <v>1286</v>
      </c>
      <c r="BH680" s="154">
        <v>1300</v>
      </c>
      <c r="BI680" s="154">
        <v>1313</v>
      </c>
      <c r="BJ680" s="154">
        <v>1326</v>
      </c>
      <c r="BK680" s="154">
        <v>1339</v>
      </c>
      <c r="BL680" s="154">
        <v>1352</v>
      </c>
      <c r="BM680" s="154">
        <v>1364</v>
      </c>
      <c r="BN680" s="154">
        <v>1377</v>
      </c>
      <c r="BO680" s="154">
        <v>1388</v>
      </c>
      <c r="BP680" s="154">
        <v>1400</v>
      </c>
      <c r="BQ680" s="154">
        <v>1411</v>
      </c>
      <c r="BR680" s="154">
        <v>1422</v>
      </c>
      <c r="BS680" s="154">
        <v>1433</v>
      </c>
      <c r="BT680" s="140">
        <v>1443</v>
      </c>
      <c r="BU680" s="140">
        <v>1454</v>
      </c>
      <c r="BV680" s="140">
        <v>1463</v>
      </c>
      <c r="BW680" s="140">
        <v>1473</v>
      </c>
      <c r="BX680" s="140">
        <v>1483</v>
      </c>
      <c r="BY680" s="140">
        <v>1492</v>
      </c>
      <c r="BZ680" s="140">
        <v>1502</v>
      </c>
      <c r="CA680" s="140">
        <v>1511</v>
      </c>
      <c r="CB680" s="140">
        <v>1520</v>
      </c>
      <c r="CC680" s="140">
        <v>1528</v>
      </c>
      <c r="CD680" s="140">
        <v>1537</v>
      </c>
      <c r="CE680" s="140">
        <v>1546</v>
      </c>
      <c r="CF680" s="140">
        <v>1554</v>
      </c>
      <c r="CG680" s="140">
        <v>1562</v>
      </c>
      <c r="CH680" s="140">
        <v>1570</v>
      </c>
      <c r="CI680" s="140">
        <v>1578</v>
      </c>
      <c r="CJ680" s="140">
        <v>1585</v>
      </c>
      <c r="CK680" s="140">
        <v>1593</v>
      </c>
      <c r="CL680" s="140">
        <v>1600</v>
      </c>
      <c r="CM680" s="140">
        <v>1608</v>
      </c>
      <c r="CN680" s="140">
        <v>1615</v>
      </c>
      <c r="CO680" s="140">
        <v>1623</v>
      </c>
      <c r="CP680" s="140">
        <v>1630</v>
      </c>
      <c r="CQ680" s="140">
        <v>1638</v>
      </c>
      <c r="CR680" s="140">
        <v>1645</v>
      </c>
      <c r="CS680" s="140">
        <v>1653</v>
      </c>
      <c r="CT680" s="140">
        <v>1661</v>
      </c>
      <c r="CU680" s="140">
        <v>1668</v>
      </c>
      <c r="CV680" s="140">
        <v>1676</v>
      </c>
      <c r="CW680" s="140">
        <v>1684</v>
      </c>
    </row>
    <row r="681" spans="1:101">
      <c r="A681" s="140" t="s">
        <v>158</v>
      </c>
      <c r="B681" s="140" t="s">
        <v>159</v>
      </c>
      <c r="C681" s="140"/>
      <c r="D681" s="140"/>
      <c r="E681" s="140" t="s">
        <v>309</v>
      </c>
      <c r="F681" s="140"/>
      <c r="G681" s="140"/>
      <c r="H681" s="140"/>
      <c r="I681" s="140"/>
      <c r="J681" s="140"/>
      <c r="K681" s="140"/>
      <c r="L681" s="140"/>
      <c r="M681" s="140"/>
      <c r="N681" s="140"/>
      <c r="O681" s="140"/>
      <c r="P681" s="140"/>
      <c r="Q681" s="140"/>
      <c r="R681" s="140"/>
      <c r="S681" s="140"/>
      <c r="T681" s="140"/>
      <c r="U681" s="140"/>
      <c r="V681" s="140"/>
      <c r="W681" s="140"/>
      <c r="X681" s="140"/>
      <c r="Y681" s="140"/>
      <c r="Z681" s="140"/>
      <c r="AA681" s="140"/>
      <c r="AB681" s="140"/>
      <c r="AC681" s="140"/>
      <c r="AD681" s="140"/>
      <c r="AE681" s="140"/>
      <c r="AF681" s="140"/>
      <c r="AG681" s="140"/>
      <c r="AH681" s="140"/>
      <c r="AI681" s="140"/>
      <c r="AJ681" s="140"/>
      <c r="AK681" s="140"/>
      <c r="AL681" s="154"/>
      <c r="AM681" s="154"/>
      <c r="AN681" s="154"/>
      <c r="AO681" s="154"/>
      <c r="AP681" s="154"/>
      <c r="AQ681" s="154"/>
      <c r="AR681" s="154"/>
      <c r="AS681" s="154"/>
      <c r="AT681" s="154"/>
      <c r="AU681" s="154"/>
      <c r="AV681" s="154"/>
      <c r="AW681" s="154">
        <v>1069</v>
      </c>
      <c r="AX681" s="154">
        <v>1078</v>
      </c>
      <c r="AY681" s="154">
        <v>1087</v>
      </c>
      <c r="AZ681" s="154">
        <v>1096</v>
      </c>
      <c r="BA681" s="154">
        <v>1105</v>
      </c>
      <c r="BB681" s="154">
        <v>1115</v>
      </c>
      <c r="BC681" s="154">
        <v>1125</v>
      </c>
      <c r="BD681" s="154">
        <v>1136</v>
      </c>
      <c r="BE681" s="154">
        <v>1146</v>
      </c>
      <c r="BF681" s="154">
        <v>1156</v>
      </c>
      <c r="BG681" s="154">
        <v>1167</v>
      </c>
      <c r="BH681" s="154">
        <v>1177</v>
      </c>
      <c r="BI681" s="154">
        <v>1187</v>
      </c>
      <c r="BJ681" s="154">
        <v>1198</v>
      </c>
      <c r="BK681" s="154">
        <v>1208</v>
      </c>
      <c r="BL681" s="154">
        <v>1219</v>
      </c>
      <c r="BM681" s="154">
        <v>1229</v>
      </c>
      <c r="BN681" s="154">
        <v>1239</v>
      </c>
      <c r="BO681" s="154">
        <v>1249</v>
      </c>
      <c r="BP681" s="154">
        <v>1258</v>
      </c>
      <c r="BQ681" s="154">
        <v>1268</v>
      </c>
      <c r="BR681" s="154">
        <v>1277</v>
      </c>
      <c r="BS681" s="154">
        <v>1286</v>
      </c>
      <c r="BT681" s="140">
        <v>1295</v>
      </c>
      <c r="BU681" s="140">
        <v>1304</v>
      </c>
      <c r="BV681" s="140">
        <v>1312</v>
      </c>
      <c r="BW681" s="140">
        <v>1321</v>
      </c>
      <c r="BX681" s="140">
        <v>1329</v>
      </c>
      <c r="BY681" s="140">
        <v>1337</v>
      </c>
      <c r="BZ681" s="140">
        <v>1345</v>
      </c>
      <c r="CA681" s="140">
        <v>1352</v>
      </c>
      <c r="CB681" s="140">
        <v>1360</v>
      </c>
      <c r="CC681" s="140">
        <v>1367</v>
      </c>
      <c r="CD681" s="140">
        <v>1374</v>
      </c>
      <c r="CE681" s="140">
        <v>1380</v>
      </c>
      <c r="CF681" s="140">
        <v>1387</v>
      </c>
      <c r="CG681" s="140">
        <v>1393</v>
      </c>
      <c r="CH681" s="140">
        <v>1399</v>
      </c>
      <c r="CI681" s="140">
        <v>1405</v>
      </c>
      <c r="CJ681" s="140">
        <v>1411</v>
      </c>
      <c r="CK681" s="140">
        <v>1417</v>
      </c>
      <c r="CL681" s="140">
        <v>1423</v>
      </c>
      <c r="CM681" s="140">
        <v>1428</v>
      </c>
      <c r="CN681" s="140">
        <v>1434</v>
      </c>
      <c r="CO681" s="140">
        <v>1440</v>
      </c>
      <c r="CP681" s="140">
        <v>1445</v>
      </c>
      <c r="CQ681" s="140">
        <v>1451</v>
      </c>
      <c r="CR681" s="140">
        <v>1457</v>
      </c>
      <c r="CS681" s="140">
        <v>1463</v>
      </c>
      <c r="CT681" s="140">
        <v>1469</v>
      </c>
      <c r="CU681" s="140">
        <v>1475</v>
      </c>
      <c r="CV681" s="140">
        <v>1481</v>
      </c>
      <c r="CW681" s="140">
        <v>1487</v>
      </c>
    </row>
    <row r="682" spans="1:101">
      <c r="A682" s="140" t="s">
        <v>160</v>
      </c>
      <c r="B682" s="140" t="s">
        <v>161</v>
      </c>
      <c r="C682" s="140"/>
      <c r="D682" s="140"/>
      <c r="E682" s="140" t="s">
        <v>309</v>
      </c>
      <c r="F682" s="140"/>
      <c r="G682" s="140"/>
      <c r="H682" s="140"/>
      <c r="I682" s="140"/>
      <c r="J682" s="140"/>
      <c r="K682" s="140"/>
      <c r="L682" s="140"/>
      <c r="M682" s="140"/>
      <c r="N682" s="140"/>
      <c r="O682" s="140"/>
      <c r="P682" s="140"/>
      <c r="Q682" s="140"/>
      <c r="R682" s="140"/>
      <c r="S682" s="140"/>
      <c r="T682" s="140"/>
      <c r="U682" s="140"/>
      <c r="V682" s="140"/>
      <c r="W682" s="140"/>
      <c r="X682" s="140"/>
      <c r="Y682" s="140"/>
      <c r="Z682" s="140"/>
      <c r="AA682" s="140"/>
      <c r="AB682" s="140"/>
      <c r="AC682" s="140"/>
      <c r="AD682" s="140"/>
      <c r="AE682" s="140"/>
      <c r="AF682" s="140"/>
      <c r="AG682" s="140"/>
      <c r="AH682" s="140"/>
      <c r="AI682" s="140"/>
      <c r="AJ682" s="140"/>
      <c r="AK682" s="140"/>
      <c r="AL682" s="154"/>
      <c r="AM682" s="154"/>
      <c r="AN682" s="154"/>
      <c r="AO682" s="154"/>
      <c r="AP682" s="154"/>
      <c r="AQ682" s="154"/>
      <c r="AR682" s="154"/>
      <c r="AS682" s="154"/>
      <c r="AT682" s="154"/>
      <c r="AU682" s="154"/>
      <c r="AV682" s="154"/>
      <c r="AW682" s="154">
        <v>221</v>
      </c>
      <c r="AX682" s="154">
        <v>219</v>
      </c>
      <c r="AY682" s="154">
        <v>218</v>
      </c>
      <c r="AZ682" s="154">
        <v>217</v>
      </c>
      <c r="BA682" s="154">
        <v>216</v>
      </c>
      <c r="BB682" s="154">
        <v>215</v>
      </c>
      <c r="BC682" s="154">
        <v>214</v>
      </c>
      <c r="BD682" s="154">
        <v>214</v>
      </c>
      <c r="BE682" s="154">
        <v>213</v>
      </c>
      <c r="BF682" s="154">
        <v>213</v>
      </c>
      <c r="BG682" s="154">
        <v>212</v>
      </c>
      <c r="BH682" s="154">
        <v>212</v>
      </c>
      <c r="BI682" s="154">
        <v>212</v>
      </c>
      <c r="BJ682" s="154">
        <v>211</v>
      </c>
      <c r="BK682" s="154">
        <v>211</v>
      </c>
      <c r="BL682" s="154">
        <v>211</v>
      </c>
      <c r="BM682" s="154">
        <v>211</v>
      </c>
      <c r="BN682" s="154">
        <v>211</v>
      </c>
      <c r="BO682" s="154">
        <v>210</v>
      </c>
      <c r="BP682" s="154">
        <v>210</v>
      </c>
      <c r="BQ682" s="154">
        <v>210</v>
      </c>
      <c r="BR682" s="154">
        <v>210</v>
      </c>
      <c r="BS682" s="154">
        <v>210</v>
      </c>
      <c r="BT682" s="140">
        <v>210</v>
      </c>
      <c r="BU682" s="140">
        <v>210</v>
      </c>
      <c r="BV682" s="140">
        <v>209</v>
      </c>
      <c r="BW682" s="140">
        <v>209</v>
      </c>
      <c r="BX682" s="140">
        <v>209</v>
      </c>
      <c r="BY682" s="140">
        <v>209</v>
      </c>
      <c r="BZ682" s="140">
        <v>209</v>
      </c>
      <c r="CA682" s="140">
        <v>209</v>
      </c>
      <c r="CB682" s="140">
        <v>208</v>
      </c>
      <c r="CC682" s="140">
        <v>208</v>
      </c>
      <c r="CD682" s="140">
        <v>208</v>
      </c>
      <c r="CE682" s="140">
        <v>208</v>
      </c>
      <c r="CF682" s="140">
        <v>208</v>
      </c>
      <c r="CG682" s="140">
        <v>208</v>
      </c>
      <c r="CH682" s="140">
        <v>208</v>
      </c>
      <c r="CI682" s="140">
        <v>207</v>
      </c>
      <c r="CJ682" s="140">
        <v>207</v>
      </c>
      <c r="CK682" s="140">
        <v>207</v>
      </c>
      <c r="CL682" s="140">
        <v>207</v>
      </c>
      <c r="CM682" s="140">
        <v>207</v>
      </c>
      <c r="CN682" s="140">
        <v>207</v>
      </c>
      <c r="CO682" s="140">
        <v>208</v>
      </c>
      <c r="CP682" s="140">
        <v>208</v>
      </c>
      <c r="CQ682" s="140">
        <v>208</v>
      </c>
      <c r="CR682" s="140">
        <v>208</v>
      </c>
      <c r="CS682" s="140">
        <v>209</v>
      </c>
      <c r="CT682" s="140">
        <v>209</v>
      </c>
      <c r="CU682" s="140">
        <v>209</v>
      </c>
      <c r="CV682" s="140">
        <v>210</v>
      </c>
      <c r="CW682" s="140">
        <v>210</v>
      </c>
    </row>
    <row r="683" spans="1:101">
      <c r="A683" s="140" t="s">
        <v>162</v>
      </c>
      <c r="B683" s="140" t="s">
        <v>163</v>
      </c>
      <c r="C683" s="140"/>
      <c r="D683" s="140"/>
      <c r="E683" s="140" t="s">
        <v>309</v>
      </c>
      <c r="F683" s="140"/>
      <c r="G683" s="140"/>
      <c r="H683" s="140"/>
      <c r="I683" s="140"/>
      <c r="J683" s="140"/>
      <c r="K683" s="140"/>
      <c r="L683" s="140"/>
      <c r="M683" s="140"/>
      <c r="N683" s="140"/>
      <c r="O683" s="140"/>
      <c r="P683" s="140"/>
      <c r="Q683" s="140"/>
      <c r="R683" s="140"/>
      <c r="S683" s="140"/>
      <c r="T683" s="140"/>
      <c r="U683" s="140"/>
      <c r="V683" s="140"/>
      <c r="W683" s="140"/>
      <c r="X683" s="140"/>
      <c r="Y683" s="140"/>
      <c r="Z683" s="140"/>
      <c r="AA683" s="140"/>
      <c r="AB683" s="140"/>
      <c r="AC683" s="140"/>
      <c r="AD683" s="140"/>
      <c r="AE683" s="140"/>
      <c r="AF683" s="140"/>
      <c r="AG683" s="140"/>
      <c r="AH683" s="140"/>
      <c r="AI683" s="140"/>
      <c r="AJ683" s="140"/>
      <c r="AK683" s="140"/>
      <c r="AL683" s="154"/>
      <c r="AM683" s="154"/>
      <c r="AN683" s="154"/>
      <c r="AO683" s="154"/>
      <c r="AP683" s="154"/>
      <c r="AQ683" s="154"/>
      <c r="AR683" s="154"/>
      <c r="AS683" s="154"/>
      <c r="AT683" s="154"/>
      <c r="AU683" s="154"/>
      <c r="AV683" s="154"/>
      <c r="AW683" s="154">
        <v>608</v>
      </c>
      <c r="AX683" s="154">
        <v>610</v>
      </c>
      <c r="AY683" s="154">
        <v>612</v>
      </c>
      <c r="AZ683" s="154">
        <v>613</v>
      </c>
      <c r="BA683" s="154">
        <v>616</v>
      </c>
      <c r="BB683" s="154">
        <v>618</v>
      </c>
      <c r="BC683" s="154">
        <v>621</v>
      </c>
      <c r="BD683" s="154">
        <v>624</v>
      </c>
      <c r="BE683" s="154">
        <v>627</v>
      </c>
      <c r="BF683" s="154">
        <v>629</v>
      </c>
      <c r="BG683" s="154">
        <v>632</v>
      </c>
      <c r="BH683" s="154">
        <v>635</v>
      </c>
      <c r="BI683" s="154">
        <v>638</v>
      </c>
      <c r="BJ683" s="154">
        <v>641</v>
      </c>
      <c r="BK683" s="154">
        <v>644</v>
      </c>
      <c r="BL683" s="154">
        <v>647</v>
      </c>
      <c r="BM683" s="154">
        <v>650</v>
      </c>
      <c r="BN683" s="154">
        <v>653</v>
      </c>
      <c r="BO683" s="154">
        <v>656</v>
      </c>
      <c r="BP683" s="154">
        <v>658</v>
      </c>
      <c r="BQ683" s="154">
        <v>661</v>
      </c>
      <c r="BR683" s="154">
        <v>663</v>
      </c>
      <c r="BS683" s="154">
        <v>666</v>
      </c>
      <c r="BT683" s="140">
        <v>668</v>
      </c>
      <c r="BU683" s="140">
        <v>671</v>
      </c>
      <c r="BV683" s="140">
        <v>673</v>
      </c>
      <c r="BW683" s="140">
        <v>675</v>
      </c>
      <c r="BX683" s="140">
        <v>677</v>
      </c>
      <c r="BY683" s="140">
        <v>679</v>
      </c>
      <c r="BZ683" s="140">
        <v>681</v>
      </c>
      <c r="CA683" s="140">
        <v>683</v>
      </c>
      <c r="CB683" s="140">
        <v>685</v>
      </c>
      <c r="CC683" s="140">
        <v>687</v>
      </c>
      <c r="CD683" s="140">
        <v>689</v>
      </c>
      <c r="CE683" s="140">
        <v>691</v>
      </c>
      <c r="CF683" s="140">
        <v>692</v>
      </c>
      <c r="CG683" s="140">
        <v>694</v>
      </c>
      <c r="CH683" s="140">
        <v>695</v>
      </c>
      <c r="CI683" s="140">
        <v>697</v>
      </c>
      <c r="CJ683" s="140">
        <v>698</v>
      </c>
      <c r="CK683" s="140">
        <v>700</v>
      </c>
      <c r="CL683" s="140">
        <v>701</v>
      </c>
      <c r="CM683" s="140">
        <v>703</v>
      </c>
      <c r="CN683" s="140">
        <v>705</v>
      </c>
      <c r="CO683" s="140">
        <v>706</v>
      </c>
      <c r="CP683" s="140">
        <v>708</v>
      </c>
      <c r="CQ683" s="140">
        <v>710</v>
      </c>
      <c r="CR683" s="140">
        <v>712</v>
      </c>
      <c r="CS683" s="140">
        <v>714</v>
      </c>
      <c r="CT683" s="140">
        <v>716</v>
      </c>
      <c r="CU683" s="140">
        <v>718</v>
      </c>
      <c r="CV683" s="140">
        <v>720</v>
      </c>
      <c r="CW683" s="140">
        <v>722</v>
      </c>
    </row>
    <row r="684" spans="1:101">
      <c r="A684" s="140" t="s">
        <v>164</v>
      </c>
      <c r="B684" s="140" t="s">
        <v>165</v>
      </c>
      <c r="C684" s="140"/>
      <c r="D684" s="140"/>
      <c r="E684" s="140" t="s">
        <v>309</v>
      </c>
      <c r="F684" s="140"/>
      <c r="G684" s="140"/>
      <c r="H684" s="140"/>
      <c r="I684" s="140"/>
      <c r="J684" s="140"/>
      <c r="K684" s="140"/>
      <c r="L684" s="140"/>
      <c r="M684" s="140"/>
      <c r="N684" s="140"/>
      <c r="O684" s="140"/>
      <c r="P684" s="140"/>
      <c r="Q684" s="140"/>
      <c r="R684" s="140"/>
      <c r="S684" s="140"/>
      <c r="T684" s="140"/>
      <c r="U684" s="140"/>
      <c r="V684" s="140"/>
      <c r="W684" s="140"/>
      <c r="X684" s="140"/>
      <c r="Y684" s="140"/>
      <c r="Z684" s="140"/>
      <c r="AA684" s="140"/>
      <c r="AB684" s="140"/>
      <c r="AC684" s="140"/>
      <c r="AD684" s="140"/>
      <c r="AE684" s="140"/>
      <c r="AF684" s="140"/>
      <c r="AG684" s="140"/>
      <c r="AH684" s="140"/>
      <c r="AI684" s="140"/>
      <c r="AJ684" s="140"/>
      <c r="AK684" s="140"/>
      <c r="AL684" s="154"/>
      <c r="AM684" s="154"/>
      <c r="AN684" s="154"/>
      <c r="AO684" s="154"/>
      <c r="AP684" s="154"/>
      <c r="AQ684" s="154"/>
      <c r="AR684" s="154"/>
      <c r="AS684" s="154"/>
      <c r="AT684" s="154"/>
      <c r="AU684" s="154"/>
      <c r="AV684" s="154"/>
      <c r="AW684" s="154">
        <v>1264</v>
      </c>
      <c r="AX684" s="154">
        <v>1269</v>
      </c>
      <c r="AY684" s="154">
        <v>1274</v>
      </c>
      <c r="AZ684" s="154">
        <v>1278</v>
      </c>
      <c r="BA684" s="154">
        <v>1284</v>
      </c>
      <c r="BB684" s="154">
        <v>1290</v>
      </c>
      <c r="BC684" s="154">
        <v>1297</v>
      </c>
      <c r="BD684" s="154">
        <v>1304</v>
      </c>
      <c r="BE684" s="154">
        <v>1311</v>
      </c>
      <c r="BF684" s="154">
        <v>1318</v>
      </c>
      <c r="BG684" s="154">
        <v>1326</v>
      </c>
      <c r="BH684" s="154">
        <v>1333</v>
      </c>
      <c r="BI684" s="154">
        <v>1341</v>
      </c>
      <c r="BJ684" s="154">
        <v>1348</v>
      </c>
      <c r="BK684" s="154">
        <v>1356</v>
      </c>
      <c r="BL684" s="154">
        <v>1364</v>
      </c>
      <c r="BM684" s="154">
        <v>1371</v>
      </c>
      <c r="BN684" s="154">
        <v>1379</v>
      </c>
      <c r="BO684" s="154">
        <v>1386</v>
      </c>
      <c r="BP684" s="154">
        <v>1394</v>
      </c>
      <c r="BQ684" s="154">
        <v>1401</v>
      </c>
      <c r="BR684" s="154">
        <v>1408</v>
      </c>
      <c r="BS684" s="154">
        <v>1415</v>
      </c>
      <c r="BT684" s="140">
        <v>1422</v>
      </c>
      <c r="BU684" s="140">
        <v>1429</v>
      </c>
      <c r="BV684" s="140">
        <v>1436</v>
      </c>
      <c r="BW684" s="140">
        <v>1443</v>
      </c>
      <c r="BX684" s="140">
        <v>1450</v>
      </c>
      <c r="BY684" s="140">
        <v>1456</v>
      </c>
      <c r="BZ684" s="140">
        <v>1463</v>
      </c>
      <c r="CA684" s="140">
        <v>1469</v>
      </c>
      <c r="CB684" s="140">
        <v>1475</v>
      </c>
      <c r="CC684" s="140">
        <v>1481</v>
      </c>
      <c r="CD684" s="140">
        <v>1487</v>
      </c>
      <c r="CE684" s="140">
        <v>1492</v>
      </c>
      <c r="CF684" s="140">
        <v>1498</v>
      </c>
      <c r="CG684" s="140">
        <v>1503</v>
      </c>
      <c r="CH684" s="140">
        <v>1508</v>
      </c>
      <c r="CI684" s="140">
        <v>1513</v>
      </c>
      <c r="CJ684" s="140">
        <v>1518</v>
      </c>
      <c r="CK684" s="140">
        <v>1523</v>
      </c>
      <c r="CL684" s="140">
        <v>1528</v>
      </c>
      <c r="CM684" s="140">
        <v>1533</v>
      </c>
      <c r="CN684" s="140">
        <v>1538</v>
      </c>
      <c r="CO684" s="140">
        <v>1543</v>
      </c>
      <c r="CP684" s="140">
        <v>1548</v>
      </c>
      <c r="CQ684" s="140">
        <v>1554</v>
      </c>
      <c r="CR684" s="140">
        <v>1559</v>
      </c>
      <c r="CS684" s="140">
        <v>1565</v>
      </c>
      <c r="CT684" s="140">
        <v>1571</v>
      </c>
      <c r="CU684" s="140">
        <v>1577</v>
      </c>
      <c r="CV684" s="140">
        <v>1583</v>
      </c>
      <c r="CW684" s="140">
        <v>1589</v>
      </c>
    </row>
    <row r="685" spans="1:101">
      <c r="A685" s="140" t="s">
        <v>166</v>
      </c>
      <c r="B685" s="140" t="s">
        <v>167</v>
      </c>
      <c r="C685" s="140"/>
      <c r="D685" s="140"/>
      <c r="E685" s="140" t="s">
        <v>309</v>
      </c>
      <c r="F685" s="140"/>
      <c r="G685" s="140"/>
      <c r="H685" s="140"/>
      <c r="I685" s="140"/>
      <c r="J685" s="140"/>
      <c r="K685" s="140"/>
      <c r="L685" s="140"/>
      <c r="M685" s="140"/>
      <c r="N685" s="140"/>
      <c r="O685" s="140"/>
      <c r="P685" s="140"/>
      <c r="Q685" s="140"/>
      <c r="R685" s="140"/>
      <c r="S685" s="140"/>
      <c r="T685" s="140"/>
      <c r="U685" s="140"/>
      <c r="V685" s="140"/>
      <c r="W685" s="140"/>
      <c r="X685" s="140"/>
      <c r="Y685" s="140"/>
      <c r="Z685" s="140"/>
      <c r="AA685" s="140"/>
      <c r="AB685" s="140"/>
      <c r="AC685" s="140"/>
      <c r="AD685" s="140"/>
      <c r="AE685" s="140"/>
      <c r="AF685" s="140"/>
      <c r="AG685" s="140"/>
      <c r="AH685" s="140"/>
      <c r="AI685" s="140"/>
      <c r="AJ685" s="140"/>
      <c r="AK685" s="140"/>
      <c r="AL685" s="154"/>
      <c r="AM685" s="154"/>
      <c r="AN685" s="154"/>
      <c r="AO685" s="154"/>
      <c r="AP685" s="154"/>
      <c r="AQ685" s="154"/>
      <c r="AR685" s="154"/>
      <c r="AS685" s="154"/>
      <c r="AT685" s="154"/>
      <c r="AU685" s="154"/>
      <c r="AV685" s="154"/>
      <c r="AW685" s="154">
        <v>260</v>
      </c>
      <c r="AX685" s="154">
        <v>259</v>
      </c>
      <c r="AY685" s="154">
        <v>259</v>
      </c>
      <c r="AZ685" s="154">
        <v>258</v>
      </c>
      <c r="BA685" s="154">
        <v>258</v>
      </c>
      <c r="BB685" s="154">
        <v>258</v>
      </c>
      <c r="BC685" s="154">
        <v>258</v>
      </c>
      <c r="BD685" s="154">
        <v>258</v>
      </c>
      <c r="BE685" s="154">
        <v>258</v>
      </c>
      <c r="BF685" s="154">
        <v>258</v>
      </c>
      <c r="BG685" s="154">
        <v>258</v>
      </c>
      <c r="BH685" s="154">
        <v>258</v>
      </c>
      <c r="BI685" s="154">
        <v>258</v>
      </c>
      <c r="BJ685" s="154">
        <v>258</v>
      </c>
      <c r="BK685" s="154">
        <v>258</v>
      </c>
      <c r="BL685" s="154">
        <v>258</v>
      </c>
      <c r="BM685" s="154">
        <v>259</v>
      </c>
      <c r="BN685" s="154">
        <v>259</v>
      </c>
      <c r="BO685" s="154">
        <v>259</v>
      </c>
      <c r="BP685" s="154">
        <v>259</v>
      </c>
      <c r="BQ685" s="154">
        <v>260</v>
      </c>
      <c r="BR685" s="154">
        <v>260</v>
      </c>
      <c r="BS685" s="154">
        <v>260</v>
      </c>
      <c r="BT685" s="140">
        <v>261</v>
      </c>
      <c r="BU685" s="140">
        <v>261</v>
      </c>
      <c r="BV685" s="140">
        <v>261</v>
      </c>
      <c r="BW685" s="140">
        <v>261</v>
      </c>
      <c r="BX685" s="140">
        <v>261</v>
      </c>
      <c r="BY685" s="140">
        <v>262</v>
      </c>
      <c r="BZ685" s="140">
        <v>262</v>
      </c>
      <c r="CA685" s="140">
        <v>262</v>
      </c>
      <c r="CB685" s="140">
        <v>262</v>
      </c>
      <c r="CC685" s="140">
        <v>262</v>
      </c>
      <c r="CD685" s="140">
        <v>262</v>
      </c>
      <c r="CE685" s="140">
        <v>262</v>
      </c>
      <c r="CF685" s="140">
        <v>262</v>
      </c>
      <c r="CG685" s="140">
        <v>262</v>
      </c>
      <c r="CH685" s="140">
        <v>262</v>
      </c>
      <c r="CI685" s="140">
        <v>262</v>
      </c>
      <c r="CJ685" s="140">
        <v>262</v>
      </c>
      <c r="CK685" s="140">
        <v>262</v>
      </c>
      <c r="CL685" s="140">
        <v>262</v>
      </c>
      <c r="CM685" s="140">
        <v>262</v>
      </c>
      <c r="CN685" s="140">
        <v>263</v>
      </c>
      <c r="CO685" s="140">
        <v>263</v>
      </c>
      <c r="CP685" s="140">
        <v>263</v>
      </c>
      <c r="CQ685" s="140">
        <v>263</v>
      </c>
      <c r="CR685" s="140">
        <v>263</v>
      </c>
      <c r="CS685" s="140">
        <v>264</v>
      </c>
      <c r="CT685" s="140">
        <v>264</v>
      </c>
      <c r="CU685" s="140">
        <v>265</v>
      </c>
      <c r="CV685" s="140">
        <v>265</v>
      </c>
      <c r="CW685" s="140">
        <v>266</v>
      </c>
    </row>
    <row r="686" spans="1:101">
      <c r="A686" s="140" t="s">
        <v>168</v>
      </c>
      <c r="B686" s="140" t="s">
        <v>169</v>
      </c>
      <c r="C686" s="140"/>
      <c r="D686" s="140"/>
      <c r="E686" s="140" t="s">
        <v>309</v>
      </c>
      <c r="F686" s="140"/>
      <c r="G686" s="140"/>
      <c r="H686" s="140"/>
      <c r="I686" s="140"/>
      <c r="J686" s="140"/>
      <c r="K686" s="140"/>
      <c r="L686" s="140"/>
      <c r="M686" s="140"/>
      <c r="N686" s="140"/>
      <c r="O686" s="140"/>
      <c r="P686" s="140"/>
      <c r="Q686" s="140"/>
      <c r="R686" s="140"/>
      <c r="S686" s="140"/>
      <c r="T686" s="140"/>
      <c r="U686" s="140"/>
      <c r="V686" s="140"/>
      <c r="W686" s="140"/>
      <c r="X686" s="140"/>
      <c r="Y686" s="140"/>
      <c r="Z686" s="140"/>
      <c r="AA686" s="140"/>
      <c r="AB686" s="140"/>
      <c r="AC686" s="140"/>
      <c r="AD686" s="140"/>
      <c r="AE686" s="140"/>
      <c r="AF686" s="140"/>
      <c r="AG686" s="140"/>
      <c r="AH686" s="140"/>
      <c r="AI686" s="140"/>
      <c r="AJ686" s="140"/>
      <c r="AK686" s="140"/>
      <c r="AL686" s="154"/>
      <c r="AM686" s="154"/>
      <c r="AN686" s="154"/>
      <c r="AO686" s="154"/>
      <c r="AP686" s="154"/>
      <c r="AQ686" s="154"/>
      <c r="AR686" s="154"/>
      <c r="AS686" s="154"/>
      <c r="AT686" s="154"/>
      <c r="AU686" s="154"/>
      <c r="AV686" s="154"/>
      <c r="AW686" s="154">
        <v>410</v>
      </c>
      <c r="AX686" s="154">
        <v>413</v>
      </c>
      <c r="AY686" s="154">
        <v>415</v>
      </c>
      <c r="AZ686" s="154">
        <v>417</v>
      </c>
      <c r="BA686" s="154">
        <v>419</v>
      </c>
      <c r="BB686" s="154">
        <v>422</v>
      </c>
      <c r="BC686" s="154">
        <v>425</v>
      </c>
      <c r="BD686" s="154">
        <v>427</v>
      </c>
      <c r="BE686" s="154">
        <v>430</v>
      </c>
      <c r="BF686" s="154">
        <v>433</v>
      </c>
      <c r="BG686" s="154">
        <v>435</v>
      </c>
      <c r="BH686" s="154">
        <v>438</v>
      </c>
      <c r="BI686" s="154">
        <v>440</v>
      </c>
      <c r="BJ686" s="154">
        <v>443</v>
      </c>
      <c r="BK686" s="154">
        <v>445</v>
      </c>
      <c r="BL686" s="154">
        <v>448</v>
      </c>
      <c r="BM686" s="154">
        <v>450</v>
      </c>
      <c r="BN686" s="154">
        <v>453</v>
      </c>
      <c r="BO686" s="154">
        <v>456</v>
      </c>
      <c r="BP686" s="154">
        <v>458</v>
      </c>
      <c r="BQ686" s="154">
        <v>461</v>
      </c>
      <c r="BR686" s="154">
        <v>463</v>
      </c>
      <c r="BS686" s="154">
        <v>465</v>
      </c>
      <c r="BT686" s="140">
        <v>468</v>
      </c>
      <c r="BU686" s="140">
        <v>470</v>
      </c>
      <c r="BV686" s="140">
        <v>473</v>
      </c>
      <c r="BW686" s="140">
        <v>475</v>
      </c>
      <c r="BX686" s="140">
        <v>477</v>
      </c>
      <c r="BY686" s="140">
        <v>479</v>
      </c>
      <c r="BZ686" s="140">
        <v>481</v>
      </c>
      <c r="CA686" s="140">
        <v>483</v>
      </c>
      <c r="CB686" s="140">
        <v>485</v>
      </c>
      <c r="CC686" s="140">
        <v>487</v>
      </c>
      <c r="CD686" s="140">
        <v>489</v>
      </c>
      <c r="CE686" s="140">
        <v>491</v>
      </c>
      <c r="CF686" s="140">
        <v>493</v>
      </c>
      <c r="CG686" s="140">
        <v>495</v>
      </c>
      <c r="CH686" s="140">
        <v>496</v>
      </c>
      <c r="CI686" s="140">
        <v>498</v>
      </c>
      <c r="CJ686" s="140">
        <v>500</v>
      </c>
      <c r="CK686" s="140">
        <v>501</v>
      </c>
      <c r="CL686" s="140">
        <v>503</v>
      </c>
      <c r="CM686" s="140">
        <v>504</v>
      </c>
      <c r="CN686" s="140">
        <v>506</v>
      </c>
      <c r="CO686" s="140">
        <v>508</v>
      </c>
      <c r="CP686" s="140">
        <v>510</v>
      </c>
      <c r="CQ686" s="140">
        <v>511</v>
      </c>
      <c r="CR686" s="140">
        <v>513</v>
      </c>
      <c r="CS686" s="140">
        <v>515</v>
      </c>
      <c r="CT686" s="140">
        <v>517</v>
      </c>
      <c r="CU686" s="140">
        <v>519</v>
      </c>
      <c r="CV686" s="140">
        <v>521</v>
      </c>
      <c r="CW686" s="140">
        <v>523</v>
      </c>
    </row>
    <row r="687" spans="1:101">
      <c r="A687" s="140" t="s">
        <v>170</v>
      </c>
      <c r="B687" s="140" t="s">
        <v>171</v>
      </c>
      <c r="C687" s="140"/>
      <c r="D687" s="140"/>
      <c r="E687" s="140" t="s">
        <v>309</v>
      </c>
      <c r="F687" s="140"/>
      <c r="G687" s="140"/>
      <c r="H687" s="140"/>
      <c r="I687" s="140"/>
      <c r="J687" s="140"/>
      <c r="K687" s="140"/>
      <c r="L687" s="140"/>
      <c r="M687" s="140"/>
      <c r="N687" s="140"/>
      <c r="O687" s="140"/>
      <c r="P687" s="140"/>
      <c r="Q687" s="140"/>
      <c r="R687" s="140"/>
      <c r="S687" s="140"/>
      <c r="T687" s="140"/>
      <c r="U687" s="140"/>
      <c r="V687" s="140"/>
      <c r="W687" s="140"/>
      <c r="X687" s="140"/>
      <c r="Y687" s="140"/>
      <c r="Z687" s="140"/>
      <c r="AA687" s="140"/>
      <c r="AB687" s="140"/>
      <c r="AC687" s="140"/>
      <c r="AD687" s="140"/>
      <c r="AE687" s="140"/>
      <c r="AF687" s="140"/>
      <c r="AG687" s="140"/>
      <c r="AH687" s="140"/>
      <c r="AI687" s="140"/>
      <c r="AJ687" s="140"/>
      <c r="AK687" s="140"/>
      <c r="AL687" s="154"/>
      <c r="AM687" s="154"/>
      <c r="AN687" s="154"/>
      <c r="AO687" s="154"/>
      <c r="AP687" s="154"/>
      <c r="AQ687" s="154"/>
      <c r="AR687" s="154"/>
      <c r="AS687" s="154"/>
      <c r="AT687" s="154"/>
      <c r="AU687" s="154"/>
      <c r="AV687" s="154"/>
      <c r="AW687" s="154">
        <v>330</v>
      </c>
      <c r="AX687" s="154">
        <v>329</v>
      </c>
      <c r="AY687" s="154">
        <v>328</v>
      </c>
      <c r="AZ687" s="154">
        <v>326</v>
      </c>
      <c r="BA687" s="154">
        <v>325</v>
      </c>
      <c r="BB687" s="154">
        <v>324</v>
      </c>
      <c r="BC687" s="154">
        <v>324</v>
      </c>
      <c r="BD687" s="154">
        <v>323</v>
      </c>
      <c r="BE687" s="154">
        <v>322</v>
      </c>
      <c r="BF687" s="154">
        <v>322</v>
      </c>
      <c r="BG687" s="154">
        <v>321</v>
      </c>
      <c r="BH687" s="154">
        <v>321</v>
      </c>
      <c r="BI687" s="154">
        <v>320</v>
      </c>
      <c r="BJ687" s="154">
        <v>320</v>
      </c>
      <c r="BK687" s="154">
        <v>320</v>
      </c>
      <c r="BL687" s="154">
        <v>320</v>
      </c>
      <c r="BM687" s="154">
        <v>319</v>
      </c>
      <c r="BN687" s="154">
        <v>319</v>
      </c>
      <c r="BO687" s="154">
        <v>319</v>
      </c>
      <c r="BP687" s="154">
        <v>319</v>
      </c>
      <c r="BQ687" s="154">
        <v>319</v>
      </c>
      <c r="BR687" s="154">
        <v>319</v>
      </c>
      <c r="BS687" s="154">
        <v>319</v>
      </c>
      <c r="BT687" s="140">
        <v>319</v>
      </c>
      <c r="BU687" s="140">
        <v>319</v>
      </c>
      <c r="BV687" s="140">
        <v>319</v>
      </c>
      <c r="BW687" s="140">
        <v>319</v>
      </c>
      <c r="BX687" s="140">
        <v>319</v>
      </c>
      <c r="BY687" s="140">
        <v>319</v>
      </c>
      <c r="BZ687" s="140">
        <v>319</v>
      </c>
      <c r="CA687" s="140">
        <v>319</v>
      </c>
      <c r="CB687" s="140">
        <v>319</v>
      </c>
      <c r="CC687" s="140">
        <v>319</v>
      </c>
      <c r="CD687" s="140">
        <v>319</v>
      </c>
      <c r="CE687" s="140">
        <v>319</v>
      </c>
      <c r="CF687" s="140">
        <v>319</v>
      </c>
      <c r="CG687" s="140">
        <v>319</v>
      </c>
      <c r="CH687" s="140">
        <v>319</v>
      </c>
      <c r="CI687" s="140">
        <v>319</v>
      </c>
      <c r="CJ687" s="140">
        <v>319</v>
      </c>
      <c r="CK687" s="140">
        <v>319</v>
      </c>
      <c r="CL687" s="140">
        <v>319</v>
      </c>
      <c r="CM687" s="140">
        <v>320</v>
      </c>
      <c r="CN687" s="140">
        <v>320</v>
      </c>
      <c r="CO687" s="140">
        <v>320</v>
      </c>
      <c r="CP687" s="140">
        <v>320</v>
      </c>
      <c r="CQ687" s="140">
        <v>321</v>
      </c>
      <c r="CR687" s="140">
        <v>321</v>
      </c>
      <c r="CS687" s="140">
        <v>321</v>
      </c>
      <c r="CT687" s="140">
        <v>322</v>
      </c>
      <c r="CU687" s="140">
        <v>322</v>
      </c>
      <c r="CV687" s="140">
        <v>323</v>
      </c>
      <c r="CW687" s="140">
        <v>324</v>
      </c>
    </row>
    <row r="688" spans="1:101">
      <c r="A688" s="140" t="s">
        <v>172</v>
      </c>
      <c r="B688" s="140" t="s">
        <v>173</v>
      </c>
      <c r="C688" s="140"/>
      <c r="D688" s="140"/>
      <c r="E688" s="140" t="s">
        <v>309</v>
      </c>
      <c r="F688" s="140"/>
      <c r="G688" s="140"/>
      <c r="H688" s="140"/>
      <c r="I688" s="140"/>
      <c r="J688" s="140"/>
      <c r="K688" s="140"/>
      <c r="L688" s="140"/>
      <c r="M688" s="140"/>
      <c r="N688" s="140"/>
      <c r="O688" s="140"/>
      <c r="P688" s="140"/>
      <c r="Q688" s="140"/>
      <c r="R688" s="140"/>
      <c r="S688" s="140"/>
      <c r="T688" s="140"/>
      <c r="U688" s="140"/>
      <c r="V688" s="140"/>
      <c r="W688" s="140"/>
      <c r="X688" s="140"/>
      <c r="Y688" s="140"/>
      <c r="Z688" s="140"/>
      <c r="AA688" s="140"/>
      <c r="AB688" s="140"/>
      <c r="AC688" s="140"/>
      <c r="AD688" s="140"/>
      <c r="AE688" s="140"/>
      <c r="AF688" s="140"/>
      <c r="AG688" s="140"/>
      <c r="AH688" s="140"/>
      <c r="AI688" s="140"/>
      <c r="AJ688" s="140"/>
      <c r="AK688" s="140"/>
      <c r="AL688" s="154"/>
      <c r="AM688" s="154"/>
      <c r="AN688" s="154"/>
      <c r="AO688" s="154"/>
      <c r="AP688" s="154"/>
      <c r="AQ688" s="154"/>
      <c r="AR688" s="154"/>
      <c r="AS688" s="154"/>
      <c r="AT688" s="154"/>
      <c r="AU688" s="154"/>
      <c r="AV688" s="154"/>
      <c r="AW688" s="154">
        <v>763</v>
      </c>
      <c r="AX688" s="154">
        <v>765</v>
      </c>
      <c r="AY688" s="154">
        <v>766</v>
      </c>
      <c r="AZ688" s="154">
        <v>767</v>
      </c>
      <c r="BA688" s="154">
        <v>769</v>
      </c>
      <c r="BB688" s="154">
        <v>771</v>
      </c>
      <c r="BC688" s="154">
        <v>773</v>
      </c>
      <c r="BD688" s="154">
        <v>776</v>
      </c>
      <c r="BE688" s="154">
        <v>778</v>
      </c>
      <c r="BF688" s="154">
        <v>781</v>
      </c>
      <c r="BG688" s="154">
        <v>784</v>
      </c>
      <c r="BH688" s="154">
        <v>786</v>
      </c>
      <c r="BI688" s="154">
        <v>789</v>
      </c>
      <c r="BJ688" s="154">
        <v>792</v>
      </c>
      <c r="BK688" s="154">
        <v>795</v>
      </c>
      <c r="BL688" s="154">
        <v>798</v>
      </c>
      <c r="BM688" s="154">
        <v>801</v>
      </c>
      <c r="BN688" s="154">
        <v>804</v>
      </c>
      <c r="BO688" s="154">
        <v>807</v>
      </c>
      <c r="BP688" s="154">
        <v>810</v>
      </c>
      <c r="BQ688" s="154">
        <v>813</v>
      </c>
      <c r="BR688" s="154">
        <v>816</v>
      </c>
      <c r="BS688" s="154">
        <v>819</v>
      </c>
      <c r="BT688" s="140">
        <v>822</v>
      </c>
      <c r="BU688" s="140">
        <v>825</v>
      </c>
      <c r="BV688" s="140">
        <v>828</v>
      </c>
      <c r="BW688" s="140">
        <v>831</v>
      </c>
      <c r="BX688" s="140">
        <v>834</v>
      </c>
      <c r="BY688" s="140">
        <v>836</v>
      </c>
      <c r="BZ688" s="140">
        <v>839</v>
      </c>
      <c r="CA688" s="140">
        <v>842</v>
      </c>
      <c r="CB688" s="140">
        <v>845</v>
      </c>
      <c r="CC688" s="140">
        <v>847</v>
      </c>
      <c r="CD688" s="140">
        <v>850</v>
      </c>
      <c r="CE688" s="140">
        <v>852</v>
      </c>
      <c r="CF688" s="140">
        <v>855</v>
      </c>
      <c r="CG688" s="140">
        <v>858</v>
      </c>
      <c r="CH688" s="140">
        <v>860</v>
      </c>
      <c r="CI688" s="140">
        <v>863</v>
      </c>
      <c r="CJ688" s="140">
        <v>865</v>
      </c>
      <c r="CK688" s="140">
        <v>868</v>
      </c>
      <c r="CL688" s="140">
        <v>870</v>
      </c>
      <c r="CM688" s="140">
        <v>873</v>
      </c>
      <c r="CN688" s="140">
        <v>876</v>
      </c>
      <c r="CO688" s="140">
        <v>879</v>
      </c>
      <c r="CP688" s="140">
        <v>882</v>
      </c>
      <c r="CQ688" s="140">
        <v>885</v>
      </c>
      <c r="CR688" s="140">
        <v>888</v>
      </c>
      <c r="CS688" s="140">
        <v>891</v>
      </c>
      <c r="CT688" s="140">
        <v>894</v>
      </c>
      <c r="CU688" s="140">
        <v>898</v>
      </c>
      <c r="CV688" s="140">
        <v>901</v>
      </c>
      <c r="CW688" s="140">
        <v>904</v>
      </c>
    </row>
    <row r="689" spans="1:101">
      <c r="A689" s="140" t="s">
        <v>174</v>
      </c>
      <c r="B689" s="140" t="s">
        <v>175</v>
      </c>
      <c r="C689" s="140"/>
      <c r="D689" s="140"/>
      <c r="E689" s="140" t="s">
        <v>309</v>
      </c>
      <c r="F689" s="140"/>
      <c r="G689" s="140"/>
      <c r="H689" s="140"/>
      <c r="I689" s="140"/>
      <c r="J689" s="140"/>
      <c r="K689" s="140"/>
      <c r="L689" s="140"/>
      <c r="M689" s="140"/>
      <c r="N689" s="140"/>
      <c r="O689" s="140"/>
      <c r="P689" s="140"/>
      <c r="Q689" s="140"/>
      <c r="R689" s="140"/>
      <c r="S689" s="140"/>
      <c r="T689" s="140"/>
      <c r="U689" s="140"/>
      <c r="V689" s="140"/>
      <c r="W689" s="140"/>
      <c r="X689" s="140"/>
      <c r="Y689" s="140"/>
      <c r="Z689" s="140"/>
      <c r="AA689" s="140"/>
      <c r="AB689" s="140"/>
      <c r="AC689" s="140"/>
      <c r="AD689" s="140"/>
      <c r="AE689" s="140"/>
      <c r="AF689" s="140"/>
      <c r="AG689" s="140"/>
      <c r="AH689" s="140"/>
      <c r="AI689" s="140"/>
      <c r="AJ689" s="140"/>
      <c r="AK689" s="140"/>
      <c r="AL689" s="154"/>
      <c r="AM689" s="154"/>
      <c r="AN689" s="154"/>
      <c r="AO689" s="154"/>
      <c r="AP689" s="154"/>
      <c r="AQ689" s="154"/>
      <c r="AR689" s="154"/>
      <c r="AS689" s="154"/>
      <c r="AT689" s="154"/>
      <c r="AU689" s="154"/>
      <c r="AV689" s="154"/>
      <c r="AW689" s="154">
        <v>228</v>
      </c>
      <c r="AX689" s="154">
        <v>228</v>
      </c>
      <c r="AY689" s="154">
        <v>228</v>
      </c>
      <c r="AZ689" s="154">
        <v>227</v>
      </c>
      <c r="BA689" s="154">
        <v>228</v>
      </c>
      <c r="BB689" s="154">
        <v>228</v>
      </c>
      <c r="BC689" s="154">
        <v>228</v>
      </c>
      <c r="BD689" s="154">
        <v>228</v>
      </c>
      <c r="BE689" s="154">
        <v>229</v>
      </c>
      <c r="BF689" s="154">
        <v>229</v>
      </c>
      <c r="BG689" s="154">
        <v>230</v>
      </c>
      <c r="BH689" s="154">
        <v>230</v>
      </c>
      <c r="BI689" s="154">
        <v>231</v>
      </c>
      <c r="BJ689" s="154">
        <v>231</v>
      </c>
      <c r="BK689" s="154">
        <v>232</v>
      </c>
      <c r="BL689" s="154">
        <v>233</v>
      </c>
      <c r="BM689" s="154">
        <v>233</v>
      </c>
      <c r="BN689" s="154">
        <v>234</v>
      </c>
      <c r="BO689" s="154">
        <v>235</v>
      </c>
      <c r="BP689" s="154">
        <v>236</v>
      </c>
      <c r="BQ689" s="154">
        <v>236</v>
      </c>
      <c r="BR689" s="154">
        <v>237</v>
      </c>
      <c r="BS689" s="154">
        <v>238</v>
      </c>
      <c r="BT689" s="140">
        <v>239</v>
      </c>
      <c r="BU689" s="140">
        <v>239</v>
      </c>
      <c r="BV689" s="140">
        <v>240</v>
      </c>
      <c r="BW689" s="140">
        <v>241</v>
      </c>
      <c r="BX689" s="140">
        <v>241</v>
      </c>
      <c r="BY689" s="140">
        <v>242</v>
      </c>
      <c r="BZ689" s="140">
        <v>242</v>
      </c>
      <c r="CA689" s="140">
        <v>243</v>
      </c>
      <c r="CB689" s="140">
        <v>243</v>
      </c>
      <c r="CC689" s="140">
        <v>244</v>
      </c>
      <c r="CD689" s="140">
        <v>244</v>
      </c>
      <c r="CE689" s="140">
        <v>245</v>
      </c>
      <c r="CF689" s="140">
        <v>245</v>
      </c>
      <c r="CG689" s="140">
        <v>246</v>
      </c>
      <c r="CH689" s="140">
        <v>246</v>
      </c>
      <c r="CI689" s="140">
        <v>247</v>
      </c>
      <c r="CJ689" s="140">
        <v>247</v>
      </c>
      <c r="CK689" s="140">
        <v>248</v>
      </c>
      <c r="CL689" s="140">
        <v>248</v>
      </c>
      <c r="CM689" s="140">
        <v>249</v>
      </c>
      <c r="CN689" s="140">
        <v>249</v>
      </c>
      <c r="CO689" s="140">
        <v>250</v>
      </c>
      <c r="CP689" s="140">
        <v>250</v>
      </c>
      <c r="CQ689" s="140">
        <v>251</v>
      </c>
      <c r="CR689" s="140">
        <v>252</v>
      </c>
      <c r="CS689" s="140">
        <v>253</v>
      </c>
      <c r="CT689" s="140">
        <v>254</v>
      </c>
      <c r="CU689" s="140">
        <v>254</v>
      </c>
      <c r="CV689" s="140">
        <v>255</v>
      </c>
      <c r="CW689" s="140">
        <v>256</v>
      </c>
    </row>
    <row r="690" spans="1:101">
      <c r="A690" s="140" t="s">
        <v>176</v>
      </c>
      <c r="B690" s="140" t="s">
        <v>177</v>
      </c>
      <c r="C690" s="140"/>
      <c r="D690" s="140"/>
      <c r="E690" s="140" t="s">
        <v>309</v>
      </c>
      <c r="F690" s="140"/>
      <c r="G690" s="140"/>
      <c r="H690" s="140"/>
      <c r="I690" s="140"/>
      <c r="J690" s="140"/>
      <c r="K690" s="140"/>
      <c r="L690" s="140"/>
      <c r="M690" s="140"/>
      <c r="N690" s="140"/>
      <c r="O690" s="140"/>
      <c r="P690" s="140"/>
      <c r="Q690" s="140"/>
      <c r="R690" s="140"/>
      <c r="S690" s="140"/>
      <c r="T690" s="140"/>
      <c r="U690" s="140"/>
      <c r="V690" s="140"/>
      <c r="W690" s="140"/>
      <c r="X690" s="140"/>
      <c r="Y690" s="140"/>
      <c r="Z690" s="140"/>
      <c r="AA690" s="140"/>
      <c r="AB690" s="140"/>
      <c r="AC690" s="140"/>
      <c r="AD690" s="140"/>
      <c r="AE690" s="140"/>
      <c r="AF690" s="140"/>
      <c r="AG690" s="140"/>
      <c r="AH690" s="140"/>
      <c r="AI690" s="140"/>
      <c r="AJ690" s="140"/>
      <c r="AK690" s="140"/>
      <c r="AL690" s="154"/>
      <c r="AM690" s="154"/>
      <c r="AN690" s="154"/>
      <c r="AO690" s="154"/>
      <c r="AP690" s="154"/>
      <c r="AQ690" s="154"/>
      <c r="AR690" s="154"/>
      <c r="AS690" s="154"/>
      <c r="AT690" s="154"/>
      <c r="AU690" s="154"/>
      <c r="AV690" s="154"/>
      <c r="AW690" s="154">
        <v>1412</v>
      </c>
      <c r="AX690" s="154">
        <v>1427</v>
      </c>
      <c r="AY690" s="154">
        <v>1441</v>
      </c>
      <c r="AZ690" s="154">
        <v>1455</v>
      </c>
      <c r="BA690" s="154">
        <v>1470</v>
      </c>
      <c r="BB690" s="154">
        <v>1485</v>
      </c>
      <c r="BC690" s="154">
        <v>1501</v>
      </c>
      <c r="BD690" s="154">
        <v>1517</v>
      </c>
      <c r="BE690" s="154">
        <v>1533</v>
      </c>
      <c r="BF690" s="154">
        <v>1550</v>
      </c>
      <c r="BG690" s="154">
        <v>1566</v>
      </c>
      <c r="BH690" s="154">
        <v>1582</v>
      </c>
      <c r="BI690" s="154">
        <v>1599</v>
      </c>
      <c r="BJ690" s="154">
        <v>1615</v>
      </c>
      <c r="BK690" s="154">
        <v>1632</v>
      </c>
      <c r="BL690" s="154">
        <v>1648</v>
      </c>
      <c r="BM690" s="154">
        <v>1664</v>
      </c>
      <c r="BN690" s="154">
        <v>1680</v>
      </c>
      <c r="BO690" s="154">
        <v>1696</v>
      </c>
      <c r="BP690" s="154">
        <v>1711</v>
      </c>
      <c r="BQ690" s="154">
        <v>1726</v>
      </c>
      <c r="BR690" s="154">
        <v>1741</v>
      </c>
      <c r="BS690" s="154">
        <v>1756</v>
      </c>
      <c r="BT690" s="140">
        <v>1770</v>
      </c>
      <c r="BU690" s="140">
        <v>1785</v>
      </c>
      <c r="BV690" s="140">
        <v>1798</v>
      </c>
      <c r="BW690" s="140">
        <v>1812</v>
      </c>
      <c r="BX690" s="140">
        <v>1825</v>
      </c>
      <c r="BY690" s="140">
        <v>1838</v>
      </c>
      <c r="BZ690" s="140">
        <v>1851</v>
      </c>
      <c r="CA690" s="140">
        <v>1863</v>
      </c>
      <c r="CB690" s="140">
        <v>1875</v>
      </c>
      <c r="CC690" s="140">
        <v>1886</v>
      </c>
      <c r="CD690" s="140">
        <v>1898</v>
      </c>
      <c r="CE690" s="140">
        <v>1909</v>
      </c>
      <c r="CF690" s="140">
        <v>1920</v>
      </c>
      <c r="CG690" s="140">
        <v>1930</v>
      </c>
      <c r="CH690" s="140">
        <v>1941</v>
      </c>
      <c r="CI690" s="140">
        <v>1951</v>
      </c>
      <c r="CJ690" s="140">
        <v>1961</v>
      </c>
      <c r="CK690" s="140">
        <v>1971</v>
      </c>
      <c r="CL690" s="140">
        <v>1981</v>
      </c>
      <c r="CM690" s="140">
        <v>1991</v>
      </c>
      <c r="CN690" s="140">
        <v>2001</v>
      </c>
      <c r="CO690" s="140">
        <v>2011</v>
      </c>
      <c r="CP690" s="140">
        <v>2021</v>
      </c>
      <c r="CQ690" s="140">
        <v>2031</v>
      </c>
      <c r="CR690" s="140">
        <v>2041</v>
      </c>
      <c r="CS690" s="140">
        <v>2052</v>
      </c>
      <c r="CT690" s="140">
        <v>2062</v>
      </c>
      <c r="CU690" s="140">
        <v>2073</v>
      </c>
      <c r="CV690" s="140">
        <v>2083</v>
      </c>
      <c r="CW690" s="140">
        <v>2094</v>
      </c>
    </row>
    <row r="691" spans="1:101">
      <c r="A691" s="140" t="s">
        <v>178</v>
      </c>
      <c r="B691" s="140" t="s">
        <v>179</v>
      </c>
      <c r="C691" s="140"/>
      <c r="D691" s="140"/>
      <c r="E691" s="140" t="s">
        <v>309</v>
      </c>
      <c r="F691" s="140"/>
      <c r="G691" s="140"/>
      <c r="H691" s="140"/>
      <c r="I691" s="140"/>
      <c r="J691" s="140"/>
      <c r="K691" s="140"/>
      <c r="L691" s="140"/>
      <c r="M691" s="140"/>
      <c r="N691" s="140"/>
      <c r="O691" s="140"/>
      <c r="P691" s="140"/>
      <c r="Q691" s="140"/>
      <c r="R691" s="140"/>
      <c r="S691" s="140"/>
      <c r="T691" s="140"/>
      <c r="U691" s="140"/>
      <c r="V691" s="140"/>
      <c r="W691" s="140"/>
      <c r="X691" s="140"/>
      <c r="Y691" s="140"/>
      <c r="Z691" s="140"/>
      <c r="AA691" s="140"/>
      <c r="AB691" s="140"/>
      <c r="AC691" s="140"/>
      <c r="AD691" s="140"/>
      <c r="AE691" s="140"/>
      <c r="AF691" s="140"/>
      <c r="AG691" s="140"/>
      <c r="AH691" s="140"/>
      <c r="AI691" s="140"/>
      <c r="AJ691" s="140"/>
      <c r="AK691" s="140"/>
      <c r="AL691" s="154"/>
      <c r="AM691" s="154"/>
      <c r="AN691" s="154"/>
      <c r="AO691" s="154"/>
      <c r="AP691" s="154"/>
      <c r="AQ691" s="154"/>
      <c r="AR691" s="154"/>
      <c r="AS691" s="154"/>
      <c r="AT691" s="154"/>
      <c r="AU691" s="154"/>
      <c r="AV691" s="154"/>
      <c r="AW691" s="154">
        <v>679</v>
      </c>
      <c r="AX691" s="154">
        <v>681</v>
      </c>
      <c r="AY691" s="154">
        <v>683</v>
      </c>
      <c r="AZ691" s="154">
        <v>685</v>
      </c>
      <c r="BA691" s="154">
        <v>687</v>
      </c>
      <c r="BB691" s="154">
        <v>690</v>
      </c>
      <c r="BC691" s="154">
        <v>692</v>
      </c>
      <c r="BD691" s="154">
        <v>695</v>
      </c>
      <c r="BE691" s="154">
        <v>697</v>
      </c>
      <c r="BF691" s="154">
        <v>700</v>
      </c>
      <c r="BG691" s="154">
        <v>703</v>
      </c>
      <c r="BH691" s="154">
        <v>705</v>
      </c>
      <c r="BI691" s="154">
        <v>708</v>
      </c>
      <c r="BJ691" s="154">
        <v>711</v>
      </c>
      <c r="BK691" s="154">
        <v>714</v>
      </c>
      <c r="BL691" s="154">
        <v>716</v>
      </c>
      <c r="BM691" s="154">
        <v>719</v>
      </c>
      <c r="BN691" s="154">
        <v>722</v>
      </c>
      <c r="BO691" s="154">
        <v>724</v>
      </c>
      <c r="BP691" s="154">
        <v>727</v>
      </c>
      <c r="BQ691" s="154">
        <v>730</v>
      </c>
      <c r="BR691" s="154">
        <v>732</v>
      </c>
      <c r="BS691" s="154">
        <v>734</v>
      </c>
      <c r="BT691" s="140">
        <v>737</v>
      </c>
      <c r="BU691" s="140">
        <v>739</v>
      </c>
      <c r="BV691" s="140">
        <v>741</v>
      </c>
      <c r="BW691" s="140">
        <v>743</v>
      </c>
      <c r="BX691" s="140">
        <v>745</v>
      </c>
      <c r="BY691" s="140">
        <v>747</v>
      </c>
      <c r="BZ691" s="140">
        <v>749</v>
      </c>
      <c r="CA691" s="140">
        <v>751</v>
      </c>
      <c r="CB691" s="140">
        <v>753</v>
      </c>
      <c r="CC691" s="140">
        <v>755</v>
      </c>
      <c r="CD691" s="140">
        <v>756</v>
      </c>
      <c r="CE691" s="140">
        <v>758</v>
      </c>
      <c r="CF691" s="140">
        <v>759</v>
      </c>
      <c r="CG691" s="140">
        <v>761</v>
      </c>
      <c r="CH691" s="140">
        <v>763</v>
      </c>
      <c r="CI691" s="140">
        <v>764</v>
      </c>
      <c r="CJ691" s="140">
        <v>766</v>
      </c>
      <c r="CK691" s="140">
        <v>767</v>
      </c>
      <c r="CL691" s="140">
        <v>769</v>
      </c>
      <c r="CM691" s="140">
        <v>770</v>
      </c>
      <c r="CN691" s="140">
        <v>772</v>
      </c>
      <c r="CO691" s="140">
        <v>774</v>
      </c>
      <c r="CP691" s="140">
        <v>775</v>
      </c>
      <c r="CQ691" s="140">
        <v>777</v>
      </c>
      <c r="CR691" s="140">
        <v>779</v>
      </c>
      <c r="CS691" s="140">
        <v>781</v>
      </c>
      <c r="CT691" s="140">
        <v>783</v>
      </c>
      <c r="CU691" s="140">
        <v>785</v>
      </c>
      <c r="CV691" s="140">
        <v>787</v>
      </c>
      <c r="CW691" s="140">
        <v>790</v>
      </c>
    </row>
    <row r="692" spans="1:101">
      <c r="A692" s="140" t="s">
        <v>180</v>
      </c>
      <c r="B692" s="140" t="s">
        <v>181</v>
      </c>
      <c r="C692" s="140"/>
      <c r="D692" s="140"/>
      <c r="E692" s="140" t="s">
        <v>309</v>
      </c>
      <c r="F692" s="140"/>
      <c r="G692" s="140"/>
      <c r="H692" s="140"/>
      <c r="I692" s="140"/>
      <c r="J692" s="140"/>
      <c r="K692" s="140"/>
      <c r="L692" s="140"/>
      <c r="M692" s="140"/>
      <c r="N692" s="140"/>
      <c r="O692" s="140"/>
      <c r="P692" s="140"/>
      <c r="Q692" s="140"/>
      <c r="R692" s="140"/>
      <c r="S692" s="140"/>
      <c r="T692" s="140"/>
      <c r="U692" s="140"/>
      <c r="V692" s="140"/>
      <c r="W692" s="140"/>
      <c r="X692" s="140"/>
      <c r="Y692" s="140"/>
      <c r="Z692" s="140"/>
      <c r="AA692" s="140"/>
      <c r="AB692" s="140"/>
      <c r="AC692" s="140"/>
      <c r="AD692" s="140"/>
      <c r="AE692" s="140"/>
      <c r="AF692" s="140"/>
      <c r="AG692" s="140"/>
      <c r="AH692" s="140"/>
      <c r="AI692" s="140"/>
      <c r="AJ692" s="140"/>
      <c r="AK692" s="140"/>
      <c r="AL692" s="154"/>
      <c r="AM692" s="154"/>
      <c r="AN692" s="154"/>
      <c r="AO692" s="154"/>
      <c r="AP692" s="154"/>
      <c r="AQ692" s="154"/>
      <c r="AR692" s="154"/>
      <c r="AS692" s="154"/>
      <c r="AT692" s="154"/>
      <c r="AU692" s="154"/>
      <c r="AV692" s="154"/>
      <c r="AW692" s="154">
        <v>174</v>
      </c>
      <c r="AX692" s="154">
        <v>174</v>
      </c>
      <c r="AY692" s="154">
        <v>174</v>
      </c>
      <c r="AZ692" s="154">
        <v>174</v>
      </c>
      <c r="BA692" s="154">
        <v>175</v>
      </c>
      <c r="BB692" s="154">
        <v>175</v>
      </c>
      <c r="BC692" s="154">
        <v>176</v>
      </c>
      <c r="BD692" s="154">
        <v>176</v>
      </c>
      <c r="BE692" s="154">
        <v>177</v>
      </c>
      <c r="BF692" s="154">
        <v>177</v>
      </c>
      <c r="BG692" s="154">
        <v>178</v>
      </c>
      <c r="BH692" s="154">
        <v>179</v>
      </c>
      <c r="BI692" s="154">
        <v>179</v>
      </c>
      <c r="BJ692" s="154">
        <v>180</v>
      </c>
      <c r="BK692" s="154">
        <v>180</v>
      </c>
      <c r="BL692" s="154">
        <v>181</v>
      </c>
      <c r="BM692" s="154">
        <v>182</v>
      </c>
      <c r="BN692" s="154">
        <v>182</v>
      </c>
      <c r="BO692" s="154">
        <v>183</v>
      </c>
      <c r="BP692" s="154">
        <v>183</v>
      </c>
      <c r="BQ692" s="154">
        <v>184</v>
      </c>
      <c r="BR692" s="154">
        <v>185</v>
      </c>
      <c r="BS692" s="154">
        <v>185</v>
      </c>
      <c r="BT692" s="140">
        <v>186</v>
      </c>
      <c r="BU692" s="140">
        <v>186</v>
      </c>
      <c r="BV692" s="140">
        <v>187</v>
      </c>
      <c r="BW692" s="140">
        <v>187</v>
      </c>
      <c r="BX692" s="140">
        <v>188</v>
      </c>
      <c r="BY692" s="140">
        <v>188</v>
      </c>
      <c r="BZ692" s="140">
        <v>189</v>
      </c>
      <c r="CA692" s="140">
        <v>189</v>
      </c>
      <c r="CB692" s="140">
        <v>189</v>
      </c>
      <c r="CC692" s="140">
        <v>190</v>
      </c>
      <c r="CD692" s="140">
        <v>190</v>
      </c>
      <c r="CE692" s="140">
        <v>190</v>
      </c>
      <c r="CF692" s="140">
        <v>191</v>
      </c>
      <c r="CG692" s="140">
        <v>191</v>
      </c>
      <c r="CH692" s="140">
        <v>192</v>
      </c>
      <c r="CI692" s="140">
        <v>192</v>
      </c>
      <c r="CJ692" s="140">
        <v>192</v>
      </c>
      <c r="CK692" s="140">
        <v>193</v>
      </c>
      <c r="CL692" s="140">
        <v>193</v>
      </c>
      <c r="CM692" s="140">
        <v>193</v>
      </c>
      <c r="CN692" s="140">
        <v>194</v>
      </c>
      <c r="CO692" s="140">
        <v>194</v>
      </c>
      <c r="CP692" s="140">
        <v>195</v>
      </c>
      <c r="CQ692" s="140">
        <v>195</v>
      </c>
      <c r="CR692" s="140">
        <v>196</v>
      </c>
      <c r="CS692" s="140">
        <v>197</v>
      </c>
      <c r="CT692" s="140">
        <v>197</v>
      </c>
      <c r="CU692" s="140">
        <v>198</v>
      </c>
      <c r="CV692" s="140">
        <v>199</v>
      </c>
      <c r="CW692" s="140">
        <v>199</v>
      </c>
    </row>
    <row r="693" spans="1:101">
      <c r="A693" s="140" t="s">
        <v>182</v>
      </c>
      <c r="B693" s="140" t="s">
        <v>183</v>
      </c>
      <c r="C693" s="140"/>
      <c r="D693" s="140"/>
      <c r="E693" s="140" t="s">
        <v>309</v>
      </c>
      <c r="F693" s="140"/>
      <c r="G693" s="140"/>
      <c r="H693" s="140"/>
      <c r="I693" s="140"/>
      <c r="J693" s="140"/>
      <c r="K693" s="140"/>
      <c r="L693" s="140"/>
      <c r="M693" s="140"/>
      <c r="N693" s="140"/>
      <c r="O693" s="140"/>
      <c r="P693" s="140"/>
      <c r="Q693" s="140"/>
      <c r="R693" s="140"/>
      <c r="S693" s="140"/>
      <c r="T693" s="140"/>
      <c r="U693" s="140"/>
      <c r="V693" s="140"/>
      <c r="W693" s="140"/>
      <c r="X693" s="140"/>
      <c r="Y693" s="140"/>
      <c r="Z693" s="140"/>
      <c r="AA693" s="140"/>
      <c r="AB693" s="140"/>
      <c r="AC693" s="140"/>
      <c r="AD693" s="140"/>
      <c r="AE693" s="140"/>
      <c r="AF693" s="140"/>
      <c r="AG693" s="140"/>
      <c r="AH693" s="140"/>
      <c r="AI693" s="140"/>
      <c r="AJ693" s="140"/>
      <c r="AK693" s="140"/>
      <c r="AL693" s="154"/>
      <c r="AM693" s="154"/>
      <c r="AN693" s="154"/>
      <c r="AO693" s="154"/>
      <c r="AP693" s="154"/>
      <c r="AQ693" s="154"/>
      <c r="AR693" s="154"/>
      <c r="AS693" s="154"/>
      <c r="AT693" s="154"/>
      <c r="AU693" s="154"/>
      <c r="AV693" s="154"/>
      <c r="AW693" s="154">
        <v>332</v>
      </c>
      <c r="AX693" s="154">
        <v>331</v>
      </c>
      <c r="AY693" s="154">
        <v>330</v>
      </c>
      <c r="AZ693" s="154">
        <v>329</v>
      </c>
      <c r="BA693" s="154">
        <v>329</v>
      </c>
      <c r="BB693" s="154">
        <v>329</v>
      </c>
      <c r="BC693" s="154">
        <v>329</v>
      </c>
      <c r="BD693" s="154">
        <v>329</v>
      </c>
      <c r="BE693" s="154">
        <v>329</v>
      </c>
      <c r="BF693" s="154">
        <v>329</v>
      </c>
      <c r="BG693" s="154">
        <v>330</v>
      </c>
      <c r="BH693" s="154">
        <v>330</v>
      </c>
      <c r="BI693" s="154">
        <v>330</v>
      </c>
      <c r="BJ693" s="154">
        <v>331</v>
      </c>
      <c r="BK693" s="154">
        <v>331</v>
      </c>
      <c r="BL693" s="154">
        <v>332</v>
      </c>
      <c r="BM693" s="154">
        <v>332</v>
      </c>
      <c r="BN693" s="154">
        <v>333</v>
      </c>
      <c r="BO693" s="154">
        <v>333</v>
      </c>
      <c r="BP693" s="154">
        <v>334</v>
      </c>
      <c r="BQ693" s="154">
        <v>334</v>
      </c>
      <c r="BR693" s="154">
        <v>335</v>
      </c>
      <c r="BS693" s="154">
        <v>335</v>
      </c>
      <c r="BT693" s="140">
        <v>336</v>
      </c>
      <c r="BU693" s="140">
        <v>336</v>
      </c>
      <c r="BV693" s="140">
        <v>337</v>
      </c>
      <c r="BW693" s="140">
        <v>337</v>
      </c>
      <c r="BX693" s="140">
        <v>338</v>
      </c>
      <c r="BY693" s="140">
        <v>338</v>
      </c>
      <c r="BZ693" s="140">
        <v>339</v>
      </c>
      <c r="CA693" s="140">
        <v>339</v>
      </c>
      <c r="CB693" s="140">
        <v>340</v>
      </c>
      <c r="CC693" s="140">
        <v>340</v>
      </c>
      <c r="CD693" s="140">
        <v>341</v>
      </c>
      <c r="CE693" s="140">
        <v>341</v>
      </c>
      <c r="CF693" s="140">
        <v>342</v>
      </c>
      <c r="CG693" s="140">
        <v>342</v>
      </c>
      <c r="CH693" s="140">
        <v>342</v>
      </c>
      <c r="CI693" s="140">
        <v>343</v>
      </c>
      <c r="CJ693" s="140">
        <v>343</v>
      </c>
      <c r="CK693" s="140">
        <v>344</v>
      </c>
      <c r="CL693" s="140">
        <v>344</v>
      </c>
      <c r="CM693" s="140">
        <v>345</v>
      </c>
      <c r="CN693" s="140">
        <v>346</v>
      </c>
      <c r="CO693" s="140">
        <v>346</v>
      </c>
      <c r="CP693" s="140">
        <v>347</v>
      </c>
      <c r="CQ693" s="140">
        <v>348</v>
      </c>
      <c r="CR693" s="140">
        <v>349</v>
      </c>
      <c r="CS693" s="140">
        <v>350</v>
      </c>
      <c r="CT693" s="140">
        <v>351</v>
      </c>
      <c r="CU693" s="140">
        <v>352</v>
      </c>
      <c r="CV693" s="140">
        <v>353</v>
      </c>
      <c r="CW693" s="140">
        <v>354</v>
      </c>
    </row>
    <row r="694" spans="1:101">
      <c r="A694" s="140" t="s">
        <v>184</v>
      </c>
      <c r="B694" s="140" t="s">
        <v>185</v>
      </c>
      <c r="C694" s="140"/>
      <c r="D694" s="140"/>
      <c r="E694" s="140" t="s">
        <v>309</v>
      </c>
      <c r="F694" s="140"/>
      <c r="G694" s="140"/>
      <c r="H694" s="140"/>
      <c r="I694" s="140"/>
      <c r="J694" s="140"/>
      <c r="K694" s="140"/>
      <c r="L694" s="140"/>
      <c r="M694" s="140"/>
      <c r="N694" s="140"/>
      <c r="O694" s="140"/>
      <c r="P694" s="140"/>
      <c r="Q694" s="140"/>
      <c r="R694" s="140"/>
      <c r="S694" s="140"/>
      <c r="T694" s="140"/>
      <c r="U694" s="140"/>
      <c r="V694" s="140"/>
      <c r="W694" s="140"/>
      <c r="X694" s="140"/>
      <c r="Y694" s="140"/>
      <c r="Z694" s="140"/>
      <c r="AA694" s="140"/>
      <c r="AB694" s="140"/>
      <c r="AC694" s="140"/>
      <c r="AD694" s="140"/>
      <c r="AE694" s="140"/>
      <c r="AF694" s="140"/>
      <c r="AG694" s="140"/>
      <c r="AH694" s="140"/>
      <c r="AI694" s="140"/>
      <c r="AJ694" s="140"/>
      <c r="AK694" s="140"/>
      <c r="AL694" s="154"/>
      <c r="AM694" s="154"/>
      <c r="AN694" s="154"/>
      <c r="AO694" s="154"/>
      <c r="AP694" s="154"/>
      <c r="AQ694" s="154"/>
      <c r="AR694" s="154"/>
      <c r="AS694" s="154"/>
      <c r="AT694" s="154"/>
      <c r="AU694" s="154"/>
      <c r="AV694" s="154"/>
      <c r="AW694" s="154">
        <v>77</v>
      </c>
      <c r="AX694" s="154">
        <v>77</v>
      </c>
      <c r="AY694" s="154">
        <v>77</v>
      </c>
      <c r="AZ694" s="154">
        <v>77</v>
      </c>
      <c r="BA694" s="154">
        <v>77</v>
      </c>
      <c r="BB694" s="154">
        <v>77</v>
      </c>
      <c r="BC694" s="154">
        <v>77</v>
      </c>
      <c r="BD694" s="154">
        <v>77</v>
      </c>
      <c r="BE694" s="154">
        <v>77</v>
      </c>
      <c r="BF694" s="154">
        <v>78</v>
      </c>
      <c r="BG694" s="154">
        <v>78</v>
      </c>
      <c r="BH694" s="154">
        <v>78</v>
      </c>
      <c r="BI694" s="154">
        <v>78</v>
      </c>
      <c r="BJ694" s="154">
        <v>78</v>
      </c>
      <c r="BK694" s="154">
        <v>79</v>
      </c>
      <c r="BL694" s="154">
        <v>79</v>
      </c>
      <c r="BM694" s="154">
        <v>79</v>
      </c>
      <c r="BN694" s="154">
        <v>79</v>
      </c>
      <c r="BO694" s="154">
        <v>80</v>
      </c>
      <c r="BP694" s="154">
        <v>80</v>
      </c>
      <c r="BQ694" s="154">
        <v>80</v>
      </c>
      <c r="BR694" s="154">
        <v>80</v>
      </c>
      <c r="BS694" s="154">
        <v>80</v>
      </c>
      <c r="BT694" s="140">
        <v>81</v>
      </c>
      <c r="BU694" s="140">
        <v>81</v>
      </c>
      <c r="BV694" s="140">
        <v>81</v>
      </c>
      <c r="BW694" s="140">
        <v>81</v>
      </c>
      <c r="BX694" s="140">
        <v>82</v>
      </c>
      <c r="BY694" s="140">
        <v>82</v>
      </c>
      <c r="BZ694" s="140">
        <v>82</v>
      </c>
      <c r="CA694" s="140">
        <v>82</v>
      </c>
      <c r="CB694" s="140">
        <v>82</v>
      </c>
      <c r="CC694" s="140">
        <v>83</v>
      </c>
      <c r="CD694" s="140">
        <v>83</v>
      </c>
      <c r="CE694" s="140">
        <v>83</v>
      </c>
      <c r="CF694" s="140">
        <v>83</v>
      </c>
      <c r="CG694" s="140">
        <v>83</v>
      </c>
      <c r="CH694" s="140">
        <v>84</v>
      </c>
      <c r="CI694" s="140">
        <v>84</v>
      </c>
      <c r="CJ694" s="140">
        <v>84</v>
      </c>
      <c r="CK694" s="140">
        <v>84</v>
      </c>
      <c r="CL694" s="140">
        <v>84</v>
      </c>
      <c r="CM694" s="140">
        <v>85</v>
      </c>
      <c r="CN694" s="140">
        <v>85</v>
      </c>
      <c r="CO694" s="140">
        <v>85</v>
      </c>
      <c r="CP694" s="140">
        <v>85</v>
      </c>
      <c r="CQ694" s="140">
        <v>86</v>
      </c>
      <c r="CR694" s="140">
        <v>86</v>
      </c>
      <c r="CS694" s="140">
        <v>86</v>
      </c>
      <c r="CT694" s="140">
        <v>87</v>
      </c>
      <c r="CU694" s="140">
        <v>87</v>
      </c>
      <c r="CV694" s="140">
        <v>87</v>
      </c>
      <c r="CW694" s="140">
        <v>87</v>
      </c>
    </row>
    <row r="695" spans="1:101">
      <c r="A695" s="140" t="s">
        <v>186</v>
      </c>
      <c r="B695" s="140" t="s">
        <v>187</v>
      </c>
      <c r="C695" s="140"/>
      <c r="D695" s="140"/>
      <c r="E695" s="140" t="s">
        <v>309</v>
      </c>
      <c r="F695" s="140"/>
      <c r="G695" s="140"/>
      <c r="H695" s="140"/>
      <c r="I695" s="140"/>
      <c r="J695" s="140"/>
      <c r="K695" s="140"/>
      <c r="L695" s="140"/>
      <c r="M695" s="140"/>
      <c r="N695" s="140"/>
      <c r="O695" s="140"/>
      <c r="P695" s="140"/>
      <c r="Q695" s="140"/>
      <c r="R695" s="140"/>
      <c r="S695" s="140"/>
      <c r="T695" s="140"/>
      <c r="U695" s="140"/>
      <c r="V695" s="140"/>
      <c r="W695" s="140"/>
      <c r="X695" s="140"/>
      <c r="Y695" s="140"/>
      <c r="Z695" s="140"/>
      <c r="AA695" s="140"/>
      <c r="AB695" s="140"/>
      <c r="AC695" s="140"/>
      <c r="AD695" s="140"/>
      <c r="AE695" s="140"/>
      <c r="AF695" s="140"/>
      <c r="AG695" s="140"/>
      <c r="AH695" s="140"/>
      <c r="AI695" s="140"/>
      <c r="AJ695" s="140"/>
      <c r="AK695" s="140"/>
      <c r="AL695" s="154"/>
      <c r="AM695" s="154"/>
      <c r="AN695" s="154"/>
      <c r="AO695" s="154"/>
      <c r="AP695" s="154"/>
      <c r="AQ695" s="154"/>
      <c r="AR695" s="154"/>
      <c r="AS695" s="154"/>
      <c r="AT695" s="154"/>
      <c r="AU695" s="154"/>
      <c r="AV695" s="154"/>
      <c r="AW695" s="154">
        <v>816</v>
      </c>
      <c r="AX695" s="154">
        <v>818</v>
      </c>
      <c r="AY695" s="154">
        <v>819</v>
      </c>
      <c r="AZ695" s="154">
        <v>821</v>
      </c>
      <c r="BA695" s="154">
        <v>823</v>
      </c>
      <c r="BB695" s="154">
        <v>826</v>
      </c>
      <c r="BC695" s="154">
        <v>830</v>
      </c>
      <c r="BD695" s="154">
        <v>834</v>
      </c>
      <c r="BE695" s="154">
        <v>838</v>
      </c>
      <c r="BF695" s="154">
        <v>842</v>
      </c>
      <c r="BG695" s="154">
        <v>846</v>
      </c>
      <c r="BH695" s="154">
        <v>850</v>
      </c>
      <c r="BI695" s="154">
        <v>855</v>
      </c>
      <c r="BJ695" s="154">
        <v>859</v>
      </c>
      <c r="BK695" s="154">
        <v>864</v>
      </c>
      <c r="BL695" s="154">
        <v>869</v>
      </c>
      <c r="BM695" s="154">
        <v>873</v>
      </c>
      <c r="BN695" s="154">
        <v>878</v>
      </c>
      <c r="BO695" s="154">
        <v>882</v>
      </c>
      <c r="BP695" s="154">
        <v>886</v>
      </c>
      <c r="BQ695" s="154">
        <v>891</v>
      </c>
      <c r="BR695" s="154">
        <v>895</v>
      </c>
      <c r="BS695" s="154">
        <v>899</v>
      </c>
      <c r="BT695" s="140">
        <v>904</v>
      </c>
      <c r="BU695" s="140">
        <v>908</v>
      </c>
      <c r="BV695" s="140">
        <v>912</v>
      </c>
      <c r="BW695" s="140">
        <v>916</v>
      </c>
      <c r="BX695" s="140">
        <v>919</v>
      </c>
      <c r="BY695" s="140">
        <v>923</v>
      </c>
      <c r="BZ695" s="140">
        <v>927</v>
      </c>
      <c r="CA695" s="140">
        <v>930</v>
      </c>
      <c r="CB695" s="140">
        <v>933</v>
      </c>
      <c r="CC695" s="140">
        <v>937</v>
      </c>
      <c r="CD695" s="140">
        <v>940</v>
      </c>
      <c r="CE695" s="140">
        <v>943</v>
      </c>
      <c r="CF695" s="140">
        <v>946</v>
      </c>
      <c r="CG695" s="140">
        <v>949</v>
      </c>
      <c r="CH695" s="140">
        <v>952</v>
      </c>
      <c r="CI695" s="140">
        <v>955</v>
      </c>
      <c r="CJ695" s="140">
        <v>957</v>
      </c>
      <c r="CK695" s="140">
        <v>960</v>
      </c>
      <c r="CL695" s="140">
        <v>963</v>
      </c>
      <c r="CM695" s="140">
        <v>966</v>
      </c>
      <c r="CN695" s="140">
        <v>969</v>
      </c>
      <c r="CO695" s="140">
        <v>972</v>
      </c>
      <c r="CP695" s="140">
        <v>976</v>
      </c>
      <c r="CQ695" s="140">
        <v>979</v>
      </c>
      <c r="CR695" s="140">
        <v>982</v>
      </c>
      <c r="CS695" s="140">
        <v>986</v>
      </c>
      <c r="CT695" s="140">
        <v>989</v>
      </c>
      <c r="CU695" s="140">
        <v>993</v>
      </c>
      <c r="CV695" s="140">
        <v>997</v>
      </c>
      <c r="CW695" s="140">
        <v>1001</v>
      </c>
    </row>
    <row r="696" spans="1:101">
      <c r="A696" s="140" t="s">
        <v>188</v>
      </c>
      <c r="B696" s="140" t="s">
        <v>189</v>
      </c>
      <c r="C696" s="140"/>
      <c r="D696" s="140"/>
      <c r="E696" s="140" t="s">
        <v>309</v>
      </c>
      <c r="F696" s="140"/>
      <c r="G696" s="140"/>
      <c r="H696" s="140"/>
      <c r="I696" s="140"/>
      <c r="J696" s="140"/>
      <c r="K696" s="140"/>
      <c r="L696" s="140"/>
      <c r="M696" s="140"/>
      <c r="N696" s="140"/>
      <c r="O696" s="140"/>
      <c r="P696" s="140"/>
      <c r="Q696" s="140"/>
      <c r="R696" s="140"/>
      <c r="S696" s="140"/>
      <c r="T696" s="140"/>
      <c r="U696" s="140"/>
      <c r="V696" s="140"/>
      <c r="W696" s="140"/>
      <c r="X696" s="140"/>
      <c r="Y696" s="140"/>
      <c r="Z696" s="140"/>
      <c r="AA696" s="140"/>
      <c r="AB696" s="140"/>
      <c r="AC696" s="140"/>
      <c r="AD696" s="140"/>
      <c r="AE696" s="140"/>
      <c r="AF696" s="140"/>
      <c r="AG696" s="140"/>
      <c r="AH696" s="140"/>
      <c r="AI696" s="140"/>
      <c r="AJ696" s="140"/>
      <c r="AK696" s="140"/>
      <c r="AL696" s="154"/>
      <c r="AM696" s="154"/>
      <c r="AN696" s="154"/>
      <c r="AO696" s="154"/>
      <c r="AP696" s="154"/>
      <c r="AQ696" s="154"/>
      <c r="AR696" s="154"/>
      <c r="AS696" s="154"/>
      <c r="AT696" s="154"/>
      <c r="AU696" s="154"/>
      <c r="AV696" s="154"/>
      <c r="AW696" s="154">
        <v>496</v>
      </c>
      <c r="AX696" s="154">
        <v>495</v>
      </c>
      <c r="AY696" s="154">
        <v>493</v>
      </c>
      <c r="AZ696" s="154">
        <v>492</v>
      </c>
      <c r="BA696" s="154">
        <v>491</v>
      </c>
      <c r="BB696" s="154">
        <v>490</v>
      </c>
      <c r="BC696" s="154">
        <v>490</v>
      </c>
      <c r="BD696" s="154">
        <v>489</v>
      </c>
      <c r="BE696" s="154">
        <v>489</v>
      </c>
      <c r="BF696" s="154">
        <v>488</v>
      </c>
      <c r="BG696" s="154">
        <v>488</v>
      </c>
      <c r="BH696" s="154">
        <v>488</v>
      </c>
      <c r="BI696" s="154">
        <v>488</v>
      </c>
      <c r="BJ696" s="154">
        <v>488</v>
      </c>
      <c r="BK696" s="154">
        <v>488</v>
      </c>
      <c r="BL696" s="154">
        <v>488</v>
      </c>
      <c r="BM696" s="154">
        <v>488</v>
      </c>
      <c r="BN696" s="154">
        <v>488</v>
      </c>
      <c r="BO696" s="154">
        <v>488</v>
      </c>
      <c r="BP696" s="154">
        <v>489</v>
      </c>
      <c r="BQ696" s="154">
        <v>489</v>
      </c>
      <c r="BR696" s="154">
        <v>489</v>
      </c>
      <c r="BS696" s="154">
        <v>489</v>
      </c>
      <c r="BT696" s="140">
        <v>489</v>
      </c>
      <c r="BU696" s="140">
        <v>489</v>
      </c>
      <c r="BV696" s="140">
        <v>489</v>
      </c>
      <c r="BW696" s="140">
        <v>488</v>
      </c>
      <c r="BX696" s="140">
        <v>488</v>
      </c>
      <c r="BY696" s="140">
        <v>488</v>
      </c>
      <c r="BZ696" s="140">
        <v>487</v>
      </c>
      <c r="CA696" s="140">
        <v>487</v>
      </c>
      <c r="CB696" s="140">
        <v>487</v>
      </c>
      <c r="CC696" s="140">
        <v>486</v>
      </c>
      <c r="CD696" s="140">
        <v>486</v>
      </c>
      <c r="CE696" s="140">
        <v>485</v>
      </c>
      <c r="CF696" s="140">
        <v>484</v>
      </c>
      <c r="CG696" s="140">
        <v>484</v>
      </c>
      <c r="CH696" s="140">
        <v>483</v>
      </c>
      <c r="CI696" s="140">
        <v>483</v>
      </c>
      <c r="CJ696" s="140">
        <v>482</v>
      </c>
      <c r="CK696" s="140">
        <v>482</v>
      </c>
      <c r="CL696" s="140">
        <v>482</v>
      </c>
      <c r="CM696" s="140">
        <v>481</v>
      </c>
      <c r="CN696" s="140">
        <v>481</v>
      </c>
      <c r="CO696" s="140">
        <v>481</v>
      </c>
      <c r="CP696" s="140">
        <v>481</v>
      </c>
      <c r="CQ696" s="140">
        <v>481</v>
      </c>
      <c r="CR696" s="140">
        <v>481</v>
      </c>
      <c r="CS696" s="140">
        <v>482</v>
      </c>
      <c r="CT696" s="140">
        <v>482</v>
      </c>
      <c r="CU696" s="140">
        <v>482</v>
      </c>
      <c r="CV696" s="140">
        <v>483</v>
      </c>
      <c r="CW696" s="140">
        <v>484</v>
      </c>
    </row>
    <row r="697" spans="1:101">
      <c r="A697" s="140" t="s">
        <v>190</v>
      </c>
      <c r="B697" s="140" t="s">
        <v>191</v>
      </c>
      <c r="C697" s="140"/>
      <c r="D697" s="140"/>
      <c r="E697" s="140" t="s">
        <v>309</v>
      </c>
      <c r="F697" s="140"/>
      <c r="G697" s="140"/>
      <c r="H697" s="140"/>
      <c r="I697" s="140"/>
      <c r="J697" s="140"/>
      <c r="K697" s="140"/>
      <c r="L697" s="140"/>
      <c r="M697" s="140"/>
      <c r="N697" s="140"/>
      <c r="O697" s="140"/>
      <c r="P697" s="140"/>
      <c r="Q697" s="140"/>
      <c r="R697" s="140"/>
      <c r="S697" s="140"/>
      <c r="T697" s="140"/>
      <c r="U697" s="140"/>
      <c r="V697" s="140"/>
      <c r="W697" s="140"/>
      <c r="X697" s="140"/>
      <c r="Y697" s="140"/>
      <c r="Z697" s="140"/>
      <c r="AA697" s="140"/>
      <c r="AB697" s="140"/>
      <c r="AC697" s="140"/>
      <c r="AD697" s="140"/>
      <c r="AE697" s="140"/>
      <c r="AF697" s="140"/>
      <c r="AG697" s="140"/>
      <c r="AH697" s="140"/>
      <c r="AI697" s="140"/>
      <c r="AJ697" s="140"/>
      <c r="AK697" s="140"/>
      <c r="AL697" s="154"/>
      <c r="AM697" s="154"/>
      <c r="AN697" s="154"/>
      <c r="AO697" s="154"/>
      <c r="AP697" s="154"/>
      <c r="AQ697" s="154"/>
      <c r="AR697" s="154"/>
      <c r="AS697" s="154"/>
      <c r="AT697" s="154"/>
      <c r="AU697" s="154"/>
      <c r="AV697" s="154"/>
      <c r="AW697" s="154">
        <v>567</v>
      </c>
      <c r="AX697" s="154">
        <v>567</v>
      </c>
      <c r="AY697" s="154">
        <v>566</v>
      </c>
      <c r="AZ697" s="154">
        <v>564</v>
      </c>
      <c r="BA697" s="154">
        <v>564</v>
      </c>
      <c r="BB697" s="154">
        <v>563</v>
      </c>
      <c r="BC697" s="154">
        <v>563</v>
      </c>
      <c r="BD697" s="154">
        <v>563</v>
      </c>
      <c r="BE697" s="154">
        <v>563</v>
      </c>
      <c r="BF697" s="154">
        <v>563</v>
      </c>
      <c r="BG697" s="154">
        <v>564</v>
      </c>
      <c r="BH697" s="154">
        <v>564</v>
      </c>
      <c r="BI697" s="154">
        <v>564</v>
      </c>
      <c r="BJ697" s="154">
        <v>565</v>
      </c>
      <c r="BK697" s="154">
        <v>565</v>
      </c>
      <c r="BL697" s="154">
        <v>565</v>
      </c>
      <c r="BM697" s="154">
        <v>566</v>
      </c>
      <c r="BN697" s="154">
        <v>566</v>
      </c>
      <c r="BO697" s="154">
        <v>566</v>
      </c>
      <c r="BP697" s="154">
        <v>566</v>
      </c>
      <c r="BQ697" s="154">
        <v>566</v>
      </c>
      <c r="BR697" s="154">
        <v>566</v>
      </c>
      <c r="BS697" s="154">
        <v>566</v>
      </c>
      <c r="BT697" s="140">
        <v>566</v>
      </c>
      <c r="BU697" s="140">
        <v>566</v>
      </c>
      <c r="BV697" s="140">
        <v>566</v>
      </c>
      <c r="BW697" s="140">
        <v>566</v>
      </c>
      <c r="BX697" s="140">
        <v>566</v>
      </c>
      <c r="BY697" s="140">
        <v>566</v>
      </c>
      <c r="BZ697" s="140">
        <v>566</v>
      </c>
      <c r="CA697" s="140">
        <v>565</v>
      </c>
      <c r="CB697" s="140">
        <v>565</v>
      </c>
      <c r="CC697" s="140">
        <v>565</v>
      </c>
      <c r="CD697" s="140">
        <v>565</v>
      </c>
      <c r="CE697" s="140">
        <v>565</v>
      </c>
      <c r="CF697" s="140">
        <v>565</v>
      </c>
      <c r="CG697" s="140">
        <v>564</v>
      </c>
      <c r="CH697" s="140">
        <v>564</v>
      </c>
      <c r="CI697" s="140">
        <v>564</v>
      </c>
      <c r="CJ697" s="140">
        <v>564</v>
      </c>
      <c r="CK697" s="140">
        <v>564</v>
      </c>
      <c r="CL697" s="140">
        <v>564</v>
      </c>
      <c r="CM697" s="140">
        <v>564</v>
      </c>
      <c r="CN697" s="140">
        <v>564</v>
      </c>
      <c r="CO697" s="140">
        <v>564</v>
      </c>
      <c r="CP697" s="140">
        <v>565</v>
      </c>
      <c r="CQ697" s="140">
        <v>565</v>
      </c>
      <c r="CR697" s="140">
        <v>565</v>
      </c>
      <c r="CS697" s="140">
        <v>566</v>
      </c>
      <c r="CT697" s="140">
        <v>566</v>
      </c>
      <c r="CU697" s="140">
        <v>566</v>
      </c>
      <c r="CV697" s="140">
        <v>567</v>
      </c>
      <c r="CW697" s="140">
        <v>568</v>
      </c>
    </row>
    <row r="698" spans="1:101">
      <c r="A698" s="140" t="s">
        <v>192</v>
      </c>
      <c r="B698" s="140" t="s">
        <v>193</v>
      </c>
      <c r="C698" s="140"/>
      <c r="D698" s="140"/>
      <c r="E698" s="140" t="s">
        <v>309</v>
      </c>
      <c r="F698" s="140"/>
      <c r="G698" s="140"/>
      <c r="H698" s="140"/>
      <c r="I698" s="140"/>
      <c r="J698" s="140"/>
      <c r="K698" s="140"/>
      <c r="L698" s="140"/>
      <c r="M698" s="140"/>
      <c r="N698" s="140"/>
      <c r="O698" s="140"/>
      <c r="P698" s="140"/>
      <c r="Q698" s="140"/>
      <c r="R698" s="140"/>
      <c r="S698" s="140"/>
      <c r="T698" s="140"/>
      <c r="U698" s="140"/>
      <c r="V698" s="140"/>
      <c r="W698" s="140"/>
      <c r="X698" s="140"/>
      <c r="Y698" s="140"/>
      <c r="Z698" s="140"/>
      <c r="AA698" s="140"/>
      <c r="AB698" s="140"/>
      <c r="AC698" s="140"/>
      <c r="AD698" s="140"/>
      <c r="AE698" s="140"/>
      <c r="AF698" s="140"/>
      <c r="AG698" s="140"/>
      <c r="AH698" s="140"/>
      <c r="AI698" s="140"/>
      <c r="AJ698" s="140"/>
      <c r="AK698" s="140"/>
      <c r="AL698" s="154"/>
      <c r="AM698" s="154"/>
      <c r="AN698" s="154"/>
      <c r="AO698" s="154"/>
      <c r="AP698" s="154"/>
      <c r="AQ698" s="154"/>
      <c r="AR698" s="154"/>
      <c r="AS698" s="154"/>
      <c r="AT698" s="154"/>
      <c r="AU698" s="154"/>
      <c r="AV698" s="154"/>
      <c r="AW698" s="154">
        <v>174</v>
      </c>
      <c r="AX698" s="154">
        <v>173</v>
      </c>
      <c r="AY698" s="154">
        <v>171</v>
      </c>
      <c r="AZ698" s="154">
        <v>170</v>
      </c>
      <c r="BA698" s="154">
        <v>169</v>
      </c>
      <c r="BB698" s="154">
        <v>167</v>
      </c>
      <c r="BC698" s="154">
        <v>166</v>
      </c>
      <c r="BD698" s="154">
        <v>165</v>
      </c>
      <c r="BE698" s="154">
        <v>164</v>
      </c>
      <c r="BF698" s="154">
        <v>163</v>
      </c>
      <c r="BG698" s="154">
        <v>163</v>
      </c>
      <c r="BH698" s="154">
        <v>162</v>
      </c>
      <c r="BI698" s="154">
        <v>161</v>
      </c>
      <c r="BJ698" s="154">
        <v>160</v>
      </c>
      <c r="BK698" s="154">
        <v>160</v>
      </c>
      <c r="BL698" s="154">
        <v>159</v>
      </c>
      <c r="BM698" s="154">
        <v>158</v>
      </c>
      <c r="BN698" s="154">
        <v>158</v>
      </c>
      <c r="BO698" s="154">
        <v>157</v>
      </c>
      <c r="BP698" s="154">
        <v>156</v>
      </c>
      <c r="BQ698" s="154">
        <v>156</v>
      </c>
      <c r="BR698" s="154">
        <v>155</v>
      </c>
      <c r="BS698" s="154">
        <v>155</v>
      </c>
      <c r="BT698" s="140">
        <v>154</v>
      </c>
      <c r="BU698" s="140">
        <v>154</v>
      </c>
      <c r="BV698" s="140">
        <v>153</v>
      </c>
      <c r="BW698" s="140">
        <v>153</v>
      </c>
      <c r="BX698" s="140">
        <v>152</v>
      </c>
      <c r="BY698" s="140">
        <v>151</v>
      </c>
      <c r="BZ698" s="140">
        <v>151</v>
      </c>
      <c r="CA698" s="140">
        <v>150</v>
      </c>
      <c r="CB698" s="140">
        <v>150</v>
      </c>
      <c r="CC698" s="140">
        <v>149</v>
      </c>
      <c r="CD698" s="140">
        <v>149</v>
      </c>
      <c r="CE698" s="140">
        <v>148</v>
      </c>
      <c r="CF698" s="140">
        <v>148</v>
      </c>
      <c r="CG698" s="140">
        <v>148</v>
      </c>
      <c r="CH698" s="140">
        <v>147</v>
      </c>
      <c r="CI698" s="140">
        <v>147</v>
      </c>
      <c r="CJ698" s="140">
        <v>146</v>
      </c>
      <c r="CK698" s="140">
        <v>146</v>
      </c>
      <c r="CL698" s="140">
        <v>146</v>
      </c>
      <c r="CM698" s="140">
        <v>146</v>
      </c>
      <c r="CN698" s="140">
        <v>145</v>
      </c>
      <c r="CO698" s="140">
        <v>145</v>
      </c>
      <c r="CP698" s="140">
        <v>145</v>
      </c>
      <c r="CQ698" s="140">
        <v>145</v>
      </c>
      <c r="CR698" s="140">
        <v>145</v>
      </c>
      <c r="CS698" s="140">
        <v>145</v>
      </c>
      <c r="CT698" s="140">
        <v>145</v>
      </c>
      <c r="CU698" s="140">
        <v>145</v>
      </c>
      <c r="CV698" s="140">
        <v>145</v>
      </c>
      <c r="CW698" s="140">
        <v>145</v>
      </c>
    </row>
    <row r="699" spans="1:101">
      <c r="A699" s="140" t="s">
        <v>194</v>
      </c>
      <c r="B699" s="140" t="s">
        <v>195</v>
      </c>
      <c r="C699" s="140"/>
      <c r="D699" s="140"/>
      <c r="E699" s="140" t="s">
        <v>309</v>
      </c>
      <c r="F699" s="140"/>
      <c r="G699" s="140"/>
      <c r="H699" s="140"/>
      <c r="I699" s="140"/>
      <c r="J699" s="140"/>
      <c r="K699" s="140"/>
      <c r="L699" s="140"/>
      <c r="M699" s="140"/>
      <c r="N699" s="140"/>
      <c r="O699" s="140"/>
      <c r="P699" s="140"/>
      <c r="Q699" s="140"/>
      <c r="R699" s="140"/>
      <c r="S699" s="140"/>
      <c r="T699" s="140"/>
      <c r="U699" s="140"/>
      <c r="V699" s="140"/>
      <c r="W699" s="140"/>
      <c r="X699" s="140"/>
      <c r="Y699" s="140"/>
      <c r="Z699" s="140"/>
      <c r="AA699" s="140"/>
      <c r="AB699" s="140"/>
      <c r="AC699" s="140"/>
      <c r="AD699" s="140"/>
      <c r="AE699" s="140"/>
      <c r="AF699" s="140"/>
      <c r="AG699" s="140"/>
      <c r="AH699" s="140"/>
      <c r="AI699" s="140"/>
      <c r="AJ699" s="140"/>
      <c r="AK699" s="140"/>
      <c r="AL699" s="154"/>
      <c r="AM699" s="154"/>
      <c r="AN699" s="154"/>
      <c r="AO699" s="154"/>
      <c r="AP699" s="154"/>
      <c r="AQ699" s="154"/>
      <c r="AR699" s="154"/>
      <c r="AS699" s="154"/>
      <c r="AT699" s="154"/>
      <c r="AU699" s="154"/>
      <c r="AV699" s="154"/>
      <c r="AW699" s="154">
        <v>307</v>
      </c>
      <c r="AX699" s="154">
        <v>307</v>
      </c>
      <c r="AY699" s="154">
        <v>307</v>
      </c>
      <c r="AZ699" s="154">
        <v>306</v>
      </c>
      <c r="BA699" s="154">
        <v>306</v>
      </c>
      <c r="BB699" s="154">
        <v>306</v>
      </c>
      <c r="BC699" s="154">
        <v>306</v>
      </c>
      <c r="BD699" s="154">
        <v>306</v>
      </c>
      <c r="BE699" s="154">
        <v>306</v>
      </c>
      <c r="BF699" s="154">
        <v>307</v>
      </c>
      <c r="BG699" s="154">
        <v>307</v>
      </c>
      <c r="BH699" s="154">
        <v>307</v>
      </c>
      <c r="BI699" s="154">
        <v>308</v>
      </c>
      <c r="BJ699" s="154">
        <v>308</v>
      </c>
      <c r="BK699" s="154">
        <v>309</v>
      </c>
      <c r="BL699" s="154">
        <v>309</v>
      </c>
      <c r="BM699" s="154">
        <v>310</v>
      </c>
      <c r="BN699" s="154">
        <v>311</v>
      </c>
      <c r="BO699" s="154">
        <v>311</v>
      </c>
      <c r="BP699" s="154">
        <v>312</v>
      </c>
      <c r="BQ699" s="154">
        <v>313</v>
      </c>
      <c r="BR699" s="154">
        <v>313</v>
      </c>
      <c r="BS699" s="154">
        <v>314</v>
      </c>
      <c r="BT699" s="140">
        <v>315</v>
      </c>
      <c r="BU699" s="140">
        <v>315</v>
      </c>
      <c r="BV699" s="140">
        <v>316</v>
      </c>
      <c r="BW699" s="140">
        <v>316</v>
      </c>
      <c r="BX699" s="140">
        <v>317</v>
      </c>
      <c r="BY699" s="140">
        <v>317</v>
      </c>
      <c r="BZ699" s="140">
        <v>318</v>
      </c>
      <c r="CA699" s="140">
        <v>318</v>
      </c>
      <c r="CB699" s="140">
        <v>318</v>
      </c>
      <c r="CC699" s="140">
        <v>319</v>
      </c>
      <c r="CD699" s="140">
        <v>319</v>
      </c>
      <c r="CE699" s="140">
        <v>319</v>
      </c>
      <c r="CF699" s="140">
        <v>319</v>
      </c>
      <c r="CG699" s="140">
        <v>320</v>
      </c>
      <c r="CH699" s="140">
        <v>320</v>
      </c>
      <c r="CI699" s="140">
        <v>320</v>
      </c>
      <c r="CJ699" s="140">
        <v>320</v>
      </c>
      <c r="CK699" s="140">
        <v>321</v>
      </c>
      <c r="CL699" s="140">
        <v>321</v>
      </c>
      <c r="CM699" s="140">
        <v>321</v>
      </c>
      <c r="CN699" s="140">
        <v>322</v>
      </c>
      <c r="CO699" s="140">
        <v>322</v>
      </c>
      <c r="CP699" s="140">
        <v>323</v>
      </c>
      <c r="CQ699" s="140">
        <v>323</v>
      </c>
      <c r="CR699" s="140">
        <v>324</v>
      </c>
      <c r="CS699" s="140">
        <v>324</v>
      </c>
      <c r="CT699" s="140">
        <v>325</v>
      </c>
      <c r="CU699" s="140">
        <v>325</v>
      </c>
      <c r="CV699" s="140">
        <v>326</v>
      </c>
      <c r="CW699" s="140">
        <v>327</v>
      </c>
    </row>
    <row r="700" spans="1:101">
      <c r="A700" s="140" t="s">
        <v>196</v>
      </c>
      <c r="B700" s="140" t="s">
        <v>197</v>
      </c>
      <c r="C700" s="140"/>
      <c r="D700" s="140"/>
      <c r="E700" s="140" t="s">
        <v>309</v>
      </c>
      <c r="F700" s="140"/>
      <c r="G700" s="140"/>
      <c r="H700" s="140"/>
      <c r="I700" s="140"/>
      <c r="J700" s="140"/>
      <c r="K700" s="140"/>
      <c r="L700" s="140"/>
      <c r="M700" s="140"/>
      <c r="N700" s="140"/>
      <c r="O700" s="140"/>
      <c r="P700" s="140"/>
      <c r="Q700" s="140"/>
      <c r="R700" s="140"/>
      <c r="S700" s="140"/>
      <c r="T700" s="140"/>
      <c r="U700" s="140"/>
      <c r="V700" s="140"/>
      <c r="W700" s="140"/>
      <c r="X700" s="140"/>
      <c r="Y700" s="140"/>
      <c r="Z700" s="140"/>
      <c r="AA700" s="140"/>
      <c r="AB700" s="140"/>
      <c r="AC700" s="140"/>
      <c r="AD700" s="140"/>
      <c r="AE700" s="140"/>
      <c r="AF700" s="140"/>
      <c r="AG700" s="140"/>
      <c r="AH700" s="140"/>
      <c r="AI700" s="140"/>
      <c r="AJ700" s="140"/>
      <c r="AK700" s="140"/>
      <c r="AL700" s="154"/>
      <c r="AM700" s="154"/>
      <c r="AN700" s="154"/>
      <c r="AO700" s="154"/>
      <c r="AP700" s="154"/>
      <c r="AQ700" s="154"/>
      <c r="AR700" s="154"/>
      <c r="AS700" s="154"/>
      <c r="AT700" s="154"/>
      <c r="AU700" s="154"/>
      <c r="AV700" s="154"/>
      <c r="AW700" s="154">
        <v>733</v>
      </c>
      <c r="AX700" s="154">
        <v>733</v>
      </c>
      <c r="AY700" s="154">
        <v>732</v>
      </c>
      <c r="AZ700" s="154">
        <v>731</v>
      </c>
      <c r="BA700" s="154">
        <v>731</v>
      </c>
      <c r="BB700" s="154">
        <v>732</v>
      </c>
      <c r="BC700" s="154">
        <v>732</v>
      </c>
      <c r="BD700" s="154">
        <v>733</v>
      </c>
      <c r="BE700" s="154">
        <v>734</v>
      </c>
      <c r="BF700" s="154">
        <v>735</v>
      </c>
      <c r="BG700" s="154">
        <v>735</v>
      </c>
      <c r="BH700" s="154">
        <v>736</v>
      </c>
      <c r="BI700" s="154">
        <v>737</v>
      </c>
      <c r="BJ700" s="154">
        <v>738</v>
      </c>
      <c r="BK700" s="154">
        <v>739</v>
      </c>
      <c r="BL700" s="154">
        <v>740</v>
      </c>
      <c r="BM700" s="154">
        <v>741</v>
      </c>
      <c r="BN700" s="154">
        <v>741</v>
      </c>
      <c r="BO700" s="154">
        <v>742</v>
      </c>
      <c r="BP700" s="154">
        <v>742</v>
      </c>
      <c r="BQ700" s="154">
        <v>742</v>
      </c>
      <c r="BR700" s="154">
        <v>743</v>
      </c>
      <c r="BS700" s="154">
        <v>743</v>
      </c>
      <c r="BT700" s="140">
        <v>743</v>
      </c>
      <c r="BU700" s="140">
        <v>743</v>
      </c>
      <c r="BV700" s="140">
        <v>742</v>
      </c>
      <c r="BW700" s="140">
        <v>742</v>
      </c>
      <c r="BX700" s="140">
        <v>742</v>
      </c>
      <c r="BY700" s="140">
        <v>742</v>
      </c>
      <c r="BZ700" s="140">
        <v>742</v>
      </c>
      <c r="CA700" s="140">
        <v>742</v>
      </c>
      <c r="CB700" s="140">
        <v>741</v>
      </c>
      <c r="CC700" s="140">
        <v>741</v>
      </c>
      <c r="CD700" s="140">
        <v>741</v>
      </c>
      <c r="CE700" s="140">
        <v>741</v>
      </c>
      <c r="CF700" s="140">
        <v>740</v>
      </c>
      <c r="CG700" s="140">
        <v>740</v>
      </c>
      <c r="CH700" s="140">
        <v>739</v>
      </c>
      <c r="CI700" s="140">
        <v>739</v>
      </c>
      <c r="CJ700" s="140">
        <v>739</v>
      </c>
      <c r="CK700" s="140">
        <v>738</v>
      </c>
      <c r="CL700" s="140">
        <v>738</v>
      </c>
      <c r="CM700" s="140">
        <v>738</v>
      </c>
      <c r="CN700" s="140">
        <v>738</v>
      </c>
      <c r="CO700" s="140">
        <v>738</v>
      </c>
      <c r="CP700" s="140">
        <v>737</v>
      </c>
      <c r="CQ700" s="140">
        <v>737</v>
      </c>
      <c r="CR700" s="140">
        <v>738</v>
      </c>
      <c r="CS700" s="140">
        <v>738</v>
      </c>
      <c r="CT700" s="140">
        <v>738</v>
      </c>
      <c r="CU700" s="140">
        <v>738</v>
      </c>
      <c r="CV700" s="140">
        <v>739</v>
      </c>
      <c r="CW700" s="140">
        <v>739</v>
      </c>
    </row>
    <row r="701" spans="1:101">
      <c r="A701" s="140" t="s">
        <v>198</v>
      </c>
      <c r="B701" s="140" t="s">
        <v>199</v>
      </c>
      <c r="C701" s="140"/>
      <c r="D701" s="140"/>
      <c r="E701" s="140" t="s">
        <v>309</v>
      </c>
      <c r="F701" s="140"/>
      <c r="G701" s="140"/>
      <c r="H701" s="140"/>
      <c r="I701" s="140"/>
      <c r="J701" s="140"/>
      <c r="K701" s="140"/>
      <c r="L701" s="140"/>
      <c r="M701" s="140"/>
      <c r="N701" s="140"/>
      <c r="O701" s="140"/>
      <c r="P701" s="140"/>
      <c r="Q701" s="140"/>
      <c r="R701" s="140"/>
      <c r="S701" s="140"/>
      <c r="T701" s="140"/>
      <c r="U701" s="140"/>
      <c r="V701" s="140"/>
      <c r="W701" s="140"/>
      <c r="X701" s="140"/>
      <c r="Y701" s="140"/>
      <c r="Z701" s="140"/>
      <c r="AA701" s="140"/>
      <c r="AB701" s="140"/>
      <c r="AC701" s="140"/>
      <c r="AD701" s="140"/>
      <c r="AE701" s="140"/>
      <c r="AF701" s="140"/>
      <c r="AG701" s="140"/>
      <c r="AH701" s="140"/>
      <c r="AI701" s="140"/>
      <c r="AJ701" s="140"/>
      <c r="AK701" s="140"/>
      <c r="AL701" s="154"/>
      <c r="AM701" s="154"/>
      <c r="AN701" s="154"/>
      <c r="AO701" s="154"/>
      <c r="AP701" s="154"/>
      <c r="AQ701" s="154"/>
      <c r="AR701" s="154"/>
      <c r="AS701" s="154"/>
      <c r="AT701" s="154"/>
      <c r="AU701" s="154"/>
      <c r="AV701" s="154"/>
      <c r="AW701" s="154">
        <v>185</v>
      </c>
      <c r="AX701" s="154">
        <v>184</v>
      </c>
      <c r="AY701" s="154">
        <v>183</v>
      </c>
      <c r="AZ701" s="154">
        <v>181</v>
      </c>
      <c r="BA701" s="154">
        <v>180</v>
      </c>
      <c r="BB701" s="154">
        <v>179</v>
      </c>
      <c r="BC701" s="154">
        <v>178</v>
      </c>
      <c r="BD701" s="154">
        <v>177</v>
      </c>
      <c r="BE701" s="154">
        <v>176</v>
      </c>
      <c r="BF701" s="154">
        <v>175</v>
      </c>
      <c r="BG701" s="154">
        <v>174</v>
      </c>
      <c r="BH701" s="154">
        <v>173</v>
      </c>
      <c r="BI701" s="154">
        <v>172</v>
      </c>
      <c r="BJ701" s="154">
        <v>172</v>
      </c>
      <c r="BK701" s="154">
        <v>171</v>
      </c>
      <c r="BL701" s="154">
        <v>170</v>
      </c>
      <c r="BM701" s="154">
        <v>170</v>
      </c>
      <c r="BN701" s="154">
        <v>169</v>
      </c>
      <c r="BO701" s="154">
        <v>169</v>
      </c>
      <c r="BP701" s="154">
        <v>168</v>
      </c>
      <c r="BQ701" s="154">
        <v>167</v>
      </c>
      <c r="BR701" s="154">
        <v>167</v>
      </c>
      <c r="BS701" s="154">
        <v>166</v>
      </c>
      <c r="BT701" s="140">
        <v>166</v>
      </c>
      <c r="BU701" s="140">
        <v>165</v>
      </c>
      <c r="BV701" s="140">
        <v>165</v>
      </c>
      <c r="BW701" s="140">
        <v>164</v>
      </c>
      <c r="BX701" s="140">
        <v>164</v>
      </c>
      <c r="BY701" s="140">
        <v>163</v>
      </c>
      <c r="BZ701" s="140">
        <v>162</v>
      </c>
      <c r="CA701" s="140">
        <v>162</v>
      </c>
      <c r="CB701" s="140">
        <v>161</v>
      </c>
      <c r="CC701" s="140">
        <v>161</v>
      </c>
      <c r="CD701" s="140">
        <v>160</v>
      </c>
      <c r="CE701" s="140">
        <v>159</v>
      </c>
      <c r="CF701" s="140">
        <v>159</v>
      </c>
      <c r="CG701" s="140">
        <v>158</v>
      </c>
      <c r="CH701" s="140">
        <v>158</v>
      </c>
      <c r="CI701" s="140">
        <v>157</v>
      </c>
      <c r="CJ701" s="140">
        <v>157</v>
      </c>
      <c r="CK701" s="140">
        <v>157</v>
      </c>
      <c r="CL701" s="140">
        <v>156</v>
      </c>
      <c r="CM701" s="140">
        <v>156</v>
      </c>
      <c r="CN701" s="140">
        <v>155</v>
      </c>
      <c r="CO701" s="140">
        <v>155</v>
      </c>
      <c r="CP701" s="140">
        <v>155</v>
      </c>
      <c r="CQ701" s="140">
        <v>155</v>
      </c>
      <c r="CR701" s="140">
        <v>155</v>
      </c>
      <c r="CS701" s="140">
        <v>154</v>
      </c>
      <c r="CT701" s="140">
        <v>154</v>
      </c>
      <c r="CU701" s="140">
        <v>154</v>
      </c>
      <c r="CV701" s="140">
        <v>154</v>
      </c>
      <c r="CW701" s="140">
        <v>154</v>
      </c>
    </row>
    <row r="702" spans="1:101">
      <c r="A702" s="140" t="s">
        <v>200</v>
      </c>
      <c r="B702" s="140" t="s">
        <v>201</v>
      </c>
      <c r="C702" s="140"/>
      <c r="D702" s="140"/>
      <c r="E702" s="140" t="s">
        <v>309</v>
      </c>
      <c r="F702" s="140"/>
      <c r="G702" s="140"/>
      <c r="H702" s="140"/>
      <c r="I702" s="140"/>
      <c r="J702" s="140"/>
      <c r="K702" s="140"/>
      <c r="L702" s="140"/>
      <c r="M702" s="140"/>
      <c r="N702" s="140"/>
      <c r="O702" s="140"/>
      <c r="P702" s="140"/>
      <c r="Q702" s="140"/>
      <c r="R702" s="140"/>
      <c r="S702" s="140"/>
      <c r="T702" s="140"/>
      <c r="U702" s="140"/>
      <c r="V702" s="140"/>
      <c r="W702" s="140"/>
      <c r="X702" s="140"/>
      <c r="Y702" s="140"/>
      <c r="Z702" s="140"/>
      <c r="AA702" s="140"/>
      <c r="AB702" s="140"/>
      <c r="AC702" s="140"/>
      <c r="AD702" s="140"/>
      <c r="AE702" s="140"/>
      <c r="AF702" s="140"/>
      <c r="AG702" s="140"/>
      <c r="AH702" s="140"/>
      <c r="AI702" s="140"/>
      <c r="AJ702" s="140"/>
      <c r="AK702" s="140"/>
      <c r="AL702" s="154"/>
      <c r="AM702" s="154"/>
      <c r="AN702" s="154"/>
      <c r="AO702" s="154"/>
      <c r="AP702" s="154"/>
      <c r="AQ702" s="154"/>
      <c r="AR702" s="154"/>
      <c r="AS702" s="154"/>
      <c r="AT702" s="154"/>
      <c r="AU702" s="154"/>
      <c r="AV702" s="154"/>
      <c r="AW702" s="154">
        <v>755</v>
      </c>
      <c r="AX702" s="154">
        <v>759</v>
      </c>
      <c r="AY702" s="154">
        <v>763</v>
      </c>
      <c r="AZ702" s="154">
        <v>767</v>
      </c>
      <c r="BA702" s="154">
        <v>771</v>
      </c>
      <c r="BB702" s="154">
        <v>775</v>
      </c>
      <c r="BC702" s="154">
        <v>780</v>
      </c>
      <c r="BD702" s="154">
        <v>784</v>
      </c>
      <c r="BE702" s="154">
        <v>789</v>
      </c>
      <c r="BF702" s="154">
        <v>794</v>
      </c>
      <c r="BG702" s="154">
        <v>798</v>
      </c>
      <c r="BH702" s="154">
        <v>803</v>
      </c>
      <c r="BI702" s="154">
        <v>807</v>
      </c>
      <c r="BJ702" s="154">
        <v>812</v>
      </c>
      <c r="BK702" s="154">
        <v>817</v>
      </c>
      <c r="BL702" s="154">
        <v>821</v>
      </c>
      <c r="BM702" s="154">
        <v>826</v>
      </c>
      <c r="BN702" s="154">
        <v>830</v>
      </c>
      <c r="BO702" s="154">
        <v>835</v>
      </c>
      <c r="BP702" s="154">
        <v>839</v>
      </c>
      <c r="BQ702" s="154">
        <v>844</v>
      </c>
      <c r="BR702" s="154">
        <v>848</v>
      </c>
      <c r="BS702" s="154">
        <v>853</v>
      </c>
      <c r="BT702" s="140">
        <v>857</v>
      </c>
      <c r="BU702" s="140">
        <v>861</v>
      </c>
      <c r="BV702" s="140">
        <v>865</v>
      </c>
      <c r="BW702" s="140">
        <v>869</v>
      </c>
      <c r="BX702" s="140">
        <v>873</v>
      </c>
      <c r="BY702" s="140">
        <v>876</v>
      </c>
      <c r="BZ702" s="140">
        <v>880</v>
      </c>
      <c r="CA702" s="140">
        <v>883</v>
      </c>
      <c r="CB702" s="140">
        <v>886</v>
      </c>
      <c r="CC702" s="140">
        <v>889</v>
      </c>
      <c r="CD702" s="140">
        <v>892</v>
      </c>
      <c r="CE702" s="140">
        <v>895</v>
      </c>
      <c r="CF702" s="140">
        <v>898</v>
      </c>
      <c r="CG702" s="140">
        <v>901</v>
      </c>
      <c r="CH702" s="140">
        <v>903</v>
      </c>
      <c r="CI702" s="140">
        <v>906</v>
      </c>
      <c r="CJ702" s="140">
        <v>908</v>
      </c>
      <c r="CK702" s="140">
        <v>911</v>
      </c>
      <c r="CL702" s="140">
        <v>913</v>
      </c>
      <c r="CM702" s="140">
        <v>916</v>
      </c>
      <c r="CN702" s="140">
        <v>919</v>
      </c>
      <c r="CO702" s="140">
        <v>921</v>
      </c>
      <c r="CP702" s="140">
        <v>924</v>
      </c>
      <c r="CQ702" s="140">
        <v>927</v>
      </c>
      <c r="CR702" s="140">
        <v>930</v>
      </c>
      <c r="CS702" s="140">
        <v>934</v>
      </c>
      <c r="CT702" s="140">
        <v>937</v>
      </c>
      <c r="CU702" s="140">
        <v>941</v>
      </c>
      <c r="CV702" s="140">
        <v>944</v>
      </c>
      <c r="CW702" s="140">
        <v>948</v>
      </c>
    </row>
    <row r="703" spans="1:101">
      <c r="A703" s="140" t="s">
        <v>202</v>
      </c>
      <c r="B703" s="140" t="s">
        <v>203</v>
      </c>
      <c r="C703" s="140"/>
      <c r="D703" s="140"/>
      <c r="E703" s="140" t="s">
        <v>309</v>
      </c>
      <c r="F703" s="140"/>
      <c r="G703" s="140"/>
      <c r="H703" s="140"/>
      <c r="I703" s="140"/>
      <c r="J703" s="140"/>
      <c r="K703" s="140"/>
      <c r="L703" s="140"/>
      <c r="M703" s="140"/>
      <c r="N703" s="140"/>
      <c r="O703" s="140"/>
      <c r="P703" s="140"/>
      <c r="Q703" s="140"/>
      <c r="R703" s="140"/>
      <c r="S703" s="140"/>
      <c r="T703" s="140"/>
      <c r="U703" s="140"/>
      <c r="V703" s="140"/>
      <c r="W703" s="140"/>
      <c r="X703" s="140"/>
      <c r="Y703" s="140"/>
      <c r="Z703" s="140"/>
      <c r="AA703" s="140"/>
      <c r="AB703" s="140"/>
      <c r="AC703" s="140"/>
      <c r="AD703" s="140"/>
      <c r="AE703" s="140"/>
      <c r="AF703" s="140"/>
      <c r="AG703" s="140"/>
      <c r="AH703" s="140"/>
      <c r="AI703" s="140"/>
      <c r="AJ703" s="140"/>
      <c r="AK703" s="140"/>
      <c r="AL703" s="154"/>
      <c r="AM703" s="154"/>
      <c r="AN703" s="154"/>
      <c r="AO703" s="154"/>
      <c r="AP703" s="154"/>
      <c r="AQ703" s="154"/>
      <c r="AR703" s="154"/>
      <c r="AS703" s="154"/>
      <c r="AT703" s="154"/>
      <c r="AU703" s="154"/>
      <c r="AV703" s="154"/>
      <c r="AW703" s="154">
        <v>1044</v>
      </c>
      <c r="AX703" s="154">
        <v>1041</v>
      </c>
      <c r="AY703" s="154">
        <v>1039</v>
      </c>
      <c r="AZ703" s="154">
        <v>1037</v>
      </c>
      <c r="BA703" s="154">
        <v>1035</v>
      </c>
      <c r="BB703" s="154">
        <v>1034</v>
      </c>
      <c r="BC703" s="154">
        <v>1034</v>
      </c>
      <c r="BD703" s="154">
        <v>1033</v>
      </c>
      <c r="BE703" s="154">
        <v>1033</v>
      </c>
      <c r="BF703" s="154">
        <v>1032</v>
      </c>
      <c r="BG703" s="154">
        <v>1032</v>
      </c>
      <c r="BH703" s="154">
        <v>1032</v>
      </c>
      <c r="BI703" s="154">
        <v>1031</v>
      </c>
      <c r="BJ703" s="154">
        <v>1031</v>
      </c>
      <c r="BK703" s="154">
        <v>1031</v>
      </c>
      <c r="BL703" s="154">
        <v>1031</v>
      </c>
      <c r="BM703" s="154">
        <v>1030</v>
      </c>
      <c r="BN703" s="154">
        <v>1030</v>
      </c>
      <c r="BO703" s="154">
        <v>1030</v>
      </c>
      <c r="BP703" s="154">
        <v>1029</v>
      </c>
      <c r="BQ703" s="154">
        <v>1029</v>
      </c>
      <c r="BR703" s="154">
        <v>1028</v>
      </c>
      <c r="BS703" s="154">
        <v>1028</v>
      </c>
      <c r="BT703" s="140">
        <v>1027</v>
      </c>
      <c r="BU703" s="140">
        <v>1027</v>
      </c>
      <c r="BV703" s="140">
        <v>1026</v>
      </c>
      <c r="BW703" s="140">
        <v>1025</v>
      </c>
      <c r="BX703" s="140">
        <v>1024</v>
      </c>
      <c r="BY703" s="140">
        <v>1023</v>
      </c>
      <c r="BZ703" s="140">
        <v>1022</v>
      </c>
      <c r="CA703" s="140">
        <v>1021</v>
      </c>
      <c r="CB703" s="140">
        <v>1020</v>
      </c>
      <c r="CC703" s="140">
        <v>1019</v>
      </c>
      <c r="CD703" s="140">
        <v>1018</v>
      </c>
      <c r="CE703" s="140">
        <v>1016</v>
      </c>
      <c r="CF703" s="140">
        <v>1015</v>
      </c>
      <c r="CG703" s="140">
        <v>1014</v>
      </c>
      <c r="CH703" s="140">
        <v>1013</v>
      </c>
      <c r="CI703" s="140">
        <v>1011</v>
      </c>
      <c r="CJ703" s="140">
        <v>1010</v>
      </c>
      <c r="CK703" s="140">
        <v>1009</v>
      </c>
      <c r="CL703" s="140">
        <v>1008</v>
      </c>
      <c r="CM703" s="140">
        <v>1007</v>
      </c>
      <c r="CN703" s="140">
        <v>1006</v>
      </c>
      <c r="CO703" s="140">
        <v>1005</v>
      </c>
      <c r="CP703" s="140">
        <v>1005</v>
      </c>
      <c r="CQ703" s="140">
        <v>1004</v>
      </c>
      <c r="CR703" s="140">
        <v>1004</v>
      </c>
      <c r="CS703" s="140">
        <v>1004</v>
      </c>
      <c r="CT703" s="140">
        <v>1004</v>
      </c>
      <c r="CU703" s="140">
        <v>1004</v>
      </c>
      <c r="CV703" s="140">
        <v>1004</v>
      </c>
      <c r="CW703" s="140">
        <v>1005</v>
      </c>
    </row>
    <row r="704" spans="1:101">
      <c r="A704" s="140" t="s">
        <v>204</v>
      </c>
      <c r="B704" s="140" t="s">
        <v>205</v>
      </c>
      <c r="C704" s="140"/>
      <c r="D704" s="140"/>
      <c r="E704" s="140" t="s">
        <v>309</v>
      </c>
      <c r="F704" s="140"/>
      <c r="G704" s="140"/>
      <c r="H704" s="140"/>
      <c r="I704" s="140"/>
      <c r="J704" s="140"/>
      <c r="K704" s="140"/>
      <c r="L704" s="140"/>
      <c r="M704" s="140"/>
      <c r="N704" s="140"/>
      <c r="O704" s="140"/>
      <c r="P704" s="140"/>
      <c r="Q704" s="140"/>
      <c r="R704" s="140"/>
      <c r="S704" s="140"/>
      <c r="T704" s="140"/>
      <c r="U704" s="140"/>
      <c r="V704" s="140"/>
      <c r="W704" s="140"/>
      <c r="X704" s="140"/>
      <c r="Y704" s="140"/>
      <c r="Z704" s="140"/>
      <c r="AA704" s="140"/>
      <c r="AB704" s="140"/>
      <c r="AC704" s="140"/>
      <c r="AD704" s="140"/>
      <c r="AE704" s="140"/>
      <c r="AF704" s="140"/>
      <c r="AG704" s="140"/>
      <c r="AH704" s="140"/>
      <c r="AI704" s="140"/>
      <c r="AJ704" s="140"/>
      <c r="AK704" s="140"/>
      <c r="AL704" s="154"/>
      <c r="AM704" s="154"/>
      <c r="AN704" s="154"/>
      <c r="AO704" s="154"/>
      <c r="AP704" s="154"/>
      <c r="AQ704" s="154"/>
      <c r="AR704" s="154"/>
      <c r="AS704" s="154"/>
      <c r="AT704" s="154"/>
      <c r="AU704" s="154"/>
      <c r="AV704" s="154"/>
      <c r="AW704" s="154">
        <v>206</v>
      </c>
      <c r="AX704" s="154">
        <v>204</v>
      </c>
      <c r="AY704" s="154">
        <v>203</v>
      </c>
      <c r="AZ704" s="154">
        <v>201</v>
      </c>
      <c r="BA704" s="154">
        <v>200</v>
      </c>
      <c r="BB704" s="154">
        <v>199</v>
      </c>
      <c r="BC704" s="154">
        <v>198</v>
      </c>
      <c r="BD704" s="154">
        <v>197</v>
      </c>
      <c r="BE704" s="154">
        <v>196</v>
      </c>
      <c r="BF704" s="154">
        <v>195</v>
      </c>
      <c r="BG704" s="154">
        <v>195</v>
      </c>
      <c r="BH704" s="154">
        <v>194</v>
      </c>
      <c r="BI704" s="154">
        <v>193</v>
      </c>
      <c r="BJ704" s="154">
        <v>192</v>
      </c>
      <c r="BK704" s="154">
        <v>192</v>
      </c>
      <c r="BL704" s="154">
        <v>191</v>
      </c>
      <c r="BM704" s="154">
        <v>191</v>
      </c>
      <c r="BN704" s="154">
        <v>190</v>
      </c>
      <c r="BO704" s="154">
        <v>190</v>
      </c>
      <c r="BP704" s="154">
        <v>189</v>
      </c>
      <c r="BQ704" s="154">
        <v>189</v>
      </c>
      <c r="BR704" s="154">
        <v>188</v>
      </c>
      <c r="BS704" s="154">
        <v>188</v>
      </c>
      <c r="BT704" s="140">
        <v>187</v>
      </c>
      <c r="BU704" s="140">
        <v>187</v>
      </c>
      <c r="BV704" s="140">
        <v>187</v>
      </c>
      <c r="BW704" s="140">
        <v>186</v>
      </c>
      <c r="BX704" s="140">
        <v>186</v>
      </c>
      <c r="BY704" s="140">
        <v>185</v>
      </c>
      <c r="BZ704" s="140">
        <v>185</v>
      </c>
      <c r="CA704" s="140">
        <v>185</v>
      </c>
      <c r="CB704" s="140">
        <v>184</v>
      </c>
      <c r="CC704" s="140">
        <v>184</v>
      </c>
      <c r="CD704" s="140">
        <v>184</v>
      </c>
      <c r="CE704" s="140">
        <v>184</v>
      </c>
      <c r="CF704" s="140">
        <v>183</v>
      </c>
      <c r="CG704" s="140">
        <v>183</v>
      </c>
      <c r="CH704" s="140">
        <v>183</v>
      </c>
      <c r="CI704" s="140">
        <v>183</v>
      </c>
      <c r="CJ704" s="140">
        <v>183</v>
      </c>
      <c r="CK704" s="140">
        <v>183</v>
      </c>
      <c r="CL704" s="140">
        <v>183</v>
      </c>
      <c r="CM704" s="140">
        <v>183</v>
      </c>
      <c r="CN704" s="140">
        <v>183</v>
      </c>
      <c r="CO704" s="140">
        <v>183</v>
      </c>
      <c r="CP704" s="140">
        <v>183</v>
      </c>
      <c r="CQ704" s="140">
        <v>183</v>
      </c>
      <c r="CR704" s="140">
        <v>183</v>
      </c>
      <c r="CS704" s="140">
        <v>183</v>
      </c>
      <c r="CT704" s="140">
        <v>184</v>
      </c>
      <c r="CU704" s="140">
        <v>184</v>
      </c>
      <c r="CV704" s="140">
        <v>184</v>
      </c>
      <c r="CW704" s="140">
        <v>185</v>
      </c>
    </row>
    <row r="705" spans="1:101">
      <c r="A705" s="140" t="s">
        <v>206</v>
      </c>
      <c r="B705" s="140" t="s">
        <v>207</v>
      </c>
      <c r="C705" s="140"/>
      <c r="D705" s="140"/>
      <c r="E705" s="140" t="s">
        <v>309</v>
      </c>
      <c r="F705" s="140"/>
      <c r="G705" s="140"/>
      <c r="H705" s="140"/>
      <c r="I705" s="140"/>
      <c r="J705" s="140"/>
      <c r="K705" s="140"/>
      <c r="L705" s="140"/>
      <c r="M705" s="140"/>
      <c r="N705" s="140"/>
      <c r="O705" s="140"/>
      <c r="P705" s="140"/>
      <c r="Q705" s="140"/>
      <c r="R705" s="140"/>
      <c r="S705" s="140"/>
      <c r="T705" s="140"/>
      <c r="U705" s="140"/>
      <c r="V705" s="140"/>
      <c r="W705" s="140"/>
      <c r="X705" s="140"/>
      <c r="Y705" s="140"/>
      <c r="Z705" s="140"/>
      <c r="AA705" s="140"/>
      <c r="AB705" s="140"/>
      <c r="AC705" s="140"/>
      <c r="AD705" s="140"/>
      <c r="AE705" s="140"/>
      <c r="AF705" s="140"/>
      <c r="AG705" s="140"/>
      <c r="AH705" s="140"/>
      <c r="AI705" s="140"/>
      <c r="AJ705" s="140"/>
      <c r="AK705" s="140"/>
      <c r="AL705" s="154"/>
      <c r="AM705" s="154"/>
      <c r="AN705" s="154"/>
      <c r="AO705" s="154"/>
      <c r="AP705" s="154"/>
      <c r="AQ705" s="154"/>
      <c r="AR705" s="154"/>
      <c r="AS705" s="154"/>
      <c r="AT705" s="154"/>
      <c r="AU705" s="154"/>
      <c r="AV705" s="154"/>
      <c r="AW705" s="154">
        <v>2606</v>
      </c>
      <c r="AX705" s="154">
        <v>2606</v>
      </c>
      <c r="AY705" s="154">
        <v>2605</v>
      </c>
      <c r="AZ705" s="154">
        <v>2603</v>
      </c>
      <c r="BA705" s="154">
        <v>2603</v>
      </c>
      <c r="BB705" s="154">
        <v>2606</v>
      </c>
      <c r="BC705" s="154">
        <v>2609</v>
      </c>
      <c r="BD705" s="154">
        <v>2613</v>
      </c>
      <c r="BE705" s="154">
        <v>2617</v>
      </c>
      <c r="BF705" s="154">
        <v>2622</v>
      </c>
      <c r="BG705" s="154">
        <v>2627</v>
      </c>
      <c r="BH705" s="154">
        <v>2633</v>
      </c>
      <c r="BI705" s="154">
        <v>2639</v>
      </c>
      <c r="BJ705" s="154">
        <v>2645</v>
      </c>
      <c r="BK705" s="154">
        <v>2652</v>
      </c>
      <c r="BL705" s="154">
        <v>2658</v>
      </c>
      <c r="BM705" s="154">
        <v>2664</v>
      </c>
      <c r="BN705" s="154">
        <v>2670</v>
      </c>
      <c r="BO705" s="154">
        <v>2676</v>
      </c>
      <c r="BP705" s="154">
        <v>2682</v>
      </c>
      <c r="BQ705" s="154">
        <v>2687</v>
      </c>
      <c r="BR705" s="154">
        <v>2692</v>
      </c>
      <c r="BS705" s="154">
        <v>2696</v>
      </c>
      <c r="BT705" s="140">
        <v>2701</v>
      </c>
      <c r="BU705" s="140">
        <v>2705</v>
      </c>
      <c r="BV705" s="140">
        <v>2709</v>
      </c>
      <c r="BW705" s="140">
        <v>2713</v>
      </c>
      <c r="BX705" s="140">
        <v>2717</v>
      </c>
      <c r="BY705" s="140">
        <v>2720</v>
      </c>
      <c r="BZ705" s="140">
        <v>2724</v>
      </c>
      <c r="CA705" s="140">
        <v>2727</v>
      </c>
      <c r="CB705" s="140">
        <v>2730</v>
      </c>
      <c r="CC705" s="140">
        <v>2733</v>
      </c>
      <c r="CD705" s="140">
        <v>2736</v>
      </c>
      <c r="CE705" s="140">
        <v>2739</v>
      </c>
      <c r="CF705" s="140">
        <v>2742</v>
      </c>
      <c r="CG705" s="140">
        <v>2745</v>
      </c>
      <c r="CH705" s="140">
        <v>2747</v>
      </c>
      <c r="CI705" s="140">
        <v>2750</v>
      </c>
      <c r="CJ705" s="140">
        <v>2753</v>
      </c>
      <c r="CK705" s="140">
        <v>2756</v>
      </c>
      <c r="CL705" s="140">
        <v>2759</v>
      </c>
      <c r="CM705" s="140">
        <v>2763</v>
      </c>
      <c r="CN705" s="140">
        <v>2766</v>
      </c>
      <c r="CO705" s="140">
        <v>2770</v>
      </c>
      <c r="CP705" s="140">
        <v>2774</v>
      </c>
      <c r="CQ705" s="140">
        <v>2779</v>
      </c>
      <c r="CR705" s="140">
        <v>2783</v>
      </c>
      <c r="CS705" s="140">
        <v>2788</v>
      </c>
      <c r="CT705" s="140">
        <v>2793</v>
      </c>
      <c r="CU705" s="140">
        <v>2798</v>
      </c>
      <c r="CV705" s="140">
        <v>2803</v>
      </c>
      <c r="CW705" s="140">
        <v>2808</v>
      </c>
    </row>
    <row r="706" spans="1:101">
      <c r="A706" s="140" t="s">
        <v>208</v>
      </c>
      <c r="B706" s="140" t="s">
        <v>209</v>
      </c>
      <c r="C706" s="140"/>
      <c r="D706" s="140"/>
      <c r="E706" s="140" t="s">
        <v>309</v>
      </c>
      <c r="F706" s="140"/>
      <c r="G706" s="140"/>
      <c r="H706" s="140"/>
      <c r="I706" s="140"/>
      <c r="J706" s="140"/>
      <c r="K706" s="140"/>
      <c r="L706" s="140"/>
      <c r="M706" s="140"/>
      <c r="N706" s="140"/>
      <c r="O706" s="140"/>
      <c r="P706" s="140"/>
      <c r="Q706" s="140"/>
      <c r="R706" s="140"/>
      <c r="S706" s="140"/>
      <c r="T706" s="140"/>
      <c r="U706" s="140"/>
      <c r="V706" s="140"/>
      <c r="W706" s="140"/>
      <c r="X706" s="140"/>
      <c r="Y706" s="140"/>
      <c r="Z706" s="140"/>
      <c r="AA706" s="140"/>
      <c r="AB706" s="140"/>
      <c r="AC706" s="140"/>
      <c r="AD706" s="140"/>
      <c r="AE706" s="140"/>
      <c r="AF706" s="140"/>
      <c r="AG706" s="140"/>
      <c r="AH706" s="140"/>
      <c r="AI706" s="140"/>
      <c r="AJ706" s="140"/>
      <c r="AK706" s="140"/>
      <c r="AL706" s="154"/>
      <c r="AM706" s="154"/>
      <c r="AN706" s="154"/>
      <c r="AO706" s="154"/>
      <c r="AP706" s="154"/>
      <c r="AQ706" s="154"/>
      <c r="AR706" s="154"/>
      <c r="AS706" s="154"/>
      <c r="AT706" s="154"/>
      <c r="AU706" s="154"/>
      <c r="AV706" s="154"/>
      <c r="AW706" s="154">
        <v>827</v>
      </c>
      <c r="AX706" s="154">
        <v>828</v>
      </c>
      <c r="AY706" s="154">
        <v>829</v>
      </c>
      <c r="AZ706" s="154">
        <v>829</v>
      </c>
      <c r="BA706" s="154">
        <v>830</v>
      </c>
      <c r="BB706" s="154">
        <v>831</v>
      </c>
      <c r="BC706" s="154">
        <v>833</v>
      </c>
      <c r="BD706" s="154">
        <v>834</v>
      </c>
      <c r="BE706" s="154">
        <v>836</v>
      </c>
      <c r="BF706" s="154">
        <v>838</v>
      </c>
      <c r="BG706" s="154">
        <v>839</v>
      </c>
      <c r="BH706" s="154">
        <v>841</v>
      </c>
      <c r="BI706" s="154">
        <v>843</v>
      </c>
      <c r="BJ706" s="154">
        <v>845</v>
      </c>
      <c r="BK706" s="154">
        <v>847</v>
      </c>
      <c r="BL706" s="154">
        <v>849</v>
      </c>
      <c r="BM706" s="154">
        <v>851</v>
      </c>
      <c r="BN706" s="154">
        <v>853</v>
      </c>
      <c r="BO706" s="154">
        <v>855</v>
      </c>
      <c r="BP706" s="154">
        <v>857</v>
      </c>
      <c r="BQ706" s="154">
        <v>859</v>
      </c>
      <c r="BR706" s="154">
        <v>861</v>
      </c>
      <c r="BS706" s="154">
        <v>863</v>
      </c>
      <c r="BT706" s="140">
        <v>865</v>
      </c>
      <c r="BU706" s="140">
        <v>867</v>
      </c>
      <c r="BV706" s="140">
        <v>869</v>
      </c>
      <c r="BW706" s="140">
        <v>870</v>
      </c>
      <c r="BX706" s="140">
        <v>872</v>
      </c>
      <c r="BY706" s="140">
        <v>874</v>
      </c>
      <c r="BZ706" s="140">
        <v>875</v>
      </c>
      <c r="CA706" s="140">
        <v>877</v>
      </c>
      <c r="CB706" s="140">
        <v>878</v>
      </c>
      <c r="CC706" s="140">
        <v>879</v>
      </c>
      <c r="CD706" s="140">
        <v>880</v>
      </c>
      <c r="CE706" s="140">
        <v>882</v>
      </c>
      <c r="CF706" s="140">
        <v>883</v>
      </c>
      <c r="CG706" s="140">
        <v>884</v>
      </c>
      <c r="CH706" s="140">
        <v>885</v>
      </c>
      <c r="CI706" s="140">
        <v>886</v>
      </c>
      <c r="CJ706" s="140">
        <v>887</v>
      </c>
      <c r="CK706" s="140">
        <v>888</v>
      </c>
      <c r="CL706" s="140">
        <v>890</v>
      </c>
      <c r="CM706" s="140">
        <v>891</v>
      </c>
      <c r="CN706" s="140">
        <v>892</v>
      </c>
      <c r="CO706" s="140">
        <v>894</v>
      </c>
      <c r="CP706" s="140">
        <v>895</v>
      </c>
      <c r="CQ706" s="140">
        <v>897</v>
      </c>
      <c r="CR706" s="140">
        <v>899</v>
      </c>
      <c r="CS706" s="140">
        <v>901</v>
      </c>
      <c r="CT706" s="140">
        <v>903</v>
      </c>
      <c r="CU706" s="140">
        <v>905</v>
      </c>
      <c r="CV706" s="140">
        <v>907</v>
      </c>
      <c r="CW706" s="140">
        <v>909</v>
      </c>
    </row>
    <row r="707" spans="1:101">
      <c r="A707" s="140" t="s">
        <v>210</v>
      </c>
      <c r="B707" s="140" t="s">
        <v>211</v>
      </c>
      <c r="C707" s="140"/>
      <c r="D707" s="140"/>
      <c r="E707" s="140" t="s">
        <v>309</v>
      </c>
      <c r="F707" s="140"/>
      <c r="G707" s="140"/>
      <c r="H707" s="140"/>
      <c r="I707" s="140"/>
      <c r="J707" s="140"/>
      <c r="K707" s="140"/>
      <c r="L707" s="140"/>
      <c r="M707" s="140"/>
      <c r="N707" s="140"/>
      <c r="O707" s="140"/>
      <c r="P707" s="140"/>
      <c r="Q707" s="140"/>
      <c r="R707" s="140"/>
      <c r="S707" s="140"/>
      <c r="T707" s="140"/>
      <c r="U707" s="140"/>
      <c r="V707" s="140"/>
      <c r="W707" s="140"/>
      <c r="X707" s="140"/>
      <c r="Y707" s="140"/>
      <c r="Z707" s="140"/>
      <c r="AA707" s="140"/>
      <c r="AB707" s="140"/>
      <c r="AC707" s="140"/>
      <c r="AD707" s="140"/>
      <c r="AE707" s="140"/>
      <c r="AF707" s="140"/>
      <c r="AG707" s="140"/>
      <c r="AH707" s="140"/>
      <c r="AI707" s="140"/>
      <c r="AJ707" s="140"/>
      <c r="AK707" s="140"/>
      <c r="AL707" s="154"/>
      <c r="AM707" s="154"/>
      <c r="AN707" s="154"/>
      <c r="AO707" s="154"/>
      <c r="AP707" s="154"/>
      <c r="AQ707" s="154"/>
      <c r="AR707" s="154"/>
      <c r="AS707" s="154"/>
      <c r="AT707" s="154"/>
      <c r="AU707" s="154"/>
      <c r="AV707" s="154"/>
      <c r="AW707" s="154">
        <v>282</v>
      </c>
      <c r="AX707" s="154">
        <v>280</v>
      </c>
      <c r="AY707" s="154">
        <v>278</v>
      </c>
      <c r="AZ707" s="154">
        <v>276</v>
      </c>
      <c r="BA707" s="154">
        <v>274</v>
      </c>
      <c r="BB707" s="154">
        <v>273</v>
      </c>
      <c r="BC707" s="154">
        <v>272</v>
      </c>
      <c r="BD707" s="154">
        <v>270</v>
      </c>
      <c r="BE707" s="154">
        <v>269</v>
      </c>
      <c r="BF707" s="154">
        <v>268</v>
      </c>
      <c r="BG707" s="154">
        <v>267</v>
      </c>
      <c r="BH707" s="154">
        <v>266</v>
      </c>
      <c r="BI707" s="154">
        <v>266</v>
      </c>
      <c r="BJ707" s="154">
        <v>265</v>
      </c>
      <c r="BK707" s="154">
        <v>264</v>
      </c>
      <c r="BL707" s="154">
        <v>264</v>
      </c>
      <c r="BM707" s="154">
        <v>263</v>
      </c>
      <c r="BN707" s="154">
        <v>263</v>
      </c>
      <c r="BO707" s="154">
        <v>262</v>
      </c>
      <c r="BP707" s="154">
        <v>262</v>
      </c>
      <c r="BQ707" s="154">
        <v>261</v>
      </c>
      <c r="BR707" s="154">
        <v>261</v>
      </c>
      <c r="BS707" s="154">
        <v>260</v>
      </c>
      <c r="BT707" s="140">
        <v>260</v>
      </c>
      <c r="BU707" s="140">
        <v>259</v>
      </c>
      <c r="BV707" s="140">
        <v>259</v>
      </c>
      <c r="BW707" s="140">
        <v>258</v>
      </c>
      <c r="BX707" s="140">
        <v>258</v>
      </c>
      <c r="BY707" s="140">
        <v>257</v>
      </c>
      <c r="BZ707" s="140">
        <v>257</v>
      </c>
      <c r="CA707" s="140">
        <v>256</v>
      </c>
      <c r="CB707" s="140">
        <v>256</v>
      </c>
      <c r="CC707" s="140">
        <v>255</v>
      </c>
      <c r="CD707" s="140">
        <v>255</v>
      </c>
      <c r="CE707" s="140">
        <v>254</v>
      </c>
      <c r="CF707" s="140">
        <v>254</v>
      </c>
      <c r="CG707" s="140">
        <v>253</v>
      </c>
      <c r="CH707" s="140">
        <v>253</v>
      </c>
      <c r="CI707" s="140">
        <v>253</v>
      </c>
      <c r="CJ707" s="140">
        <v>252</v>
      </c>
      <c r="CK707" s="140">
        <v>252</v>
      </c>
      <c r="CL707" s="140">
        <v>252</v>
      </c>
      <c r="CM707" s="140">
        <v>251</v>
      </c>
      <c r="CN707" s="140">
        <v>251</v>
      </c>
      <c r="CO707" s="140">
        <v>251</v>
      </c>
      <c r="CP707" s="140">
        <v>251</v>
      </c>
      <c r="CQ707" s="140">
        <v>251</v>
      </c>
      <c r="CR707" s="140">
        <v>251</v>
      </c>
      <c r="CS707" s="140">
        <v>251</v>
      </c>
      <c r="CT707" s="140">
        <v>251</v>
      </c>
      <c r="CU707" s="140">
        <v>252</v>
      </c>
      <c r="CV707" s="140">
        <v>252</v>
      </c>
      <c r="CW707" s="140">
        <v>252</v>
      </c>
    </row>
    <row r="708" spans="1:101">
      <c r="A708" s="140" t="s">
        <v>212</v>
      </c>
      <c r="B708" s="140" t="s">
        <v>213</v>
      </c>
      <c r="C708" s="140"/>
      <c r="D708" s="140"/>
      <c r="E708" s="140" t="s">
        <v>309</v>
      </c>
      <c r="F708" s="140"/>
      <c r="G708" s="140"/>
      <c r="H708" s="140"/>
      <c r="I708" s="140"/>
      <c r="J708" s="140"/>
      <c r="K708" s="140"/>
      <c r="L708" s="140"/>
      <c r="M708" s="140"/>
      <c r="N708" s="140"/>
      <c r="O708" s="140"/>
      <c r="P708" s="140"/>
      <c r="Q708" s="140"/>
      <c r="R708" s="140"/>
      <c r="S708" s="140"/>
      <c r="T708" s="140"/>
      <c r="U708" s="140"/>
      <c r="V708" s="140"/>
      <c r="W708" s="140"/>
      <c r="X708" s="140"/>
      <c r="Y708" s="140"/>
      <c r="Z708" s="140"/>
      <c r="AA708" s="140"/>
      <c r="AB708" s="140"/>
      <c r="AC708" s="140"/>
      <c r="AD708" s="140"/>
      <c r="AE708" s="140"/>
      <c r="AF708" s="140"/>
      <c r="AG708" s="140"/>
      <c r="AH708" s="140"/>
      <c r="AI708" s="140"/>
      <c r="AJ708" s="140"/>
      <c r="AK708" s="140"/>
      <c r="AL708" s="154"/>
      <c r="AM708" s="154"/>
      <c r="AN708" s="154"/>
      <c r="AO708" s="154"/>
      <c r="AP708" s="154"/>
      <c r="AQ708" s="154"/>
      <c r="AR708" s="154"/>
      <c r="AS708" s="154"/>
      <c r="AT708" s="154"/>
      <c r="AU708" s="154"/>
      <c r="AV708" s="154"/>
      <c r="AW708" s="154">
        <v>1467</v>
      </c>
      <c r="AX708" s="154">
        <v>1463</v>
      </c>
      <c r="AY708" s="154">
        <v>1460</v>
      </c>
      <c r="AZ708" s="154">
        <v>1455</v>
      </c>
      <c r="BA708" s="154">
        <v>1452</v>
      </c>
      <c r="BB708" s="154">
        <v>1450</v>
      </c>
      <c r="BC708" s="154">
        <v>1448</v>
      </c>
      <c r="BD708" s="154">
        <v>1447</v>
      </c>
      <c r="BE708" s="154">
        <v>1445</v>
      </c>
      <c r="BF708" s="154">
        <v>1444</v>
      </c>
      <c r="BG708" s="154">
        <v>1443</v>
      </c>
      <c r="BH708" s="154">
        <v>1442</v>
      </c>
      <c r="BI708" s="154">
        <v>1442</v>
      </c>
      <c r="BJ708" s="154">
        <v>1442</v>
      </c>
      <c r="BK708" s="154">
        <v>1441</v>
      </c>
      <c r="BL708" s="154">
        <v>1441</v>
      </c>
      <c r="BM708" s="154">
        <v>1441</v>
      </c>
      <c r="BN708" s="154">
        <v>1441</v>
      </c>
      <c r="BO708" s="154">
        <v>1441</v>
      </c>
      <c r="BP708" s="154">
        <v>1440</v>
      </c>
      <c r="BQ708" s="154">
        <v>1440</v>
      </c>
      <c r="BR708" s="154">
        <v>1440</v>
      </c>
      <c r="BS708" s="154">
        <v>1439</v>
      </c>
      <c r="BT708" s="140">
        <v>1439</v>
      </c>
      <c r="BU708" s="140">
        <v>1438</v>
      </c>
      <c r="BV708" s="140">
        <v>1437</v>
      </c>
      <c r="BW708" s="140">
        <v>1436</v>
      </c>
      <c r="BX708" s="140">
        <v>1435</v>
      </c>
      <c r="BY708" s="140">
        <v>1433</v>
      </c>
      <c r="BZ708" s="140">
        <v>1432</v>
      </c>
      <c r="CA708" s="140">
        <v>1431</v>
      </c>
      <c r="CB708" s="140">
        <v>1429</v>
      </c>
      <c r="CC708" s="140">
        <v>1428</v>
      </c>
      <c r="CD708" s="140">
        <v>1426</v>
      </c>
      <c r="CE708" s="140">
        <v>1425</v>
      </c>
      <c r="CF708" s="140">
        <v>1423</v>
      </c>
      <c r="CG708" s="140">
        <v>1422</v>
      </c>
      <c r="CH708" s="140">
        <v>1420</v>
      </c>
      <c r="CI708" s="140">
        <v>1419</v>
      </c>
      <c r="CJ708" s="140">
        <v>1418</v>
      </c>
      <c r="CK708" s="140">
        <v>1416</v>
      </c>
      <c r="CL708" s="140">
        <v>1415</v>
      </c>
      <c r="CM708" s="140">
        <v>1415</v>
      </c>
      <c r="CN708" s="140">
        <v>1414</v>
      </c>
      <c r="CO708" s="140">
        <v>1413</v>
      </c>
      <c r="CP708" s="140">
        <v>1413</v>
      </c>
      <c r="CQ708" s="140">
        <v>1413</v>
      </c>
      <c r="CR708" s="140">
        <v>1413</v>
      </c>
      <c r="CS708" s="140">
        <v>1413</v>
      </c>
      <c r="CT708" s="140">
        <v>1414</v>
      </c>
      <c r="CU708" s="140">
        <v>1414</v>
      </c>
      <c r="CV708" s="140">
        <v>1415</v>
      </c>
      <c r="CW708" s="140">
        <v>1416</v>
      </c>
    </row>
    <row r="709" spans="1:101">
      <c r="A709" s="140" t="s">
        <v>214</v>
      </c>
      <c r="B709" s="140" t="s">
        <v>215</v>
      </c>
      <c r="C709" s="140"/>
      <c r="D709" s="140"/>
      <c r="E709" s="140" t="s">
        <v>309</v>
      </c>
      <c r="F709" s="140"/>
      <c r="G709" s="140"/>
      <c r="H709" s="140"/>
      <c r="I709" s="140"/>
      <c r="J709" s="140"/>
      <c r="K709" s="140"/>
      <c r="L709" s="140"/>
      <c r="M709" s="140"/>
      <c r="N709" s="140"/>
      <c r="O709" s="140"/>
      <c r="P709" s="140"/>
      <c r="Q709" s="140"/>
      <c r="R709" s="140"/>
      <c r="S709" s="140"/>
      <c r="T709" s="140"/>
      <c r="U709" s="140"/>
      <c r="V709" s="140"/>
      <c r="W709" s="140"/>
      <c r="X709" s="140"/>
      <c r="Y709" s="140"/>
      <c r="Z709" s="140"/>
      <c r="AA709" s="140"/>
      <c r="AB709" s="140"/>
      <c r="AC709" s="140"/>
      <c r="AD709" s="140"/>
      <c r="AE709" s="140"/>
      <c r="AF709" s="140"/>
      <c r="AG709" s="140"/>
      <c r="AH709" s="140"/>
      <c r="AI709" s="140"/>
      <c r="AJ709" s="140"/>
      <c r="AK709" s="140"/>
      <c r="AL709" s="154"/>
      <c r="AM709" s="154"/>
      <c r="AN709" s="154"/>
      <c r="AO709" s="154"/>
      <c r="AP709" s="154"/>
      <c r="AQ709" s="154"/>
      <c r="AR709" s="154"/>
      <c r="AS709" s="154"/>
      <c r="AT709" s="154"/>
      <c r="AU709" s="154"/>
      <c r="AV709" s="154"/>
      <c r="AW709" s="154">
        <v>659</v>
      </c>
      <c r="AX709" s="154">
        <v>662</v>
      </c>
      <c r="AY709" s="154">
        <v>665</v>
      </c>
      <c r="AZ709" s="154">
        <v>668</v>
      </c>
      <c r="BA709" s="154">
        <v>671</v>
      </c>
      <c r="BB709" s="154">
        <v>675</v>
      </c>
      <c r="BC709" s="154">
        <v>679</v>
      </c>
      <c r="BD709" s="154">
        <v>683</v>
      </c>
      <c r="BE709" s="154">
        <v>687</v>
      </c>
      <c r="BF709" s="154">
        <v>691</v>
      </c>
      <c r="BG709" s="154">
        <v>695</v>
      </c>
      <c r="BH709" s="154">
        <v>699</v>
      </c>
      <c r="BI709" s="154">
        <v>703</v>
      </c>
      <c r="BJ709" s="154">
        <v>707</v>
      </c>
      <c r="BK709" s="154">
        <v>712</v>
      </c>
      <c r="BL709" s="154">
        <v>716</v>
      </c>
      <c r="BM709" s="154">
        <v>720</v>
      </c>
      <c r="BN709" s="154">
        <v>724</v>
      </c>
      <c r="BO709" s="154">
        <v>727</v>
      </c>
      <c r="BP709" s="154">
        <v>731</v>
      </c>
      <c r="BQ709" s="154">
        <v>735</v>
      </c>
      <c r="BR709" s="154">
        <v>738</v>
      </c>
      <c r="BS709" s="154">
        <v>742</v>
      </c>
      <c r="BT709" s="140">
        <v>745</v>
      </c>
      <c r="BU709" s="140">
        <v>748</v>
      </c>
      <c r="BV709" s="140">
        <v>752</v>
      </c>
      <c r="BW709" s="140">
        <v>755</v>
      </c>
      <c r="BX709" s="140">
        <v>758</v>
      </c>
      <c r="BY709" s="140">
        <v>761</v>
      </c>
      <c r="BZ709" s="140">
        <v>764</v>
      </c>
      <c r="CA709" s="140">
        <v>768</v>
      </c>
      <c r="CB709" s="140">
        <v>771</v>
      </c>
      <c r="CC709" s="140">
        <v>773</v>
      </c>
      <c r="CD709" s="140">
        <v>776</v>
      </c>
      <c r="CE709" s="140">
        <v>779</v>
      </c>
      <c r="CF709" s="140">
        <v>782</v>
      </c>
      <c r="CG709" s="140">
        <v>785</v>
      </c>
      <c r="CH709" s="140">
        <v>788</v>
      </c>
      <c r="CI709" s="140">
        <v>790</v>
      </c>
      <c r="CJ709" s="140">
        <v>793</v>
      </c>
      <c r="CK709" s="140">
        <v>796</v>
      </c>
      <c r="CL709" s="140">
        <v>799</v>
      </c>
      <c r="CM709" s="140">
        <v>801</v>
      </c>
      <c r="CN709" s="140">
        <v>804</v>
      </c>
      <c r="CO709" s="140">
        <v>807</v>
      </c>
      <c r="CP709" s="140">
        <v>810</v>
      </c>
      <c r="CQ709" s="140">
        <v>813</v>
      </c>
      <c r="CR709" s="140">
        <v>816</v>
      </c>
      <c r="CS709" s="140">
        <v>819</v>
      </c>
      <c r="CT709" s="140">
        <v>822</v>
      </c>
      <c r="CU709" s="140">
        <v>826</v>
      </c>
      <c r="CV709" s="140">
        <v>829</v>
      </c>
      <c r="CW709" s="140">
        <v>832</v>
      </c>
    </row>
    <row r="710" spans="1:101">
      <c r="A710" s="140" t="s">
        <v>216</v>
      </c>
      <c r="B710" s="140" t="s">
        <v>217</v>
      </c>
      <c r="C710" s="140"/>
      <c r="D710" s="140"/>
      <c r="E710" s="140" t="s">
        <v>309</v>
      </c>
      <c r="F710" s="140"/>
      <c r="G710" s="140"/>
      <c r="H710" s="140"/>
      <c r="I710" s="140"/>
      <c r="J710" s="140"/>
      <c r="K710" s="140"/>
      <c r="L710" s="140"/>
      <c r="M710" s="140"/>
      <c r="N710" s="140"/>
      <c r="O710" s="140"/>
      <c r="P710" s="140"/>
      <c r="Q710" s="140"/>
      <c r="R710" s="140"/>
      <c r="S710" s="140"/>
      <c r="T710" s="140"/>
      <c r="U710" s="140"/>
      <c r="V710" s="140"/>
      <c r="W710" s="140"/>
      <c r="X710" s="140"/>
      <c r="Y710" s="140"/>
      <c r="Z710" s="140"/>
      <c r="AA710" s="140"/>
      <c r="AB710" s="140"/>
      <c r="AC710" s="140"/>
      <c r="AD710" s="140"/>
      <c r="AE710" s="140"/>
      <c r="AF710" s="140"/>
      <c r="AG710" s="140"/>
      <c r="AH710" s="140"/>
      <c r="AI710" s="140"/>
      <c r="AJ710" s="140"/>
      <c r="AK710" s="140"/>
      <c r="AL710" s="154"/>
      <c r="AM710" s="154"/>
      <c r="AN710" s="154"/>
      <c r="AO710" s="154"/>
      <c r="AP710" s="154"/>
      <c r="AQ710" s="154"/>
      <c r="AR710" s="154"/>
      <c r="AS710" s="154"/>
      <c r="AT710" s="154"/>
      <c r="AU710" s="154"/>
      <c r="AV710" s="154"/>
      <c r="AW710" s="154">
        <v>680</v>
      </c>
      <c r="AX710" s="154">
        <v>683</v>
      </c>
      <c r="AY710" s="154">
        <v>687</v>
      </c>
      <c r="AZ710" s="154">
        <v>690</v>
      </c>
      <c r="BA710" s="154">
        <v>693</v>
      </c>
      <c r="BB710" s="154">
        <v>697</v>
      </c>
      <c r="BC710" s="154">
        <v>702</v>
      </c>
      <c r="BD710" s="154">
        <v>706</v>
      </c>
      <c r="BE710" s="154">
        <v>710</v>
      </c>
      <c r="BF710" s="154">
        <v>714</v>
      </c>
      <c r="BG710" s="154">
        <v>718</v>
      </c>
      <c r="BH710" s="154">
        <v>723</v>
      </c>
      <c r="BI710" s="154">
        <v>727</v>
      </c>
      <c r="BJ710" s="154">
        <v>731</v>
      </c>
      <c r="BK710" s="154">
        <v>735</v>
      </c>
      <c r="BL710" s="154">
        <v>739</v>
      </c>
      <c r="BM710" s="154">
        <v>743</v>
      </c>
      <c r="BN710" s="154">
        <v>747</v>
      </c>
      <c r="BO710" s="154">
        <v>751</v>
      </c>
      <c r="BP710" s="154">
        <v>755</v>
      </c>
      <c r="BQ710" s="154">
        <v>759</v>
      </c>
      <c r="BR710" s="154">
        <v>763</v>
      </c>
      <c r="BS710" s="154">
        <v>767</v>
      </c>
      <c r="BT710" s="140">
        <v>771</v>
      </c>
      <c r="BU710" s="140">
        <v>774</v>
      </c>
      <c r="BV710" s="140">
        <v>778</v>
      </c>
      <c r="BW710" s="140">
        <v>781</v>
      </c>
      <c r="BX710" s="140">
        <v>785</v>
      </c>
      <c r="BY710" s="140">
        <v>788</v>
      </c>
      <c r="BZ710" s="140">
        <v>792</v>
      </c>
      <c r="CA710" s="140">
        <v>795</v>
      </c>
      <c r="CB710" s="140">
        <v>798</v>
      </c>
      <c r="CC710" s="140">
        <v>801</v>
      </c>
      <c r="CD710" s="140">
        <v>804</v>
      </c>
      <c r="CE710" s="140">
        <v>807</v>
      </c>
      <c r="CF710" s="140">
        <v>810</v>
      </c>
      <c r="CG710" s="140">
        <v>813</v>
      </c>
      <c r="CH710" s="140">
        <v>816</v>
      </c>
      <c r="CI710" s="140">
        <v>818</v>
      </c>
      <c r="CJ710" s="140">
        <v>821</v>
      </c>
      <c r="CK710" s="140">
        <v>824</v>
      </c>
      <c r="CL710" s="140">
        <v>826</v>
      </c>
      <c r="CM710" s="140">
        <v>829</v>
      </c>
      <c r="CN710" s="140">
        <v>831</v>
      </c>
      <c r="CO710" s="140">
        <v>834</v>
      </c>
      <c r="CP710" s="140">
        <v>837</v>
      </c>
      <c r="CQ710" s="140">
        <v>840</v>
      </c>
      <c r="CR710" s="140">
        <v>843</v>
      </c>
      <c r="CS710" s="140">
        <v>846</v>
      </c>
      <c r="CT710" s="140">
        <v>849</v>
      </c>
      <c r="CU710" s="140">
        <v>852</v>
      </c>
      <c r="CV710" s="140">
        <v>855</v>
      </c>
      <c r="CW710" s="140">
        <v>859</v>
      </c>
    </row>
    <row r="711" spans="1:101">
      <c r="A711" s="140" t="s">
        <v>218</v>
      </c>
      <c r="B711" s="140" t="s">
        <v>219</v>
      </c>
      <c r="C711" s="140"/>
      <c r="D711" s="140"/>
      <c r="E711" s="140" t="s">
        <v>309</v>
      </c>
      <c r="F711" s="140"/>
      <c r="G711" s="140"/>
      <c r="H711" s="140"/>
      <c r="I711" s="140"/>
      <c r="J711" s="140"/>
      <c r="K711" s="140"/>
      <c r="L711" s="140"/>
      <c r="M711" s="140"/>
      <c r="N711" s="140"/>
      <c r="O711" s="140"/>
      <c r="P711" s="140"/>
      <c r="Q711" s="140"/>
      <c r="R711" s="140"/>
      <c r="S711" s="140"/>
      <c r="T711" s="140"/>
      <c r="U711" s="140"/>
      <c r="V711" s="140"/>
      <c r="W711" s="140"/>
      <c r="X711" s="140"/>
      <c r="Y711" s="140"/>
      <c r="Z711" s="140"/>
      <c r="AA711" s="140"/>
      <c r="AB711" s="140"/>
      <c r="AC711" s="140"/>
      <c r="AD711" s="140"/>
      <c r="AE711" s="140"/>
      <c r="AF711" s="140"/>
      <c r="AG711" s="140"/>
      <c r="AH711" s="140"/>
      <c r="AI711" s="140"/>
      <c r="AJ711" s="140"/>
      <c r="AK711" s="140"/>
      <c r="AL711" s="154"/>
      <c r="AM711" s="154"/>
      <c r="AN711" s="154"/>
      <c r="AO711" s="154"/>
      <c r="AP711" s="154"/>
      <c r="AQ711" s="154"/>
      <c r="AR711" s="154"/>
      <c r="AS711" s="154"/>
      <c r="AT711" s="154"/>
      <c r="AU711" s="154"/>
      <c r="AV711" s="154"/>
      <c r="AW711" s="154">
        <v>229</v>
      </c>
      <c r="AX711" s="154">
        <v>229</v>
      </c>
      <c r="AY711" s="154">
        <v>229</v>
      </c>
      <c r="AZ711" s="154">
        <v>228</v>
      </c>
      <c r="BA711" s="154">
        <v>228</v>
      </c>
      <c r="BB711" s="154">
        <v>228</v>
      </c>
      <c r="BC711" s="154">
        <v>228</v>
      </c>
      <c r="BD711" s="154">
        <v>228</v>
      </c>
      <c r="BE711" s="154">
        <v>228</v>
      </c>
      <c r="BF711" s="154">
        <v>228</v>
      </c>
      <c r="BG711" s="154">
        <v>228</v>
      </c>
      <c r="BH711" s="154">
        <v>229</v>
      </c>
      <c r="BI711" s="154">
        <v>229</v>
      </c>
      <c r="BJ711" s="154">
        <v>229</v>
      </c>
      <c r="BK711" s="154">
        <v>230</v>
      </c>
      <c r="BL711" s="154">
        <v>230</v>
      </c>
      <c r="BM711" s="154">
        <v>231</v>
      </c>
      <c r="BN711" s="154">
        <v>231</v>
      </c>
      <c r="BO711" s="154">
        <v>231</v>
      </c>
      <c r="BP711" s="154">
        <v>232</v>
      </c>
      <c r="BQ711" s="154">
        <v>232</v>
      </c>
      <c r="BR711" s="154">
        <v>233</v>
      </c>
      <c r="BS711" s="154">
        <v>233</v>
      </c>
      <c r="BT711" s="140">
        <v>234</v>
      </c>
      <c r="BU711" s="140">
        <v>234</v>
      </c>
      <c r="BV711" s="140">
        <v>235</v>
      </c>
      <c r="BW711" s="140">
        <v>235</v>
      </c>
      <c r="BX711" s="140">
        <v>236</v>
      </c>
      <c r="BY711" s="140">
        <v>236</v>
      </c>
      <c r="BZ711" s="140">
        <v>237</v>
      </c>
      <c r="CA711" s="140">
        <v>237</v>
      </c>
      <c r="CB711" s="140">
        <v>238</v>
      </c>
      <c r="CC711" s="140">
        <v>238</v>
      </c>
      <c r="CD711" s="140">
        <v>239</v>
      </c>
      <c r="CE711" s="140">
        <v>239</v>
      </c>
      <c r="CF711" s="140">
        <v>239</v>
      </c>
      <c r="CG711" s="140">
        <v>240</v>
      </c>
      <c r="CH711" s="140">
        <v>240</v>
      </c>
      <c r="CI711" s="140">
        <v>241</v>
      </c>
      <c r="CJ711" s="140">
        <v>241</v>
      </c>
      <c r="CK711" s="140">
        <v>242</v>
      </c>
      <c r="CL711" s="140">
        <v>242</v>
      </c>
      <c r="CM711" s="140">
        <v>243</v>
      </c>
      <c r="CN711" s="140">
        <v>243</v>
      </c>
      <c r="CO711" s="140">
        <v>244</v>
      </c>
      <c r="CP711" s="140">
        <v>245</v>
      </c>
      <c r="CQ711" s="140">
        <v>245</v>
      </c>
      <c r="CR711" s="140">
        <v>246</v>
      </c>
      <c r="CS711" s="140">
        <v>247</v>
      </c>
      <c r="CT711" s="140">
        <v>247</v>
      </c>
      <c r="CU711" s="140">
        <v>248</v>
      </c>
      <c r="CV711" s="140">
        <v>249</v>
      </c>
      <c r="CW711" s="140">
        <v>250</v>
      </c>
    </row>
    <row r="712" spans="1:101">
      <c r="A712" s="140" t="s">
        <v>220</v>
      </c>
      <c r="B712" s="140" t="s">
        <v>221</v>
      </c>
      <c r="C712" s="140"/>
      <c r="D712" s="140"/>
      <c r="E712" s="140" t="s">
        <v>309</v>
      </c>
      <c r="F712" s="140"/>
      <c r="G712" s="140"/>
      <c r="H712" s="140"/>
      <c r="I712" s="140"/>
      <c r="J712" s="140"/>
      <c r="K712" s="140"/>
      <c r="L712" s="140"/>
      <c r="M712" s="140"/>
      <c r="N712" s="140"/>
      <c r="O712" s="140"/>
      <c r="P712" s="140"/>
      <c r="Q712" s="140"/>
      <c r="R712" s="140"/>
      <c r="S712" s="140"/>
      <c r="T712" s="140"/>
      <c r="U712" s="140"/>
      <c r="V712" s="140"/>
      <c r="W712" s="140"/>
      <c r="X712" s="140"/>
      <c r="Y712" s="140"/>
      <c r="Z712" s="140"/>
      <c r="AA712" s="140"/>
      <c r="AB712" s="140"/>
      <c r="AC712" s="140"/>
      <c r="AD712" s="140"/>
      <c r="AE712" s="140"/>
      <c r="AF712" s="140"/>
      <c r="AG712" s="140"/>
      <c r="AH712" s="140"/>
      <c r="AI712" s="140"/>
      <c r="AJ712" s="140"/>
      <c r="AK712" s="140"/>
      <c r="AL712" s="154"/>
      <c r="AM712" s="154"/>
      <c r="AN712" s="154"/>
      <c r="AO712" s="154"/>
      <c r="AP712" s="154"/>
      <c r="AQ712" s="154"/>
      <c r="AR712" s="154"/>
      <c r="AS712" s="154"/>
      <c r="AT712" s="154"/>
      <c r="AU712" s="154"/>
      <c r="AV712" s="154"/>
      <c r="AW712" s="154">
        <v>476</v>
      </c>
      <c r="AX712" s="154">
        <v>479</v>
      </c>
      <c r="AY712" s="154">
        <v>481</v>
      </c>
      <c r="AZ712" s="154">
        <v>483</v>
      </c>
      <c r="BA712" s="154">
        <v>485</v>
      </c>
      <c r="BB712" s="154">
        <v>488</v>
      </c>
      <c r="BC712" s="154">
        <v>490</v>
      </c>
      <c r="BD712" s="154">
        <v>493</v>
      </c>
      <c r="BE712" s="154">
        <v>496</v>
      </c>
      <c r="BF712" s="154">
        <v>498</v>
      </c>
      <c r="BG712" s="154">
        <v>501</v>
      </c>
      <c r="BH712" s="154">
        <v>504</v>
      </c>
      <c r="BI712" s="154">
        <v>506</v>
      </c>
      <c r="BJ712" s="154">
        <v>509</v>
      </c>
      <c r="BK712" s="154">
        <v>512</v>
      </c>
      <c r="BL712" s="154">
        <v>514</v>
      </c>
      <c r="BM712" s="154">
        <v>517</v>
      </c>
      <c r="BN712" s="154">
        <v>519</v>
      </c>
      <c r="BO712" s="154">
        <v>522</v>
      </c>
      <c r="BP712" s="154">
        <v>524</v>
      </c>
      <c r="BQ712" s="154">
        <v>527</v>
      </c>
      <c r="BR712" s="154">
        <v>529</v>
      </c>
      <c r="BS712" s="154">
        <v>532</v>
      </c>
      <c r="BT712" s="140">
        <v>534</v>
      </c>
      <c r="BU712" s="140">
        <v>536</v>
      </c>
      <c r="BV712" s="140">
        <v>538</v>
      </c>
      <c r="BW712" s="140">
        <v>541</v>
      </c>
      <c r="BX712" s="140">
        <v>543</v>
      </c>
      <c r="BY712" s="140">
        <v>545</v>
      </c>
      <c r="BZ712" s="140">
        <v>547</v>
      </c>
      <c r="CA712" s="140">
        <v>549</v>
      </c>
      <c r="CB712" s="140">
        <v>551</v>
      </c>
      <c r="CC712" s="140">
        <v>553</v>
      </c>
      <c r="CD712" s="140">
        <v>555</v>
      </c>
      <c r="CE712" s="140">
        <v>557</v>
      </c>
      <c r="CF712" s="140">
        <v>558</v>
      </c>
      <c r="CG712" s="140">
        <v>560</v>
      </c>
      <c r="CH712" s="140">
        <v>562</v>
      </c>
      <c r="CI712" s="140">
        <v>563</v>
      </c>
      <c r="CJ712" s="140">
        <v>565</v>
      </c>
      <c r="CK712" s="140">
        <v>567</v>
      </c>
      <c r="CL712" s="140">
        <v>568</v>
      </c>
      <c r="CM712" s="140">
        <v>570</v>
      </c>
      <c r="CN712" s="140">
        <v>572</v>
      </c>
      <c r="CO712" s="140">
        <v>573</v>
      </c>
      <c r="CP712" s="140">
        <v>575</v>
      </c>
      <c r="CQ712" s="140">
        <v>577</v>
      </c>
      <c r="CR712" s="140">
        <v>579</v>
      </c>
      <c r="CS712" s="140">
        <v>581</v>
      </c>
      <c r="CT712" s="140">
        <v>583</v>
      </c>
      <c r="CU712" s="140">
        <v>585</v>
      </c>
      <c r="CV712" s="140">
        <v>587</v>
      </c>
      <c r="CW712" s="140">
        <v>589</v>
      </c>
    </row>
    <row r="713" spans="1:101">
      <c r="A713" s="140" t="s">
        <v>222</v>
      </c>
      <c r="B713" s="140" t="s">
        <v>223</v>
      </c>
      <c r="C713" s="140"/>
      <c r="D713" s="140"/>
      <c r="E713" s="140" t="s">
        <v>309</v>
      </c>
      <c r="F713" s="140"/>
      <c r="G713" s="140"/>
      <c r="H713" s="140"/>
      <c r="I713" s="140"/>
      <c r="J713" s="140"/>
      <c r="K713" s="140"/>
      <c r="L713" s="140"/>
      <c r="M713" s="140"/>
      <c r="N713" s="140"/>
      <c r="O713" s="140"/>
      <c r="P713" s="140"/>
      <c r="Q713" s="140"/>
      <c r="R713" s="140"/>
      <c r="S713" s="140"/>
      <c r="T713" s="140"/>
      <c r="U713" s="140"/>
      <c r="V713" s="140"/>
      <c r="W713" s="140"/>
      <c r="X713" s="140"/>
      <c r="Y713" s="140"/>
      <c r="Z713" s="140"/>
      <c r="AA713" s="140"/>
      <c r="AB713" s="140"/>
      <c r="AC713" s="140"/>
      <c r="AD713" s="140"/>
      <c r="AE713" s="140"/>
      <c r="AF713" s="140"/>
      <c r="AG713" s="140"/>
      <c r="AH713" s="140"/>
      <c r="AI713" s="140"/>
      <c r="AJ713" s="140"/>
      <c r="AK713" s="140"/>
      <c r="AL713" s="154"/>
      <c r="AM713" s="154"/>
      <c r="AN713" s="154"/>
      <c r="AO713" s="154"/>
      <c r="AP713" s="154"/>
      <c r="AQ713" s="154"/>
      <c r="AR713" s="154"/>
      <c r="AS713" s="154"/>
      <c r="AT713" s="154"/>
      <c r="AU713" s="154"/>
      <c r="AV713" s="154"/>
      <c r="AW713" s="154">
        <v>1134</v>
      </c>
      <c r="AX713" s="154">
        <v>1137</v>
      </c>
      <c r="AY713" s="154">
        <v>1141</v>
      </c>
      <c r="AZ713" s="154">
        <v>1144</v>
      </c>
      <c r="BA713" s="154">
        <v>1149</v>
      </c>
      <c r="BB713" s="154">
        <v>1154</v>
      </c>
      <c r="BC713" s="154">
        <v>1160</v>
      </c>
      <c r="BD713" s="154">
        <v>1166</v>
      </c>
      <c r="BE713" s="154">
        <v>1172</v>
      </c>
      <c r="BF713" s="154">
        <v>1178</v>
      </c>
      <c r="BG713" s="154">
        <v>1184</v>
      </c>
      <c r="BH713" s="154">
        <v>1190</v>
      </c>
      <c r="BI713" s="154">
        <v>1196</v>
      </c>
      <c r="BJ713" s="154">
        <v>1203</v>
      </c>
      <c r="BK713" s="154">
        <v>1209</v>
      </c>
      <c r="BL713" s="154">
        <v>1215</v>
      </c>
      <c r="BM713" s="154">
        <v>1221</v>
      </c>
      <c r="BN713" s="154">
        <v>1227</v>
      </c>
      <c r="BO713" s="154">
        <v>1233</v>
      </c>
      <c r="BP713" s="154">
        <v>1238</v>
      </c>
      <c r="BQ713" s="154">
        <v>1243</v>
      </c>
      <c r="BR713" s="154">
        <v>1249</v>
      </c>
      <c r="BS713" s="154">
        <v>1253</v>
      </c>
      <c r="BT713" s="140">
        <v>1258</v>
      </c>
      <c r="BU713" s="140">
        <v>1263</v>
      </c>
      <c r="BV713" s="140">
        <v>1267</v>
      </c>
      <c r="BW713" s="140">
        <v>1271</v>
      </c>
      <c r="BX713" s="140">
        <v>1275</v>
      </c>
      <c r="BY713" s="140">
        <v>1279</v>
      </c>
      <c r="BZ713" s="140">
        <v>1283</v>
      </c>
      <c r="CA713" s="140">
        <v>1286</v>
      </c>
      <c r="CB713" s="140">
        <v>1289</v>
      </c>
      <c r="CC713" s="140">
        <v>1293</v>
      </c>
      <c r="CD713" s="140">
        <v>1296</v>
      </c>
      <c r="CE713" s="140">
        <v>1299</v>
      </c>
      <c r="CF713" s="140">
        <v>1302</v>
      </c>
      <c r="CG713" s="140">
        <v>1304</v>
      </c>
      <c r="CH713" s="140">
        <v>1307</v>
      </c>
      <c r="CI713" s="140">
        <v>1310</v>
      </c>
      <c r="CJ713" s="140">
        <v>1312</v>
      </c>
      <c r="CK713" s="140">
        <v>1315</v>
      </c>
      <c r="CL713" s="140">
        <v>1318</v>
      </c>
      <c r="CM713" s="140">
        <v>1320</v>
      </c>
      <c r="CN713" s="140">
        <v>1323</v>
      </c>
      <c r="CO713" s="140">
        <v>1326</v>
      </c>
      <c r="CP713" s="140">
        <v>1329</v>
      </c>
      <c r="CQ713" s="140">
        <v>1332</v>
      </c>
      <c r="CR713" s="140">
        <v>1335</v>
      </c>
      <c r="CS713" s="140">
        <v>1339</v>
      </c>
      <c r="CT713" s="140">
        <v>1342</v>
      </c>
      <c r="CU713" s="140">
        <v>1346</v>
      </c>
      <c r="CV713" s="140">
        <v>1349</v>
      </c>
      <c r="CW713" s="140">
        <v>1353</v>
      </c>
    </row>
    <row r="714" spans="1:101">
      <c r="A714" s="140" t="s">
        <v>224</v>
      </c>
      <c r="B714" s="140" t="s">
        <v>225</v>
      </c>
      <c r="C714" s="140"/>
      <c r="D714" s="140"/>
      <c r="E714" s="140" t="s">
        <v>309</v>
      </c>
      <c r="F714" s="140"/>
      <c r="G714" s="140"/>
      <c r="H714" s="140"/>
      <c r="I714" s="140"/>
      <c r="J714" s="140"/>
      <c r="K714" s="140"/>
      <c r="L714" s="140"/>
      <c r="M714" s="140"/>
      <c r="N714" s="140"/>
      <c r="O714" s="140"/>
      <c r="P714" s="140"/>
      <c r="Q714" s="140"/>
      <c r="R714" s="140"/>
      <c r="S714" s="140"/>
      <c r="T714" s="140"/>
      <c r="U714" s="140"/>
      <c r="V714" s="140"/>
      <c r="W714" s="140"/>
      <c r="X714" s="140"/>
      <c r="Y714" s="140"/>
      <c r="Z714" s="140"/>
      <c r="AA714" s="140"/>
      <c r="AB714" s="140"/>
      <c r="AC714" s="140"/>
      <c r="AD714" s="140"/>
      <c r="AE714" s="140"/>
      <c r="AF714" s="140"/>
      <c r="AG714" s="140"/>
      <c r="AH714" s="140"/>
      <c r="AI714" s="140"/>
      <c r="AJ714" s="140"/>
      <c r="AK714" s="140"/>
      <c r="AL714" s="154"/>
      <c r="AM714" s="154"/>
      <c r="AN714" s="154"/>
      <c r="AO714" s="154"/>
      <c r="AP714" s="154"/>
      <c r="AQ714" s="154"/>
      <c r="AR714" s="154"/>
      <c r="AS714" s="154"/>
      <c r="AT714" s="154"/>
      <c r="AU714" s="154"/>
      <c r="AV714" s="154"/>
      <c r="AW714" s="154">
        <v>765</v>
      </c>
      <c r="AX714" s="154">
        <v>765</v>
      </c>
      <c r="AY714" s="154">
        <v>765</v>
      </c>
      <c r="AZ714" s="154">
        <v>765</v>
      </c>
      <c r="BA714" s="154">
        <v>765</v>
      </c>
      <c r="BB714" s="154">
        <v>766</v>
      </c>
      <c r="BC714" s="154">
        <v>767</v>
      </c>
      <c r="BD714" s="154">
        <v>768</v>
      </c>
      <c r="BE714" s="154">
        <v>769</v>
      </c>
      <c r="BF714" s="154">
        <v>770</v>
      </c>
      <c r="BG714" s="154">
        <v>771</v>
      </c>
      <c r="BH714" s="154">
        <v>772</v>
      </c>
      <c r="BI714" s="154">
        <v>773</v>
      </c>
      <c r="BJ714" s="154">
        <v>774</v>
      </c>
      <c r="BK714" s="154">
        <v>774</v>
      </c>
      <c r="BL714" s="154">
        <v>775</v>
      </c>
      <c r="BM714" s="154">
        <v>776</v>
      </c>
      <c r="BN714" s="154">
        <v>776</v>
      </c>
      <c r="BO714" s="154">
        <v>777</v>
      </c>
      <c r="BP714" s="154">
        <v>778</v>
      </c>
      <c r="BQ714" s="154">
        <v>778</v>
      </c>
      <c r="BR714" s="154">
        <v>779</v>
      </c>
      <c r="BS714" s="154">
        <v>779</v>
      </c>
      <c r="BT714" s="140">
        <v>780</v>
      </c>
      <c r="BU714" s="140">
        <v>780</v>
      </c>
      <c r="BV714" s="140">
        <v>781</v>
      </c>
      <c r="BW714" s="140">
        <v>781</v>
      </c>
      <c r="BX714" s="140">
        <v>781</v>
      </c>
      <c r="BY714" s="140">
        <v>781</v>
      </c>
      <c r="BZ714" s="140">
        <v>781</v>
      </c>
      <c r="CA714" s="140">
        <v>781</v>
      </c>
      <c r="CB714" s="140">
        <v>781</v>
      </c>
      <c r="CC714" s="140">
        <v>781</v>
      </c>
      <c r="CD714" s="140">
        <v>781</v>
      </c>
      <c r="CE714" s="140">
        <v>780</v>
      </c>
      <c r="CF714" s="140">
        <v>780</v>
      </c>
      <c r="CG714" s="140">
        <v>779</v>
      </c>
      <c r="CH714" s="140">
        <v>779</v>
      </c>
      <c r="CI714" s="140">
        <v>778</v>
      </c>
      <c r="CJ714" s="140">
        <v>778</v>
      </c>
      <c r="CK714" s="140">
        <v>777</v>
      </c>
      <c r="CL714" s="140">
        <v>777</v>
      </c>
      <c r="CM714" s="140">
        <v>776</v>
      </c>
      <c r="CN714" s="140">
        <v>776</v>
      </c>
      <c r="CO714" s="140">
        <v>776</v>
      </c>
      <c r="CP714" s="140">
        <v>775</v>
      </c>
      <c r="CQ714" s="140">
        <v>775</v>
      </c>
      <c r="CR714" s="140">
        <v>775</v>
      </c>
      <c r="CS714" s="140">
        <v>775</v>
      </c>
      <c r="CT714" s="140">
        <v>775</v>
      </c>
      <c r="CU714" s="140">
        <v>775</v>
      </c>
      <c r="CV714" s="140">
        <v>776</v>
      </c>
      <c r="CW714" s="140">
        <v>776</v>
      </c>
    </row>
    <row r="715" spans="1:101">
      <c r="A715" s="140" t="s">
        <v>226</v>
      </c>
      <c r="B715" s="140" t="s">
        <v>227</v>
      </c>
      <c r="C715" s="140"/>
      <c r="D715" s="140"/>
      <c r="E715" s="140" t="s">
        <v>309</v>
      </c>
      <c r="F715" s="140"/>
      <c r="G715" s="140"/>
      <c r="H715" s="140"/>
      <c r="I715" s="140"/>
      <c r="J715" s="140"/>
      <c r="K715" s="140"/>
      <c r="L715" s="140"/>
      <c r="M715" s="140"/>
      <c r="N715" s="140"/>
      <c r="O715" s="140"/>
      <c r="P715" s="140"/>
      <c r="Q715" s="140"/>
      <c r="R715" s="140"/>
      <c r="S715" s="140"/>
      <c r="T715" s="140"/>
      <c r="U715" s="140"/>
      <c r="V715" s="140"/>
      <c r="W715" s="140"/>
      <c r="X715" s="140"/>
      <c r="Y715" s="140"/>
      <c r="Z715" s="140"/>
      <c r="AA715" s="140"/>
      <c r="AB715" s="140"/>
      <c r="AC715" s="140"/>
      <c r="AD715" s="140"/>
      <c r="AE715" s="140"/>
      <c r="AF715" s="140"/>
      <c r="AG715" s="140"/>
      <c r="AH715" s="140"/>
      <c r="AI715" s="140"/>
      <c r="AJ715" s="140"/>
      <c r="AK715" s="140"/>
      <c r="AL715" s="154"/>
      <c r="AM715" s="154"/>
      <c r="AN715" s="154"/>
      <c r="AO715" s="154"/>
      <c r="AP715" s="154"/>
      <c r="AQ715" s="154"/>
      <c r="AR715" s="154"/>
      <c r="AS715" s="154"/>
      <c r="AT715" s="154"/>
      <c r="AU715" s="154"/>
      <c r="AV715" s="154"/>
      <c r="AW715" s="154">
        <v>1860</v>
      </c>
      <c r="AX715" s="154">
        <v>1870</v>
      </c>
      <c r="AY715" s="154">
        <v>1879</v>
      </c>
      <c r="AZ715" s="154">
        <v>1889</v>
      </c>
      <c r="BA715" s="154">
        <v>1900</v>
      </c>
      <c r="BB715" s="154">
        <v>1913</v>
      </c>
      <c r="BC715" s="154">
        <v>1926</v>
      </c>
      <c r="BD715" s="154">
        <v>1940</v>
      </c>
      <c r="BE715" s="154">
        <v>1954</v>
      </c>
      <c r="BF715" s="154">
        <v>1969</v>
      </c>
      <c r="BG715" s="154">
        <v>1983</v>
      </c>
      <c r="BH715" s="154">
        <v>1999</v>
      </c>
      <c r="BI715" s="154">
        <v>2014</v>
      </c>
      <c r="BJ715" s="154">
        <v>2029</v>
      </c>
      <c r="BK715" s="154">
        <v>2045</v>
      </c>
      <c r="BL715" s="154">
        <v>2060</v>
      </c>
      <c r="BM715" s="154">
        <v>2074</v>
      </c>
      <c r="BN715" s="154">
        <v>2089</v>
      </c>
      <c r="BO715" s="154">
        <v>2103</v>
      </c>
      <c r="BP715" s="154">
        <v>2117</v>
      </c>
      <c r="BQ715" s="154">
        <v>2130</v>
      </c>
      <c r="BR715" s="154">
        <v>2143</v>
      </c>
      <c r="BS715" s="154">
        <v>2156</v>
      </c>
      <c r="BT715" s="140">
        <v>2168</v>
      </c>
      <c r="BU715" s="140">
        <v>2180</v>
      </c>
      <c r="BV715" s="140">
        <v>2192</v>
      </c>
      <c r="BW715" s="140">
        <v>2204</v>
      </c>
      <c r="BX715" s="140">
        <v>2216</v>
      </c>
      <c r="BY715" s="140">
        <v>2227</v>
      </c>
      <c r="BZ715" s="140">
        <v>2239</v>
      </c>
      <c r="CA715" s="140">
        <v>2250</v>
      </c>
      <c r="CB715" s="140">
        <v>2261</v>
      </c>
      <c r="CC715" s="140">
        <v>2272</v>
      </c>
      <c r="CD715" s="140">
        <v>2282</v>
      </c>
      <c r="CE715" s="140">
        <v>2293</v>
      </c>
      <c r="CF715" s="140">
        <v>2303</v>
      </c>
      <c r="CG715" s="140">
        <v>2313</v>
      </c>
      <c r="CH715" s="140">
        <v>2323</v>
      </c>
      <c r="CI715" s="140">
        <v>2332</v>
      </c>
      <c r="CJ715" s="140">
        <v>2342</v>
      </c>
      <c r="CK715" s="140">
        <v>2352</v>
      </c>
      <c r="CL715" s="140">
        <v>2361</v>
      </c>
      <c r="CM715" s="140">
        <v>2371</v>
      </c>
      <c r="CN715" s="140">
        <v>2380</v>
      </c>
      <c r="CO715" s="140">
        <v>2390</v>
      </c>
      <c r="CP715" s="140">
        <v>2400</v>
      </c>
      <c r="CQ715" s="140">
        <v>2409</v>
      </c>
      <c r="CR715" s="140">
        <v>2419</v>
      </c>
      <c r="CS715" s="140">
        <v>2429</v>
      </c>
      <c r="CT715" s="140">
        <v>2439</v>
      </c>
      <c r="CU715" s="140">
        <v>2448</v>
      </c>
      <c r="CV715" s="140">
        <v>2458</v>
      </c>
      <c r="CW715" s="140">
        <v>2468</v>
      </c>
    </row>
    <row r="716" spans="1:101">
      <c r="A716" s="140" t="s">
        <v>228</v>
      </c>
      <c r="B716" s="140" t="s">
        <v>229</v>
      </c>
      <c r="C716" s="140"/>
      <c r="D716" s="140"/>
      <c r="E716" s="140" t="s">
        <v>309</v>
      </c>
      <c r="F716" s="140"/>
      <c r="G716" s="140"/>
      <c r="H716" s="140"/>
      <c r="I716" s="140"/>
      <c r="J716" s="140"/>
      <c r="K716" s="140"/>
      <c r="L716" s="140"/>
      <c r="M716" s="140"/>
      <c r="N716" s="140"/>
      <c r="O716" s="140"/>
      <c r="P716" s="140"/>
      <c r="Q716" s="140"/>
      <c r="R716" s="140"/>
      <c r="S716" s="140"/>
      <c r="T716" s="140"/>
      <c r="U716" s="140"/>
      <c r="V716" s="140"/>
      <c r="W716" s="140"/>
      <c r="X716" s="140"/>
      <c r="Y716" s="140"/>
      <c r="Z716" s="140"/>
      <c r="AA716" s="140"/>
      <c r="AB716" s="140"/>
      <c r="AC716" s="140"/>
      <c r="AD716" s="140"/>
      <c r="AE716" s="140"/>
      <c r="AF716" s="140"/>
      <c r="AG716" s="140"/>
      <c r="AH716" s="140"/>
      <c r="AI716" s="140"/>
      <c r="AJ716" s="140"/>
      <c r="AK716" s="140"/>
      <c r="AL716" s="154"/>
      <c r="AM716" s="154"/>
      <c r="AN716" s="154"/>
      <c r="AO716" s="154"/>
      <c r="AP716" s="154"/>
      <c r="AQ716" s="154"/>
      <c r="AR716" s="154"/>
      <c r="AS716" s="154"/>
      <c r="AT716" s="154"/>
      <c r="AU716" s="154"/>
      <c r="AV716" s="154"/>
      <c r="AW716" s="154">
        <v>236</v>
      </c>
      <c r="AX716" s="154">
        <v>235</v>
      </c>
      <c r="AY716" s="154">
        <v>234</v>
      </c>
      <c r="AZ716" s="154">
        <v>232</v>
      </c>
      <c r="BA716" s="154">
        <v>231</v>
      </c>
      <c r="BB716" s="154">
        <v>230</v>
      </c>
      <c r="BC716" s="154">
        <v>229</v>
      </c>
      <c r="BD716" s="154">
        <v>228</v>
      </c>
      <c r="BE716" s="154">
        <v>227</v>
      </c>
      <c r="BF716" s="154">
        <v>226</v>
      </c>
      <c r="BG716" s="154">
        <v>226</v>
      </c>
      <c r="BH716" s="154">
        <v>225</v>
      </c>
      <c r="BI716" s="154">
        <v>224</v>
      </c>
      <c r="BJ716" s="154">
        <v>223</v>
      </c>
      <c r="BK716" s="154">
        <v>223</v>
      </c>
      <c r="BL716" s="154">
        <v>222</v>
      </c>
      <c r="BM716" s="154">
        <v>222</v>
      </c>
      <c r="BN716" s="154">
        <v>221</v>
      </c>
      <c r="BO716" s="154">
        <v>220</v>
      </c>
      <c r="BP716" s="154">
        <v>220</v>
      </c>
      <c r="BQ716" s="154">
        <v>219</v>
      </c>
      <c r="BR716" s="154">
        <v>219</v>
      </c>
      <c r="BS716" s="154">
        <v>218</v>
      </c>
      <c r="BT716" s="140">
        <v>218</v>
      </c>
      <c r="BU716" s="140">
        <v>217</v>
      </c>
      <c r="BV716" s="140">
        <v>217</v>
      </c>
      <c r="BW716" s="140">
        <v>216</v>
      </c>
      <c r="BX716" s="140">
        <v>216</v>
      </c>
      <c r="BY716" s="140">
        <v>215</v>
      </c>
      <c r="BZ716" s="140">
        <v>215</v>
      </c>
      <c r="CA716" s="140">
        <v>214</v>
      </c>
      <c r="CB716" s="140">
        <v>213</v>
      </c>
      <c r="CC716" s="140">
        <v>213</v>
      </c>
      <c r="CD716" s="140">
        <v>212</v>
      </c>
      <c r="CE716" s="140">
        <v>212</v>
      </c>
      <c r="CF716" s="140">
        <v>211</v>
      </c>
      <c r="CG716" s="140">
        <v>210</v>
      </c>
      <c r="CH716" s="140">
        <v>210</v>
      </c>
      <c r="CI716" s="140">
        <v>209</v>
      </c>
      <c r="CJ716" s="140">
        <v>209</v>
      </c>
      <c r="CK716" s="140">
        <v>208</v>
      </c>
      <c r="CL716" s="140">
        <v>208</v>
      </c>
      <c r="CM716" s="140">
        <v>207</v>
      </c>
      <c r="CN716" s="140">
        <v>207</v>
      </c>
      <c r="CO716" s="140">
        <v>207</v>
      </c>
      <c r="CP716" s="140">
        <v>206</v>
      </c>
      <c r="CQ716" s="140">
        <v>206</v>
      </c>
      <c r="CR716" s="140">
        <v>206</v>
      </c>
      <c r="CS716" s="140">
        <v>206</v>
      </c>
      <c r="CT716" s="140">
        <v>206</v>
      </c>
      <c r="CU716" s="140">
        <v>205</v>
      </c>
      <c r="CV716" s="140">
        <v>205</v>
      </c>
      <c r="CW716" s="140">
        <v>205</v>
      </c>
    </row>
    <row r="717" spans="1:101">
      <c r="A717" s="140" t="s">
        <v>230</v>
      </c>
      <c r="B717" s="140" t="s">
        <v>231</v>
      </c>
      <c r="C717" s="140"/>
      <c r="D717" s="140"/>
      <c r="E717" s="140" t="s">
        <v>309</v>
      </c>
      <c r="F717" s="140"/>
      <c r="G717" s="140"/>
      <c r="H717" s="140"/>
      <c r="I717" s="140"/>
      <c r="J717" s="140"/>
      <c r="K717" s="140"/>
      <c r="L717" s="140"/>
      <c r="M717" s="140"/>
      <c r="N717" s="140"/>
      <c r="O717" s="140"/>
      <c r="P717" s="140"/>
      <c r="Q717" s="140"/>
      <c r="R717" s="140"/>
      <c r="S717" s="140"/>
      <c r="T717" s="140"/>
      <c r="U717" s="140"/>
      <c r="V717" s="140"/>
      <c r="W717" s="140"/>
      <c r="X717" s="140"/>
      <c r="Y717" s="140"/>
      <c r="Z717" s="140"/>
      <c r="AA717" s="140"/>
      <c r="AB717" s="140"/>
      <c r="AC717" s="140"/>
      <c r="AD717" s="140"/>
      <c r="AE717" s="140"/>
      <c r="AF717" s="140"/>
      <c r="AG717" s="140"/>
      <c r="AH717" s="140"/>
      <c r="AI717" s="140"/>
      <c r="AJ717" s="140"/>
      <c r="AK717" s="140"/>
      <c r="AL717" s="154"/>
      <c r="AM717" s="154"/>
      <c r="AN717" s="154"/>
      <c r="AO717" s="154"/>
      <c r="AP717" s="154"/>
      <c r="AQ717" s="154"/>
      <c r="AR717" s="154"/>
      <c r="AS717" s="154"/>
      <c r="AT717" s="154"/>
      <c r="AU717" s="154"/>
      <c r="AV717" s="154"/>
      <c r="AW717" s="154">
        <v>552</v>
      </c>
      <c r="AX717" s="154">
        <v>551</v>
      </c>
      <c r="AY717" s="154">
        <v>549</v>
      </c>
      <c r="AZ717" s="154">
        <v>547</v>
      </c>
      <c r="BA717" s="154">
        <v>546</v>
      </c>
      <c r="BB717" s="154">
        <v>546</v>
      </c>
      <c r="BC717" s="154">
        <v>545</v>
      </c>
      <c r="BD717" s="154">
        <v>544</v>
      </c>
      <c r="BE717" s="154">
        <v>544</v>
      </c>
      <c r="BF717" s="154">
        <v>543</v>
      </c>
      <c r="BG717" s="154">
        <v>543</v>
      </c>
      <c r="BH717" s="154">
        <v>543</v>
      </c>
      <c r="BI717" s="154">
        <v>543</v>
      </c>
      <c r="BJ717" s="154">
        <v>542</v>
      </c>
      <c r="BK717" s="154">
        <v>542</v>
      </c>
      <c r="BL717" s="154">
        <v>542</v>
      </c>
      <c r="BM717" s="154">
        <v>542</v>
      </c>
      <c r="BN717" s="154">
        <v>542</v>
      </c>
      <c r="BO717" s="154">
        <v>542</v>
      </c>
      <c r="BP717" s="154">
        <v>542</v>
      </c>
      <c r="BQ717" s="154">
        <v>542</v>
      </c>
      <c r="BR717" s="154">
        <v>542</v>
      </c>
      <c r="BS717" s="154">
        <v>543</v>
      </c>
      <c r="BT717" s="140">
        <v>543</v>
      </c>
      <c r="BU717" s="140">
        <v>543</v>
      </c>
      <c r="BV717" s="140">
        <v>543</v>
      </c>
      <c r="BW717" s="140">
        <v>543</v>
      </c>
      <c r="BX717" s="140">
        <v>543</v>
      </c>
      <c r="BY717" s="140">
        <v>543</v>
      </c>
      <c r="BZ717" s="140">
        <v>543</v>
      </c>
      <c r="CA717" s="140">
        <v>543</v>
      </c>
      <c r="CB717" s="140">
        <v>543</v>
      </c>
      <c r="CC717" s="140">
        <v>543</v>
      </c>
      <c r="CD717" s="140">
        <v>543</v>
      </c>
      <c r="CE717" s="140">
        <v>543</v>
      </c>
      <c r="CF717" s="140">
        <v>543</v>
      </c>
      <c r="CG717" s="140">
        <v>543</v>
      </c>
      <c r="CH717" s="140">
        <v>544</v>
      </c>
      <c r="CI717" s="140">
        <v>544</v>
      </c>
      <c r="CJ717" s="140">
        <v>544</v>
      </c>
      <c r="CK717" s="140">
        <v>544</v>
      </c>
      <c r="CL717" s="140">
        <v>544</v>
      </c>
      <c r="CM717" s="140">
        <v>545</v>
      </c>
      <c r="CN717" s="140">
        <v>545</v>
      </c>
      <c r="CO717" s="140">
        <v>545</v>
      </c>
      <c r="CP717" s="140">
        <v>546</v>
      </c>
      <c r="CQ717" s="140">
        <v>547</v>
      </c>
      <c r="CR717" s="140">
        <v>547</v>
      </c>
      <c r="CS717" s="140">
        <v>548</v>
      </c>
      <c r="CT717" s="140">
        <v>549</v>
      </c>
      <c r="CU717" s="140">
        <v>550</v>
      </c>
      <c r="CV717" s="140">
        <v>551</v>
      </c>
      <c r="CW717" s="140">
        <v>553</v>
      </c>
    </row>
    <row r="718" spans="1:101">
      <c r="A718" s="140" t="s">
        <v>232</v>
      </c>
      <c r="B718" s="140" t="s">
        <v>233</v>
      </c>
      <c r="C718" s="140"/>
      <c r="D718" s="140"/>
      <c r="E718" s="140" t="s">
        <v>309</v>
      </c>
      <c r="F718" s="140"/>
      <c r="G718" s="140"/>
      <c r="H718" s="140"/>
      <c r="I718" s="140"/>
      <c r="J718" s="140"/>
      <c r="K718" s="140"/>
      <c r="L718" s="140"/>
      <c r="M718" s="140"/>
      <c r="N718" s="140"/>
      <c r="O718" s="140"/>
      <c r="P718" s="140"/>
      <c r="Q718" s="140"/>
      <c r="R718" s="140"/>
      <c r="S718" s="140"/>
      <c r="T718" s="140"/>
      <c r="U718" s="140"/>
      <c r="V718" s="140"/>
      <c r="W718" s="140"/>
      <c r="X718" s="140"/>
      <c r="Y718" s="140"/>
      <c r="Z718" s="140"/>
      <c r="AA718" s="140"/>
      <c r="AB718" s="140"/>
      <c r="AC718" s="140"/>
      <c r="AD718" s="140"/>
      <c r="AE718" s="140"/>
      <c r="AF718" s="140"/>
      <c r="AG718" s="140"/>
      <c r="AH718" s="140"/>
      <c r="AI718" s="140"/>
      <c r="AJ718" s="140"/>
      <c r="AK718" s="140"/>
      <c r="AL718" s="154"/>
      <c r="AM718" s="154"/>
      <c r="AN718" s="154"/>
      <c r="AO718" s="154"/>
      <c r="AP718" s="154"/>
      <c r="AQ718" s="154"/>
      <c r="AR718" s="154"/>
      <c r="AS718" s="154"/>
      <c r="AT718" s="154"/>
      <c r="AU718" s="154"/>
      <c r="AV718" s="154"/>
      <c r="AW718" s="154">
        <v>566</v>
      </c>
      <c r="AX718" s="154">
        <v>565</v>
      </c>
      <c r="AY718" s="154">
        <v>564</v>
      </c>
      <c r="AZ718" s="154">
        <v>563</v>
      </c>
      <c r="BA718" s="154">
        <v>562</v>
      </c>
      <c r="BB718" s="154">
        <v>562</v>
      </c>
      <c r="BC718" s="154">
        <v>562</v>
      </c>
      <c r="BD718" s="154">
        <v>562</v>
      </c>
      <c r="BE718" s="154">
        <v>562</v>
      </c>
      <c r="BF718" s="154">
        <v>562</v>
      </c>
      <c r="BG718" s="154">
        <v>562</v>
      </c>
      <c r="BH718" s="154">
        <v>563</v>
      </c>
      <c r="BI718" s="154">
        <v>563</v>
      </c>
      <c r="BJ718" s="154">
        <v>564</v>
      </c>
      <c r="BK718" s="154">
        <v>564</v>
      </c>
      <c r="BL718" s="154">
        <v>565</v>
      </c>
      <c r="BM718" s="154">
        <v>565</v>
      </c>
      <c r="BN718" s="154">
        <v>566</v>
      </c>
      <c r="BO718" s="154">
        <v>566</v>
      </c>
      <c r="BP718" s="154">
        <v>567</v>
      </c>
      <c r="BQ718" s="154">
        <v>568</v>
      </c>
      <c r="BR718" s="154">
        <v>568</v>
      </c>
      <c r="BS718" s="154">
        <v>569</v>
      </c>
      <c r="BT718" s="140">
        <v>569</v>
      </c>
      <c r="BU718" s="140">
        <v>570</v>
      </c>
      <c r="BV718" s="140">
        <v>570</v>
      </c>
      <c r="BW718" s="140">
        <v>571</v>
      </c>
      <c r="BX718" s="140">
        <v>571</v>
      </c>
      <c r="BY718" s="140">
        <v>572</v>
      </c>
      <c r="BZ718" s="140">
        <v>572</v>
      </c>
      <c r="CA718" s="140">
        <v>572</v>
      </c>
      <c r="CB718" s="140">
        <v>572</v>
      </c>
      <c r="CC718" s="140">
        <v>573</v>
      </c>
      <c r="CD718" s="140">
        <v>573</v>
      </c>
      <c r="CE718" s="140">
        <v>573</v>
      </c>
      <c r="CF718" s="140">
        <v>573</v>
      </c>
      <c r="CG718" s="140">
        <v>573</v>
      </c>
      <c r="CH718" s="140">
        <v>574</v>
      </c>
      <c r="CI718" s="140">
        <v>574</v>
      </c>
      <c r="CJ718" s="140">
        <v>574</v>
      </c>
      <c r="CK718" s="140">
        <v>574</v>
      </c>
      <c r="CL718" s="140">
        <v>575</v>
      </c>
      <c r="CM718" s="140">
        <v>575</v>
      </c>
      <c r="CN718" s="140">
        <v>576</v>
      </c>
      <c r="CO718" s="140">
        <v>576</v>
      </c>
      <c r="CP718" s="140">
        <v>577</v>
      </c>
      <c r="CQ718" s="140">
        <v>577</v>
      </c>
      <c r="CR718" s="140">
        <v>578</v>
      </c>
      <c r="CS718" s="140">
        <v>579</v>
      </c>
      <c r="CT718" s="140">
        <v>580</v>
      </c>
      <c r="CU718" s="140">
        <v>581</v>
      </c>
      <c r="CV718" s="140">
        <v>582</v>
      </c>
      <c r="CW718" s="140">
        <v>583</v>
      </c>
    </row>
    <row r="719" spans="1:101">
      <c r="A719" s="140" t="s">
        <v>234</v>
      </c>
      <c r="B719" s="140" t="s">
        <v>235</v>
      </c>
      <c r="C719" s="140"/>
      <c r="D719" s="140"/>
      <c r="E719" s="140" t="s">
        <v>309</v>
      </c>
      <c r="F719" s="140"/>
      <c r="G719" s="140"/>
      <c r="H719" s="140"/>
      <c r="I719" s="140"/>
      <c r="J719" s="140"/>
      <c r="K719" s="140"/>
      <c r="L719" s="140"/>
      <c r="M719" s="140"/>
      <c r="N719" s="140"/>
      <c r="O719" s="140"/>
      <c r="P719" s="140"/>
      <c r="Q719" s="140"/>
      <c r="R719" s="140"/>
      <c r="S719" s="140"/>
      <c r="T719" s="140"/>
      <c r="U719" s="140"/>
      <c r="V719" s="140"/>
      <c r="W719" s="140"/>
      <c r="X719" s="140"/>
      <c r="Y719" s="140"/>
      <c r="Z719" s="140"/>
      <c r="AA719" s="140"/>
      <c r="AB719" s="140"/>
      <c r="AC719" s="140"/>
      <c r="AD719" s="140"/>
      <c r="AE719" s="140"/>
      <c r="AF719" s="140"/>
      <c r="AG719" s="140"/>
      <c r="AH719" s="140"/>
      <c r="AI719" s="140"/>
      <c r="AJ719" s="140"/>
      <c r="AK719" s="140"/>
      <c r="AL719" s="154"/>
      <c r="AM719" s="154"/>
      <c r="AN719" s="154"/>
      <c r="AO719" s="154"/>
      <c r="AP719" s="154"/>
      <c r="AQ719" s="154"/>
      <c r="AR719" s="154"/>
      <c r="AS719" s="154"/>
      <c r="AT719" s="154"/>
      <c r="AU719" s="154"/>
      <c r="AV719" s="154"/>
      <c r="AW719" s="154">
        <v>434</v>
      </c>
      <c r="AX719" s="154">
        <v>435</v>
      </c>
      <c r="AY719" s="154">
        <v>436</v>
      </c>
      <c r="AZ719" s="154">
        <v>437</v>
      </c>
      <c r="BA719" s="154">
        <v>438</v>
      </c>
      <c r="BB719" s="154">
        <v>439</v>
      </c>
      <c r="BC719" s="154">
        <v>441</v>
      </c>
      <c r="BD719" s="154">
        <v>443</v>
      </c>
      <c r="BE719" s="154">
        <v>444</v>
      </c>
      <c r="BF719" s="154">
        <v>446</v>
      </c>
      <c r="BG719" s="154">
        <v>448</v>
      </c>
      <c r="BH719" s="154">
        <v>449</v>
      </c>
      <c r="BI719" s="154">
        <v>451</v>
      </c>
      <c r="BJ719" s="154">
        <v>453</v>
      </c>
      <c r="BK719" s="154">
        <v>454</v>
      </c>
      <c r="BL719" s="154">
        <v>456</v>
      </c>
      <c r="BM719" s="154">
        <v>458</v>
      </c>
      <c r="BN719" s="154">
        <v>459</v>
      </c>
      <c r="BO719" s="154">
        <v>461</v>
      </c>
      <c r="BP719" s="154">
        <v>463</v>
      </c>
      <c r="BQ719" s="154">
        <v>465</v>
      </c>
      <c r="BR719" s="154">
        <v>466</v>
      </c>
      <c r="BS719" s="154">
        <v>468</v>
      </c>
      <c r="BT719" s="140">
        <v>470</v>
      </c>
      <c r="BU719" s="140">
        <v>471</v>
      </c>
      <c r="BV719" s="140">
        <v>473</v>
      </c>
      <c r="BW719" s="140">
        <v>475</v>
      </c>
      <c r="BX719" s="140">
        <v>476</v>
      </c>
      <c r="BY719" s="140">
        <v>478</v>
      </c>
      <c r="BZ719" s="140">
        <v>479</v>
      </c>
      <c r="CA719" s="140">
        <v>481</v>
      </c>
      <c r="CB719" s="140">
        <v>482</v>
      </c>
      <c r="CC719" s="140">
        <v>484</v>
      </c>
      <c r="CD719" s="140">
        <v>485</v>
      </c>
      <c r="CE719" s="140">
        <v>486</v>
      </c>
      <c r="CF719" s="140">
        <v>488</v>
      </c>
      <c r="CG719" s="140">
        <v>489</v>
      </c>
      <c r="CH719" s="140">
        <v>490</v>
      </c>
      <c r="CI719" s="140">
        <v>491</v>
      </c>
      <c r="CJ719" s="140">
        <v>493</v>
      </c>
      <c r="CK719" s="140">
        <v>494</v>
      </c>
      <c r="CL719" s="140">
        <v>495</v>
      </c>
      <c r="CM719" s="140">
        <v>496</v>
      </c>
      <c r="CN719" s="140">
        <v>497</v>
      </c>
      <c r="CO719" s="140">
        <v>498</v>
      </c>
      <c r="CP719" s="140">
        <v>500</v>
      </c>
      <c r="CQ719" s="140">
        <v>501</v>
      </c>
      <c r="CR719" s="140">
        <v>502</v>
      </c>
      <c r="CS719" s="140">
        <v>504</v>
      </c>
      <c r="CT719" s="140">
        <v>505</v>
      </c>
      <c r="CU719" s="140">
        <v>506</v>
      </c>
      <c r="CV719" s="140">
        <v>508</v>
      </c>
      <c r="CW719" s="140">
        <v>510</v>
      </c>
    </row>
    <row r="720" spans="1:101">
      <c r="A720" s="140" t="s">
        <v>236</v>
      </c>
      <c r="B720" s="140" t="s">
        <v>237</v>
      </c>
      <c r="C720" s="140"/>
      <c r="D720" s="140"/>
      <c r="E720" s="140" t="s">
        <v>309</v>
      </c>
      <c r="F720" s="140"/>
      <c r="G720" s="140"/>
      <c r="H720" s="140"/>
      <c r="I720" s="140"/>
      <c r="J720" s="140"/>
      <c r="K720" s="140"/>
      <c r="L720" s="140"/>
      <c r="M720" s="140"/>
      <c r="N720" s="140"/>
      <c r="O720" s="140"/>
      <c r="P720" s="140"/>
      <c r="Q720" s="140"/>
      <c r="R720" s="140"/>
      <c r="S720" s="140"/>
      <c r="T720" s="140"/>
      <c r="U720" s="140"/>
      <c r="V720" s="140"/>
      <c r="W720" s="140"/>
      <c r="X720" s="140"/>
      <c r="Y720" s="140"/>
      <c r="Z720" s="140"/>
      <c r="AA720" s="140"/>
      <c r="AB720" s="140"/>
      <c r="AC720" s="140"/>
      <c r="AD720" s="140"/>
      <c r="AE720" s="140"/>
      <c r="AF720" s="140"/>
      <c r="AG720" s="140"/>
      <c r="AH720" s="140"/>
      <c r="AI720" s="140"/>
      <c r="AJ720" s="140"/>
      <c r="AK720" s="140"/>
      <c r="AL720" s="154"/>
      <c r="AM720" s="154"/>
      <c r="AN720" s="154"/>
      <c r="AO720" s="154"/>
      <c r="AP720" s="154"/>
      <c r="AQ720" s="154"/>
      <c r="AR720" s="154"/>
      <c r="AS720" s="154"/>
      <c r="AT720" s="154"/>
      <c r="AU720" s="154"/>
      <c r="AV720" s="154"/>
      <c r="AW720" s="154">
        <v>817</v>
      </c>
      <c r="AX720" s="154">
        <v>823</v>
      </c>
      <c r="AY720" s="154">
        <v>829</v>
      </c>
      <c r="AZ720" s="154">
        <v>835</v>
      </c>
      <c r="BA720" s="154">
        <v>841</v>
      </c>
      <c r="BB720" s="154">
        <v>849</v>
      </c>
      <c r="BC720" s="154">
        <v>856</v>
      </c>
      <c r="BD720" s="154">
        <v>863</v>
      </c>
      <c r="BE720" s="154">
        <v>870</v>
      </c>
      <c r="BF720" s="154">
        <v>877</v>
      </c>
      <c r="BG720" s="154">
        <v>883</v>
      </c>
      <c r="BH720" s="154">
        <v>890</v>
      </c>
      <c r="BI720" s="154">
        <v>896</v>
      </c>
      <c r="BJ720" s="154">
        <v>902</v>
      </c>
      <c r="BK720" s="154">
        <v>909</v>
      </c>
      <c r="BL720" s="154">
        <v>915</v>
      </c>
      <c r="BM720" s="154">
        <v>921</v>
      </c>
      <c r="BN720" s="154">
        <v>926</v>
      </c>
      <c r="BO720" s="154">
        <v>932</v>
      </c>
      <c r="BP720" s="154">
        <v>938</v>
      </c>
      <c r="BQ720" s="154">
        <v>943</v>
      </c>
      <c r="BR720" s="154">
        <v>949</v>
      </c>
      <c r="BS720" s="154">
        <v>955</v>
      </c>
      <c r="BT720" s="140">
        <v>960</v>
      </c>
      <c r="BU720" s="140">
        <v>966</v>
      </c>
      <c r="BV720" s="140">
        <v>971</v>
      </c>
      <c r="BW720" s="140">
        <v>976</v>
      </c>
      <c r="BX720" s="140">
        <v>981</v>
      </c>
      <c r="BY720" s="140">
        <v>986</v>
      </c>
      <c r="BZ720" s="140">
        <v>991</v>
      </c>
      <c r="CA720" s="140">
        <v>996</v>
      </c>
      <c r="CB720" s="140">
        <v>1001</v>
      </c>
      <c r="CC720" s="140">
        <v>1005</v>
      </c>
      <c r="CD720" s="140">
        <v>1009</v>
      </c>
      <c r="CE720" s="140">
        <v>1014</v>
      </c>
      <c r="CF720" s="140">
        <v>1018</v>
      </c>
      <c r="CG720" s="140">
        <v>1022</v>
      </c>
      <c r="CH720" s="140">
        <v>1025</v>
      </c>
      <c r="CI720" s="140">
        <v>1029</v>
      </c>
      <c r="CJ720" s="140">
        <v>1033</v>
      </c>
      <c r="CK720" s="140">
        <v>1036</v>
      </c>
      <c r="CL720" s="140">
        <v>1040</v>
      </c>
      <c r="CM720" s="140">
        <v>1043</v>
      </c>
      <c r="CN720" s="140">
        <v>1047</v>
      </c>
      <c r="CO720" s="140">
        <v>1050</v>
      </c>
      <c r="CP720" s="140">
        <v>1054</v>
      </c>
      <c r="CQ720" s="140">
        <v>1057</v>
      </c>
      <c r="CR720" s="140">
        <v>1061</v>
      </c>
      <c r="CS720" s="140">
        <v>1065</v>
      </c>
      <c r="CT720" s="140">
        <v>1069</v>
      </c>
      <c r="CU720" s="140">
        <v>1072</v>
      </c>
      <c r="CV720" s="140">
        <v>1076</v>
      </c>
      <c r="CW720" s="140">
        <v>1080</v>
      </c>
    </row>
    <row r="721" spans="1:101">
      <c r="A721" s="140" t="s">
        <v>238</v>
      </c>
      <c r="B721" s="140" t="s">
        <v>239</v>
      </c>
      <c r="C721" s="140"/>
      <c r="D721" s="140"/>
      <c r="E721" s="140" t="s">
        <v>309</v>
      </c>
      <c r="F721" s="140"/>
      <c r="G721" s="140"/>
      <c r="H721" s="140"/>
      <c r="I721" s="140"/>
      <c r="J721" s="140"/>
      <c r="K721" s="140"/>
      <c r="L721" s="140"/>
      <c r="M721" s="140"/>
      <c r="N721" s="140"/>
      <c r="O721" s="140"/>
      <c r="P721" s="140"/>
      <c r="Q721" s="140"/>
      <c r="R721" s="140"/>
      <c r="S721" s="140"/>
      <c r="T721" s="140"/>
      <c r="U721" s="140"/>
      <c r="V721" s="140"/>
      <c r="W721" s="140"/>
      <c r="X721" s="140"/>
      <c r="Y721" s="140"/>
      <c r="Z721" s="140"/>
      <c r="AA721" s="140"/>
      <c r="AB721" s="140"/>
      <c r="AC721" s="140"/>
      <c r="AD721" s="140"/>
      <c r="AE721" s="140"/>
      <c r="AF721" s="140"/>
      <c r="AG721" s="140"/>
      <c r="AH721" s="140"/>
      <c r="AI721" s="140"/>
      <c r="AJ721" s="140"/>
      <c r="AK721" s="140"/>
      <c r="AL721" s="154"/>
      <c r="AM721" s="154"/>
      <c r="AN721" s="154"/>
      <c r="AO721" s="154"/>
      <c r="AP721" s="154"/>
      <c r="AQ721" s="154"/>
      <c r="AR721" s="154"/>
      <c r="AS721" s="154"/>
      <c r="AT721" s="154"/>
      <c r="AU721" s="154"/>
      <c r="AV721" s="154"/>
      <c r="AW721" s="154">
        <v>2176</v>
      </c>
      <c r="AX721" s="154">
        <v>2158</v>
      </c>
      <c r="AY721" s="154">
        <v>2142</v>
      </c>
      <c r="AZ721" s="154">
        <v>2129</v>
      </c>
      <c r="BA721" s="154">
        <v>2120</v>
      </c>
      <c r="BB721" s="154">
        <v>2114</v>
      </c>
      <c r="BC721" s="154">
        <v>2111</v>
      </c>
      <c r="BD721" s="154">
        <v>2108</v>
      </c>
      <c r="BE721" s="154">
        <v>2107</v>
      </c>
      <c r="BF721" s="154">
        <v>2107</v>
      </c>
      <c r="BG721" s="154">
        <v>2108</v>
      </c>
      <c r="BH721" s="154">
        <v>2110</v>
      </c>
      <c r="BI721" s="154">
        <v>2113</v>
      </c>
      <c r="BJ721" s="154">
        <v>2116</v>
      </c>
      <c r="BK721" s="154">
        <v>2119</v>
      </c>
      <c r="BL721" s="154">
        <v>2123</v>
      </c>
      <c r="BM721" s="154">
        <v>2127</v>
      </c>
      <c r="BN721" s="154">
        <v>2131</v>
      </c>
      <c r="BO721" s="154">
        <v>2134</v>
      </c>
      <c r="BP721" s="154">
        <v>2137</v>
      </c>
      <c r="BQ721" s="154">
        <v>2140</v>
      </c>
      <c r="BR721" s="154">
        <v>2143</v>
      </c>
      <c r="BS721" s="154">
        <v>2145</v>
      </c>
      <c r="BT721" s="140">
        <v>2146</v>
      </c>
      <c r="BU721" s="140">
        <v>2148</v>
      </c>
      <c r="BV721" s="140">
        <v>2149</v>
      </c>
      <c r="BW721" s="140">
        <v>2149</v>
      </c>
      <c r="BX721" s="140">
        <v>2150</v>
      </c>
      <c r="BY721" s="140">
        <v>2151</v>
      </c>
      <c r="BZ721" s="140">
        <v>2153</v>
      </c>
      <c r="CA721" s="140">
        <v>2154</v>
      </c>
      <c r="CB721" s="140">
        <v>2156</v>
      </c>
      <c r="CC721" s="140">
        <v>2158</v>
      </c>
      <c r="CD721" s="140">
        <v>2161</v>
      </c>
      <c r="CE721" s="140">
        <v>2164</v>
      </c>
      <c r="CF721" s="140">
        <v>2167</v>
      </c>
      <c r="CG721" s="140">
        <v>2171</v>
      </c>
      <c r="CH721" s="140">
        <v>2175</v>
      </c>
      <c r="CI721" s="140">
        <v>2179</v>
      </c>
      <c r="CJ721" s="140">
        <v>2183</v>
      </c>
      <c r="CK721" s="140">
        <v>2188</v>
      </c>
      <c r="CL721" s="140">
        <v>2192</v>
      </c>
      <c r="CM721" s="140">
        <v>2197</v>
      </c>
      <c r="CN721" s="140">
        <v>2202</v>
      </c>
      <c r="CO721" s="140">
        <v>2207</v>
      </c>
      <c r="CP721" s="140">
        <v>2212</v>
      </c>
      <c r="CQ721" s="140">
        <v>2217</v>
      </c>
      <c r="CR721" s="140">
        <v>2222</v>
      </c>
      <c r="CS721" s="140">
        <v>2227</v>
      </c>
      <c r="CT721" s="140">
        <v>2232</v>
      </c>
      <c r="CU721" s="140">
        <v>2237</v>
      </c>
      <c r="CV721" s="140">
        <v>2242</v>
      </c>
      <c r="CW721" s="140">
        <v>2247</v>
      </c>
    </row>
    <row r="722" spans="1:101">
      <c r="A722" s="140" t="s">
        <v>240</v>
      </c>
      <c r="B722" s="140" t="s">
        <v>241</v>
      </c>
      <c r="C722" s="140"/>
      <c r="D722" s="140"/>
      <c r="E722" s="140" t="s">
        <v>309</v>
      </c>
      <c r="F722" s="140"/>
      <c r="G722" s="140"/>
      <c r="H722" s="140"/>
      <c r="I722" s="140"/>
      <c r="J722" s="140"/>
      <c r="K722" s="140"/>
      <c r="L722" s="140"/>
      <c r="M722" s="140"/>
      <c r="N722" s="140"/>
      <c r="O722" s="140"/>
      <c r="P722" s="140"/>
      <c r="Q722" s="140"/>
      <c r="R722" s="140"/>
      <c r="S722" s="140"/>
      <c r="T722" s="140"/>
      <c r="U722" s="140"/>
      <c r="V722" s="140"/>
      <c r="W722" s="140"/>
      <c r="X722" s="140"/>
      <c r="Y722" s="140"/>
      <c r="Z722" s="140"/>
      <c r="AA722" s="140"/>
      <c r="AB722" s="140"/>
      <c r="AC722" s="140"/>
      <c r="AD722" s="140"/>
      <c r="AE722" s="140"/>
      <c r="AF722" s="140"/>
      <c r="AG722" s="140"/>
      <c r="AH722" s="140"/>
      <c r="AI722" s="140"/>
      <c r="AJ722" s="140"/>
      <c r="AK722" s="140"/>
      <c r="AL722" s="154"/>
      <c r="AM722" s="154"/>
      <c r="AN722" s="154"/>
      <c r="AO722" s="154"/>
      <c r="AP722" s="154"/>
      <c r="AQ722" s="154"/>
      <c r="AR722" s="154"/>
      <c r="AS722" s="154"/>
      <c r="AT722" s="154"/>
      <c r="AU722" s="154"/>
      <c r="AV722" s="154"/>
      <c r="AW722" s="154">
        <v>1256</v>
      </c>
      <c r="AX722" s="154">
        <v>1255</v>
      </c>
      <c r="AY722" s="154">
        <v>1254</v>
      </c>
      <c r="AZ722" s="154">
        <v>1253</v>
      </c>
      <c r="BA722" s="154">
        <v>1252</v>
      </c>
      <c r="BB722" s="154">
        <v>1253</v>
      </c>
      <c r="BC722" s="154">
        <v>1254</v>
      </c>
      <c r="BD722" s="154">
        <v>1255</v>
      </c>
      <c r="BE722" s="154">
        <v>1256</v>
      </c>
      <c r="BF722" s="154">
        <v>1257</v>
      </c>
      <c r="BG722" s="154">
        <v>1259</v>
      </c>
      <c r="BH722" s="154">
        <v>1261</v>
      </c>
      <c r="BI722" s="154">
        <v>1263</v>
      </c>
      <c r="BJ722" s="154">
        <v>1265</v>
      </c>
      <c r="BK722" s="154">
        <v>1267</v>
      </c>
      <c r="BL722" s="154">
        <v>1269</v>
      </c>
      <c r="BM722" s="154">
        <v>1271</v>
      </c>
      <c r="BN722" s="154">
        <v>1273</v>
      </c>
      <c r="BO722" s="154">
        <v>1274</v>
      </c>
      <c r="BP722" s="154">
        <v>1276</v>
      </c>
      <c r="BQ722" s="154">
        <v>1278</v>
      </c>
      <c r="BR722" s="154">
        <v>1279</v>
      </c>
      <c r="BS722" s="154">
        <v>1280</v>
      </c>
      <c r="BT722" s="140">
        <v>1281</v>
      </c>
      <c r="BU722" s="140">
        <v>1282</v>
      </c>
      <c r="BV722" s="140">
        <v>1283</v>
      </c>
      <c r="BW722" s="140">
        <v>1284</v>
      </c>
      <c r="BX722" s="140">
        <v>1285</v>
      </c>
      <c r="BY722" s="140">
        <v>1285</v>
      </c>
      <c r="BZ722" s="140">
        <v>1286</v>
      </c>
      <c r="CA722" s="140">
        <v>1286</v>
      </c>
      <c r="CB722" s="140">
        <v>1287</v>
      </c>
      <c r="CC722" s="140">
        <v>1287</v>
      </c>
      <c r="CD722" s="140">
        <v>1287</v>
      </c>
      <c r="CE722" s="140">
        <v>1288</v>
      </c>
      <c r="CF722" s="140">
        <v>1288</v>
      </c>
      <c r="CG722" s="140">
        <v>1289</v>
      </c>
      <c r="CH722" s="140">
        <v>1289</v>
      </c>
      <c r="CI722" s="140">
        <v>1289</v>
      </c>
      <c r="CJ722" s="140">
        <v>1290</v>
      </c>
      <c r="CK722" s="140">
        <v>1291</v>
      </c>
      <c r="CL722" s="140">
        <v>1291</v>
      </c>
      <c r="CM722" s="140">
        <v>1292</v>
      </c>
      <c r="CN722" s="140">
        <v>1293</v>
      </c>
      <c r="CO722" s="140">
        <v>1294</v>
      </c>
      <c r="CP722" s="140">
        <v>1296</v>
      </c>
      <c r="CQ722" s="140">
        <v>1297</v>
      </c>
      <c r="CR722" s="140">
        <v>1299</v>
      </c>
      <c r="CS722" s="140">
        <v>1300</v>
      </c>
      <c r="CT722" s="140">
        <v>1302</v>
      </c>
      <c r="CU722" s="140">
        <v>1304</v>
      </c>
      <c r="CV722" s="140">
        <v>1306</v>
      </c>
      <c r="CW722" s="140">
        <v>1308</v>
      </c>
    </row>
    <row r="723" spans="1:101">
      <c r="A723" s="140" t="s">
        <v>242</v>
      </c>
      <c r="B723" s="140" t="s">
        <v>243</v>
      </c>
      <c r="C723" s="140"/>
      <c r="D723" s="140"/>
      <c r="E723" s="140" t="s">
        <v>309</v>
      </c>
      <c r="F723" s="140"/>
      <c r="G723" s="140"/>
      <c r="H723" s="140"/>
      <c r="I723" s="140"/>
      <c r="J723" s="140"/>
      <c r="K723" s="140"/>
      <c r="L723" s="140"/>
      <c r="M723" s="140"/>
      <c r="N723" s="140"/>
      <c r="O723" s="140"/>
      <c r="P723" s="140"/>
      <c r="Q723" s="140"/>
      <c r="R723" s="140"/>
      <c r="S723" s="140"/>
      <c r="T723" s="140"/>
      <c r="U723" s="140"/>
      <c r="V723" s="140"/>
      <c r="W723" s="140"/>
      <c r="X723" s="140"/>
      <c r="Y723" s="140"/>
      <c r="Z723" s="140"/>
      <c r="AA723" s="140"/>
      <c r="AB723" s="140"/>
      <c r="AC723" s="140"/>
      <c r="AD723" s="140"/>
      <c r="AE723" s="140"/>
      <c r="AF723" s="140"/>
      <c r="AG723" s="140"/>
      <c r="AH723" s="140"/>
      <c r="AI723" s="140"/>
      <c r="AJ723" s="140"/>
      <c r="AK723" s="140"/>
      <c r="AL723" s="154"/>
      <c r="AM723" s="154"/>
      <c r="AN723" s="154"/>
      <c r="AO723" s="154"/>
      <c r="AP723" s="154"/>
      <c r="AQ723" s="154"/>
      <c r="AR723" s="154"/>
      <c r="AS723" s="154"/>
      <c r="AT723" s="154"/>
      <c r="AU723" s="154"/>
      <c r="AV723" s="154"/>
      <c r="AW723" s="154">
        <v>1413</v>
      </c>
      <c r="AX723" s="154">
        <v>1420</v>
      </c>
      <c r="AY723" s="154">
        <v>1426</v>
      </c>
      <c r="AZ723" s="154">
        <v>1432</v>
      </c>
      <c r="BA723" s="154">
        <v>1439</v>
      </c>
      <c r="BB723" s="154">
        <v>1446</v>
      </c>
      <c r="BC723" s="154">
        <v>1453</v>
      </c>
      <c r="BD723" s="154">
        <v>1460</v>
      </c>
      <c r="BE723" s="154">
        <v>1467</v>
      </c>
      <c r="BF723" s="154">
        <v>1474</v>
      </c>
      <c r="BG723" s="154">
        <v>1481</v>
      </c>
      <c r="BH723" s="154">
        <v>1488</v>
      </c>
      <c r="BI723" s="154">
        <v>1495</v>
      </c>
      <c r="BJ723" s="154">
        <v>1502</v>
      </c>
      <c r="BK723" s="154">
        <v>1509</v>
      </c>
      <c r="BL723" s="154">
        <v>1516</v>
      </c>
      <c r="BM723" s="154">
        <v>1523</v>
      </c>
      <c r="BN723" s="154">
        <v>1530</v>
      </c>
      <c r="BO723" s="154">
        <v>1537</v>
      </c>
      <c r="BP723" s="154">
        <v>1543</v>
      </c>
      <c r="BQ723" s="154">
        <v>1550</v>
      </c>
      <c r="BR723" s="154">
        <v>1556</v>
      </c>
      <c r="BS723" s="154">
        <v>1563</v>
      </c>
      <c r="BT723" s="140">
        <v>1569</v>
      </c>
      <c r="BU723" s="140">
        <v>1576</v>
      </c>
      <c r="BV723" s="140">
        <v>1582</v>
      </c>
      <c r="BW723" s="140">
        <v>1588</v>
      </c>
      <c r="BX723" s="140">
        <v>1594</v>
      </c>
      <c r="BY723" s="140">
        <v>1600</v>
      </c>
      <c r="BZ723" s="140">
        <v>1605</v>
      </c>
      <c r="CA723" s="140">
        <v>1611</v>
      </c>
      <c r="CB723" s="140">
        <v>1616</v>
      </c>
      <c r="CC723" s="140">
        <v>1621</v>
      </c>
      <c r="CD723" s="140">
        <v>1626</v>
      </c>
      <c r="CE723" s="140">
        <v>1631</v>
      </c>
      <c r="CF723" s="140">
        <v>1636</v>
      </c>
      <c r="CG723" s="140">
        <v>1640</v>
      </c>
      <c r="CH723" s="140">
        <v>1644</v>
      </c>
      <c r="CI723" s="140">
        <v>1649</v>
      </c>
      <c r="CJ723" s="140">
        <v>1653</v>
      </c>
      <c r="CK723" s="140">
        <v>1657</v>
      </c>
      <c r="CL723" s="140">
        <v>1661</v>
      </c>
      <c r="CM723" s="140">
        <v>1666</v>
      </c>
      <c r="CN723" s="140">
        <v>1670</v>
      </c>
      <c r="CO723" s="140">
        <v>1674</v>
      </c>
      <c r="CP723" s="140">
        <v>1679</v>
      </c>
      <c r="CQ723" s="140">
        <v>1683</v>
      </c>
      <c r="CR723" s="140">
        <v>1688</v>
      </c>
      <c r="CS723" s="140">
        <v>1693</v>
      </c>
      <c r="CT723" s="140">
        <v>1698</v>
      </c>
      <c r="CU723" s="140">
        <v>1703</v>
      </c>
      <c r="CV723" s="140">
        <v>1708</v>
      </c>
      <c r="CW723" s="140">
        <v>1713</v>
      </c>
    </row>
    <row r="724" spans="1:101">
      <c r="A724" s="140" t="s">
        <v>244</v>
      </c>
      <c r="B724" s="140" t="s">
        <v>245</v>
      </c>
      <c r="C724" s="140"/>
      <c r="D724" s="140"/>
      <c r="E724" s="140" t="s">
        <v>309</v>
      </c>
      <c r="F724" s="140"/>
      <c r="G724" s="140"/>
      <c r="H724" s="140"/>
      <c r="I724" s="140"/>
      <c r="J724" s="140"/>
      <c r="K724" s="140"/>
      <c r="L724" s="140"/>
      <c r="M724" s="140"/>
      <c r="N724" s="140"/>
      <c r="O724" s="140"/>
      <c r="P724" s="140"/>
      <c r="Q724" s="140"/>
      <c r="R724" s="140"/>
      <c r="S724" s="140"/>
      <c r="T724" s="140"/>
      <c r="U724" s="140"/>
      <c r="V724" s="140"/>
      <c r="W724" s="140"/>
      <c r="X724" s="140"/>
      <c r="Y724" s="140"/>
      <c r="Z724" s="140"/>
      <c r="AA724" s="140"/>
      <c r="AB724" s="140"/>
      <c r="AC724" s="140"/>
      <c r="AD724" s="140"/>
      <c r="AE724" s="140"/>
      <c r="AF724" s="140"/>
      <c r="AG724" s="140"/>
      <c r="AH724" s="140"/>
      <c r="AI724" s="140"/>
      <c r="AJ724" s="140"/>
      <c r="AK724" s="140"/>
      <c r="AL724" s="154"/>
      <c r="AM724" s="154"/>
      <c r="AN724" s="154"/>
      <c r="AO724" s="154"/>
      <c r="AP724" s="154"/>
      <c r="AQ724" s="154"/>
      <c r="AR724" s="154"/>
      <c r="AS724" s="154"/>
      <c r="AT724" s="154"/>
      <c r="AU724" s="154"/>
      <c r="AV724" s="154"/>
      <c r="AW724" s="154">
        <v>1441</v>
      </c>
      <c r="AX724" s="154">
        <v>1446</v>
      </c>
      <c r="AY724" s="154">
        <v>1450</v>
      </c>
      <c r="AZ724" s="154">
        <v>1454</v>
      </c>
      <c r="BA724" s="154">
        <v>1459</v>
      </c>
      <c r="BB724" s="154">
        <v>1465</v>
      </c>
      <c r="BC724" s="154">
        <v>1470</v>
      </c>
      <c r="BD724" s="154">
        <v>1476</v>
      </c>
      <c r="BE724" s="154">
        <v>1481</v>
      </c>
      <c r="BF724" s="154">
        <v>1486</v>
      </c>
      <c r="BG724" s="154">
        <v>1491</v>
      </c>
      <c r="BH724" s="154">
        <v>1496</v>
      </c>
      <c r="BI724" s="154">
        <v>1501</v>
      </c>
      <c r="BJ724" s="154">
        <v>1506</v>
      </c>
      <c r="BK724" s="154">
        <v>1510</v>
      </c>
      <c r="BL724" s="154">
        <v>1515</v>
      </c>
      <c r="BM724" s="154">
        <v>1520</v>
      </c>
      <c r="BN724" s="154">
        <v>1524</v>
      </c>
      <c r="BO724" s="154">
        <v>1529</v>
      </c>
      <c r="BP724" s="154">
        <v>1533</v>
      </c>
      <c r="BQ724" s="154">
        <v>1538</v>
      </c>
      <c r="BR724" s="154">
        <v>1542</v>
      </c>
      <c r="BS724" s="154">
        <v>1547</v>
      </c>
      <c r="BT724" s="140">
        <v>1551</v>
      </c>
      <c r="BU724" s="140">
        <v>1556</v>
      </c>
      <c r="BV724" s="140">
        <v>1560</v>
      </c>
      <c r="BW724" s="140">
        <v>1565</v>
      </c>
      <c r="BX724" s="140">
        <v>1569</v>
      </c>
      <c r="BY724" s="140">
        <v>1574</v>
      </c>
      <c r="BZ724" s="140">
        <v>1578</v>
      </c>
      <c r="CA724" s="140">
        <v>1583</v>
      </c>
      <c r="CB724" s="140">
        <v>1587</v>
      </c>
      <c r="CC724" s="140">
        <v>1591</v>
      </c>
      <c r="CD724" s="140">
        <v>1595</v>
      </c>
      <c r="CE724" s="140">
        <v>1598</v>
      </c>
      <c r="CF724" s="140">
        <v>1602</v>
      </c>
      <c r="CG724" s="140">
        <v>1605</v>
      </c>
      <c r="CH724" s="140">
        <v>1609</v>
      </c>
      <c r="CI724" s="140">
        <v>1612</v>
      </c>
      <c r="CJ724" s="140">
        <v>1615</v>
      </c>
      <c r="CK724" s="140">
        <v>1618</v>
      </c>
      <c r="CL724" s="140">
        <v>1621</v>
      </c>
      <c r="CM724" s="140">
        <v>1625</v>
      </c>
      <c r="CN724" s="140">
        <v>1628</v>
      </c>
      <c r="CO724" s="140">
        <v>1631</v>
      </c>
      <c r="CP724" s="140">
        <v>1635</v>
      </c>
      <c r="CQ724" s="140">
        <v>1638</v>
      </c>
      <c r="CR724" s="140">
        <v>1642</v>
      </c>
      <c r="CS724" s="140">
        <v>1645</v>
      </c>
      <c r="CT724" s="140">
        <v>1649</v>
      </c>
      <c r="CU724" s="140">
        <v>1653</v>
      </c>
      <c r="CV724" s="140">
        <v>1657</v>
      </c>
      <c r="CW724" s="140">
        <v>1662</v>
      </c>
    </row>
    <row r="725" spans="1:101">
      <c r="A725" s="140" t="s">
        <v>246</v>
      </c>
      <c r="B725" s="140" t="s">
        <v>247</v>
      </c>
      <c r="C725" s="140"/>
      <c r="D725" s="140"/>
      <c r="E725" s="140" t="s">
        <v>309</v>
      </c>
      <c r="F725" s="140"/>
      <c r="G725" s="140"/>
      <c r="H725" s="140"/>
      <c r="I725" s="140"/>
      <c r="J725" s="140"/>
      <c r="K725" s="140"/>
      <c r="L725" s="140"/>
      <c r="M725" s="140"/>
      <c r="N725" s="140"/>
      <c r="O725" s="140"/>
      <c r="P725" s="140"/>
      <c r="Q725" s="140"/>
      <c r="R725" s="140"/>
      <c r="S725" s="140"/>
      <c r="T725" s="140"/>
      <c r="U725" s="140"/>
      <c r="V725" s="140"/>
      <c r="W725" s="140"/>
      <c r="X725" s="140"/>
      <c r="Y725" s="140"/>
      <c r="Z725" s="140"/>
      <c r="AA725" s="140"/>
      <c r="AB725" s="140"/>
      <c r="AC725" s="140"/>
      <c r="AD725" s="140"/>
      <c r="AE725" s="140"/>
      <c r="AF725" s="140"/>
      <c r="AG725" s="140"/>
      <c r="AH725" s="140"/>
      <c r="AI725" s="140"/>
      <c r="AJ725" s="140"/>
      <c r="AK725" s="140"/>
      <c r="AL725" s="154"/>
      <c r="AM725" s="154"/>
      <c r="AN725" s="154"/>
      <c r="AO725" s="154"/>
      <c r="AP725" s="154"/>
      <c r="AQ725" s="154"/>
      <c r="AR725" s="154"/>
      <c r="AS725" s="154"/>
      <c r="AT725" s="154"/>
      <c r="AU725" s="154"/>
      <c r="AV725" s="154"/>
      <c r="AW725" s="154">
        <v>375</v>
      </c>
      <c r="AX725" s="154">
        <v>375</v>
      </c>
      <c r="AY725" s="154">
        <v>376</v>
      </c>
      <c r="AZ725" s="154">
        <v>376</v>
      </c>
      <c r="BA725" s="154">
        <v>377</v>
      </c>
      <c r="BB725" s="154">
        <v>378</v>
      </c>
      <c r="BC725" s="154">
        <v>378</v>
      </c>
      <c r="BD725" s="154">
        <v>379</v>
      </c>
      <c r="BE725" s="154">
        <v>380</v>
      </c>
      <c r="BF725" s="154">
        <v>381</v>
      </c>
      <c r="BG725" s="154">
        <v>382</v>
      </c>
      <c r="BH725" s="154">
        <v>383</v>
      </c>
      <c r="BI725" s="154">
        <v>384</v>
      </c>
      <c r="BJ725" s="154">
        <v>386</v>
      </c>
      <c r="BK725" s="154">
        <v>387</v>
      </c>
      <c r="BL725" s="154">
        <v>388</v>
      </c>
      <c r="BM725" s="154">
        <v>390</v>
      </c>
      <c r="BN725" s="154">
        <v>391</v>
      </c>
      <c r="BO725" s="154">
        <v>392</v>
      </c>
      <c r="BP725" s="154">
        <v>394</v>
      </c>
      <c r="BQ725" s="154">
        <v>395</v>
      </c>
      <c r="BR725" s="154">
        <v>397</v>
      </c>
      <c r="BS725" s="154">
        <v>398</v>
      </c>
      <c r="BT725" s="140">
        <v>399</v>
      </c>
      <c r="BU725" s="140">
        <v>401</v>
      </c>
      <c r="BV725" s="140">
        <v>402</v>
      </c>
      <c r="BW725" s="140">
        <v>403</v>
      </c>
      <c r="BX725" s="140">
        <v>404</v>
      </c>
      <c r="BY725" s="140">
        <v>405</v>
      </c>
      <c r="BZ725" s="140">
        <v>406</v>
      </c>
      <c r="CA725" s="140">
        <v>407</v>
      </c>
      <c r="CB725" s="140">
        <v>408</v>
      </c>
      <c r="CC725" s="140">
        <v>409</v>
      </c>
      <c r="CD725" s="140">
        <v>410</v>
      </c>
      <c r="CE725" s="140">
        <v>411</v>
      </c>
      <c r="CF725" s="140">
        <v>411</v>
      </c>
      <c r="CG725" s="140">
        <v>412</v>
      </c>
      <c r="CH725" s="140">
        <v>413</v>
      </c>
      <c r="CI725" s="140">
        <v>414</v>
      </c>
      <c r="CJ725" s="140">
        <v>415</v>
      </c>
      <c r="CK725" s="140">
        <v>416</v>
      </c>
      <c r="CL725" s="140">
        <v>417</v>
      </c>
      <c r="CM725" s="140">
        <v>418</v>
      </c>
      <c r="CN725" s="140">
        <v>419</v>
      </c>
      <c r="CO725" s="140">
        <v>420</v>
      </c>
      <c r="CP725" s="140">
        <v>421</v>
      </c>
      <c r="CQ725" s="140">
        <v>422</v>
      </c>
      <c r="CR725" s="140">
        <v>423</v>
      </c>
      <c r="CS725" s="140">
        <v>424</v>
      </c>
      <c r="CT725" s="140">
        <v>426</v>
      </c>
      <c r="CU725" s="140">
        <v>427</v>
      </c>
      <c r="CV725" s="140">
        <v>428</v>
      </c>
      <c r="CW725" s="140">
        <v>430</v>
      </c>
    </row>
    <row r="726" spans="1:101">
      <c r="A726" s="140" t="s">
        <v>248</v>
      </c>
      <c r="B726" s="140" t="s">
        <v>249</v>
      </c>
      <c r="C726" s="140"/>
      <c r="D726" s="140"/>
      <c r="E726" s="140" t="s">
        <v>309</v>
      </c>
      <c r="F726" s="140"/>
      <c r="G726" s="140"/>
      <c r="H726" s="140"/>
      <c r="I726" s="140"/>
      <c r="J726" s="140"/>
      <c r="K726" s="140"/>
      <c r="L726" s="140"/>
      <c r="M726" s="140"/>
      <c r="N726" s="140"/>
      <c r="O726" s="140"/>
      <c r="P726" s="140"/>
      <c r="Q726" s="140"/>
      <c r="R726" s="140"/>
      <c r="S726" s="140"/>
      <c r="T726" s="140"/>
      <c r="U726" s="140"/>
      <c r="V726" s="140"/>
      <c r="W726" s="140"/>
      <c r="X726" s="140"/>
      <c r="Y726" s="140"/>
      <c r="Z726" s="140"/>
      <c r="AA726" s="140"/>
      <c r="AB726" s="140"/>
      <c r="AC726" s="140"/>
      <c r="AD726" s="140"/>
      <c r="AE726" s="140"/>
      <c r="AF726" s="140"/>
      <c r="AG726" s="140"/>
      <c r="AH726" s="140"/>
      <c r="AI726" s="140"/>
      <c r="AJ726" s="140"/>
      <c r="AK726" s="140"/>
      <c r="AL726" s="154"/>
      <c r="AM726" s="154"/>
      <c r="AN726" s="154"/>
      <c r="AO726" s="154"/>
      <c r="AP726" s="154"/>
      <c r="AQ726" s="154"/>
      <c r="AR726" s="154"/>
      <c r="AS726" s="154"/>
      <c r="AT726" s="154"/>
      <c r="AU726" s="154"/>
      <c r="AV726" s="154"/>
      <c r="AW726" s="154">
        <v>571</v>
      </c>
      <c r="AX726" s="154">
        <v>570</v>
      </c>
      <c r="AY726" s="154">
        <v>569</v>
      </c>
      <c r="AZ726" s="154">
        <v>568</v>
      </c>
      <c r="BA726" s="154">
        <v>567</v>
      </c>
      <c r="BB726" s="154">
        <v>566</v>
      </c>
      <c r="BC726" s="154">
        <v>566</v>
      </c>
      <c r="BD726" s="154">
        <v>566</v>
      </c>
      <c r="BE726" s="154">
        <v>566</v>
      </c>
      <c r="BF726" s="154">
        <v>567</v>
      </c>
      <c r="BG726" s="154">
        <v>567</v>
      </c>
      <c r="BH726" s="154">
        <v>567</v>
      </c>
      <c r="BI726" s="154">
        <v>568</v>
      </c>
      <c r="BJ726" s="154">
        <v>568</v>
      </c>
      <c r="BK726" s="154">
        <v>569</v>
      </c>
      <c r="BL726" s="154">
        <v>569</v>
      </c>
      <c r="BM726" s="154">
        <v>570</v>
      </c>
      <c r="BN726" s="154">
        <v>570</v>
      </c>
      <c r="BO726" s="154">
        <v>571</v>
      </c>
      <c r="BP726" s="154">
        <v>571</v>
      </c>
      <c r="BQ726" s="154">
        <v>571</v>
      </c>
      <c r="BR726" s="154">
        <v>572</v>
      </c>
      <c r="BS726" s="154">
        <v>572</v>
      </c>
      <c r="BT726" s="140">
        <v>572</v>
      </c>
      <c r="BU726" s="140">
        <v>572</v>
      </c>
      <c r="BV726" s="140">
        <v>572</v>
      </c>
      <c r="BW726" s="140">
        <v>573</v>
      </c>
      <c r="BX726" s="140">
        <v>573</v>
      </c>
      <c r="BY726" s="140">
        <v>573</v>
      </c>
      <c r="BZ726" s="140">
        <v>573</v>
      </c>
      <c r="CA726" s="140">
        <v>573</v>
      </c>
      <c r="CB726" s="140">
        <v>573</v>
      </c>
      <c r="CC726" s="140">
        <v>573</v>
      </c>
      <c r="CD726" s="140">
        <v>573</v>
      </c>
      <c r="CE726" s="140">
        <v>573</v>
      </c>
      <c r="CF726" s="140">
        <v>573</v>
      </c>
      <c r="CG726" s="140">
        <v>573</v>
      </c>
      <c r="CH726" s="140">
        <v>573</v>
      </c>
      <c r="CI726" s="140">
        <v>573</v>
      </c>
      <c r="CJ726" s="140">
        <v>573</v>
      </c>
      <c r="CK726" s="140">
        <v>573</v>
      </c>
      <c r="CL726" s="140">
        <v>573</v>
      </c>
      <c r="CM726" s="140">
        <v>573</v>
      </c>
      <c r="CN726" s="140">
        <v>574</v>
      </c>
      <c r="CO726" s="140">
        <v>574</v>
      </c>
      <c r="CP726" s="140">
        <v>574</v>
      </c>
      <c r="CQ726" s="140">
        <v>575</v>
      </c>
      <c r="CR726" s="140">
        <v>575</v>
      </c>
      <c r="CS726" s="140">
        <v>576</v>
      </c>
      <c r="CT726" s="140">
        <v>576</v>
      </c>
      <c r="CU726" s="140">
        <v>577</v>
      </c>
      <c r="CV726" s="140">
        <v>578</v>
      </c>
      <c r="CW726" s="140">
        <v>579</v>
      </c>
    </row>
    <row r="727" spans="1:101">
      <c r="A727" s="140" t="s">
        <v>250</v>
      </c>
      <c r="B727" s="140" t="s">
        <v>251</v>
      </c>
      <c r="C727" s="140"/>
      <c r="D727" s="140"/>
      <c r="E727" s="140" t="s">
        <v>309</v>
      </c>
      <c r="F727" s="140"/>
      <c r="G727" s="140"/>
      <c r="H727" s="140"/>
      <c r="I727" s="140"/>
      <c r="J727" s="140"/>
      <c r="K727" s="140"/>
      <c r="L727" s="140"/>
      <c r="M727" s="140"/>
      <c r="N727" s="140"/>
      <c r="O727" s="140"/>
      <c r="P727" s="140"/>
      <c r="Q727" s="140"/>
      <c r="R727" s="140"/>
      <c r="S727" s="140"/>
      <c r="T727" s="140"/>
      <c r="U727" s="140"/>
      <c r="V727" s="140"/>
      <c r="W727" s="140"/>
      <c r="X727" s="140"/>
      <c r="Y727" s="140"/>
      <c r="Z727" s="140"/>
      <c r="AA727" s="140"/>
      <c r="AB727" s="140"/>
      <c r="AC727" s="140"/>
      <c r="AD727" s="140"/>
      <c r="AE727" s="140"/>
      <c r="AF727" s="140"/>
      <c r="AG727" s="140"/>
      <c r="AH727" s="140"/>
      <c r="AI727" s="140"/>
      <c r="AJ727" s="140"/>
      <c r="AK727" s="140"/>
      <c r="AL727" s="154"/>
      <c r="AM727" s="154"/>
      <c r="AN727" s="154"/>
      <c r="AO727" s="154"/>
      <c r="AP727" s="154"/>
      <c r="AQ727" s="154"/>
      <c r="AR727" s="154"/>
      <c r="AS727" s="154"/>
      <c r="AT727" s="154"/>
      <c r="AU727" s="154"/>
      <c r="AV727" s="154"/>
      <c r="AW727" s="154">
        <v>389</v>
      </c>
      <c r="AX727" s="154">
        <v>390</v>
      </c>
      <c r="AY727" s="154">
        <v>391</v>
      </c>
      <c r="AZ727" s="154">
        <v>392</v>
      </c>
      <c r="BA727" s="154">
        <v>393</v>
      </c>
      <c r="BB727" s="154">
        <v>394</v>
      </c>
      <c r="BC727" s="154">
        <v>396</v>
      </c>
      <c r="BD727" s="154">
        <v>398</v>
      </c>
      <c r="BE727" s="154">
        <v>400</v>
      </c>
      <c r="BF727" s="154">
        <v>401</v>
      </c>
      <c r="BG727" s="154">
        <v>403</v>
      </c>
      <c r="BH727" s="154">
        <v>405</v>
      </c>
      <c r="BI727" s="154">
        <v>407</v>
      </c>
      <c r="BJ727" s="154">
        <v>410</v>
      </c>
      <c r="BK727" s="154">
        <v>412</v>
      </c>
      <c r="BL727" s="154">
        <v>414</v>
      </c>
      <c r="BM727" s="154">
        <v>416</v>
      </c>
      <c r="BN727" s="154">
        <v>419</v>
      </c>
      <c r="BO727" s="154">
        <v>421</v>
      </c>
      <c r="BP727" s="154">
        <v>423</v>
      </c>
      <c r="BQ727" s="154">
        <v>426</v>
      </c>
      <c r="BR727" s="154">
        <v>428</v>
      </c>
      <c r="BS727" s="154">
        <v>430</v>
      </c>
      <c r="BT727" s="140">
        <v>433</v>
      </c>
      <c r="BU727" s="140">
        <v>435</v>
      </c>
      <c r="BV727" s="140">
        <v>437</v>
      </c>
      <c r="BW727" s="140">
        <v>439</v>
      </c>
      <c r="BX727" s="140">
        <v>441</v>
      </c>
      <c r="BY727" s="140">
        <v>443</v>
      </c>
      <c r="BZ727" s="140">
        <v>445</v>
      </c>
      <c r="CA727" s="140">
        <v>447</v>
      </c>
      <c r="CB727" s="140">
        <v>449</v>
      </c>
      <c r="CC727" s="140">
        <v>451</v>
      </c>
      <c r="CD727" s="140">
        <v>453</v>
      </c>
      <c r="CE727" s="140">
        <v>454</v>
      </c>
      <c r="CF727" s="140">
        <v>456</v>
      </c>
      <c r="CG727" s="140">
        <v>458</v>
      </c>
      <c r="CH727" s="140">
        <v>459</v>
      </c>
      <c r="CI727" s="140">
        <v>461</v>
      </c>
      <c r="CJ727" s="140">
        <v>463</v>
      </c>
      <c r="CK727" s="140">
        <v>464</v>
      </c>
      <c r="CL727" s="140">
        <v>466</v>
      </c>
      <c r="CM727" s="140">
        <v>468</v>
      </c>
      <c r="CN727" s="140">
        <v>469</v>
      </c>
      <c r="CO727" s="140">
        <v>471</v>
      </c>
      <c r="CP727" s="140">
        <v>473</v>
      </c>
      <c r="CQ727" s="140">
        <v>475</v>
      </c>
      <c r="CR727" s="140">
        <v>476</v>
      </c>
      <c r="CS727" s="140">
        <v>478</v>
      </c>
      <c r="CT727" s="140">
        <v>480</v>
      </c>
      <c r="CU727" s="140">
        <v>482</v>
      </c>
      <c r="CV727" s="140">
        <v>484</v>
      </c>
      <c r="CW727" s="140">
        <v>487</v>
      </c>
    </row>
    <row r="728" spans="1:101">
      <c r="A728" s="140" t="s">
        <v>252</v>
      </c>
      <c r="B728" s="140" t="s">
        <v>253</v>
      </c>
      <c r="C728" s="140"/>
      <c r="D728" s="140"/>
      <c r="E728" s="140" t="s">
        <v>309</v>
      </c>
      <c r="F728" s="140"/>
      <c r="G728" s="140"/>
      <c r="H728" s="140"/>
      <c r="I728" s="140"/>
      <c r="J728" s="140"/>
      <c r="K728" s="140"/>
      <c r="L728" s="140"/>
      <c r="M728" s="140"/>
      <c r="N728" s="140"/>
      <c r="O728" s="140"/>
      <c r="P728" s="140"/>
      <c r="Q728" s="140"/>
      <c r="R728" s="140"/>
      <c r="S728" s="140"/>
      <c r="T728" s="140"/>
      <c r="U728" s="140"/>
      <c r="V728" s="140"/>
      <c r="W728" s="140"/>
      <c r="X728" s="140"/>
      <c r="Y728" s="140"/>
      <c r="Z728" s="140"/>
      <c r="AA728" s="140"/>
      <c r="AB728" s="140"/>
      <c r="AC728" s="140"/>
      <c r="AD728" s="140"/>
      <c r="AE728" s="140"/>
      <c r="AF728" s="140"/>
      <c r="AG728" s="140"/>
      <c r="AH728" s="140"/>
      <c r="AI728" s="140"/>
      <c r="AJ728" s="140"/>
      <c r="AK728" s="140"/>
      <c r="AL728" s="154"/>
      <c r="AM728" s="154"/>
      <c r="AN728" s="154"/>
      <c r="AO728" s="154"/>
      <c r="AP728" s="154"/>
      <c r="AQ728" s="154"/>
      <c r="AR728" s="154"/>
      <c r="AS728" s="154"/>
      <c r="AT728" s="154"/>
      <c r="AU728" s="154"/>
      <c r="AV728" s="154"/>
      <c r="AW728" s="154">
        <v>259</v>
      </c>
      <c r="AX728" s="154">
        <v>260</v>
      </c>
      <c r="AY728" s="154">
        <v>261</v>
      </c>
      <c r="AZ728" s="154">
        <v>262</v>
      </c>
      <c r="BA728" s="154">
        <v>263</v>
      </c>
      <c r="BB728" s="154">
        <v>264</v>
      </c>
      <c r="BC728" s="154">
        <v>265</v>
      </c>
      <c r="BD728" s="154">
        <v>267</v>
      </c>
      <c r="BE728" s="154">
        <v>268</v>
      </c>
      <c r="BF728" s="154">
        <v>269</v>
      </c>
      <c r="BG728" s="154">
        <v>270</v>
      </c>
      <c r="BH728" s="154">
        <v>272</v>
      </c>
      <c r="BI728" s="154">
        <v>273</v>
      </c>
      <c r="BJ728" s="154">
        <v>274</v>
      </c>
      <c r="BK728" s="154">
        <v>276</v>
      </c>
      <c r="BL728" s="154">
        <v>277</v>
      </c>
      <c r="BM728" s="154">
        <v>279</v>
      </c>
      <c r="BN728" s="154">
        <v>280</v>
      </c>
      <c r="BO728" s="154">
        <v>282</v>
      </c>
      <c r="BP728" s="154">
        <v>283</v>
      </c>
      <c r="BQ728" s="154">
        <v>285</v>
      </c>
      <c r="BR728" s="154">
        <v>286</v>
      </c>
      <c r="BS728" s="154">
        <v>288</v>
      </c>
      <c r="BT728" s="140">
        <v>289</v>
      </c>
      <c r="BU728" s="140">
        <v>291</v>
      </c>
      <c r="BV728" s="140">
        <v>292</v>
      </c>
      <c r="BW728" s="140">
        <v>293</v>
      </c>
      <c r="BX728" s="140">
        <v>295</v>
      </c>
      <c r="BY728" s="140">
        <v>296</v>
      </c>
      <c r="BZ728" s="140">
        <v>297</v>
      </c>
      <c r="CA728" s="140">
        <v>298</v>
      </c>
      <c r="CB728" s="140">
        <v>300</v>
      </c>
      <c r="CC728" s="140">
        <v>301</v>
      </c>
      <c r="CD728" s="140">
        <v>302</v>
      </c>
      <c r="CE728" s="140">
        <v>303</v>
      </c>
      <c r="CF728" s="140">
        <v>304</v>
      </c>
      <c r="CG728" s="140">
        <v>305</v>
      </c>
      <c r="CH728" s="140">
        <v>306</v>
      </c>
      <c r="CI728" s="140">
        <v>307</v>
      </c>
      <c r="CJ728" s="140">
        <v>308</v>
      </c>
      <c r="CK728" s="140">
        <v>309</v>
      </c>
      <c r="CL728" s="140">
        <v>310</v>
      </c>
      <c r="CM728" s="140">
        <v>311</v>
      </c>
      <c r="CN728" s="140">
        <v>312</v>
      </c>
      <c r="CO728" s="140">
        <v>313</v>
      </c>
      <c r="CP728" s="140">
        <v>314</v>
      </c>
      <c r="CQ728" s="140">
        <v>315</v>
      </c>
      <c r="CR728" s="140">
        <v>316</v>
      </c>
      <c r="CS728" s="140">
        <v>318</v>
      </c>
      <c r="CT728" s="140">
        <v>319</v>
      </c>
      <c r="CU728" s="140">
        <v>320</v>
      </c>
      <c r="CV728" s="140">
        <v>321</v>
      </c>
      <c r="CW728" s="140">
        <v>323</v>
      </c>
    </row>
    <row r="729" spans="1:101">
      <c r="A729" s="140" t="s">
        <v>254</v>
      </c>
      <c r="B729" s="140" t="s">
        <v>255</v>
      </c>
      <c r="C729" s="140"/>
      <c r="D729" s="140"/>
      <c r="E729" s="140" t="s">
        <v>309</v>
      </c>
      <c r="F729" s="140"/>
      <c r="G729" s="140"/>
      <c r="H729" s="140"/>
      <c r="I729" s="140"/>
      <c r="J729" s="140"/>
      <c r="K729" s="140"/>
      <c r="L729" s="140"/>
      <c r="M729" s="140"/>
      <c r="N729" s="140"/>
      <c r="O729" s="140"/>
      <c r="P729" s="140"/>
      <c r="Q729" s="140"/>
      <c r="R729" s="140"/>
      <c r="S729" s="140"/>
      <c r="T729" s="140"/>
      <c r="U729" s="140"/>
      <c r="V729" s="140"/>
      <c r="W729" s="140"/>
      <c r="X729" s="140"/>
      <c r="Y729" s="140"/>
      <c r="Z729" s="140"/>
      <c r="AA729" s="140"/>
      <c r="AB729" s="140"/>
      <c r="AC729" s="140"/>
      <c r="AD729" s="140"/>
      <c r="AE729" s="140"/>
      <c r="AF729" s="140"/>
      <c r="AG729" s="140"/>
      <c r="AH729" s="140"/>
      <c r="AI729" s="140"/>
      <c r="AJ729" s="140"/>
      <c r="AK729" s="140"/>
      <c r="AL729" s="154"/>
      <c r="AM729" s="154"/>
      <c r="AN729" s="154"/>
      <c r="AO729" s="154"/>
      <c r="AP729" s="154"/>
      <c r="AQ729" s="154"/>
      <c r="AR729" s="154"/>
      <c r="AS729" s="154"/>
      <c r="AT729" s="154"/>
      <c r="AU729" s="154"/>
      <c r="AV729" s="154"/>
      <c r="AW729" s="154">
        <v>1068</v>
      </c>
      <c r="AX729" s="154">
        <v>1073</v>
      </c>
      <c r="AY729" s="154">
        <v>1079</v>
      </c>
      <c r="AZ729" s="154">
        <v>1083</v>
      </c>
      <c r="BA729" s="154">
        <v>1088</v>
      </c>
      <c r="BB729" s="154">
        <v>1094</v>
      </c>
      <c r="BC729" s="154">
        <v>1100</v>
      </c>
      <c r="BD729" s="154">
        <v>1106</v>
      </c>
      <c r="BE729" s="154">
        <v>1111</v>
      </c>
      <c r="BF729" s="154">
        <v>1117</v>
      </c>
      <c r="BG729" s="154">
        <v>1122</v>
      </c>
      <c r="BH729" s="154">
        <v>1128</v>
      </c>
      <c r="BI729" s="154">
        <v>1133</v>
      </c>
      <c r="BJ729" s="154">
        <v>1138</v>
      </c>
      <c r="BK729" s="154">
        <v>1143</v>
      </c>
      <c r="BL729" s="154">
        <v>1148</v>
      </c>
      <c r="BM729" s="154">
        <v>1153</v>
      </c>
      <c r="BN729" s="154">
        <v>1158</v>
      </c>
      <c r="BO729" s="154">
        <v>1163</v>
      </c>
      <c r="BP729" s="154">
        <v>1168</v>
      </c>
      <c r="BQ729" s="154">
        <v>1172</v>
      </c>
      <c r="BR729" s="154">
        <v>1177</v>
      </c>
      <c r="BS729" s="154">
        <v>1182</v>
      </c>
      <c r="BT729" s="140">
        <v>1186</v>
      </c>
      <c r="BU729" s="140">
        <v>1191</v>
      </c>
      <c r="BV729" s="140">
        <v>1195</v>
      </c>
      <c r="BW729" s="140">
        <v>1199</v>
      </c>
      <c r="BX729" s="140">
        <v>1203</v>
      </c>
      <c r="BY729" s="140">
        <v>1208</v>
      </c>
      <c r="BZ729" s="140">
        <v>1212</v>
      </c>
      <c r="CA729" s="140">
        <v>1216</v>
      </c>
      <c r="CB729" s="140">
        <v>1219</v>
      </c>
      <c r="CC729" s="140">
        <v>1223</v>
      </c>
      <c r="CD729" s="140">
        <v>1227</v>
      </c>
      <c r="CE729" s="140">
        <v>1231</v>
      </c>
      <c r="CF729" s="140">
        <v>1234</v>
      </c>
      <c r="CG729" s="140">
        <v>1238</v>
      </c>
      <c r="CH729" s="140">
        <v>1241</v>
      </c>
      <c r="CI729" s="140">
        <v>1244</v>
      </c>
      <c r="CJ729" s="140">
        <v>1247</v>
      </c>
      <c r="CK729" s="140">
        <v>1251</v>
      </c>
      <c r="CL729" s="140">
        <v>1254</v>
      </c>
      <c r="CM729" s="140">
        <v>1257</v>
      </c>
      <c r="CN729" s="140">
        <v>1260</v>
      </c>
      <c r="CO729" s="140">
        <v>1264</v>
      </c>
      <c r="CP729" s="140">
        <v>1267</v>
      </c>
      <c r="CQ729" s="140">
        <v>1271</v>
      </c>
      <c r="CR729" s="140">
        <v>1275</v>
      </c>
      <c r="CS729" s="140">
        <v>1278</v>
      </c>
      <c r="CT729" s="140">
        <v>1282</v>
      </c>
      <c r="CU729" s="140">
        <v>1287</v>
      </c>
      <c r="CV729" s="140">
        <v>1291</v>
      </c>
      <c r="CW729" s="140">
        <v>1296</v>
      </c>
    </row>
    <row r="730" spans="1:101">
      <c r="A730" s="140" t="s">
        <v>256</v>
      </c>
      <c r="B730" s="140" t="s">
        <v>257</v>
      </c>
      <c r="C730" s="140"/>
      <c r="D730" s="140"/>
      <c r="E730" s="140" t="s">
        <v>309</v>
      </c>
      <c r="F730" s="140"/>
      <c r="G730" s="140"/>
      <c r="H730" s="140"/>
      <c r="I730" s="140"/>
      <c r="J730" s="140"/>
      <c r="K730" s="140"/>
      <c r="L730" s="140"/>
      <c r="M730" s="140"/>
      <c r="N730" s="140"/>
      <c r="O730" s="140"/>
      <c r="P730" s="140"/>
      <c r="Q730" s="140"/>
      <c r="R730" s="140"/>
      <c r="S730" s="140"/>
      <c r="T730" s="140"/>
      <c r="U730" s="140"/>
      <c r="V730" s="140"/>
      <c r="W730" s="140"/>
      <c r="X730" s="140"/>
      <c r="Y730" s="140"/>
      <c r="Z730" s="140"/>
      <c r="AA730" s="140"/>
      <c r="AB730" s="140"/>
      <c r="AC730" s="140"/>
      <c r="AD730" s="140"/>
      <c r="AE730" s="140"/>
      <c r="AF730" s="140"/>
      <c r="AG730" s="140"/>
      <c r="AH730" s="140"/>
      <c r="AI730" s="140"/>
      <c r="AJ730" s="140"/>
      <c r="AK730" s="140"/>
      <c r="AL730" s="154"/>
      <c r="AM730" s="154"/>
      <c r="AN730" s="154"/>
      <c r="AO730" s="154"/>
      <c r="AP730" s="154"/>
      <c r="AQ730" s="154"/>
      <c r="AR730" s="154"/>
      <c r="AS730" s="154"/>
      <c r="AT730" s="154"/>
      <c r="AU730" s="154"/>
      <c r="AV730" s="154"/>
      <c r="AW730" s="154">
        <v>560</v>
      </c>
      <c r="AX730" s="154">
        <v>561</v>
      </c>
      <c r="AY730" s="154">
        <v>562</v>
      </c>
      <c r="AZ730" s="154">
        <v>563</v>
      </c>
      <c r="BA730" s="154">
        <v>565</v>
      </c>
      <c r="BB730" s="154">
        <v>567</v>
      </c>
      <c r="BC730" s="154">
        <v>569</v>
      </c>
      <c r="BD730" s="154">
        <v>571</v>
      </c>
      <c r="BE730" s="154">
        <v>573</v>
      </c>
      <c r="BF730" s="154">
        <v>575</v>
      </c>
      <c r="BG730" s="154">
        <v>577</v>
      </c>
      <c r="BH730" s="154">
        <v>579</v>
      </c>
      <c r="BI730" s="154">
        <v>581</v>
      </c>
      <c r="BJ730" s="154">
        <v>583</v>
      </c>
      <c r="BK730" s="154">
        <v>585</v>
      </c>
      <c r="BL730" s="154">
        <v>588</v>
      </c>
      <c r="BM730" s="154">
        <v>590</v>
      </c>
      <c r="BN730" s="154">
        <v>592</v>
      </c>
      <c r="BO730" s="154">
        <v>594</v>
      </c>
      <c r="BP730" s="154">
        <v>596</v>
      </c>
      <c r="BQ730" s="154">
        <v>598</v>
      </c>
      <c r="BR730" s="154">
        <v>600</v>
      </c>
      <c r="BS730" s="154">
        <v>602</v>
      </c>
      <c r="BT730" s="140">
        <v>604</v>
      </c>
      <c r="BU730" s="140">
        <v>606</v>
      </c>
      <c r="BV730" s="140">
        <v>608</v>
      </c>
      <c r="BW730" s="140">
        <v>609</v>
      </c>
      <c r="BX730" s="140">
        <v>611</v>
      </c>
      <c r="BY730" s="140">
        <v>613</v>
      </c>
      <c r="BZ730" s="140">
        <v>615</v>
      </c>
      <c r="CA730" s="140">
        <v>616</v>
      </c>
      <c r="CB730" s="140">
        <v>618</v>
      </c>
      <c r="CC730" s="140">
        <v>619</v>
      </c>
      <c r="CD730" s="140">
        <v>621</v>
      </c>
      <c r="CE730" s="140">
        <v>622</v>
      </c>
      <c r="CF730" s="140">
        <v>624</v>
      </c>
      <c r="CG730" s="140">
        <v>625</v>
      </c>
      <c r="CH730" s="140">
        <v>627</v>
      </c>
      <c r="CI730" s="140">
        <v>628</v>
      </c>
      <c r="CJ730" s="140">
        <v>629</v>
      </c>
      <c r="CK730" s="140">
        <v>631</v>
      </c>
      <c r="CL730" s="140">
        <v>632</v>
      </c>
      <c r="CM730" s="140">
        <v>634</v>
      </c>
      <c r="CN730" s="140">
        <v>635</v>
      </c>
      <c r="CO730" s="140">
        <v>637</v>
      </c>
      <c r="CP730" s="140">
        <v>638</v>
      </c>
      <c r="CQ730" s="140">
        <v>640</v>
      </c>
      <c r="CR730" s="140">
        <v>642</v>
      </c>
      <c r="CS730" s="140">
        <v>644</v>
      </c>
      <c r="CT730" s="140">
        <v>646</v>
      </c>
      <c r="CU730" s="140">
        <v>648</v>
      </c>
      <c r="CV730" s="140">
        <v>650</v>
      </c>
      <c r="CW730" s="140">
        <v>652</v>
      </c>
    </row>
    <row r="731" spans="1:101">
      <c r="A731" s="140" t="s">
        <v>258</v>
      </c>
      <c r="B731" s="140" t="s">
        <v>259</v>
      </c>
      <c r="C731" s="140"/>
      <c r="D731" s="140"/>
      <c r="E731" s="140" t="s">
        <v>309</v>
      </c>
      <c r="F731" s="140"/>
      <c r="G731" s="140"/>
      <c r="H731" s="140"/>
      <c r="I731" s="140"/>
      <c r="J731" s="140"/>
      <c r="K731" s="140"/>
      <c r="L731" s="140"/>
      <c r="M731" s="140"/>
      <c r="N731" s="140"/>
      <c r="O731" s="140"/>
      <c r="P731" s="140"/>
      <c r="Q731" s="140"/>
      <c r="R731" s="140"/>
      <c r="S731" s="140"/>
      <c r="T731" s="140"/>
      <c r="U731" s="140"/>
      <c r="V731" s="140"/>
      <c r="W731" s="140"/>
      <c r="X731" s="140"/>
      <c r="Y731" s="140"/>
      <c r="Z731" s="140"/>
      <c r="AA731" s="140"/>
      <c r="AB731" s="140"/>
      <c r="AC731" s="140"/>
      <c r="AD731" s="140"/>
      <c r="AE731" s="140"/>
      <c r="AF731" s="140"/>
      <c r="AG731" s="140"/>
      <c r="AH731" s="140"/>
      <c r="AI731" s="140"/>
      <c r="AJ731" s="140"/>
      <c r="AK731" s="140"/>
      <c r="AL731" s="154"/>
      <c r="AM731" s="154"/>
      <c r="AN731" s="154"/>
      <c r="AO731" s="154"/>
      <c r="AP731" s="154"/>
      <c r="AQ731" s="154"/>
      <c r="AR731" s="154"/>
      <c r="AS731" s="154"/>
      <c r="AT731" s="154"/>
      <c r="AU731" s="154"/>
      <c r="AV731" s="154"/>
      <c r="AW731" s="154">
        <v>680</v>
      </c>
      <c r="AX731" s="154">
        <v>685</v>
      </c>
      <c r="AY731" s="154">
        <v>689</v>
      </c>
      <c r="AZ731" s="154">
        <v>693</v>
      </c>
      <c r="BA731" s="154">
        <v>697</v>
      </c>
      <c r="BB731" s="154">
        <v>701</v>
      </c>
      <c r="BC731" s="154">
        <v>706</v>
      </c>
      <c r="BD731" s="154">
        <v>711</v>
      </c>
      <c r="BE731" s="154">
        <v>715</v>
      </c>
      <c r="BF731" s="154">
        <v>719</v>
      </c>
      <c r="BG731" s="154">
        <v>724</v>
      </c>
      <c r="BH731" s="154">
        <v>728</v>
      </c>
      <c r="BI731" s="154">
        <v>733</v>
      </c>
      <c r="BJ731" s="154">
        <v>737</v>
      </c>
      <c r="BK731" s="154">
        <v>742</v>
      </c>
      <c r="BL731" s="154">
        <v>747</v>
      </c>
      <c r="BM731" s="154">
        <v>751</v>
      </c>
      <c r="BN731" s="154">
        <v>756</v>
      </c>
      <c r="BO731" s="154">
        <v>760</v>
      </c>
      <c r="BP731" s="154">
        <v>765</v>
      </c>
      <c r="BQ731" s="154">
        <v>769</v>
      </c>
      <c r="BR731" s="154">
        <v>774</v>
      </c>
      <c r="BS731" s="154">
        <v>778</v>
      </c>
      <c r="BT731" s="140">
        <v>782</v>
      </c>
      <c r="BU731" s="140">
        <v>787</v>
      </c>
      <c r="BV731" s="140">
        <v>790</v>
      </c>
      <c r="BW731" s="140">
        <v>794</v>
      </c>
      <c r="BX731" s="140">
        <v>798</v>
      </c>
      <c r="BY731" s="140">
        <v>801</v>
      </c>
      <c r="BZ731" s="140">
        <v>805</v>
      </c>
      <c r="CA731" s="140">
        <v>808</v>
      </c>
      <c r="CB731" s="140">
        <v>811</v>
      </c>
      <c r="CC731" s="140">
        <v>814</v>
      </c>
      <c r="CD731" s="140">
        <v>817</v>
      </c>
      <c r="CE731" s="140">
        <v>819</v>
      </c>
      <c r="CF731" s="140">
        <v>822</v>
      </c>
      <c r="CG731" s="140">
        <v>825</v>
      </c>
      <c r="CH731" s="140">
        <v>827</v>
      </c>
      <c r="CI731" s="140">
        <v>830</v>
      </c>
      <c r="CJ731" s="140">
        <v>832</v>
      </c>
      <c r="CK731" s="140">
        <v>835</v>
      </c>
      <c r="CL731" s="140">
        <v>837</v>
      </c>
      <c r="CM731" s="140">
        <v>839</v>
      </c>
      <c r="CN731" s="140">
        <v>842</v>
      </c>
      <c r="CO731" s="140">
        <v>845</v>
      </c>
      <c r="CP731" s="140">
        <v>847</v>
      </c>
      <c r="CQ731" s="140">
        <v>850</v>
      </c>
      <c r="CR731" s="140">
        <v>853</v>
      </c>
      <c r="CS731" s="140">
        <v>856</v>
      </c>
      <c r="CT731" s="140">
        <v>859</v>
      </c>
      <c r="CU731" s="140">
        <v>863</v>
      </c>
      <c r="CV731" s="140">
        <v>866</v>
      </c>
      <c r="CW731" s="140">
        <v>869</v>
      </c>
    </row>
    <row r="732" spans="1:101">
      <c r="A732" s="140" t="s">
        <v>260</v>
      </c>
      <c r="B732" s="140" t="s">
        <v>261</v>
      </c>
      <c r="C732" s="140"/>
      <c r="D732" s="140"/>
      <c r="E732" s="140" t="s">
        <v>309</v>
      </c>
      <c r="F732" s="140"/>
      <c r="G732" s="140"/>
      <c r="H732" s="140"/>
      <c r="I732" s="140"/>
      <c r="J732" s="140"/>
      <c r="K732" s="140"/>
      <c r="L732" s="140"/>
      <c r="M732" s="140"/>
      <c r="N732" s="140"/>
      <c r="O732" s="140"/>
      <c r="P732" s="140"/>
      <c r="Q732" s="140"/>
      <c r="R732" s="140"/>
      <c r="S732" s="140"/>
      <c r="T732" s="140"/>
      <c r="U732" s="140"/>
      <c r="V732" s="140"/>
      <c r="W732" s="140"/>
      <c r="X732" s="140"/>
      <c r="Y732" s="140"/>
      <c r="Z732" s="140"/>
      <c r="AA732" s="140"/>
      <c r="AB732" s="140"/>
      <c r="AC732" s="140"/>
      <c r="AD732" s="140"/>
      <c r="AE732" s="140"/>
      <c r="AF732" s="140"/>
      <c r="AG732" s="140"/>
      <c r="AH732" s="140"/>
      <c r="AI732" s="140"/>
      <c r="AJ732" s="140"/>
      <c r="AK732" s="140"/>
      <c r="AL732" s="154"/>
      <c r="AM732" s="154"/>
      <c r="AN732" s="154"/>
      <c r="AO732" s="154"/>
      <c r="AP732" s="154"/>
      <c r="AQ732" s="154"/>
      <c r="AR732" s="154"/>
      <c r="AS732" s="154"/>
      <c r="AT732" s="154"/>
      <c r="AU732" s="154"/>
      <c r="AV732" s="154"/>
      <c r="AW732" s="154">
        <v>438</v>
      </c>
      <c r="AX732" s="154">
        <v>439</v>
      </c>
      <c r="AY732" s="154">
        <v>440</v>
      </c>
      <c r="AZ732" s="154">
        <v>441</v>
      </c>
      <c r="BA732" s="154">
        <v>443</v>
      </c>
      <c r="BB732" s="154">
        <v>445</v>
      </c>
      <c r="BC732" s="154">
        <v>447</v>
      </c>
      <c r="BD732" s="154">
        <v>449</v>
      </c>
      <c r="BE732" s="154">
        <v>451</v>
      </c>
      <c r="BF732" s="154">
        <v>453</v>
      </c>
      <c r="BG732" s="154">
        <v>455</v>
      </c>
      <c r="BH732" s="154">
        <v>458</v>
      </c>
      <c r="BI732" s="154">
        <v>460</v>
      </c>
      <c r="BJ732" s="154">
        <v>462</v>
      </c>
      <c r="BK732" s="154">
        <v>465</v>
      </c>
      <c r="BL732" s="154">
        <v>467</v>
      </c>
      <c r="BM732" s="154">
        <v>469</v>
      </c>
      <c r="BN732" s="154">
        <v>472</v>
      </c>
      <c r="BO732" s="154">
        <v>474</v>
      </c>
      <c r="BP732" s="154">
        <v>476</v>
      </c>
      <c r="BQ732" s="154">
        <v>478</v>
      </c>
      <c r="BR732" s="154">
        <v>480</v>
      </c>
      <c r="BS732" s="154">
        <v>482</v>
      </c>
      <c r="BT732" s="140">
        <v>484</v>
      </c>
      <c r="BU732" s="140">
        <v>485</v>
      </c>
      <c r="BV732" s="140">
        <v>487</v>
      </c>
      <c r="BW732" s="140">
        <v>489</v>
      </c>
      <c r="BX732" s="140">
        <v>491</v>
      </c>
      <c r="BY732" s="140">
        <v>492</v>
      </c>
      <c r="BZ732" s="140">
        <v>494</v>
      </c>
      <c r="CA732" s="140">
        <v>495</v>
      </c>
      <c r="CB732" s="140">
        <v>497</v>
      </c>
      <c r="CC732" s="140">
        <v>499</v>
      </c>
      <c r="CD732" s="140">
        <v>500</v>
      </c>
      <c r="CE732" s="140">
        <v>501</v>
      </c>
      <c r="CF732" s="140">
        <v>503</v>
      </c>
      <c r="CG732" s="140">
        <v>504</v>
      </c>
      <c r="CH732" s="140">
        <v>506</v>
      </c>
      <c r="CI732" s="140">
        <v>507</v>
      </c>
      <c r="CJ732" s="140">
        <v>508</v>
      </c>
      <c r="CK732" s="140">
        <v>510</v>
      </c>
      <c r="CL732" s="140">
        <v>511</v>
      </c>
      <c r="CM732" s="140">
        <v>513</v>
      </c>
      <c r="CN732" s="140">
        <v>514</v>
      </c>
      <c r="CO732" s="140">
        <v>515</v>
      </c>
      <c r="CP732" s="140">
        <v>517</v>
      </c>
      <c r="CQ732" s="140">
        <v>519</v>
      </c>
      <c r="CR732" s="140">
        <v>520</v>
      </c>
      <c r="CS732" s="140">
        <v>522</v>
      </c>
      <c r="CT732" s="140">
        <v>523</v>
      </c>
      <c r="CU732" s="140">
        <v>525</v>
      </c>
      <c r="CV732" s="140">
        <v>527</v>
      </c>
      <c r="CW732" s="140">
        <v>529</v>
      </c>
    </row>
    <row r="733" spans="1:101">
      <c r="A733" s="140" t="s">
        <v>262</v>
      </c>
      <c r="B733" s="140" t="s">
        <v>263</v>
      </c>
      <c r="C733" s="140"/>
      <c r="D733" s="140"/>
      <c r="E733" s="140" t="s">
        <v>309</v>
      </c>
      <c r="F733" s="140"/>
      <c r="G733" s="140"/>
      <c r="H733" s="140"/>
      <c r="I733" s="140"/>
      <c r="J733" s="140"/>
      <c r="K733" s="140"/>
      <c r="L733" s="140"/>
      <c r="M733" s="140"/>
      <c r="N733" s="140"/>
      <c r="O733" s="140"/>
      <c r="P733" s="140"/>
      <c r="Q733" s="140"/>
      <c r="R733" s="140"/>
      <c r="S733" s="140"/>
      <c r="T733" s="140"/>
      <c r="U733" s="140"/>
      <c r="V733" s="140"/>
      <c r="W733" s="140"/>
      <c r="X733" s="140"/>
      <c r="Y733" s="140"/>
      <c r="Z733" s="140"/>
      <c r="AA733" s="140"/>
      <c r="AB733" s="140"/>
      <c r="AC733" s="140"/>
      <c r="AD733" s="140"/>
      <c r="AE733" s="140"/>
      <c r="AF733" s="140"/>
      <c r="AG733" s="140"/>
      <c r="AH733" s="140"/>
      <c r="AI733" s="140"/>
      <c r="AJ733" s="140"/>
      <c r="AK733" s="140"/>
      <c r="AL733" s="154"/>
      <c r="AM733" s="154"/>
      <c r="AN733" s="154"/>
      <c r="AO733" s="154"/>
      <c r="AP733" s="154"/>
      <c r="AQ733" s="154"/>
      <c r="AR733" s="154"/>
      <c r="AS733" s="154"/>
      <c r="AT733" s="154"/>
      <c r="AU733" s="154"/>
      <c r="AV733" s="154"/>
      <c r="AW733" s="154">
        <v>373</v>
      </c>
      <c r="AX733" s="154">
        <v>372</v>
      </c>
      <c r="AY733" s="154">
        <v>371</v>
      </c>
      <c r="AZ733" s="154">
        <v>370</v>
      </c>
      <c r="BA733" s="154">
        <v>369</v>
      </c>
      <c r="BB733" s="154">
        <v>369</v>
      </c>
      <c r="BC733" s="154">
        <v>369</v>
      </c>
      <c r="BD733" s="154">
        <v>368</v>
      </c>
      <c r="BE733" s="154">
        <v>368</v>
      </c>
      <c r="BF733" s="154">
        <v>368</v>
      </c>
      <c r="BG733" s="154">
        <v>368</v>
      </c>
      <c r="BH733" s="154">
        <v>368</v>
      </c>
      <c r="BI733" s="154">
        <v>368</v>
      </c>
      <c r="BJ733" s="154">
        <v>368</v>
      </c>
      <c r="BK733" s="154">
        <v>369</v>
      </c>
      <c r="BL733" s="154">
        <v>369</v>
      </c>
      <c r="BM733" s="154">
        <v>369</v>
      </c>
      <c r="BN733" s="154">
        <v>369</v>
      </c>
      <c r="BO733" s="154">
        <v>369</v>
      </c>
      <c r="BP733" s="154">
        <v>369</v>
      </c>
      <c r="BQ733" s="154">
        <v>369</v>
      </c>
      <c r="BR733" s="154">
        <v>369</v>
      </c>
      <c r="BS733" s="154">
        <v>369</v>
      </c>
      <c r="BT733" s="140">
        <v>369</v>
      </c>
      <c r="BU733" s="140">
        <v>369</v>
      </c>
      <c r="BV733" s="140">
        <v>369</v>
      </c>
      <c r="BW733" s="140">
        <v>369</v>
      </c>
      <c r="BX733" s="140">
        <v>369</v>
      </c>
      <c r="BY733" s="140">
        <v>369</v>
      </c>
      <c r="BZ733" s="140">
        <v>369</v>
      </c>
      <c r="CA733" s="140">
        <v>369</v>
      </c>
      <c r="CB733" s="140">
        <v>369</v>
      </c>
      <c r="CC733" s="140">
        <v>369</v>
      </c>
      <c r="CD733" s="140">
        <v>369</v>
      </c>
      <c r="CE733" s="140">
        <v>369</v>
      </c>
      <c r="CF733" s="140">
        <v>370</v>
      </c>
      <c r="CG733" s="140">
        <v>370</v>
      </c>
      <c r="CH733" s="140">
        <v>370</v>
      </c>
      <c r="CI733" s="140">
        <v>370</v>
      </c>
      <c r="CJ733" s="140">
        <v>370</v>
      </c>
      <c r="CK733" s="140">
        <v>370</v>
      </c>
      <c r="CL733" s="140">
        <v>370</v>
      </c>
      <c r="CM733" s="140">
        <v>370</v>
      </c>
      <c r="CN733" s="140">
        <v>370</v>
      </c>
      <c r="CO733" s="140">
        <v>371</v>
      </c>
      <c r="CP733" s="140">
        <v>371</v>
      </c>
      <c r="CQ733" s="140">
        <v>371</v>
      </c>
      <c r="CR733" s="140">
        <v>372</v>
      </c>
      <c r="CS733" s="140">
        <v>372</v>
      </c>
      <c r="CT733" s="140">
        <v>373</v>
      </c>
      <c r="CU733" s="140">
        <v>373</v>
      </c>
      <c r="CV733" s="140">
        <v>374</v>
      </c>
      <c r="CW733" s="140">
        <v>374</v>
      </c>
    </row>
    <row r="734" spans="1:101">
      <c r="A734" s="140" t="s">
        <v>264</v>
      </c>
      <c r="B734" s="140" t="s">
        <v>265</v>
      </c>
      <c r="C734" s="140"/>
      <c r="D734" s="140"/>
      <c r="E734" s="140" t="s">
        <v>309</v>
      </c>
      <c r="F734" s="140"/>
      <c r="G734" s="140"/>
      <c r="H734" s="140"/>
      <c r="I734" s="140"/>
      <c r="J734" s="140"/>
      <c r="K734" s="140"/>
      <c r="L734" s="140"/>
      <c r="M734" s="140"/>
      <c r="N734" s="140"/>
      <c r="O734" s="140"/>
      <c r="P734" s="140"/>
      <c r="Q734" s="140"/>
      <c r="R734" s="140"/>
      <c r="S734" s="140"/>
      <c r="T734" s="140"/>
      <c r="U734" s="140"/>
      <c r="V734" s="140"/>
      <c r="W734" s="140"/>
      <c r="X734" s="140"/>
      <c r="Y734" s="140"/>
      <c r="Z734" s="140"/>
      <c r="AA734" s="140"/>
      <c r="AB734" s="140"/>
      <c r="AC734" s="140"/>
      <c r="AD734" s="140"/>
      <c r="AE734" s="140"/>
      <c r="AF734" s="140"/>
      <c r="AG734" s="140"/>
      <c r="AH734" s="140"/>
      <c r="AI734" s="140"/>
      <c r="AJ734" s="140"/>
      <c r="AK734" s="140"/>
      <c r="AL734" s="154"/>
      <c r="AM734" s="154"/>
      <c r="AN734" s="154"/>
      <c r="AO734" s="154"/>
      <c r="AP734" s="154"/>
      <c r="AQ734" s="154"/>
      <c r="AR734" s="154"/>
      <c r="AS734" s="154"/>
      <c r="AT734" s="154"/>
      <c r="AU734" s="154"/>
      <c r="AV734" s="154"/>
      <c r="AW734" s="154">
        <v>366</v>
      </c>
      <c r="AX734" s="154">
        <v>364</v>
      </c>
      <c r="AY734" s="154">
        <v>361</v>
      </c>
      <c r="AZ734" s="154">
        <v>359</v>
      </c>
      <c r="BA734" s="154">
        <v>357</v>
      </c>
      <c r="BB734" s="154">
        <v>355</v>
      </c>
      <c r="BC734" s="154">
        <v>353</v>
      </c>
      <c r="BD734" s="154">
        <v>351</v>
      </c>
      <c r="BE734" s="154">
        <v>350</v>
      </c>
      <c r="BF734" s="154">
        <v>348</v>
      </c>
      <c r="BG734" s="154">
        <v>346</v>
      </c>
      <c r="BH734" s="154">
        <v>345</v>
      </c>
      <c r="BI734" s="154">
        <v>343</v>
      </c>
      <c r="BJ734" s="154">
        <v>342</v>
      </c>
      <c r="BK734" s="154">
        <v>341</v>
      </c>
      <c r="BL734" s="154">
        <v>339</v>
      </c>
      <c r="BM734" s="154">
        <v>338</v>
      </c>
      <c r="BN734" s="154">
        <v>337</v>
      </c>
      <c r="BO734" s="154">
        <v>335</v>
      </c>
      <c r="BP734" s="154">
        <v>334</v>
      </c>
      <c r="BQ734" s="154">
        <v>333</v>
      </c>
      <c r="BR734" s="154">
        <v>332</v>
      </c>
      <c r="BS734" s="154">
        <v>331</v>
      </c>
      <c r="BT734" s="140">
        <v>329</v>
      </c>
      <c r="BU734" s="140">
        <v>328</v>
      </c>
      <c r="BV734" s="140">
        <v>327</v>
      </c>
      <c r="BW734" s="140">
        <v>326</v>
      </c>
      <c r="BX734" s="140">
        <v>324</v>
      </c>
      <c r="BY734" s="140">
        <v>323</v>
      </c>
      <c r="BZ734" s="140">
        <v>322</v>
      </c>
      <c r="CA734" s="140">
        <v>320</v>
      </c>
      <c r="CB734" s="140">
        <v>319</v>
      </c>
      <c r="CC734" s="140">
        <v>318</v>
      </c>
      <c r="CD734" s="140">
        <v>317</v>
      </c>
      <c r="CE734" s="140">
        <v>315</v>
      </c>
      <c r="CF734" s="140">
        <v>314</v>
      </c>
      <c r="CG734" s="140">
        <v>313</v>
      </c>
      <c r="CH734" s="140">
        <v>312</v>
      </c>
      <c r="CI734" s="140">
        <v>311</v>
      </c>
      <c r="CJ734" s="140">
        <v>310</v>
      </c>
      <c r="CK734" s="140">
        <v>308</v>
      </c>
      <c r="CL734" s="140">
        <v>307</v>
      </c>
      <c r="CM734" s="140">
        <v>306</v>
      </c>
      <c r="CN734" s="140">
        <v>306</v>
      </c>
      <c r="CO734" s="140">
        <v>305</v>
      </c>
      <c r="CP734" s="140">
        <v>304</v>
      </c>
      <c r="CQ734" s="140">
        <v>303</v>
      </c>
      <c r="CR734" s="140">
        <v>303</v>
      </c>
      <c r="CS734" s="140">
        <v>302</v>
      </c>
      <c r="CT734" s="140">
        <v>302</v>
      </c>
      <c r="CU734" s="140">
        <v>301</v>
      </c>
      <c r="CV734" s="140">
        <v>301</v>
      </c>
      <c r="CW734" s="140">
        <v>301</v>
      </c>
    </row>
    <row r="735" spans="1:101">
      <c r="A735" s="140" t="s">
        <v>266</v>
      </c>
      <c r="B735" s="140" t="s">
        <v>267</v>
      </c>
      <c r="C735" s="140"/>
      <c r="D735" s="140"/>
      <c r="E735" s="140" t="s">
        <v>309</v>
      </c>
      <c r="F735" s="140"/>
      <c r="G735" s="140"/>
      <c r="H735" s="140"/>
      <c r="I735" s="140"/>
      <c r="J735" s="140"/>
      <c r="K735" s="140"/>
      <c r="L735" s="140"/>
      <c r="M735" s="140"/>
      <c r="N735" s="140"/>
      <c r="O735" s="140"/>
      <c r="P735" s="140"/>
      <c r="Q735" s="140"/>
      <c r="R735" s="140"/>
      <c r="S735" s="140"/>
      <c r="T735" s="140"/>
      <c r="U735" s="140"/>
      <c r="V735" s="140"/>
      <c r="W735" s="140"/>
      <c r="X735" s="140"/>
      <c r="Y735" s="140"/>
      <c r="Z735" s="140"/>
      <c r="AA735" s="140"/>
      <c r="AB735" s="140"/>
      <c r="AC735" s="140"/>
      <c r="AD735" s="140"/>
      <c r="AE735" s="140"/>
      <c r="AF735" s="140"/>
      <c r="AG735" s="140"/>
      <c r="AH735" s="140"/>
      <c r="AI735" s="140"/>
      <c r="AJ735" s="140"/>
      <c r="AK735" s="140"/>
      <c r="AL735" s="154"/>
      <c r="AM735" s="154"/>
      <c r="AN735" s="154"/>
      <c r="AO735" s="154"/>
      <c r="AP735" s="154"/>
      <c r="AQ735" s="154"/>
      <c r="AR735" s="154"/>
      <c r="AS735" s="154"/>
      <c r="AT735" s="154"/>
      <c r="AU735" s="154"/>
      <c r="AV735" s="154"/>
      <c r="AW735" s="154">
        <v>338</v>
      </c>
      <c r="AX735" s="154">
        <v>336</v>
      </c>
      <c r="AY735" s="154">
        <v>335</v>
      </c>
      <c r="AZ735" s="154">
        <v>334</v>
      </c>
      <c r="BA735" s="154">
        <v>333</v>
      </c>
      <c r="BB735" s="154">
        <v>332</v>
      </c>
      <c r="BC735" s="154">
        <v>331</v>
      </c>
      <c r="BD735" s="154">
        <v>331</v>
      </c>
      <c r="BE735" s="154">
        <v>330</v>
      </c>
      <c r="BF735" s="154">
        <v>330</v>
      </c>
      <c r="BG735" s="154">
        <v>329</v>
      </c>
      <c r="BH735" s="154">
        <v>329</v>
      </c>
      <c r="BI735" s="154">
        <v>328</v>
      </c>
      <c r="BJ735" s="154">
        <v>328</v>
      </c>
      <c r="BK735" s="154">
        <v>327</v>
      </c>
      <c r="BL735" s="154">
        <v>327</v>
      </c>
      <c r="BM735" s="154">
        <v>327</v>
      </c>
      <c r="BN735" s="154">
        <v>327</v>
      </c>
      <c r="BO735" s="154">
        <v>327</v>
      </c>
      <c r="BP735" s="154">
        <v>327</v>
      </c>
      <c r="BQ735" s="154">
        <v>327</v>
      </c>
      <c r="BR735" s="154">
        <v>327</v>
      </c>
      <c r="BS735" s="154">
        <v>326</v>
      </c>
      <c r="BT735" s="140">
        <v>326</v>
      </c>
      <c r="BU735" s="140">
        <v>326</v>
      </c>
      <c r="BV735" s="140">
        <v>326</v>
      </c>
      <c r="BW735" s="140">
        <v>326</v>
      </c>
      <c r="BX735" s="140">
        <v>326</v>
      </c>
      <c r="BY735" s="140">
        <v>326</v>
      </c>
      <c r="BZ735" s="140">
        <v>326</v>
      </c>
      <c r="CA735" s="140">
        <v>326</v>
      </c>
      <c r="CB735" s="140">
        <v>326</v>
      </c>
      <c r="CC735" s="140">
        <v>326</v>
      </c>
      <c r="CD735" s="140">
        <v>326</v>
      </c>
      <c r="CE735" s="140">
        <v>326</v>
      </c>
      <c r="CF735" s="140">
        <v>326</v>
      </c>
      <c r="CG735" s="140">
        <v>326</v>
      </c>
      <c r="CH735" s="140">
        <v>326</v>
      </c>
      <c r="CI735" s="140">
        <v>326</v>
      </c>
      <c r="CJ735" s="140">
        <v>326</v>
      </c>
      <c r="CK735" s="140">
        <v>326</v>
      </c>
      <c r="CL735" s="140">
        <v>326</v>
      </c>
      <c r="CM735" s="140">
        <v>326</v>
      </c>
      <c r="CN735" s="140">
        <v>326</v>
      </c>
      <c r="CO735" s="140">
        <v>327</v>
      </c>
      <c r="CP735" s="140">
        <v>327</v>
      </c>
      <c r="CQ735" s="140">
        <v>327</v>
      </c>
      <c r="CR735" s="140">
        <v>328</v>
      </c>
      <c r="CS735" s="140">
        <v>328</v>
      </c>
      <c r="CT735" s="140">
        <v>329</v>
      </c>
      <c r="CU735" s="140">
        <v>329</v>
      </c>
      <c r="CV735" s="140">
        <v>330</v>
      </c>
      <c r="CW735" s="140">
        <v>331</v>
      </c>
    </row>
    <row r="736" spans="1:101">
      <c r="A736" s="140" t="s">
        <v>268</v>
      </c>
      <c r="B736" s="140" t="s">
        <v>269</v>
      </c>
      <c r="C736" s="140"/>
      <c r="D736" s="140"/>
      <c r="E736" s="140" t="s">
        <v>309</v>
      </c>
      <c r="F736" s="140"/>
      <c r="G736" s="140"/>
      <c r="H736" s="140"/>
      <c r="I736" s="140"/>
      <c r="J736" s="140"/>
      <c r="K736" s="140"/>
      <c r="L736" s="140"/>
      <c r="M736" s="140"/>
      <c r="N736" s="140"/>
      <c r="O736" s="140"/>
      <c r="P736" s="140"/>
      <c r="Q736" s="140"/>
      <c r="R736" s="140"/>
      <c r="S736" s="140"/>
      <c r="T736" s="140"/>
      <c r="U736" s="140"/>
      <c r="V736" s="140"/>
      <c r="W736" s="140"/>
      <c r="X736" s="140"/>
      <c r="Y736" s="140"/>
      <c r="Z736" s="140"/>
      <c r="AA736" s="140"/>
      <c r="AB736" s="140"/>
      <c r="AC736" s="140"/>
      <c r="AD736" s="140"/>
      <c r="AE736" s="140"/>
      <c r="AF736" s="140"/>
      <c r="AG736" s="140"/>
      <c r="AH736" s="140"/>
      <c r="AI736" s="140"/>
      <c r="AJ736" s="140"/>
      <c r="AK736" s="140"/>
      <c r="AL736" s="154"/>
      <c r="AM736" s="154"/>
      <c r="AN736" s="154"/>
      <c r="AO736" s="154"/>
      <c r="AP736" s="154"/>
      <c r="AQ736" s="154"/>
      <c r="AR736" s="154"/>
      <c r="AS736" s="154"/>
      <c r="AT736" s="154"/>
      <c r="AU736" s="154"/>
      <c r="AV736" s="154"/>
      <c r="AW736" s="154">
        <v>142</v>
      </c>
      <c r="AX736" s="154">
        <v>140</v>
      </c>
      <c r="AY736" s="154">
        <v>139</v>
      </c>
      <c r="AZ736" s="154">
        <v>138</v>
      </c>
      <c r="BA736" s="154">
        <v>137</v>
      </c>
      <c r="BB736" s="154">
        <v>136</v>
      </c>
      <c r="BC736" s="154">
        <v>135</v>
      </c>
      <c r="BD736" s="154">
        <v>135</v>
      </c>
      <c r="BE736" s="154">
        <v>134</v>
      </c>
      <c r="BF736" s="154">
        <v>134</v>
      </c>
      <c r="BG736" s="154">
        <v>133</v>
      </c>
      <c r="BH736" s="154">
        <v>132</v>
      </c>
      <c r="BI736" s="154">
        <v>132</v>
      </c>
      <c r="BJ736" s="154">
        <v>132</v>
      </c>
      <c r="BK736" s="154">
        <v>131</v>
      </c>
      <c r="BL736" s="154">
        <v>131</v>
      </c>
      <c r="BM736" s="154">
        <v>130</v>
      </c>
      <c r="BN736" s="154">
        <v>130</v>
      </c>
      <c r="BO736" s="154">
        <v>129</v>
      </c>
      <c r="BP736" s="154">
        <v>129</v>
      </c>
      <c r="BQ736" s="154">
        <v>128</v>
      </c>
      <c r="BR736" s="154">
        <v>128</v>
      </c>
      <c r="BS736" s="154">
        <v>128</v>
      </c>
      <c r="BT736" s="140">
        <v>127</v>
      </c>
      <c r="BU736" s="140">
        <v>127</v>
      </c>
      <c r="BV736" s="140">
        <v>126</v>
      </c>
      <c r="BW736" s="140">
        <v>126</v>
      </c>
      <c r="BX736" s="140">
        <v>126</v>
      </c>
      <c r="BY736" s="140">
        <v>125</v>
      </c>
      <c r="BZ736" s="140">
        <v>125</v>
      </c>
      <c r="CA736" s="140">
        <v>124</v>
      </c>
      <c r="CB736" s="140">
        <v>124</v>
      </c>
      <c r="CC736" s="140">
        <v>124</v>
      </c>
      <c r="CD736" s="140">
        <v>124</v>
      </c>
      <c r="CE736" s="140">
        <v>123</v>
      </c>
      <c r="CF736" s="140">
        <v>123</v>
      </c>
      <c r="CG736" s="140">
        <v>123</v>
      </c>
      <c r="CH736" s="140">
        <v>122</v>
      </c>
      <c r="CI736" s="140">
        <v>122</v>
      </c>
      <c r="CJ736" s="140">
        <v>122</v>
      </c>
      <c r="CK736" s="140">
        <v>122</v>
      </c>
      <c r="CL736" s="140">
        <v>121</v>
      </c>
      <c r="CM736" s="140">
        <v>121</v>
      </c>
      <c r="CN736" s="140">
        <v>121</v>
      </c>
      <c r="CO736" s="140">
        <v>121</v>
      </c>
      <c r="CP736" s="140">
        <v>121</v>
      </c>
      <c r="CQ736" s="140">
        <v>121</v>
      </c>
      <c r="CR736" s="140">
        <v>120</v>
      </c>
      <c r="CS736" s="140">
        <v>120</v>
      </c>
      <c r="CT736" s="140">
        <v>120</v>
      </c>
      <c r="CU736" s="140">
        <v>120</v>
      </c>
      <c r="CV736" s="140">
        <v>120</v>
      </c>
      <c r="CW736" s="140">
        <v>120</v>
      </c>
    </row>
    <row r="737" spans="1:101">
      <c r="A737" s="140" t="s">
        <v>270</v>
      </c>
      <c r="B737" s="140" t="s">
        <v>271</v>
      </c>
      <c r="C737" s="140"/>
      <c r="D737" s="140"/>
      <c r="E737" s="140" t="s">
        <v>309</v>
      </c>
      <c r="F737" s="140"/>
      <c r="G737" s="140"/>
      <c r="H737" s="140"/>
      <c r="I737" s="140"/>
      <c r="J737" s="140"/>
      <c r="K737" s="140"/>
      <c r="L737" s="140"/>
      <c r="M737" s="140"/>
      <c r="N737" s="140"/>
      <c r="O737" s="140"/>
      <c r="P737" s="140"/>
      <c r="Q737" s="140"/>
      <c r="R737" s="140"/>
      <c r="S737" s="140"/>
      <c r="T737" s="140"/>
      <c r="U737" s="140"/>
      <c r="V737" s="140"/>
      <c r="W737" s="140"/>
      <c r="X737" s="140"/>
      <c r="Y737" s="140"/>
      <c r="Z737" s="140"/>
      <c r="AA737" s="140"/>
      <c r="AB737" s="140"/>
      <c r="AC737" s="140"/>
      <c r="AD737" s="140"/>
      <c r="AE737" s="140"/>
      <c r="AF737" s="140"/>
      <c r="AG737" s="140"/>
      <c r="AH737" s="140"/>
      <c r="AI737" s="140"/>
      <c r="AJ737" s="140"/>
      <c r="AK737" s="140"/>
      <c r="AL737" s="154"/>
      <c r="AM737" s="154"/>
      <c r="AN737" s="154"/>
      <c r="AO737" s="154"/>
      <c r="AP737" s="154"/>
      <c r="AQ737" s="154"/>
      <c r="AR737" s="154"/>
      <c r="AS737" s="154"/>
      <c r="AT737" s="154"/>
      <c r="AU737" s="154"/>
      <c r="AV737" s="154"/>
      <c r="AW737" s="154">
        <v>1297</v>
      </c>
      <c r="AX737" s="154">
        <v>1300</v>
      </c>
      <c r="AY737" s="154">
        <v>1303</v>
      </c>
      <c r="AZ737" s="154">
        <v>1306</v>
      </c>
      <c r="BA737" s="154">
        <v>1310</v>
      </c>
      <c r="BB737" s="154">
        <v>1315</v>
      </c>
      <c r="BC737" s="154">
        <v>1320</v>
      </c>
      <c r="BD737" s="154">
        <v>1324</v>
      </c>
      <c r="BE737" s="154">
        <v>1329</v>
      </c>
      <c r="BF737" s="154">
        <v>1334</v>
      </c>
      <c r="BG737" s="154">
        <v>1339</v>
      </c>
      <c r="BH737" s="154">
        <v>1344</v>
      </c>
      <c r="BI737" s="154">
        <v>1349</v>
      </c>
      <c r="BJ737" s="154">
        <v>1354</v>
      </c>
      <c r="BK737" s="154">
        <v>1359</v>
      </c>
      <c r="BL737" s="154">
        <v>1364</v>
      </c>
      <c r="BM737" s="154">
        <v>1369</v>
      </c>
      <c r="BN737" s="154">
        <v>1374</v>
      </c>
      <c r="BO737" s="154">
        <v>1379</v>
      </c>
      <c r="BP737" s="154">
        <v>1384</v>
      </c>
      <c r="BQ737" s="154">
        <v>1389</v>
      </c>
      <c r="BR737" s="154">
        <v>1394</v>
      </c>
      <c r="BS737" s="154">
        <v>1399</v>
      </c>
      <c r="BT737" s="140">
        <v>1403</v>
      </c>
      <c r="BU737" s="140">
        <v>1408</v>
      </c>
      <c r="BV737" s="140">
        <v>1412</v>
      </c>
      <c r="BW737" s="140">
        <v>1417</v>
      </c>
      <c r="BX737" s="140">
        <v>1421</v>
      </c>
      <c r="BY737" s="140">
        <v>1426</v>
      </c>
      <c r="BZ737" s="140">
        <v>1430</v>
      </c>
      <c r="CA737" s="140">
        <v>1434</v>
      </c>
      <c r="CB737" s="140">
        <v>1438</v>
      </c>
      <c r="CC737" s="140">
        <v>1442</v>
      </c>
      <c r="CD737" s="140">
        <v>1445</v>
      </c>
      <c r="CE737" s="140">
        <v>1449</v>
      </c>
      <c r="CF737" s="140">
        <v>1453</v>
      </c>
      <c r="CG737" s="140">
        <v>1456</v>
      </c>
      <c r="CH737" s="140">
        <v>1460</v>
      </c>
      <c r="CI737" s="140">
        <v>1463</v>
      </c>
      <c r="CJ737" s="140">
        <v>1466</v>
      </c>
      <c r="CK737" s="140">
        <v>1470</v>
      </c>
      <c r="CL737" s="140">
        <v>1473</v>
      </c>
      <c r="CM737" s="140">
        <v>1476</v>
      </c>
      <c r="CN737" s="140">
        <v>1480</v>
      </c>
      <c r="CO737" s="140">
        <v>1483</v>
      </c>
      <c r="CP737" s="140">
        <v>1487</v>
      </c>
      <c r="CQ737" s="140">
        <v>1491</v>
      </c>
      <c r="CR737" s="140">
        <v>1494</v>
      </c>
      <c r="CS737" s="140">
        <v>1498</v>
      </c>
      <c r="CT737" s="140">
        <v>1502</v>
      </c>
      <c r="CU737" s="140">
        <v>1506</v>
      </c>
      <c r="CV737" s="140">
        <v>1510</v>
      </c>
      <c r="CW737" s="140">
        <v>1515</v>
      </c>
    </row>
    <row r="738" spans="1:101">
      <c r="A738" s="140" t="s">
        <v>272</v>
      </c>
      <c r="B738" s="140" t="s">
        <v>273</v>
      </c>
      <c r="C738" s="140"/>
      <c r="D738" s="140"/>
      <c r="E738" s="140" t="s">
        <v>309</v>
      </c>
      <c r="F738" s="140"/>
      <c r="G738" s="140"/>
      <c r="H738" s="140"/>
      <c r="I738" s="140"/>
      <c r="J738" s="140"/>
      <c r="K738" s="140"/>
      <c r="L738" s="140"/>
      <c r="M738" s="140"/>
      <c r="N738" s="140"/>
      <c r="O738" s="140"/>
      <c r="P738" s="140"/>
      <c r="Q738" s="140"/>
      <c r="R738" s="140"/>
      <c r="S738" s="140"/>
      <c r="T738" s="140"/>
      <c r="U738" s="140"/>
      <c r="V738" s="140"/>
      <c r="W738" s="140"/>
      <c r="X738" s="140"/>
      <c r="Y738" s="140"/>
      <c r="Z738" s="140"/>
      <c r="AA738" s="140"/>
      <c r="AB738" s="140"/>
      <c r="AC738" s="140"/>
      <c r="AD738" s="140"/>
      <c r="AE738" s="140"/>
      <c r="AF738" s="140"/>
      <c r="AG738" s="140"/>
      <c r="AH738" s="140"/>
      <c r="AI738" s="140"/>
      <c r="AJ738" s="140"/>
      <c r="AK738" s="140"/>
      <c r="AL738" s="154"/>
      <c r="AM738" s="154"/>
      <c r="AN738" s="154"/>
      <c r="AO738" s="154"/>
      <c r="AP738" s="154"/>
      <c r="AQ738" s="154"/>
      <c r="AR738" s="154"/>
      <c r="AS738" s="154"/>
      <c r="AT738" s="154"/>
      <c r="AU738" s="154"/>
      <c r="AV738" s="154"/>
      <c r="AW738" s="154">
        <v>1619</v>
      </c>
      <c r="AX738" s="154">
        <v>1622</v>
      </c>
      <c r="AY738" s="154">
        <v>1624</v>
      </c>
      <c r="AZ738" s="154">
        <v>1627</v>
      </c>
      <c r="BA738" s="154">
        <v>1632</v>
      </c>
      <c r="BB738" s="154">
        <v>1638</v>
      </c>
      <c r="BC738" s="154">
        <v>1645</v>
      </c>
      <c r="BD738" s="154">
        <v>1652</v>
      </c>
      <c r="BE738" s="154">
        <v>1659</v>
      </c>
      <c r="BF738" s="154">
        <v>1666</v>
      </c>
      <c r="BG738" s="154">
        <v>1673</v>
      </c>
      <c r="BH738" s="154">
        <v>1681</v>
      </c>
      <c r="BI738" s="154">
        <v>1689</v>
      </c>
      <c r="BJ738" s="154">
        <v>1696</v>
      </c>
      <c r="BK738" s="154">
        <v>1704</v>
      </c>
      <c r="BL738" s="154">
        <v>1712</v>
      </c>
      <c r="BM738" s="154">
        <v>1719</v>
      </c>
      <c r="BN738" s="154">
        <v>1726</v>
      </c>
      <c r="BO738" s="154">
        <v>1733</v>
      </c>
      <c r="BP738" s="154">
        <v>1740</v>
      </c>
      <c r="BQ738" s="154">
        <v>1746</v>
      </c>
      <c r="BR738" s="154">
        <v>1753</v>
      </c>
      <c r="BS738" s="154">
        <v>1759</v>
      </c>
      <c r="BT738" s="140">
        <v>1765</v>
      </c>
      <c r="BU738" s="140">
        <v>1771</v>
      </c>
      <c r="BV738" s="140">
        <v>1776</v>
      </c>
      <c r="BW738" s="140">
        <v>1782</v>
      </c>
      <c r="BX738" s="140">
        <v>1787</v>
      </c>
      <c r="BY738" s="140">
        <v>1792</v>
      </c>
      <c r="BZ738" s="140">
        <v>1797</v>
      </c>
      <c r="CA738" s="140">
        <v>1802</v>
      </c>
      <c r="CB738" s="140">
        <v>1807</v>
      </c>
      <c r="CC738" s="140">
        <v>1811</v>
      </c>
      <c r="CD738" s="140">
        <v>1816</v>
      </c>
      <c r="CE738" s="140">
        <v>1820</v>
      </c>
      <c r="CF738" s="140">
        <v>1824</v>
      </c>
      <c r="CG738" s="140">
        <v>1828</v>
      </c>
      <c r="CH738" s="140">
        <v>1833</v>
      </c>
      <c r="CI738" s="140">
        <v>1837</v>
      </c>
      <c r="CJ738" s="140">
        <v>1841</v>
      </c>
      <c r="CK738" s="140">
        <v>1845</v>
      </c>
      <c r="CL738" s="140">
        <v>1849</v>
      </c>
      <c r="CM738" s="140">
        <v>1853</v>
      </c>
      <c r="CN738" s="140">
        <v>1857</v>
      </c>
      <c r="CO738" s="140">
        <v>1862</v>
      </c>
      <c r="CP738" s="140">
        <v>1866</v>
      </c>
      <c r="CQ738" s="140">
        <v>1871</v>
      </c>
      <c r="CR738" s="140">
        <v>1875</v>
      </c>
      <c r="CS738" s="140">
        <v>1880</v>
      </c>
      <c r="CT738" s="140">
        <v>1885</v>
      </c>
      <c r="CU738" s="140">
        <v>1890</v>
      </c>
      <c r="CV738" s="140">
        <v>1895</v>
      </c>
      <c r="CW738" s="140">
        <v>1900</v>
      </c>
    </row>
    <row r="739" spans="1:101">
      <c r="A739" s="140" t="s">
        <v>274</v>
      </c>
      <c r="B739" s="140" t="s">
        <v>275</v>
      </c>
      <c r="C739" s="140"/>
      <c r="D739" s="140"/>
      <c r="E739" s="140" t="s">
        <v>309</v>
      </c>
      <c r="F739" s="140"/>
      <c r="G739" s="140"/>
      <c r="H739" s="140"/>
      <c r="I739" s="140"/>
      <c r="J739" s="140"/>
      <c r="K739" s="140"/>
      <c r="L739" s="140"/>
      <c r="M739" s="140"/>
      <c r="N739" s="140"/>
      <c r="O739" s="140"/>
      <c r="P739" s="140"/>
      <c r="Q739" s="140"/>
      <c r="R739" s="140"/>
      <c r="S739" s="140"/>
      <c r="T739" s="140"/>
      <c r="U739" s="140"/>
      <c r="V739" s="140"/>
      <c r="W739" s="140"/>
      <c r="X739" s="140"/>
      <c r="Y739" s="140"/>
      <c r="Z739" s="140"/>
      <c r="AA739" s="140"/>
      <c r="AB739" s="140"/>
      <c r="AC739" s="140"/>
      <c r="AD739" s="140"/>
      <c r="AE739" s="140"/>
      <c r="AF739" s="140"/>
      <c r="AG739" s="140"/>
      <c r="AH739" s="140"/>
      <c r="AI739" s="140"/>
      <c r="AJ739" s="140"/>
      <c r="AK739" s="140"/>
      <c r="AL739" s="154"/>
      <c r="AM739" s="154"/>
      <c r="AN739" s="154"/>
      <c r="AO739" s="154"/>
      <c r="AP739" s="154"/>
      <c r="AQ739" s="154"/>
      <c r="AR739" s="154"/>
      <c r="AS739" s="154"/>
      <c r="AT739" s="154"/>
      <c r="AU739" s="154"/>
      <c r="AV739" s="154"/>
      <c r="AW739" s="154">
        <v>1633</v>
      </c>
      <c r="AX739" s="154">
        <v>1639</v>
      </c>
      <c r="AY739" s="154">
        <v>1645</v>
      </c>
      <c r="AZ739" s="154">
        <v>1651</v>
      </c>
      <c r="BA739" s="154">
        <v>1657</v>
      </c>
      <c r="BB739" s="154">
        <v>1664</v>
      </c>
      <c r="BC739" s="154">
        <v>1671</v>
      </c>
      <c r="BD739" s="154">
        <v>1679</v>
      </c>
      <c r="BE739" s="154">
        <v>1686</v>
      </c>
      <c r="BF739" s="154">
        <v>1694</v>
      </c>
      <c r="BG739" s="154">
        <v>1701</v>
      </c>
      <c r="BH739" s="154">
        <v>1709</v>
      </c>
      <c r="BI739" s="154">
        <v>1717</v>
      </c>
      <c r="BJ739" s="154">
        <v>1725</v>
      </c>
      <c r="BK739" s="154">
        <v>1733</v>
      </c>
      <c r="BL739" s="154">
        <v>1740</v>
      </c>
      <c r="BM739" s="154">
        <v>1748</v>
      </c>
      <c r="BN739" s="154">
        <v>1755</v>
      </c>
      <c r="BO739" s="154">
        <v>1762</v>
      </c>
      <c r="BP739" s="154">
        <v>1770</v>
      </c>
      <c r="BQ739" s="154">
        <v>1777</v>
      </c>
      <c r="BR739" s="154">
        <v>1783</v>
      </c>
      <c r="BS739" s="154">
        <v>1790</v>
      </c>
      <c r="BT739" s="140">
        <v>1797</v>
      </c>
      <c r="BU739" s="140">
        <v>1803</v>
      </c>
      <c r="BV739" s="140">
        <v>1809</v>
      </c>
      <c r="BW739" s="140">
        <v>1816</v>
      </c>
      <c r="BX739" s="140">
        <v>1821</v>
      </c>
      <c r="BY739" s="140">
        <v>1827</v>
      </c>
      <c r="BZ739" s="140">
        <v>1833</v>
      </c>
      <c r="CA739" s="140">
        <v>1838</v>
      </c>
      <c r="CB739" s="140">
        <v>1844</v>
      </c>
      <c r="CC739" s="140">
        <v>1849</v>
      </c>
      <c r="CD739" s="140">
        <v>1854</v>
      </c>
      <c r="CE739" s="140">
        <v>1859</v>
      </c>
      <c r="CF739" s="140">
        <v>1863</v>
      </c>
      <c r="CG739" s="140">
        <v>1868</v>
      </c>
      <c r="CH739" s="140">
        <v>1872</v>
      </c>
      <c r="CI739" s="140">
        <v>1877</v>
      </c>
      <c r="CJ739" s="140">
        <v>1881</v>
      </c>
      <c r="CK739" s="140">
        <v>1886</v>
      </c>
      <c r="CL739" s="140">
        <v>1890</v>
      </c>
      <c r="CM739" s="140">
        <v>1895</v>
      </c>
      <c r="CN739" s="140">
        <v>1899</v>
      </c>
      <c r="CO739" s="140">
        <v>1904</v>
      </c>
      <c r="CP739" s="140">
        <v>1909</v>
      </c>
      <c r="CQ739" s="140">
        <v>1914</v>
      </c>
      <c r="CR739" s="140">
        <v>1919</v>
      </c>
      <c r="CS739" s="140">
        <v>1924</v>
      </c>
      <c r="CT739" s="140">
        <v>1929</v>
      </c>
      <c r="CU739" s="140">
        <v>1934</v>
      </c>
      <c r="CV739" s="140">
        <v>1939</v>
      </c>
      <c r="CW739" s="140">
        <v>1945</v>
      </c>
    </row>
    <row r="740" spans="1:101">
      <c r="A740" s="140" t="s">
        <v>276</v>
      </c>
      <c r="B740" s="140" t="s">
        <v>277</v>
      </c>
      <c r="C740" s="140"/>
      <c r="D740" s="140"/>
      <c r="E740" s="140" t="s">
        <v>309</v>
      </c>
      <c r="F740" s="140"/>
      <c r="G740" s="140"/>
      <c r="H740" s="140"/>
      <c r="I740" s="140"/>
      <c r="J740" s="140"/>
      <c r="K740" s="140"/>
      <c r="L740" s="140"/>
      <c r="M740" s="140"/>
      <c r="N740" s="140"/>
      <c r="O740" s="140"/>
      <c r="P740" s="140"/>
      <c r="Q740" s="140"/>
      <c r="R740" s="140"/>
      <c r="S740" s="140"/>
      <c r="T740" s="140"/>
      <c r="U740" s="140"/>
      <c r="V740" s="140"/>
      <c r="W740" s="140"/>
      <c r="X740" s="140"/>
      <c r="Y740" s="140"/>
      <c r="Z740" s="140"/>
      <c r="AA740" s="140"/>
      <c r="AB740" s="140"/>
      <c r="AC740" s="140"/>
      <c r="AD740" s="140"/>
      <c r="AE740" s="140"/>
      <c r="AF740" s="140"/>
      <c r="AG740" s="140"/>
      <c r="AH740" s="140"/>
      <c r="AI740" s="140"/>
      <c r="AJ740" s="140"/>
      <c r="AK740" s="140"/>
      <c r="AL740" s="154"/>
      <c r="AM740" s="154"/>
      <c r="AN740" s="154"/>
      <c r="AO740" s="154"/>
      <c r="AP740" s="154"/>
      <c r="AQ740" s="154"/>
      <c r="AR740" s="154"/>
      <c r="AS740" s="154"/>
      <c r="AT740" s="154"/>
      <c r="AU740" s="154"/>
      <c r="AV740" s="154"/>
      <c r="AW740" s="154">
        <v>1397</v>
      </c>
      <c r="AX740" s="154">
        <v>1402</v>
      </c>
      <c r="AY740" s="154">
        <v>1407</v>
      </c>
      <c r="AZ740" s="154">
        <v>1412</v>
      </c>
      <c r="BA740" s="154">
        <v>1417</v>
      </c>
      <c r="BB740" s="154">
        <v>1423</v>
      </c>
      <c r="BC740" s="154">
        <v>1430</v>
      </c>
      <c r="BD740" s="154">
        <v>1436</v>
      </c>
      <c r="BE740" s="154">
        <v>1442</v>
      </c>
      <c r="BF740" s="154">
        <v>1449</v>
      </c>
      <c r="BG740" s="154">
        <v>1455</v>
      </c>
      <c r="BH740" s="154">
        <v>1462</v>
      </c>
      <c r="BI740" s="154">
        <v>1469</v>
      </c>
      <c r="BJ740" s="154">
        <v>1475</v>
      </c>
      <c r="BK740" s="154">
        <v>1482</v>
      </c>
      <c r="BL740" s="154">
        <v>1489</v>
      </c>
      <c r="BM740" s="154">
        <v>1495</v>
      </c>
      <c r="BN740" s="154">
        <v>1502</v>
      </c>
      <c r="BO740" s="154">
        <v>1508</v>
      </c>
      <c r="BP740" s="154">
        <v>1514</v>
      </c>
      <c r="BQ740" s="154">
        <v>1521</v>
      </c>
      <c r="BR740" s="154">
        <v>1527</v>
      </c>
      <c r="BS740" s="154">
        <v>1532</v>
      </c>
      <c r="BT740" s="140">
        <v>1538</v>
      </c>
      <c r="BU740" s="140">
        <v>1543</v>
      </c>
      <c r="BV740" s="140">
        <v>1549</v>
      </c>
      <c r="BW740" s="140">
        <v>1554</v>
      </c>
      <c r="BX740" s="140">
        <v>1559</v>
      </c>
      <c r="BY740" s="140">
        <v>1564</v>
      </c>
      <c r="BZ740" s="140">
        <v>1569</v>
      </c>
      <c r="CA740" s="140">
        <v>1573</v>
      </c>
      <c r="CB740" s="140">
        <v>1578</v>
      </c>
      <c r="CC740" s="140">
        <v>1582</v>
      </c>
      <c r="CD740" s="140">
        <v>1587</v>
      </c>
      <c r="CE740" s="140">
        <v>1591</v>
      </c>
      <c r="CF740" s="140">
        <v>1595</v>
      </c>
      <c r="CG740" s="140">
        <v>1599</v>
      </c>
      <c r="CH740" s="140">
        <v>1603</v>
      </c>
      <c r="CI740" s="140">
        <v>1607</v>
      </c>
      <c r="CJ740" s="140">
        <v>1610</v>
      </c>
      <c r="CK740" s="140">
        <v>1614</v>
      </c>
      <c r="CL740" s="140">
        <v>1618</v>
      </c>
      <c r="CM740" s="140">
        <v>1622</v>
      </c>
      <c r="CN740" s="140">
        <v>1626</v>
      </c>
      <c r="CO740" s="140">
        <v>1630</v>
      </c>
      <c r="CP740" s="140">
        <v>1634</v>
      </c>
      <c r="CQ740" s="140">
        <v>1639</v>
      </c>
      <c r="CR740" s="140">
        <v>1643</v>
      </c>
      <c r="CS740" s="140">
        <v>1648</v>
      </c>
      <c r="CT740" s="140">
        <v>1652</v>
      </c>
      <c r="CU740" s="140">
        <v>1657</v>
      </c>
      <c r="CV740" s="140">
        <v>1661</v>
      </c>
      <c r="CW740" s="140">
        <v>1666</v>
      </c>
    </row>
    <row r="741" spans="1:101">
      <c r="A741" s="140" t="s">
        <v>278</v>
      </c>
      <c r="B741" s="140" t="s">
        <v>279</v>
      </c>
      <c r="C741" s="140"/>
      <c r="D741" s="140"/>
      <c r="E741" s="140" t="s">
        <v>309</v>
      </c>
      <c r="F741" s="140"/>
      <c r="G741" s="140"/>
      <c r="H741" s="140"/>
      <c r="I741" s="140"/>
      <c r="J741" s="140"/>
      <c r="K741" s="140"/>
      <c r="L741" s="140"/>
      <c r="M741" s="140"/>
      <c r="N741" s="140"/>
      <c r="O741" s="140"/>
      <c r="P741" s="140"/>
      <c r="Q741" s="140"/>
      <c r="R741" s="140"/>
      <c r="S741" s="140"/>
      <c r="T741" s="140"/>
      <c r="U741" s="140"/>
      <c r="V741" s="140"/>
      <c r="W741" s="140"/>
      <c r="X741" s="140"/>
      <c r="Y741" s="140"/>
      <c r="Z741" s="140"/>
      <c r="AA741" s="140"/>
      <c r="AB741" s="140"/>
      <c r="AC741" s="140"/>
      <c r="AD741" s="140"/>
      <c r="AE741" s="140"/>
      <c r="AF741" s="140"/>
      <c r="AG741" s="140"/>
      <c r="AH741" s="140"/>
      <c r="AI741" s="140"/>
      <c r="AJ741" s="140"/>
      <c r="AK741" s="140"/>
      <c r="AL741" s="154"/>
      <c r="AM741" s="154"/>
      <c r="AN741" s="154"/>
      <c r="AO741" s="154"/>
      <c r="AP741" s="154"/>
      <c r="AQ741" s="154"/>
      <c r="AR741" s="154"/>
      <c r="AS741" s="154"/>
      <c r="AT741" s="154"/>
      <c r="AU741" s="154"/>
      <c r="AV741" s="154"/>
      <c r="AW741" s="154">
        <v>1239</v>
      </c>
      <c r="AX741" s="154">
        <v>1245</v>
      </c>
      <c r="AY741" s="154">
        <v>1251</v>
      </c>
      <c r="AZ741" s="154">
        <v>1257</v>
      </c>
      <c r="BA741" s="154">
        <v>1262</v>
      </c>
      <c r="BB741" s="154">
        <v>1268</v>
      </c>
      <c r="BC741" s="154">
        <v>1275</v>
      </c>
      <c r="BD741" s="154">
        <v>1281</v>
      </c>
      <c r="BE741" s="154">
        <v>1287</v>
      </c>
      <c r="BF741" s="154">
        <v>1293</v>
      </c>
      <c r="BG741" s="154">
        <v>1299</v>
      </c>
      <c r="BH741" s="154">
        <v>1305</v>
      </c>
      <c r="BI741" s="154">
        <v>1311</v>
      </c>
      <c r="BJ741" s="154">
        <v>1317</v>
      </c>
      <c r="BK741" s="154">
        <v>1323</v>
      </c>
      <c r="BL741" s="154">
        <v>1329</v>
      </c>
      <c r="BM741" s="154">
        <v>1335</v>
      </c>
      <c r="BN741" s="154">
        <v>1341</v>
      </c>
      <c r="BO741" s="154">
        <v>1347</v>
      </c>
      <c r="BP741" s="154">
        <v>1352</v>
      </c>
      <c r="BQ741" s="154">
        <v>1358</v>
      </c>
      <c r="BR741" s="154">
        <v>1364</v>
      </c>
      <c r="BS741" s="154">
        <v>1369</v>
      </c>
      <c r="BT741" s="140">
        <v>1375</v>
      </c>
      <c r="BU741" s="140">
        <v>1380</v>
      </c>
      <c r="BV741" s="140">
        <v>1386</v>
      </c>
      <c r="BW741" s="140">
        <v>1391</v>
      </c>
      <c r="BX741" s="140">
        <v>1396</v>
      </c>
      <c r="BY741" s="140">
        <v>1401</v>
      </c>
      <c r="BZ741" s="140">
        <v>1406</v>
      </c>
      <c r="CA741" s="140">
        <v>1410</v>
      </c>
      <c r="CB741" s="140">
        <v>1415</v>
      </c>
      <c r="CC741" s="140">
        <v>1419</v>
      </c>
      <c r="CD741" s="140">
        <v>1423</v>
      </c>
      <c r="CE741" s="140">
        <v>1427</v>
      </c>
      <c r="CF741" s="140">
        <v>1431</v>
      </c>
      <c r="CG741" s="140">
        <v>1435</v>
      </c>
      <c r="CH741" s="140">
        <v>1439</v>
      </c>
      <c r="CI741" s="140">
        <v>1442</v>
      </c>
      <c r="CJ741" s="140">
        <v>1446</v>
      </c>
      <c r="CK741" s="140">
        <v>1450</v>
      </c>
      <c r="CL741" s="140">
        <v>1453</v>
      </c>
      <c r="CM741" s="140">
        <v>1457</v>
      </c>
      <c r="CN741" s="140">
        <v>1461</v>
      </c>
      <c r="CO741" s="140">
        <v>1465</v>
      </c>
      <c r="CP741" s="140">
        <v>1468</v>
      </c>
      <c r="CQ741" s="140">
        <v>1472</v>
      </c>
      <c r="CR741" s="140">
        <v>1477</v>
      </c>
      <c r="CS741" s="140">
        <v>1481</v>
      </c>
      <c r="CT741" s="140">
        <v>1485</v>
      </c>
      <c r="CU741" s="140">
        <v>1489</v>
      </c>
      <c r="CV741" s="140">
        <v>1494</v>
      </c>
      <c r="CW741" s="140">
        <v>1498</v>
      </c>
    </row>
    <row r="742" spans="1:101">
      <c r="A742" s="140" t="s">
        <v>313</v>
      </c>
      <c r="B742" s="140" t="s">
        <v>310</v>
      </c>
      <c r="C742" s="140"/>
      <c r="D742" s="140"/>
      <c r="E742" s="140" t="s">
        <v>309</v>
      </c>
      <c r="F742" s="140"/>
      <c r="G742" s="140"/>
      <c r="H742" s="140"/>
      <c r="I742" s="140"/>
      <c r="J742" s="140"/>
      <c r="K742" s="140"/>
      <c r="L742" s="140"/>
      <c r="M742" s="140"/>
      <c r="N742" s="140"/>
      <c r="O742" s="140"/>
      <c r="P742" s="140"/>
      <c r="Q742" s="140"/>
      <c r="R742" s="140"/>
      <c r="S742" s="140"/>
      <c r="T742" s="140"/>
      <c r="U742" s="140"/>
      <c r="V742" s="140"/>
      <c r="W742" s="140"/>
      <c r="X742" s="140"/>
      <c r="Y742" s="140"/>
      <c r="Z742" s="140"/>
      <c r="AA742" s="140"/>
      <c r="AB742" s="140"/>
      <c r="AC742" s="140"/>
      <c r="AD742" s="140"/>
      <c r="AE742" s="140"/>
      <c r="AF742" s="140"/>
      <c r="AG742" s="140"/>
      <c r="AH742" s="140"/>
      <c r="AI742" s="140"/>
      <c r="AJ742" s="140"/>
      <c r="AK742" s="140"/>
      <c r="AL742" s="154"/>
      <c r="AM742" s="154"/>
      <c r="AN742" s="154"/>
      <c r="AO742" s="154"/>
      <c r="AP742" s="154"/>
      <c r="AQ742" s="154"/>
      <c r="AR742" s="154"/>
      <c r="AS742" s="154"/>
      <c r="AT742" s="154"/>
      <c r="AU742" s="154"/>
      <c r="AV742" s="154"/>
      <c r="AW742" s="154">
        <v>388</v>
      </c>
      <c r="AX742" s="154">
        <v>386</v>
      </c>
      <c r="AY742" s="154">
        <v>384</v>
      </c>
      <c r="AZ742" s="154">
        <v>382</v>
      </c>
      <c r="BA742" s="154">
        <v>380</v>
      </c>
      <c r="BB742" s="154">
        <v>378</v>
      </c>
      <c r="BC742" s="154">
        <v>377</v>
      </c>
      <c r="BD742" s="154">
        <v>375</v>
      </c>
      <c r="BE742" s="154">
        <v>374</v>
      </c>
      <c r="BF742" s="154">
        <v>373</v>
      </c>
      <c r="BG742" s="154">
        <v>372</v>
      </c>
      <c r="BH742" s="154">
        <v>371</v>
      </c>
      <c r="BI742" s="154">
        <v>371</v>
      </c>
      <c r="BJ742" s="154">
        <v>370</v>
      </c>
      <c r="BK742" s="154">
        <v>369</v>
      </c>
      <c r="BL742" s="154">
        <v>369</v>
      </c>
      <c r="BM742" s="154">
        <v>368</v>
      </c>
      <c r="BN742" s="154">
        <v>368</v>
      </c>
      <c r="BO742" s="154">
        <v>367</v>
      </c>
      <c r="BP742" s="154">
        <v>367</v>
      </c>
      <c r="BQ742" s="154">
        <v>366</v>
      </c>
      <c r="BR742" s="154">
        <v>366</v>
      </c>
      <c r="BS742" s="154">
        <v>365</v>
      </c>
      <c r="BT742" s="140">
        <v>365</v>
      </c>
      <c r="BU742" s="140">
        <v>364</v>
      </c>
      <c r="BV742" s="140">
        <v>363</v>
      </c>
      <c r="BW742" s="140">
        <v>363</v>
      </c>
      <c r="BX742" s="140">
        <v>362</v>
      </c>
      <c r="BY742" s="140">
        <v>361</v>
      </c>
      <c r="BZ742" s="140">
        <v>361</v>
      </c>
      <c r="CA742" s="140">
        <v>360</v>
      </c>
      <c r="CB742" s="140">
        <v>359</v>
      </c>
      <c r="CC742" s="140">
        <v>358</v>
      </c>
      <c r="CD742" s="140">
        <v>357</v>
      </c>
      <c r="CE742" s="140">
        <v>357</v>
      </c>
      <c r="CF742" s="140">
        <v>356</v>
      </c>
      <c r="CG742" s="140">
        <v>355</v>
      </c>
      <c r="CH742" s="140">
        <v>354</v>
      </c>
      <c r="CI742" s="140">
        <v>353</v>
      </c>
      <c r="CJ742" s="140">
        <v>352</v>
      </c>
      <c r="CK742" s="140">
        <v>352</v>
      </c>
      <c r="CL742" s="140">
        <v>351</v>
      </c>
      <c r="CM742" s="140">
        <v>350</v>
      </c>
      <c r="CN742" s="140">
        <v>350</v>
      </c>
      <c r="CO742" s="140">
        <v>350</v>
      </c>
      <c r="CP742" s="140">
        <v>349</v>
      </c>
      <c r="CQ742" s="140">
        <v>349</v>
      </c>
      <c r="CR742" s="140">
        <v>349</v>
      </c>
      <c r="CS742" s="140">
        <v>349</v>
      </c>
      <c r="CT742" s="140">
        <v>349</v>
      </c>
      <c r="CU742" s="140">
        <v>349</v>
      </c>
      <c r="CV742" s="140">
        <v>349</v>
      </c>
      <c r="CW742" s="140">
        <v>349</v>
      </c>
    </row>
    <row r="743" spans="1:101">
      <c r="A743" s="140" t="s">
        <v>314</v>
      </c>
      <c r="B743" s="140" t="s">
        <v>311</v>
      </c>
      <c r="C743" s="140"/>
      <c r="D743" s="140"/>
      <c r="E743" s="140" t="s">
        <v>309</v>
      </c>
      <c r="F743" s="140"/>
      <c r="G743" s="140"/>
      <c r="H743" s="140"/>
      <c r="I743" s="140"/>
      <c r="J743" s="140"/>
      <c r="K743" s="140"/>
      <c r="L743" s="140"/>
      <c r="M743" s="140"/>
      <c r="N743" s="140"/>
      <c r="O743" s="140"/>
      <c r="P743" s="140"/>
      <c r="Q743" s="140"/>
      <c r="R743" s="140"/>
      <c r="S743" s="140"/>
      <c r="T743" s="140"/>
      <c r="U743" s="140"/>
      <c r="V743" s="140"/>
      <c r="W743" s="140"/>
      <c r="X743" s="140"/>
      <c r="Y743" s="140"/>
      <c r="Z743" s="140"/>
      <c r="AA743" s="140"/>
      <c r="AB743" s="140"/>
      <c r="AC743" s="140"/>
      <c r="AD743" s="140"/>
      <c r="AE743" s="140"/>
      <c r="AF743" s="140"/>
      <c r="AG743" s="140"/>
      <c r="AH743" s="140"/>
      <c r="AI743" s="140"/>
      <c r="AJ743" s="140"/>
      <c r="AK743" s="140"/>
      <c r="AL743" s="154"/>
      <c r="AM743" s="154"/>
      <c r="AN743" s="154"/>
      <c r="AO743" s="154"/>
      <c r="AP743" s="154"/>
      <c r="AQ743" s="154"/>
      <c r="AR743" s="154"/>
      <c r="AS743" s="154"/>
      <c r="AT743" s="154"/>
      <c r="AU743" s="154"/>
      <c r="AV743" s="154"/>
      <c r="AW743" s="154">
        <v>369</v>
      </c>
      <c r="AX743" s="154">
        <v>366</v>
      </c>
      <c r="AY743" s="154">
        <v>364</v>
      </c>
      <c r="AZ743" s="154">
        <v>361</v>
      </c>
      <c r="BA743" s="154">
        <v>359</v>
      </c>
      <c r="BB743" s="154">
        <v>358</v>
      </c>
      <c r="BC743" s="154">
        <v>356</v>
      </c>
      <c r="BD743" s="154">
        <v>355</v>
      </c>
      <c r="BE743" s="154">
        <v>353</v>
      </c>
      <c r="BF743" s="154">
        <v>352</v>
      </c>
      <c r="BG743" s="154">
        <v>351</v>
      </c>
      <c r="BH743" s="154">
        <v>350</v>
      </c>
      <c r="BI743" s="154">
        <v>349</v>
      </c>
      <c r="BJ743" s="154">
        <v>349</v>
      </c>
      <c r="BK743" s="154">
        <v>348</v>
      </c>
      <c r="BL743" s="154">
        <v>347</v>
      </c>
      <c r="BM743" s="154">
        <v>347</v>
      </c>
      <c r="BN743" s="154">
        <v>346</v>
      </c>
      <c r="BO743" s="154">
        <v>346</v>
      </c>
      <c r="BP743" s="154">
        <v>345</v>
      </c>
      <c r="BQ743" s="154">
        <v>344</v>
      </c>
      <c r="BR743" s="154">
        <v>344</v>
      </c>
      <c r="BS743" s="154">
        <v>343</v>
      </c>
      <c r="BT743" s="140">
        <v>343</v>
      </c>
      <c r="BU743" s="140">
        <v>342</v>
      </c>
      <c r="BV743" s="140">
        <v>342</v>
      </c>
      <c r="BW743" s="140">
        <v>341</v>
      </c>
      <c r="BX743" s="140">
        <v>340</v>
      </c>
      <c r="BY743" s="140">
        <v>340</v>
      </c>
      <c r="BZ743" s="140">
        <v>339</v>
      </c>
      <c r="CA743" s="140">
        <v>338</v>
      </c>
      <c r="CB743" s="140">
        <v>338</v>
      </c>
      <c r="CC743" s="140">
        <v>337</v>
      </c>
      <c r="CD743" s="140">
        <v>336</v>
      </c>
      <c r="CE743" s="140">
        <v>336</v>
      </c>
      <c r="CF743" s="140">
        <v>335</v>
      </c>
      <c r="CG743" s="140">
        <v>334</v>
      </c>
      <c r="CH743" s="140">
        <v>333</v>
      </c>
      <c r="CI743" s="140">
        <v>333</v>
      </c>
      <c r="CJ743" s="140">
        <v>332</v>
      </c>
      <c r="CK743" s="140">
        <v>332</v>
      </c>
      <c r="CL743" s="140">
        <v>331</v>
      </c>
      <c r="CM743" s="140">
        <v>331</v>
      </c>
      <c r="CN743" s="140">
        <v>330</v>
      </c>
      <c r="CO743" s="140">
        <v>330</v>
      </c>
      <c r="CP743" s="140">
        <v>330</v>
      </c>
      <c r="CQ743" s="140">
        <v>330</v>
      </c>
      <c r="CR743" s="140">
        <v>330</v>
      </c>
      <c r="CS743" s="140">
        <v>330</v>
      </c>
      <c r="CT743" s="140">
        <v>330</v>
      </c>
      <c r="CU743" s="140">
        <v>331</v>
      </c>
      <c r="CV743" s="140">
        <v>331</v>
      </c>
      <c r="CW743" s="140">
        <v>332</v>
      </c>
    </row>
    <row r="744" spans="1:101">
      <c r="A744" s="140" t="s">
        <v>315</v>
      </c>
      <c r="B744" s="140" t="s">
        <v>25</v>
      </c>
      <c r="C744" s="140"/>
      <c r="D744" s="140"/>
      <c r="E744" s="140" t="s">
        <v>309</v>
      </c>
      <c r="F744" s="140"/>
      <c r="G744" s="140"/>
      <c r="H744" s="140"/>
      <c r="I744" s="140"/>
      <c r="J744" s="140"/>
      <c r="K744" s="140"/>
      <c r="L744" s="140"/>
      <c r="M744" s="140"/>
      <c r="N744" s="140"/>
      <c r="O744" s="140"/>
      <c r="P744" s="140"/>
      <c r="Q744" s="140"/>
      <c r="R744" s="140"/>
      <c r="S744" s="140"/>
      <c r="T744" s="140"/>
      <c r="U744" s="140"/>
      <c r="V744" s="140"/>
      <c r="W744" s="140"/>
      <c r="X744" s="140"/>
      <c r="Y744" s="140"/>
      <c r="Z744" s="140"/>
      <c r="AA744" s="140"/>
      <c r="AB744" s="140"/>
      <c r="AC744" s="140"/>
      <c r="AD744" s="140"/>
      <c r="AE744" s="140"/>
      <c r="AF744" s="140"/>
      <c r="AG744" s="140"/>
      <c r="AH744" s="140"/>
      <c r="AI744" s="140"/>
      <c r="AJ744" s="140"/>
      <c r="AK744" s="140"/>
      <c r="AL744" s="154"/>
      <c r="AM744" s="154"/>
      <c r="AN744" s="154"/>
      <c r="AO744" s="154"/>
      <c r="AP744" s="154"/>
      <c r="AQ744" s="154"/>
      <c r="AR744" s="154"/>
      <c r="AS744" s="154"/>
      <c r="AT744" s="154"/>
      <c r="AU744" s="154"/>
      <c r="AV744" s="154"/>
      <c r="AW744" s="154">
        <v>276</v>
      </c>
      <c r="AX744" s="154">
        <v>282</v>
      </c>
      <c r="AY744" s="154">
        <v>288</v>
      </c>
      <c r="AZ744" s="154">
        <v>293</v>
      </c>
      <c r="BA744" s="154">
        <v>299</v>
      </c>
      <c r="BB744" s="154">
        <v>304</v>
      </c>
      <c r="BC744" s="154">
        <v>310</v>
      </c>
      <c r="BD744" s="154">
        <v>316</v>
      </c>
      <c r="BE744" s="154">
        <v>321</v>
      </c>
      <c r="BF744" s="154">
        <v>327</v>
      </c>
      <c r="BG744" s="154">
        <v>333</v>
      </c>
      <c r="BH744" s="154">
        <v>339</v>
      </c>
      <c r="BI744" s="154">
        <v>345</v>
      </c>
      <c r="BJ744" s="154">
        <v>351</v>
      </c>
      <c r="BK744" s="154">
        <v>357</v>
      </c>
      <c r="BL744" s="154">
        <v>363</v>
      </c>
      <c r="BM744" s="154">
        <v>368</v>
      </c>
      <c r="BN744" s="154">
        <v>374</v>
      </c>
      <c r="BO744" s="154">
        <v>380</v>
      </c>
      <c r="BP744" s="154">
        <v>386</v>
      </c>
      <c r="BQ744" s="154">
        <v>392</v>
      </c>
      <c r="BR744" s="154">
        <v>398</v>
      </c>
      <c r="BS744" s="154">
        <v>403</v>
      </c>
      <c r="BT744" s="140">
        <v>409</v>
      </c>
      <c r="BU744" s="140">
        <v>415</v>
      </c>
      <c r="BV744" s="140">
        <v>420</v>
      </c>
      <c r="BW744" s="140">
        <v>426</v>
      </c>
      <c r="BX744" s="140">
        <v>431</v>
      </c>
      <c r="BY744" s="140">
        <v>437</v>
      </c>
      <c r="BZ744" s="140">
        <v>442</v>
      </c>
      <c r="CA744" s="140">
        <v>447</v>
      </c>
      <c r="CB744" s="140">
        <v>453</v>
      </c>
      <c r="CC744" s="140">
        <v>458</v>
      </c>
      <c r="CD744" s="140">
        <v>463</v>
      </c>
      <c r="CE744" s="140">
        <v>468</v>
      </c>
      <c r="CF744" s="140">
        <v>474</v>
      </c>
      <c r="CG744" s="140">
        <v>479</v>
      </c>
      <c r="CH744" s="140">
        <v>484</v>
      </c>
      <c r="CI744" s="140">
        <v>489</v>
      </c>
      <c r="CJ744" s="140">
        <v>494</v>
      </c>
      <c r="CK744" s="140">
        <v>499</v>
      </c>
      <c r="CL744" s="140">
        <v>504</v>
      </c>
      <c r="CM744" s="140">
        <v>509</v>
      </c>
      <c r="CN744" s="140">
        <v>514</v>
      </c>
      <c r="CO744" s="140">
        <v>519</v>
      </c>
      <c r="CP744" s="140">
        <v>523</v>
      </c>
      <c r="CQ744" s="140">
        <v>528</v>
      </c>
      <c r="CR744" s="140">
        <v>533</v>
      </c>
      <c r="CS744" s="140">
        <v>538</v>
      </c>
      <c r="CT744" s="140">
        <v>543</v>
      </c>
      <c r="CU744" s="140">
        <v>548</v>
      </c>
      <c r="CV744" s="140">
        <v>553</v>
      </c>
      <c r="CW744" s="140">
        <v>558</v>
      </c>
    </row>
    <row r="745" spans="1:101">
      <c r="A745" s="140" t="s">
        <v>316</v>
      </c>
      <c r="B745" s="140" t="s">
        <v>282</v>
      </c>
      <c r="C745" s="140"/>
      <c r="D745" s="140"/>
      <c r="E745" s="140" t="s">
        <v>309</v>
      </c>
      <c r="F745" s="140"/>
      <c r="G745" s="140"/>
      <c r="H745" s="140"/>
      <c r="I745" s="140"/>
      <c r="J745" s="140"/>
      <c r="K745" s="140"/>
      <c r="L745" s="140"/>
      <c r="M745" s="140"/>
      <c r="N745" s="140"/>
      <c r="O745" s="140"/>
      <c r="P745" s="140"/>
      <c r="Q745" s="140"/>
      <c r="R745" s="140"/>
      <c r="S745" s="140"/>
      <c r="T745" s="140"/>
      <c r="U745" s="140"/>
      <c r="V745" s="140"/>
      <c r="W745" s="140"/>
      <c r="X745" s="140"/>
      <c r="Y745" s="140"/>
      <c r="Z745" s="140"/>
      <c r="AA745" s="140"/>
      <c r="AB745" s="140"/>
      <c r="AC745" s="140"/>
      <c r="AD745" s="140"/>
      <c r="AE745" s="140"/>
      <c r="AF745" s="140"/>
      <c r="AG745" s="140"/>
      <c r="AH745" s="140"/>
      <c r="AI745" s="140"/>
      <c r="AJ745" s="140"/>
      <c r="AK745" s="140"/>
      <c r="AL745" s="140"/>
      <c r="AM745" s="154"/>
      <c r="AN745" s="154"/>
      <c r="AO745" s="154"/>
      <c r="AP745" s="154"/>
      <c r="AQ745" s="154"/>
      <c r="AR745" s="154"/>
      <c r="AS745" s="154"/>
      <c r="AT745" s="154"/>
      <c r="AU745" s="154"/>
      <c r="AV745" s="154"/>
      <c r="AW745" s="154">
        <v>856</v>
      </c>
      <c r="AX745" s="154">
        <v>861</v>
      </c>
      <c r="AY745" s="154">
        <v>866</v>
      </c>
      <c r="AZ745" s="154">
        <v>870</v>
      </c>
      <c r="BA745" s="154">
        <v>875</v>
      </c>
      <c r="BB745" s="154">
        <v>880</v>
      </c>
      <c r="BC745" s="154">
        <v>885</v>
      </c>
      <c r="BD745" s="154">
        <v>890</v>
      </c>
      <c r="BE745" s="154">
        <v>896</v>
      </c>
      <c r="BF745" s="154">
        <v>901</v>
      </c>
      <c r="BG745" s="154">
        <v>906</v>
      </c>
      <c r="BH745" s="154">
        <v>912</v>
      </c>
      <c r="BI745" s="154">
        <v>917</v>
      </c>
      <c r="BJ745" s="154">
        <v>923</v>
      </c>
      <c r="BK745" s="154">
        <v>928</v>
      </c>
      <c r="BL745" s="154">
        <v>934</v>
      </c>
      <c r="BM745" s="154">
        <v>939</v>
      </c>
      <c r="BN745" s="154">
        <v>945</v>
      </c>
      <c r="BO745" s="154">
        <v>950</v>
      </c>
      <c r="BP745" s="154">
        <v>955</v>
      </c>
      <c r="BQ745" s="154">
        <v>960</v>
      </c>
      <c r="BR745" s="154">
        <v>965</v>
      </c>
      <c r="BS745" s="154">
        <v>970</v>
      </c>
      <c r="BT745" s="140">
        <v>974</v>
      </c>
      <c r="BU745" s="140">
        <v>979</v>
      </c>
      <c r="BV745" s="140">
        <v>983</v>
      </c>
      <c r="BW745" s="140">
        <v>987</v>
      </c>
      <c r="BX745" s="140">
        <v>991</v>
      </c>
      <c r="BY745" s="140">
        <v>995</v>
      </c>
      <c r="BZ745" s="140">
        <v>999</v>
      </c>
      <c r="CA745" s="140">
        <v>1002</v>
      </c>
      <c r="CB745" s="140">
        <v>1006</v>
      </c>
      <c r="CC745" s="140">
        <v>1009</v>
      </c>
      <c r="CD745" s="140">
        <v>1012</v>
      </c>
      <c r="CE745" s="140">
        <v>1015</v>
      </c>
      <c r="CF745" s="140">
        <v>1018</v>
      </c>
      <c r="CG745" s="140">
        <v>1020</v>
      </c>
      <c r="CH745" s="140">
        <v>1023</v>
      </c>
      <c r="CI745" s="140">
        <v>1025</v>
      </c>
      <c r="CJ745" s="140">
        <v>1028</v>
      </c>
      <c r="CK745" s="140">
        <v>1030</v>
      </c>
      <c r="CL745" s="140">
        <v>1033</v>
      </c>
      <c r="CM745" s="140">
        <v>1035</v>
      </c>
      <c r="CN745" s="140">
        <v>1038</v>
      </c>
      <c r="CO745" s="140">
        <v>1040</v>
      </c>
      <c r="CP745" s="140">
        <v>1043</v>
      </c>
      <c r="CQ745" s="140">
        <v>1045</v>
      </c>
      <c r="CR745" s="140">
        <v>1048</v>
      </c>
      <c r="CS745" s="140">
        <v>1051</v>
      </c>
      <c r="CT745" s="140">
        <v>1054</v>
      </c>
      <c r="CU745" s="140">
        <v>1057</v>
      </c>
      <c r="CV745" s="140">
        <v>1060</v>
      </c>
      <c r="CW745" s="140">
        <v>1063</v>
      </c>
    </row>
    <row r="746" spans="1:101">
      <c r="A746" s="163">
        <v>976</v>
      </c>
      <c r="B746" s="140" t="s">
        <v>283</v>
      </c>
      <c r="C746" s="140"/>
      <c r="D746" s="140"/>
      <c r="E746" s="140" t="s">
        <v>309</v>
      </c>
      <c r="F746" s="140"/>
      <c r="G746" s="140"/>
      <c r="H746" s="140"/>
      <c r="I746" s="140"/>
      <c r="J746" s="140"/>
      <c r="K746" s="140"/>
      <c r="L746" s="140"/>
      <c r="M746" s="140"/>
      <c r="N746" s="140"/>
      <c r="O746" s="140"/>
      <c r="P746" s="140"/>
      <c r="Q746" s="140"/>
      <c r="R746" s="140"/>
      <c r="S746" s="140"/>
      <c r="T746" s="140"/>
      <c r="U746" s="140"/>
      <c r="V746" s="140"/>
      <c r="W746" s="140"/>
      <c r="X746" s="140"/>
      <c r="Y746" s="140"/>
      <c r="Z746" s="140"/>
      <c r="AA746" s="140"/>
      <c r="AB746" s="140"/>
      <c r="AC746" s="140"/>
      <c r="AD746" s="140"/>
      <c r="AE746" s="140"/>
      <c r="AF746" s="140"/>
      <c r="AG746" s="140"/>
      <c r="AH746" s="140"/>
      <c r="AI746" s="140"/>
      <c r="AJ746" s="140"/>
      <c r="AK746" s="140"/>
      <c r="AL746" s="140"/>
      <c r="AM746" s="140"/>
      <c r="AN746" s="140"/>
      <c r="AO746" s="140"/>
      <c r="AP746" s="140"/>
      <c r="AQ746" s="140"/>
      <c r="AR746" s="140"/>
      <c r="AS746" s="140"/>
      <c r="AT746" s="140"/>
      <c r="AU746" s="140"/>
      <c r="AV746" s="140"/>
      <c r="AW746" s="140">
        <v>260</v>
      </c>
      <c r="AX746" s="140">
        <v>268</v>
      </c>
      <c r="AY746" s="140">
        <v>277</v>
      </c>
      <c r="AZ746" s="140">
        <v>286</v>
      </c>
      <c r="BA746" s="140">
        <v>295</v>
      </c>
      <c r="BB746" s="140">
        <v>305</v>
      </c>
      <c r="BC746" s="140">
        <v>315</v>
      </c>
      <c r="BD746" s="140">
        <v>325</v>
      </c>
      <c r="BE746" s="140">
        <v>336</v>
      </c>
      <c r="BF746" s="140">
        <v>347</v>
      </c>
      <c r="BG746" s="140">
        <v>359</v>
      </c>
      <c r="BH746" s="140">
        <v>372</v>
      </c>
      <c r="BI746" s="140">
        <v>385</v>
      </c>
      <c r="BJ746" s="140">
        <v>399</v>
      </c>
      <c r="BK746" s="140">
        <v>413</v>
      </c>
      <c r="BL746" s="140">
        <v>428</v>
      </c>
      <c r="BM746" s="140">
        <v>443</v>
      </c>
      <c r="BN746" s="140">
        <v>458</v>
      </c>
      <c r="BO746" s="140">
        <v>474</v>
      </c>
      <c r="BP746" s="140">
        <v>491</v>
      </c>
      <c r="BQ746" s="140">
        <v>507</v>
      </c>
      <c r="BR746" s="140">
        <v>525</v>
      </c>
      <c r="BS746" s="140">
        <v>543</v>
      </c>
      <c r="BT746" s="140">
        <v>561</v>
      </c>
      <c r="BU746" s="140">
        <v>579</v>
      </c>
      <c r="BV746" s="140">
        <v>598</v>
      </c>
      <c r="BW746" s="140">
        <v>618</v>
      </c>
      <c r="BX746" s="140">
        <v>638</v>
      </c>
      <c r="BY746" s="140">
        <v>658</v>
      </c>
      <c r="BZ746" s="140">
        <v>679</v>
      </c>
      <c r="CA746" s="140">
        <v>701</v>
      </c>
      <c r="CB746" s="140">
        <v>723</v>
      </c>
      <c r="CC746" s="140">
        <v>746</v>
      </c>
      <c r="CD746" s="140">
        <v>769</v>
      </c>
      <c r="CE746" s="140">
        <v>793</v>
      </c>
      <c r="CF746" s="140">
        <v>818</v>
      </c>
      <c r="CG746" s="140">
        <v>843</v>
      </c>
      <c r="CH746" s="140">
        <v>869</v>
      </c>
      <c r="CI746" s="140">
        <v>896</v>
      </c>
      <c r="CJ746" s="140">
        <v>924</v>
      </c>
      <c r="CK746" s="140">
        <v>952</v>
      </c>
      <c r="CL746" s="140">
        <v>981</v>
      </c>
      <c r="CM746" s="140">
        <v>1011</v>
      </c>
      <c r="CN746" s="140">
        <v>1042</v>
      </c>
      <c r="CO746" s="140">
        <v>1074</v>
      </c>
      <c r="CP746" s="140">
        <v>1107</v>
      </c>
      <c r="CQ746" s="140">
        <v>1141</v>
      </c>
      <c r="CR746" s="140">
        <v>1176</v>
      </c>
      <c r="CS746" s="140">
        <v>1212</v>
      </c>
      <c r="CT746" s="140">
        <v>1249</v>
      </c>
      <c r="CU746" s="140">
        <v>1287</v>
      </c>
      <c r="CV746" s="140">
        <v>1326</v>
      </c>
      <c r="CW746" s="140">
        <v>1366</v>
      </c>
    </row>
  </sheetData>
  <mergeCells count="6">
    <mergeCell ref="AY113:BB113"/>
    <mergeCell ref="BC113:BH113"/>
    <mergeCell ref="AY219:BB219"/>
    <mergeCell ref="BC219:BH219"/>
    <mergeCell ref="AY325:BB325"/>
    <mergeCell ref="BC325:BH325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I104"/>
  <sheetViews>
    <sheetView zoomScale="91" zoomScaleNormal="91" workbookViewId="0">
      <pane xSplit="4" ySplit="1" topLeftCell="E2" activePane="bottomRight" state="frozen"/>
      <selection pane="topRight" activeCell="E1" sqref="E1"/>
      <selection pane="bottomLeft" activeCell="A2" sqref="A2"/>
      <selection pane="bottomRight" activeCell="D14" sqref="D14"/>
    </sheetView>
  </sheetViews>
  <sheetFormatPr baseColWidth="10" defaultRowHeight="15"/>
  <cols>
    <col min="1" max="1" width="25.42578125" customWidth="1"/>
    <col min="2" max="2" width="14.5703125" customWidth="1"/>
    <col min="3" max="3" width="6" customWidth="1"/>
    <col min="4" max="4" width="30.7109375" bestFit="1" customWidth="1"/>
    <col min="5" max="19" width="8.28515625" bestFit="1" customWidth="1"/>
    <col min="20" max="32" width="8.5703125" bestFit="1" customWidth="1"/>
    <col min="33" max="33" width="8.5703125" customWidth="1"/>
    <col min="34" max="34" width="8.5703125" bestFit="1" customWidth="1"/>
    <col min="35" max="35" width="9.28515625" bestFit="1" customWidth="1"/>
    <col min="36" max="83" width="9" bestFit="1" customWidth="1"/>
    <col min="84" max="92" width="10" bestFit="1" customWidth="1"/>
    <col min="93" max="93" width="11.5703125" bestFit="1" customWidth="1"/>
    <col min="94" max="94" width="9.7109375" bestFit="1" customWidth="1"/>
    <col min="95" max="101" width="10" bestFit="1" customWidth="1"/>
    <col min="102" max="144" width="9" bestFit="1" customWidth="1"/>
    <col min="145" max="145" width="10" bestFit="1" customWidth="1"/>
    <col min="146" max="165" width="9.85546875" bestFit="1" customWidth="1"/>
    <col min="166" max="169" width="5" bestFit="1" customWidth="1"/>
  </cols>
  <sheetData>
    <row r="1" spans="1:165">
      <c r="B1" t="s">
        <v>3</v>
      </c>
      <c r="C1" t="s">
        <v>5</v>
      </c>
      <c r="D1" t="s">
        <v>4</v>
      </c>
      <c r="E1">
        <v>1980</v>
      </c>
      <c r="F1">
        <f t="shared" ref="F1" si="0">E1+1</f>
        <v>1981</v>
      </c>
      <c r="G1">
        <f t="shared" ref="G1" si="1">F1+1</f>
        <v>1982</v>
      </c>
      <c r="H1">
        <f t="shared" ref="H1" si="2">G1+1</f>
        <v>1983</v>
      </c>
      <c r="I1">
        <f t="shared" ref="I1" si="3">H1+1</f>
        <v>1984</v>
      </c>
      <c r="J1">
        <f t="shared" ref="J1" si="4">I1+1</f>
        <v>1985</v>
      </c>
      <c r="K1">
        <f t="shared" ref="K1" si="5">J1+1</f>
        <v>1986</v>
      </c>
      <c r="L1">
        <f t="shared" ref="L1:M1" si="6">K1+1</f>
        <v>1987</v>
      </c>
      <c r="M1">
        <f t="shared" si="6"/>
        <v>1988</v>
      </c>
      <c r="N1">
        <f t="shared" ref="N1:P1" si="7">M1+1</f>
        <v>1989</v>
      </c>
      <c r="O1">
        <f t="shared" si="7"/>
        <v>1990</v>
      </c>
      <c r="P1">
        <f t="shared" si="7"/>
        <v>1991</v>
      </c>
      <c r="Q1">
        <f>P1+1</f>
        <v>1992</v>
      </c>
      <c r="R1">
        <f t="shared" ref="R1:CC1" si="8">Q1+1</f>
        <v>1993</v>
      </c>
      <c r="S1">
        <f t="shared" si="8"/>
        <v>1994</v>
      </c>
      <c r="T1">
        <f t="shared" si="8"/>
        <v>1995</v>
      </c>
      <c r="U1">
        <f t="shared" si="8"/>
        <v>1996</v>
      </c>
      <c r="V1">
        <f t="shared" si="8"/>
        <v>1997</v>
      </c>
      <c r="W1">
        <f t="shared" si="8"/>
        <v>1998</v>
      </c>
      <c r="X1">
        <f t="shared" si="8"/>
        <v>1999</v>
      </c>
      <c r="Y1">
        <f t="shared" si="8"/>
        <v>2000</v>
      </c>
      <c r="Z1">
        <f t="shared" si="8"/>
        <v>2001</v>
      </c>
      <c r="AA1">
        <f t="shared" si="8"/>
        <v>2002</v>
      </c>
      <c r="AB1">
        <f t="shared" si="8"/>
        <v>2003</v>
      </c>
      <c r="AC1">
        <f t="shared" si="8"/>
        <v>2004</v>
      </c>
      <c r="AD1">
        <f t="shared" si="8"/>
        <v>2005</v>
      </c>
      <c r="AE1">
        <f t="shared" si="8"/>
        <v>2006</v>
      </c>
      <c r="AF1">
        <f t="shared" si="8"/>
        <v>2007</v>
      </c>
      <c r="AG1">
        <f t="shared" si="8"/>
        <v>2008</v>
      </c>
      <c r="AH1">
        <f t="shared" si="8"/>
        <v>2009</v>
      </c>
      <c r="AI1">
        <f t="shared" si="8"/>
        <v>2010</v>
      </c>
      <c r="AJ1">
        <f t="shared" si="8"/>
        <v>2011</v>
      </c>
      <c r="AK1">
        <f t="shared" si="8"/>
        <v>2012</v>
      </c>
      <c r="AL1">
        <f t="shared" si="8"/>
        <v>2013</v>
      </c>
      <c r="AM1">
        <f t="shared" si="8"/>
        <v>2014</v>
      </c>
      <c r="AN1">
        <f t="shared" si="8"/>
        <v>2015</v>
      </c>
      <c r="AO1">
        <f t="shared" si="8"/>
        <v>2016</v>
      </c>
      <c r="AP1">
        <f t="shared" si="8"/>
        <v>2017</v>
      </c>
      <c r="AQ1">
        <f t="shared" si="8"/>
        <v>2018</v>
      </c>
      <c r="AR1">
        <f t="shared" si="8"/>
        <v>2019</v>
      </c>
      <c r="AS1">
        <f t="shared" si="8"/>
        <v>2020</v>
      </c>
      <c r="AT1">
        <f t="shared" si="8"/>
        <v>2021</v>
      </c>
      <c r="AU1">
        <f t="shared" si="8"/>
        <v>2022</v>
      </c>
      <c r="AV1">
        <f t="shared" si="8"/>
        <v>2023</v>
      </c>
      <c r="AW1">
        <f t="shared" si="8"/>
        <v>2024</v>
      </c>
      <c r="AX1">
        <f t="shared" si="8"/>
        <v>2025</v>
      </c>
      <c r="AY1">
        <f t="shared" si="8"/>
        <v>2026</v>
      </c>
      <c r="AZ1">
        <f t="shared" si="8"/>
        <v>2027</v>
      </c>
      <c r="BA1">
        <f t="shared" si="8"/>
        <v>2028</v>
      </c>
      <c r="BB1">
        <f t="shared" si="8"/>
        <v>2029</v>
      </c>
      <c r="BC1">
        <f t="shared" si="8"/>
        <v>2030</v>
      </c>
      <c r="BD1">
        <f t="shared" si="8"/>
        <v>2031</v>
      </c>
      <c r="BE1">
        <f t="shared" si="8"/>
        <v>2032</v>
      </c>
      <c r="BF1">
        <f t="shared" si="8"/>
        <v>2033</v>
      </c>
      <c r="BG1">
        <f t="shared" si="8"/>
        <v>2034</v>
      </c>
      <c r="BH1">
        <f t="shared" si="8"/>
        <v>2035</v>
      </c>
      <c r="BI1">
        <f t="shared" si="8"/>
        <v>2036</v>
      </c>
      <c r="BJ1">
        <f t="shared" si="8"/>
        <v>2037</v>
      </c>
      <c r="BK1">
        <f t="shared" si="8"/>
        <v>2038</v>
      </c>
      <c r="BL1">
        <f t="shared" si="8"/>
        <v>2039</v>
      </c>
      <c r="BM1">
        <f t="shared" si="8"/>
        <v>2040</v>
      </c>
      <c r="BN1">
        <f t="shared" si="8"/>
        <v>2041</v>
      </c>
      <c r="BO1">
        <f t="shared" si="8"/>
        <v>2042</v>
      </c>
      <c r="BP1">
        <f t="shared" si="8"/>
        <v>2043</v>
      </c>
      <c r="BQ1">
        <f t="shared" si="8"/>
        <v>2044</v>
      </c>
      <c r="BR1">
        <f t="shared" si="8"/>
        <v>2045</v>
      </c>
      <c r="BS1">
        <f t="shared" si="8"/>
        <v>2046</v>
      </c>
      <c r="BT1">
        <f t="shared" si="8"/>
        <v>2047</v>
      </c>
      <c r="BU1">
        <f t="shared" si="8"/>
        <v>2048</v>
      </c>
      <c r="BV1">
        <f t="shared" si="8"/>
        <v>2049</v>
      </c>
      <c r="BW1">
        <f t="shared" si="8"/>
        <v>2050</v>
      </c>
      <c r="BX1">
        <f t="shared" si="8"/>
        <v>2051</v>
      </c>
      <c r="BY1">
        <f t="shared" si="8"/>
        <v>2052</v>
      </c>
      <c r="BZ1">
        <f t="shared" si="8"/>
        <v>2053</v>
      </c>
      <c r="CA1">
        <f t="shared" si="8"/>
        <v>2054</v>
      </c>
      <c r="CB1">
        <f t="shared" si="8"/>
        <v>2055</v>
      </c>
      <c r="CC1">
        <f t="shared" si="8"/>
        <v>2056</v>
      </c>
      <c r="CD1">
        <f t="shared" ref="CD1:EO1" si="9">CC1+1</f>
        <v>2057</v>
      </c>
      <c r="CE1">
        <f t="shared" si="9"/>
        <v>2058</v>
      </c>
      <c r="CF1">
        <f t="shared" si="9"/>
        <v>2059</v>
      </c>
      <c r="CG1">
        <f t="shared" si="9"/>
        <v>2060</v>
      </c>
      <c r="CH1">
        <f t="shared" si="9"/>
        <v>2061</v>
      </c>
      <c r="CI1">
        <f t="shared" si="9"/>
        <v>2062</v>
      </c>
      <c r="CJ1">
        <f t="shared" si="9"/>
        <v>2063</v>
      </c>
      <c r="CK1">
        <f t="shared" si="9"/>
        <v>2064</v>
      </c>
      <c r="CL1">
        <f t="shared" si="9"/>
        <v>2065</v>
      </c>
      <c r="CM1">
        <f t="shared" si="9"/>
        <v>2066</v>
      </c>
      <c r="CN1">
        <f t="shared" si="9"/>
        <v>2067</v>
      </c>
      <c r="CO1">
        <f t="shared" si="9"/>
        <v>2068</v>
      </c>
      <c r="CP1">
        <f t="shared" si="9"/>
        <v>2069</v>
      </c>
      <c r="CQ1">
        <f t="shared" si="9"/>
        <v>2070</v>
      </c>
      <c r="CR1">
        <f t="shared" si="9"/>
        <v>2071</v>
      </c>
      <c r="CS1">
        <f t="shared" si="9"/>
        <v>2072</v>
      </c>
      <c r="CT1">
        <f t="shared" si="9"/>
        <v>2073</v>
      </c>
      <c r="CU1">
        <f t="shared" si="9"/>
        <v>2074</v>
      </c>
      <c r="CV1">
        <f t="shared" si="9"/>
        <v>2075</v>
      </c>
      <c r="CW1">
        <f t="shared" si="9"/>
        <v>2076</v>
      </c>
      <c r="CX1">
        <f t="shared" si="9"/>
        <v>2077</v>
      </c>
      <c r="CY1">
        <f t="shared" si="9"/>
        <v>2078</v>
      </c>
      <c r="CZ1">
        <f t="shared" si="9"/>
        <v>2079</v>
      </c>
      <c r="DA1">
        <f t="shared" si="9"/>
        <v>2080</v>
      </c>
      <c r="DB1">
        <f t="shared" si="9"/>
        <v>2081</v>
      </c>
      <c r="DC1">
        <f t="shared" si="9"/>
        <v>2082</v>
      </c>
      <c r="DD1">
        <f t="shared" si="9"/>
        <v>2083</v>
      </c>
      <c r="DE1">
        <f t="shared" si="9"/>
        <v>2084</v>
      </c>
      <c r="DF1">
        <f t="shared" si="9"/>
        <v>2085</v>
      </c>
      <c r="DG1">
        <f t="shared" si="9"/>
        <v>2086</v>
      </c>
      <c r="DH1">
        <f t="shared" si="9"/>
        <v>2087</v>
      </c>
      <c r="DI1">
        <f t="shared" si="9"/>
        <v>2088</v>
      </c>
      <c r="DJ1">
        <f t="shared" si="9"/>
        <v>2089</v>
      </c>
      <c r="DK1">
        <f t="shared" si="9"/>
        <v>2090</v>
      </c>
      <c r="DL1">
        <f t="shared" si="9"/>
        <v>2091</v>
      </c>
      <c r="DM1">
        <f t="shared" si="9"/>
        <v>2092</v>
      </c>
      <c r="DN1">
        <f t="shared" si="9"/>
        <v>2093</v>
      </c>
      <c r="DO1">
        <f t="shared" si="9"/>
        <v>2094</v>
      </c>
      <c r="DP1">
        <f t="shared" si="9"/>
        <v>2095</v>
      </c>
      <c r="DQ1">
        <f t="shared" si="9"/>
        <v>2096</v>
      </c>
      <c r="DR1">
        <f t="shared" si="9"/>
        <v>2097</v>
      </c>
      <c r="DS1">
        <f t="shared" si="9"/>
        <v>2098</v>
      </c>
      <c r="DT1">
        <f t="shared" si="9"/>
        <v>2099</v>
      </c>
      <c r="DU1">
        <f t="shared" si="9"/>
        <v>2100</v>
      </c>
      <c r="DV1">
        <f t="shared" si="9"/>
        <v>2101</v>
      </c>
      <c r="DW1">
        <f t="shared" si="9"/>
        <v>2102</v>
      </c>
      <c r="DX1">
        <f t="shared" si="9"/>
        <v>2103</v>
      </c>
      <c r="DY1">
        <f t="shared" si="9"/>
        <v>2104</v>
      </c>
      <c r="DZ1">
        <f t="shared" si="9"/>
        <v>2105</v>
      </c>
      <c r="EA1">
        <f t="shared" si="9"/>
        <v>2106</v>
      </c>
      <c r="EB1">
        <f t="shared" si="9"/>
        <v>2107</v>
      </c>
      <c r="EC1">
        <f t="shared" si="9"/>
        <v>2108</v>
      </c>
      <c r="ED1">
        <f t="shared" si="9"/>
        <v>2109</v>
      </c>
      <c r="EE1">
        <f t="shared" si="9"/>
        <v>2110</v>
      </c>
      <c r="EF1">
        <f t="shared" si="9"/>
        <v>2111</v>
      </c>
      <c r="EG1">
        <f t="shared" si="9"/>
        <v>2112</v>
      </c>
      <c r="EH1">
        <f t="shared" si="9"/>
        <v>2113</v>
      </c>
      <c r="EI1">
        <f t="shared" si="9"/>
        <v>2114</v>
      </c>
      <c r="EJ1">
        <f t="shared" si="9"/>
        <v>2115</v>
      </c>
      <c r="EK1">
        <f t="shared" si="9"/>
        <v>2116</v>
      </c>
      <c r="EL1">
        <f t="shared" si="9"/>
        <v>2117</v>
      </c>
      <c r="EM1">
        <f t="shared" si="9"/>
        <v>2118</v>
      </c>
      <c r="EN1">
        <f t="shared" si="9"/>
        <v>2119</v>
      </c>
      <c r="EO1">
        <f t="shared" si="9"/>
        <v>2120</v>
      </c>
      <c r="EP1">
        <f t="shared" ref="EP1:FI1" si="10">EO1+1</f>
        <v>2121</v>
      </c>
      <c r="EQ1">
        <f t="shared" si="10"/>
        <v>2122</v>
      </c>
      <c r="ER1">
        <f t="shared" si="10"/>
        <v>2123</v>
      </c>
      <c r="ES1">
        <f t="shared" si="10"/>
        <v>2124</v>
      </c>
      <c r="ET1">
        <f t="shared" si="10"/>
        <v>2125</v>
      </c>
      <c r="EU1">
        <f t="shared" si="10"/>
        <v>2126</v>
      </c>
      <c r="EV1">
        <f t="shared" si="10"/>
        <v>2127</v>
      </c>
      <c r="EW1">
        <f t="shared" si="10"/>
        <v>2128</v>
      </c>
      <c r="EX1">
        <f t="shared" si="10"/>
        <v>2129</v>
      </c>
      <c r="EY1">
        <f t="shared" si="10"/>
        <v>2130</v>
      </c>
      <c r="EZ1">
        <f t="shared" si="10"/>
        <v>2131</v>
      </c>
      <c r="FA1">
        <f t="shared" si="10"/>
        <v>2132</v>
      </c>
      <c r="FB1">
        <f t="shared" si="10"/>
        <v>2133</v>
      </c>
      <c r="FC1">
        <f t="shared" si="10"/>
        <v>2134</v>
      </c>
      <c r="FD1">
        <f t="shared" si="10"/>
        <v>2135</v>
      </c>
      <c r="FE1">
        <f t="shared" si="10"/>
        <v>2136</v>
      </c>
      <c r="FF1">
        <f t="shared" si="10"/>
        <v>2137</v>
      </c>
      <c r="FG1">
        <f t="shared" si="10"/>
        <v>2138</v>
      </c>
      <c r="FH1">
        <f t="shared" si="10"/>
        <v>2139</v>
      </c>
      <c r="FI1">
        <f t="shared" si="10"/>
        <v>2140</v>
      </c>
    </row>
    <row r="2" spans="1:165">
      <c r="A2" t="s">
        <v>8</v>
      </c>
      <c r="B2" t="s">
        <v>34</v>
      </c>
      <c r="D2" t="s">
        <v>27</v>
      </c>
      <c r="E2" s="44">
        <v>453.21100000000001</v>
      </c>
      <c r="F2" s="44">
        <v>511.673</v>
      </c>
      <c r="G2" s="44">
        <v>587.952</v>
      </c>
      <c r="H2" s="44">
        <v>652.81600000000003</v>
      </c>
      <c r="I2" s="44">
        <v>709.64800000000002</v>
      </c>
      <c r="J2" s="44">
        <v>760.50900000000001</v>
      </c>
      <c r="K2" s="44">
        <v>817.85400000000004</v>
      </c>
      <c r="L2" s="44">
        <v>859.827</v>
      </c>
      <c r="M2" s="44">
        <v>929.44399999999996</v>
      </c>
      <c r="N2" s="44">
        <v>1001.897</v>
      </c>
      <c r="O2" s="44">
        <v>1058.627</v>
      </c>
      <c r="P2" s="44">
        <v>1097.1120000000001</v>
      </c>
      <c r="Q2" s="44">
        <v>1136.8409999999999</v>
      </c>
      <c r="R2" s="44">
        <v>1148.404</v>
      </c>
      <c r="S2" s="44">
        <v>1186.345</v>
      </c>
      <c r="T2" s="44">
        <v>1224.9670000000001</v>
      </c>
      <c r="U2" s="44">
        <v>1258.95</v>
      </c>
      <c r="V2" s="44">
        <v>1299.739</v>
      </c>
      <c r="W2" s="44">
        <v>1358.7760000000001</v>
      </c>
      <c r="X2" s="44">
        <v>1408.1590000000001</v>
      </c>
      <c r="Y2" s="44">
        <v>1485.3030000000001</v>
      </c>
      <c r="Z2" s="44">
        <v>1544.6289999999999</v>
      </c>
      <c r="AA2" s="44">
        <v>1594.259</v>
      </c>
      <c r="AB2" s="44">
        <v>1637.4380000000001</v>
      </c>
      <c r="AC2" s="44">
        <v>1710.76</v>
      </c>
      <c r="AD2" s="44">
        <v>1771.9780000000001</v>
      </c>
      <c r="AE2" s="44">
        <v>1853.2670000000001</v>
      </c>
      <c r="AF2" s="44">
        <v>1945.67</v>
      </c>
      <c r="AG2" s="44">
        <v>1995.85</v>
      </c>
      <c r="AH2" s="44">
        <v>1939.0170000000001</v>
      </c>
      <c r="AI2" s="44">
        <v>1998.481</v>
      </c>
      <c r="AJ2" s="44">
        <v>2059.2840000000001</v>
      </c>
      <c r="AK2" s="44">
        <v>2086.9290000000001</v>
      </c>
      <c r="AL2" s="44">
        <v>2115.2559999999999</v>
      </c>
      <c r="AM2" s="48">
        <v>2139.9639999999999</v>
      </c>
      <c r="AN2" s="48">
        <v>2181.0639999999999</v>
      </c>
    </row>
    <row r="3" spans="1:165">
      <c r="A3" t="s">
        <v>8</v>
      </c>
      <c r="B3" t="s">
        <v>43</v>
      </c>
      <c r="D3" t="s">
        <v>28</v>
      </c>
      <c r="E3" s="44">
        <v>1126.6120000000001</v>
      </c>
      <c r="F3" s="44">
        <v>1138.7539999999999</v>
      </c>
      <c r="G3" s="44">
        <v>1167.32</v>
      </c>
      <c r="H3" s="44">
        <v>1181.9849999999999</v>
      </c>
      <c r="I3" s="44">
        <v>1200.0039999999999</v>
      </c>
      <c r="J3" s="44">
        <v>1219.4829999999999</v>
      </c>
      <c r="K3" s="44">
        <v>1248.1559999999999</v>
      </c>
      <c r="L3" s="44">
        <v>1280.325</v>
      </c>
      <c r="M3" s="44">
        <v>1340.9349999999999</v>
      </c>
      <c r="N3" s="44">
        <v>1399.309</v>
      </c>
      <c r="O3" s="44">
        <v>1440.085</v>
      </c>
      <c r="P3" s="44">
        <v>1455.049</v>
      </c>
      <c r="Q3" s="44">
        <v>1478.325</v>
      </c>
      <c r="R3" s="44">
        <v>1469.268</v>
      </c>
      <c r="S3" s="44">
        <v>1503.7280000000001</v>
      </c>
      <c r="T3" s="44">
        <v>1535.0820000000001</v>
      </c>
      <c r="U3" s="44">
        <v>1556.3889999999999</v>
      </c>
      <c r="V3" s="44">
        <v>1592.7670000000001</v>
      </c>
      <c r="W3" s="44">
        <v>1649.4090000000001</v>
      </c>
      <c r="X3" s="44">
        <v>1705.606</v>
      </c>
      <c r="Y3" s="44">
        <v>1771.701</v>
      </c>
      <c r="Z3" s="44">
        <v>1806.328</v>
      </c>
      <c r="AA3" s="44">
        <v>1826.5309999999999</v>
      </c>
      <c r="AB3" s="44">
        <v>1841.5</v>
      </c>
      <c r="AC3" s="44">
        <v>1892.8119999999999</v>
      </c>
      <c r="AD3" s="44">
        <v>1923.2429999999999</v>
      </c>
      <c r="AE3" s="44">
        <v>1968.9190000000001</v>
      </c>
      <c r="AF3" s="44">
        <v>2015.415</v>
      </c>
      <c r="AG3" s="44">
        <v>2019.3510000000001</v>
      </c>
      <c r="AH3" s="44">
        <v>1959.9549999999999</v>
      </c>
      <c r="AI3" s="44">
        <v>1998.481</v>
      </c>
      <c r="AJ3" s="44">
        <v>2040.0340000000001</v>
      </c>
      <c r="AK3" s="44">
        <v>2043.761</v>
      </c>
      <c r="AL3" s="44">
        <v>2055.538</v>
      </c>
      <c r="AM3" s="45">
        <v>2068.6239999999998</v>
      </c>
      <c r="AN3" s="45">
        <v>2094.982</v>
      </c>
    </row>
    <row r="4" spans="1:165">
      <c r="A4" t="s">
        <v>8</v>
      </c>
      <c r="D4" t="s">
        <v>26</v>
      </c>
      <c r="E4" s="6">
        <f>E2/E3</f>
        <v>0.40227780282830289</v>
      </c>
      <c r="F4" s="6">
        <f t="shared" ref="F4:AN4" si="11">F2/F3</f>
        <v>0.44932707151851942</v>
      </c>
      <c r="G4" s="6">
        <f t="shared" si="11"/>
        <v>0.50367679813590105</v>
      </c>
      <c r="H4" s="6">
        <f t="shared" si="11"/>
        <v>0.55230480928268977</v>
      </c>
      <c r="I4" s="6">
        <f t="shared" si="11"/>
        <v>0.59137136209545971</v>
      </c>
      <c r="J4" s="6">
        <f t="shared" si="11"/>
        <v>0.62363230975749562</v>
      </c>
      <c r="K4" s="6">
        <f t="shared" si="11"/>
        <v>0.65524982454116321</v>
      </c>
      <c r="L4" s="6">
        <f t="shared" si="11"/>
        <v>0.67156932810028702</v>
      </c>
      <c r="M4" s="6">
        <f t="shared" si="11"/>
        <v>0.69313128525991197</v>
      </c>
      <c r="N4" s="6">
        <f t="shared" si="11"/>
        <v>0.71599410852070566</v>
      </c>
      <c r="O4" s="6">
        <f t="shared" si="11"/>
        <v>0.73511424672849168</v>
      </c>
      <c r="P4" s="6">
        <f t="shared" si="11"/>
        <v>0.75400347342254459</v>
      </c>
      <c r="Q4" s="6">
        <f t="shared" si="11"/>
        <v>0.7690061387042767</v>
      </c>
      <c r="R4" s="6">
        <f t="shared" si="11"/>
        <v>0.78161642396077502</v>
      </c>
      <c r="S4" s="6">
        <f t="shared" si="11"/>
        <v>0.78893589798154984</v>
      </c>
      <c r="T4" s="6">
        <f t="shared" si="11"/>
        <v>0.7979814759081274</v>
      </c>
      <c r="U4" s="6">
        <f t="shared" si="11"/>
        <v>0.80889160743233224</v>
      </c>
      <c r="V4" s="6">
        <f t="shared" si="11"/>
        <v>0.81602582173035976</v>
      </c>
      <c r="W4" s="6">
        <f t="shared" si="11"/>
        <v>0.82379567469317794</v>
      </c>
      <c r="X4" s="6">
        <f t="shared" si="11"/>
        <v>0.82560626545638327</v>
      </c>
      <c r="Y4" s="6">
        <f t="shared" si="11"/>
        <v>0.83834857010296893</v>
      </c>
      <c r="Z4" s="6">
        <f t="shared" si="11"/>
        <v>0.85512099685107024</v>
      </c>
      <c r="AA4" s="6">
        <f t="shared" si="11"/>
        <v>0.87283435101840601</v>
      </c>
      <c r="AB4" s="6">
        <f t="shared" si="11"/>
        <v>0.8891870757534619</v>
      </c>
      <c r="AC4" s="6">
        <f t="shared" si="11"/>
        <v>0.9038192910864894</v>
      </c>
      <c r="AD4" s="6">
        <f t="shared" si="11"/>
        <v>0.92134899230102496</v>
      </c>
      <c r="AE4" s="6">
        <f t="shared" si="11"/>
        <v>0.94126116919995184</v>
      </c>
      <c r="AF4" s="6">
        <f t="shared" si="11"/>
        <v>0.96539422401837838</v>
      </c>
      <c r="AG4" s="6">
        <f t="shared" si="11"/>
        <v>0.98836210247747902</v>
      </c>
      <c r="AH4" s="6">
        <f t="shared" si="11"/>
        <v>0.98931710166815057</v>
      </c>
      <c r="AI4" s="6">
        <f t="shared" si="11"/>
        <v>1</v>
      </c>
      <c r="AJ4" s="6">
        <f t="shared" si="11"/>
        <v>1.0094361172411832</v>
      </c>
      <c r="AK4" s="6">
        <f t="shared" si="11"/>
        <v>1.0211218435032277</v>
      </c>
      <c r="AL4" s="6">
        <f t="shared" si="11"/>
        <v>1.0290522481219029</v>
      </c>
      <c r="AM4" s="6">
        <f t="shared" si="11"/>
        <v>1.0344866926033924</v>
      </c>
      <c r="AN4" s="6">
        <f t="shared" si="11"/>
        <v>1.0410896131804472</v>
      </c>
    </row>
    <row r="5" spans="1:165">
      <c r="A5" t="s">
        <v>8</v>
      </c>
      <c r="D5" t="s">
        <v>0</v>
      </c>
      <c r="F5" s="7">
        <f>F4/E4-1</f>
        <v>0.11695715836028309</v>
      </c>
      <c r="G5" s="7">
        <f t="shared" ref="G5:AN5" si="12">G4/F4-1</f>
        <v>0.12095805052142627</v>
      </c>
      <c r="H5" s="7">
        <f t="shared" si="12"/>
        <v>9.6546061535413452E-2</v>
      </c>
      <c r="I5" s="7">
        <f t="shared" si="12"/>
        <v>7.0733682119313634E-2</v>
      </c>
      <c r="J5" s="7">
        <f t="shared" si="12"/>
        <v>5.4552772977918274E-2</v>
      </c>
      <c r="K5" s="7">
        <f t="shared" si="12"/>
        <v>5.0698968428948721E-2</v>
      </c>
      <c r="L5" s="7">
        <f t="shared" si="12"/>
        <v>2.4905773260681885E-2</v>
      </c>
      <c r="M5" s="7">
        <f t="shared" si="12"/>
        <v>3.2106822419389891E-2</v>
      </c>
      <c r="N5" s="7">
        <f t="shared" si="12"/>
        <v>3.2984838149702878E-2</v>
      </c>
      <c r="O5" s="7">
        <f t="shared" si="12"/>
        <v>2.6704323373958339E-2</v>
      </c>
      <c r="P5" s="7">
        <f t="shared" si="12"/>
        <v>2.569563408424802E-2</v>
      </c>
      <c r="Q5" s="7">
        <f t="shared" si="12"/>
        <v>1.989734240033747E-2</v>
      </c>
      <c r="R5" s="7">
        <f t="shared" si="12"/>
        <v>1.6398159418786751E-2</v>
      </c>
      <c r="S5" s="6">
        <f t="shared" si="12"/>
        <v>9.3645345675874569E-3</v>
      </c>
      <c r="T5" s="7">
        <f t="shared" si="12"/>
        <v>1.1465542320637345E-2</v>
      </c>
      <c r="U5" s="7">
        <f t="shared" si="12"/>
        <v>1.3672161389196136E-2</v>
      </c>
      <c r="V5" s="7">
        <f t="shared" si="12"/>
        <v>8.8197407816774653E-3</v>
      </c>
      <c r="W5" s="7">
        <f t="shared" si="12"/>
        <v>9.5215773274703874E-3</v>
      </c>
      <c r="X5" s="7">
        <f t="shared" si="12"/>
        <v>2.1978638864299516E-3</v>
      </c>
      <c r="Y5" s="7">
        <f t="shared" si="12"/>
        <v>1.5433875903960059E-2</v>
      </c>
      <c r="Z5" s="7">
        <f t="shared" si="12"/>
        <v>2.0006507252754435E-2</v>
      </c>
      <c r="AA5" s="7">
        <f t="shared" si="12"/>
        <v>2.0714441853917798E-2</v>
      </c>
      <c r="AB5" s="7">
        <f t="shared" si="12"/>
        <v>1.8735198398156294E-2</v>
      </c>
      <c r="AC5" s="7">
        <f t="shared" si="12"/>
        <v>1.6455722009486751E-2</v>
      </c>
      <c r="AD5" s="7">
        <f t="shared" si="12"/>
        <v>1.9395139479112977E-2</v>
      </c>
      <c r="AE5" s="7">
        <f t="shared" si="12"/>
        <v>2.1611980981492307E-2</v>
      </c>
      <c r="AF5" s="7">
        <f t="shared" si="12"/>
        <v>2.5639063426932784E-2</v>
      </c>
      <c r="AG5" s="7">
        <f t="shared" si="12"/>
        <v>2.3791191088236019E-2</v>
      </c>
      <c r="AH5" s="7">
        <f t="shared" si="12"/>
        <v>9.6624424214342142E-4</v>
      </c>
      <c r="AI5" s="7">
        <f t="shared" si="12"/>
        <v>1.0798254992091305E-2</v>
      </c>
      <c r="AJ5" s="7">
        <f t="shared" si="12"/>
        <v>9.4361172411832062E-3</v>
      </c>
      <c r="AK5" s="7">
        <f t="shared" si="12"/>
        <v>1.1576489153154013E-2</v>
      </c>
      <c r="AL5" s="7">
        <f t="shared" si="12"/>
        <v>7.7663646793293406E-3</v>
      </c>
      <c r="AM5" s="7">
        <f t="shared" si="12"/>
        <v>5.2810190069627616E-3</v>
      </c>
      <c r="AN5" s="7">
        <f t="shared" si="12"/>
        <v>6.3827989516596073E-3</v>
      </c>
    </row>
    <row r="6" spans="1:165">
      <c r="A6" t="s">
        <v>8</v>
      </c>
      <c r="B6" t="s">
        <v>35</v>
      </c>
      <c r="C6" t="s">
        <v>37</v>
      </c>
      <c r="D6" t="s">
        <v>30</v>
      </c>
      <c r="O6" s="46">
        <v>67.400000000000006</v>
      </c>
      <c r="P6" s="46">
        <v>69.599999999999994</v>
      </c>
      <c r="Q6" s="46">
        <v>71.2</v>
      </c>
      <c r="R6" s="46">
        <v>72.7</v>
      </c>
      <c r="S6" s="46">
        <v>73.900000000000006</v>
      </c>
      <c r="T6" s="46">
        <v>75.3</v>
      </c>
      <c r="U6" s="46">
        <v>76.8</v>
      </c>
      <c r="V6" s="46">
        <v>77.7</v>
      </c>
      <c r="W6" s="46">
        <v>78.2</v>
      </c>
      <c r="X6" s="46">
        <v>78.599999999999994</v>
      </c>
      <c r="Y6" s="46">
        <v>79.900000000000006</v>
      </c>
      <c r="Z6" s="46">
        <v>81.2</v>
      </c>
      <c r="AA6" s="46">
        <v>82.8</v>
      </c>
      <c r="AB6" s="46">
        <v>84.5</v>
      </c>
      <c r="AC6" s="46">
        <v>86.3</v>
      </c>
      <c r="AD6" s="46">
        <v>87.9</v>
      </c>
      <c r="AE6" s="46">
        <v>89.33</v>
      </c>
      <c r="AF6" s="46">
        <v>90.66</v>
      </c>
      <c r="AG6" s="46">
        <v>93.21</v>
      </c>
      <c r="AH6" s="46">
        <v>93.29</v>
      </c>
      <c r="AI6" s="46">
        <v>94.71</v>
      </c>
      <c r="AJ6" s="46">
        <v>96.71</v>
      </c>
      <c r="AK6" s="46">
        <v>98.6</v>
      </c>
      <c r="AL6" s="46">
        <v>99.46</v>
      </c>
      <c r="AM6" s="46">
        <v>99.96</v>
      </c>
      <c r="AN6" s="46">
        <v>100</v>
      </c>
      <c r="AO6" s="47">
        <v>100.18</v>
      </c>
    </row>
    <row r="7" spans="1:165">
      <c r="A7" t="s">
        <v>8</v>
      </c>
      <c r="B7" t="str">
        <f>B6</f>
        <v>https://www.bdm.insee.fr/bdm2/affichageSeries?idbank=001764363</v>
      </c>
      <c r="C7" t="str">
        <f>C6</f>
        <v>Ensemble des ménages - France - Ensemble</v>
      </c>
      <c r="D7" t="s">
        <v>0</v>
      </c>
      <c r="P7" s="1">
        <f>P6/O6-1</f>
        <v>3.2640949554896048E-2</v>
      </c>
      <c r="Q7" s="1">
        <f t="shared" ref="Q7:AO7" si="13">Q6/P6-1</f>
        <v>2.2988505747126631E-2</v>
      </c>
      <c r="R7" s="1">
        <f t="shared" si="13"/>
        <v>2.1067415730336991E-2</v>
      </c>
      <c r="S7" s="1">
        <f t="shared" si="13"/>
        <v>1.6506189821182904E-2</v>
      </c>
      <c r="T7" s="1">
        <f t="shared" si="13"/>
        <v>1.8944519621109546E-2</v>
      </c>
      <c r="U7" s="1">
        <f t="shared" si="13"/>
        <v>1.9920318725099584E-2</v>
      </c>
      <c r="V7" s="1">
        <f t="shared" si="13"/>
        <v>1.171875E-2</v>
      </c>
      <c r="W7" s="1">
        <f t="shared" si="13"/>
        <v>6.4350064350064962E-3</v>
      </c>
      <c r="X7" s="1">
        <f t="shared" si="13"/>
        <v>5.1150895140663621E-3</v>
      </c>
      <c r="Y7" s="1">
        <f t="shared" si="13"/>
        <v>1.6539440203562572E-2</v>
      </c>
      <c r="Z7" s="1">
        <f t="shared" si="13"/>
        <v>1.6270337922402955E-2</v>
      </c>
      <c r="AA7" s="1">
        <f t="shared" si="13"/>
        <v>1.9704433497536922E-2</v>
      </c>
      <c r="AB7" s="1">
        <f t="shared" si="13"/>
        <v>2.0531400966183666E-2</v>
      </c>
      <c r="AC7" s="1">
        <f t="shared" si="13"/>
        <v>2.130177514792897E-2</v>
      </c>
      <c r="AD7" s="1">
        <f t="shared" si="13"/>
        <v>1.853997682502917E-2</v>
      </c>
      <c r="AE7" s="1">
        <f t="shared" si="13"/>
        <v>1.6268486916950931E-2</v>
      </c>
      <c r="AF7" s="1">
        <f t="shared" si="13"/>
        <v>1.4888615246837489E-2</v>
      </c>
      <c r="AG7" s="1">
        <f t="shared" si="13"/>
        <v>2.8127068166776903E-2</v>
      </c>
      <c r="AH7" s="1">
        <f t="shared" si="13"/>
        <v>8.5827700890472869E-4</v>
      </c>
      <c r="AI7" s="1">
        <f t="shared" si="13"/>
        <v>1.5221352770929286E-2</v>
      </c>
      <c r="AJ7" s="1">
        <f t="shared" si="13"/>
        <v>2.1117094287826044E-2</v>
      </c>
      <c r="AK7" s="1">
        <f t="shared" si="13"/>
        <v>1.9542963499121102E-2</v>
      </c>
      <c r="AL7" s="1">
        <f t="shared" si="13"/>
        <v>8.722109533468636E-3</v>
      </c>
      <c r="AM7" s="1">
        <f t="shared" si="13"/>
        <v>5.0271465915945335E-3</v>
      </c>
      <c r="AN7" s="1">
        <f t="shared" si="13"/>
        <v>4.0016006402576743E-4</v>
      </c>
      <c r="AO7" s="1">
        <f t="shared" si="13"/>
        <v>1.8000000000000238E-3</v>
      </c>
    </row>
    <row r="8" spans="1:165">
      <c r="A8" t="s">
        <v>8</v>
      </c>
      <c r="B8" t="s">
        <v>50</v>
      </c>
      <c r="C8" t="s">
        <v>45</v>
      </c>
      <c r="D8" t="s">
        <v>46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46">
        <v>85.3</v>
      </c>
      <c r="AC8" s="46">
        <v>86.7</v>
      </c>
      <c r="AD8" s="46">
        <v>88.3</v>
      </c>
      <c r="AE8" s="46">
        <v>89.77</v>
      </c>
      <c r="AF8" s="46">
        <v>91.09</v>
      </c>
      <c r="AG8" s="46">
        <v>93.64</v>
      </c>
      <c r="AH8" s="46">
        <v>93.7</v>
      </c>
      <c r="AI8" s="46">
        <v>95.06</v>
      </c>
      <c r="AJ8" s="46">
        <v>97.01</v>
      </c>
      <c r="AK8" s="46">
        <v>98.83</v>
      </c>
      <c r="AL8" s="46">
        <v>99.56</v>
      </c>
      <c r="AM8" s="46">
        <v>99.97</v>
      </c>
      <c r="AN8" s="46">
        <v>100</v>
      </c>
      <c r="AO8" s="47">
        <v>100.19</v>
      </c>
    </row>
    <row r="9" spans="1:165">
      <c r="A9" t="s">
        <v>8</v>
      </c>
      <c r="B9" t="str">
        <f>B8</f>
        <v>https://www.bdm.insee.fr/bdm2/affichageSeries?idbank=001765166 au 19 fév 2017</v>
      </c>
      <c r="C9" t="str">
        <f>C8</f>
        <v>Ensemble des ménages - France - Hors tabac</v>
      </c>
      <c r="D9" t="s">
        <v>0</v>
      </c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>
        <f t="shared" ref="AC9:AO9" si="14">AC8/AB8-1</f>
        <v>1.6412661195779776E-2</v>
      </c>
      <c r="AD9" s="1">
        <f t="shared" si="14"/>
        <v>1.8454440599769306E-2</v>
      </c>
      <c r="AE9" s="1">
        <f t="shared" si="14"/>
        <v>1.6647791619478935E-2</v>
      </c>
      <c r="AF9" s="1">
        <f t="shared" si="14"/>
        <v>1.4704244179570169E-2</v>
      </c>
      <c r="AG9" s="1">
        <f t="shared" si="14"/>
        <v>2.7994291360193158E-2</v>
      </c>
      <c r="AH9" s="1">
        <f t="shared" si="14"/>
        <v>6.4075181546341398E-4</v>
      </c>
      <c r="AI9" s="1">
        <f t="shared" si="14"/>
        <v>1.4514407684098174E-2</v>
      </c>
      <c r="AJ9" s="1">
        <f t="shared" si="14"/>
        <v>2.0513359983168611E-2</v>
      </c>
      <c r="AK9" s="1">
        <f t="shared" si="14"/>
        <v>1.8760952479125681E-2</v>
      </c>
      <c r="AL9" s="1">
        <f t="shared" si="14"/>
        <v>7.3864211271881253E-3</v>
      </c>
      <c r="AM9" s="1">
        <f t="shared" si="14"/>
        <v>4.1181197267978753E-3</v>
      </c>
      <c r="AN9" s="1">
        <f t="shared" si="14"/>
        <v>3.0009002700803755E-4</v>
      </c>
      <c r="AO9" s="1">
        <f t="shared" si="14"/>
        <v>1.9000000000000128E-3</v>
      </c>
    </row>
    <row r="10" spans="1:165">
      <c r="A10" t="s">
        <v>8</v>
      </c>
      <c r="B10" t="s">
        <v>36</v>
      </c>
      <c r="C10" t="s">
        <v>38</v>
      </c>
      <c r="D10" t="s">
        <v>29</v>
      </c>
      <c r="O10" s="46">
        <v>67.400000000000006</v>
      </c>
      <c r="P10" s="46">
        <v>69.599999999999994</v>
      </c>
      <c r="Q10" s="46">
        <v>71.3</v>
      </c>
      <c r="R10" s="46">
        <v>72.8</v>
      </c>
      <c r="S10" s="46">
        <v>74</v>
      </c>
      <c r="T10" s="46">
        <v>75.3</v>
      </c>
      <c r="U10" s="46">
        <v>76.8</v>
      </c>
      <c r="V10" s="46">
        <v>77.7</v>
      </c>
      <c r="W10" s="46">
        <v>78.2</v>
      </c>
      <c r="X10" s="46">
        <v>78.599999999999994</v>
      </c>
      <c r="Y10" s="46">
        <v>80</v>
      </c>
      <c r="Z10" s="46">
        <v>81.3</v>
      </c>
      <c r="AA10" s="46">
        <v>82.8</v>
      </c>
      <c r="AB10" s="46">
        <v>84.6</v>
      </c>
      <c r="AC10" s="46">
        <v>86.4</v>
      </c>
      <c r="AD10" s="46">
        <v>87.9</v>
      </c>
      <c r="AE10" s="46">
        <v>89.34</v>
      </c>
      <c r="AF10" s="46">
        <v>90.66</v>
      </c>
      <c r="AG10" s="46">
        <v>93.21</v>
      </c>
      <c r="AH10" s="46">
        <v>93.29</v>
      </c>
      <c r="AI10" s="46">
        <v>94.71</v>
      </c>
      <c r="AJ10" s="46">
        <v>96.71</v>
      </c>
      <c r="AK10" s="46">
        <v>98.61</v>
      </c>
      <c r="AL10" s="46">
        <v>99.45</v>
      </c>
      <c r="AM10" s="46">
        <v>99.96</v>
      </c>
      <c r="AN10" s="46">
        <v>100</v>
      </c>
      <c r="AO10" s="47">
        <v>100.19</v>
      </c>
    </row>
    <row r="11" spans="1:165">
      <c r="A11" t="s">
        <v>8</v>
      </c>
      <c r="B11" t="str">
        <f>B10</f>
        <v>https://www.bdm.insee.fr/bdm2/affichageSeries?idbank=001765178</v>
      </c>
      <c r="C11" t="str">
        <f>C10</f>
        <v>Ensemble des ménages - Métropole - Ensemble</v>
      </c>
      <c r="D11" t="s">
        <v>0</v>
      </c>
      <c r="F11" s="33"/>
      <c r="G11" s="33"/>
      <c r="H11" s="33"/>
      <c r="I11" s="33"/>
      <c r="J11" s="33"/>
      <c r="K11" s="33"/>
      <c r="L11" s="33"/>
      <c r="M11" s="33"/>
      <c r="P11" s="1">
        <f t="shared" ref="P11" si="15">(P10-O10)/O10</f>
        <v>3.2640949554895972E-2</v>
      </c>
      <c r="Q11" s="1">
        <f t="shared" ref="Q11" si="16">(Q10-P10)/P10</f>
        <v>2.4425287356321882E-2</v>
      </c>
      <c r="R11" s="1">
        <f t="shared" ref="R11" si="17">(R10-Q10)/Q10</f>
        <v>2.1037868162692847E-2</v>
      </c>
      <c r="S11" s="1">
        <f t="shared" ref="S11" si="18">(S10-R10)/R10</f>
        <v>1.6483516483516522E-2</v>
      </c>
      <c r="T11" s="1">
        <f t="shared" ref="T11" si="19">(T10-S10)/S10</f>
        <v>1.756756756756753E-2</v>
      </c>
      <c r="U11" s="1">
        <f t="shared" ref="U11" si="20">(U10-T10)/T10</f>
        <v>1.9920318725099601E-2</v>
      </c>
      <c r="V11" s="1">
        <f t="shared" ref="V11" si="21">(V10-U10)/U10</f>
        <v>1.1718750000000075E-2</v>
      </c>
      <c r="W11" s="1">
        <f t="shared" ref="W11" si="22">(W10-V10)/V10</f>
        <v>6.4350064350064346E-3</v>
      </c>
      <c r="X11" s="1">
        <f t="shared" ref="X11" si="23">(X10-W10)/W10</f>
        <v>5.1150895140663873E-3</v>
      </c>
      <c r="Y11" s="1">
        <f t="shared" ref="Y11" si="24">(Y10-X10)/X10</f>
        <v>1.781170483460567E-2</v>
      </c>
      <c r="Z11" s="1">
        <f t="shared" ref="Z11" si="25">(Z10-Y10)/Y10</f>
        <v>1.6249999999999966E-2</v>
      </c>
      <c r="AA11" s="1">
        <f t="shared" ref="AA11" si="26">(AA10-Z10)/Z10</f>
        <v>1.8450184501845018E-2</v>
      </c>
      <c r="AB11" s="1">
        <f t="shared" ref="AB11" si="27">(AB10-AA10)/AA10</f>
        <v>2.1739130434782573E-2</v>
      </c>
      <c r="AC11" s="1">
        <f t="shared" ref="AC11" si="28">(AC10-AB10)/AB10</f>
        <v>2.1276595744680986E-2</v>
      </c>
      <c r="AD11" s="1">
        <f t="shared" ref="AD11" si="29">(AD10-AC10)/AC10</f>
        <v>1.7361111111111108E-2</v>
      </c>
      <c r="AE11" s="1">
        <f t="shared" ref="AE11" si="30">(AE10-AD10)/AD10</f>
        <v>1.6382252559726935E-2</v>
      </c>
      <c r="AF11" s="1">
        <f t="shared" ref="AF11" si="31">(AF10-AE10)/AE10</f>
        <v>1.477501678979173E-2</v>
      </c>
      <c r="AG11" s="1">
        <f t="shared" ref="AG11" si="32">(AG10-AF10)/AF10</f>
        <v>2.8127068166776938E-2</v>
      </c>
      <c r="AH11" s="1">
        <f t="shared" ref="AH11" si="33">(AH10-AG10)/AG10</f>
        <v>8.5827700890475818E-4</v>
      </c>
      <c r="AI11" s="1">
        <f t="shared" ref="AI11" si="34">(AI10-AH10)/AH10</f>
        <v>1.5221352770929225E-2</v>
      </c>
      <c r="AJ11" s="1">
        <f t="shared" ref="AJ11" si="35">(AJ10-AI10)/AI10</f>
        <v>2.1117094287825995E-2</v>
      </c>
      <c r="AK11" s="1">
        <f t="shared" ref="AK11" si="36">(AK10-AJ10)/AJ10</f>
        <v>1.9646365422396915E-2</v>
      </c>
      <c r="AL11" s="1">
        <f t="shared" ref="AL11" si="37">(AL10-AK10)/AK10</f>
        <v>8.5184058411926118E-3</v>
      </c>
      <c r="AM11" s="1">
        <f t="shared" ref="AM11" si="38">(AM10-AL10)/AL10</f>
        <v>5.1282051282050363E-3</v>
      </c>
      <c r="AN11" s="1">
        <f t="shared" ref="AN11" si="39">(AN10-AM10)/AM10</f>
        <v>4.0016006402567283E-4</v>
      </c>
      <c r="AO11" s="1">
        <f t="shared" ref="AO11" si="40">(AO10-AN10)/AN10</f>
        <v>1.8999999999999772E-3</v>
      </c>
    </row>
    <row r="12" spans="1:165">
      <c r="A12" t="s">
        <v>8</v>
      </c>
      <c r="B12" t="s">
        <v>51</v>
      </c>
      <c r="C12" t="s">
        <v>48</v>
      </c>
      <c r="D12" t="s">
        <v>47</v>
      </c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46">
        <v>85.3</v>
      </c>
      <c r="AC12" s="46">
        <v>86.8</v>
      </c>
      <c r="AD12" s="46">
        <v>88.3</v>
      </c>
      <c r="AE12" s="46">
        <v>89.79</v>
      </c>
      <c r="AF12" s="46">
        <v>91.1</v>
      </c>
      <c r="AG12" s="46">
        <v>93.65</v>
      </c>
      <c r="AH12" s="46">
        <v>93.71</v>
      </c>
      <c r="AI12" s="46">
        <v>95.06</v>
      </c>
      <c r="AJ12" s="46">
        <v>97.01</v>
      </c>
      <c r="AK12" s="46">
        <v>98.83</v>
      </c>
      <c r="AL12" s="46">
        <v>99.56</v>
      </c>
      <c r="AM12" s="46">
        <v>99.97</v>
      </c>
      <c r="AN12" s="46">
        <v>100</v>
      </c>
      <c r="AO12" s="47">
        <v>100.19</v>
      </c>
    </row>
    <row r="13" spans="1:165">
      <c r="A13" t="s">
        <v>8</v>
      </c>
      <c r="B13" t="str">
        <f>B12</f>
        <v>https://www.bdm.insee.fr/bdm2/affichageSeries?idbank=001765618 au 19 fév 2017</v>
      </c>
      <c r="C13" t="str">
        <f>C12</f>
        <v>Ensemble des ménages - Métropole - Ensemble hors tabac</v>
      </c>
      <c r="D13" t="s">
        <v>0</v>
      </c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>
        <f t="shared" ref="AC13" si="41">AC12/AB12-1</f>
        <v>1.7584994138335253E-2</v>
      </c>
      <c r="AD13" s="1">
        <f t="shared" ref="AD13" si="42">AD12/AC12-1</f>
        <v>1.7281105990783363E-2</v>
      </c>
      <c r="AE13" s="1">
        <f t="shared" ref="AE13" si="43">AE12/AD12-1</f>
        <v>1.6874292185730555E-2</v>
      </c>
      <c r="AF13" s="1">
        <f t="shared" ref="AF13" si="44">AF12/AE12-1</f>
        <v>1.4589597950773969E-2</v>
      </c>
      <c r="AG13" s="1">
        <f t="shared" ref="AG13" si="45">AG12/AF12-1</f>
        <v>2.7991218441273391E-2</v>
      </c>
      <c r="AH13" s="1">
        <f t="shared" ref="AH13" si="46">AH12/AG12-1</f>
        <v>6.4068339562184384E-4</v>
      </c>
      <c r="AI13" s="1">
        <f t="shared" ref="AI13" si="47">AI12/AH12-1</f>
        <v>1.4406146622559124E-2</v>
      </c>
      <c r="AJ13" s="1">
        <f t="shared" ref="AJ13" si="48">AJ12/AI12-1</f>
        <v>2.0513359983168611E-2</v>
      </c>
      <c r="AK13" s="1">
        <f t="shared" ref="AK13" si="49">AK12/AJ12-1</f>
        <v>1.8760952479125681E-2</v>
      </c>
      <c r="AL13" s="1">
        <f t="shared" ref="AL13" si="50">AL12/AK12-1</f>
        <v>7.3864211271881253E-3</v>
      </c>
      <c r="AM13" s="1">
        <f t="shared" ref="AM13" si="51">AM12/AL12-1</f>
        <v>4.1181197267978753E-3</v>
      </c>
      <c r="AN13" s="1">
        <f t="shared" ref="AN13" si="52">AN12/AM12-1</f>
        <v>3.0009002700803755E-4</v>
      </c>
      <c r="AO13" s="1">
        <f t="shared" ref="AO13" si="53">AO12/AN12-1</f>
        <v>1.9000000000000128E-3</v>
      </c>
    </row>
    <row r="14" spans="1:165">
      <c r="A14" t="s">
        <v>8</v>
      </c>
      <c r="B14" t="s">
        <v>49</v>
      </c>
      <c r="C14" t="s">
        <v>37</v>
      </c>
      <c r="D14" t="s">
        <v>39</v>
      </c>
      <c r="O14" s="47">
        <v>86.2</v>
      </c>
      <c r="P14" s="47">
        <v>89</v>
      </c>
      <c r="Q14" s="47">
        <v>91.1</v>
      </c>
      <c r="R14" s="47">
        <v>93</v>
      </c>
      <c r="S14" s="47">
        <v>94.5</v>
      </c>
      <c r="T14" s="47">
        <v>96.2</v>
      </c>
      <c r="U14" s="47">
        <v>98.1</v>
      </c>
      <c r="V14" s="47">
        <v>99.3</v>
      </c>
      <c r="W14" s="47">
        <v>100</v>
      </c>
      <c r="X14" s="47">
        <v>100.5</v>
      </c>
      <c r="Y14" s="47">
        <v>102.2</v>
      </c>
      <c r="Z14" s="47">
        <v>103.9</v>
      </c>
      <c r="AA14" s="47">
        <v>105.9</v>
      </c>
      <c r="AB14" s="47">
        <v>108.1</v>
      </c>
      <c r="AC14" s="47">
        <v>110.4</v>
      </c>
      <c r="AD14" s="47">
        <v>112.4</v>
      </c>
      <c r="AE14" s="47">
        <v>114.24</v>
      </c>
      <c r="AF14" s="47">
        <v>115.94</v>
      </c>
      <c r="AG14" s="47">
        <v>119.2</v>
      </c>
      <c r="AH14" s="46">
        <v>119.31</v>
      </c>
      <c r="AI14" s="46">
        <v>121.13</v>
      </c>
      <c r="AJ14" s="46">
        <v>123.7</v>
      </c>
      <c r="AK14" s="46">
        <v>126.12</v>
      </c>
      <c r="AL14" s="46">
        <v>127.21</v>
      </c>
      <c r="AM14" s="46">
        <v>127.85</v>
      </c>
      <c r="AN14" s="47">
        <v>127.9</v>
      </c>
      <c r="AO14" s="1"/>
    </row>
    <row r="15" spans="1:165">
      <c r="A15" t="s">
        <v>8</v>
      </c>
      <c r="B15" t="str">
        <f>B14</f>
        <v>https://www.bdm.insee.fr/bdm2/choixCriteres?codeGroupe=142, 001765618 au 19 fév 2017</v>
      </c>
      <c r="D15" t="s">
        <v>0</v>
      </c>
      <c r="P15" s="1">
        <f t="shared" ref="P15" si="54">(P14-O14)/O14</f>
        <v>3.2482598607888595E-2</v>
      </c>
      <c r="Q15" s="1">
        <f t="shared" ref="Q15" si="55">(Q14-P14)/P14</f>
        <v>2.3595505617977464E-2</v>
      </c>
      <c r="R15" s="1">
        <f t="shared" ref="R15" si="56">(R14-Q14)/Q14</f>
        <v>2.0856201975850776E-2</v>
      </c>
      <c r="S15" s="1">
        <f t="shared" ref="S15" si="57">(S14-R14)/R14</f>
        <v>1.6129032258064516E-2</v>
      </c>
      <c r="T15" s="1">
        <f t="shared" ref="T15" si="58">(T14-S14)/S14</f>
        <v>1.798941798941802E-2</v>
      </c>
      <c r="U15" s="1">
        <f t="shared" ref="U15" si="59">(U14-T14)/T14</f>
        <v>1.9750519750519661E-2</v>
      </c>
      <c r="V15" s="1">
        <f t="shared" ref="V15" si="60">(V14-U14)/U14</f>
        <v>1.2232415902140702E-2</v>
      </c>
      <c r="W15" s="1">
        <f t="shared" ref="W15" si="61">(W14-V14)/V14</f>
        <v>7.049345417925507E-3</v>
      </c>
      <c r="X15" s="1">
        <f t="shared" ref="X15" si="62">(X14-W14)/W14</f>
        <v>5.0000000000000001E-3</v>
      </c>
      <c r="Y15" s="1">
        <f t="shared" ref="Y15" si="63">(Y14-X14)/X14</f>
        <v>1.6915422885572167E-2</v>
      </c>
      <c r="Z15" s="1">
        <f t="shared" ref="Z15" si="64">(Z14-Y14)/Y14</f>
        <v>1.663405088062625E-2</v>
      </c>
      <c r="AA15" s="1">
        <f t="shared" ref="AA15" si="65">(AA14-Z14)/Z14</f>
        <v>1.9249278152069296E-2</v>
      </c>
      <c r="AB15" s="1">
        <f t="shared" ref="AB15" si="66">(AB14-AA14)/AA14</f>
        <v>2.0774315391879024E-2</v>
      </c>
      <c r="AC15" s="1">
        <f t="shared" ref="AC15" si="67">(AC14-AB14)/AB14</f>
        <v>2.1276595744680958E-2</v>
      </c>
      <c r="AD15" s="1">
        <f t="shared" ref="AD15" si="68">(AD14-AC14)/AC14</f>
        <v>1.8115942028985508E-2</v>
      </c>
      <c r="AE15" s="1">
        <f t="shared" ref="AE15" si="69">(AE14-AD14)/AD14</f>
        <v>1.637010676156574E-2</v>
      </c>
      <c r="AF15" s="1">
        <f t="shared" ref="AF15" si="70">(AF14-AE14)/AE14</f>
        <v>1.4880952380952406E-2</v>
      </c>
      <c r="AG15" s="1">
        <f t="shared" ref="AG15" si="71">(AG14-AF14)/AF14</f>
        <v>2.811799206486118E-2</v>
      </c>
      <c r="AH15" s="1">
        <f t="shared" ref="AH15" si="72">(AH14-AG14)/AG14</f>
        <v>9.2281879194630395E-4</v>
      </c>
      <c r="AI15" s="1">
        <f t="shared" ref="AI15" si="73">(AI14-AH14)/AH14</f>
        <v>1.5254379347917133E-2</v>
      </c>
      <c r="AJ15" s="1">
        <f t="shared" ref="AJ15" si="74">(AJ14-AI14)/AI14</f>
        <v>2.1216874432428031E-2</v>
      </c>
      <c r="AK15" s="1">
        <f t="shared" ref="AK15" si="75">(AK14-AJ14)/AJ14</f>
        <v>1.9563459983831865E-2</v>
      </c>
      <c r="AL15" s="1">
        <f t="shared" ref="AL15" si="76">(AL14-AK14)/AK14</f>
        <v>8.6425626387566529E-3</v>
      </c>
      <c r="AM15" s="1">
        <f t="shared" ref="AM15" si="77">(AM14-AL14)/AL14</f>
        <v>5.0310510180017337E-3</v>
      </c>
      <c r="AN15" s="1">
        <f t="shared" ref="AN15" si="78">(AN14-AM14)/AM14</f>
        <v>3.9108330074314721E-4</v>
      </c>
      <c r="AO15" s="1"/>
    </row>
    <row r="16" spans="1:165">
      <c r="A16" t="s">
        <v>8</v>
      </c>
      <c r="B16" t="s">
        <v>40</v>
      </c>
      <c r="C16" t="s">
        <v>37</v>
      </c>
      <c r="D16" t="s">
        <v>41</v>
      </c>
      <c r="W16" s="47">
        <v>100</v>
      </c>
      <c r="X16" s="47">
        <v>100.5</v>
      </c>
      <c r="Y16" s="47">
        <v>102.2</v>
      </c>
      <c r="Z16" s="47">
        <v>103.9</v>
      </c>
      <c r="AA16" s="47">
        <v>105.9</v>
      </c>
      <c r="AB16" s="47">
        <v>108.1</v>
      </c>
      <c r="AC16" s="47">
        <v>110.4</v>
      </c>
      <c r="AD16" s="47">
        <v>112.4</v>
      </c>
      <c r="AE16" s="47">
        <v>114.23</v>
      </c>
      <c r="AF16" s="47">
        <v>115.92</v>
      </c>
      <c r="AG16" s="47">
        <v>119.19</v>
      </c>
      <c r="AH16" s="46">
        <v>119.29</v>
      </c>
      <c r="AI16" s="46">
        <v>121.1</v>
      </c>
      <c r="AJ16" s="46">
        <v>123.66</v>
      </c>
      <c r="AK16" s="46">
        <v>126.09</v>
      </c>
      <c r="AL16" s="46">
        <v>127.18</v>
      </c>
      <c r="AM16" s="46">
        <v>127.82</v>
      </c>
      <c r="AN16" s="47">
        <v>127.87</v>
      </c>
      <c r="AO16" s="1"/>
    </row>
    <row r="17" spans="1:43">
      <c r="A17" t="s">
        <v>8</v>
      </c>
      <c r="B17" t="str">
        <f>B16</f>
        <v>https://www.bdm.insee.fr/bdm2/choixCriteres?codeGroupe=142</v>
      </c>
      <c r="D17" t="s">
        <v>0</v>
      </c>
      <c r="P17" s="1"/>
      <c r="Q17" s="1"/>
      <c r="R17" s="1"/>
      <c r="S17" s="1"/>
      <c r="T17" s="1"/>
      <c r="U17" s="1"/>
      <c r="V17" s="1"/>
      <c r="W17" s="1"/>
      <c r="X17" s="1">
        <f>X16/W16-1</f>
        <v>4.9999999999998934E-3</v>
      </c>
      <c r="Y17" s="1">
        <f t="shared" ref="Y17" si="79">(Y16-X16)/X16</f>
        <v>1.6915422885572167E-2</v>
      </c>
      <c r="Z17" s="1">
        <f t="shared" ref="Z17" si="80">(Z16-Y16)/Y16</f>
        <v>1.663405088062625E-2</v>
      </c>
      <c r="AA17" s="1">
        <f t="shared" ref="AA17" si="81">(AA16-Z16)/Z16</f>
        <v>1.9249278152069296E-2</v>
      </c>
      <c r="AB17" s="1">
        <f t="shared" ref="AB17" si="82">(AB16-AA16)/AA16</f>
        <v>2.0774315391879024E-2</v>
      </c>
      <c r="AC17" s="1">
        <f t="shared" ref="AC17" si="83">(AC16-AB16)/AB16</f>
        <v>2.1276595744680958E-2</v>
      </c>
      <c r="AD17" s="1">
        <f t="shared" ref="AD17" si="84">(AD16-AC16)/AC16</f>
        <v>1.8115942028985508E-2</v>
      </c>
      <c r="AE17" s="1">
        <f t="shared" ref="AE17" si="85">(AE16-AD16)/AD16</f>
        <v>1.6281138790035572E-2</v>
      </c>
      <c r="AF17" s="1">
        <f t="shared" ref="AF17" si="86">(AF16-AE16)/AE16</f>
        <v>1.4794712422305853E-2</v>
      </c>
      <c r="AG17" s="1">
        <f t="shared" ref="AG17" si="87">(AG16-AF16)/AF16</f>
        <v>2.8209109730848825E-2</v>
      </c>
      <c r="AH17" s="1">
        <f t="shared" ref="AH17" si="88">(AH16-AG16)/AG16</f>
        <v>8.3899656011417504E-4</v>
      </c>
      <c r="AI17" s="1">
        <f t="shared" ref="AI17" si="89">(AI16-AH16)/AH16</f>
        <v>1.5173107553021946E-2</v>
      </c>
      <c r="AJ17" s="1">
        <f t="shared" ref="AJ17" si="90">(AJ16-AI16)/AI16</f>
        <v>2.1139554087530987E-2</v>
      </c>
      <c r="AK17" s="1">
        <f t="shared" ref="AK17" si="91">(AK16-AJ16)/AJ16</f>
        <v>1.9650655021834117E-2</v>
      </c>
      <c r="AL17" s="1">
        <f t="shared" ref="AL17" si="92">(AL16-AK16)/AK16</f>
        <v>8.6446189229915406E-3</v>
      </c>
      <c r="AM17" s="1">
        <f t="shared" ref="AM17" si="93">(AM16-AL16)/AL16</f>
        <v>5.0322377732346778E-3</v>
      </c>
      <c r="AN17" s="1">
        <f t="shared" ref="AN17" si="94">(AN16-AM16)/AM16</f>
        <v>3.9117508997035968E-4</v>
      </c>
      <c r="AO17" s="1"/>
    </row>
    <row r="18" spans="1:43">
      <c r="A18" t="s">
        <v>8</v>
      </c>
      <c r="B18" t="s">
        <v>53</v>
      </c>
      <c r="D18" t="s">
        <v>52</v>
      </c>
      <c r="E18" s="60">
        <v>185.55833333333331</v>
      </c>
      <c r="F18" s="60">
        <v>216.26666666666665</v>
      </c>
      <c r="G18" s="60">
        <v>250.7833333333333</v>
      </c>
      <c r="H18" s="60">
        <v>273.49166666666662</v>
      </c>
      <c r="I18" s="60">
        <v>296.79999999999995</v>
      </c>
      <c r="J18" s="60">
        <v>316.36666666666667</v>
      </c>
      <c r="K18" s="60">
        <v>311.20833333333331</v>
      </c>
      <c r="L18" s="60">
        <v>315.64166666666665</v>
      </c>
      <c r="M18" s="60">
        <v>324.64999999999998</v>
      </c>
      <c r="N18" s="60">
        <v>339.31666666666666</v>
      </c>
      <c r="O18" s="60">
        <v>350.52500000000003</v>
      </c>
      <c r="P18" s="60">
        <v>353.29166666666669</v>
      </c>
      <c r="Q18" s="60">
        <v>357.17500000000001</v>
      </c>
      <c r="R18" s="60">
        <v>372.06666666666661</v>
      </c>
      <c r="S18" s="60">
        <v>382.05</v>
      </c>
      <c r="T18" s="60">
        <v>394.35833333333329</v>
      </c>
      <c r="U18" s="60">
        <v>401.3416666666667</v>
      </c>
      <c r="V18" s="60">
        <v>410.36666666666662</v>
      </c>
      <c r="W18" s="60">
        <v>411.40000000000003</v>
      </c>
      <c r="X18" s="60">
        <v>419.55</v>
      </c>
      <c r="Y18" s="60">
        <v>446.99999999999994</v>
      </c>
      <c r="Z18" s="60">
        <v>454.5333333333333</v>
      </c>
      <c r="AA18" s="60">
        <v>467.86666666666662</v>
      </c>
      <c r="AB18" s="60">
        <v>485.64166666666671</v>
      </c>
      <c r="AC18" s="60">
        <v>506.56666666666666</v>
      </c>
      <c r="AD18" s="60">
        <v>526.07500000000005</v>
      </c>
      <c r="AE18" s="60">
        <v>556.8416666666667</v>
      </c>
      <c r="AF18" s="60">
        <v>581.10833333333335</v>
      </c>
      <c r="AG18" s="60">
        <v>621.82499999999993</v>
      </c>
      <c r="AH18" s="60">
        <v>621.61666666666667</v>
      </c>
      <c r="AI18" s="60">
        <v>649.11666666666667</v>
      </c>
      <c r="AJ18" s="60">
        <v>678.74166666666667</v>
      </c>
      <c r="AK18" s="60">
        <v>699.29166666666686</v>
      </c>
      <c r="AL18" s="60">
        <v>703.7833333333333</v>
      </c>
      <c r="AM18" t="s">
        <v>55</v>
      </c>
    </row>
    <row r="19" spans="1:43">
      <c r="A19" t="s">
        <v>8</v>
      </c>
      <c r="B19" t="str">
        <f>B18</f>
        <v>849754 au 19 fév 2017</v>
      </c>
      <c r="D19" t="s">
        <v>0</v>
      </c>
      <c r="F19" s="1">
        <f t="shared" ref="F19:Y19" si="95">F18/E18-1</f>
        <v>0.16549153455786603</v>
      </c>
      <c r="G19" s="1">
        <f t="shared" si="95"/>
        <v>0.15960234278668306</v>
      </c>
      <c r="H19" s="1">
        <f t="shared" si="95"/>
        <v>9.0549611218182946E-2</v>
      </c>
      <c r="I19" s="1">
        <f t="shared" si="95"/>
        <v>8.5225022090862135E-2</v>
      </c>
      <c r="J19" s="1">
        <f t="shared" si="95"/>
        <v>6.5925426774483542E-2</v>
      </c>
      <c r="K19" s="1">
        <f t="shared" si="95"/>
        <v>-1.6304920450953664E-2</v>
      </c>
      <c r="L19" s="1">
        <f t="shared" si="95"/>
        <v>1.4245548266166752E-2</v>
      </c>
      <c r="M19" s="1">
        <f t="shared" si="95"/>
        <v>2.8539747076061994E-2</v>
      </c>
      <c r="N19" s="1">
        <f t="shared" si="95"/>
        <v>4.5176857128189418E-2</v>
      </c>
      <c r="O19" s="1">
        <f t="shared" si="95"/>
        <v>3.3032074266909017E-2</v>
      </c>
      <c r="P19" s="1">
        <f t="shared" si="95"/>
        <v>7.8929225209802834E-3</v>
      </c>
      <c r="Q19" s="1">
        <f t="shared" si="95"/>
        <v>1.0991862247906603E-2</v>
      </c>
      <c r="R19" s="1">
        <f t="shared" si="95"/>
        <v>4.1692914304379158E-2</v>
      </c>
      <c r="S19" s="1">
        <f t="shared" si="95"/>
        <v>2.6832108941050148E-2</v>
      </c>
      <c r="T19" s="1">
        <f t="shared" si="95"/>
        <v>3.2216551062251852E-2</v>
      </c>
      <c r="U19" s="1">
        <f t="shared" si="95"/>
        <v>1.7708091203009202E-2</v>
      </c>
      <c r="V19" s="1">
        <f t="shared" si="95"/>
        <v>2.2487074603932511E-2</v>
      </c>
      <c r="W19" s="1">
        <f t="shared" si="95"/>
        <v>2.5180732678093953E-3</v>
      </c>
      <c r="X19" s="1">
        <f t="shared" si="95"/>
        <v>1.9810403500243101E-2</v>
      </c>
      <c r="Y19" s="1">
        <f t="shared" si="95"/>
        <v>6.542724347515172E-2</v>
      </c>
      <c r="Z19" s="1">
        <f t="shared" ref="Z19:AE19" si="96">Z18/Y18-1</f>
        <v>1.6853094705443716E-2</v>
      </c>
      <c r="AA19" s="1">
        <f t="shared" si="96"/>
        <v>2.9334115576415298E-2</v>
      </c>
      <c r="AB19" s="1">
        <f t="shared" si="96"/>
        <v>3.7991593046452277E-2</v>
      </c>
      <c r="AC19" s="1">
        <f t="shared" si="96"/>
        <v>4.3087324330353116E-2</v>
      </c>
      <c r="AD19" s="1">
        <f t="shared" si="96"/>
        <v>3.8510890307297485E-2</v>
      </c>
      <c r="AE19" s="1">
        <f t="shared" si="96"/>
        <v>5.8483422832612542E-2</v>
      </c>
      <c r="AF19" s="1">
        <f t="shared" ref="AF19:AH19" si="97">AF18/AE18-1</f>
        <v>4.3579114350279058E-2</v>
      </c>
      <c r="AG19" s="1">
        <f t="shared" si="97"/>
        <v>7.0067256535643052E-2</v>
      </c>
      <c r="AH19" s="1">
        <f t="shared" si="97"/>
        <v>-3.3503531272183196E-4</v>
      </c>
      <c r="AI19" s="1">
        <f t="shared" ref="AI19" si="98">AI18/AH18-1</f>
        <v>4.4239483068343244E-2</v>
      </c>
      <c r="AJ19" s="1">
        <f t="shared" ref="AJ19" si="99">AJ18/AI18-1</f>
        <v>4.5638945233265726E-2</v>
      </c>
      <c r="AK19" s="1">
        <f t="shared" ref="AK19" si="100">AK18/AJ18-1</f>
        <v>3.0276614814178426E-2</v>
      </c>
      <c r="AL19" s="1">
        <f t="shared" ref="AL19" si="101">AL18/AK18-1</f>
        <v>6.42316629923112E-3</v>
      </c>
    </row>
    <row r="20" spans="1:43">
      <c r="A20" t="s">
        <v>8</v>
      </c>
      <c r="B20" t="s">
        <v>54</v>
      </c>
      <c r="D20" t="s">
        <v>2</v>
      </c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1"/>
      <c r="AE20" s="1"/>
      <c r="AF20" s="1"/>
      <c r="AG20" s="1"/>
      <c r="AH20" s="1"/>
      <c r="AI20" s="60">
        <v>100</v>
      </c>
      <c r="AJ20" s="63">
        <f>AI20*(1+AJ19)</f>
        <v>104.56389452332657</v>
      </c>
      <c r="AK20" s="63">
        <f t="shared" ref="AK20:AL20" si="102">AJ20*(1+AK19)</f>
        <v>107.7297352812797</v>
      </c>
      <c r="AL20" s="63">
        <f t="shared" si="102"/>
        <v>108.4217012863635</v>
      </c>
      <c r="AM20" s="62"/>
      <c r="AN20" s="60">
        <v>102.80000000000001</v>
      </c>
      <c r="AO20" s="61">
        <v>101.60909090909091</v>
      </c>
    </row>
    <row r="21" spans="1:43">
      <c r="A21" t="s">
        <v>8</v>
      </c>
      <c r="B21" t="str">
        <f>B20</f>
        <v>1711007 au 19 fév 2017</v>
      </c>
      <c r="D21" t="s">
        <v>0</v>
      </c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1"/>
      <c r="AI21" s="1"/>
      <c r="AJ21" s="1"/>
      <c r="AK21" s="1"/>
      <c r="AL21" s="1"/>
      <c r="AM21" s="1"/>
      <c r="AN21" s="1"/>
      <c r="AO21" s="3">
        <f t="shared" ref="AO21" si="103">AO20/AN20-1</f>
        <v>-1.1584718783162473E-2</v>
      </c>
    </row>
    <row r="22" spans="1:43" ht="18.75">
      <c r="A22" s="34" t="s">
        <v>19</v>
      </c>
    </row>
    <row r="23" spans="1:43">
      <c r="A23" t="s">
        <v>20</v>
      </c>
      <c r="B23" t="s">
        <v>21</v>
      </c>
      <c r="D23" t="s">
        <v>2</v>
      </c>
      <c r="AK23" s="1">
        <v>0.04</v>
      </c>
      <c r="AL23" s="1">
        <v>0.04</v>
      </c>
      <c r="AM23" s="1">
        <v>0.04</v>
      </c>
      <c r="AN23" s="1">
        <v>0.04</v>
      </c>
      <c r="AO23" s="1">
        <v>0.04</v>
      </c>
      <c r="AP23" s="1">
        <v>0.04</v>
      </c>
      <c r="AQ23" s="1">
        <v>0.04</v>
      </c>
    </row>
    <row r="24" spans="1:43" ht="18.75">
      <c r="A24" s="9">
        <v>4</v>
      </c>
    </row>
    <row r="25" spans="1:43">
      <c r="A25" t="s">
        <v>22</v>
      </c>
      <c r="B25">
        <v>16</v>
      </c>
      <c r="C25" t="s">
        <v>24</v>
      </c>
      <c r="D25" t="s">
        <v>23</v>
      </c>
      <c r="AM25" s="5"/>
      <c r="AN25" s="5"/>
      <c r="AO25" s="5"/>
      <c r="AP25" s="5"/>
    </row>
    <row r="26" spans="1:43">
      <c r="D26" t="s">
        <v>0</v>
      </c>
      <c r="AM26" s="5">
        <v>3.5000000000000003E-2</v>
      </c>
      <c r="AN26" s="5">
        <v>-3.5000000000000003E-2</v>
      </c>
      <c r="AO26" s="5">
        <v>0</v>
      </c>
      <c r="AP26" s="5">
        <v>0</v>
      </c>
    </row>
    <row r="27" spans="1:43">
      <c r="AK27" s="1"/>
      <c r="AL27" s="1"/>
      <c r="AM27" s="1"/>
      <c r="AN27" s="1"/>
      <c r="AO27" s="1"/>
      <c r="AP27" s="1"/>
      <c r="AQ27" s="1"/>
    </row>
    <row r="28" spans="1:43">
      <c r="AK28" s="1"/>
      <c r="AL28" s="1"/>
      <c r="AM28" s="1"/>
      <c r="AN28" s="1"/>
      <c r="AO28" s="1"/>
      <c r="AP28" s="1"/>
      <c r="AQ28" s="1"/>
    </row>
    <row r="36" spans="1:34" ht="18.75">
      <c r="A36" s="9"/>
      <c r="B36" s="9"/>
      <c r="C36" s="9"/>
    </row>
    <row r="37" spans="1:34"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</row>
    <row r="38" spans="1:34"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</row>
    <row r="69" spans="1:1">
      <c r="A69" s="134"/>
    </row>
    <row r="70" spans="1:1">
      <c r="A70" s="134"/>
    </row>
    <row r="71" spans="1:1">
      <c r="A71" s="134"/>
    </row>
    <row r="72" spans="1:1">
      <c r="A72" s="134"/>
    </row>
    <row r="73" spans="1:1">
      <c r="A73" s="134"/>
    </row>
    <row r="74" spans="1:1">
      <c r="A74" s="134"/>
    </row>
    <row r="75" spans="1:1">
      <c r="A75" s="134"/>
    </row>
    <row r="76" spans="1:1">
      <c r="A76" s="134"/>
    </row>
    <row r="77" spans="1:1">
      <c r="A77" s="134"/>
    </row>
    <row r="78" spans="1:1">
      <c r="A78" s="134"/>
    </row>
    <row r="79" spans="1:1">
      <c r="A79" s="134"/>
    </row>
    <row r="80" spans="1:1">
      <c r="A80" s="134"/>
    </row>
    <row r="81" spans="1:1">
      <c r="A81" s="134"/>
    </row>
    <row r="82" spans="1:1">
      <c r="A82" s="134"/>
    </row>
    <row r="83" spans="1:1">
      <c r="A83" s="134"/>
    </row>
    <row r="84" spans="1:1">
      <c r="A84" s="134"/>
    </row>
    <row r="85" spans="1:1">
      <c r="A85" s="134"/>
    </row>
    <row r="86" spans="1:1">
      <c r="A86" s="134"/>
    </row>
    <row r="87" spans="1:1">
      <c r="A87" s="134"/>
    </row>
    <row r="88" spans="1:1">
      <c r="A88" s="134"/>
    </row>
    <row r="89" spans="1:1">
      <c r="A89" s="134"/>
    </row>
    <row r="90" spans="1:1">
      <c r="A90" s="134"/>
    </row>
    <row r="91" spans="1:1">
      <c r="A91" s="134"/>
    </row>
    <row r="92" spans="1:1">
      <c r="A92" s="134"/>
    </row>
    <row r="93" spans="1:1">
      <c r="A93" s="134"/>
    </row>
    <row r="94" spans="1:1">
      <c r="A94" s="134"/>
    </row>
    <row r="95" spans="1:1">
      <c r="A95" s="134"/>
    </row>
    <row r="96" spans="1:1">
      <c r="A96" s="134"/>
    </row>
    <row r="97" spans="1:1">
      <c r="A97" s="134"/>
    </row>
    <row r="98" spans="1:1">
      <c r="A98" s="134"/>
    </row>
    <row r="99" spans="1:1">
      <c r="A99" s="134"/>
    </row>
    <row r="100" spans="1:1">
      <c r="A100" s="134"/>
    </row>
    <row r="101" spans="1:1">
      <c r="A101" s="134"/>
    </row>
    <row r="102" spans="1:1">
      <c r="A102" s="134"/>
    </row>
    <row r="103" spans="1:1">
      <c r="A103" s="134"/>
    </row>
    <row r="104" spans="1:1">
      <c r="A104" s="134"/>
    </row>
  </sheetData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R70"/>
  <sheetViews>
    <sheetView zoomScaleNormal="100" workbookViewId="0">
      <pane xSplit="5" ySplit="2" topLeftCell="BJ26" activePane="bottomRight" state="frozen"/>
      <selection pane="topRight" activeCell="F1" sqref="F1"/>
      <selection pane="bottomLeft" activeCell="A3" sqref="A3"/>
      <selection pane="bottomRight" activeCell="C35" sqref="C35"/>
    </sheetView>
  </sheetViews>
  <sheetFormatPr baseColWidth="10" defaultRowHeight="15"/>
  <cols>
    <col min="1" max="1" width="13.85546875" bestFit="1" customWidth="1"/>
    <col min="2" max="2" width="8.28515625" customWidth="1"/>
    <col min="3" max="3" width="18.7109375" customWidth="1"/>
    <col min="4" max="4" width="11.28515625" customWidth="1"/>
    <col min="5" max="5" width="17.5703125" customWidth="1"/>
    <col min="6" max="96" width="7.7109375" customWidth="1"/>
    <col min="97" max="124" width="7" bestFit="1" customWidth="1"/>
    <col min="125" max="166" width="8" bestFit="1" customWidth="1"/>
  </cols>
  <sheetData>
    <row r="1" spans="1:96" s="2" customFormat="1">
      <c r="A1" s="2" t="s">
        <v>85</v>
      </c>
      <c r="B1" s="2" t="s">
        <v>84</v>
      </c>
      <c r="E1" s="2" t="s">
        <v>4</v>
      </c>
      <c r="F1" s="2">
        <v>1980</v>
      </c>
      <c r="G1" s="2">
        <f t="shared" ref="G1:Q1" si="0">F1+1</f>
        <v>1981</v>
      </c>
      <c r="H1" s="2">
        <f t="shared" si="0"/>
        <v>1982</v>
      </c>
      <c r="I1" s="2">
        <f t="shared" si="0"/>
        <v>1983</v>
      </c>
      <c r="J1" s="2">
        <f t="shared" si="0"/>
        <v>1984</v>
      </c>
      <c r="K1" s="2">
        <f t="shared" si="0"/>
        <v>1985</v>
      </c>
      <c r="L1" s="2">
        <f t="shared" si="0"/>
        <v>1986</v>
      </c>
      <c r="M1" s="2">
        <f t="shared" si="0"/>
        <v>1987</v>
      </c>
      <c r="N1" s="2">
        <f t="shared" si="0"/>
        <v>1988</v>
      </c>
      <c r="O1" s="2">
        <f t="shared" si="0"/>
        <v>1989</v>
      </c>
      <c r="P1" s="2">
        <f t="shared" si="0"/>
        <v>1990</v>
      </c>
      <c r="Q1" s="2">
        <f t="shared" si="0"/>
        <v>1991</v>
      </c>
      <c r="R1" s="2">
        <f>Q1+1</f>
        <v>1992</v>
      </c>
      <c r="S1" s="2">
        <f t="shared" ref="S1:CD1" si="1">R1+1</f>
        <v>1993</v>
      </c>
      <c r="T1" s="2">
        <f t="shared" si="1"/>
        <v>1994</v>
      </c>
      <c r="U1" s="2">
        <f t="shared" si="1"/>
        <v>1995</v>
      </c>
      <c r="V1" s="2">
        <f t="shared" si="1"/>
        <v>1996</v>
      </c>
      <c r="W1" s="2">
        <f t="shared" si="1"/>
        <v>1997</v>
      </c>
      <c r="X1" s="2">
        <f t="shared" si="1"/>
        <v>1998</v>
      </c>
      <c r="Y1" s="2">
        <f t="shared" si="1"/>
        <v>1999</v>
      </c>
      <c r="Z1" s="2">
        <f t="shared" si="1"/>
        <v>2000</v>
      </c>
      <c r="AA1" s="2">
        <f t="shared" si="1"/>
        <v>2001</v>
      </c>
      <c r="AB1" s="2">
        <f t="shared" si="1"/>
        <v>2002</v>
      </c>
      <c r="AC1" s="2">
        <f t="shared" si="1"/>
        <v>2003</v>
      </c>
      <c r="AD1" s="2">
        <f t="shared" si="1"/>
        <v>2004</v>
      </c>
      <c r="AE1" s="2">
        <f t="shared" si="1"/>
        <v>2005</v>
      </c>
      <c r="AF1" s="2">
        <f t="shared" si="1"/>
        <v>2006</v>
      </c>
      <c r="AG1" s="2">
        <f t="shared" si="1"/>
        <v>2007</v>
      </c>
      <c r="AH1" s="2">
        <f t="shared" si="1"/>
        <v>2008</v>
      </c>
      <c r="AI1" s="2">
        <f t="shared" si="1"/>
        <v>2009</v>
      </c>
      <c r="AJ1" s="2">
        <f t="shared" si="1"/>
        <v>2010</v>
      </c>
      <c r="AK1" s="2">
        <f t="shared" si="1"/>
        <v>2011</v>
      </c>
      <c r="AL1" s="2">
        <f t="shared" si="1"/>
        <v>2012</v>
      </c>
      <c r="AM1" s="2">
        <f t="shared" si="1"/>
        <v>2013</v>
      </c>
      <c r="AN1" s="2">
        <f t="shared" si="1"/>
        <v>2014</v>
      </c>
      <c r="AO1" s="2">
        <f t="shared" si="1"/>
        <v>2015</v>
      </c>
      <c r="AP1" s="2">
        <f t="shared" si="1"/>
        <v>2016</v>
      </c>
      <c r="AQ1" s="2">
        <f t="shared" si="1"/>
        <v>2017</v>
      </c>
      <c r="AR1" s="2">
        <f t="shared" si="1"/>
        <v>2018</v>
      </c>
      <c r="AS1" s="2">
        <f t="shared" si="1"/>
        <v>2019</v>
      </c>
      <c r="AT1" s="2">
        <f t="shared" si="1"/>
        <v>2020</v>
      </c>
      <c r="AU1" s="2">
        <f t="shared" si="1"/>
        <v>2021</v>
      </c>
      <c r="AV1" s="2">
        <f t="shared" si="1"/>
        <v>2022</v>
      </c>
      <c r="AW1" s="2">
        <f t="shared" si="1"/>
        <v>2023</v>
      </c>
      <c r="AX1" s="2">
        <f t="shared" si="1"/>
        <v>2024</v>
      </c>
      <c r="AY1" s="2">
        <f t="shared" si="1"/>
        <v>2025</v>
      </c>
      <c r="AZ1" s="2">
        <f t="shared" si="1"/>
        <v>2026</v>
      </c>
      <c r="BA1" s="2">
        <f t="shared" si="1"/>
        <v>2027</v>
      </c>
      <c r="BB1" s="2">
        <f t="shared" si="1"/>
        <v>2028</v>
      </c>
      <c r="BC1" s="2">
        <f t="shared" si="1"/>
        <v>2029</v>
      </c>
      <c r="BD1" s="2">
        <f t="shared" si="1"/>
        <v>2030</v>
      </c>
      <c r="BE1" s="2">
        <f t="shared" si="1"/>
        <v>2031</v>
      </c>
      <c r="BF1" s="2">
        <f t="shared" si="1"/>
        <v>2032</v>
      </c>
      <c r="BG1" s="2">
        <f t="shared" si="1"/>
        <v>2033</v>
      </c>
      <c r="BH1" s="2">
        <f t="shared" si="1"/>
        <v>2034</v>
      </c>
      <c r="BI1" s="2">
        <f t="shared" si="1"/>
        <v>2035</v>
      </c>
      <c r="BJ1" s="2">
        <f t="shared" si="1"/>
        <v>2036</v>
      </c>
      <c r="BK1" s="2">
        <f t="shared" si="1"/>
        <v>2037</v>
      </c>
      <c r="BL1" s="2">
        <f t="shared" si="1"/>
        <v>2038</v>
      </c>
      <c r="BM1" s="2">
        <f t="shared" si="1"/>
        <v>2039</v>
      </c>
      <c r="BN1" s="2">
        <f t="shared" si="1"/>
        <v>2040</v>
      </c>
      <c r="BO1" s="2">
        <f t="shared" si="1"/>
        <v>2041</v>
      </c>
      <c r="BP1" s="2">
        <f t="shared" si="1"/>
        <v>2042</v>
      </c>
      <c r="BQ1" s="2">
        <f t="shared" si="1"/>
        <v>2043</v>
      </c>
      <c r="BR1" s="2">
        <f t="shared" si="1"/>
        <v>2044</v>
      </c>
      <c r="BS1" s="2">
        <f t="shared" si="1"/>
        <v>2045</v>
      </c>
      <c r="BT1" s="2">
        <f t="shared" si="1"/>
        <v>2046</v>
      </c>
      <c r="BU1" s="2">
        <f t="shared" si="1"/>
        <v>2047</v>
      </c>
      <c r="BV1" s="2">
        <f t="shared" si="1"/>
        <v>2048</v>
      </c>
      <c r="BW1" s="2">
        <f t="shared" si="1"/>
        <v>2049</v>
      </c>
      <c r="BX1" s="2">
        <f t="shared" si="1"/>
        <v>2050</v>
      </c>
      <c r="BY1" s="2">
        <f t="shared" si="1"/>
        <v>2051</v>
      </c>
      <c r="BZ1" s="2">
        <f t="shared" si="1"/>
        <v>2052</v>
      </c>
      <c r="CA1" s="2">
        <f t="shared" si="1"/>
        <v>2053</v>
      </c>
      <c r="CB1" s="2">
        <f t="shared" si="1"/>
        <v>2054</v>
      </c>
      <c r="CC1" s="2">
        <f t="shared" si="1"/>
        <v>2055</v>
      </c>
      <c r="CD1" s="2">
        <f t="shared" si="1"/>
        <v>2056</v>
      </c>
      <c r="CE1" s="2">
        <f t="shared" ref="CE1:CR1" si="2">CD1+1</f>
        <v>2057</v>
      </c>
      <c r="CF1" s="2">
        <f t="shared" si="2"/>
        <v>2058</v>
      </c>
      <c r="CG1" s="2">
        <f t="shared" si="2"/>
        <v>2059</v>
      </c>
      <c r="CH1" s="2">
        <f t="shared" si="2"/>
        <v>2060</v>
      </c>
      <c r="CI1" s="2">
        <f t="shared" si="2"/>
        <v>2061</v>
      </c>
      <c r="CJ1" s="2">
        <f t="shared" si="2"/>
        <v>2062</v>
      </c>
      <c r="CK1" s="2">
        <f t="shared" si="2"/>
        <v>2063</v>
      </c>
      <c r="CL1" s="2">
        <f t="shared" si="2"/>
        <v>2064</v>
      </c>
      <c r="CM1" s="2">
        <f t="shared" si="2"/>
        <v>2065</v>
      </c>
      <c r="CN1" s="2">
        <f t="shared" si="2"/>
        <v>2066</v>
      </c>
      <c r="CO1" s="2">
        <f t="shared" si="2"/>
        <v>2067</v>
      </c>
      <c r="CP1" s="2">
        <f t="shared" si="2"/>
        <v>2068</v>
      </c>
      <c r="CQ1" s="2">
        <f t="shared" si="2"/>
        <v>2069</v>
      </c>
      <c r="CR1" s="2">
        <f t="shared" si="2"/>
        <v>2070</v>
      </c>
    </row>
    <row r="2" spans="1:96" s="2" customFormat="1"/>
    <row r="3" spans="1:96">
      <c r="A3" s="406" t="s">
        <v>76</v>
      </c>
      <c r="B3">
        <v>2070</v>
      </c>
      <c r="C3" s="2" t="s">
        <v>80</v>
      </c>
      <c r="D3" s="73"/>
      <c r="E3" s="57" t="s">
        <v>77</v>
      </c>
      <c r="H3" s="50">
        <f>H15</f>
        <v>55572.624000000003</v>
      </c>
      <c r="I3" s="50">
        <f>I15</f>
        <v>55905.46</v>
      </c>
      <c r="J3" s="50">
        <f t="shared" ref="J3:AQ4" si="3">J15</f>
        <v>56166.175000000003</v>
      </c>
      <c r="K3" s="50">
        <f t="shared" si="3"/>
        <v>56444.748</v>
      </c>
      <c r="L3" s="50">
        <f t="shared" si="3"/>
        <v>56719.934999999998</v>
      </c>
      <c r="M3" s="50">
        <f t="shared" si="3"/>
        <v>57012.267999999996</v>
      </c>
      <c r="N3" s="50">
        <f t="shared" si="3"/>
        <v>57325.053</v>
      </c>
      <c r="O3" s="50">
        <f t="shared" si="3"/>
        <v>57659.542000000001</v>
      </c>
      <c r="P3" s="50">
        <f t="shared" si="3"/>
        <v>57996.400999999998</v>
      </c>
      <c r="Q3" s="50">
        <f t="shared" si="3"/>
        <v>58280.135000000002</v>
      </c>
      <c r="R3" s="50">
        <f t="shared" si="3"/>
        <v>58571.237000000001</v>
      </c>
      <c r="S3" s="50">
        <f t="shared" si="3"/>
        <v>58852.002</v>
      </c>
      <c r="T3" s="50">
        <f t="shared" si="3"/>
        <v>59070.076999999997</v>
      </c>
      <c r="U3" s="50">
        <f t="shared" si="3"/>
        <v>59280.576999999997</v>
      </c>
      <c r="V3" s="50">
        <f t="shared" si="3"/>
        <v>59487.413</v>
      </c>
      <c r="W3" s="50">
        <f t="shared" si="3"/>
        <v>59691.177000000003</v>
      </c>
      <c r="X3" s="50">
        <f t="shared" si="3"/>
        <v>59899.347000000002</v>
      </c>
      <c r="Y3" s="50">
        <f t="shared" si="3"/>
        <v>60122.665000000001</v>
      </c>
      <c r="Z3" s="50">
        <f t="shared" si="3"/>
        <v>60508.15</v>
      </c>
      <c r="AA3" s="50">
        <f t="shared" si="3"/>
        <v>60941.41</v>
      </c>
      <c r="AB3" s="50">
        <f t="shared" si="3"/>
        <v>61385.07</v>
      </c>
      <c r="AC3" s="50">
        <f t="shared" si="3"/>
        <v>61824.03</v>
      </c>
      <c r="AD3" s="50">
        <f t="shared" si="3"/>
        <v>62251.061999999998</v>
      </c>
      <c r="AE3" s="50">
        <f t="shared" si="3"/>
        <v>62730.536999999997</v>
      </c>
      <c r="AF3" s="50">
        <f t="shared" si="3"/>
        <v>63186.116999999998</v>
      </c>
      <c r="AG3" s="50">
        <f t="shared" si="3"/>
        <v>63600.69</v>
      </c>
      <c r="AH3" s="50">
        <f t="shared" si="3"/>
        <v>63961.858999999997</v>
      </c>
      <c r="AI3" s="50">
        <f t="shared" si="3"/>
        <v>64304.5</v>
      </c>
      <c r="AJ3" s="50">
        <f t="shared" si="3"/>
        <v>64612.938999999998</v>
      </c>
      <c r="AK3" s="50">
        <f t="shared" si="3"/>
        <v>64933.4</v>
      </c>
      <c r="AL3" s="50">
        <f t="shared" si="3"/>
        <v>65241.241000000002</v>
      </c>
      <c r="AM3" s="50">
        <f t="shared" si="3"/>
        <v>65564.755999999994</v>
      </c>
      <c r="AN3" s="50">
        <f t="shared" si="3"/>
        <v>66127.285999999993</v>
      </c>
      <c r="AO3" s="50">
        <f t="shared" si="3"/>
        <v>66453.558000000005</v>
      </c>
      <c r="AP3" s="50">
        <f t="shared" si="3"/>
        <v>66725.826000000001</v>
      </c>
      <c r="AQ3" s="50">
        <f t="shared" si="3"/>
        <v>66990.826000000001</v>
      </c>
      <c r="AR3" s="50">
        <f>AR17</f>
        <v>67270.808999999994</v>
      </c>
      <c r="AS3" s="50">
        <f t="shared" ref="AS3:CR4" si="4">AS17</f>
        <v>67548.017999999996</v>
      </c>
      <c r="AT3" s="50">
        <f t="shared" si="4"/>
        <v>67818.998000000007</v>
      </c>
      <c r="AU3" s="50">
        <f t="shared" si="4"/>
        <v>68084.048999999999</v>
      </c>
      <c r="AV3" s="50">
        <f t="shared" si="4"/>
        <v>68343.547000000006</v>
      </c>
      <c r="AW3" s="50">
        <f t="shared" si="4"/>
        <v>68597.857999999993</v>
      </c>
      <c r="AX3" s="50">
        <f t="shared" si="4"/>
        <v>68847.391000000003</v>
      </c>
      <c r="AY3" s="50">
        <f t="shared" si="4"/>
        <v>69092.774999999994</v>
      </c>
      <c r="AZ3" s="50">
        <f t="shared" si="4"/>
        <v>69334.839000000007</v>
      </c>
      <c r="BA3" s="50">
        <f t="shared" si="4"/>
        <v>69574.319000000003</v>
      </c>
      <c r="BB3" s="50">
        <f t="shared" si="4"/>
        <v>69811.686000000002</v>
      </c>
      <c r="BC3" s="50">
        <f t="shared" si="4"/>
        <v>70047.164000000004</v>
      </c>
      <c r="BD3" s="50">
        <f t="shared" si="4"/>
        <v>70280.913</v>
      </c>
      <c r="BE3" s="50">
        <f t="shared" si="4"/>
        <v>70513.088000000003</v>
      </c>
      <c r="BF3" s="50">
        <f t="shared" si="4"/>
        <v>70743.48</v>
      </c>
      <c r="BG3" s="50">
        <f t="shared" si="4"/>
        <v>70971.542000000001</v>
      </c>
      <c r="BH3" s="50">
        <f t="shared" si="4"/>
        <v>71196.546000000002</v>
      </c>
      <c r="BI3" s="50">
        <f t="shared" si="4"/>
        <v>71417.858999999997</v>
      </c>
      <c r="BJ3" s="50">
        <f t="shared" si="4"/>
        <v>71635.058000000005</v>
      </c>
      <c r="BK3" s="50">
        <f t="shared" si="4"/>
        <v>71847.606</v>
      </c>
      <c r="BL3" s="50">
        <f t="shared" si="4"/>
        <v>72054.826000000001</v>
      </c>
      <c r="BM3" s="50">
        <f t="shared" si="4"/>
        <v>72255.978000000003</v>
      </c>
      <c r="BN3" s="50">
        <f t="shared" si="4"/>
        <v>72450.546000000002</v>
      </c>
      <c r="BO3" s="50">
        <f t="shared" si="4"/>
        <v>72638.178</v>
      </c>
      <c r="BP3" s="50">
        <f t="shared" si="4"/>
        <v>72818.328999999998</v>
      </c>
      <c r="BQ3" s="50">
        <f t="shared" si="4"/>
        <v>72990.823000000004</v>
      </c>
      <c r="BR3" s="50">
        <f t="shared" si="4"/>
        <v>73155.816000000006</v>
      </c>
      <c r="BS3" s="50">
        <f t="shared" si="4"/>
        <v>73313.899000000005</v>
      </c>
      <c r="BT3" s="50">
        <f t="shared" si="4"/>
        <v>73465.868000000002</v>
      </c>
      <c r="BU3" s="50">
        <f t="shared" si="4"/>
        <v>73612.362999999998</v>
      </c>
      <c r="BV3" s="50">
        <f t="shared" si="4"/>
        <v>73753.95</v>
      </c>
      <c r="BW3" s="50">
        <f t="shared" si="4"/>
        <v>73891.154999999999</v>
      </c>
      <c r="BX3" s="50">
        <f t="shared" si="4"/>
        <v>74024.5</v>
      </c>
      <c r="BY3" s="50">
        <f t="shared" si="4"/>
        <v>74154.362999999998</v>
      </c>
      <c r="BZ3" s="50">
        <f t="shared" si="4"/>
        <v>74280.941000000006</v>
      </c>
      <c r="CA3" s="50">
        <f t="shared" si="4"/>
        <v>74404.451000000001</v>
      </c>
      <c r="CB3" s="50">
        <f t="shared" si="4"/>
        <v>74525.097999999998</v>
      </c>
      <c r="CC3" s="50">
        <f t="shared" si="4"/>
        <v>74643.163</v>
      </c>
      <c r="CD3" s="50">
        <f t="shared" si="4"/>
        <v>74759.023000000001</v>
      </c>
      <c r="CE3" s="50">
        <f t="shared" si="4"/>
        <v>74873.111000000004</v>
      </c>
      <c r="CF3" s="50">
        <f t="shared" si="4"/>
        <v>74985.932000000001</v>
      </c>
      <c r="CG3" s="50">
        <f t="shared" si="4"/>
        <v>75098.095000000001</v>
      </c>
      <c r="CH3" s="50">
        <f t="shared" si="4"/>
        <v>75210.245999999999</v>
      </c>
      <c r="CI3" s="50">
        <f t="shared" si="4"/>
        <v>75323.024000000005</v>
      </c>
      <c r="CJ3" s="50">
        <f t="shared" si="4"/>
        <v>75437.123000000007</v>
      </c>
      <c r="CK3" s="50">
        <f t="shared" si="4"/>
        <v>75553.119000000006</v>
      </c>
      <c r="CL3" s="50">
        <f t="shared" si="4"/>
        <v>75671.514999999999</v>
      </c>
      <c r="CM3" s="50">
        <f t="shared" si="4"/>
        <v>75792.687999999995</v>
      </c>
      <c r="CN3" s="50">
        <f t="shared" si="4"/>
        <v>75916.951000000001</v>
      </c>
      <c r="CO3" s="50">
        <f t="shared" si="4"/>
        <v>76044.548999999999</v>
      </c>
      <c r="CP3" s="50">
        <f t="shared" si="4"/>
        <v>76175.657000000007</v>
      </c>
      <c r="CQ3" s="50">
        <f t="shared" si="4"/>
        <v>76310.345000000001</v>
      </c>
      <c r="CR3" s="50">
        <f t="shared" si="4"/>
        <v>76448.494999999995</v>
      </c>
    </row>
    <row r="4" spans="1:96">
      <c r="A4" s="406"/>
      <c r="E4" s="57" t="s">
        <v>78</v>
      </c>
      <c r="I4" s="7">
        <f>I16</f>
        <v>5.9892079236711915E-3</v>
      </c>
      <c r="J4" s="7">
        <f t="shared" si="3"/>
        <v>4.6634979839179636E-3</v>
      </c>
      <c r="K4" s="7">
        <f t="shared" si="3"/>
        <v>4.959800093205402E-3</v>
      </c>
      <c r="L4" s="7">
        <f t="shared" si="3"/>
        <v>4.8753340169043202E-3</v>
      </c>
      <c r="M4" s="7">
        <f t="shared" si="3"/>
        <v>5.1539727610758757E-3</v>
      </c>
      <c r="N4" s="7">
        <f t="shared" si="3"/>
        <v>5.4862753398969843E-3</v>
      </c>
      <c r="O4" s="7">
        <f t="shared" si="3"/>
        <v>5.8349531748360661E-3</v>
      </c>
      <c r="P4" s="7">
        <f t="shared" si="3"/>
        <v>5.8422073487853776E-3</v>
      </c>
      <c r="Q4" s="7">
        <f t="shared" si="3"/>
        <v>4.8922690909734001E-3</v>
      </c>
      <c r="R4" s="7">
        <f t="shared" si="3"/>
        <v>4.9948751834565375E-3</v>
      </c>
      <c r="S4" s="7">
        <f t="shared" si="3"/>
        <v>4.7935644589509607E-3</v>
      </c>
      <c r="T4" s="7">
        <f t="shared" si="3"/>
        <v>3.7054814210057962E-3</v>
      </c>
      <c r="U4" s="7">
        <f t="shared" si="3"/>
        <v>3.5635640021258741E-3</v>
      </c>
      <c r="V4" s="7">
        <f t="shared" si="3"/>
        <v>3.4891023412273459E-3</v>
      </c>
      <c r="W4" s="7">
        <f t="shared" si="3"/>
        <v>3.4253296575530445E-3</v>
      </c>
      <c r="X4" s="7">
        <f t="shared" si="3"/>
        <v>3.4874500799337849E-3</v>
      </c>
      <c r="Y4" s="7">
        <f t="shared" si="3"/>
        <v>3.728220943710836E-3</v>
      </c>
      <c r="Z4" s="7">
        <f t="shared" si="3"/>
        <v>6.411641932372758E-3</v>
      </c>
      <c r="AA4" s="7">
        <f t="shared" si="3"/>
        <v>7.1603577369330207E-3</v>
      </c>
      <c r="AB4" s="7">
        <f t="shared" si="3"/>
        <v>7.2801072374268916E-3</v>
      </c>
      <c r="AC4" s="7">
        <f t="shared" si="3"/>
        <v>7.1509244837546504E-3</v>
      </c>
      <c r="AD4" s="7">
        <f t="shared" si="3"/>
        <v>6.9072171451780573E-3</v>
      </c>
      <c r="AE4" s="7">
        <f t="shared" si="3"/>
        <v>7.7022782358315833E-3</v>
      </c>
      <c r="AF4" s="7">
        <f t="shared" si="3"/>
        <v>7.2624916314680821E-3</v>
      </c>
      <c r="AG4" s="7">
        <f t="shared" si="3"/>
        <v>6.5611406379031401E-3</v>
      </c>
      <c r="AH4" s="7">
        <f t="shared" si="3"/>
        <v>5.6786962531381047E-3</v>
      </c>
      <c r="AI4" s="7">
        <f t="shared" si="3"/>
        <v>5.356958120932731E-3</v>
      </c>
      <c r="AJ4" s="7">
        <f t="shared" si="3"/>
        <v>4.7965383449057875E-3</v>
      </c>
      <c r="AK4" s="7">
        <f t="shared" si="3"/>
        <v>4.9597031950521231E-3</v>
      </c>
      <c r="AL4" s="7">
        <f t="shared" si="3"/>
        <v>4.740872955982578E-3</v>
      </c>
      <c r="AM4" s="7">
        <f t="shared" si="3"/>
        <v>4.9587499416203773E-3</v>
      </c>
      <c r="AN4" s="7">
        <f t="shared" si="3"/>
        <v>8.5797619684575555E-3</v>
      </c>
      <c r="AO4" s="7">
        <f t="shared" si="3"/>
        <v>4.9339995595767405E-3</v>
      </c>
      <c r="AP4" s="7">
        <f t="shared" si="3"/>
        <v>4.0971169670100949E-3</v>
      </c>
      <c r="AQ4" s="7">
        <f t="shared" si="3"/>
        <v>3.971475752132303E-3</v>
      </c>
      <c r="AR4" s="5">
        <f>AR18</f>
        <v>4.2352331612249827E-3</v>
      </c>
      <c r="AS4" s="5">
        <f t="shared" si="4"/>
        <v>4.1207918281465084E-3</v>
      </c>
      <c r="AT4" s="5">
        <f t="shared" si="4"/>
        <v>4.0116647093926261E-3</v>
      </c>
      <c r="AU4" s="5">
        <f t="shared" si="4"/>
        <v>3.9082116783852872E-3</v>
      </c>
      <c r="AV4" s="5">
        <f t="shared" si="4"/>
        <v>3.8114360677932169E-3</v>
      </c>
      <c r="AW4" s="5">
        <f t="shared" si="4"/>
        <v>3.7210682085315749E-3</v>
      </c>
      <c r="AX4" s="5">
        <f t="shared" si="4"/>
        <v>3.6376208714856695E-3</v>
      </c>
      <c r="AY4" s="5">
        <f t="shared" si="4"/>
        <v>3.5641728239199644E-3</v>
      </c>
      <c r="AZ4" s="5">
        <f t="shared" si="4"/>
        <v>3.5034632781794084E-3</v>
      </c>
      <c r="BA4" s="5">
        <f t="shared" si="4"/>
        <v>3.4539634540724506E-3</v>
      </c>
      <c r="BB4" s="5">
        <f t="shared" si="4"/>
        <v>3.4117042525416696E-3</v>
      </c>
      <c r="BC4" s="5">
        <f t="shared" si="4"/>
        <v>3.3730455958334016E-3</v>
      </c>
      <c r="BD4" s="5">
        <f t="shared" si="4"/>
        <v>3.3370230377920418E-3</v>
      </c>
      <c r="BE4" s="5">
        <f t="shared" si="4"/>
        <v>3.3035285127842595E-3</v>
      </c>
      <c r="BF4" s="5">
        <f t="shared" si="4"/>
        <v>3.2673650599444048E-3</v>
      </c>
      <c r="BG4" s="5">
        <f t="shared" si="4"/>
        <v>3.2237882558223685E-3</v>
      </c>
      <c r="BH4" s="5">
        <f t="shared" si="4"/>
        <v>3.1703411488508415E-3</v>
      </c>
      <c r="BI4" s="5">
        <f t="shared" si="4"/>
        <v>3.1084794478652977E-3</v>
      </c>
      <c r="BJ4" s="5">
        <f t="shared" si="4"/>
        <v>3.04124210724388E-3</v>
      </c>
      <c r="BK4" s="5">
        <f t="shared" si="4"/>
        <v>2.9670946870734571E-3</v>
      </c>
      <c r="BL4" s="5">
        <f t="shared" si="4"/>
        <v>2.8841601207978407E-3</v>
      </c>
      <c r="BM4" s="5">
        <f t="shared" si="4"/>
        <v>2.791652012316348E-3</v>
      </c>
      <c r="BN4" s="5">
        <f t="shared" si="4"/>
        <v>2.692759898703434E-3</v>
      </c>
      <c r="BO4" s="5">
        <f t="shared" si="4"/>
        <v>2.5897941473069785E-3</v>
      </c>
      <c r="BP4" s="5">
        <f t="shared" si="4"/>
        <v>2.4801145204935704E-3</v>
      </c>
      <c r="BQ4" s="5">
        <f t="shared" si="4"/>
        <v>2.3688266727461826E-3</v>
      </c>
      <c r="BR4" s="5">
        <f t="shared" si="4"/>
        <v>2.260462250165407E-3</v>
      </c>
      <c r="BS4" s="5">
        <f t="shared" si="4"/>
        <v>2.160908163473918E-3</v>
      </c>
      <c r="BT4" s="5">
        <f t="shared" si="4"/>
        <v>2.0728538799990037E-3</v>
      </c>
      <c r="BU4" s="5">
        <f t="shared" si="4"/>
        <v>1.994055252978022E-3</v>
      </c>
      <c r="BV4" s="5">
        <f t="shared" si="4"/>
        <v>1.9234133266445852E-3</v>
      </c>
      <c r="BW4" s="5">
        <f t="shared" si="4"/>
        <v>1.8603071428717755E-3</v>
      </c>
      <c r="BX4" s="5">
        <f t="shared" si="4"/>
        <v>1.8046138269187662E-3</v>
      </c>
      <c r="BY4" s="5">
        <f t="shared" si="4"/>
        <v>1.7543245817261965E-3</v>
      </c>
      <c r="BZ4" s="5">
        <f t="shared" si="4"/>
        <v>1.7069528329709538E-3</v>
      </c>
      <c r="CA4" s="5">
        <f t="shared" si="4"/>
        <v>1.6627414561158904E-3</v>
      </c>
      <c r="CB4" s="5">
        <f t="shared" si="4"/>
        <v>1.6215024555452651E-3</v>
      </c>
      <c r="CC4" s="5">
        <f t="shared" si="4"/>
        <v>1.5842313954421705E-3</v>
      </c>
      <c r="CD4" s="5">
        <f t="shared" si="4"/>
        <v>1.5521850273145787E-3</v>
      </c>
      <c r="CE4" s="5">
        <f t="shared" si="4"/>
        <v>1.5260766583320429E-3</v>
      </c>
      <c r="CF4" s="5">
        <f t="shared" si="4"/>
        <v>1.5068293342317407E-3</v>
      </c>
      <c r="CG4" s="5">
        <f t="shared" si="4"/>
        <v>1.4957872364644853E-3</v>
      </c>
      <c r="CH4" s="5">
        <f t="shared" si="4"/>
        <v>1.4933934076490907E-3</v>
      </c>
      <c r="CI4" s="5">
        <f t="shared" si="4"/>
        <v>1.4995031395057534E-3</v>
      </c>
      <c r="CJ4" s="5">
        <f t="shared" si="4"/>
        <v>1.5147957947094781E-3</v>
      </c>
      <c r="CK4" s="5">
        <f t="shared" si="4"/>
        <v>1.5376514292571031E-3</v>
      </c>
      <c r="CL4" s="5">
        <f t="shared" si="4"/>
        <v>1.5670564176177848E-3</v>
      </c>
      <c r="CM4" s="5">
        <f t="shared" si="4"/>
        <v>1.6013026830505872E-3</v>
      </c>
      <c r="CN4" s="5">
        <f t="shared" si="4"/>
        <v>1.6395117164864637E-3</v>
      </c>
      <c r="CO4" s="5">
        <f t="shared" si="4"/>
        <v>1.6807577006088259E-3</v>
      </c>
      <c r="CP4" s="5">
        <f t="shared" si="4"/>
        <v>1.7240946487828701E-3</v>
      </c>
      <c r="CQ4" s="5">
        <f t="shared" si="4"/>
        <v>1.7681239034144092E-3</v>
      </c>
      <c r="CR4" s="5">
        <f t="shared" si="4"/>
        <v>1.8103705336411924E-3</v>
      </c>
    </row>
    <row r="5" spans="1:96" ht="6.75" customHeight="1">
      <c r="A5" s="406"/>
      <c r="E5" s="2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</row>
    <row r="6" spans="1:96">
      <c r="A6" s="406"/>
      <c r="C6" t="s">
        <v>82</v>
      </c>
      <c r="E6" s="57" t="s">
        <v>77</v>
      </c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</row>
    <row r="7" spans="1:96">
      <c r="A7" s="406"/>
      <c r="E7" s="57" t="s">
        <v>78</v>
      </c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</row>
    <row r="8" spans="1:96" ht="5.25" customHeight="1">
      <c r="A8" s="406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</row>
    <row r="9" spans="1:96">
      <c r="A9" s="406"/>
      <c r="C9" t="s">
        <v>83</v>
      </c>
      <c r="E9" s="57" t="s">
        <v>77</v>
      </c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</row>
    <row r="10" spans="1:96">
      <c r="E10" s="57" t="s">
        <v>78</v>
      </c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</row>
    <row r="11" spans="1:96" ht="242.25" customHeight="1"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</row>
    <row r="12" spans="1:96"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</row>
    <row r="13" spans="1:96">
      <c r="A13" t="s">
        <v>79</v>
      </c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</row>
    <row r="14" spans="1:96" ht="15.75" thickBot="1">
      <c r="B14" t="s">
        <v>3</v>
      </c>
      <c r="C14" t="s">
        <v>3</v>
      </c>
      <c r="D14" t="s">
        <v>14</v>
      </c>
      <c r="E14" t="s">
        <v>4</v>
      </c>
      <c r="F14">
        <v>1980</v>
      </c>
      <c r="G14">
        <f t="shared" ref="G14:Q14" si="5">F14+1</f>
        <v>1981</v>
      </c>
      <c r="H14">
        <f t="shared" si="5"/>
        <v>1982</v>
      </c>
      <c r="I14">
        <f t="shared" si="5"/>
        <v>1983</v>
      </c>
      <c r="J14">
        <f t="shared" si="5"/>
        <v>1984</v>
      </c>
      <c r="K14">
        <f t="shared" si="5"/>
        <v>1985</v>
      </c>
      <c r="L14">
        <f t="shared" si="5"/>
        <v>1986</v>
      </c>
      <c r="M14">
        <f t="shared" si="5"/>
        <v>1987</v>
      </c>
      <c r="N14">
        <f t="shared" si="5"/>
        <v>1988</v>
      </c>
      <c r="O14">
        <f t="shared" si="5"/>
        <v>1989</v>
      </c>
      <c r="P14">
        <f t="shared" si="5"/>
        <v>1990</v>
      </c>
      <c r="Q14">
        <f t="shared" si="5"/>
        <v>1991</v>
      </c>
      <c r="R14">
        <f>Q14+1</f>
        <v>1992</v>
      </c>
      <c r="S14">
        <f t="shared" ref="S14:CD14" si="6">R14+1</f>
        <v>1993</v>
      </c>
      <c r="T14">
        <f t="shared" si="6"/>
        <v>1994</v>
      </c>
      <c r="U14">
        <f t="shared" si="6"/>
        <v>1995</v>
      </c>
      <c r="V14">
        <f t="shared" si="6"/>
        <v>1996</v>
      </c>
      <c r="W14">
        <f t="shared" si="6"/>
        <v>1997</v>
      </c>
      <c r="X14">
        <f t="shared" si="6"/>
        <v>1998</v>
      </c>
      <c r="Y14">
        <f t="shared" si="6"/>
        <v>1999</v>
      </c>
      <c r="Z14">
        <f t="shared" si="6"/>
        <v>2000</v>
      </c>
      <c r="AA14">
        <f t="shared" si="6"/>
        <v>2001</v>
      </c>
      <c r="AB14">
        <f t="shared" si="6"/>
        <v>2002</v>
      </c>
      <c r="AC14">
        <f t="shared" si="6"/>
        <v>2003</v>
      </c>
      <c r="AD14">
        <f t="shared" si="6"/>
        <v>2004</v>
      </c>
      <c r="AE14">
        <f t="shared" si="6"/>
        <v>2005</v>
      </c>
      <c r="AF14">
        <f t="shared" si="6"/>
        <v>2006</v>
      </c>
      <c r="AG14">
        <f t="shared" si="6"/>
        <v>2007</v>
      </c>
      <c r="AH14">
        <f t="shared" si="6"/>
        <v>2008</v>
      </c>
      <c r="AI14">
        <f t="shared" si="6"/>
        <v>2009</v>
      </c>
      <c r="AJ14">
        <f t="shared" si="6"/>
        <v>2010</v>
      </c>
      <c r="AK14">
        <f t="shared" si="6"/>
        <v>2011</v>
      </c>
      <c r="AL14">
        <f t="shared" si="6"/>
        <v>2012</v>
      </c>
      <c r="AM14">
        <f t="shared" si="6"/>
        <v>2013</v>
      </c>
      <c r="AN14">
        <f t="shared" si="6"/>
        <v>2014</v>
      </c>
      <c r="AO14">
        <f t="shared" si="6"/>
        <v>2015</v>
      </c>
      <c r="AP14">
        <f t="shared" si="6"/>
        <v>2016</v>
      </c>
      <c r="AQ14">
        <f t="shared" si="6"/>
        <v>2017</v>
      </c>
      <c r="AR14">
        <f t="shared" si="6"/>
        <v>2018</v>
      </c>
      <c r="AS14">
        <f t="shared" si="6"/>
        <v>2019</v>
      </c>
      <c r="AT14">
        <f t="shared" si="6"/>
        <v>2020</v>
      </c>
      <c r="AU14">
        <f t="shared" si="6"/>
        <v>2021</v>
      </c>
      <c r="AV14">
        <f t="shared" si="6"/>
        <v>2022</v>
      </c>
      <c r="AW14">
        <f t="shared" si="6"/>
        <v>2023</v>
      </c>
      <c r="AX14">
        <f t="shared" si="6"/>
        <v>2024</v>
      </c>
      <c r="AY14">
        <f t="shared" si="6"/>
        <v>2025</v>
      </c>
      <c r="AZ14">
        <f t="shared" si="6"/>
        <v>2026</v>
      </c>
      <c r="BA14">
        <f t="shared" si="6"/>
        <v>2027</v>
      </c>
      <c r="BB14">
        <f t="shared" si="6"/>
        <v>2028</v>
      </c>
      <c r="BC14">
        <f t="shared" si="6"/>
        <v>2029</v>
      </c>
      <c r="BD14">
        <f t="shared" si="6"/>
        <v>2030</v>
      </c>
      <c r="BE14">
        <f t="shared" si="6"/>
        <v>2031</v>
      </c>
      <c r="BF14">
        <f t="shared" si="6"/>
        <v>2032</v>
      </c>
      <c r="BG14">
        <f t="shared" si="6"/>
        <v>2033</v>
      </c>
      <c r="BH14">
        <f t="shared" si="6"/>
        <v>2034</v>
      </c>
      <c r="BI14">
        <f t="shared" si="6"/>
        <v>2035</v>
      </c>
      <c r="BJ14">
        <f t="shared" si="6"/>
        <v>2036</v>
      </c>
      <c r="BK14">
        <f t="shared" si="6"/>
        <v>2037</v>
      </c>
      <c r="BL14">
        <f t="shared" si="6"/>
        <v>2038</v>
      </c>
      <c r="BM14">
        <f t="shared" si="6"/>
        <v>2039</v>
      </c>
      <c r="BN14">
        <f t="shared" si="6"/>
        <v>2040</v>
      </c>
      <c r="BO14">
        <f t="shared" si="6"/>
        <v>2041</v>
      </c>
      <c r="BP14">
        <f t="shared" si="6"/>
        <v>2042</v>
      </c>
      <c r="BQ14">
        <f t="shared" si="6"/>
        <v>2043</v>
      </c>
      <c r="BR14">
        <f t="shared" si="6"/>
        <v>2044</v>
      </c>
      <c r="BS14">
        <f t="shared" si="6"/>
        <v>2045</v>
      </c>
      <c r="BT14">
        <f t="shared" si="6"/>
        <v>2046</v>
      </c>
      <c r="BU14">
        <f t="shared" si="6"/>
        <v>2047</v>
      </c>
      <c r="BV14">
        <f t="shared" si="6"/>
        <v>2048</v>
      </c>
      <c r="BW14">
        <f t="shared" si="6"/>
        <v>2049</v>
      </c>
      <c r="BX14">
        <f t="shared" si="6"/>
        <v>2050</v>
      </c>
      <c r="BY14">
        <f t="shared" si="6"/>
        <v>2051</v>
      </c>
      <c r="BZ14">
        <f t="shared" si="6"/>
        <v>2052</v>
      </c>
      <c r="CA14">
        <f t="shared" si="6"/>
        <v>2053</v>
      </c>
      <c r="CB14">
        <f t="shared" si="6"/>
        <v>2054</v>
      </c>
      <c r="CC14">
        <f t="shared" si="6"/>
        <v>2055</v>
      </c>
      <c r="CD14">
        <f t="shared" si="6"/>
        <v>2056</v>
      </c>
      <c r="CE14">
        <f t="shared" ref="CE14:CR14" si="7">CD14+1</f>
        <v>2057</v>
      </c>
      <c r="CF14">
        <f t="shared" si="7"/>
        <v>2058</v>
      </c>
      <c r="CG14">
        <f t="shared" si="7"/>
        <v>2059</v>
      </c>
      <c r="CH14">
        <f t="shared" si="7"/>
        <v>2060</v>
      </c>
      <c r="CI14">
        <f t="shared" si="7"/>
        <v>2061</v>
      </c>
      <c r="CJ14">
        <f t="shared" si="7"/>
        <v>2062</v>
      </c>
      <c r="CK14">
        <f t="shared" si="7"/>
        <v>2063</v>
      </c>
      <c r="CL14">
        <f t="shared" si="7"/>
        <v>2064</v>
      </c>
      <c r="CM14">
        <f t="shared" si="7"/>
        <v>2065</v>
      </c>
      <c r="CN14">
        <f t="shared" si="7"/>
        <v>2066</v>
      </c>
      <c r="CO14">
        <f t="shared" si="7"/>
        <v>2067</v>
      </c>
      <c r="CP14">
        <f t="shared" si="7"/>
        <v>2068</v>
      </c>
      <c r="CQ14">
        <f t="shared" si="7"/>
        <v>2069</v>
      </c>
      <c r="CR14">
        <f t="shared" si="7"/>
        <v>2070</v>
      </c>
    </row>
    <row r="15" spans="1:96">
      <c r="A15" t="s">
        <v>75</v>
      </c>
      <c r="B15" s="29" t="s">
        <v>7</v>
      </c>
      <c r="C15" s="20" t="s">
        <v>86</v>
      </c>
      <c r="D15" s="21" t="s">
        <v>18</v>
      </c>
      <c r="E15" s="21" t="s">
        <v>67</v>
      </c>
      <c r="F15" s="21"/>
      <c r="G15" s="30"/>
      <c r="H15" s="36">
        <v>55572.624000000003</v>
      </c>
      <c r="I15" s="36">
        <v>55905.46</v>
      </c>
      <c r="J15" s="36">
        <v>56166.175000000003</v>
      </c>
      <c r="K15" s="36">
        <v>56444.748</v>
      </c>
      <c r="L15" s="36">
        <v>56719.934999999998</v>
      </c>
      <c r="M15" s="36">
        <v>57012.267999999996</v>
      </c>
      <c r="N15" s="36">
        <v>57325.053</v>
      </c>
      <c r="O15" s="36">
        <v>57659.542000000001</v>
      </c>
      <c r="P15" s="36">
        <v>57996.400999999998</v>
      </c>
      <c r="Q15" s="36">
        <v>58280.135000000002</v>
      </c>
      <c r="R15" s="36">
        <v>58571.237000000001</v>
      </c>
      <c r="S15" s="36">
        <v>58852.002</v>
      </c>
      <c r="T15" s="36">
        <v>59070.076999999997</v>
      </c>
      <c r="U15" s="36">
        <v>59280.576999999997</v>
      </c>
      <c r="V15" s="36">
        <v>59487.413</v>
      </c>
      <c r="W15" s="36">
        <v>59691.177000000003</v>
      </c>
      <c r="X15" s="36">
        <v>59899.347000000002</v>
      </c>
      <c r="Y15" s="36">
        <v>60122.665000000001</v>
      </c>
      <c r="Z15" s="36">
        <v>60508.15</v>
      </c>
      <c r="AA15" s="36">
        <v>60941.41</v>
      </c>
      <c r="AB15" s="36">
        <v>61385.07</v>
      </c>
      <c r="AC15" s="36">
        <v>61824.03</v>
      </c>
      <c r="AD15" s="36">
        <v>62251.061999999998</v>
      </c>
      <c r="AE15" s="36">
        <v>62730.536999999997</v>
      </c>
      <c r="AF15" s="36">
        <v>63186.116999999998</v>
      </c>
      <c r="AG15" s="36">
        <v>63600.69</v>
      </c>
      <c r="AH15" s="36">
        <v>63961.858999999997</v>
      </c>
      <c r="AI15" s="36">
        <v>64304.5</v>
      </c>
      <c r="AJ15" s="36">
        <v>64612.938999999998</v>
      </c>
      <c r="AK15" s="36">
        <v>64933.4</v>
      </c>
      <c r="AL15" s="36">
        <v>65241.241000000002</v>
      </c>
      <c r="AM15" s="36">
        <v>65564.755999999994</v>
      </c>
      <c r="AN15" s="36">
        <v>66127.285999999993</v>
      </c>
      <c r="AO15" s="37">
        <v>66453.558000000005</v>
      </c>
      <c r="AP15" s="37">
        <v>66725.826000000001</v>
      </c>
      <c r="AQ15" s="38">
        <v>66990.826000000001</v>
      </c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</row>
    <row r="16" spans="1:96" ht="15.75" thickBot="1">
      <c r="B16" s="25" t="s">
        <v>7</v>
      </c>
      <c r="C16" s="28" t="str">
        <f>C15</f>
        <v>https://www.bdm.insee.fr/bdm2/affichageSeries?idbank=001641586, màj du 17/01/2017</v>
      </c>
      <c r="D16" s="26" t="s">
        <v>18</v>
      </c>
      <c r="E16" s="26" t="s">
        <v>0</v>
      </c>
      <c r="F16" s="26"/>
      <c r="G16" s="27"/>
      <c r="H16" s="27"/>
      <c r="I16" s="51">
        <f>I15/H15-1</f>
        <v>5.9892079236711915E-3</v>
      </c>
      <c r="J16" s="51">
        <f t="shared" ref="J16:AP16" si="8">J15/I15-1</f>
        <v>4.6634979839179636E-3</v>
      </c>
      <c r="K16" s="51">
        <f t="shared" si="8"/>
        <v>4.959800093205402E-3</v>
      </c>
      <c r="L16" s="51">
        <f t="shared" si="8"/>
        <v>4.8753340169043202E-3</v>
      </c>
      <c r="M16" s="51">
        <f t="shared" si="8"/>
        <v>5.1539727610758757E-3</v>
      </c>
      <c r="N16" s="51">
        <f t="shared" si="8"/>
        <v>5.4862753398969843E-3</v>
      </c>
      <c r="O16" s="51">
        <f t="shared" si="8"/>
        <v>5.8349531748360661E-3</v>
      </c>
      <c r="P16" s="51">
        <f t="shared" si="8"/>
        <v>5.8422073487853776E-3</v>
      </c>
      <c r="Q16" s="51">
        <f t="shared" si="8"/>
        <v>4.8922690909734001E-3</v>
      </c>
      <c r="R16" s="51">
        <f t="shared" si="8"/>
        <v>4.9948751834565375E-3</v>
      </c>
      <c r="S16" s="51">
        <f t="shared" si="8"/>
        <v>4.7935644589509607E-3</v>
      </c>
      <c r="T16" s="51">
        <f t="shared" si="8"/>
        <v>3.7054814210057962E-3</v>
      </c>
      <c r="U16" s="51">
        <f t="shared" si="8"/>
        <v>3.5635640021258741E-3</v>
      </c>
      <c r="V16" s="51">
        <f t="shared" si="8"/>
        <v>3.4891023412273459E-3</v>
      </c>
      <c r="W16" s="51">
        <f t="shared" si="8"/>
        <v>3.4253296575530445E-3</v>
      </c>
      <c r="X16" s="51">
        <f t="shared" si="8"/>
        <v>3.4874500799337849E-3</v>
      </c>
      <c r="Y16" s="51">
        <f t="shared" si="8"/>
        <v>3.728220943710836E-3</v>
      </c>
      <c r="Z16" s="51">
        <f t="shared" si="8"/>
        <v>6.411641932372758E-3</v>
      </c>
      <c r="AA16" s="51">
        <f t="shared" si="8"/>
        <v>7.1603577369330207E-3</v>
      </c>
      <c r="AB16" s="51">
        <f t="shared" si="8"/>
        <v>7.2801072374268916E-3</v>
      </c>
      <c r="AC16" s="51">
        <f t="shared" si="8"/>
        <v>7.1509244837546504E-3</v>
      </c>
      <c r="AD16" s="51">
        <f t="shared" si="8"/>
        <v>6.9072171451780573E-3</v>
      </c>
      <c r="AE16" s="51">
        <f t="shared" si="8"/>
        <v>7.7022782358315833E-3</v>
      </c>
      <c r="AF16" s="51">
        <f t="shared" si="8"/>
        <v>7.2624916314680821E-3</v>
      </c>
      <c r="AG16" s="51">
        <f t="shared" si="8"/>
        <v>6.5611406379031401E-3</v>
      </c>
      <c r="AH16" s="51">
        <f t="shared" si="8"/>
        <v>5.6786962531381047E-3</v>
      </c>
      <c r="AI16" s="51">
        <f t="shared" si="8"/>
        <v>5.356958120932731E-3</v>
      </c>
      <c r="AJ16" s="51">
        <f t="shared" si="8"/>
        <v>4.7965383449057875E-3</v>
      </c>
      <c r="AK16" s="51">
        <f t="shared" si="8"/>
        <v>4.9597031950521231E-3</v>
      </c>
      <c r="AL16" s="51">
        <f t="shared" si="8"/>
        <v>4.740872955982578E-3</v>
      </c>
      <c r="AM16" s="51">
        <f t="shared" si="8"/>
        <v>4.9587499416203773E-3</v>
      </c>
      <c r="AN16" s="51">
        <f t="shared" si="8"/>
        <v>8.5797619684575555E-3</v>
      </c>
      <c r="AO16" s="52">
        <f t="shared" si="8"/>
        <v>4.9339995595767405E-3</v>
      </c>
      <c r="AP16" s="52">
        <f t="shared" si="8"/>
        <v>4.0971169670100949E-3</v>
      </c>
      <c r="AQ16" s="53">
        <f>AQ15/AP15-1</f>
        <v>3.971475752132303E-3</v>
      </c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</row>
    <row r="17" spans="1:96">
      <c r="A17" t="s">
        <v>81</v>
      </c>
      <c r="B17" s="19" t="s">
        <v>13</v>
      </c>
      <c r="C17" s="20" t="s">
        <v>32</v>
      </c>
      <c r="D17" s="20" t="s">
        <v>15</v>
      </c>
      <c r="E17" s="21" t="s">
        <v>67</v>
      </c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2"/>
      <c r="Q17" s="36">
        <v>58280.135000000002</v>
      </c>
      <c r="R17" s="36">
        <v>58571.237000000001</v>
      </c>
      <c r="S17" s="36">
        <v>58852.002</v>
      </c>
      <c r="T17" s="36">
        <v>59070.076999999997</v>
      </c>
      <c r="U17" s="36">
        <v>59280.576999999997</v>
      </c>
      <c r="V17" s="36">
        <v>59487.413</v>
      </c>
      <c r="W17" s="36">
        <v>59691.177000000003</v>
      </c>
      <c r="X17" s="36">
        <v>59899.347000000002</v>
      </c>
      <c r="Y17" s="36">
        <v>60122.665000000001</v>
      </c>
      <c r="Z17" s="36">
        <v>60508.15</v>
      </c>
      <c r="AA17" s="36">
        <v>60941.41</v>
      </c>
      <c r="AB17" s="36">
        <v>61385.07</v>
      </c>
      <c r="AC17" s="36">
        <v>61824.03</v>
      </c>
      <c r="AD17" s="36">
        <v>62251.061999999998</v>
      </c>
      <c r="AE17" s="36">
        <v>62730.536999999997</v>
      </c>
      <c r="AF17" s="36">
        <v>63186.116999999998</v>
      </c>
      <c r="AG17" s="36">
        <v>63600.69</v>
      </c>
      <c r="AH17" s="36">
        <v>63961.858999999997</v>
      </c>
      <c r="AI17" s="36">
        <v>64304.5</v>
      </c>
      <c r="AJ17" s="36">
        <v>64612.938999999998</v>
      </c>
      <c r="AK17" s="36">
        <v>64933.4</v>
      </c>
      <c r="AL17" s="36">
        <v>65241.241000000002</v>
      </c>
      <c r="AM17" s="36">
        <v>65779.453999999998</v>
      </c>
      <c r="AN17" s="37">
        <v>66094.816999999995</v>
      </c>
      <c r="AO17" s="37">
        <v>66424.960999999996</v>
      </c>
      <c r="AP17" s="37">
        <v>66696.759000000005</v>
      </c>
      <c r="AQ17" s="37">
        <v>66987.103000000003</v>
      </c>
      <c r="AR17" s="37">
        <v>67270.808999999994</v>
      </c>
      <c r="AS17" s="37">
        <v>67548.017999999996</v>
      </c>
      <c r="AT17" s="37">
        <v>67818.998000000007</v>
      </c>
      <c r="AU17" s="37">
        <v>68084.048999999999</v>
      </c>
      <c r="AV17" s="37">
        <v>68343.547000000006</v>
      </c>
      <c r="AW17" s="37">
        <v>68597.857999999993</v>
      </c>
      <c r="AX17" s="37">
        <v>68847.391000000003</v>
      </c>
      <c r="AY17" s="37">
        <v>69092.774999999994</v>
      </c>
      <c r="AZ17" s="37">
        <v>69334.839000000007</v>
      </c>
      <c r="BA17" s="37">
        <v>69574.319000000003</v>
      </c>
      <c r="BB17" s="37">
        <v>69811.686000000002</v>
      </c>
      <c r="BC17" s="37">
        <v>70047.164000000004</v>
      </c>
      <c r="BD17" s="37">
        <v>70280.913</v>
      </c>
      <c r="BE17" s="37">
        <v>70513.088000000003</v>
      </c>
      <c r="BF17" s="37">
        <v>70743.48</v>
      </c>
      <c r="BG17" s="37">
        <v>70971.542000000001</v>
      </c>
      <c r="BH17" s="37">
        <v>71196.546000000002</v>
      </c>
      <c r="BI17" s="37">
        <v>71417.858999999997</v>
      </c>
      <c r="BJ17" s="37">
        <v>71635.058000000005</v>
      </c>
      <c r="BK17" s="37">
        <v>71847.606</v>
      </c>
      <c r="BL17" s="37">
        <v>72054.826000000001</v>
      </c>
      <c r="BM17" s="37">
        <v>72255.978000000003</v>
      </c>
      <c r="BN17" s="37">
        <v>72450.546000000002</v>
      </c>
      <c r="BO17" s="37">
        <v>72638.178</v>
      </c>
      <c r="BP17" s="37">
        <v>72818.328999999998</v>
      </c>
      <c r="BQ17" s="37">
        <v>72990.823000000004</v>
      </c>
      <c r="BR17" s="37">
        <v>73155.816000000006</v>
      </c>
      <c r="BS17" s="37">
        <v>73313.899000000005</v>
      </c>
      <c r="BT17" s="37">
        <v>73465.868000000002</v>
      </c>
      <c r="BU17" s="37">
        <v>73612.362999999998</v>
      </c>
      <c r="BV17" s="37">
        <v>73753.95</v>
      </c>
      <c r="BW17" s="37">
        <v>73891.154999999999</v>
      </c>
      <c r="BX17" s="37">
        <v>74024.5</v>
      </c>
      <c r="BY17" s="37">
        <v>74154.362999999998</v>
      </c>
      <c r="BZ17" s="37">
        <v>74280.941000000006</v>
      </c>
      <c r="CA17" s="37">
        <v>74404.451000000001</v>
      </c>
      <c r="CB17" s="37">
        <v>74525.097999999998</v>
      </c>
      <c r="CC17" s="37">
        <v>74643.163</v>
      </c>
      <c r="CD17" s="37">
        <v>74759.023000000001</v>
      </c>
      <c r="CE17" s="37">
        <v>74873.111000000004</v>
      </c>
      <c r="CF17" s="37">
        <v>74985.932000000001</v>
      </c>
      <c r="CG17" s="37">
        <v>75098.095000000001</v>
      </c>
      <c r="CH17" s="37">
        <v>75210.245999999999</v>
      </c>
      <c r="CI17" s="37">
        <v>75323.024000000005</v>
      </c>
      <c r="CJ17" s="37">
        <v>75437.123000000007</v>
      </c>
      <c r="CK17" s="37">
        <v>75553.119000000006</v>
      </c>
      <c r="CL17" s="37">
        <v>75671.514999999999</v>
      </c>
      <c r="CM17" s="37">
        <v>75792.687999999995</v>
      </c>
      <c r="CN17" s="37">
        <v>75916.951000000001</v>
      </c>
      <c r="CO17" s="37">
        <v>76044.548999999999</v>
      </c>
      <c r="CP17" s="37">
        <v>76175.657000000007</v>
      </c>
      <c r="CQ17" s="37">
        <v>76310.345000000001</v>
      </c>
      <c r="CR17" s="38">
        <v>76448.494999999995</v>
      </c>
    </row>
    <row r="18" spans="1:96">
      <c r="B18" s="23" t="s">
        <v>13</v>
      </c>
      <c r="C18" s="15" t="str">
        <f>C17</f>
        <v>https://www.insee.fr/fr/statistiques/2496228 au 17 fév 2017</v>
      </c>
      <c r="D18" s="15" t="s">
        <v>15</v>
      </c>
      <c r="E18" s="15" t="s">
        <v>0</v>
      </c>
      <c r="F18" s="16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54">
        <f t="shared" ref="R18:CC18" si="9">R17/Q17-1</f>
        <v>4.9948751834565375E-3</v>
      </c>
      <c r="S18" s="54">
        <f t="shared" si="9"/>
        <v>4.7935644589509607E-3</v>
      </c>
      <c r="T18" s="54">
        <f t="shared" si="9"/>
        <v>3.7054814210057962E-3</v>
      </c>
      <c r="U18" s="54">
        <f t="shared" si="9"/>
        <v>3.5635640021258741E-3</v>
      </c>
      <c r="V18" s="54">
        <f t="shared" si="9"/>
        <v>3.4891023412273459E-3</v>
      </c>
      <c r="W18" s="54">
        <f t="shared" si="9"/>
        <v>3.4253296575530445E-3</v>
      </c>
      <c r="X18" s="54">
        <f t="shared" si="9"/>
        <v>3.4874500799337849E-3</v>
      </c>
      <c r="Y18" s="54">
        <f t="shared" si="9"/>
        <v>3.728220943710836E-3</v>
      </c>
      <c r="Z18" s="54">
        <f t="shared" si="9"/>
        <v>6.411641932372758E-3</v>
      </c>
      <c r="AA18" s="54">
        <f t="shared" si="9"/>
        <v>7.1603577369330207E-3</v>
      </c>
      <c r="AB18" s="54">
        <f t="shared" si="9"/>
        <v>7.2801072374268916E-3</v>
      </c>
      <c r="AC18" s="54">
        <f t="shared" si="9"/>
        <v>7.1509244837546504E-3</v>
      </c>
      <c r="AD18" s="54">
        <f t="shared" si="9"/>
        <v>6.9072171451780573E-3</v>
      </c>
      <c r="AE18" s="54">
        <f t="shared" si="9"/>
        <v>7.7022782358315833E-3</v>
      </c>
      <c r="AF18" s="54">
        <f t="shared" si="9"/>
        <v>7.2624916314680821E-3</v>
      </c>
      <c r="AG18" s="54">
        <f t="shared" si="9"/>
        <v>6.5611406379031401E-3</v>
      </c>
      <c r="AH18" s="54">
        <f t="shared" si="9"/>
        <v>5.6786962531381047E-3</v>
      </c>
      <c r="AI18" s="54">
        <f t="shared" si="9"/>
        <v>5.356958120932731E-3</v>
      </c>
      <c r="AJ18" s="54">
        <f t="shared" si="9"/>
        <v>4.7965383449057875E-3</v>
      </c>
      <c r="AK18" s="54">
        <f t="shared" si="9"/>
        <v>4.9597031950521231E-3</v>
      </c>
      <c r="AL18" s="54">
        <f t="shared" si="9"/>
        <v>4.740872955982578E-3</v>
      </c>
      <c r="AM18" s="54">
        <f t="shared" si="9"/>
        <v>8.2495824995112432E-3</v>
      </c>
      <c r="AN18" s="35">
        <f t="shared" si="9"/>
        <v>4.7942477600984024E-3</v>
      </c>
      <c r="AO18" s="35">
        <f t="shared" si="9"/>
        <v>4.9950058867702651E-3</v>
      </c>
      <c r="AP18" s="35">
        <f t="shared" si="9"/>
        <v>4.0918051875109551E-3</v>
      </c>
      <c r="AQ18" s="35">
        <f t="shared" si="9"/>
        <v>4.3531950330599756E-3</v>
      </c>
      <c r="AR18" s="35">
        <f t="shared" si="9"/>
        <v>4.2352331612249827E-3</v>
      </c>
      <c r="AS18" s="35">
        <f t="shared" si="9"/>
        <v>4.1207918281465084E-3</v>
      </c>
      <c r="AT18" s="35">
        <f t="shared" si="9"/>
        <v>4.0116647093926261E-3</v>
      </c>
      <c r="AU18" s="35">
        <f t="shared" si="9"/>
        <v>3.9082116783852872E-3</v>
      </c>
      <c r="AV18" s="35">
        <f t="shared" si="9"/>
        <v>3.8114360677932169E-3</v>
      </c>
      <c r="AW18" s="35">
        <f t="shared" si="9"/>
        <v>3.7210682085315749E-3</v>
      </c>
      <c r="AX18" s="35">
        <f t="shared" si="9"/>
        <v>3.6376208714856695E-3</v>
      </c>
      <c r="AY18" s="35">
        <f t="shared" si="9"/>
        <v>3.5641728239199644E-3</v>
      </c>
      <c r="AZ18" s="35">
        <f t="shared" si="9"/>
        <v>3.5034632781794084E-3</v>
      </c>
      <c r="BA18" s="35">
        <f t="shared" si="9"/>
        <v>3.4539634540724506E-3</v>
      </c>
      <c r="BB18" s="35">
        <f t="shared" si="9"/>
        <v>3.4117042525416696E-3</v>
      </c>
      <c r="BC18" s="35">
        <f t="shared" si="9"/>
        <v>3.3730455958334016E-3</v>
      </c>
      <c r="BD18" s="35">
        <f t="shared" si="9"/>
        <v>3.3370230377920418E-3</v>
      </c>
      <c r="BE18" s="35">
        <f t="shared" si="9"/>
        <v>3.3035285127842595E-3</v>
      </c>
      <c r="BF18" s="35">
        <f t="shared" si="9"/>
        <v>3.2673650599444048E-3</v>
      </c>
      <c r="BG18" s="35">
        <f t="shared" si="9"/>
        <v>3.2237882558223685E-3</v>
      </c>
      <c r="BH18" s="35">
        <f t="shared" si="9"/>
        <v>3.1703411488508415E-3</v>
      </c>
      <c r="BI18" s="35">
        <f t="shared" si="9"/>
        <v>3.1084794478652977E-3</v>
      </c>
      <c r="BJ18" s="35">
        <f t="shared" si="9"/>
        <v>3.04124210724388E-3</v>
      </c>
      <c r="BK18" s="35">
        <f t="shared" si="9"/>
        <v>2.9670946870734571E-3</v>
      </c>
      <c r="BL18" s="35">
        <f t="shared" si="9"/>
        <v>2.8841601207978407E-3</v>
      </c>
      <c r="BM18" s="35">
        <f t="shared" si="9"/>
        <v>2.791652012316348E-3</v>
      </c>
      <c r="BN18" s="35">
        <f t="shared" si="9"/>
        <v>2.692759898703434E-3</v>
      </c>
      <c r="BO18" s="35">
        <f t="shared" si="9"/>
        <v>2.5897941473069785E-3</v>
      </c>
      <c r="BP18" s="35">
        <f t="shared" si="9"/>
        <v>2.4801145204935704E-3</v>
      </c>
      <c r="BQ18" s="35">
        <f t="shared" si="9"/>
        <v>2.3688266727461826E-3</v>
      </c>
      <c r="BR18" s="35">
        <f t="shared" si="9"/>
        <v>2.260462250165407E-3</v>
      </c>
      <c r="BS18" s="35">
        <f t="shared" si="9"/>
        <v>2.160908163473918E-3</v>
      </c>
      <c r="BT18" s="35">
        <f t="shared" si="9"/>
        <v>2.0728538799990037E-3</v>
      </c>
      <c r="BU18" s="35">
        <f t="shared" si="9"/>
        <v>1.994055252978022E-3</v>
      </c>
      <c r="BV18" s="35">
        <f t="shared" si="9"/>
        <v>1.9234133266445852E-3</v>
      </c>
      <c r="BW18" s="35">
        <f t="shared" si="9"/>
        <v>1.8603071428717755E-3</v>
      </c>
      <c r="BX18" s="35">
        <f t="shared" si="9"/>
        <v>1.8046138269187662E-3</v>
      </c>
      <c r="BY18" s="35">
        <f t="shared" si="9"/>
        <v>1.7543245817261965E-3</v>
      </c>
      <c r="BZ18" s="35">
        <f t="shared" si="9"/>
        <v>1.7069528329709538E-3</v>
      </c>
      <c r="CA18" s="35">
        <f t="shared" si="9"/>
        <v>1.6627414561158904E-3</v>
      </c>
      <c r="CB18" s="35">
        <f t="shared" si="9"/>
        <v>1.6215024555452651E-3</v>
      </c>
      <c r="CC18" s="35">
        <f t="shared" si="9"/>
        <v>1.5842313954421705E-3</v>
      </c>
      <c r="CD18" s="35">
        <f t="shared" ref="CD18:CR18" si="10">CD17/CC17-1</f>
        <v>1.5521850273145787E-3</v>
      </c>
      <c r="CE18" s="35">
        <f t="shared" si="10"/>
        <v>1.5260766583320429E-3</v>
      </c>
      <c r="CF18" s="35">
        <f t="shared" si="10"/>
        <v>1.5068293342317407E-3</v>
      </c>
      <c r="CG18" s="35">
        <f t="shared" si="10"/>
        <v>1.4957872364644853E-3</v>
      </c>
      <c r="CH18" s="35">
        <f t="shared" si="10"/>
        <v>1.4933934076490907E-3</v>
      </c>
      <c r="CI18" s="35">
        <f t="shared" si="10"/>
        <v>1.4995031395057534E-3</v>
      </c>
      <c r="CJ18" s="35">
        <f t="shared" si="10"/>
        <v>1.5147957947094781E-3</v>
      </c>
      <c r="CK18" s="35">
        <f t="shared" si="10"/>
        <v>1.5376514292571031E-3</v>
      </c>
      <c r="CL18" s="35">
        <f t="shared" si="10"/>
        <v>1.5670564176177848E-3</v>
      </c>
      <c r="CM18" s="35">
        <f t="shared" si="10"/>
        <v>1.6013026830505872E-3</v>
      </c>
      <c r="CN18" s="35">
        <f t="shared" si="10"/>
        <v>1.6395117164864637E-3</v>
      </c>
      <c r="CO18" s="35">
        <f t="shared" si="10"/>
        <v>1.6807577006088259E-3</v>
      </c>
      <c r="CP18" s="35">
        <f t="shared" si="10"/>
        <v>1.7240946487828701E-3</v>
      </c>
      <c r="CQ18" s="35">
        <f t="shared" si="10"/>
        <v>1.7681239034144092E-3</v>
      </c>
      <c r="CR18" s="55">
        <f t="shared" si="10"/>
        <v>1.8103705336411924E-3</v>
      </c>
    </row>
    <row r="19" spans="1:96">
      <c r="A19" t="s">
        <v>82</v>
      </c>
      <c r="B19" s="23" t="s">
        <v>16</v>
      </c>
      <c r="C19" s="15" t="s">
        <v>32</v>
      </c>
      <c r="D19" s="15" t="s">
        <v>15</v>
      </c>
      <c r="E19" s="15" t="s">
        <v>67</v>
      </c>
      <c r="F19" s="16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39">
        <v>58280.135000000002</v>
      </c>
      <c r="R19" s="39">
        <v>58571.237000000001</v>
      </c>
      <c r="S19" s="39">
        <v>58852.002</v>
      </c>
      <c r="T19" s="39">
        <v>59070.076999999997</v>
      </c>
      <c r="U19" s="39">
        <v>59280.576999999997</v>
      </c>
      <c r="V19" s="39">
        <v>59487.413</v>
      </c>
      <c r="W19" s="39">
        <v>59691.177000000003</v>
      </c>
      <c r="X19" s="39">
        <v>59899.347000000002</v>
      </c>
      <c r="Y19" s="39">
        <v>60122.665000000001</v>
      </c>
      <c r="Z19" s="39">
        <v>60508.15</v>
      </c>
      <c r="AA19" s="39">
        <v>60941.41</v>
      </c>
      <c r="AB19" s="39">
        <v>61385.07</v>
      </c>
      <c r="AC19" s="39">
        <v>61824.03</v>
      </c>
      <c r="AD19" s="39">
        <v>62251.061999999998</v>
      </c>
      <c r="AE19" s="39">
        <v>62730.536999999997</v>
      </c>
      <c r="AF19" s="39">
        <v>63186.116999999998</v>
      </c>
      <c r="AG19" s="39">
        <v>63600.69</v>
      </c>
      <c r="AH19" s="39">
        <v>63961.858999999997</v>
      </c>
      <c r="AI19" s="39">
        <v>64304.5</v>
      </c>
      <c r="AJ19" s="39">
        <v>64612.938999999998</v>
      </c>
      <c r="AK19" s="39">
        <v>64933.4</v>
      </c>
      <c r="AL19" s="39">
        <v>65241.241000000002</v>
      </c>
      <c r="AM19" s="39">
        <v>65779.453999999998</v>
      </c>
      <c r="AN19" s="40">
        <v>66094.816999999995</v>
      </c>
      <c r="AO19" s="40">
        <v>66417.732999999993</v>
      </c>
      <c r="AP19" s="40">
        <v>66674.903000000006</v>
      </c>
      <c r="AQ19" s="40">
        <v>66918.8</v>
      </c>
      <c r="AR19" s="40">
        <v>67132.675000000003</v>
      </c>
      <c r="AS19" s="40">
        <v>67316.705000000002</v>
      </c>
      <c r="AT19" s="40">
        <v>67471.668999999994</v>
      </c>
      <c r="AU19" s="40">
        <v>67597.620999999999</v>
      </c>
      <c r="AV19" s="40">
        <v>67715.282000000007</v>
      </c>
      <c r="AW19" s="40">
        <v>67825.195999999996</v>
      </c>
      <c r="AX19" s="40">
        <v>67927.861000000004</v>
      </c>
      <c r="AY19" s="40">
        <v>68024.040999999997</v>
      </c>
      <c r="AZ19" s="40">
        <v>68114.592000000004</v>
      </c>
      <c r="BA19" s="40">
        <v>68200.292000000001</v>
      </c>
      <c r="BB19" s="40">
        <v>68281.659</v>
      </c>
      <c r="BC19" s="40">
        <v>68358.898000000001</v>
      </c>
      <c r="BD19" s="40">
        <v>68432.228000000003</v>
      </c>
      <c r="BE19" s="40">
        <v>68501.782000000007</v>
      </c>
      <c r="BF19" s="40">
        <v>68567.395000000004</v>
      </c>
      <c r="BG19" s="40">
        <v>68628.517999999996</v>
      </c>
      <c r="BH19" s="40">
        <v>68684.444000000003</v>
      </c>
      <c r="BI19" s="40">
        <v>68734.489000000001</v>
      </c>
      <c r="BJ19" s="40">
        <v>68778.232000000004</v>
      </c>
      <c r="BK19" s="40">
        <v>68815.130999999994</v>
      </c>
      <c r="BL19" s="40">
        <v>68844.576000000001</v>
      </c>
      <c r="BM19" s="40">
        <v>68865.942999999999</v>
      </c>
      <c r="BN19" s="40">
        <v>68878.846999999994</v>
      </c>
      <c r="BO19" s="40">
        <v>68883.06</v>
      </c>
      <c r="BP19" s="40">
        <v>68877.941999999995</v>
      </c>
      <c r="BQ19" s="40">
        <v>68863.061000000002</v>
      </c>
      <c r="BR19" s="40">
        <v>68838.203999999998</v>
      </c>
      <c r="BS19" s="40">
        <v>68803.421000000002</v>
      </c>
      <c r="BT19" s="40">
        <v>68758.903000000006</v>
      </c>
      <c r="BU19" s="40">
        <v>68704.718999999997</v>
      </c>
      <c r="BV19" s="40">
        <v>68640.976999999999</v>
      </c>
      <c r="BW19" s="40">
        <v>68567.789000000004</v>
      </c>
      <c r="BX19" s="40">
        <v>68485.467999999993</v>
      </c>
      <c r="BY19" s="40">
        <v>68394.422000000006</v>
      </c>
      <c r="BZ19" s="40">
        <v>68295.138999999996</v>
      </c>
      <c r="CA19" s="40">
        <v>68188.301999999996</v>
      </c>
      <c r="CB19" s="40">
        <v>68074.735000000001</v>
      </c>
      <c r="CC19" s="40">
        <v>67955.346999999994</v>
      </c>
      <c r="CD19" s="40">
        <v>67831.111000000004</v>
      </c>
      <c r="CE19" s="40">
        <v>67703.043999999994</v>
      </c>
      <c r="CF19" s="40">
        <v>67572.216</v>
      </c>
      <c r="CG19" s="40">
        <v>67439.710999999996</v>
      </c>
      <c r="CH19" s="40">
        <v>67306.539999999994</v>
      </c>
      <c r="CI19" s="40">
        <v>67173.648000000001</v>
      </c>
      <c r="CJ19" s="40">
        <v>67041.926999999996</v>
      </c>
      <c r="CK19" s="40">
        <v>66912.161999999997</v>
      </c>
      <c r="CL19" s="40">
        <v>66785.013999999996</v>
      </c>
      <c r="CM19" s="40">
        <v>66660.991999999998</v>
      </c>
      <c r="CN19" s="40">
        <v>66540.462</v>
      </c>
      <c r="CO19" s="40">
        <v>66423.667000000001</v>
      </c>
      <c r="CP19" s="40">
        <v>66310.679000000004</v>
      </c>
      <c r="CQ19" s="40">
        <v>66201.377999999997</v>
      </c>
      <c r="CR19" s="41">
        <v>66095.459000000003</v>
      </c>
    </row>
    <row r="20" spans="1:96">
      <c r="B20" s="23" t="s">
        <v>16</v>
      </c>
      <c r="C20" s="15" t="str">
        <f>C19</f>
        <v>https://www.insee.fr/fr/statistiques/2496228 au 17 fév 2017</v>
      </c>
      <c r="D20" s="15" t="s">
        <v>15</v>
      </c>
      <c r="E20" s="15" t="s">
        <v>0</v>
      </c>
      <c r="F20" s="16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54">
        <f t="shared" ref="R20:CC20" si="11">R19/Q19-1</f>
        <v>4.9948751834565375E-3</v>
      </c>
      <c r="S20" s="54">
        <f t="shared" si="11"/>
        <v>4.7935644589509607E-3</v>
      </c>
      <c r="T20" s="54">
        <f t="shared" si="11"/>
        <v>3.7054814210057962E-3</v>
      </c>
      <c r="U20" s="54">
        <f t="shared" si="11"/>
        <v>3.5635640021258741E-3</v>
      </c>
      <c r="V20" s="54">
        <f t="shared" si="11"/>
        <v>3.4891023412273459E-3</v>
      </c>
      <c r="W20" s="54">
        <f t="shared" si="11"/>
        <v>3.4253296575530445E-3</v>
      </c>
      <c r="X20" s="54">
        <f t="shared" si="11"/>
        <v>3.4874500799337849E-3</v>
      </c>
      <c r="Y20" s="54">
        <f t="shared" si="11"/>
        <v>3.728220943710836E-3</v>
      </c>
      <c r="Z20" s="54">
        <f t="shared" si="11"/>
        <v>6.411641932372758E-3</v>
      </c>
      <c r="AA20" s="54">
        <f t="shared" si="11"/>
        <v>7.1603577369330207E-3</v>
      </c>
      <c r="AB20" s="54">
        <f t="shared" si="11"/>
        <v>7.2801072374268916E-3</v>
      </c>
      <c r="AC20" s="54">
        <f t="shared" si="11"/>
        <v>7.1509244837546504E-3</v>
      </c>
      <c r="AD20" s="54">
        <f t="shared" si="11"/>
        <v>6.9072171451780573E-3</v>
      </c>
      <c r="AE20" s="54">
        <f t="shared" si="11"/>
        <v>7.7022782358315833E-3</v>
      </c>
      <c r="AF20" s="54">
        <f t="shared" si="11"/>
        <v>7.2624916314680821E-3</v>
      </c>
      <c r="AG20" s="54">
        <f t="shared" si="11"/>
        <v>6.5611406379031401E-3</v>
      </c>
      <c r="AH20" s="54">
        <f t="shared" si="11"/>
        <v>5.6786962531381047E-3</v>
      </c>
      <c r="AI20" s="54">
        <f t="shared" si="11"/>
        <v>5.356958120932731E-3</v>
      </c>
      <c r="AJ20" s="54">
        <f t="shared" si="11"/>
        <v>4.7965383449057875E-3</v>
      </c>
      <c r="AK20" s="54">
        <f t="shared" si="11"/>
        <v>4.9597031950521231E-3</v>
      </c>
      <c r="AL20" s="54">
        <f t="shared" si="11"/>
        <v>4.740872955982578E-3</v>
      </c>
      <c r="AM20" s="54">
        <f t="shared" si="11"/>
        <v>8.2495824995112432E-3</v>
      </c>
      <c r="AN20" s="35">
        <f t="shared" si="11"/>
        <v>4.7942477600984024E-3</v>
      </c>
      <c r="AO20" s="35">
        <f t="shared" si="11"/>
        <v>4.8856478413428217E-3</v>
      </c>
      <c r="AP20" s="35">
        <f t="shared" si="11"/>
        <v>3.8720080975966908E-3</v>
      </c>
      <c r="AQ20" s="35">
        <f t="shared" si="11"/>
        <v>3.6580030720103629E-3</v>
      </c>
      <c r="AR20" s="35">
        <f t="shared" si="11"/>
        <v>3.1960375858504086E-3</v>
      </c>
      <c r="AS20" s="35">
        <f t="shared" si="11"/>
        <v>2.7412880538426609E-3</v>
      </c>
      <c r="AT20" s="35">
        <f t="shared" si="11"/>
        <v>2.3020140394571786E-3</v>
      </c>
      <c r="AU20" s="35">
        <f t="shared" si="11"/>
        <v>1.8667390605084933E-3</v>
      </c>
      <c r="AV20" s="35">
        <f t="shared" si="11"/>
        <v>1.7406085933113769E-3</v>
      </c>
      <c r="AW20" s="35">
        <f t="shared" si="11"/>
        <v>1.623178649687862E-3</v>
      </c>
      <c r="AX20" s="35">
        <f t="shared" si="11"/>
        <v>1.5136705244465087E-3</v>
      </c>
      <c r="AY20" s="35">
        <f t="shared" si="11"/>
        <v>1.4159138619129763E-3</v>
      </c>
      <c r="AZ20" s="35">
        <f t="shared" si="11"/>
        <v>1.3311617285425292E-3</v>
      </c>
      <c r="BA20" s="35">
        <f t="shared" si="11"/>
        <v>1.2581738726409331E-3</v>
      </c>
      <c r="BB20" s="35">
        <f t="shared" si="11"/>
        <v>1.1930594080153956E-3</v>
      </c>
      <c r="BC20" s="35">
        <f t="shared" si="11"/>
        <v>1.1311822403143879E-3</v>
      </c>
      <c r="BD20" s="35">
        <f t="shared" si="11"/>
        <v>1.072720628117807E-3</v>
      </c>
      <c r="BE20" s="35">
        <f t="shared" si="11"/>
        <v>1.0163924518138412E-3</v>
      </c>
      <c r="BF20" s="35">
        <f t="shared" si="11"/>
        <v>9.5782909705910413E-4</v>
      </c>
      <c r="BG20" s="35">
        <f t="shared" si="11"/>
        <v>8.9142951981768803E-4</v>
      </c>
      <c r="BH20" s="35">
        <f t="shared" si="11"/>
        <v>8.1490904408010323E-4</v>
      </c>
      <c r="BI20" s="35">
        <f t="shared" si="11"/>
        <v>7.2862204431611843E-4</v>
      </c>
      <c r="BJ20" s="35">
        <f t="shared" si="11"/>
        <v>6.3640540049703098E-4</v>
      </c>
      <c r="BK20" s="35">
        <f t="shared" si="11"/>
        <v>5.3649241812414594E-4</v>
      </c>
      <c r="BL20" s="35">
        <f t="shared" si="11"/>
        <v>4.2788554743888874E-4</v>
      </c>
      <c r="BM20" s="35">
        <f t="shared" si="11"/>
        <v>3.1036577231580154E-4</v>
      </c>
      <c r="BN20" s="35">
        <f t="shared" si="11"/>
        <v>1.8737854210448823E-4</v>
      </c>
      <c r="BO20" s="35">
        <f t="shared" si="11"/>
        <v>6.1165367649218538E-5</v>
      </c>
      <c r="BP20" s="35">
        <f t="shared" si="11"/>
        <v>-7.429983511186844E-5</v>
      </c>
      <c r="BQ20" s="35">
        <f t="shared" si="11"/>
        <v>-2.1604884768466892E-4</v>
      </c>
      <c r="BR20" s="35">
        <f t="shared" si="11"/>
        <v>-3.6096275185915072E-4</v>
      </c>
      <c r="BS20" s="35">
        <f t="shared" si="11"/>
        <v>-5.0528627969426143E-4</v>
      </c>
      <c r="BT20" s="35">
        <f t="shared" si="11"/>
        <v>-6.4703178058533872E-4</v>
      </c>
      <c r="BU20" s="35">
        <f t="shared" si="11"/>
        <v>-7.8802886078632728E-4</v>
      </c>
      <c r="BV20" s="35">
        <f t="shared" si="11"/>
        <v>-9.2776742162348214E-4</v>
      </c>
      <c r="BW20" s="35">
        <f t="shared" si="11"/>
        <v>-1.0662435646857649E-3</v>
      </c>
      <c r="BX20" s="35">
        <f t="shared" si="11"/>
        <v>-1.2005783065283104E-3</v>
      </c>
      <c r="BY20" s="35">
        <f t="shared" si="11"/>
        <v>-1.3294207173992767E-3</v>
      </c>
      <c r="BZ20" s="35">
        <f t="shared" si="11"/>
        <v>-1.4516242274846825E-3</v>
      </c>
      <c r="CA20" s="35">
        <f t="shared" si="11"/>
        <v>-1.5643426686634543E-3</v>
      </c>
      <c r="CB20" s="35">
        <f t="shared" si="11"/>
        <v>-1.6654909518056815E-3</v>
      </c>
      <c r="CC20" s="35">
        <f t="shared" si="11"/>
        <v>-1.7537784025161152E-3</v>
      </c>
      <c r="CD20" s="35">
        <f t="shared" ref="CD20:CR20" si="12">CD19/CC19-1</f>
        <v>-1.8282005093726017E-3</v>
      </c>
      <c r="CE20" s="35">
        <f t="shared" si="12"/>
        <v>-1.8880274568996436E-3</v>
      </c>
      <c r="CF20" s="35">
        <f t="shared" si="12"/>
        <v>-1.9323798794038671E-3</v>
      </c>
      <c r="CG20" s="35">
        <f t="shared" si="12"/>
        <v>-1.9609390936654592E-3</v>
      </c>
      <c r="CH20" s="35">
        <f t="shared" si="12"/>
        <v>-1.9746674181329027E-3</v>
      </c>
      <c r="CI20" s="35">
        <f t="shared" si="12"/>
        <v>-1.9744292307997124E-3</v>
      </c>
      <c r="CJ20" s="35">
        <f t="shared" si="12"/>
        <v>-1.9609028826305108E-3</v>
      </c>
      <c r="CK20" s="35">
        <f t="shared" si="12"/>
        <v>-1.9355798051567952E-3</v>
      </c>
      <c r="CL20" s="35">
        <f t="shared" si="12"/>
        <v>-1.900222563425813E-3</v>
      </c>
      <c r="CM20" s="35">
        <f t="shared" si="12"/>
        <v>-1.8570333757809143E-3</v>
      </c>
      <c r="CN20" s="35">
        <f t="shared" si="12"/>
        <v>-1.8081039058044368E-3</v>
      </c>
      <c r="CO20" s="35">
        <f t="shared" si="12"/>
        <v>-1.7552478069658983E-3</v>
      </c>
      <c r="CP20" s="35">
        <f t="shared" si="12"/>
        <v>-1.7010202101609417E-3</v>
      </c>
      <c r="CQ20" s="35">
        <f t="shared" si="12"/>
        <v>-1.6483167062729676E-3</v>
      </c>
      <c r="CR20" s="55">
        <f t="shared" si="12"/>
        <v>-1.5999515901314876E-3</v>
      </c>
    </row>
    <row r="21" spans="1:96">
      <c r="A21" t="s">
        <v>83</v>
      </c>
      <c r="B21" s="23" t="s">
        <v>17</v>
      </c>
      <c r="C21" s="15" t="s">
        <v>32</v>
      </c>
      <c r="D21" s="15" t="s">
        <v>15</v>
      </c>
      <c r="E21" s="16" t="s">
        <v>67</v>
      </c>
      <c r="F21" s="16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39">
        <v>58280.135000000002</v>
      </c>
      <c r="R21" s="39">
        <v>58571.237000000001</v>
      </c>
      <c r="S21" s="39">
        <v>58852.002</v>
      </c>
      <c r="T21" s="39">
        <v>59070.076999999997</v>
      </c>
      <c r="U21" s="39">
        <v>59280.576999999997</v>
      </c>
      <c r="V21" s="39">
        <v>59487.413</v>
      </c>
      <c r="W21" s="39">
        <v>59691.177000000003</v>
      </c>
      <c r="X21" s="39">
        <v>59899.347000000002</v>
      </c>
      <c r="Y21" s="39">
        <v>60122.665000000001</v>
      </c>
      <c r="Z21" s="39">
        <v>60508.15</v>
      </c>
      <c r="AA21" s="39">
        <v>60941.41</v>
      </c>
      <c r="AB21" s="39">
        <v>61385.07</v>
      </c>
      <c r="AC21" s="39">
        <v>61824.03</v>
      </c>
      <c r="AD21" s="39">
        <v>62251.061999999998</v>
      </c>
      <c r="AE21" s="39">
        <v>62730.536999999997</v>
      </c>
      <c r="AF21" s="39">
        <v>63186.116999999998</v>
      </c>
      <c r="AG21" s="39">
        <v>63600.69</v>
      </c>
      <c r="AH21" s="39">
        <v>63961.858999999997</v>
      </c>
      <c r="AI21" s="39">
        <v>64304.5</v>
      </c>
      <c r="AJ21" s="39">
        <v>64612.938999999998</v>
      </c>
      <c r="AK21" s="39">
        <v>64933.4</v>
      </c>
      <c r="AL21" s="39">
        <v>65241.241000000002</v>
      </c>
      <c r="AM21" s="39">
        <v>65779.453999999998</v>
      </c>
      <c r="AN21" s="40">
        <v>66094.816999999995</v>
      </c>
      <c r="AO21" s="40">
        <v>66432.198999999993</v>
      </c>
      <c r="AP21" s="40">
        <v>66718.634999999995</v>
      </c>
      <c r="AQ21" s="40">
        <v>67059.888999999996</v>
      </c>
      <c r="AR21" s="40">
        <v>67419.358999999997</v>
      </c>
      <c r="AS21" s="40">
        <v>67797.383000000002</v>
      </c>
      <c r="AT21" s="40">
        <v>68193.84</v>
      </c>
      <c r="AU21" s="40">
        <v>68609.508000000002</v>
      </c>
      <c r="AV21" s="40">
        <v>69024.388000000006</v>
      </c>
      <c r="AW21" s="40">
        <v>69438.739000000001</v>
      </c>
      <c r="AX21" s="40">
        <v>69852.928</v>
      </c>
      <c r="AY21" s="40">
        <v>70267.506999999998</v>
      </c>
      <c r="AZ21" s="40">
        <v>70683.278000000006</v>
      </c>
      <c r="BA21" s="40">
        <v>71100.945000000007</v>
      </c>
      <c r="BB21" s="40">
        <v>71520.884000000005</v>
      </c>
      <c r="BC21" s="40">
        <v>71943.245999999999</v>
      </c>
      <c r="BD21" s="40">
        <v>72368.024999999994</v>
      </c>
      <c r="BE21" s="40">
        <v>72795.254000000001</v>
      </c>
      <c r="BF21" s="40">
        <v>73224.466</v>
      </c>
      <c r="BG21" s="40">
        <v>73654.851999999999</v>
      </c>
      <c r="BH21" s="40">
        <v>74085.320000000007</v>
      </c>
      <c r="BI21" s="40">
        <v>74514.873000000007</v>
      </c>
      <c r="BJ21" s="40">
        <v>74942.648000000001</v>
      </c>
      <c r="BK21" s="40">
        <v>75367.631999999998</v>
      </c>
      <c r="BL21" s="40">
        <v>75788.561000000002</v>
      </c>
      <c r="BM21" s="40">
        <v>76204.043999999994</v>
      </c>
      <c r="BN21" s="40">
        <v>76612.995999999999</v>
      </c>
      <c r="BO21" s="40">
        <v>77014.618000000002</v>
      </c>
      <c r="BP21" s="40">
        <v>77408.137000000002</v>
      </c>
      <c r="BQ21" s="40">
        <v>77793.410999999993</v>
      </c>
      <c r="BR21" s="40">
        <v>78170.866999999998</v>
      </c>
      <c r="BS21" s="40">
        <v>78541.570999999996</v>
      </c>
      <c r="BT21" s="40">
        <v>78906.888999999996</v>
      </c>
      <c r="BU21" s="40">
        <v>79268.125</v>
      </c>
      <c r="BV21" s="40">
        <v>79626.555999999997</v>
      </c>
      <c r="BW21" s="40">
        <v>79983.376000000004</v>
      </c>
      <c r="BX21" s="40">
        <v>80339.576000000001</v>
      </c>
      <c r="BY21" s="40">
        <v>80695.827999999994</v>
      </c>
      <c r="BZ21" s="40">
        <v>81052.303</v>
      </c>
      <c r="CA21" s="40">
        <v>81409.023000000001</v>
      </c>
      <c r="CB21" s="40">
        <v>81765.869000000006</v>
      </c>
      <c r="CC21" s="40">
        <v>82122.778000000006</v>
      </c>
      <c r="CD21" s="40">
        <v>82479.721999999994</v>
      </c>
      <c r="CE21" s="40">
        <v>82836.771999999997</v>
      </c>
      <c r="CF21" s="40">
        <v>83194.111000000004</v>
      </c>
      <c r="CG21" s="40">
        <v>83552.032999999996</v>
      </c>
      <c r="CH21" s="40">
        <v>83910.903000000006</v>
      </c>
      <c r="CI21" s="40">
        <v>84271.145000000004</v>
      </c>
      <c r="CJ21" s="40">
        <v>84633.191000000006</v>
      </c>
      <c r="CK21" s="40">
        <v>84997.456999999995</v>
      </c>
      <c r="CL21" s="40">
        <v>85364.301999999996</v>
      </c>
      <c r="CM21" s="40">
        <v>85734.081000000006</v>
      </c>
      <c r="CN21" s="40">
        <v>86107.118000000002</v>
      </c>
      <c r="CO21" s="40">
        <v>86483.782999999996</v>
      </c>
      <c r="CP21" s="40">
        <v>86864.395000000004</v>
      </c>
      <c r="CQ21" s="40">
        <v>87249.205000000002</v>
      </c>
      <c r="CR21" s="41">
        <v>87638.297999999995</v>
      </c>
    </row>
    <row r="22" spans="1:96" ht="15.75" thickBot="1">
      <c r="B22" s="23" t="s">
        <v>17</v>
      </c>
      <c r="C22" s="28" t="str">
        <f>C21</f>
        <v>https://www.insee.fr/fr/statistiques/2496228 au 17 fév 2017</v>
      </c>
      <c r="D22" s="28" t="s">
        <v>15</v>
      </c>
      <c r="E22" s="28" t="s">
        <v>0</v>
      </c>
      <c r="F22" s="26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54">
        <f t="shared" ref="R22:CC22" si="13">R21/Q21-1</f>
        <v>4.9948751834565375E-3</v>
      </c>
      <c r="S22" s="51">
        <f t="shared" si="13"/>
        <v>4.7935644589509607E-3</v>
      </c>
      <c r="T22" s="51">
        <f t="shared" si="13"/>
        <v>3.7054814210057962E-3</v>
      </c>
      <c r="U22" s="51">
        <f t="shared" si="13"/>
        <v>3.5635640021258741E-3</v>
      </c>
      <c r="V22" s="51">
        <f t="shared" si="13"/>
        <v>3.4891023412273459E-3</v>
      </c>
      <c r="W22" s="51">
        <f t="shared" si="13"/>
        <v>3.4253296575530445E-3</v>
      </c>
      <c r="X22" s="51">
        <f t="shared" si="13"/>
        <v>3.4874500799337849E-3</v>
      </c>
      <c r="Y22" s="51">
        <f t="shared" si="13"/>
        <v>3.728220943710836E-3</v>
      </c>
      <c r="Z22" s="51">
        <f t="shared" si="13"/>
        <v>6.411641932372758E-3</v>
      </c>
      <c r="AA22" s="51">
        <f t="shared" si="13"/>
        <v>7.1603577369330207E-3</v>
      </c>
      <c r="AB22" s="51">
        <f t="shared" si="13"/>
        <v>7.2801072374268916E-3</v>
      </c>
      <c r="AC22" s="51">
        <f t="shared" si="13"/>
        <v>7.1509244837546504E-3</v>
      </c>
      <c r="AD22" s="51">
        <f t="shared" si="13"/>
        <v>6.9072171451780573E-3</v>
      </c>
      <c r="AE22" s="51">
        <f t="shared" si="13"/>
        <v>7.7022782358315833E-3</v>
      </c>
      <c r="AF22" s="51">
        <f t="shared" si="13"/>
        <v>7.2624916314680821E-3</v>
      </c>
      <c r="AG22" s="51">
        <f t="shared" si="13"/>
        <v>6.5611406379031401E-3</v>
      </c>
      <c r="AH22" s="51">
        <f t="shared" si="13"/>
        <v>5.6786962531381047E-3</v>
      </c>
      <c r="AI22" s="51">
        <f t="shared" si="13"/>
        <v>5.356958120932731E-3</v>
      </c>
      <c r="AJ22" s="51">
        <f t="shared" si="13"/>
        <v>4.7965383449057875E-3</v>
      </c>
      <c r="AK22" s="51">
        <f t="shared" si="13"/>
        <v>4.9597031950521231E-3</v>
      </c>
      <c r="AL22" s="51">
        <f t="shared" si="13"/>
        <v>4.740872955982578E-3</v>
      </c>
      <c r="AM22" s="51">
        <f t="shared" si="13"/>
        <v>8.2495824995112432E-3</v>
      </c>
      <c r="AN22" s="52">
        <f t="shared" si="13"/>
        <v>4.7942477600984024E-3</v>
      </c>
      <c r="AO22" s="52">
        <f t="shared" si="13"/>
        <v>5.1045152299915575E-3</v>
      </c>
      <c r="AP22" s="52">
        <f t="shared" si="13"/>
        <v>4.3117043287999035E-3</v>
      </c>
      <c r="AQ22" s="52">
        <f t="shared" si="13"/>
        <v>5.1148228677040386E-3</v>
      </c>
      <c r="AR22" s="52">
        <f t="shared" si="13"/>
        <v>5.3604323741127669E-3</v>
      </c>
      <c r="AS22" s="52">
        <f t="shared" si="13"/>
        <v>5.6070541993733514E-3</v>
      </c>
      <c r="AT22" s="52">
        <f t="shared" si="13"/>
        <v>5.8476740909010338E-3</v>
      </c>
      <c r="AU22" s="52">
        <f t="shared" si="13"/>
        <v>6.0953892609656446E-3</v>
      </c>
      <c r="AV22" s="52">
        <f t="shared" si="13"/>
        <v>6.0469752967766688E-3</v>
      </c>
      <c r="AW22" s="52">
        <f t="shared" si="13"/>
        <v>6.0029652128170685E-3</v>
      </c>
      <c r="AX22" s="52">
        <f t="shared" si="13"/>
        <v>5.9648116593822298E-3</v>
      </c>
      <c r="AY22" s="52">
        <f t="shared" si="13"/>
        <v>5.9350268037439147E-3</v>
      </c>
      <c r="AZ22" s="52">
        <f t="shared" si="13"/>
        <v>5.9169738297391028E-3</v>
      </c>
      <c r="BA22" s="52">
        <f t="shared" si="13"/>
        <v>5.9089930718831951E-3</v>
      </c>
      <c r="BB22" s="52">
        <f t="shared" si="13"/>
        <v>5.9062365486139967E-3</v>
      </c>
      <c r="BC22" s="52">
        <f t="shared" si="13"/>
        <v>5.9054359563004422E-3</v>
      </c>
      <c r="BD22" s="52">
        <f t="shared" si="13"/>
        <v>5.9043624470320744E-3</v>
      </c>
      <c r="BE22" s="52">
        <f t="shared" si="13"/>
        <v>5.9035603085755284E-3</v>
      </c>
      <c r="BF22" s="52">
        <f t="shared" si="13"/>
        <v>5.8961536146298066E-3</v>
      </c>
      <c r="BG22" s="52">
        <f t="shared" si="13"/>
        <v>5.8776256558839002E-3</v>
      </c>
      <c r="BH22" s="52">
        <f t="shared" si="13"/>
        <v>5.8443943380677155E-3</v>
      </c>
      <c r="BI22" s="52">
        <f t="shared" si="13"/>
        <v>5.7980852346997125E-3</v>
      </c>
      <c r="BJ22" s="52">
        <f t="shared" si="13"/>
        <v>5.7408002292373972E-3</v>
      </c>
      <c r="BK22" s="52">
        <f t="shared" si="13"/>
        <v>5.6707897484487013E-3</v>
      </c>
      <c r="BL22" s="52">
        <f t="shared" si="13"/>
        <v>5.5850102866441542E-3</v>
      </c>
      <c r="BM22" s="52">
        <f t="shared" si="13"/>
        <v>5.4821333789407678E-3</v>
      </c>
      <c r="BN22" s="52">
        <f t="shared" si="13"/>
        <v>5.3665393400907924E-3</v>
      </c>
      <c r="BO22" s="52">
        <f t="shared" si="13"/>
        <v>5.2422176519504315E-3</v>
      </c>
      <c r="BP22" s="52">
        <f t="shared" si="13"/>
        <v>5.1096663233465289E-3</v>
      </c>
      <c r="BQ22" s="52">
        <f t="shared" si="13"/>
        <v>4.9771770117654768E-3</v>
      </c>
      <c r="BR22" s="52">
        <f t="shared" si="13"/>
        <v>4.8520304630941258E-3</v>
      </c>
      <c r="BS22" s="52">
        <f t="shared" si="13"/>
        <v>4.7422270498802543E-3</v>
      </c>
      <c r="BT22" s="52">
        <f t="shared" si="13"/>
        <v>4.6512693258962123E-3</v>
      </c>
      <c r="BU22" s="52">
        <f t="shared" si="13"/>
        <v>4.57800332237146E-3</v>
      </c>
      <c r="BV22" s="52">
        <f t="shared" si="13"/>
        <v>4.5217544883267013E-3</v>
      </c>
      <c r="BW22" s="52">
        <f t="shared" si="13"/>
        <v>4.4811683177659045E-3</v>
      </c>
      <c r="BX22" s="52">
        <f t="shared" si="13"/>
        <v>4.4534254218027147E-3</v>
      </c>
      <c r="BY22" s="52">
        <f t="shared" si="13"/>
        <v>4.4343276095955009E-3</v>
      </c>
      <c r="BZ22" s="52">
        <f t="shared" si="13"/>
        <v>4.4175146204585847E-3</v>
      </c>
      <c r="CA22" s="52">
        <f t="shared" si="13"/>
        <v>4.4011087507285218E-3</v>
      </c>
      <c r="CB22" s="52">
        <f t="shared" si="13"/>
        <v>4.3833716073462536E-3</v>
      </c>
      <c r="CC22" s="52">
        <f t="shared" si="13"/>
        <v>4.3650120076386134E-3</v>
      </c>
      <c r="CD22" s="52">
        <f t="shared" ref="CD22:CR22" si="14">CD21/CC21-1</f>
        <v>4.3464676755089471E-3</v>
      </c>
      <c r="CE22" s="52">
        <f t="shared" si="14"/>
        <v>4.3289428157868848E-3</v>
      </c>
      <c r="CF22" s="52">
        <f t="shared" si="14"/>
        <v>4.3137726322799441E-3</v>
      </c>
      <c r="CG22" s="52">
        <f t="shared" si="14"/>
        <v>4.302251634132892E-3</v>
      </c>
      <c r="CH22" s="52">
        <f t="shared" si="14"/>
        <v>4.2951677788618525E-3</v>
      </c>
      <c r="CI22" s="52">
        <f t="shared" si="14"/>
        <v>4.2931488891257974E-3</v>
      </c>
      <c r="CJ22" s="52">
        <f t="shared" si="14"/>
        <v>4.2962036412346194E-3</v>
      </c>
      <c r="CK22" s="52">
        <f t="shared" si="14"/>
        <v>4.3040560765337244E-3</v>
      </c>
      <c r="CL22" s="52">
        <f t="shared" si="14"/>
        <v>4.3159526525600178E-3</v>
      </c>
      <c r="CM22" s="52">
        <f t="shared" si="14"/>
        <v>4.3317755939715763E-3</v>
      </c>
      <c r="CN22" s="52">
        <f t="shared" si="14"/>
        <v>4.3510934700519144E-3</v>
      </c>
      <c r="CO22" s="52">
        <f t="shared" si="14"/>
        <v>4.37437704046717E-3</v>
      </c>
      <c r="CP22" s="52">
        <f t="shared" si="14"/>
        <v>4.4009638200031009E-3</v>
      </c>
      <c r="CQ22" s="52">
        <f t="shared" si="14"/>
        <v>4.4300084056303479E-3</v>
      </c>
      <c r="CR22" s="53">
        <f t="shared" si="14"/>
        <v>4.4595592590213062E-3</v>
      </c>
    </row>
    <row r="23" spans="1:96">
      <c r="B23" s="29" t="s">
        <v>7</v>
      </c>
      <c r="C23" s="21" t="s">
        <v>33</v>
      </c>
      <c r="D23" s="21"/>
      <c r="E23" s="21" t="s">
        <v>1</v>
      </c>
      <c r="F23" s="36">
        <v>53731.387000000002</v>
      </c>
      <c r="G23" s="36">
        <v>54028.63</v>
      </c>
      <c r="H23" s="36">
        <v>54335</v>
      </c>
      <c r="I23" s="36">
        <v>54649.983999999997</v>
      </c>
      <c r="J23" s="36">
        <v>54894.853999999999</v>
      </c>
      <c r="K23" s="36">
        <v>55157.303</v>
      </c>
      <c r="L23" s="36">
        <v>55411.237999999998</v>
      </c>
      <c r="M23" s="36">
        <v>55681.78</v>
      </c>
      <c r="N23" s="36">
        <v>55966.142</v>
      </c>
      <c r="O23" s="36">
        <v>56269.81</v>
      </c>
      <c r="P23" s="36">
        <v>56577</v>
      </c>
      <c r="Q23" s="36">
        <v>56840.661</v>
      </c>
      <c r="R23" s="36">
        <v>57110.533000000003</v>
      </c>
      <c r="S23" s="36">
        <v>57369.161</v>
      </c>
      <c r="T23" s="36">
        <v>57565.008000000002</v>
      </c>
      <c r="U23" s="36">
        <v>57752.535000000003</v>
      </c>
      <c r="V23" s="36">
        <v>57935.959000000003</v>
      </c>
      <c r="W23" s="36">
        <v>58116.017999999996</v>
      </c>
      <c r="X23" s="36">
        <v>58298.962</v>
      </c>
      <c r="Y23" s="36">
        <v>58496.612999999998</v>
      </c>
      <c r="Z23" s="36">
        <v>58858.197999999997</v>
      </c>
      <c r="AA23" s="36">
        <v>59266.572</v>
      </c>
      <c r="AB23" s="36">
        <v>59685.898999999998</v>
      </c>
      <c r="AC23" s="36">
        <v>60101.841</v>
      </c>
      <c r="AD23" s="36">
        <v>60505.421000000002</v>
      </c>
      <c r="AE23" s="36">
        <v>60963.264000000003</v>
      </c>
      <c r="AF23" s="36">
        <v>61399.733</v>
      </c>
      <c r="AG23" s="36">
        <v>61795.237999999998</v>
      </c>
      <c r="AH23" s="36">
        <v>62134.866000000002</v>
      </c>
      <c r="AI23" s="36">
        <v>62465.709000000003</v>
      </c>
      <c r="AJ23" s="36">
        <v>62765.235000000001</v>
      </c>
      <c r="AK23" s="36">
        <v>63070.343999999997</v>
      </c>
      <c r="AL23" s="36">
        <v>63375.970999999998</v>
      </c>
      <c r="AM23" s="36">
        <v>63697.864999999998</v>
      </c>
      <c r="AN23" s="36">
        <v>64027.784</v>
      </c>
      <c r="AO23" s="37">
        <v>64343.947999999997</v>
      </c>
      <c r="AP23" s="37">
        <v>64604.599000000002</v>
      </c>
      <c r="AQ23" s="38">
        <v>64859.599000000002</v>
      </c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</row>
    <row r="24" spans="1:96" ht="15.75" thickBot="1">
      <c r="B24" s="25" t="s">
        <v>8</v>
      </c>
      <c r="C24" s="26" t="str">
        <f>C23</f>
        <v>https://www.bdm.insee.fr/bdm2/affichageSeries?idbank=000067670 au 17 fév 2017</v>
      </c>
      <c r="D24" s="26"/>
      <c r="E24" s="26" t="s">
        <v>0</v>
      </c>
      <c r="F24" s="26"/>
      <c r="G24" s="51">
        <f t="shared" ref="G24:AQ24" si="15">G23/F23-1</f>
        <v>5.5320179990885343E-3</v>
      </c>
      <c r="H24" s="51">
        <f t="shared" si="15"/>
        <v>5.6705120970124145E-3</v>
      </c>
      <c r="I24" s="51">
        <f t="shared" si="15"/>
        <v>5.7970737093953062E-3</v>
      </c>
      <c r="J24" s="51">
        <f t="shared" si="15"/>
        <v>4.4806966457666686E-3</v>
      </c>
      <c r="K24" s="51">
        <f t="shared" si="15"/>
        <v>4.7809399401992358E-3</v>
      </c>
      <c r="L24" s="51">
        <f t="shared" si="15"/>
        <v>4.6038327871107398E-3</v>
      </c>
      <c r="M24" s="51">
        <f t="shared" si="15"/>
        <v>4.8824391904038755E-3</v>
      </c>
      <c r="N24" s="51">
        <f t="shared" si="15"/>
        <v>5.1069128896381599E-3</v>
      </c>
      <c r="O24" s="51">
        <f t="shared" si="15"/>
        <v>5.4259234091926789E-3</v>
      </c>
      <c r="P24" s="51">
        <f t="shared" si="15"/>
        <v>5.4592329350322544E-3</v>
      </c>
      <c r="Q24" s="51">
        <f t="shared" si="15"/>
        <v>4.6602152818282505E-3</v>
      </c>
      <c r="R24" s="51">
        <f t="shared" si="15"/>
        <v>4.7478687835809108E-3</v>
      </c>
      <c r="S24" s="51">
        <f t="shared" si="15"/>
        <v>4.5285516771484957E-3</v>
      </c>
      <c r="T24" s="51">
        <f t="shared" si="15"/>
        <v>3.413802757199047E-3</v>
      </c>
      <c r="U24" s="51">
        <f t="shared" si="15"/>
        <v>3.2576561094197487E-3</v>
      </c>
      <c r="V24" s="51">
        <f t="shared" si="15"/>
        <v>3.1760337446660181E-3</v>
      </c>
      <c r="W24" s="51">
        <f t="shared" si="15"/>
        <v>3.107897117919256E-3</v>
      </c>
      <c r="X24" s="51">
        <f t="shared" si="15"/>
        <v>3.1479100994153963E-3</v>
      </c>
      <c r="Y24" s="51">
        <f t="shared" si="15"/>
        <v>3.3903004996898023E-3</v>
      </c>
      <c r="Z24" s="51">
        <f t="shared" si="15"/>
        <v>6.1812980522479855E-3</v>
      </c>
      <c r="AA24" s="51">
        <f t="shared" si="15"/>
        <v>6.9382688202586085E-3</v>
      </c>
      <c r="AB24" s="51">
        <f t="shared" si="15"/>
        <v>7.0752700189913309E-3</v>
      </c>
      <c r="AC24" s="51">
        <f t="shared" si="15"/>
        <v>6.9688487057890658E-3</v>
      </c>
      <c r="AD24" s="51">
        <f t="shared" si="15"/>
        <v>6.7149357371598661E-3</v>
      </c>
      <c r="AE24" s="51">
        <f t="shared" si="15"/>
        <v>7.5669748665991854E-3</v>
      </c>
      <c r="AF24" s="51">
        <f t="shared" si="15"/>
        <v>7.1595411951694832E-3</v>
      </c>
      <c r="AG24" s="51">
        <f t="shared" si="15"/>
        <v>6.4414775223859966E-3</v>
      </c>
      <c r="AH24" s="51">
        <f t="shared" si="15"/>
        <v>5.4960222015814075E-3</v>
      </c>
      <c r="AI24" s="51">
        <f t="shared" si="15"/>
        <v>5.3245950510298901E-3</v>
      </c>
      <c r="AJ24" s="51">
        <f t="shared" si="15"/>
        <v>4.7950468312141226E-3</v>
      </c>
      <c r="AK24" s="51">
        <f t="shared" si="15"/>
        <v>4.8611145963206592E-3</v>
      </c>
      <c r="AL24" s="51">
        <f t="shared" si="15"/>
        <v>4.8458115275222813E-3</v>
      </c>
      <c r="AM24" s="51">
        <f t="shared" si="15"/>
        <v>5.0791174465791844E-3</v>
      </c>
      <c r="AN24" s="51">
        <f t="shared" si="15"/>
        <v>5.1794357628784926E-3</v>
      </c>
      <c r="AO24" s="52">
        <f t="shared" si="15"/>
        <v>4.9379188259897067E-3</v>
      </c>
      <c r="AP24" s="52">
        <f t="shared" si="15"/>
        <v>4.050901570416654E-3</v>
      </c>
      <c r="AQ24" s="53">
        <f t="shared" si="15"/>
        <v>3.9470874202005568E-3</v>
      </c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</row>
    <row r="25" spans="1:96">
      <c r="B25" s="24" t="s">
        <v>7</v>
      </c>
      <c r="C25" s="16" t="s">
        <v>66</v>
      </c>
      <c r="D25" s="16"/>
      <c r="E25" s="16" t="s">
        <v>6</v>
      </c>
      <c r="F25" s="39">
        <v>9992.2759999999998</v>
      </c>
      <c r="G25" s="39">
        <v>10031.668</v>
      </c>
      <c r="H25" s="39">
        <v>10074.616</v>
      </c>
      <c r="I25" s="39">
        <v>10132.003000000001</v>
      </c>
      <c r="J25" s="39">
        <v>10172.49</v>
      </c>
      <c r="K25" s="39">
        <v>10238.86</v>
      </c>
      <c r="L25" s="39">
        <v>10315.69</v>
      </c>
      <c r="M25" s="39">
        <v>10403.009</v>
      </c>
      <c r="N25" s="39">
        <v>10490.557000000001</v>
      </c>
      <c r="O25" s="39">
        <v>10570.749</v>
      </c>
      <c r="P25" s="39">
        <v>10644.665000000001</v>
      </c>
      <c r="Q25" s="39">
        <v>10695.556</v>
      </c>
      <c r="R25" s="39">
        <v>10753.276</v>
      </c>
      <c r="S25" s="39">
        <v>10793.414000000001</v>
      </c>
      <c r="T25" s="39">
        <v>10833.223</v>
      </c>
      <c r="U25" s="39">
        <v>10858.975</v>
      </c>
      <c r="V25" s="39">
        <v>10883.848</v>
      </c>
      <c r="W25" s="39">
        <v>10895.427</v>
      </c>
      <c r="X25" s="39">
        <v>10912.621999999999</v>
      </c>
      <c r="Y25" s="39">
        <v>10946.012000000001</v>
      </c>
      <c r="Z25" s="39">
        <v>11019.991</v>
      </c>
      <c r="AA25" s="39">
        <v>11102.824000000001</v>
      </c>
      <c r="AB25" s="39">
        <v>11185.563</v>
      </c>
      <c r="AC25" s="39">
        <v>11270.074000000001</v>
      </c>
      <c r="AD25" s="39">
        <v>11350.29</v>
      </c>
      <c r="AE25" s="39">
        <v>11442.143</v>
      </c>
      <c r="AF25" s="39">
        <v>11532.397999999999</v>
      </c>
      <c r="AG25" s="39">
        <v>11598.866</v>
      </c>
      <c r="AH25" s="39">
        <v>11659.26</v>
      </c>
      <c r="AI25" s="39">
        <v>11728.24</v>
      </c>
      <c r="AJ25" s="39">
        <v>11786.234</v>
      </c>
      <c r="AK25" s="39">
        <v>11852.851000000001</v>
      </c>
      <c r="AL25" s="39">
        <v>11898.502</v>
      </c>
      <c r="AM25" s="39">
        <v>11959.807000000001</v>
      </c>
      <c r="AN25" s="39">
        <v>12027.565000000001</v>
      </c>
      <c r="AO25" s="37">
        <v>12088.695</v>
      </c>
      <c r="AP25" s="38">
        <v>12142.802</v>
      </c>
      <c r="AQ25" s="31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</row>
    <row r="26" spans="1:96" ht="15.75" thickBot="1">
      <c r="B26" s="25" t="s">
        <v>7</v>
      </c>
      <c r="C26" s="26" t="str">
        <f>C25</f>
        <v>https://www.insee.fr/fr/statistiques/1893198  au 17 février 2017</v>
      </c>
      <c r="D26" s="26"/>
      <c r="E26" s="26" t="s">
        <v>0</v>
      </c>
      <c r="F26" s="26"/>
      <c r="G26" s="51">
        <f t="shared" ref="G26:AP26" si="16">G25/F25-1</f>
        <v>3.9422449900303747E-3</v>
      </c>
      <c r="H26" s="51">
        <f t="shared" si="16"/>
        <v>4.2812421623203978E-3</v>
      </c>
      <c r="I26" s="51">
        <f t="shared" si="16"/>
        <v>5.6961972545654938E-3</v>
      </c>
      <c r="J26" s="51">
        <f t="shared" si="16"/>
        <v>3.9959522317549734E-3</v>
      </c>
      <c r="K26" s="51">
        <f t="shared" si="16"/>
        <v>6.5244595964213392E-3</v>
      </c>
      <c r="L26" s="51">
        <f t="shared" si="16"/>
        <v>7.5037650675953138E-3</v>
      </c>
      <c r="M26" s="51">
        <f t="shared" si="16"/>
        <v>8.4646785624615806E-3</v>
      </c>
      <c r="N26" s="51">
        <f t="shared" si="16"/>
        <v>8.4156420512566665E-3</v>
      </c>
      <c r="O26" s="51">
        <f t="shared" si="16"/>
        <v>7.6442080244165656E-3</v>
      </c>
      <c r="P26" s="51">
        <f t="shared" si="16"/>
        <v>6.9925035586411166E-3</v>
      </c>
      <c r="Q26" s="51">
        <f t="shared" si="16"/>
        <v>4.7808925879770925E-3</v>
      </c>
      <c r="R26" s="51">
        <f t="shared" si="16"/>
        <v>5.3966338916835443E-3</v>
      </c>
      <c r="S26" s="51">
        <f t="shared" si="16"/>
        <v>3.7326299445863409E-3</v>
      </c>
      <c r="T26" s="51">
        <f t="shared" si="16"/>
        <v>3.688267678789936E-3</v>
      </c>
      <c r="U26" s="51">
        <f t="shared" si="16"/>
        <v>2.3771319024818993E-3</v>
      </c>
      <c r="V26" s="51">
        <f t="shared" si="16"/>
        <v>2.290547680605215E-3</v>
      </c>
      <c r="W26" s="51">
        <f t="shared" si="16"/>
        <v>1.0638700577221272E-3</v>
      </c>
      <c r="X26" s="51">
        <f t="shared" si="16"/>
        <v>1.5781850495624195E-3</v>
      </c>
      <c r="Y26" s="51">
        <f t="shared" si="16"/>
        <v>3.0597596068113742E-3</v>
      </c>
      <c r="Z26" s="59">
        <f t="shared" si="16"/>
        <v>6.7585345238063699E-3</v>
      </c>
      <c r="AA26" s="59">
        <f t="shared" si="16"/>
        <v>7.5166123093930448E-3</v>
      </c>
      <c r="AB26" s="59">
        <f t="shared" si="16"/>
        <v>7.4520680504346348E-3</v>
      </c>
      <c r="AC26" s="59">
        <f t="shared" si="16"/>
        <v>7.5553639991121635E-3</v>
      </c>
      <c r="AD26" s="59">
        <f t="shared" si="16"/>
        <v>7.1176107628041496E-3</v>
      </c>
      <c r="AE26" s="59">
        <f t="shared" si="16"/>
        <v>8.0925685599222419E-3</v>
      </c>
      <c r="AF26" s="59">
        <f t="shared" si="16"/>
        <v>7.8879454661595627E-3</v>
      </c>
      <c r="AG26" s="59">
        <f t="shared" si="16"/>
        <v>5.7635888043405803E-3</v>
      </c>
      <c r="AH26" s="59">
        <f t="shared" si="16"/>
        <v>5.2068883285658618E-3</v>
      </c>
      <c r="AI26" s="59">
        <f t="shared" si="16"/>
        <v>5.9163274513134301E-3</v>
      </c>
      <c r="AJ26" s="59">
        <f t="shared" si="16"/>
        <v>4.9448169546326692E-3</v>
      </c>
      <c r="AK26" s="59">
        <f t="shared" si="16"/>
        <v>5.6521022745688043E-3</v>
      </c>
      <c r="AL26" s="59">
        <f t="shared" si="16"/>
        <v>3.8514784333321117E-3</v>
      </c>
      <c r="AM26" s="59">
        <f t="shared" si="16"/>
        <v>5.1523292595991865E-3</v>
      </c>
      <c r="AN26" s="59">
        <f t="shared" si="16"/>
        <v>5.6654760398724413E-3</v>
      </c>
      <c r="AO26" s="52">
        <f t="shared" si="16"/>
        <v>5.0824917595539976E-3</v>
      </c>
      <c r="AP26" s="52">
        <f t="shared" si="16"/>
        <v>4.4758346537818738E-3</v>
      </c>
      <c r="AQ26" s="32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</row>
    <row r="27" spans="1:96">
      <c r="B27" s="29" t="s">
        <v>9</v>
      </c>
      <c r="C27" s="21" t="s">
        <v>31</v>
      </c>
      <c r="D27" s="21"/>
      <c r="E27" s="21" t="s">
        <v>1</v>
      </c>
      <c r="F27" s="36">
        <v>53731.387000000002</v>
      </c>
      <c r="G27" s="36">
        <v>54028.63</v>
      </c>
      <c r="H27" s="36">
        <v>54335</v>
      </c>
      <c r="I27" s="36">
        <v>54649.983999999997</v>
      </c>
      <c r="J27" s="36">
        <v>54894.853999999999</v>
      </c>
      <c r="K27" s="36">
        <v>55157.303</v>
      </c>
      <c r="L27" s="36">
        <v>55411.237999999998</v>
      </c>
      <c r="M27" s="36">
        <v>55681.78</v>
      </c>
      <c r="N27" s="36">
        <v>55966.142</v>
      </c>
      <c r="O27" s="36">
        <v>56269.81</v>
      </c>
      <c r="P27" s="36">
        <v>56577</v>
      </c>
      <c r="Q27" s="36">
        <v>56840.661</v>
      </c>
      <c r="R27" s="36">
        <v>57110.533000000003</v>
      </c>
      <c r="S27" s="36">
        <v>57369.161</v>
      </c>
      <c r="T27" s="36">
        <v>57565.008000000002</v>
      </c>
      <c r="U27" s="36">
        <v>57752.535000000003</v>
      </c>
      <c r="V27" s="36">
        <v>57935.959000000003</v>
      </c>
      <c r="W27" s="36">
        <v>58116.017999999996</v>
      </c>
      <c r="X27" s="36">
        <v>58298.962</v>
      </c>
      <c r="Y27" s="36">
        <v>58496.612999999998</v>
      </c>
      <c r="Z27" s="36">
        <v>58858.197999999997</v>
      </c>
      <c r="AA27" s="36">
        <v>59266.572</v>
      </c>
      <c r="AB27" s="36">
        <v>59685.898999999998</v>
      </c>
      <c r="AC27" s="36">
        <v>60101.841</v>
      </c>
      <c r="AD27" s="36">
        <v>60505.421000000002</v>
      </c>
      <c r="AE27" s="36">
        <v>60963.264000000003</v>
      </c>
      <c r="AF27" s="36">
        <v>61399.540999999997</v>
      </c>
      <c r="AG27" s="36">
        <v>61795.237999999998</v>
      </c>
      <c r="AH27" s="37">
        <v>62159.152999999998</v>
      </c>
      <c r="AI27" s="37">
        <v>62525.906000000003</v>
      </c>
      <c r="AJ27" s="37">
        <v>62880.654999999999</v>
      </c>
      <c r="AK27" s="37">
        <v>63225.735000000001</v>
      </c>
      <c r="AL27" s="37">
        <v>63561.283000000003</v>
      </c>
      <c r="AM27" s="37">
        <v>63887.593999999997</v>
      </c>
      <c r="AN27" s="37">
        <v>64205.040999999997</v>
      </c>
      <c r="AO27" s="37">
        <v>64514.161</v>
      </c>
      <c r="AP27" s="37">
        <v>64815.63</v>
      </c>
      <c r="AQ27" s="37">
        <v>65110.749000000003</v>
      </c>
      <c r="AR27" s="37">
        <v>65399.892999999996</v>
      </c>
      <c r="AS27" s="37">
        <v>65683.421000000002</v>
      </c>
      <c r="AT27" s="37">
        <v>65961.630999999994</v>
      </c>
      <c r="AU27" s="37">
        <v>66234.820000000007</v>
      </c>
      <c r="AV27" s="37">
        <v>66503.350000000006</v>
      </c>
      <c r="AW27" s="37">
        <v>66767.618000000002</v>
      </c>
      <c r="AX27" s="37">
        <v>67028.039000000004</v>
      </c>
      <c r="AY27" s="37">
        <v>67285.025999999998</v>
      </c>
      <c r="AZ27" s="37">
        <v>67539.076000000001</v>
      </c>
      <c r="BA27" s="37">
        <v>67790.62</v>
      </c>
      <c r="BB27" s="37">
        <v>68039.92</v>
      </c>
      <c r="BC27" s="37">
        <v>68287.024000000005</v>
      </c>
      <c r="BD27" s="37">
        <v>68531.811000000002</v>
      </c>
      <c r="BE27" s="37">
        <v>68773.960999999996</v>
      </c>
      <c r="BF27" s="37">
        <v>69012.990000000005</v>
      </c>
      <c r="BG27" s="37">
        <v>69248.341</v>
      </c>
      <c r="BH27" s="37">
        <v>69479.327000000005</v>
      </c>
      <c r="BI27" s="37">
        <v>69705.210999999996</v>
      </c>
      <c r="BJ27" s="37">
        <v>69925.229000000007</v>
      </c>
      <c r="BK27" s="37">
        <v>70138.744999999995</v>
      </c>
      <c r="BL27" s="37">
        <v>70345.014999999999</v>
      </c>
      <c r="BM27" s="37">
        <v>70543.524999999994</v>
      </c>
      <c r="BN27" s="37">
        <v>70734.047999999995</v>
      </c>
      <c r="BO27" s="37">
        <v>70916.466</v>
      </c>
      <c r="BP27" s="37">
        <v>71090.917000000001</v>
      </c>
      <c r="BQ27" s="37">
        <v>71257.907000000007</v>
      </c>
      <c r="BR27" s="37">
        <v>71418.032000000007</v>
      </c>
      <c r="BS27" s="37">
        <v>71571.987999999998</v>
      </c>
      <c r="BT27" s="37">
        <v>71720.576000000001</v>
      </c>
      <c r="BU27" s="37">
        <v>71864.516000000003</v>
      </c>
      <c r="BV27" s="37">
        <v>72004.536999999997</v>
      </c>
      <c r="BW27" s="37">
        <v>72141.281000000003</v>
      </c>
      <c r="BX27" s="37">
        <v>72275.357000000004</v>
      </c>
      <c r="BY27" s="37">
        <v>72407.282000000007</v>
      </c>
      <c r="BZ27" s="37">
        <v>72537.457999999999</v>
      </c>
      <c r="CA27" s="37">
        <v>72666.248999999996</v>
      </c>
      <c r="CB27" s="37">
        <v>72794.006999999998</v>
      </c>
      <c r="CC27" s="37">
        <v>72921.036999999997</v>
      </c>
      <c r="CD27" s="37">
        <v>73047.654999999999</v>
      </c>
      <c r="CE27" s="37">
        <v>73174.248000000007</v>
      </c>
      <c r="CF27" s="37">
        <v>73301.202999999994</v>
      </c>
      <c r="CG27" s="37">
        <v>73428.911999999997</v>
      </c>
      <c r="CH27" s="38">
        <v>73557.857000000004</v>
      </c>
    </row>
    <row r="28" spans="1:96">
      <c r="B28" s="24" t="s">
        <v>10</v>
      </c>
      <c r="C28" s="16" t="str">
        <f>C27</f>
        <v>https://www.insee.fr/fr/statistiques/1281151 au 17 fév 2017</v>
      </c>
      <c r="D28" s="16"/>
      <c r="E28" s="16" t="s">
        <v>0</v>
      </c>
      <c r="F28" s="16"/>
      <c r="G28" s="54">
        <f t="shared" ref="G28:BR28" si="17">G27/F27-1</f>
        <v>5.5320179990885343E-3</v>
      </c>
      <c r="H28" s="54">
        <f t="shared" si="17"/>
        <v>5.6705120970124145E-3</v>
      </c>
      <c r="I28" s="54">
        <f t="shared" si="17"/>
        <v>5.7970737093953062E-3</v>
      </c>
      <c r="J28" s="54">
        <f t="shared" si="17"/>
        <v>4.4806966457666686E-3</v>
      </c>
      <c r="K28" s="54">
        <f t="shared" si="17"/>
        <v>4.7809399401992358E-3</v>
      </c>
      <c r="L28" s="54">
        <f t="shared" si="17"/>
        <v>4.6038327871107398E-3</v>
      </c>
      <c r="M28" s="54">
        <f t="shared" si="17"/>
        <v>4.8824391904038755E-3</v>
      </c>
      <c r="N28" s="54">
        <f t="shared" si="17"/>
        <v>5.1069128896381599E-3</v>
      </c>
      <c r="O28" s="54">
        <f t="shared" si="17"/>
        <v>5.4259234091926789E-3</v>
      </c>
      <c r="P28" s="54">
        <f t="shared" si="17"/>
        <v>5.4592329350322544E-3</v>
      </c>
      <c r="Q28" s="54">
        <f t="shared" si="17"/>
        <v>4.6602152818282505E-3</v>
      </c>
      <c r="R28" s="54">
        <f t="shared" si="17"/>
        <v>4.7478687835809108E-3</v>
      </c>
      <c r="S28" s="54">
        <f t="shared" si="17"/>
        <v>4.5285516771484957E-3</v>
      </c>
      <c r="T28" s="54">
        <f t="shared" si="17"/>
        <v>3.413802757199047E-3</v>
      </c>
      <c r="U28" s="54">
        <f t="shared" si="17"/>
        <v>3.2576561094197487E-3</v>
      </c>
      <c r="V28" s="54">
        <f t="shared" si="17"/>
        <v>3.1760337446660181E-3</v>
      </c>
      <c r="W28" s="54">
        <f t="shared" si="17"/>
        <v>3.107897117919256E-3</v>
      </c>
      <c r="X28" s="54">
        <f t="shared" si="17"/>
        <v>3.1479100994153963E-3</v>
      </c>
      <c r="Y28" s="54">
        <f t="shared" si="17"/>
        <v>3.3903004996898023E-3</v>
      </c>
      <c r="Z28" s="54">
        <f t="shared" si="17"/>
        <v>6.1812980522479855E-3</v>
      </c>
      <c r="AA28" s="54">
        <f t="shared" si="17"/>
        <v>6.9382688202586085E-3</v>
      </c>
      <c r="AB28" s="54">
        <f t="shared" si="17"/>
        <v>7.0752700189913309E-3</v>
      </c>
      <c r="AC28" s="54">
        <f t="shared" si="17"/>
        <v>6.9688487057890658E-3</v>
      </c>
      <c r="AD28" s="54">
        <f t="shared" si="17"/>
        <v>6.7149357371598661E-3</v>
      </c>
      <c r="AE28" s="54">
        <f t="shared" si="17"/>
        <v>7.5669748665991854E-3</v>
      </c>
      <c r="AF28" s="54">
        <f t="shared" si="17"/>
        <v>7.1563917575017122E-3</v>
      </c>
      <c r="AG28" s="54">
        <f t="shared" si="17"/>
        <v>6.4446247244747124E-3</v>
      </c>
      <c r="AH28" s="35">
        <f t="shared" si="17"/>
        <v>5.8890460135456735E-3</v>
      </c>
      <c r="AI28" s="35">
        <f t="shared" si="17"/>
        <v>5.9002251848574438E-3</v>
      </c>
      <c r="AJ28" s="35">
        <f t="shared" si="17"/>
        <v>5.6736323021051582E-3</v>
      </c>
      <c r="AK28" s="35">
        <f t="shared" si="17"/>
        <v>5.4878563208351494E-3</v>
      </c>
      <c r="AL28" s="35">
        <f t="shared" si="17"/>
        <v>5.3071427323068132E-3</v>
      </c>
      <c r="AM28" s="35">
        <f t="shared" si="17"/>
        <v>5.1338013425561435E-3</v>
      </c>
      <c r="AN28" s="35">
        <f t="shared" si="17"/>
        <v>4.968836359685147E-3</v>
      </c>
      <c r="AO28" s="35">
        <f t="shared" si="17"/>
        <v>4.8145752293811128E-3</v>
      </c>
      <c r="AP28" s="35">
        <f t="shared" si="17"/>
        <v>4.6729120448454342E-3</v>
      </c>
      <c r="AQ28" s="35">
        <f t="shared" si="17"/>
        <v>4.5532073050900124E-3</v>
      </c>
      <c r="AR28" s="35">
        <f t="shared" si="17"/>
        <v>4.4408028542259892E-3</v>
      </c>
      <c r="AS28" s="35">
        <f t="shared" si="17"/>
        <v>4.3352976127959408E-3</v>
      </c>
      <c r="AT28" s="35">
        <f t="shared" si="17"/>
        <v>4.2356198225423913E-3</v>
      </c>
      <c r="AU28" s="35">
        <f t="shared" si="17"/>
        <v>4.1416350059628737E-3</v>
      </c>
      <c r="AV28" s="35">
        <f t="shared" si="17"/>
        <v>4.0542119688706801E-3</v>
      </c>
      <c r="AW28" s="35">
        <f t="shared" si="17"/>
        <v>3.9737547055900269E-3</v>
      </c>
      <c r="AX28" s="35">
        <f t="shared" si="17"/>
        <v>3.9004087280753996E-3</v>
      </c>
      <c r="AY28" s="35">
        <f t="shared" si="17"/>
        <v>3.8340223559276687E-3</v>
      </c>
      <c r="AZ28" s="35">
        <f t="shared" si="17"/>
        <v>3.7757286442900995E-3</v>
      </c>
      <c r="BA28" s="35">
        <f t="shared" si="17"/>
        <v>3.7244216962635246E-3</v>
      </c>
      <c r="BB28" s="35">
        <f t="shared" si="17"/>
        <v>3.6774999255060337E-3</v>
      </c>
      <c r="BC28" s="35">
        <f t="shared" si="17"/>
        <v>3.6317503018816755E-3</v>
      </c>
      <c r="BD28" s="35">
        <f t="shared" si="17"/>
        <v>3.5846781080985934E-3</v>
      </c>
      <c r="BE28" s="35">
        <f t="shared" si="17"/>
        <v>3.5333956080627615E-3</v>
      </c>
      <c r="BF28" s="35">
        <f t="shared" si="17"/>
        <v>3.4755741348095892E-3</v>
      </c>
      <c r="BG28" s="35">
        <f t="shared" si="17"/>
        <v>3.4102420428385738E-3</v>
      </c>
      <c r="BH28" s="35">
        <f t="shared" si="17"/>
        <v>3.3356178164616335E-3</v>
      </c>
      <c r="BI28" s="35">
        <f t="shared" si="17"/>
        <v>3.2510965455954111E-3</v>
      </c>
      <c r="BJ28" s="35">
        <f t="shared" si="17"/>
        <v>3.1564067713676369E-3</v>
      </c>
      <c r="BK28" s="35">
        <f t="shared" si="17"/>
        <v>3.0534901787735436E-3</v>
      </c>
      <c r="BL28" s="35">
        <f t="shared" si="17"/>
        <v>2.9408852411032527E-3</v>
      </c>
      <c r="BM28" s="35">
        <f t="shared" si="17"/>
        <v>2.8219483640736787E-3</v>
      </c>
      <c r="BN28" s="35">
        <f t="shared" si="17"/>
        <v>2.700786500249297E-3</v>
      </c>
      <c r="BO28" s="35">
        <f t="shared" si="17"/>
        <v>2.5789277605037242E-3</v>
      </c>
      <c r="BP28" s="35">
        <f t="shared" si="17"/>
        <v>2.4599505564757429E-3</v>
      </c>
      <c r="BQ28" s="35">
        <f t="shared" si="17"/>
        <v>2.3489639330436241E-3</v>
      </c>
      <c r="BR28" s="35">
        <f t="shared" si="17"/>
        <v>2.2471190460309209E-3</v>
      </c>
      <c r="BS28" s="35">
        <f t="shared" ref="BS28:CH28" si="18">BS27/BR27-1</f>
        <v>2.1557020781528546E-3</v>
      </c>
      <c r="BT28" s="35">
        <f t="shared" si="18"/>
        <v>2.0760636130436882E-3</v>
      </c>
      <c r="BU28" s="35">
        <f t="shared" si="18"/>
        <v>2.006955437725555E-3</v>
      </c>
      <c r="BV28" s="35">
        <f t="shared" si="18"/>
        <v>1.9484024633240615E-3</v>
      </c>
      <c r="BW28" s="35">
        <f t="shared" si="18"/>
        <v>1.8991025523851235E-3</v>
      </c>
      <c r="BX28" s="35">
        <f t="shared" si="18"/>
        <v>1.8585198119784874E-3</v>
      </c>
      <c r="BY28" s="35">
        <f t="shared" si="18"/>
        <v>1.8253109424282155E-3</v>
      </c>
      <c r="BZ28" s="35">
        <f t="shared" si="18"/>
        <v>1.797830223761121E-3</v>
      </c>
      <c r="CA28" s="35">
        <f t="shared" si="18"/>
        <v>1.7755102474090734E-3</v>
      </c>
      <c r="CB28" s="35">
        <f t="shared" si="18"/>
        <v>1.7581477199959394E-3</v>
      </c>
      <c r="CC28" s="35">
        <f t="shared" si="18"/>
        <v>1.7450612383516084E-3</v>
      </c>
      <c r="CD28" s="35">
        <f t="shared" si="18"/>
        <v>1.7363713574178874E-3</v>
      </c>
      <c r="CE28" s="35">
        <f t="shared" si="18"/>
        <v>1.7330193556521767E-3</v>
      </c>
      <c r="CF28" s="35">
        <f t="shared" si="18"/>
        <v>1.7349682910303699E-3</v>
      </c>
      <c r="CG28" s="35">
        <f t="shared" si="18"/>
        <v>1.7422497145100913E-3</v>
      </c>
      <c r="CH28" s="55">
        <f t="shared" si="18"/>
        <v>1.7560521664818918E-3</v>
      </c>
    </row>
    <row r="29" spans="1:96">
      <c r="B29" s="24" t="s">
        <v>11</v>
      </c>
      <c r="C29" s="16" t="s">
        <v>31</v>
      </c>
      <c r="D29" s="16"/>
      <c r="E29" s="16" t="s">
        <v>1</v>
      </c>
      <c r="F29" s="39">
        <v>53731.387000000002</v>
      </c>
      <c r="G29" s="39">
        <v>54028.63</v>
      </c>
      <c r="H29" s="39">
        <v>54335</v>
      </c>
      <c r="I29" s="39">
        <v>54649.983999999997</v>
      </c>
      <c r="J29" s="39">
        <v>54894.853999999999</v>
      </c>
      <c r="K29" s="39">
        <v>55157.303</v>
      </c>
      <c r="L29" s="39">
        <v>55411.237999999998</v>
      </c>
      <c r="M29" s="39">
        <v>55681.78</v>
      </c>
      <c r="N29" s="39">
        <v>55966.142</v>
      </c>
      <c r="O29" s="39">
        <v>56269.81</v>
      </c>
      <c r="P29" s="39">
        <v>56577</v>
      </c>
      <c r="Q29" s="39">
        <v>56840.661</v>
      </c>
      <c r="R29" s="39">
        <v>57110.533000000003</v>
      </c>
      <c r="S29" s="39">
        <v>57369.161</v>
      </c>
      <c r="T29" s="39">
        <v>57565.008000000002</v>
      </c>
      <c r="U29" s="39">
        <v>57752.535000000003</v>
      </c>
      <c r="V29" s="39">
        <v>57935.959000000003</v>
      </c>
      <c r="W29" s="39">
        <v>58116.017999999996</v>
      </c>
      <c r="X29" s="39">
        <v>58298.962</v>
      </c>
      <c r="Y29" s="39">
        <v>58496.612999999998</v>
      </c>
      <c r="Z29" s="39">
        <v>58858.197999999997</v>
      </c>
      <c r="AA29" s="39">
        <v>59266.572</v>
      </c>
      <c r="AB29" s="39">
        <v>59685.898999999998</v>
      </c>
      <c r="AC29" s="39">
        <v>60101.841</v>
      </c>
      <c r="AD29" s="39">
        <v>60505.421000000002</v>
      </c>
      <c r="AE29" s="39">
        <v>60963.264000000003</v>
      </c>
      <c r="AF29" s="39">
        <v>61399.540999999997</v>
      </c>
      <c r="AG29" s="39">
        <v>61795.237999999998</v>
      </c>
      <c r="AH29" s="42">
        <v>62159.152999999998</v>
      </c>
      <c r="AI29" s="42">
        <v>62525.906000000003</v>
      </c>
      <c r="AJ29" s="42">
        <v>62880.654999999999</v>
      </c>
      <c r="AK29" s="42">
        <v>63214.847999999998</v>
      </c>
      <c r="AL29" s="42">
        <v>63529.114999999998</v>
      </c>
      <c r="AM29" s="42">
        <v>63824.226999999999</v>
      </c>
      <c r="AN29" s="42">
        <v>64100.997000000003</v>
      </c>
      <c r="AO29" s="42">
        <v>64360.368000000002</v>
      </c>
      <c r="AP29" s="42">
        <v>64603.351000000002</v>
      </c>
      <c r="AQ29" s="42">
        <v>64840.097000000002</v>
      </c>
      <c r="AR29" s="42">
        <v>65070.976999999999</v>
      </c>
      <c r="AS29" s="42">
        <v>65296.355000000003</v>
      </c>
      <c r="AT29" s="42">
        <v>65516.523000000001</v>
      </c>
      <c r="AU29" s="42">
        <v>65731.733999999997</v>
      </c>
      <c r="AV29" s="42">
        <v>65942.286999999997</v>
      </c>
      <c r="AW29" s="42">
        <v>66148.474000000002</v>
      </c>
      <c r="AX29" s="42">
        <v>66350.612999999998</v>
      </c>
      <c r="AY29" s="42">
        <v>66549.097999999998</v>
      </c>
      <c r="AZ29" s="42">
        <v>66744.414999999994</v>
      </c>
      <c r="BA29" s="42">
        <v>66936.987999999998</v>
      </c>
      <c r="BB29" s="42">
        <v>67127.106</v>
      </c>
      <c r="BC29" s="42">
        <v>67314.842999999993</v>
      </c>
      <c r="BD29" s="42">
        <v>67500.058000000005</v>
      </c>
      <c r="BE29" s="42">
        <v>67682.317999999999</v>
      </c>
      <c r="BF29" s="42">
        <v>67860.956999999995</v>
      </c>
      <c r="BG29" s="42">
        <v>68035.179000000004</v>
      </c>
      <c r="BH29" s="42">
        <v>68204.032000000007</v>
      </c>
      <c r="BI29" s="42">
        <v>68366.494000000006</v>
      </c>
      <c r="BJ29" s="42">
        <v>68521.531000000003</v>
      </c>
      <c r="BK29" s="42">
        <v>68668.239000000001</v>
      </c>
      <c r="BL29" s="42">
        <v>68805.611999999994</v>
      </c>
      <c r="BM29" s="42">
        <v>68932.850000000006</v>
      </c>
      <c r="BN29" s="42">
        <v>69049.411999999997</v>
      </c>
      <c r="BO29" s="42">
        <v>69154.888999999996</v>
      </c>
      <c r="BP29" s="42">
        <v>69249.157999999996</v>
      </c>
      <c r="BQ29" s="42">
        <v>69332.528000000006</v>
      </c>
      <c r="BR29" s="42">
        <v>69405.509000000005</v>
      </c>
      <c r="BS29" s="42">
        <v>69468.842000000004</v>
      </c>
      <c r="BT29" s="42">
        <v>69523.490000000005</v>
      </c>
      <c r="BU29" s="42">
        <v>69570.437000000005</v>
      </c>
      <c r="BV29" s="42">
        <v>69610.720000000001</v>
      </c>
      <c r="BW29" s="42">
        <v>69645.334000000003</v>
      </c>
      <c r="BX29" s="42">
        <v>69675.23</v>
      </c>
      <c r="BY29" s="42">
        <v>69701.241999999998</v>
      </c>
      <c r="BZ29" s="42">
        <v>69724.067999999999</v>
      </c>
      <c r="CA29" s="42">
        <v>69744.324999999997</v>
      </c>
      <c r="CB29" s="42">
        <v>69762.577000000005</v>
      </c>
      <c r="CC29" s="42">
        <v>69779.296000000002</v>
      </c>
      <c r="CD29" s="42">
        <v>69794.92</v>
      </c>
      <c r="CE29" s="42">
        <v>69809.914999999994</v>
      </c>
      <c r="CF29" s="42">
        <v>69824.695000000007</v>
      </c>
      <c r="CG29" s="42">
        <v>69839.653000000006</v>
      </c>
      <c r="CH29" s="43">
        <v>69855.23</v>
      </c>
    </row>
    <row r="30" spans="1:96">
      <c r="B30" s="24" t="s">
        <v>11</v>
      </c>
      <c r="C30" s="16" t="str">
        <f>C29</f>
        <v>https://www.insee.fr/fr/statistiques/1281151 au 17 fév 2017</v>
      </c>
      <c r="D30" s="16"/>
      <c r="E30" s="16" t="s">
        <v>0</v>
      </c>
      <c r="F30" s="16"/>
      <c r="G30" s="54">
        <f t="shared" ref="G30:BR30" si="19">G29/F29-1</f>
        <v>5.5320179990885343E-3</v>
      </c>
      <c r="H30" s="54">
        <f t="shared" si="19"/>
        <v>5.6705120970124145E-3</v>
      </c>
      <c r="I30" s="54">
        <f t="shared" si="19"/>
        <v>5.7970737093953062E-3</v>
      </c>
      <c r="J30" s="54">
        <f t="shared" si="19"/>
        <v>4.4806966457666686E-3</v>
      </c>
      <c r="K30" s="54">
        <f t="shared" si="19"/>
        <v>4.7809399401992358E-3</v>
      </c>
      <c r="L30" s="54">
        <f t="shared" si="19"/>
        <v>4.6038327871107398E-3</v>
      </c>
      <c r="M30" s="54">
        <f t="shared" si="19"/>
        <v>4.8824391904038755E-3</v>
      </c>
      <c r="N30" s="54">
        <f t="shared" si="19"/>
        <v>5.1069128896381599E-3</v>
      </c>
      <c r="O30" s="54">
        <f t="shared" si="19"/>
        <v>5.4259234091926789E-3</v>
      </c>
      <c r="P30" s="54">
        <f t="shared" si="19"/>
        <v>5.4592329350322544E-3</v>
      </c>
      <c r="Q30" s="54">
        <f t="shared" si="19"/>
        <v>4.6602152818282505E-3</v>
      </c>
      <c r="R30" s="54">
        <f t="shared" si="19"/>
        <v>4.7478687835809108E-3</v>
      </c>
      <c r="S30" s="54">
        <f t="shared" si="19"/>
        <v>4.5285516771484957E-3</v>
      </c>
      <c r="T30" s="54">
        <f t="shared" si="19"/>
        <v>3.413802757199047E-3</v>
      </c>
      <c r="U30" s="54">
        <f t="shared" si="19"/>
        <v>3.2576561094197487E-3</v>
      </c>
      <c r="V30" s="54">
        <f t="shared" si="19"/>
        <v>3.1760337446660181E-3</v>
      </c>
      <c r="W30" s="54">
        <f t="shared" si="19"/>
        <v>3.107897117919256E-3</v>
      </c>
      <c r="X30" s="54">
        <f t="shared" si="19"/>
        <v>3.1479100994153963E-3</v>
      </c>
      <c r="Y30" s="54">
        <f t="shared" si="19"/>
        <v>3.3903004996898023E-3</v>
      </c>
      <c r="Z30" s="54">
        <f t="shared" si="19"/>
        <v>6.1812980522479855E-3</v>
      </c>
      <c r="AA30" s="54">
        <f t="shared" si="19"/>
        <v>6.9382688202586085E-3</v>
      </c>
      <c r="AB30" s="54">
        <f t="shared" si="19"/>
        <v>7.0752700189913309E-3</v>
      </c>
      <c r="AC30" s="54">
        <f t="shared" si="19"/>
        <v>6.9688487057890658E-3</v>
      </c>
      <c r="AD30" s="54">
        <f t="shared" si="19"/>
        <v>6.7149357371598661E-3</v>
      </c>
      <c r="AE30" s="54">
        <f t="shared" si="19"/>
        <v>7.5669748665991854E-3</v>
      </c>
      <c r="AF30" s="54">
        <f t="shared" si="19"/>
        <v>7.1563917575017122E-3</v>
      </c>
      <c r="AG30" s="54">
        <f t="shared" si="19"/>
        <v>6.4446247244747124E-3</v>
      </c>
      <c r="AH30" s="35">
        <f t="shared" si="19"/>
        <v>5.8890460135456735E-3</v>
      </c>
      <c r="AI30" s="35">
        <f t="shared" si="19"/>
        <v>5.9002251848574438E-3</v>
      </c>
      <c r="AJ30" s="35">
        <f t="shared" si="19"/>
        <v>5.6736323021051582E-3</v>
      </c>
      <c r="AK30" s="35">
        <f t="shared" si="19"/>
        <v>5.3147188113737975E-3</v>
      </c>
      <c r="AL30" s="35">
        <f t="shared" si="19"/>
        <v>4.971411146950766E-3</v>
      </c>
      <c r="AM30" s="35">
        <f t="shared" si="19"/>
        <v>4.6453031810691492E-3</v>
      </c>
      <c r="AN30" s="35">
        <f t="shared" si="19"/>
        <v>4.3364410821615795E-3</v>
      </c>
      <c r="AO30" s="35">
        <f t="shared" si="19"/>
        <v>4.0462865187571584E-3</v>
      </c>
      <c r="AP30" s="35">
        <f t="shared" si="19"/>
        <v>3.7753513155798224E-3</v>
      </c>
      <c r="AQ30" s="35">
        <f t="shared" si="19"/>
        <v>3.6646086671261457E-3</v>
      </c>
      <c r="AR30" s="35">
        <f t="shared" si="19"/>
        <v>3.5607596330400337E-3</v>
      </c>
      <c r="AS30" s="35">
        <f t="shared" si="19"/>
        <v>3.4635717856210668E-3</v>
      </c>
      <c r="AT30" s="35">
        <f t="shared" si="19"/>
        <v>3.3718268041147414E-3</v>
      </c>
      <c r="AU30" s="35">
        <f t="shared" si="19"/>
        <v>3.2848354910408606E-3</v>
      </c>
      <c r="AV30" s="35">
        <f t="shared" si="19"/>
        <v>3.2032168815141482E-3</v>
      </c>
      <c r="AW30" s="35">
        <f t="shared" si="19"/>
        <v>3.1267796338334541E-3</v>
      </c>
      <c r="AX30" s="35">
        <f t="shared" si="19"/>
        <v>3.0558376902238837E-3</v>
      </c>
      <c r="AY30" s="35">
        <f t="shared" si="19"/>
        <v>2.9914569138946856E-3</v>
      </c>
      <c r="AZ30" s="35">
        <f t="shared" si="19"/>
        <v>2.9349308385817618E-3</v>
      </c>
      <c r="BA30" s="35">
        <f t="shared" si="19"/>
        <v>2.8852301724422436E-3</v>
      </c>
      <c r="BB30" s="35">
        <f t="shared" si="19"/>
        <v>2.8402532841782513E-3</v>
      </c>
      <c r="BC30" s="35">
        <f t="shared" si="19"/>
        <v>2.7967390699070727E-3</v>
      </c>
      <c r="BD30" s="35">
        <f t="shared" si="19"/>
        <v>2.7514734008962094E-3</v>
      </c>
      <c r="BE30" s="35">
        <f t="shared" si="19"/>
        <v>2.7001458280226931E-3</v>
      </c>
      <c r="BF30" s="35">
        <f t="shared" si="19"/>
        <v>2.6393747329989115E-3</v>
      </c>
      <c r="BG30" s="35">
        <f t="shared" si="19"/>
        <v>2.5673377992592172E-3</v>
      </c>
      <c r="BH30" s="35">
        <f t="shared" si="19"/>
        <v>2.4818483978708006E-3</v>
      </c>
      <c r="BI30" s="35">
        <f t="shared" si="19"/>
        <v>2.3819999380680912E-3</v>
      </c>
      <c r="BJ30" s="35">
        <f t="shared" si="19"/>
        <v>2.2677336649732371E-3</v>
      </c>
      <c r="BK30" s="35">
        <f t="shared" si="19"/>
        <v>2.1410496505105403E-3</v>
      </c>
      <c r="BL30" s="35">
        <f t="shared" si="19"/>
        <v>2.0005318616076462E-3</v>
      </c>
      <c r="BM30" s="35">
        <f t="shared" si="19"/>
        <v>1.8492386929138682E-3</v>
      </c>
      <c r="BN30" s="35">
        <f t="shared" si="19"/>
        <v>1.6909499607224987E-3</v>
      </c>
      <c r="BO30" s="35">
        <f t="shared" si="19"/>
        <v>1.5275582650871034E-3</v>
      </c>
      <c r="BP30" s="35">
        <f t="shared" si="19"/>
        <v>1.3631574189931772E-3</v>
      </c>
      <c r="BQ30" s="35">
        <f t="shared" si="19"/>
        <v>1.2039135551655811E-3</v>
      </c>
      <c r="BR30" s="35">
        <f t="shared" si="19"/>
        <v>1.0526228035416807E-3</v>
      </c>
      <c r="BS30" s="35">
        <f t="shared" ref="BS30:CH30" si="20">BS29/BR29-1</f>
        <v>9.1250681556132029E-4</v>
      </c>
      <c r="BT30" s="35">
        <f t="shared" si="20"/>
        <v>7.8665482864970215E-4</v>
      </c>
      <c r="BU30" s="35">
        <f t="shared" si="20"/>
        <v>6.7526817195173727E-4</v>
      </c>
      <c r="BV30" s="35">
        <f t="shared" si="20"/>
        <v>5.7902467969261906E-4</v>
      </c>
      <c r="BW30" s="35">
        <f t="shared" si="20"/>
        <v>4.9725099812225615E-4</v>
      </c>
      <c r="BX30" s="35">
        <f t="shared" si="20"/>
        <v>4.292606307263469E-4</v>
      </c>
      <c r="BY30" s="35">
        <f t="shared" si="20"/>
        <v>3.7333210094891989E-4</v>
      </c>
      <c r="BZ30" s="35">
        <f t="shared" si="20"/>
        <v>3.2748340409782806E-4</v>
      </c>
      <c r="CA30" s="35">
        <f t="shared" si="20"/>
        <v>2.9053095410325191E-4</v>
      </c>
      <c r="CB30" s="35">
        <f t="shared" si="20"/>
        <v>2.6169871168746361E-4</v>
      </c>
      <c r="CC30" s="35">
        <f t="shared" si="20"/>
        <v>2.3965571111284056E-4</v>
      </c>
      <c r="CD30" s="35">
        <f t="shared" si="20"/>
        <v>2.2390595628807297E-4</v>
      </c>
      <c r="CE30" s="35">
        <f t="shared" si="20"/>
        <v>2.1484371641933286E-4</v>
      </c>
      <c r="CF30" s="35">
        <f t="shared" si="20"/>
        <v>2.1171777676576298E-4</v>
      </c>
      <c r="CG30" s="35">
        <f t="shared" si="20"/>
        <v>2.142222031904506E-4</v>
      </c>
      <c r="CH30" s="55">
        <f t="shared" si="20"/>
        <v>2.2303948159629883E-4</v>
      </c>
    </row>
    <row r="31" spans="1:96">
      <c r="B31" s="24" t="s">
        <v>12</v>
      </c>
      <c r="C31" s="16" t="s">
        <v>31</v>
      </c>
      <c r="D31" s="16"/>
      <c r="E31" s="16" t="s">
        <v>1</v>
      </c>
      <c r="F31" s="39">
        <v>53731.387000000002</v>
      </c>
      <c r="G31" s="39">
        <v>54028.63</v>
      </c>
      <c r="H31" s="39">
        <v>54335</v>
      </c>
      <c r="I31" s="39">
        <v>54649.983999999997</v>
      </c>
      <c r="J31" s="39">
        <v>54894.853999999999</v>
      </c>
      <c r="K31" s="39">
        <v>55157.303</v>
      </c>
      <c r="L31" s="39">
        <v>55411.237999999998</v>
      </c>
      <c r="M31" s="39">
        <v>55681.78</v>
      </c>
      <c r="N31" s="39">
        <v>55966.142</v>
      </c>
      <c r="O31" s="39">
        <v>56269.81</v>
      </c>
      <c r="P31" s="39">
        <v>56577</v>
      </c>
      <c r="Q31" s="39">
        <v>56840.661</v>
      </c>
      <c r="R31" s="39">
        <v>57110.533000000003</v>
      </c>
      <c r="S31" s="39">
        <v>57369.161</v>
      </c>
      <c r="T31" s="39">
        <v>57565.008000000002</v>
      </c>
      <c r="U31" s="39">
        <v>57752.535000000003</v>
      </c>
      <c r="V31" s="39">
        <v>57935.959000000003</v>
      </c>
      <c r="W31" s="39">
        <v>58116.017999999996</v>
      </c>
      <c r="X31" s="39">
        <v>58298.962</v>
      </c>
      <c r="Y31" s="39">
        <v>58496.612999999998</v>
      </c>
      <c r="Z31" s="39">
        <v>58858.197999999997</v>
      </c>
      <c r="AA31" s="39">
        <v>59266.572</v>
      </c>
      <c r="AB31" s="39">
        <v>59685.898999999998</v>
      </c>
      <c r="AC31" s="39">
        <v>60101.841</v>
      </c>
      <c r="AD31" s="39">
        <v>60505.421000000002</v>
      </c>
      <c r="AE31" s="39">
        <v>60963.264000000003</v>
      </c>
      <c r="AF31" s="39">
        <v>61399.540999999997</v>
      </c>
      <c r="AG31" s="39">
        <v>61795.237999999998</v>
      </c>
      <c r="AH31" s="42">
        <v>62159.152999999998</v>
      </c>
      <c r="AI31" s="42">
        <v>62525.906000000003</v>
      </c>
      <c r="AJ31" s="42">
        <v>62880.654999999999</v>
      </c>
      <c r="AK31" s="42">
        <v>63245.913999999997</v>
      </c>
      <c r="AL31" s="42">
        <v>63612.05</v>
      </c>
      <c r="AM31" s="42">
        <v>63979.459000000003</v>
      </c>
      <c r="AN31" s="42">
        <v>64348.567999999999</v>
      </c>
      <c r="AO31" s="42">
        <v>64713.593000000001</v>
      </c>
      <c r="AP31" s="42">
        <v>65074.896999999997</v>
      </c>
      <c r="AQ31" s="42">
        <v>65429.911999999997</v>
      </c>
      <c r="AR31" s="42">
        <v>65778.951000000001</v>
      </c>
      <c r="AS31" s="42">
        <v>66122.311000000002</v>
      </c>
      <c r="AT31" s="42">
        <v>66460.236999999994</v>
      </c>
      <c r="AU31" s="42">
        <v>66792.952999999994</v>
      </c>
      <c r="AV31" s="42">
        <v>67120.759000000005</v>
      </c>
      <c r="AW31" s="42">
        <v>67443.971999999994</v>
      </c>
      <c r="AX31" s="42">
        <v>67763.005000000005</v>
      </c>
      <c r="AY31" s="42">
        <v>68078.370999999999</v>
      </c>
      <c r="AZ31" s="42">
        <v>68390.691000000006</v>
      </c>
      <c r="BA31" s="42">
        <v>68700.532000000007</v>
      </c>
      <c r="BB31" s="42">
        <v>69008.317999999999</v>
      </c>
      <c r="BC31" s="42">
        <v>69314.274999999994</v>
      </c>
      <c r="BD31" s="42">
        <v>69618.486999999994</v>
      </c>
      <c r="BE31" s="42">
        <v>69920.827000000005</v>
      </c>
      <c r="BF31" s="42">
        <v>70221.012000000002</v>
      </c>
      <c r="BG31" s="42">
        <v>70518.716</v>
      </c>
      <c r="BH31" s="42">
        <v>70813.528999999995</v>
      </c>
      <c r="BI31" s="42">
        <v>71105.058000000005</v>
      </c>
      <c r="BJ31" s="42">
        <v>71392.941000000006</v>
      </c>
      <c r="BK31" s="42">
        <v>71676.971999999994</v>
      </c>
      <c r="BL31" s="42">
        <v>71956.854999999996</v>
      </c>
      <c r="BM31" s="42">
        <v>72232.501999999993</v>
      </c>
      <c r="BN31" s="42">
        <v>72504.027000000002</v>
      </c>
      <c r="BO31" s="42">
        <v>72771.581999999995</v>
      </c>
      <c r="BP31" s="42">
        <v>73035.444000000003</v>
      </c>
      <c r="BQ31" s="42">
        <v>73296.115999999995</v>
      </c>
      <c r="BR31" s="42">
        <v>73554.058000000005</v>
      </c>
      <c r="BS31" s="42">
        <v>73809.72</v>
      </c>
      <c r="BT31" s="42">
        <v>74063.56</v>
      </c>
      <c r="BU31" s="42">
        <v>74315.922000000006</v>
      </c>
      <c r="BV31" s="42">
        <v>74567.111999999994</v>
      </c>
      <c r="BW31" s="42">
        <v>74817.347999999998</v>
      </c>
      <c r="BX31" s="42">
        <v>75066.824999999997</v>
      </c>
      <c r="BY31" s="42">
        <v>75315.676000000007</v>
      </c>
      <c r="BZ31" s="42">
        <v>75565.195999999996</v>
      </c>
      <c r="CA31" s="42">
        <v>75814.308999999994</v>
      </c>
      <c r="CB31" s="42">
        <v>76063.088000000003</v>
      </c>
      <c r="CC31" s="42">
        <v>76311.660999999993</v>
      </c>
      <c r="CD31" s="42">
        <v>76560.23</v>
      </c>
      <c r="CE31" s="42">
        <v>76809.156000000003</v>
      </c>
      <c r="CF31" s="42">
        <v>77058.865000000005</v>
      </c>
      <c r="CG31" s="42">
        <v>77309.857999999993</v>
      </c>
      <c r="CH31" s="43">
        <v>77562.785000000003</v>
      </c>
    </row>
    <row r="32" spans="1:96" ht="15.75" thickBot="1">
      <c r="B32" s="25" t="s">
        <v>12</v>
      </c>
      <c r="C32" s="26" t="str">
        <f>C31</f>
        <v>https://www.insee.fr/fr/statistiques/1281151 au 17 fév 2017</v>
      </c>
      <c r="D32" s="26"/>
      <c r="E32" s="26" t="s">
        <v>0</v>
      </c>
      <c r="F32" s="26"/>
      <c r="G32" s="51">
        <f t="shared" ref="G32:BR32" si="21">G31/F31-1</f>
        <v>5.5320179990885343E-3</v>
      </c>
      <c r="H32" s="51">
        <f t="shared" si="21"/>
        <v>5.6705120970124145E-3</v>
      </c>
      <c r="I32" s="51">
        <f t="shared" si="21"/>
        <v>5.7970737093953062E-3</v>
      </c>
      <c r="J32" s="51">
        <f t="shared" si="21"/>
        <v>4.4806966457666686E-3</v>
      </c>
      <c r="K32" s="51">
        <f t="shared" si="21"/>
        <v>4.7809399401992358E-3</v>
      </c>
      <c r="L32" s="51">
        <f t="shared" si="21"/>
        <v>4.6038327871107398E-3</v>
      </c>
      <c r="M32" s="51">
        <f t="shared" si="21"/>
        <v>4.8824391904038755E-3</v>
      </c>
      <c r="N32" s="51">
        <f t="shared" si="21"/>
        <v>5.1069128896381599E-3</v>
      </c>
      <c r="O32" s="51">
        <f t="shared" si="21"/>
        <v>5.4259234091926789E-3</v>
      </c>
      <c r="P32" s="51">
        <f t="shared" si="21"/>
        <v>5.4592329350322544E-3</v>
      </c>
      <c r="Q32" s="51">
        <f t="shared" si="21"/>
        <v>4.6602152818282505E-3</v>
      </c>
      <c r="R32" s="51">
        <f t="shared" si="21"/>
        <v>4.7478687835809108E-3</v>
      </c>
      <c r="S32" s="51">
        <f t="shared" si="21"/>
        <v>4.5285516771484957E-3</v>
      </c>
      <c r="T32" s="51">
        <f t="shared" si="21"/>
        <v>3.413802757199047E-3</v>
      </c>
      <c r="U32" s="51">
        <f t="shared" si="21"/>
        <v>3.2576561094197487E-3</v>
      </c>
      <c r="V32" s="51">
        <f t="shared" si="21"/>
        <v>3.1760337446660181E-3</v>
      </c>
      <c r="W32" s="51">
        <f t="shared" si="21"/>
        <v>3.107897117919256E-3</v>
      </c>
      <c r="X32" s="51">
        <f t="shared" si="21"/>
        <v>3.1479100994153963E-3</v>
      </c>
      <c r="Y32" s="51">
        <f t="shared" si="21"/>
        <v>3.3903004996898023E-3</v>
      </c>
      <c r="Z32" s="51">
        <f t="shared" si="21"/>
        <v>6.1812980522479855E-3</v>
      </c>
      <c r="AA32" s="51">
        <f t="shared" si="21"/>
        <v>6.9382688202586085E-3</v>
      </c>
      <c r="AB32" s="51">
        <f t="shared" si="21"/>
        <v>7.0752700189913309E-3</v>
      </c>
      <c r="AC32" s="51">
        <f t="shared" si="21"/>
        <v>6.9688487057890658E-3</v>
      </c>
      <c r="AD32" s="51">
        <f t="shared" si="21"/>
        <v>6.7149357371598661E-3</v>
      </c>
      <c r="AE32" s="51">
        <f t="shared" si="21"/>
        <v>7.5669748665991854E-3</v>
      </c>
      <c r="AF32" s="51">
        <f t="shared" si="21"/>
        <v>7.1563917575017122E-3</v>
      </c>
      <c r="AG32" s="51">
        <f t="shared" si="21"/>
        <v>6.4446247244747124E-3</v>
      </c>
      <c r="AH32" s="52">
        <f t="shared" si="21"/>
        <v>5.8890460135456735E-3</v>
      </c>
      <c r="AI32" s="52">
        <f t="shared" si="21"/>
        <v>5.9002251848574438E-3</v>
      </c>
      <c r="AJ32" s="52">
        <f t="shared" si="21"/>
        <v>5.6736323021051582E-3</v>
      </c>
      <c r="AK32" s="52">
        <f t="shared" si="21"/>
        <v>5.8087658279004639E-3</v>
      </c>
      <c r="AL32" s="52">
        <f t="shared" si="21"/>
        <v>5.7890854419466731E-3</v>
      </c>
      <c r="AM32" s="52">
        <f t="shared" si="21"/>
        <v>5.775776759277429E-3</v>
      </c>
      <c r="AN32" s="52">
        <f t="shared" si="21"/>
        <v>5.7691797612731133E-3</v>
      </c>
      <c r="AO32" s="52">
        <f t="shared" si="21"/>
        <v>5.6726204070307595E-3</v>
      </c>
      <c r="AP32" s="52">
        <f t="shared" si="21"/>
        <v>5.5831237805015199E-3</v>
      </c>
      <c r="AQ32" s="52">
        <f t="shared" si="21"/>
        <v>5.4554830874338212E-3</v>
      </c>
      <c r="AR32" s="52">
        <f t="shared" si="21"/>
        <v>5.334547905245568E-3</v>
      </c>
      <c r="AS32" s="52">
        <f t="shared" si="21"/>
        <v>5.2199068969647211E-3</v>
      </c>
      <c r="AT32" s="52">
        <f t="shared" si="21"/>
        <v>5.1106199237349603E-3</v>
      </c>
      <c r="AU32" s="52">
        <f t="shared" si="21"/>
        <v>5.0062415516212155E-3</v>
      </c>
      <c r="AV32" s="52">
        <f t="shared" si="21"/>
        <v>4.9077931918957152E-3</v>
      </c>
      <c r="AW32" s="52">
        <f t="shared" si="21"/>
        <v>4.8153954874077254E-3</v>
      </c>
      <c r="AX32" s="52">
        <f t="shared" si="21"/>
        <v>4.7303412082551066E-3</v>
      </c>
      <c r="AY32" s="52">
        <f t="shared" si="21"/>
        <v>4.6539553551381285E-3</v>
      </c>
      <c r="AZ32" s="52">
        <f t="shared" si="21"/>
        <v>4.5876538379570064E-3</v>
      </c>
      <c r="BA32" s="52">
        <f t="shared" si="21"/>
        <v>4.5304557604191054E-3</v>
      </c>
      <c r="BB32" s="52">
        <f t="shared" si="21"/>
        <v>4.4801108672636314E-3</v>
      </c>
      <c r="BC32" s="52">
        <f t="shared" si="21"/>
        <v>4.4336249435901198E-3</v>
      </c>
      <c r="BD32" s="52">
        <f t="shared" si="21"/>
        <v>4.3888794912736451E-3</v>
      </c>
      <c r="BE32" s="52">
        <f t="shared" si="21"/>
        <v>4.342811989005213E-3</v>
      </c>
      <c r="BF32" s="52">
        <f t="shared" si="21"/>
        <v>4.2932129506991767E-3</v>
      </c>
      <c r="BG32" s="52">
        <f t="shared" si="21"/>
        <v>4.2395287609924281E-3</v>
      </c>
      <c r="BH32" s="52">
        <f t="shared" si="21"/>
        <v>4.1806348260793325E-3</v>
      </c>
      <c r="BI32" s="52">
        <f t="shared" si="21"/>
        <v>4.1168545632008779E-3</v>
      </c>
      <c r="BJ32" s="52">
        <f t="shared" si="21"/>
        <v>4.0486993203774357E-3</v>
      </c>
      <c r="BK32" s="52">
        <f t="shared" si="21"/>
        <v>3.9784185386058102E-3</v>
      </c>
      <c r="BL32" s="52">
        <f t="shared" si="21"/>
        <v>3.9047826964566656E-3</v>
      </c>
      <c r="BM32" s="52">
        <f t="shared" si="21"/>
        <v>3.8307260649454999E-3</v>
      </c>
      <c r="BN32" s="52">
        <f t="shared" si="21"/>
        <v>3.759041878405478E-3</v>
      </c>
      <c r="BO32" s="52">
        <f t="shared" si="21"/>
        <v>3.6902088210906125E-3</v>
      </c>
      <c r="BP32" s="52">
        <f t="shared" si="21"/>
        <v>3.6258934153721167E-3</v>
      </c>
      <c r="BQ32" s="52">
        <f t="shared" si="21"/>
        <v>3.5691163868325493E-3</v>
      </c>
      <c r="BR32" s="52">
        <f t="shared" si="21"/>
        <v>3.5191769233722248E-3</v>
      </c>
      <c r="BS32" s="52">
        <f t="shared" ref="BS32:CH32" si="22">BS31/BR31-1</f>
        <v>3.4758381379855763E-3</v>
      </c>
      <c r="BT32" s="52">
        <f t="shared" si="22"/>
        <v>3.4391134392597333E-3</v>
      </c>
      <c r="BU32" s="52">
        <f t="shared" si="22"/>
        <v>3.4073706421891004E-3</v>
      </c>
      <c r="BV32" s="52">
        <f t="shared" si="22"/>
        <v>3.3800293832051409E-3</v>
      </c>
      <c r="BW32" s="52">
        <f t="shared" si="22"/>
        <v>3.3558494259506855E-3</v>
      </c>
      <c r="BX32" s="52">
        <f t="shared" si="22"/>
        <v>3.3344806608222033E-3</v>
      </c>
      <c r="BY32" s="52">
        <f t="shared" si="22"/>
        <v>3.3150596152162759E-3</v>
      </c>
      <c r="BZ32" s="52">
        <f t="shared" si="22"/>
        <v>3.3129889188008299E-3</v>
      </c>
      <c r="CA32" s="52">
        <f t="shared" si="22"/>
        <v>3.2966631886985898E-3</v>
      </c>
      <c r="CB32" s="52">
        <f t="shared" si="22"/>
        <v>3.2814254100768103E-3</v>
      </c>
      <c r="CC32" s="52">
        <f t="shared" si="22"/>
        <v>3.2679845972067856E-3</v>
      </c>
      <c r="CD32" s="52">
        <f t="shared" si="22"/>
        <v>3.2572872447371726E-3</v>
      </c>
      <c r="CE32" s="52">
        <f t="shared" si="22"/>
        <v>3.2513747672910931E-3</v>
      </c>
      <c r="CF32" s="52">
        <f t="shared" si="22"/>
        <v>3.2510316868994416E-3</v>
      </c>
      <c r="CG32" s="52">
        <f t="shared" si="22"/>
        <v>3.2571593158035039E-3</v>
      </c>
      <c r="CH32" s="53">
        <f t="shared" si="22"/>
        <v>3.2716008869142499E-3</v>
      </c>
    </row>
    <row r="33" spans="2:86">
      <c r="B33" s="19" t="s">
        <v>68</v>
      </c>
      <c r="C33" s="20" t="s">
        <v>70</v>
      </c>
      <c r="D33" s="21"/>
      <c r="E33" s="20" t="s">
        <v>6</v>
      </c>
      <c r="F33" s="21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36">
        <v>11599</v>
      </c>
      <c r="AH33" s="12">
        <f>AG33*(1+AH34)</f>
        <v>11636.949040162981</v>
      </c>
      <c r="AI33" s="12">
        <f t="shared" ref="AI33:BC33" si="23">AH33*(1+AI34)</f>
        <v>11675.022240137092</v>
      </c>
      <c r="AJ33" s="12">
        <f t="shared" si="23"/>
        <v>11713.220006142321</v>
      </c>
      <c r="AK33" s="12">
        <f t="shared" si="23"/>
        <v>11751.542745727709</v>
      </c>
      <c r="AL33" s="12">
        <f t="shared" si="23"/>
        <v>11789.990867775698</v>
      </c>
      <c r="AM33" s="12">
        <f t="shared" si="23"/>
        <v>11828.564782506484</v>
      </c>
      <c r="AN33" s="12">
        <f t="shared" si="23"/>
        <v>11867.264901482409</v>
      </c>
      <c r="AO33" s="12">
        <f t="shared" si="23"/>
        <v>11906.091637612342</v>
      </c>
      <c r="AP33" s="12">
        <f t="shared" si="23"/>
        <v>11945.045405156086</v>
      </c>
      <c r="AQ33" s="12">
        <f t="shared" si="23"/>
        <v>11984.126619728801</v>
      </c>
      <c r="AR33" s="12">
        <f t="shared" si="23"/>
        <v>12023.335698305431</v>
      </c>
      <c r="AS33" s="12">
        <f t="shared" si="23"/>
        <v>12062.673059225164</v>
      </c>
      <c r="AT33" s="12">
        <f t="shared" si="23"/>
        <v>12102.139122195889</v>
      </c>
      <c r="AU33" s="12">
        <f t="shared" si="23"/>
        <v>12141.734308298674</v>
      </c>
      <c r="AV33" s="12">
        <f t="shared" si="23"/>
        <v>12181.459039992256</v>
      </c>
      <c r="AW33" s="12">
        <f t="shared" si="23"/>
        <v>12221.313741117558</v>
      </c>
      <c r="AX33" s="12">
        <f t="shared" si="23"/>
        <v>12261.2988369022</v>
      </c>
      <c r="AY33" s="12">
        <f t="shared" si="23"/>
        <v>12301.414753965044</v>
      </c>
      <c r="AZ33" s="12">
        <f t="shared" si="23"/>
        <v>12341.661920320739</v>
      </c>
      <c r="BA33" s="12">
        <f t="shared" si="23"/>
        <v>12382.040765384296</v>
      </c>
      <c r="BB33" s="12">
        <f t="shared" si="23"/>
        <v>12422.55171997566</v>
      </c>
      <c r="BC33" s="12">
        <f t="shared" si="23"/>
        <v>12463.195216324317</v>
      </c>
      <c r="BD33" s="12">
        <f t="shared" ref="BD33:BL33" si="24">BE33/(1+BE34)</f>
        <v>12490.802443830058</v>
      </c>
      <c r="BE33" s="12">
        <f t="shared" si="24"/>
        <v>12517.955043520595</v>
      </c>
      <c r="BF33" s="12">
        <f t="shared" si="24"/>
        <v>12545.166667735239</v>
      </c>
      <c r="BG33" s="12">
        <f t="shared" si="24"/>
        <v>12572.437444781941</v>
      </c>
      <c r="BH33" s="12">
        <f t="shared" si="24"/>
        <v>12599.767503247569</v>
      </c>
      <c r="BI33" s="12">
        <f t="shared" si="24"/>
        <v>12627.156971998515</v>
      </c>
      <c r="BJ33" s="12">
        <f t="shared" si="24"/>
        <v>12654.605980181301</v>
      </c>
      <c r="BK33" s="12">
        <f t="shared" si="24"/>
        <v>12682.114657223188</v>
      </c>
      <c r="BL33" s="12">
        <f t="shared" si="24"/>
        <v>12709.68313283279</v>
      </c>
      <c r="BM33" s="12">
        <f>BN33/(1+BN34)</f>
        <v>12737.311537000678</v>
      </c>
      <c r="BN33" s="38">
        <v>12765</v>
      </c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</row>
    <row r="34" spans="2:86" ht="15.75" thickBot="1">
      <c r="B34" s="66" t="s">
        <v>59</v>
      </c>
      <c r="C34" s="28" t="str">
        <f>C31</f>
        <v>https://www.insee.fr/fr/statistiques/1281151 au 17 fév 2017</v>
      </c>
      <c r="D34" s="26"/>
      <c r="E34" s="28" t="s">
        <v>0</v>
      </c>
      <c r="F34" s="26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2">
        <f t="shared" ref="AH34:BB34" si="25">($BD33/$AG33-1)/23.5</f>
        <v>3.2717510270696788E-3</v>
      </c>
      <c r="AI34" s="52">
        <f t="shared" si="25"/>
        <v>3.2717510270696788E-3</v>
      </c>
      <c r="AJ34" s="52">
        <f t="shared" si="25"/>
        <v>3.2717510270696788E-3</v>
      </c>
      <c r="AK34" s="52">
        <f t="shared" si="25"/>
        <v>3.2717510270696788E-3</v>
      </c>
      <c r="AL34" s="52">
        <f t="shared" si="25"/>
        <v>3.2717510270696788E-3</v>
      </c>
      <c r="AM34" s="52">
        <f t="shared" si="25"/>
        <v>3.2717510270696788E-3</v>
      </c>
      <c r="AN34" s="52">
        <f t="shared" si="25"/>
        <v>3.2717510270696788E-3</v>
      </c>
      <c r="AO34" s="52">
        <f t="shared" si="25"/>
        <v>3.2717510270696788E-3</v>
      </c>
      <c r="AP34" s="52">
        <f t="shared" si="25"/>
        <v>3.2717510270696788E-3</v>
      </c>
      <c r="AQ34" s="52">
        <f t="shared" si="25"/>
        <v>3.2717510270696788E-3</v>
      </c>
      <c r="AR34" s="52">
        <f t="shared" si="25"/>
        <v>3.2717510270696788E-3</v>
      </c>
      <c r="AS34" s="52">
        <f t="shared" si="25"/>
        <v>3.2717510270696788E-3</v>
      </c>
      <c r="AT34" s="52">
        <f t="shared" si="25"/>
        <v>3.2717510270696788E-3</v>
      </c>
      <c r="AU34" s="52">
        <f t="shared" si="25"/>
        <v>3.2717510270696788E-3</v>
      </c>
      <c r="AV34" s="52">
        <f t="shared" si="25"/>
        <v>3.2717510270696788E-3</v>
      </c>
      <c r="AW34" s="52">
        <f t="shared" si="25"/>
        <v>3.2717510270696788E-3</v>
      </c>
      <c r="AX34" s="52">
        <f t="shared" si="25"/>
        <v>3.2717510270696788E-3</v>
      </c>
      <c r="AY34" s="52">
        <f t="shared" si="25"/>
        <v>3.2717510270696788E-3</v>
      </c>
      <c r="AZ34" s="52">
        <f t="shared" si="25"/>
        <v>3.2717510270696788E-3</v>
      </c>
      <c r="BA34" s="52">
        <f t="shared" si="25"/>
        <v>3.2717510270696788E-3</v>
      </c>
      <c r="BB34" s="52">
        <f t="shared" si="25"/>
        <v>3.2717510270696788E-3</v>
      </c>
      <c r="BC34" s="52">
        <f>($BD33/$AG33-1)/23.5</f>
        <v>3.2717510270696788E-3</v>
      </c>
      <c r="BD34" s="52">
        <f>BD33/BC33-1</f>
        <v>2.2151003034585059E-3</v>
      </c>
      <c r="BE34" s="68">
        <v>2.1738074725494699E-3</v>
      </c>
      <c r="BF34" s="68">
        <v>2.1738074725494699E-3</v>
      </c>
      <c r="BG34" s="68">
        <v>2.1738074725494699E-3</v>
      </c>
      <c r="BH34" s="68">
        <v>2.1738074725494699E-3</v>
      </c>
      <c r="BI34" s="68">
        <v>2.1738074725494699E-3</v>
      </c>
      <c r="BJ34" s="68">
        <v>2.1738074725494699E-3</v>
      </c>
      <c r="BK34" s="68">
        <v>2.1738074725494699E-3</v>
      </c>
      <c r="BL34" s="68">
        <v>2.1738074725494699E-3</v>
      </c>
      <c r="BM34" s="68">
        <v>2.1738074725494699E-3</v>
      </c>
      <c r="BN34" s="69">
        <v>2.1738074725494699E-3</v>
      </c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</row>
    <row r="35" spans="2:86">
      <c r="B35" s="23" t="s">
        <v>72</v>
      </c>
      <c r="C35" s="15" t="s">
        <v>71</v>
      </c>
      <c r="D35" s="16"/>
      <c r="E35" s="20" t="s">
        <v>6</v>
      </c>
      <c r="F35" s="16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  <c r="AA35" s="54"/>
      <c r="AB35" s="54"/>
      <c r="AC35" s="54"/>
      <c r="AD35" s="54"/>
      <c r="AE35" s="54"/>
      <c r="AF35" s="54"/>
      <c r="AG35" s="36">
        <v>11599</v>
      </c>
      <c r="AH35" s="12">
        <f>AG35*(1+($BN35/$AG35-1)/35)</f>
        <v>11660.657142857144</v>
      </c>
      <c r="AI35" s="12">
        <f t="shared" ref="AI35:AX35" si="26">AH35*(1+($BN35/$AG35-1)/35)</f>
        <v>11722.642038388252</v>
      </c>
      <c r="AJ35" s="12">
        <f t="shared" si="26"/>
        <v>11784.956428837779</v>
      </c>
      <c r="AK35" s="12">
        <f t="shared" si="26"/>
        <v>11847.60206571148</v>
      </c>
      <c r="AL35" s="12">
        <f t="shared" si="26"/>
        <v>11910.580709825643</v>
      </c>
      <c r="AM35" s="12">
        <f t="shared" si="26"/>
        <v>11973.894131356572</v>
      </c>
      <c r="AN35" s="12">
        <f t="shared" si="26"/>
        <v>12037.544109890356</v>
      </c>
      <c r="AO35" s="12">
        <f t="shared" si="26"/>
        <v>12101.532434472878</v>
      </c>
      <c r="AP35" s="12">
        <f t="shared" si="26"/>
        <v>12165.860903660105</v>
      </c>
      <c r="AQ35" s="12">
        <f t="shared" si="26"/>
        <v>12230.53132556864</v>
      </c>
      <c r="AR35" s="12">
        <f t="shared" si="26"/>
        <v>12295.545517926546</v>
      </c>
      <c r="AS35" s="12">
        <f t="shared" si="26"/>
        <v>12360.905308124435</v>
      </c>
      <c r="AT35" s="12">
        <f t="shared" si="26"/>
        <v>12426.612533266831</v>
      </c>
      <c r="AU35" s="12">
        <f t="shared" si="26"/>
        <v>12492.669040223809</v>
      </c>
      <c r="AV35" s="12">
        <f t="shared" si="26"/>
        <v>12559.076685682909</v>
      </c>
      <c r="AW35" s="12">
        <f t="shared" si="26"/>
        <v>12625.837336201314</v>
      </c>
      <c r="AX35" s="12">
        <f t="shared" si="26"/>
        <v>12692.95286825832</v>
      </c>
      <c r="AY35" s="12">
        <f t="shared" ref="AY35:BM35" si="27">AX35*(1+($BN35/$AG35-1)/35)</f>
        <v>12760.425168308082</v>
      </c>
      <c r="AZ35" s="12">
        <f t="shared" si="27"/>
        <v>12828.256132832632</v>
      </c>
      <c r="BA35" s="12">
        <f t="shared" si="27"/>
        <v>12896.447668395189</v>
      </c>
      <c r="BB35" s="12">
        <f t="shared" si="27"/>
        <v>12965.001691693742</v>
      </c>
      <c r="BC35" s="12">
        <f t="shared" si="27"/>
        <v>13033.920129614931</v>
      </c>
      <c r="BD35" s="12">
        <f t="shared" si="27"/>
        <v>13103.204919288202</v>
      </c>
      <c r="BE35" s="12">
        <f t="shared" si="27"/>
        <v>13172.858008140256</v>
      </c>
      <c r="BF35" s="12">
        <f t="shared" si="27"/>
        <v>13242.88135394979</v>
      </c>
      <c r="BG35" s="12">
        <f t="shared" si="27"/>
        <v>13313.276924902517</v>
      </c>
      <c r="BH35" s="12">
        <f t="shared" si="27"/>
        <v>13384.046699646497</v>
      </c>
      <c r="BI35" s="12">
        <f t="shared" si="27"/>
        <v>13455.192667347745</v>
      </c>
      <c r="BJ35" s="12">
        <f t="shared" si="27"/>
        <v>13526.716827746146</v>
      </c>
      <c r="BK35" s="12">
        <f t="shared" si="27"/>
        <v>13598.621191211658</v>
      </c>
      <c r="BL35" s="12">
        <f t="shared" si="27"/>
        <v>13670.907778800822</v>
      </c>
      <c r="BM35" s="12">
        <f t="shared" si="27"/>
        <v>13743.578622313569</v>
      </c>
      <c r="BN35" s="43">
        <v>13757</v>
      </c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</row>
    <row r="36" spans="2:86">
      <c r="B36" s="23" t="str">
        <f>B35</f>
        <v>INSEE, projections régionales à 2040, scénario polulation haute</v>
      </c>
      <c r="C36" s="15" t="str">
        <f>C35</f>
        <v>https://www.insee.fr/fr/statistiques/fichier/1280900/ip1326.xls au 26 fév 2017</v>
      </c>
      <c r="D36" s="16"/>
      <c r="E36" s="15" t="s">
        <v>0</v>
      </c>
      <c r="F36" s="16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  <c r="AA36" s="54"/>
      <c r="AB36" s="54"/>
      <c r="AC36" s="54"/>
      <c r="AD36" s="54"/>
      <c r="AE36" s="54"/>
      <c r="AF36" s="54"/>
      <c r="AG36" s="54"/>
      <c r="AH36" s="71">
        <f>AH35/AG35-1</f>
        <v>5.315729188476892E-3</v>
      </c>
      <c r="AI36" s="71">
        <f t="shared" ref="AI36:BM36" si="28">AI35/AH35-1</f>
        <v>5.315729188476892E-3</v>
      </c>
      <c r="AJ36" s="71">
        <f t="shared" si="28"/>
        <v>5.315729188476892E-3</v>
      </c>
      <c r="AK36" s="71">
        <f t="shared" si="28"/>
        <v>5.315729188476892E-3</v>
      </c>
      <c r="AL36" s="71">
        <f t="shared" si="28"/>
        <v>5.315729188476892E-3</v>
      </c>
      <c r="AM36" s="71">
        <f t="shared" si="28"/>
        <v>5.315729188476892E-3</v>
      </c>
      <c r="AN36" s="71">
        <f t="shared" si="28"/>
        <v>5.315729188476892E-3</v>
      </c>
      <c r="AO36" s="71">
        <f t="shared" si="28"/>
        <v>5.315729188476892E-3</v>
      </c>
      <c r="AP36" s="71">
        <f t="shared" si="28"/>
        <v>5.315729188476892E-3</v>
      </c>
      <c r="AQ36" s="71">
        <f t="shared" si="28"/>
        <v>5.315729188476892E-3</v>
      </c>
      <c r="AR36" s="71">
        <f t="shared" si="28"/>
        <v>5.315729188476892E-3</v>
      </c>
      <c r="AS36" s="71">
        <f t="shared" si="28"/>
        <v>5.315729188476892E-3</v>
      </c>
      <c r="AT36" s="71">
        <f t="shared" si="28"/>
        <v>5.315729188476892E-3</v>
      </c>
      <c r="AU36" s="71">
        <f t="shared" si="28"/>
        <v>5.315729188476892E-3</v>
      </c>
      <c r="AV36" s="71">
        <f t="shared" si="28"/>
        <v>5.315729188476892E-3</v>
      </c>
      <c r="AW36" s="71">
        <f t="shared" si="28"/>
        <v>5.315729188476892E-3</v>
      </c>
      <c r="AX36" s="71">
        <f t="shared" si="28"/>
        <v>5.315729188476892E-3</v>
      </c>
      <c r="AY36" s="71">
        <f t="shared" si="28"/>
        <v>5.315729188476892E-3</v>
      </c>
      <c r="AZ36" s="71">
        <f t="shared" si="28"/>
        <v>5.315729188476892E-3</v>
      </c>
      <c r="BA36" s="71">
        <f t="shared" si="28"/>
        <v>5.315729188476892E-3</v>
      </c>
      <c r="BB36" s="71">
        <f t="shared" si="28"/>
        <v>5.315729188476892E-3</v>
      </c>
      <c r="BC36" s="71">
        <f t="shared" si="28"/>
        <v>5.315729188476892E-3</v>
      </c>
      <c r="BD36" s="71">
        <f t="shared" si="28"/>
        <v>5.315729188476892E-3</v>
      </c>
      <c r="BE36" s="71">
        <f t="shared" si="28"/>
        <v>5.315729188476892E-3</v>
      </c>
      <c r="BF36" s="71">
        <f t="shared" si="28"/>
        <v>5.315729188476892E-3</v>
      </c>
      <c r="BG36" s="71">
        <f t="shared" si="28"/>
        <v>5.315729188476892E-3</v>
      </c>
      <c r="BH36" s="71">
        <f t="shared" si="28"/>
        <v>5.315729188476892E-3</v>
      </c>
      <c r="BI36" s="71">
        <f t="shared" si="28"/>
        <v>5.315729188476892E-3</v>
      </c>
      <c r="BJ36" s="71">
        <f t="shared" si="28"/>
        <v>5.315729188476892E-3</v>
      </c>
      <c r="BK36" s="71">
        <f t="shared" si="28"/>
        <v>5.315729188476892E-3</v>
      </c>
      <c r="BL36" s="71">
        <f t="shared" si="28"/>
        <v>5.315729188476892E-3</v>
      </c>
      <c r="BM36" s="71">
        <f t="shared" si="28"/>
        <v>5.315729188476892E-3</v>
      </c>
      <c r="BN36" s="72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</row>
    <row r="37" spans="2:86">
      <c r="B37" s="23" t="str">
        <f>B38</f>
        <v>INSEE, projections régionales à 2040, scénario population basse</v>
      </c>
      <c r="C37" s="15" t="str">
        <f>C38</f>
        <v>https://www.insee.fr/fr/statistiques/fichier/1280900/ip1326.xls au 26 fév 2017</v>
      </c>
      <c r="D37" s="16"/>
      <c r="E37" s="15" t="s">
        <v>0</v>
      </c>
      <c r="F37" s="16"/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  <c r="AA37" s="54"/>
      <c r="AB37" s="54"/>
      <c r="AC37" s="54"/>
      <c r="AD37" s="54"/>
      <c r="AE37" s="54"/>
      <c r="AF37" s="54"/>
      <c r="AG37" s="54"/>
      <c r="AH37" s="71">
        <f>AH38/AG38-1</f>
        <v>5.2221250600426039E-4</v>
      </c>
      <c r="AI37" s="71">
        <f t="shared" ref="AI37:BM37" si="29">AI38/AH38-1</f>
        <v>5.2221250600426039E-4</v>
      </c>
      <c r="AJ37" s="71">
        <f t="shared" si="29"/>
        <v>5.2221250600426039E-4</v>
      </c>
      <c r="AK37" s="71">
        <f t="shared" si="29"/>
        <v>5.2221250600426039E-4</v>
      </c>
      <c r="AL37" s="71">
        <f t="shared" si="29"/>
        <v>5.2221250600426039E-4</v>
      </c>
      <c r="AM37" s="71">
        <f t="shared" si="29"/>
        <v>5.2221250600426039E-4</v>
      </c>
      <c r="AN37" s="71">
        <f t="shared" si="29"/>
        <v>5.2221250600426039E-4</v>
      </c>
      <c r="AO37" s="71">
        <f t="shared" si="29"/>
        <v>5.2221250600426039E-4</v>
      </c>
      <c r="AP37" s="71">
        <f t="shared" si="29"/>
        <v>5.2221250600426039E-4</v>
      </c>
      <c r="AQ37" s="71">
        <f t="shared" si="29"/>
        <v>5.2221250600426039E-4</v>
      </c>
      <c r="AR37" s="71">
        <f t="shared" si="29"/>
        <v>5.2221250600426039E-4</v>
      </c>
      <c r="AS37" s="71">
        <f t="shared" si="29"/>
        <v>5.2221250600426039E-4</v>
      </c>
      <c r="AT37" s="71">
        <f t="shared" si="29"/>
        <v>5.2221250600426039E-4</v>
      </c>
      <c r="AU37" s="71">
        <f t="shared" si="29"/>
        <v>5.2221250600426039E-4</v>
      </c>
      <c r="AV37" s="71">
        <f t="shared" si="29"/>
        <v>5.2221250600426039E-4</v>
      </c>
      <c r="AW37" s="71">
        <f t="shared" si="29"/>
        <v>5.2221250600426039E-4</v>
      </c>
      <c r="AX37" s="71">
        <f t="shared" si="29"/>
        <v>5.2221250600426039E-4</v>
      </c>
      <c r="AY37" s="71">
        <f t="shared" si="29"/>
        <v>5.2221250600426039E-4</v>
      </c>
      <c r="AZ37" s="71">
        <f t="shared" si="29"/>
        <v>5.2221250600426039E-4</v>
      </c>
      <c r="BA37" s="71">
        <f t="shared" si="29"/>
        <v>5.2221250600426039E-4</v>
      </c>
      <c r="BB37" s="71">
        <f t="shared" si="29"/>
        <v>5.2221250600426039E-4</v>
      </c>
      <c r="BC37" s="71">
        <f t="shared" si="29"/>
        <v>5.2221250600426039E-4</v>
      </c>
      <c r="BD37" s="71">
        <f t="shared" si="29"/>
        <v>5.2221250600426039E-4</v>
      </c>
      <c r="BE37" s="71">
        <f t="shared" si="29"/>
        <v>5.2221250600426039E-4</v>
      </c>
      <c r="BF37" s="71">
        <f t="shared" si="29"/>
        <v>5.2221250600426039E-4</v>
      </c>
      <c r="BG37" s="71">
        <f t="shared" si="29"/>
        <v>5.2221250600426039E-4</v>
      </c>
      <c r="BH37" s="71">
        <f t="shared" si="29"/>
        <v>5.2221250600426039E-4</v>
      </c>
      <c r="BI37" s="71">
        <f t="shared" si="29"/>
        <v>5.2221250600426039E-4</v>
      </c>
      <c r="BJ37" s="71">
        <f t="shared" si="29"/>
        <v>5.2221250600426039E-4</v>
      </c>
      <c r="BK37" s="71">
        <f t="shared" si="29"/>
        <v>5.2221250600426039E-4</v>
      </c>
      <c r="BL37" s="71">
        <f t="shared" si="29"/>
        <v>5.2221250600426039E-4</v>
      </c>
      <c r="BM37" s="71">
        <f t="shared" si="29"/>
        <v>5.2221250600426039E-4</v>
      </c>
      <c r="BN37" s="72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</row>
    <row r="38" spans="2:86" ht="15.75" thickBot="1">
      <c r="B38" s="23" t="s">
        <v>73</v>
      </c>
      <c r="C38" s="28" t="str">
        <f>C35</f>
        <v>https://www.insee.fr/fr/statistiques/fichier/1280900/ip1326.xls au 26 fév 2017</v>
      </c>
      <c r="D38" s="26"/>
      <c r="E38" s="28" t="s">
        <v>6</v>
      </c>
      <c r="F38" s="26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70">
        <v>11599</v>
      </c>
      <c r="AH38" s="12">
        <f>AG38*(1+($BN38/$AG38-1)/35)</f>
        <v>11605.057142857144</v>
      </c>
      <c r="AI38" s="12">
        <f t="shared" ref="AI38:AX38" si="30">AH38*(1+($BN38/$AG38-1)/35)</f>
        <v>11611.117448830038</v>
      </c>
      <c r="AJ38" s="12">
        <f t="shared" si="30"/>
        <v>11617.180919570501</v>
      </c>
      <c r="AK38" s="12">
        <f t="shared" si="30"/>
        <v>11623.247556731214</v>
      </c>
      <c r="AL38" s="12">
        <f t="shared" si="30"/>
        <v>11629.317361965723</v>
      </c>
      <c r="AM38" s="12">
        <f t="shared" si="30"/>
        <v>11635.390336928434</v>
      </c>
      <c r="AN38" s="12">
        <f t="shared" si="30"/>
        <v>11641.46648327462</v>
      </c>
      <c r="AO38" s="12">
        <f t="shared" si="30"/>
        <v>11647.545802660416</v>
      </c>
      <c r="AP38" s="12">
        <f t="shared" si="30"/>
        <v>11653.628296742821</v>
      </c>
      <c r="AQ38" s="12">
        <f t="shared" si="30"/>
        <v>11659.713967179705</v>
      </c>
      <c r="AR38" s="12">
        <f t="shared" si="30"/>
        <v>11665.802815629799</v>
      </c>
      <c r="AS38" s="12">
        <f t="shared" si="30"/>
        <v>11671.8948437527</v>
      </c>
      <c r="AT38" s="12">
        <f t="shared" si="30"/>
        <v>11677.990053208874</v>
      </c>
      <c r="AU38" s="12">
        <f t="shared" si="30"/>
        <v>11684.088445659652</v>
      </c>
      <c r="AV38" s="12">
        <f t="shared" si="30"/>
        <v>11690.190022767236</v>
      </c>
      <c r="AW38" s="12">
        <f t="shared" si="30"/>
        <v>11696.29478619469</v>
      </c>
      <c r="AX38" s="12">
        <f t="shared" si="30"/>
        <v>11702.402737605953</v>
      </c>
      <c r="AY38" s="12">
        <f t="shared" ref="AY38:BM38" si="31">AX38*(1+($BN38/$AG38-1)/35)</f>
        <v>11708.51387866583</v>
      </c>
      <c r="AZ38" s="12">
        <f t="shared" si="31"/>
        <v>11714.628211039993</v>
      </c>
      <c r="BA38" s="12">
        <f t="shared" si="31"/>
        <v>11720.745736394989</v>
      </c>
      <c r="BB38" s="12">
        <f t="shared" si="31"/>
        <v>11726.866456398231</v>
      </c>
      <c r="BC38" s="12">
        <f t="shared" si="31"/>
        <v>11732.990372718004</v>
      </c>
      <c r="BD38" s="12">
        <f t="shared" si="31"/>
        <v>11739.117487023464</v>
      </c>
      <c r="BE38" s="12">
        <f t="shared" si="31"/>
        <v>11745.247800984642</v>
      </c>
      <c r="BF38" s="12">
        <f t="shared" si="31"/>
        <v>11751.381316272435</v>
      </c>
      <c r="BG38" s="12">
        <f t="shared" si="31"/>
        <v>11757.518034558618</v>
      </c>
      <c r="BH38" s="12">
        <f t="shared" si="31"/>
        <v>11763.657957515836</v>
      </c>
      <c r="BI38" s="12">
        <f t="shared" si="31"/>
        <v>11769.801086817608</v>
      </c>
      <c r="BJ38" s="12">
        <f t="shared" si="31"/>
        <v>11775.947424138327</v>
      </c>
      <c r="BK38" s="12">
        <f t="shared" si="31"/>
        <v>11782.09697115326</v>
      </c>
      <c r="BL38" s="12">
        <f t="shared" si="31"/>
        <v>11788.249729538551</v>
      </c>
      <c r="BM38" s="12">
        <f t="shared" si="31"/>
        <v>11794.405700971218</v>
      </c>
      <c r="BN38" s="43">
        <v>11811</v>
      </c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</row>
    <row r="39" spans="2:86">
      <c r="B39" s="19" t="s">
        <v>58</v>
      </c>
      <c r="C39" s="20" t="s">
        <v>57</v>
      </c>
      <c r="D39" s="21"/>
      <c r="E39" s="20" t="s">
        <v>60</v>
      </c>
      <c r="F39" s="21"/>
      <c r="G39" s="64"/>
      <c r="H39" s="64"/>
      <c r="I39" s="64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5"/>
      <c r="AI39" s="65"/>
      <c r="AJ39" s="65"/>
      <c r="AK39" s="65"/>
      <c r="AL39" s="65"/>
      <c r="AM39" s="65"/>
      <c r="AN39" s="65"/>
      <c r="AO39" s="65"/>
      <c r="AP39" s="65"/>
      <c r="AQ39" s="65"/>
      <c r="AR39" s="65"/>
      <c r="AS39" s="65"/>
      <c r="AT39" s="65"/>
      <c r="AU39" s="65"/>
      <c r="AV39" s="65"/>
      <c r="AW39" s="65"/>
      <c r="AX39" s="65"/>
      <c r="AY39" s="65"/>
      <c r="AZ39" s="65"/>
      <c r="BA39" s="65"/>
      <c r="BB39" s="65"/>
      <c r="BC39" s="65"/>
      <c r="BD39" s="65"/>
      <c r="BE39" s="65"/>
      <c r="BF39" s="65"/>
      <c r="BG39" s="65"/>
      <c r="BH39" s="65"/>
      <c r="BI39" s="65"/>
      <c r="BJ39" s="65"/>
      <c r="BK39" s="65"/>
      <c r="BL39" s="65"/>
      <c r="BM39" s="65"/>
      <c r="BN39" s="6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35"/>
      <c r="CG39" s="35"/>
      <c r="CH39" s="35"/>
    </row>
    <row r="40" spans="2:86">
      <c r="B40" s="23" t="s">
        <v>56</v>
      </c>
      <c r="C40" s="16" t="str">
        <f>C39</f>
        <v>https://www.insee.fr/fr/statistiques/2529884</v>
      </c>
      <c r="D40" s="16"/>
      <c r="E40" s="15"/>
      <c r="F40" s="16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  <c r="AA40" s="54"/>
      <c r="AB40" s="54"/>
      <c r="AC40" s="54"/>
      <c r="AD40" s="54"/>
      <c r="AE40" s="54"/>
      <c r="AF40" s="54"/>
      <c r="AG40" s="54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</row>
    <row r="41" spans="2:86">
      <c r="B41" s="16"/>
      <c r="C41" s="16"/>
      <c r="D41" s="16"/>
      <c r="E41" s="15" t="s">
        <v>44</v>
      </c>
      <c r="F41" s="16"/>
      <c r="G41" s="17"/>
      <c r="H41" s="17"/>
      <c r="I41" s="17"/>
      <c r="J41" s="17"/>
      <c r="K41" s="17"/>
      <c r="L41" s="17"/>
      <c r="M41" s="17"/>
      <c r="N41" s="17"/>
      <c r="O41" s="17"/>
      <c r="P41" s="54">
        <f t="shared" ref="P41:AP41" si="32">P26-P24</f>
        <v>1.5332706236088622E-3</v>
      </c>
      <c r="Q41" s="54">
        <f t="shared" si="32"/>
        <v>1.2067730614884198E-4</v>
      </c>
      <c r="R41" s="54">
        <f t="shared" si="32"/>
        <v>6.4876510810263355E-4</v>
      </c>
      <c r="S41" s="54">
        <f t="shared" si="32"/>
        <v>-7.9592173256215482E-4</v>
      </c>
      <c r="T41" s="54">
        <f t="shared" si="32"/>
        <v>2.7446492159088898E-4</v>
      </c>
      <c r="U41" s="54">
        <f t="shared" si="32"/>
        <v>-8.8052420693784939E-4</v>
      </c>
      <c r="V41" s="54">
        <f t="shared" si="32"/>
        <v>-8.854860640608031E-4</v>
      </c>
      <c r="W41" s="54">
        <f t="shared" si="32"/>
        <v>-2.0440270601971289E-3</v>
      </c>
      <c r="X41" s="54">
        <f t="shared" si="32"/>
        <v>-1.5697250498529769E-3</v>
      </c>
      <c r="Y41" s="54">
        <f t="shared" si="32"/>
        <v>-3.3054089287842814E-4</v>
      </c>
      <c r="Z41" s="54">
        <f t="shared" si="32"/>
        <v>5.7723647155838442E-4</v>
      </c>
      <c r="AA41" s="54">
        <f t="shared" si="32"/>
        <v>5.7834348913443634E-4</v>
      </c>
      <c r="AB41" s="54">
        <f t="shared" si="32"/>
        <v>3.7679803144330393E-4</v>
      </c>
      <c r="AC41" s="54">
        <f t="shared" si="32"/>
        <v>5.8651529332309771E-4</v>
      </c>
      <c r="AD41" s="54">
        <f t="shared" si="32"/>
        <v>4.0267502564428348E-4</v>
      </c>
      <c r="AE41" s="54">
        <f t="shared" si="32"/>
        <v>5.255936933230565E-4</v>
      </c>
      <c r="AF41" s="54">
        <f t="shared" si="32"/>
        <v>7.2840427099007954E-4</v>
      </c>
      <c r="AG41" s="54">
        <f t="shared" si="32"/>
        <v>-6.7788871804541628E-4</v>
      </c>
      <c r="AH41" s="54">
        <f t="shared" si="32"/>
        <v>-2.8913387301554572E-4</v>
      </c>
      <c r="AI41" s="54">
        <f t="shared" si="32"/>
        <v>5.9173240028354002E-4</v>
      </c>
      <c r="AJ41" s="54">
        <f t="shared" si="32"/>
        <v>1.4977012341854667E-4</v>
      </c>
      <c r="AK41" s="54">
        <f t="shared" si="32"/>
        <v>7.9098767824814509E-4</v>
      </c>
      <c r="AL41" s="54">
        <f t="shared" si="32"/>
        <v>-9.9433309419016958E-4</v>
      </c>
      <c r="AM41" s="54">
        <f t="shared" si="32"/>
        <v>7.3211813020002126E-5</v>
      </c>
      <c r="AN41" s="54">
        <f t="shared" si="32"/>
        <v>4.8604027699394869E-4</v>
      </c>
      <c r="AO41" s="54">
        <f t="shared" si="32"/>
        <v>1.4457293356429091E-4</v>
      </c>
      <c r="AP41" s="54">
        <f t="shared" si="32"/>
        <v>4.2493308336521984E-4</v>
      </c>
      <c r="AQ41" s="18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</row>
    <row r="42" spans="2:86">
      <c r="E42" s="15" t="s">
        <v>42</v>
      </c>
      <c r="AN42" s="49">
        <f>AVERAGE(P41:AN41)</f>
        <v>-9.237665963368613E-7</v>
      </c>
      <c r="AO42" s="49">
        <f>AVERAGE(Q41:AO41)</f>
        <v>-5.6471674198119718E-5</v>
      </c>
      <c r="AP42" s="49">
        <f>AVERAGE(R41:AP41)</f>
        <v>-4.4301443109464602E-5</v>
      </c>
    </row>
    <row r="43" spans="2:86">
      <c r="B43" t="s">
        <v>69</v>
      </c>
      <c r="E43" s="15" t="s">
        <v>6</v>
      </c>
      <c r="F43" s="50">
        <f t="shared" ref="F43:AP43" si="33">F25</f>
        <v>9992.2759999999998</v>
      </c>
      <c r="G43" s="50">
        <f t="shared" si="33"/>
        <v>10031.668</v>
      </c>
      <c r="H43" s="50">
        <f t="shared" si="33"/>
        <v>10074.616</v>
      </c>
      <c r="I43" s="50">
        <f t="shared" si="33"/>
        <v>10132.003000000001</v>
      </c>
      <c r="J43" s="50">
        <f t="shared" si="33"/>
        <v>10172.49</v>
      </c>
      <c r="K43" s="50">
        <f t="shared" si="33"/>
        <v>10238.86</v>
      </c>
      <c r="L43" s="50">
        <f t="shared" si="33"/>
        <v>10315.69</v>
      </c>
      <c r="M43" s="50">
        <f t="shared" si="33"/>
        <v>10403.009</v>
      </c>
      <c r="N43" s="50">
        <f t="shared" si="33"/>
        <v>10490.557000000001</v>
      </c>
      <c r="O43" s="50">
        <f t="shared" si="33"/>
        <v>10570.749</v>
      </c>
      <c r="P43" s="50">
        <f t="shared" si="33"/>
        <v>10644.665000000001</v>
      </c>
      <c r="Q43" s="50">
        <f t="shared" si="33"/>
        <v>10695.556</v>
      </c>
      <c r="R43" s="50">
        <f t="shared" si="33"/>
        <v>10753.276</v>
      </c>
      <c r="S43" s="50">
        <f t="shared" si="33"/>
        <v>10793.414000000001</v>
      </c>
      <c r="T43" s="50">
        <f t="shared" si="33"/>
        <v>10833.223</v>
      </c>
      <c r="U43" s="50">
        <f t="shared" si="33"/>
        <v>10858.975</v>
      </c>
      <c r="V43" s="50">
        <f t="shared" si="33"/>
        <v>10883.848</v>
      </c>
      <c r="W43" s="50">
        <f t="shared" si="33"/>
        <v>10895.427</v>
      </c>
      <c r="X43" s="50">
        <f t="shared" si="33"/>
        <v>10912.621999999999</v>
      </c>
      <c r="Y43" s="50">
        <f t="shared" si="33"/>
        <v>10946.012000000001</v>
      </c>
      <c r="Z43" s="50">
        <f t="shared" si="33"/>
        <v>11019.991</v>
      </c>
      <c r="AA43" s="50">
        <f t="shared" si="33"/>
        <v>11102.824000000001</v>
      </c>
      <c r="AB43" s="50">
        <f t="shared" si="33"/>
        <v>11185.563</v>
      </c>
      <c r="AC43" s="50">
        <f t="shared" si="33"/>
        <v>11270.074000000001</v>
      </c>
      <c r="AD43" s="50">
        <f t="shared" si="33"/>
        <v>11350.29</v>
      </c>
      <c r="AE43" s="50">
        <f t="shared" si="33"/>
        <v>11442.143</v>
      </c>
      <c r="AF43" s="50">
        <f t="shared" si="33"/>
        <v>11532.397999999999</v>
      </c>
      <c r="AG43" s="50">
        <f t="shared" si="33"/>
        <v>11598.866</v>
      </c>
      <c r="AH43" s="50">
        <f t="shared" si="33"/>
        <v>11659.26</v>
      </c>
      <c r="AI43" s="50">
        <f t="shared" si="33"/>
        <v>11728.24</v>
      </c>
      <c r="AJ43" s="50">
        <f t="shared" si="33"/>
        <v>11786.234</v>
      </c>
      <c r="AK43" s="50">
        <f t="shared" si="33"/>
        <v>11852.851000000001</v>
      </c>
      <c r="AL43" s="50">
        <f t="shared" si="33"/>
        <v>11898.502</v>
      </c>
      <c r="AM43" s="50">
        <f t="shared" si="33"/>
        <v>11959.807000000001</v>
      </c>
      <c r="AN43" s="50">
        <f t="shared" si="33"/>
        <v>12027.565000000001</v>
      </c>
      <c r="AO43" s="50">
        <f t="shared" si="33"/>
        <v>12088.695</v>
      </c>
      <c r="AP43" s="50">
        <f t="shared" si="33"/>
        <v>12142.802</v>
      </c>
      <c r="AQ43" s="56">
        <f t="shared" ref="AQ43:CH43" si="34">AP43*(1+AQ44)</f>
        <v>12197.552751118668</v>
      </c>
      <c r="AR43" s="56">
        <f t="shared" si="34"/>
        <v>12251.179309001129</v>
      </c>
      <c r="AS43" s="56">
        <f t="shared" si="34"/>
        <v>12303.749072490195</v>
      </c>
      <c r="AT43" s="56">
        <f t="shared" si="34"/>
        <v>12355.318002113652</v>
      </c>
      <c r="AU43" s="56">
        <f t="shared" si="34"/>
        <v>12405.941861243438</v>
      </c>
      <c r="AV43" s="56">
        <f t="shared" si="34"/>
        <v>12455.68857809482</v>
      </c>
      <c r="AW43" s="56">
        <f t="shared" si="34"/>
        <v>12504.632624214455</v>
      </c>
      <c r="AX43" s="56">
        <f t="shared" si="34"/>
        <v>12552.85182917251</v>
      </c>
      <c r="AY43" s="56">
        <f t="shared" si="34"/>
        <v>12600.423634265033</v>
      </c>
      <c r="AZ43" s="56">
        <f t="shared" si="34"/>
        <v>12647.441197760329</v>
      </c>
      <c r="BA43" s="56">
        <f t="shared" si="34"/>
        <v>12693.985302262781</v>
      </c>
      <c r="BB43" s="56">
        <f t="shared" si="34"/>
        <v>12740.105070398526</v>
      </c>
      <c r="BC43" s="56">
        <f t="shared" si="34"/>
        <v>12785.809545793963</v>
      </c>
      <c r="BD43" s="56">
        <f t="shared" si="34"/>
        <v>12831.076127552888</v>
      </c>
      <c r="BE43" s="56">
        <f t="shared" si="34"/>
        <v>12875.844960399603</v>
      </c>
      <c r="BF43" s="56">
        <f t="shared" si="34"/>
        <v>12920.025495594786</v>
      </c>
      <c r="BG43" s="56">
        <f t="shared" si="34"/>
        <v>12963.513533959942</v>
      </c>
      <c r="BH43" s="56">
        <f t="shared" si="34"/>
        <v>13006.180558310436</v>
      </c>
      <c r="BI43" s="56">
        <f t="shared" si="34"/>
        <v>13047.888714426874</v>
      </c>
      <c r="BJ43" s="56">
        <f t="shared" si="34"/>
        <v>13088.495118417561</v>
      </c>
      <c r="BK43" s="56">
        <f t="shared" si="34"/>
        <v>13127.880870494697</v>
      </c>
      <c r="BL43" s="56">
        <f t="shared" si="34"/>
        <v>13165.906877526164</v>
      </c>
      <c r="BM43" s="56">
        <f t="shared" si="34"/>
        <v>13202.477118226225</v>
      </c>
      <c r="BN43" s="56">
        <f t="shared" si="34"/>
        <v>13237.549301408022</v>
      </c>
      <c r="BO43" s="56">
        <f t="shared" si="34"/>
        <v>13271.101542245175</v>
      </c>
      <c r="BP43" s="56">
        <f t="shared" si="34"/>
        <v>13303.159866919092</v>
      </c>
      <c r="BQ43" s="56">
        <f t="shared" si="34"/>
        <v>13333.819160461977</v>
      </c>
      <c r="BR43" s="56">
        <f t="shared" si="34"/>
        <v>13363.191132022814</v>
      </c>
      <c r="BS43" s="56">
        <f t="shared" si="34"/>
        <v>13391.406182265173</v>
      </c>
      <c r="BT43" s="56">
        <f t="shared" si="34"/>
        <v>13418.614334748521</v>
      </c>
      <c r="BU43" s="56">
        <f t="shared" si="34"/>
        <v>13444.950431774827</v>
      </c>
      <c r="BV43" s="56">
        <f t="shared" si="34"/>
        <v>13470.550975608703</v>
      </c>
      <c r="BW43" s="56">
        <f t="shared" si="34"/>
        <v>13495.536168500816</v>
      </c>
      <c r="BX43" s="56">
        <f t="shared" si="34"/>
        <v>13520.020018115445</v>
      </c>
      <c r="BY43" s="56">
        <f t="shared" si="34"/>
        <v>13544.099302198687</v>
      </c>
      <c r="BZ43" s="56">
        <f t="shared" si="34"/>
        <v>13567.849270133096</v>
      </c>
      <c r="CA43" s="56">
        <f t="shared" si="34"/>
        <v>13591.33805024496</v>
      </c>
      <c r="CB43" s="56">
        <f t="shared" si="34"/>
        <v>13614.631514360277</v>
      </c>
      <c r="CC43" s="56">
        <f t="shared" si="34"/>
        <v>13637.786732266937</v>
      </c>
      <c r="CD43" s="56">
        <f t="shared" si="34"/>
        <v>13660.862820894359</v>
      </c>
      <c r="CE43" s="56">
        <f t="shared" si="34"/>
        <v>13683.932164640792</v>
      </c>
      <c r="CF43" s="56">
        <f t="shared" si="34"/>
        <v>13707.067135100748</v>
      </c>
      <c r="CG43" s="56">
        <f t="shared" si="34"/>
        <v>13730.341026048764</v>
      </c>
      <c r="CH43" s="56">
        <f t="shared" si="34"/>
        <v>13753.843947232252</v>
      </c>
    </row>
    <row r="44" spans="2:86">
      <c r="B44" t="str">
        <f>B43</f>
        <v>Proposition de France Stratégie</v>
      </c>
      <c r="E44" s="15" t="s">
        <v>0</v>
      </c>
      <c r="G44" s="54">
        <f t="shared" ref="G44:AP44" si="35">G43/F43-1</f>
        <v>3.9422449900303747E-3</v>
      </c>
      <c r="H44" s="54">
        <f t="shared" si="35"/>
        <v>4.2812421623203978E-3</v>
      </c>
      <c r="I44" s="54">
        <f t="shared" si="35"/>
        <v>5.6961972545654938E-3</v>
      </c>
      <c r="J44" s="54">
        <f t="shared" si="35"/>
        <v>3.9959522317549734E-3</v>
      </c>
      <c r="K44" s="54">
        <f t="shared" si="35"/>
        <v>6.5244595964213392E-3</v>
      </c>
      <c r="L44" s="54">
        <f t="shared" si="35"/>
        <v>7.5037650675953138E-3</v>
      </c>
      <c r="M44" s="54">
        <f t="shared" si="35"/>
        <v>8.4646785624615806E-3</v>
      </c>
      <c r="N44" s="54">
        <f t="shared" si="35"/>
        <v>8.4156420512566665E-3</v>
      </c>
      <c r="O44" s="54">
        <f t="shared" si="35"/>
        <v>7.6442080244165656E-3</v>
      </c>
      <c r="P44" s="54">
        <f t="shared" si="35"/>
        <v>6.9925035586411166E-3</v>
      </c>
      <c r="Q44" s="54">
        <f t="shared" si="35"/>
        <v>4.7808925879770925E-3</v>
      </c>
      <c r="R44" s="54">
        <f t="shared" si="35"/>
        <v>5.3966338916835443E-3</v>
      </c>
      <c r="S44" s="54">
        <f t="shared" si="35"/>
        <v>3.7326299445863409E-3</v>
      </c>
      <c r="T44" s="54">
        <f t="shared" si="35"/>
        <v>3.688267678789936E-3</v>
      </c>
      <c r="U44" s="54">
        <f t="shared" si="35"/>
        <v>2.3771319024818993E-3</v>
      </c>
      <c r="V44" s="54">
        <f t="shared" si="35"/>
        <v>2.290547680605215E-3</v>
      </c>
      <c r="W44" s="54">
        <f t="shared" si="35"/>
        <v>1.0638700577221272E-3</v>
      </c>
      <c r="X44" s="54">
        <f t="shared" si="35"/>
        <v>1.5781850495624195E-3</v>
      </c>
      <c r="Y44" s="54">
        <f t="shared" si="35"/>
        <v>3.0597596068113742E-3</v>
      </c>
      <c r="Z44" s="54">
        <f t="shared" si="35"/>
        <v>6.7585345238063699E-3</v>
      </c>
      <c r="AA44" s="54">
        <f t="shared" si="35"/>
        <v>7.5166123093930448E-3</v>
      </c>
      <c r="AB44" s="54">
        <f t="shared" si="35"/>
        <v>7.4520680504346348E-3</v>
      </c>
      <c r="AC44" s="54">
        <f t="shared" si="35"/>
        <v>7.5553639991121635E-3</v>
      </c>
      <c r="AD44" s="54">
        <f t="shared" si="35"/>
        <v>7.1176107628041496E-3</v>
      </c>
      <c r="AE44" s="54">
        <f t="shared" si="35"/>
        <v>8.0925685599222419E-3</v>
      </c>
      <c r="AF44" s="54">
        <f t="shared" si="35"/>
        <v>7.8879454661595627E-3</v>
      </c>
      <c r="AG44" s="54">
        <f t="shared" si="35"/>
        <v>5.7635888043405803E-3</v>
      </c>
      <c r="AH44" s="54">
        <f t="shared" si="35"/>
        <v>5.2068883285658618E-3</v>
      </c>
      <c r="AI44" s="54">
        <f t="shared" si="35"/>
        <v>5.9163274513134301E-3</v>
      </c>
      <c r="AJ44" s="54">
        <f t="shared" si="35"/>
        <v>4.9448169546326692E-3</v>
      </c>
      <c r="AK44" s="54">
        <f t="shared" si="35"/>
        <v>5.6521022745688043E-3</v>
      </c>
      <c r="AL44" s="54">
        <f t="shared" si="35"/>
        <v>3.8514784333321117E-3</v>
      </c>
      <c r="AM44" s="54">
        <f t="shared" si="35"/>
        <v>5.1523292595991865E-3</v>
      </c>
      <c r="AN44" s="54">
        <f t="shared" si="35"/>
        <v>5.6654760398724413E-3</v>
      </c>
      <c r="AO44" s="54">
        <f t="shared" si="35"/>
        <v>5.0824917595539976E-3</v>
      </c>
      <c r="AP44" s="54">
        <f t="shared" si="35"/>
        <v>4.4758346537818738E-3</v>
      </c>
      <c r="AQ44" s="8">
        <f t="shared" ref="AQ44:CH44" si="36">AQ28+$AP$42</f>
        <v>4.5089058619805474E-3</v>
      </c>
      <c r="AR44" s="8">
        <f t="shared" si="36"/>
        <v>4.3965014111165242E-3</v>
      </c>
      <c r="AS44" s="8">
        <f t="shared" si="36"/>
        <v>4.2909961696864759E-3</v>
      </c>
      <c r="AT44" s="8">
        <f t="shared" si="36"/>
        <v>4.1913183794329264E-3</v>
      </c>
      <c r="AU44" s="8">
        <f t="shared" si="36"/>
        <v>4.0973335628534087E-3</v>
      </c>
      <c r="AV44" s="8">
        <f t="shared" si="36"/>
        <v>4.0099105257612152E-3</v>
      </c>
      <c r="AW44" s="8">
        <f t="shared" si="36"/>
        <v>3.9294532624805619E-3</v>
      </c>
      <c r="AX44" s="8">
        <f t="shared" si="36"/>
        <v>3.8561072849659351E-3</v>
      </c>
      <c r="AY44" s="8">
        <f t="shared" si="36"/>
        <v>3.7897209128182042E-3</v>
      </c>
      <c r="AZ44" s="8">
        <f t="shared" si="36"/>
        <v>3.7314272011806349E-3</v>
      </c>
      <c r="BA44" s="8">
        <f t="shared" si="36"/>
        <v>3.68012025315406E-3</v>
      </c>
      <c r="BB44" s="8">
        <f t="shared" si="36"/>
        <v>3.6331984823965691E-3</v>
      </c>
      <c r="BC44" s="8">
        <f t="shared" si="36"/>
        <v>3.5874488587722109E-3</v>
      </c>
      <c r="BD44" s="8">
        <f t="shared" si="36"/>
        <v>3.5403766649891289E-3</v>
      </c>
      <c r="BE44" s="8">
        <f t="shared" si="36"/>
        <v>3.489094164953297E-3</v>
      </c>
      <c r="BF44" s="8">
        <f t="shared" si="36"/>
        <v>3.4312726917001247E-3</v>
      </c>
      <c r="BG44" s="8">
        <f t="shared" si="36"/>
        <v>3.3659405997291092E-3</v>
      </c>
      <c r="BH44" s="8">
        <f t="shared" si="36"/>
        <v>3.2913163733521689E-3</v>
      </c>
      <c r="BI44" s="8">
        <f t="shared" si="36"/>
        <v>3.2067951024859465E-3</v>
      </c>
      <c r="BJ44" s="8">
        <f t="shared" si="36"/>
        <v>3.1121053282581724E-3</v>
      </c>
      <c r="BK44" s="8">
        <f t="shared" si="36"/>
        <v>3.009188735664079E-3</v>
      </c>
      <c r="BL44" s="8">
        <f t="shared" si="36"/>
        <v>2.8965837979937881E-3</v>
      </c>
      <c r="BM44" s="8">
        <f t="shared" si="36"/>
        <v>2.7776469209642141E-3</v>
      </c>
      <c r="BN44" s="8">
        <f t="shared" si="36"/>
        <v>2.6564850571398325E-3</v>
      </c>
      <c r="BO44" s="8">
        <f t="shared" si="36"/>
        <v>2.5346263173942596E-3</v>
      </c>
      <c r="BP44" s="8">
        <f t="shared" si="36"/>
        <v>2.4156491133662784E-3</v>
      </c>
      <c r="BQ44" s="8">
        <f t="shared" si="36"/>
        <v>2.3046624899341595E-3</v>
      </c>
      <c r="BR44" s="8">
        <f t="shared" si="36"/>
        <v>2.2028176029214564E-3</v>
      </c>
      <c r="BS44" s="8">
        <f t="shared" si="36"/>
        <v>2.1114006350433901E-3</v>
      </c>
      <c r="BT44" s="8">
        <f t="shared" si="36"/>
        <v>2.0317621699342237E-3</v>
      </c>
      <c r="BU44" s="8">
        <f t="shared" si="36"/>
        <v>1.9626539946160904E-3</v>
      </c>
      <c r="BV44" s="8">
        <f t="shared" si="36"/>
        <v>1.904101020214597E-3</v>
      </c>
      <c r="BW44" s="8">
        <f t="shared" si="36"/>
        <v>1.8548011092756589E-3</v>
      </c>
      <c r="BX44" s="8">
        <f t="shared" si="36"/>
        <v>1.8142183688690228E-3</v>
      </c>
      <c r="BY44" s="8">
        <f t="shared" si="36"/>
        <v>1.7810094993187509E-3</v>
      </c>
      <c r="BZ44" s="8">
        <f t="shared" si="36"/>
        <v>1.7535287806516565E-3</v>
      </c>
      <c r="CA44" s="8">
        <f t="shared" si="36"/>
        <v>1.7312088042996088E-3</v>
      </c>
      <c r="CB44" s="8">
        <f t="shared" si="36"/>
        <v>1.7138462768864749E-3</v>
      </c>
      <c r="CC44" s="8">
        <f t="shared" si="36"/>
        <v>1.7007597952421439E-3</v>
      </c>
      <c r="CD44" s="8">
        <f t="shared" si="36"/>
        <v>1.6920699143084228E-3</v>
      </c>
      <c r="CE44" s="8">
        <f t="shared" si="36"/>
        <v>1.6887179125427121E-3</v>
      </c>
      <c r="CF44" s="8">
        <f t="shared" si="36"/>
        <v>1.6906668479209053E-3</v>
      </c>
      <c r="CG44" s="8">
        <f t="shared" si="36"/>
        <v>1.6979482714006267E-3</v>
      </c>
      <c r="CH44" s="8">
        <f t="shared" si="36"/>
        <v>1.7117507233724272E-3</v>
      </c>
    </row>
    <row r="45" spans="2:86">
      <c r="AC45" s="7"/>
      <c r="AD45" s="7"/>
      <c r="AE45" s="7"/>
      <c r="AF45" s="7"/>
      <c r="AG45" s="7"/>
      <c r="AH45" s="7"/>
      <c r="AI45" s="7"/>
      <c r="AJ45" s="7"/>
      <c r="AK45" s="7"/>
      <c r="AL45" s="7"/>
    </row>
    <row r="46" spans="2:86">
      <c r="AC46" s="7"/>
      <c r="AD46" s="7"/>
      <c r="AE46" s="7"/>
      <c r="AF46" s="7"/>
      <c r="AG46" s="7"/>
      <c r="AH46" s="7"/>
      <c r="AI46" s="7"/>
      <c r="AJ46" s="7"/>
      <c r="AK46" s="7"/>
      <c r="AL46" s="7"/>
    </row>
    <row r="51" spans="2:41">
      <c r="B51" s="14"/>
    </row>
    <row r="53" spans="2:41">
      <c r="AO53" s="67" t="s">
        <v>65</v>
      </c>
    </row>
    <row r="67" spans="41:42">
      <c r="AO67" t="s">
        <v>61</v>
      </c>
    </row>
    <row r="68" spans="41:42">
      <c r="AO68" t="s">
        <v>62</v>
      </c>
      <c r="AP68" s="50">
        <f>BN38</f>
        <v>11811</v>
      </c>
    </row>
    <row r="69" spans="41:42">
      <c r="AO69" t="s">
        <v>63</v>
      </c>
      <c r="AP69" s="50">
        <v>12765</v>
      </c>
    </row>
    <row r="70" spans="41:42">
      <c r="AO70" t="s">
        <v>64</v>
      </c>
      <c r="AP70" s="50">
        <f>BN35</f>
        <v>13757</v>
      </c>
    </row>
  </sheetData>
  <mergeCells count="1">
    <mergeCell ref="A3:A9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X189"/>
  <sheetViews>
    <sheetView topLeftCell="AD1" zoomScaleNormal="100" workbookViewId="0">
      <selection activeCell="BL10" sqref="BL10"/>
    </sheetView>
  </sheetViews>
  <sheetFormatPr baseColWidth="10" defaultRowHeight="15"/>
  <cols>
    <col min="1" max="1" width="25.7109375" style="57" customWidth="1"/>
    <col min="2" max="2" width="16.28515625" style="57" customWidth="1"/>
    <col min="3" max="3" width="10.28515625" style="57" customWidth="1"/>
    <col min="4" max="28" width="6.85546875" style="57" customWidth="1"/>
    <col min="29" max="29" width="7.42578125" style="57" customWidth="1"/>
    <col min="30" max="30" width="7.5703125" style="57" customWidth="1"/>
    <col min="31" max="31" width="7.7109375" style="57" customWidth="1"/>
    <col min="32" max="33" width="6.7109375" style="57" customWidth="1"/>
    <col min="34" max="34" width="7.7109375" style="57" customWidth="1"/>
    <col min="35" max="35" width="7.42578125" style="57" customWidth="1"/>
    <col min="36" max="36" width="8.7109375" style="57" customWidth="1"/>
    <col min="37" max="37" width="7" style="57" customWidth="1"/>
    <col min="38" max="38" width="6.85546875" style="57" customWidth="1"/>
    <col min="39" max="41" width="6.42578125" style="57" customWidth="1"/>
    <col min="42" max="63" width="7.42578125" style="57" customWidth="1"/>
    <col min="64" max="84" width="9.140625" style="57" customWidth="1"/>
    <col min="85" max="258" width="11.42578125" style="57"/>
    <col min="259" max="259" width="32.7109375" style="57" customWidth="1"/>
    <col min="260" max="269" width="12.28515625" style="57" customWidth="1"/>
    <col min="270" max="514" width="11.42578125" style="57"/>
    <col min="515" max="515" width="32.7109375" style="57" customWidth="1"/>
    <col min="516" max="525" width="12.28515625" style="57" customWidth="1"/>
    <col min="526" max="770" width="11.42578125" style="57"/>
    <col min="771" max="771" width="32.7109375" style="57" customWidth="1"/>
    <col min="772" max="781" width="12.28515625" style="57" customWidth="1"/>
    <col min="782" max="1026" width="11.42578125" style="57"/>
    <col min="1027" max="1027" width="32.7109375" style="57" customWidth="1"/>
    <col min="1028" max="1037" width="12.28515625" style="57" customWidth="1"/>
    <col min="1038" max="1282" width="11.42578125" style="57"/>
    <col min="1283" max="1283" width="32.7109375" style="57" customWidth="1"/>
    <col min="1284" max="1293" width="12.28515625" style="57" customWidth="1"/>
    <col min="1294" max="1538" width="11.42578125" style="57"/>
    <col min="1539" max="1539" width="32.7109375" style="57" customWidth="1"/>
    <col min="1540" max="1549" width="12.28515625" style="57" customWidth="1"/>
    <col min="1550" max="1794" width="11.42578125" style="57"/>
    <col min="1795" max="1795" width="32.7109375" style="57" customWidth="1"/>
    <col min="1796" max="1805" width="12.28515625" style="57" customWidth="1"/>
    <col min="1806" max="2050" width="11.42578125" style="57"/>
    <col min="2051" max="2051" width="32.7109375" style="57" customWidth="1"/>
    <col min="2052" max="2061" width="12.28515625" style="57" customWidth="1"/>
    <col min="2062" max="2306" width="11.42578125" style="57"/>
    <col min="2307" max="2307" width="32.7109375" style="57" customWidth="1"/>
    <col min="2308" max="2317" width="12.28515625" style="57" customWidth="1"/>
    <col min="2318" max="2562" width="11.42578125" style="57"/>
    <col min="2563" max="2563" width="32.7109375" style="57" customWidth="1"/>
    <col min="2564" max="2573" width="12.28515625" style="57" customWidth="1"/>
    <col min="2574" max="2818" width="11.42578125" style="57"/>
    <col min="2819" max="2819" width="32.7109375" style="57" customWidth="1"/>
    <col min="2820" max="2829" width="12.28515625" style="57" customWidth="1"/>
    <col min="2830" max="3074" width="11.42578125" style="57"/>
    <col min="3075" max="3075" width="32.7109375" style="57" customWidth="1"/>
    <col min="3076" max="3085" width="12.28515625" style="57" customWidth="1"/>
    <col min="3086" max="3330" width="11.42578125" style="57"/>
    <col min="3331" max="3331" width="32.7109375" style="57" customWidth="1"/>
    <col min="3332" max="3341" width="12.28515625" style="57" customWidth="1"/>
    <col min="3342" max="3586" width="11.42578125" style="57"/>
    <col min="3587" max="3587" width="32.7109375" style="57" customWidth="1"/>
    <col min="3588" max="3597" width="12.28515625" style="57" customWidth="1"/>
    <col min="3598" max="3842" width="11.42578125" style="57"/>
    <col min="3843" max="3843" width="32.7109375" style="57" customWidth="1"/>
    <col min="3844" max="3853" width="12.28515625" style="57" customWidth="1"/>
    <col min="3854" max="4098" width="11.42578125" style="57"/>
    <col min="4099" max="4099" width="32.7109375" style="57" customWidth="1"/>
    <col min="4100" max="4109" width="12.28515625" style="57" customWidth="1"/>
    <col min="4110" max="4354" width="11.42578125" style="57"/>
    <col min="4355" max="4355" width="32.7109375" style="57" customWidth="1"/>
    <col min="4356" max="4365" width="12.28515625" style="57" customWidth="1"/>
    <col min="4366" max="4610" width="11.42578125" style="57"/>
    <col min="4611" max="4611" width="32.7109375" style="57" customWidth="1"/>
    <col min="4612" max="4621" width="12.28515625" style="57" customWidth="1"/>
    <col min="4622" max="4866" width="11.42578125" style="57"/>
    <col min="4867" max="4867" width="32.7109375" style="57" customWidth="1"/>
    <col min="4868" max="4877" width="12.28515625" style="57" customWidth="1"/>
    <col min="4878" max="5122" width="11.42578125" style="57"/>
    <col min="5123" max="5123" width="32.7109375" style="57" customWidth="1"/>
    <col min="5124" max="5133" width="12.28515625" style="57" customWidth="1"/>
    <col min="5134" max="5378" width="11.42578125" style="57"/>
    <col min="5379" max="5379" width="32.7109375" style="57" customWidth="1"/>
    <col min="5380" max="5389" width="12.28515625" style="57" customWidth="1"/>
    <col min="5390" max="5634" width="11.42578125" style="57"/>
    <col min="5635" max="5635" width="32.7109375" style="57" customWidth="1"/>
    <col min="5636" max="5645" width="12.28515625" style="57" customWidth="1"/>
    <col min="5646" max="5890" width="11.42578125" style="57"/>
    <col min="5891" max="5891" width="32.7109375" style="57" customWidth="1"/>
    <col min="5892" max="5901" width="12.28515625" style="57" customWidth="1"/>
    <col min="5902" max="6146" width="11.42578125" style="57"/>
    <col min="6147" max="6147" width="32.7109375" style="57" customWidth="1"/>
    <col min="6148" max="6157" width="12.28515625" style="57" customWidth="1"/>
    <col min="6158" max="6402" width="11.42578125" style="57"/>
    <col min="6403" max="6403" width="32.7109375" style="57" customWidth="1"/>
    <col min="6404" max="6413" width="12.28515625" style="57" customWidth="1"/>
    <col min="6414" max="6658" width="11.42578125" style="57"/>
    <col min="6659" max="6659" width="32.7109375" style="57" customWidth="1"/>
    <col min="6660" max="6669" width="12.28515625" style="57" customWidth="1"/>
    <col min="6670" max="6914" width="11.42578125" style="57"/>
    <col min="6915" max="6915" width="32.7109375" style="57" customWidth="1"/>
    <col min="6916" max="6925" width="12.28515625" style="57" customWidth="1"/>
    <col min="6926" max="7170" width="11.42578125" style="57"/>
    <col min="7171" max="7171" width="32.7109375" style="57" customWidth="1"/>
    <col min="7172" max="7181" width="12.28515625" style="57" customWidth="1"/>
    <col min="7182" max="7426" width="11.42578125" style="57"/>
    <col min="7427" max="7427" width="32.7109375" style="57" customWidth="1"/>
    <col min="7428" max="7437" width="12.28515625" style="57" customWidth="1"/>
    <col min="7438" max="7682" width="11.42578125" style="57"/>
    <col min="7683" max="7683" width="32.7109375" style="57" customWidth="1"/>
    <col min="7684" max="7693" width="12.28515625" style="57" customWidth="1"/>
    <col min="7694" max="7938" width="11.42578125" style="57"/>
    <col min="7939" max="7939" width="32.7109375" style="57" customWidth="1"/>
    <col min="7940" max="7949" width="12.28515625" style="57" customWidth="1"/>
    <col min="7950" max="8194" width="11.42578125" style="57"/>
    <col min="8195" max="8195" width="32.7109375" style="57" customWidth="1"/>
    <col min="8196" max="8205" width="12.28515625" style="57" customWidth="1"/>
    <col min="8206" max="8450" width="11.42578125" style="57"/>
    <col min="8451" max="8451" width="32.7109375" style="57" customWidth="1"/>
    <col min="8452" max="8461" width="12.28515625" style="57" customWidth="1"/>
    <col min="8462" max="8706" width="11.42578125" style="57"/>
    <col min="8707" max="8707" width="32.7109375" style="57" customWidth="1"/>
    <col min="8708" max="8717" width="12.28515625" style="57" customWidth="1"/>
    <col min="8718" max="8962" width="11.42578125" style="57"/>
    <col min="8963" max="8963" width="32.7109375" style="57" customWidth="1"/>
    <col min="8964" max="8973" width="12.28515625" style="57" customWidth="1"/>
    <col min="8974" max="9218" width="11.42578125" style="57"/>
    <col min="9219" max="9219" width="32.7109375" style="57" customWidth="1"/>
    <col min="9220" max="9229" width="12.28515625" style="57" customWidth="1"/>
    <col min="9230" max="9474" width="11.42578125" style="57"/>
    <col min="9475" max="9475" width="32.7109375" style="57" customWidth="1"/>
    <col min="9476" max="9485" width="12.28515625" style="57" customWidth="1"/>
    <col min="9486" max="9730" width="11.42578125" style="57"/>
    <col min="9731" max="9731" width="32.7109375" style="57" customWidth="1"/>
    <col min="9732" max="9741" width="12.28515625" style="57" customWidth="1"/>
    <col min="9742" max="9986" width="11.42578125" style="57"/>
    <col min="9987" max="9987" width="32.7109375" style="57" customWidth="1"/>
    <col min="9988" max="9997" width="12.28515625" style="57" customWidth="1"/>
    <col min="9998" max="10242" width="11.42578125" style="57"/>
    <col min="10243" max="10243" width="32.7109375" style="57" customWidth="1"/>
    <col min="10244" max="10253" width="12.28515625" style="57" customWidth="1"/>
    <col min="10254" max="10498" width="11.42578125" style="57"/>
    <col min="10499" max="10499" width="32.7109375" style="57" customWidth="1"/>
    <col min="10500" max="10509" width="12.28515625" style="57" customWidth="1"/>
    <col min="10510" max="10754" width="11.42578125" style="57"/>
    <col min="10755" max="10755" width="32.7109375" style="57" customWidth="1"/>
    <col min="10756" max="10765" width="12.28515625" style="57" customWidth="1"/>
    <col min="10766" max="11010" width="11.42578125" style="57"/>
    <col min="11011" max="11011" width="32.7109375" style="57" customWidth="1"/>
    <col min="11012" max="11021" width="12.28515625" style="57" customWidth="1"/>
    <col min="11022" max="11266" width="11.42578125" style="57"/>
    <col min="11267" max="11267" width="32.7109375" style="57" customWidth="1"/>
    <col min="11268" max="11277" width="12.28515625" style="57" customWidth="1"/>
    <col min="11278" max="11522" width="11.42578125" style="57"/>
    <col min="11523" max="11523" width="32.7109375" style="57" customWidth="1"/>
    <col min="11524" max="11533" width="12.28515625" style="57" customWidth="1"/>
    <col min="11534" max="11778" width="11.42578125" style="57"/>
    <col min="11779" max="11779" width="32.7109375" style="57" customWidth="1"/>
    <col min="11780" max="11789" width="12.28515625" style="57" customWidth="1"/>
    <col min="11790" max="12034" width="11.42578125" style="57"/>
    <col min="12035" max="12035" width="32.7109375" style="57" customWidth="1"/>
    <col min="12036" max="12045" width="12.28515625" style="57" customWidth="1"/>
    <col min="12046" max="12290" width="11.42578125" style="57"/>
    <col min="12291" max="12291" width="32.7109375" style="57" customWidth="1"/>
    <col min="12292" max="12301" width="12.28515625" style="57" customWidth="1"/>
    <col min="12302" max="12546" width="11.42578125" style="57"/>
    <col min="12547" max="12547" width="32.7109375" style="57" customWidth="1"/>
    <col min="12548" max="12557" width="12.28515625" style="57" customWidth="1"/>
    <col min="12558" max="12802" width="11.42578125" style="57"/>
    <col min="12803" max="12803" width="32.7109375" style="57" customWidth="1"/>
    <col min="12804" max="12813" width="12.28515625" style="57" customWidth="1"/>
    <col min="12814" max="13058" width="11.42578125" style="57"/>
    <col min="13059" max="13059" width="32.7109375" style="57" customWidth="1"/>
    <col min="13060" max="13069" width="12.28515625" style="57" customWidth="1"/>
    <col min="13070" max="13314" width="11.42578125" style="57"/>
    <col min="13315" max="13315" width="32.7109375" style="57" customWidth="1"/>
    <col min="13316" max="13325" width="12.28515625" style="57" customWidth="1"/>
    <col min="13326" max="13570" width="11.42578125" style="57"/>
    <col min="13571" max="13571" width="32.7109375" style="57" customWidth="1"/>
    <col min="13572" max="13581" width="12.28515625" style="57" customWidth="1"/>
    <col min="13582" max="13826" width="11.42578125" style="57"/>
    <col min="13827" max="13827" width="32.7109375" style="57" customWidth="1"/>
    <col min="13828" max="13837" width="12.28515625" style="57" customWidth="1"/>
    <col min="13838" max="14082" width="11.42578125" style="57"/>
    <col min="14083" max="14083" width="32.7109375" style="57" customWidth="1"/>
    <col min="14084" max="14093" width="12.28515625" style="57" customWidth="1"/>
    <col min="14094" max="14338" width="11.42578125" style="57"/>
    <col min="14339" max="14339" width="32.7109375" style="57" customWidth="1"/>
    <col min="14340" max="14349" width="12.28515625" style="57" customWidth="1"/>
    <col min="14350" max="14594" width="11.42578125" style="57"/>
    <col min="14595" max="14595" width="32.7109375" style="57" customWidth="1"/>
    <col min="14596" max="14605" width="12.28515625" style="57" customWidth="1"/>
    <col min="14606" max="14850" width="11.42578125" style="57"/>
    <col min="14851" max="14851" width="32.7109375" style="57" customWidth="1"/>
    <col min="14852" max="14861" width="12.28515625" style="57" customWidth="1"/>
    <col min="14862" max="15106" width="11.42578125" style="57"/>
    <col min="15107" max="15107" width="32.7109375" style="57" customWidth="1"/>
    <col min="15108" max="15117" width="12.28515625" style="57" customWidth="1"/>
    <col min="15118" max="15362" width="11.42578125" style="57"/>
    <col min="15363" max="15363" width="32.7109375" style="57" customWidth="1"/>
    <col min="15364" max="15373" width="12.28515625" style="57" customWidth="1"/>
    <col min="15374" max="15618" width="11.42578125" style="57"/>
    <col min="15619" max="15619" width="32.7109375" style="57" customWidth="1"/>
    <col min="15620" max="15629" width="12.28515625" style="57" customWidth="1"/>
    <col min="15630" max="15874" width="11.42578125" style="57"/>
    <col min="15875" max="15875" width="32.7109375" style="57" customWidth="1"/>
    <col min="15876" max="15885" width="12.28515625" style="57" customWidth="1"/>
    <col min="15886" max="16130" width="11.42578125" style="57"/>
    <col min="16131" max="16131" width="32.7109375" style="57" customWidth="1"/>
    <col min="16132" max="16141" width="12.28515625" style="57" customWidth="1"/>
    <col min="16142" max="16384" width="11.42578125" style="57"/>
  </cols>
  <sheetData>
    <row r="2" spans="1:84">
      <c r="A2" s="224" t="s">
        <v>348</v>
      </c>
      <c r="B2" s="224"/>
      <c r="C2" s="224"/>
    </row>
    <row r="3" spans="1:84">
      <c r="A3" s="224" t="s">
        <v>852</v>
      </c>
      <c r="B3" s="224"/>
      <c r="C3" s="224"/>
    </row>
    <row r="4" spans="1:84">
      <c r="A4" s="224" t="s">
        <v>347</v>
      </c>
      <c r="B4" s="224"/>
      <c r="C4" s="224"/>
    </row>
    <row r="5" spans="1:84">
      <c r="A5" s="224" t="s">
        <v>853</v>
      </c>
      <c r="B5" s="224"/>
      <c r="C5" s="224"/>
    </row>
    <row r="6" spans="1:84">
      <c r="AR6" s="57" t="s">
        <v>373</v>
      </c>
    </row>
    <row r="7" spans="1:84">
      <c r="A7" s="414" t="str">
        <f>'PIB France 2070'!A3</f>
        <v>Scénario PIB (productivité 1,0%)</v>
      </c>
      <c r="B7" s="414"/>
      <c r="C7" s="414"/>
      <c r="D7" s="414"/>
      <c r="E7" s="414"/>
      <c r="F7" s="414"/>
      <c r="G7" s="414"/>
    </row>
    <row r="8" spans="1:84">
      <c r="A8" s="415" t="s">
        <v>349</v>
      </c>
      <c r="B8" s="415"/>
      <c r="C8" s="415"/>
      <c r="D8" s="415"/>
      <c r="E8" s="415"/>
      <c r="F8" s="415"/>
      <c r="G8" s="415"/>
      <c r="M8" s="309"/>
    </row>
    <row r="9" spans="1:84">
      <c r="M9" s="309"/>
    </row>
    <row r="10" spans="1:84">
      <c r="M10" s="309"/>
      <c r="AD10" s="178"/>
    </row>
    <row r="11" spans="1:84">
      <c r="M11" s="309"/>
    </row>
    <row r="12" spans="1:84">
      <c r="A12" s="57" t="s">
        <v>406</v>
      </c>
      <c r="I12" s="180"/>
      <c r="J12" s="180"/>
      <c r="K12" s="180"/>
      <c r="L12" s="180"/>
    </row>
    <row r="13" spans="1:84">
      <c r="A13" s="57" t="s">
        <v>843</v>
      </c>
      <c r="I13" s="2" t="s">
        <v>844</v>
      </c>
      <c r="M13" s="180"/>
    </row>
    <row r="14" spans="1:84">
      <c r="A14" s="413" t="s">
        <v>341</v>
      </c>
      <c r="B14" s="413"/>
      <c r="C14" s="413"/>
      <c r="D14" s="413"/>
      <c r="E14" s="413"/>
      <c r="F14" s="413"/>
      <c r="G14" s="413"/>
      <c r="H14" s="413"/>
      <c r="M14"/>
      <c r="AJ14" s="382" t="str">
        <f>$A$7</f>
        <v>Scénario PIB (productivité 1,0%)</v>
      </c>
    </row>
    <row r="15" spans="1:84">
      <c r="AJ15" s="2" t="str">
        <f>'Pop France 2070'!$A$3</f>
        <v>Scénario projection centrale</v>
      </c>
    </row>
    <row r="16" spans="1:84">
      <c r="A16" s="186" t="s">
        <v>325</v>
      </c>
      <c r="B16" s="186"/>
      <c r="C16" s="186" t="s">
        <v>4</v>
      </c>
      <c r="D16" s="188">
        <v>1990</v>
      </c>
      <c r="E16" s="188">
        <v>1991</v>
      </c>
      <c r="F16" s="189">
        <v>1992</v>
      </c>
      <c r="G16" s="189">
        <v>1993</v>
      </c>
      <c r="H16" s="188">
        <v>1994</v>
      </c>
      <c r="I16" s="188">
        <v>1995</v>
      </c>
      <c r="J16" s="188">
        <v>1996</v>
      </c>
      <c r="K16" s="188">
        <v>1997</v>
      </c>
      <c r="L16" s="188">
        <v>1998</v>
      </c>
      <c r="M16" s="188">
        <v>1999</v>
      </c>
      <c r="N16" s="188">
        <v>2000</v>
      </c>
      <c r="O16" s="188">
        <v>2001</v>
      </c>
      <c r="P16" s="188">
        <v>2002</v>
      </c>
      <c r="Q16" s="188">
        <v>2003</v>
      </c>
      <c r="R16" s="188">
        <v>2004</v>
      </c>
      <c r="S16" s="188">
        <v>2005</v>
      </c>
      <c r="T16" s="188">
        <v>2006</v>
      </c>
      <c r="U16" s="188">
        <v>2007</v>
      </c>
      <c r="V16" s="188">
        <v>2008</v>
      </c>
      <c r="W16" s="188">
        <v>2009</v>
      </c>
      <c r="X16" s="188">
        <v>2010</v>
      </c>
      <c r="Y16" s="188">
        <v>2011</v>
      </c>
      <c r="Z16" s="188">
        <v>2012</v>
      </c>
      <c r="AA16" s="188">
        <v>2013</v>
      </c>
      <c r="AB16" s="188">
        <v>2014</v>
      </c>
      <c r="AC16" s="204">
        <f>AB16+1</f>
        <v>2015</v>
      </c>
      <c r="AD16" s="204">
        <f t="shared" ref="AD16:BV16" si="0">AC16+1</f>
        <v>2016</v>
      </c>
      <c r="AE16" s="204">
        <f t="shared" si="0"/>
        <v>2017</v>
      </c>
      <c r="AF16" s="204">
        <f t="shared" si="0"/>
        <v>2018</v>
      </c>
      <c r="AG16" s="204">
        <f t="shared" si="0"/>
        <v>2019</v>
      </c>
      <c r="AH16" s="204">
        <f t="shared" si="0"/>
        <v>2020</v>
      </c>
      <c r="AI16" s="204">
        <f t="shared" si="0"/>
        <v>2021</v>
      </c>
      <c r="AJ16" s="390">
        <f t="shared" si="0"/>
        <v>2022</v>
      </c>
      <c r="AK16" s="391">
        <f t="shared" si="0"/>
        <v>2023</v>
      </c>
      <c r="AL16" s="204">
        <f t="shared" si="0"/>
        <v>2024</v>
      </c>
      <c r="AM16" s="204">
        <f t="shared" si="0"/>
        <v>2025</v>
      </c>
      <c r="AN16" s="204">
        <f t="shared" si="0"/>
        <v>2026</v>
      </c>
      <c r="AO16" s="204">
        <f t="shared" si="0"/>
        <v>2027</v>
      </c>
      <c r="AP16" s="204">
        <f t="shared" si="0"/>
        <v>2028</v>
      </c>
      <c r="AQ16" s="204">
        <f t="shared" si="0"/>
        <v>2029</v>
      </c>
      <c r="AR16" s="204">
        <f t="shared" si="0"/>
        <v>2030</v>
      </c>
      <c r="AS16" s="204">
        <f t="shared" si="0"/>
        <v>2031</v>
      </c>
      <c r="AT16" s="204">
        <f t="shared" si="0"/>
        <v>2032</v>
      </c>
      <c r="AU16" s="204">
        <f t="shared" si="0"/>
        <v>2033</v>
      </c>
      <c r="AV16" s="204">
        <f t="shared" si="0"/>
        <v>2034</v>
      </c>
      <c r="AW16" s="204">
        <f t="shared" si="0"/>
        <v>2035</v>
      </c>
      <c r="AX16" s="204">
        <f t="shared" si="0"/>
        <v>2036</v>
      </c>
      <c r="AY16" s="204">
        <f t="shared" si="0"/>
        <v>2037</v>
      </c>
      <c r="AZ16" s="204">
        <f t="shared" si="0"/>
        <v>2038</v>
      </c>
      <c r="BA16" s="204">
        <f t="shared" si="0"/>
        <v>2039</v>
      </c>
      <c r="BB16" s="204">
        <f t="shared" si="0"/>
        <v>2040</v>
      </c>
      <c r="BC16" s="204">
        <f t="shared" si="0"/>
        <v>2041</v>
      </c>
      <c r="BD16" s="204">
        <f t="shared" si="0"/>
        <v>2042</v>
      </c>
      <c r="BE16" s="204">
        <f t="shared" si="0"/>
        <v>2043</v>
      </c>
      <c r="BF16" s="204">
        <f t="shared" si="0"/>
        <v>2044</v>
      </c>
      <c r="BG16" s="204">
        <f t="shared" si="0"/>
        <v>2045</v>
      </c>
      <c r="BH16" s="204">
        <f t="shared" si="0"/>
        <v>2046</v>
      </c>
      <c r="BI16" s="204">
        <f t="shared" si="0"/>
        <v>2047</v>
      </c>
      <c r="BJ16" s="204">
        <f t="shared" si="0"/>
        <v>2048</v>
      </c>
      <c r="BK16" s="204">
        <f t="shared" si="0"/>
        <v>2049</v>
      </c>
      <c r="BL16" s="204">
        <f t="shared" si="0"/>
        <v>2050</v>
      </c>
      <c r="BM16" s="204">
        <f t="shared" si="0"/>
        <v>2051</v>
      </c>
      <c r="BN16" s="204">
        <f t="shared" si="0"/>
        <v>2052</v>
      </c>
      <c r="BO16" s="204">
        <f t="shared" si="0"/>
        <v>2053</v>
      </c>
      <c r="BP16" s="204">
        <f t="shared" si="0"/>
        <v>2054</v>
      </c>
      <c r="BQ16" s="204">
        <f t="shared" si="0"/>
        <v>2055</v>
      </c>
      <c r="BR16" s="204">
        <f t="shared" si="0"/>
        <v>2056</v>
      </c>
      <c r="BS16" s="204">
        <f t="shared" si="0"/>
        <v>2057</v>
      </c>
      <c r="BT16" s="204">
        <f t="shared" si="0"/>
        <v>2058</v>
      </c>
      <c r="BU16" s="204">
        <f t="shared" si="0"/>
        <v>2059</v>
      </c>
      <c r="BV16" s="204">
        <f t="shared" si="0"/>
        <v>2060</v>
      </c>
      <c r="BW16" s="204">
        <f t="shared" ref="BW16" si="1">BV16+1</f>
        <v>2061</v>
      </c>
      <c r="BX16" s="204">
        <f t="shared" ref="BX16" si="2">BW16+1</f>
        <v>2062</v>
      </c>
      <c r="BY16" s="204">
        <f t="shared" ref="BY16" si="3">BX16+1</f>
        <v>2063</v>
      </c>
      <c r="BZ16" s="204">
        <f t="shared" ref="BZ16" si="4">BY16+1</f>
        <v>2064</v>
      </c>
      <c r="CA16" s="204">
        <f t="shared" ref="CA16" si="5">BZ16+1</f>
        <v>2065</v>
      </c>
      <c r="CB16" s="204">
        <f t="shared" ref="CB16" si="6">CA16+1</f>
        <v>2066</v>
      </c>
      <c r="CC16" s="204">
        <f t="shared" ref="CC16" si="7">CB16+1</f>
        <v>2067</v>
      </c>
      <c r="CD16" s="204">
        <f t="shared" ref="CD16" si="8">CC16+1</f>
        <v>2068</v>
      </c>
      <c r="CE16" s="204">
        <f t="shared" ref="CE16:CF16" si="9">CD16+1</f>
        <v>2069</v>
      </c>
      <c r="CF16" s="204">
        <f t="shared" si="9"/>
        <v>2070</v>
      </c>
    </row>
    <row r="17" spans="1:84">
      <c r="A17" s="168" t="s">
        <v>286</v>
      </c>
      <c r="B17" s="145" t="str">
        <f>A13</f>
        <v>https://www.insee.fr/fr/statistiques/fichier/5020211/PIB_regionaux_1990-2021.xlsx</v>
      </c>
      <c r="C17" s="168" t="s">
        <v>407</v>
      </c>
      <c r="D17" s="170">
        <v>166.66850196886</v>
      </c>
      <c r="E17" s="170">
        <v>167.69660581269198</v>
      </c>
      <c r="F17" s="170">
        <v>168.73337167881201</v>
      </c>
      <c r="G17" s="170">
        <v>166.10811021947598</v>
      </c>
      <c r="H17" s="170">
        <v>169.52239162396899</v>
      </c>
      <c r="I17" s="170">
        <v>175.64329691828701</v>
      </c>
      <c r="J17" s="170">
        <v>179.38585732110499</v>
      </c>
      <c r="K17" s="170">
        <v>185.67616691085698</v>
      </c>
      <c r="L17" s="170">
        <v>193.04511349485401</v>
      </c>
      <c r="M17" s="170">
        <v>197.37639060423299</v>
      </c>
      <c r="N17" s="170">
        <v>205.233848987578</v>
      </c>
      <c r="O17" s="170">
        <v>208.74576404920501</v>
      </c>
      <c r="P17" s="170">
        <v>209.01283552743598</v>
      </c>
      <c r="Q17" s="170">
        <v>210.57442268329299</v>
      </c>
      <c r="R17" s="170">
        <v>219.901971532978</v>
      </c>
      <c r="S17" s="170">
        <v>222.91808901228401</v>
      </c>
      <c r="T17" s="170">
        <v>230.42820993362301</v>
      </c>
      <c r="U17" s="170">
        <v>234.47693275275299</v>
      </c>
      <c r="V17" s="170">
        <v>237.15570631907102</v>
      </c>
      <c r="W17" s="170">
        <v>228.692219269194</v>
      </c>
      <c r="X17" s="170">
        <v>232.23699809764099</v>
      </c>
      <c r="Y17" s="170">
        <v>240.55544598327501</v>
      </c>
      <c r="Z17" s="170">
        <v>240.23496234191299</v>
      </c>
      <c r="AA17" s="170">
        <v>241.29765731191199</v>
      </c>
      <c r="AB17" s="170">
        <v>243.946541046953</v>
      </c>
      <c r="AC17" s="219">
        <v>247.06919724042601</v>
      </c>
      <c r="AD17" s="323">
        <v>251.617056811742</v>
      </c>
      <c r="AE17" s="219">
        <v>258.603298250759</v>
      </c>
      <c r="AF17" s="219">
        <v>265.66025529384001</v>
      </c>
      <c r="AG17" s="219">
        <v>270.02499021339401</v>
      </c>
      <c r="AH17" s="219">
        <v>251.639251238664</v>
      </c>
      <c r="AI17" s="219">
        <v>267.04523576603901</v>
      </c>
      <c r="AJ17" s="171">
        <f t="shared" ref="AJ17:BL17" si="10">AJ166*AJ$189</f>
        <v>274.30078089171855</v>
      </c>
      <c r="AK17" s="219">
        <f t="shared" si="10"/>
        <v>277.73704324834313</v>
      </c>
      <c r="AL17" s="219">
        <f t="shared" si="10"/>
        <v>282.7490007326607</v>
      </c>
      <c r="AM17" s="219">
        <f t="shared" si="10"/>
        <v>288.28233722581314</v>
      </c>
      <c r="AN17" s="219">
        <f t="shared" si="10"/>
        <v>293.94616457025506</v>
      </c>
      <c r="AO17" s="219">
        <f t="shared" si="10"/>
        <v>299.95983987038562</v>
      </c>
      <c r="AP17" s="219">
        <f t="shared" si="10"/>
        <v>304.69832233577642</v>
      </c>
      <c r="AQ17" s="219">
        <f t="shared" si="10"/>
        <v>309.25458238539801</v>
      </c>
      <c r="AR17" s="219">
        <f t="shared" si="10"/>
        <v>314.06529446666883</v>
      </c>
      <c r="AS17" s="219">
        <f t="shared" si="10"/>
        <v>318.98937470904309</v>
      </c>
      <c r="AT17" s="219">
        <f t="shared" si="10"/>
        <v>323.94183382480895</v>
      </c>
      <c r="AU17" s="219">
        <f t="shared" si="10"/>
        <v>327.997917878914</v>
      </c>
      <c r="AV17" s="219">
        <f t="shared" si="10"/>
        <v>332.12594705486418</v>
      </c>
      <c r="AW17" s="219">
        <f t="shared" si="10"/>
        <v>336.34791679358688</v>
      </c>
      <c r="AX17" s="219">
        <f t="shared" si="10"/>
        <v>340.34761622997701</v>
      </c>
      <c r="AY17" s="219">
        <f t="shared" si="10"/>
        <v>344.19930089853364</v>
      </c>
      <c r="AZ17" s="219">
        <f t="shared" si="10"/>
        <v>348.22486853312</v>
      </c>
      <c r="BA17" s="219">
        <f t="shared" si="10"/>
        <v>352.39709991557163</v>
      </c>
      <c r="BB17" s="219">
        <f t="shared" si="10"/>
        <v>356.36476610177448</v>
      </c>
      <c r="BC17" s="219">
        <f t="shared" si="10"/>
        <v>360.07653509789185</v>
      </c>
      <c r="BD17" s="219">
        <f t="shared" si="10"/>
        <v>363.71357803573142</v>
      </c>
      <c r="BE17" s="219">
        <f t="shared" si="10"/>
        <v>367.39203740817749</v>
      </c>
      <c r="BF17" s="219">
        <f t="shared" si="10"/>
        <v>371.07955708437373</v>
      </c>
      <c r="BG17" s="219">
        <f t="shared" si="10"/>
        <v>374.75892346453986</v>
      </c>
      <c r="BH17" s="219">
        <f t="shared" si="10"/>
        <v>378.15647086180627</v>
      </c>
      <c r="BI17" s="219">
        <f t="shared" si="10"/>
        <v>381.63621722120274</v>
      </c>
      <c r="BJ17" s="219">
        <f t="shared" si="10"/>
        <v>385.16813315665877</v>
      </c>
      <c r="BK17" s="219">
        <f t="shared" si="10"/>
        <v>388.909886069344</v>
      </c>
      <c r="BL17" s="219">
        <f t="shared" si="10"/>
        <v>392.46591394008124</v>
      </c>
      <c r="BM17" s="219">
        <f t="shared" ref="BM17:BV17" si="11">BM166*BM$189</f>
        <v>396.13188697726611</v>
      </c>
      <c r="BN17" s="219">
        <f t="shared" si="11"/>
        <v>399.91711373601856</v>
      </c>
      <c r="BO17" s="219">
        <f t="shared" si="11"/>
        <v>403.84948796969411</v>
      </c>
      <c r="BP17" s="219">
        <f t="shared" si="11"/>
        <v>407.93261340092869</v>
      </c>
      <c r="BQ17" s="219">
        <f t="shared" si="11"/>
        <v>412.18997840288273</v>
      </c>
      <c r="BR17" s="219">
        <f t="shared" si="11"/>
        <v>416.27806120283122</v>
      </c>
      <c r="BS17" s="219">
        <f t="shared" si="11"/>
        <v>420.50361504631337</v>
      </c>
      <c r="BT17" s="219">
        <f t="shared" si="11"/>
        <v>424.77359323038723</v>
      </c>
      <c r="BU17" s="219">
        <f t="shared" si="11"/>
        <v>429.17853896926346</v>
      </c>
      <c r="BV17" s="219">
        <f t="shared" si="11"/>
        <v>433.54414552588037</v>
      </c>
      <c r="BW17" s="219">
        <f t="shared" ref="BW17:CF17" si="12">BW166*BW$189</f>
        <v>437.88931395705134</v>
      </c>
      <c r="BX17" s="219">
        <f t="shared" si="12"/>
        <v>442.28934205969585</v>
      </c>
      <c r="BY17" s="219">
        <f t="shared" si="12"/>
        <v>446.74573286368269</v>
      </c>
      <c r="BZ17" s="219">
        <f t="shared" si="12"/>
        <v>451.18321994977089</v>
      </c>
      <c r="CA17" s="219">
        <f t="shared" si="12"/>
        <v>455.40967235449392</v>
      </c>
      <c r="CB17" s="219">
        <f t="shared" si="12"/>
        <v>459.48438603539716</v>
      </c>
      <c r="CC17" s="219">
        <f t="shared" si="12"/>
        <v>463.5875803531556</v>
      </c>
      <c r="CD17" s="219">
        <f t="shared" si="12"/>
        <v>467.68964069627759</v>
      </c>
      <c r="CE17" s="219">
        <f t="shared" si="12"/>
        <v>471.79029533080063</v>
      </c>
      <c r="CF17" s="219">
        <f t="shared" si="12"/>
        <v>475.69885040484922</v>
      </c>
    </row>
    <row r="18" spans="1:84">
      <c r="A18" s="179" t="s">
        <v>287</v>
      </c>
      <c r="B18" s="145"/>
      <c r="C18" s="168" t="s">
        <v>407</v>
      </c>
      <c r="D18" s="170">
        <v>60.151413844649198</v>
      </c>
      <c r="E18" s="170">
        <v>60.275784210849899</v>
      </c>
      <c r="F18" s="170">
        <v>60.724931500991502</v>
      </c>
      <c r="G18" s="170">
        <v>59.436992236675202</v>
      </c>
      <c r="H18" s="170">
        <v>60.7902435302858</v>
      </c>
      <c r="I18" s="170">
        <v>62.788651003823396</v>
      </c>
      <c r="J18" s="170">
        <v>63.435389283413095</v>
      </c>
      <c r="K18" s="170">
        <v>64.599300637754595</v>
      </c>
      <c r="L18" s="170">
        <v>67.060323569284506</v>
      </c>
      <c r="M18" s="170">
        <v>68.391875078545297</v>
      </c>
      <c r="N18" s="170">
        <v>71.439722862532093</v>
      </c>
      <c r="O18" s="170">
        <v>72.1984449513117</v>
      </c>
      <c r="P18" s="170">
        <v>72.385484220881494</v>
      </c>
      <c r="Q18" s="170">
        <v>72.268942945766312</v>
      </c>
      <c r="R18" s="170">
        <v>74.20541646343159</v>
      </c>
      <c r="S18" s="170">
        <v>73.909563169732394</v>
      </c>
      <c r="T18" s="170">
        <v>74.982983147184299</v>
      </c>
      <c r="U18" s="170">
        <v>77.0060063258491</v>
      </c>
      <c r="V18" s="170">
        <v>76.887069785376809</v>
      </c>
      <c r="W18" s="170">
        <v>73.809289829840608</v>
      </c>
      <c r="X18" s="170">
        <v>72.996903670518392</v>
      </c>
      <c r="Y18" s="170">
        <v>74.693472775330306</v>
      </c>
      <c r="Z18" s="170">
        <v>72.844355228515397</v>
      </c>
      <c r="AA18" s="170">
        <v>72.590247189469508</v>
      </c>
      <c r="AB18" s="170">
        <v>73.480009586699396</v>
      </c>
      <c r="AC18" s="219">
        <v>73.509214062863308</v>
      </c>
      <c r="AD18" s="323">
        <v>73.224804467368202</v>
      </c>
      <c r="AE18" s="219">
        <v>75.191393222739492</v>
      </c>
      <c r="AF18" s="219">
        <v>75.739105932494311</v>
      </c>
      <c r="AG18" s="219">
        <v>76.125038348348696</v>
      </c>
      <c r="AH18" s="219">
        <v>71.571476317197693</v>
      </c>
      <c r="AI18" s="219">
        <v>75.016952061992498</v>
      </c>
      <c r="AJ18" s="171">
        <f t="shared" ref="AJ18:AS33" si="13">AJ167*AJ$189</f>
        <v>76.157602832654248</v>
      </c>
      <c r="AK18" s="219">
        <f t="shared" si="13"/>
        <v>76.21765302571508</v>
      </c>
      <c r="AL18" s="219">
        <f t="shared" si="13"/>
        <v>76.752185178497214</v>
      </c>
      <c r="AM18" s="219">
        <f t="shared" si="13"/>
        <v>77.398749131498334</v>
      </c>
      <c r="AN18" s="219">
        <f t="shared" si="13"/>
        <v>78.067014155154965</v>
      </c>
      <c r="AO18" s="219">
        <f t="shared" si="13"/>
        <v>78.814329604880683</v>
      </c>
      <c r="AP18" s="219">
        <f t="shared" si="13"/>
        <v>79.213801856231868</v>
      </c>
      <c r="AQ18" s="219">
        <f t="shared" si="13"/>
        <v>79.568600303116639</v>
      </c>
      <c r="AR18" s="219">
        <f t="shared" si="13"/>
        <v>79.953472897441017</v>
      </c>
      <c r="AS18" s="219">
        <f t="shared" si="13"/>
        <v>80.389320859130834</v>
      </c>
      <c r="AT18" s="219">
        <f t="shared" ref="AT18:BL18" si="14">AT167*AT$189</f>
        <v>80.80523776681099</v>
      </c>
      <c r="AU18" s="219">
        <f t="shared" si="14"/>
        <v>80.981885974536624</v>
      </c>
      <c r="AV18" s="219">
        <f t="shared" si="14"/>
        <v>81.183462645838574</v>
      </c>
      <c r="AW18" s="219">
        <f t="shared" si="14"/>
        <v>81.395741946366016</v>
      </c>
      <c r="AX18" s="219">
        <f t="shared" si="14"/>
        <v>81.56136780689171</v>
      </c>
      <c r="AY18" s="219">
        <f t="shared" si="14"/>
        <v>81.659756529569734</v>
      </c>
      <c r="AZ18" s="219">
        <f t="shared" si="14"/>
        <v>81.828852582075626</v>
      </c>
      <c r="BA18" s="219">
        <f t="shared" si="14"/>
        <v>81.990661994126768</v>
      </c>
      <c r="BB18" s="219">
        <f t="shared" si="14"/>
        <v>82.11270759622839</v>
      </c>
      <c r="BC18" s="219">
        <f t="shared" si="14"/>
        <v>82.175153252760637</v>
      </c>
      <c r="BD18" s="219">
        <f t="shared" si="14"/>
        <v>82.189901590075735</v>
      </c>
      <c r="BE18" s="219">
        <f t="shared" si="14"/>
        <v>82.236119802914686</v>
      </c>
      <c r="BF18" s="219">
        <f t="shared" si="14"/>
        <v>82.294725012978205</v>
      </c>
      <c r="BG18" s="219">
        <f t="shared" si="14"/>
        <v>82.311355151446605</v>
      </c>
      <c r="BH18" s="219">
        <f t="shared" si="14"/>
        <v>82.267141183907427</v>
      </c>
      <c r="BI18" s="219">
        <f t="shared" si="14"/>
        <v>82.264833212676521</v>
      </c>
      <c r="BJ18" s="219">
        <f t="shared" si="14"/>
        <v>82.253569271134168</v>
      </c>
      <c r="BK18" s="219">
        <f t="shared" si="14"/>
        <v>82.31088680620249</v>
      </c>
      <c r="BL18" s="219">
        <f t="shared" si="14"/>
        <v>82.307861704282899</v>
      </c>
      <c r="BM18" s="219">
        <f t="shared" ref="BM18:BV18" si="15">BM167*BM$189</f>
        <v>82.320034748644815</v>
      </c>
      <c r="BN18" s="219">
        <f t="shared" si="15"/>
        <v>82.40009642557095</v>
      </c>
      <c r="BO18" s="219">
        <f t="shared" si="15"/>
        <v>82.469903999847816</v>
      </c>
      <c r="BP18" s="219">
        <f t="shared" si="15"/>
        <v>82.58065099647304</v>
      </c>
      <c r="BQ18" s="219">
        <f t="shared" si="15"/>
        <v>82.750006367863477</v>
      </c>
      <c r="BR18" s="219">
        <f t="shared" si="15"/>
        <v>82.862464207636606</v>
      </c>
      <c r="BS18" s="219">
        <f t="shared" si="15"/>
        <v>83.002850369996878</v>
      </c>
      <c r="BT18" s="219">
        <f t="shared" si="15"/>
        <v>83.152343888648886</v>
      </c>
      <c r="BU18" s="219">
        <f t="shared" si="15"/>
        <v>83.35227173144736</v>
      </c>
      <c r="BV18" s="219">
        <f t="shared" si="15"/>
        <v>83.511497616800199</v>
      </c>
      <c r="BW18" s="219">
        <f t="shared" ref="BW18:CF18" si="16">BW167*BW$189</f>
        <v>83.657475335504586</v>
      </c>
      <c r="BX18" s="219">
        <f t="shared" si="16"/>
        <v>83.838697045089447</v>
      </c>
      <c r="BY18" s="219">
        <f t="shared" si="16"/>
        <v>84.031448855336038</v>
      </c>
      <c r="BZ18" s="219">
        <f t="shared" si="16"/>
        <v>84.202052987206912</v>
      </c>
      <c r="CA18" s="219">
        <f t="shared" si="16"/>
        <v>84.368866552003198</v>
      </c>
      <c r="CB18" s="219">
        <f t="shared" si="16"/>
        <v>84.45558158246277</v>
      </c>
      <c r="CC18" s="219">
        <f t="shared" si="16"/>
        <v>84.574784120600086</v>
      </c>
      <c r="CD18" s="219">
        <f t="shared" si="16"/>
        <v>84.721437219968095</v>
      </c>
      <c r="CE18" s="219">
        <f t="shared" si="16"/>
        <v>84.816162471190836</v>
      </c>
      <c r="CF18" s="219">
        <f t="shared" si="16"/>
        <v>84.904554094914417</v>
      </c>
    </row>
    <row r="19" spans="1:84">
      <c r="A19" s="179" t="s">
        <v>288</v>
      </c>
      <c r="B19" s="145"/>
      <c r="C19" s="168" t="s">
        <v>407</v>
      </c>
      <c r="D19" s="170">
        <v>56.795100032333401</v>
      </c>
      <c r="E19" s="170">
        <v>57.615187893511802</v>
      </c>
      <c r="F19" s="170">
        <v>59.077998551485102</v>
      </c>
      <c r="G19" s="170">
        <v>59.117394938781203</v>
      </c>
      <c r="H19" s="170">
        <v>61.297659628788402</v>
      </c>
      <c r="I19" s="170">
        <v>62.7599843186226</v>
      </c>
      <c r="J19" s="170">
        <v>63.668420843181899</v>
      </c>
      <c r="K19" s="170">
        <v>66.160615261049401</v>
      </c>
      <c r="L19" s="170">
        <v>68.937181675578287</v>
      </c>
      <c r="M19" s="170">
        <v>70.939734907901212</v>
      </c>
      <c r="N19" s="170">
        <v>75.060514108393605</v>
      </c>
      <c r="O19" s="170">
        <v>76.608093542722997</v>
      </c>
      <c r="P19" s="170">
        <v>77.324025265374004</v>
      </c>
      <c r="Q19" s="170">
        <v>78.604626249305596</v>
      </c>
      <c r="R19" s="170">
        <v>82.82555225060689</v>
      </c>
      <c r="S19" s="170">
        <v>84.764635422461097</v>
      </c>
      <c r="T19" s="170">
        <v>86.876017783550708</v>
      </c>
      <c r="U19" s="170">
        <v>87.955157385720199</v>
      </c>
      <c r="V19" s="170">
        <v>86.201100178002704</v>
      </c>
      <c r="W19" s="170">
        <v>83.456518134175312</v>
      </c>
      <c r="X19" s="170">
        <v>83.506479513140903</v>
      </c>
      <c r="Y19" s="170">
        <v>86.3764664773569</v>
      </c>
      <c r="Z19" s="170">
        <v>86.6786015379802</v>
      </c>
      <c r="AA19" s="170">
        <v>87.4138265570718</v>
      </c>
      <c r="AB19" s="170">
        <v>88.974086632660701</v>
      </c>
      <c r="AC19" s="219">
        <v>90.263021723897097</v>
      </c>
      <c r="AD19" s="323">
        <v>91.820674422652601</v>
      </c>
      <c r="AE19" s="219">
        <v>94.702693818391893</v>
      </c>
      <c r="AF19" s="219">
        <v>95.502989195663801</v>
      </c>
      <c r="AG19" s="219">
        <v>97.625502094384998</v>
      </c>
      <c r="AH19" s="219">
        <v>93.411911232167995</v>
      </c>
      <c r="AI19" s="219">
        <v>99.382784054653996</v>
      </c>
      <c r="AJ19" s="171">
        <f t="shared" si="13"/>
        <v>102.16270301387226</v>
      </c>
      <c r="AK19" s="219">
        <f t="shared" si="13"/>
        <v>103.50231222345896</v>
      </c>
      <c r="AL19" s="219">
        <f t="shared" si="13"/>
        <v>105.43850681119633</v>
      </c>
      <c r="AM19" s="219">
        <f t="shared" si="13"/>
        <v>107.56628346990097</v>
      </c>
      <c r="AN19" s="219">
        <f t="shared" si="13"/>
        <v>109.75841082585572</v>
      </c>
      <c r="AO19" s="219">
        <f t="shared" si="13"/>
        <v>112.06521645283804</v>
      </c>
      <c r="AP19" s="219">
        <f t="shared" si="13"/>
        <v>113.91163451741458</v>
      </c>
      <c r="AQ19" s="219">
        <f t="shared" si="13"/>
        <v>115.6866896894344</v>
      </c>
      <c r="AR19" s="219">
        <f t="shared" si="13"/>
        <v>117.57300260803989</v>
      </c>
      <c r="AS19" s="219">
        <f t="shared" si="13"/>
        <v>119.4844499673567</v>
      </c>
      <c r="AT19" s="219">
        <f t="shared" ref="AT19:BL19" si="17">AT168*AT$189</f>
        <v>121.47188655207472</v>
      </c>
      <c r="AU19" s="219">
        <f t="shared" si="17"/>
        <v>123.05700880334398</v>
      </c>
      <c r="AV19" s="219">
        <f t="shared" si="17"/>
        <v>124.73533907552586</v>
      </c>
      <c r="AW19" s="219">
        <f t="shared" si="17"/>
        <v>126.4163248405503</v>
      </c>
      <c r="AX19" s="219">
        <f t="shared" si="17"/>
        <v>128.01017017600583</v>
      </c>
      <c r="AY19" s="219">
        <f t="shared" si="17"/>
        <v>129.5655542557254</v>
      </c>
      <c r="AZ19" s="219">
        <f t="shared" si="17"/>
        <v>131.1673801108345</v>
      </c>
      <c r="BA19" s="219">
        <f t="shared" si="17"/>
        <v>132.78937117341874</v>
      </c>
      <c r="BB19" s="219">
        <f t="shared" si="17"/>
        <v>134.3668696868867</v>
      </c>
      <c r="BC19" s="219">
        <f t="shared" si="17"/>
        <v>135.86548082174363</v>
      </c>
      <c r="BD19" s="219">
        <f t="shared" si="17"/>
        <v>137.31576068104965</v>
      </c>
      <c r="BE19" s="219">
        <f t="shared" si="17"/>
        <v>138.74481070157029</v>
      </c>
      <c r="BF19" s="219">
        <f t="shared" si="17"/>
        <v>140.21067371341931</v>
      </c>
      <c r="BG19" s="219">
        <f t="shared" si="17"/>
        <v>141.67491654557799</v>
      </c>
      <c r="BH19" s="219">
        <f t="shared" si="17"/>
        <v>142.9717348536355</v>
      </c>
      <c r="BI19" s="219">
        <f t="shared" si="17"/>
        <v>144.33971531059464</v>
      </c>
      <c r="BJ19" s="219">
        <f t="shared" si="17"/>
        <v>145.72195520173489</v>
      </c>
      <c r="BK19" s="219">
        <f t="shared" si="17"/>
        <v>147.18447155917909</v>
      </c>
      <c r="BL19" s="219">
        <f t="shared" si="17"/>
        <v>148.57105994141281</v>
      </c>
      <c r="BM19" s="219">
        <f t="shared" ref="BM19:BV19" si="18">BM168*BM$189</f>
        <v>149.95882632663597</v>
      </c>
      <c r="BN19" s="219">
        <f t="shared" si="18"/>
        <v>151.46825891333921</v>
      </c>
      <c r="BO19" s="219">
        <f t="shared" si="18"/>
        <v>152.95086872909579</v>
      </c>
      <c r="BP19" s="219">
        <f t="shared" si="18"/>
        <v>154.52600878575117</v>
      </c>
      <c r="BQ19" s="219">
        <f t="shared" si="18"/>
        <v>156.16772788531679</v>
      </c>
      <c r="BR19" s="219">
        <f t="shared" si="18"/>
        <v>157.78224252056796</v>
      </c>
      <c r="BS19" s="219">
        <f t="shared" si="18"/>
        <v>159.38091079616183</v>
      </c>
      <c r="BT19" s="219">
        <f t="shared" si="18"/>
        <v>161.05911979281188</v>
      </c>
      <c r="BU19" s="219">
        <f t="shared" si="18"/>
        <v>162.74495613357206</v>
      </c>
      <c r="BV19" s="219">
        <f t="shared" si="18"/>
        <v>164.48036182439486</v>
      </c>
      <c r="BW19" s="219">
        <f t="shared" ref="BW19:CF19" si="19">BW168*BW$189</f>
        <v>166.16393021474968</v>
      </c>
      <c r="BX19" s="219">
        <f t="shared" si="19"/>
        <v>167.86898689361345</v>
      </c>
      <c r="BY19" s="219">
        <f t="shared" si="19"/>
        <v>169.61567457865905</v>
      </c>
      <c r="BZ19" s="219">
        <f t="shared" si="19"/>
        <v>171.33653605949121</v>
      </c>
      <c r="CA19" s="219">
        <f t="shared" si="19"/>
        <v>172.99792275993809</v>
      </c>
      <c r="CB19" s="219">
        <f t="shared" si="19"/>
        <v>174.63077930038344</v>
      </c>
      <c r="CC19" s="219">
        <f t="shared" si="19"/>
        <v>176.22735094252943</v>
      </c>
      <c r="CD19" s="219">
        <f t="shared" si="19"/>
        <v>177.8732715325097</v>
      </c>
      <c r="CE19" s="219">
        <f t="shared" si="19"/>
        <v>179.49949147455368</v>
      </c>
      <c r="CF19" s="219">
        <f t="shared" si="19"/>
        <v>181.10385306138497</v>
      </c>
    </row>
    <row r="20" spans="1:84">
      <c r="A20" s="179" t="s">
        <v>329</v>
      </c>
      <c r="B20" s="145"/>
      <c r="C20" s="168" t="s">
        <v>407</v>
      </c>
      <c r="D20" s="170">
        <v>55.4317544754755</v>
      </c>
      <c r="E20" s="170">
        <v>55.921667590564297</v>
      </c>
      <c r="F20" s="170">
        <v>56.730207401937797</v>
      </c>
      <c r="G20" s="170">
        <v>56.072819670791603</v>
      </c>
      <c r="H20" s="170">
        <v>57.238923868581701</v>
      </c>
      <c r="I20" s="170">
        <v>58.776779541314497</v>
      </c>
      <c r="J20" s="170">
        <v>59.111285543644996</v>
      </c>
      <c r="K20" s="170">
        <v>59.7033999437284</v>
      </c>
      <c r="L20" s="170">
        <v>62.000304013081795</v>
      </c>
      <c r="M20" s="170">
        <v>63.496293688551205</v>
      </c>
      <c r="N20" s="170">
        <v>65.421224376047903</v>
      </c>
      <c r="O20" s="170">
        <v>66.669795101084901</v>
      </c>
      <c r="P20" s="170">
        <v>66.931696205742298</v>
      </c>
      <c r="Q20" s="170">
        <v>67.305600036348594</v>
      </c>
      <c r="R20" s="170">
        <v>69.0736890403725</v>
      </c>
      <c r="S20" s="170">
        <v>69.324526110478203</v>
      </c>
      <c r="T20" s="170">
        <v>70.595160180434107</v>
      </c>
      <c r="U20" s="170">
        <v>71.846595624799306</v>
      </c>
      <c r="V20" s="170">
        <v>69.696942565548397</v>
      </c>
      <c r="W20" s="170">
        <v>67.961459621636095</v>
      </c>
      <c r="X20" s="170">
        <v>68.558326917051801</v>
      </c>
      <c r="Y20" s="170">
        <v>69.7820873540701</v>
      </c>
      <c r="Z20" s="170">
        <v>69.532870146050698</v>
      </c>
      <c r="AA20" s="170">
        <v>69.488381754186193</v>
      </c>
      <c r="AB20" s="170">
        <v>69.471714400070098</v>
      </c>
      <c r="AC20" s="219">
        <v>69.923299541213595</v>
      </c>
      <c r="AD20" s="323">
        <v>69.874099284180801</v>
      </c>
      <c r="AE20" s="219">
        <v>71.177565947671496</v>
      </c>
      <c r="AF20" s="219">
        <v>71.830343531835197</v>
      </c>
      <c r="AG20" s="219">
        <v>72.53849000978191</v>
      </c>
      <c r="AH20" s="219">
        <v>67.650306235034108</v>
      </c>
      <c r="AI20" s="219">
        <v>71.924647694679393</v>
      </c>
      <c r="AJ20" s="171">
        <f t="shared" si="13"/>
        <v>73.151153288989448</v>
      </c>
      <c r="AK20" s="219">
        <f t="shared" si="13"/>
        <v>73.371441850782816</v>
      </c>
      <c r="AL20" s="219">
        <f t="shared" si="13"/>
        <v>74.068544550211314</v>
      </c>
      <c r="AM20" s="219">
        <f t="shared" si="13"/>
        <v>74.90426316551148</v>
      </c>
      <c r="AN20" s="219">
        <f t="shared" si="13"/>
        <v>75.736016203296927</v>
      </c>
      <c r="AO20" s="219">
        <f t="shared" si="13"/>
        <v>76.648576020152944</v>
      </c>
      <c r="AP20" s="219">
        <f t="shared" si="13"/>
        <v>77.196504546816939</v>
      </c>
      <c r="AQ20" s="219">
        <f t="shared" si="13"/>
        <v>77.733441304023088</v>
      </c>
      <c r="AR20" s="219">
        <f t="shared" si="13"/>
        <v>78.300390581190669</v>
      </c>
      <c r="AS20" s="219">
        <f t="shared" si="13"/>
        <v>78.92205577193721</v>
      </c>
      <c r="AT20" s="219">
        <f t="shared" ref="AT20:BL20" si="20">AT169*AT$189</f>
        <v>79.525196222270012</v>
      </c>
      <c r="AU20" s="219">
        <f t="shared" si="20"/>
        <v>79.895404613597051</v>
      </c>
      <c r="AV20" s="219">
        <f t="shared" si="20"/>
        <v>80.292077892123459</v>
      </c>
      <c r="AW20" s="219">
        <f t="shared" si="20"/>
        <v>80.701313429317324</v>
      </c>
      <c r="AX20" s="219">
        <f t="shared" si="20"/>
        <v>81.066239814863479</v>
      </c>
      <c r="AY20" s="219">
        <f t="shared" si="20"/>
        <v>81.364357715922111</v>
      </c>
      <c r="AZ20" s="219">
        <f t="shared" si="20"/>
        <v>81.736271106297906</v>
      </c>
      <c r="BA20" s="219">
        <f t="shared" si="20"/>
        <v>82.101169732983934</v>
      </c>
      <c r="BB20" s="219">
        <f t="shared" si="20"/>
        <v>82.428111590488356</v>
      </c>
      <c r="BC20" s="219">
        <f t="shared" si="20"/>
        <v>82.69686401338457</v>
      </c>
      <c r="BD20" s="219">
        <f t="shared" si="20"/>
        <v>82.950322205267597</v>
      </c>
      <c r="BE20" s="219">
        <f t="shared" si="20"/>
        <v>83.172788543086938</v>
      </c>
      <c r="BF20" s="219">
        <f t="shared" si="20"/>
        <v>83.441974522213243</v>
      </c>
      <c r="BG20" s="219">
        <f t="shared" si="20"/>
        <v>83.668731342028863</v>
      </c>
      <c r="BH20" s="219">
        <f t="shared" si="20"/>
        <v>83.834916514627437</v>
      </c>
      <c r="BI20" s="219">
        <f t="shared" si="20"/>
        <v>84.012708798791664</v>
      </c>
      <c r="BJ20" s="219">
        <f t="shared" si="20"/>
        <v>84.214731412323729</v>
      </c>
      <c r="BK20" s="219">
        <f t="shared" si="20"/>
        <v>84.455737633820121</v>
      </c>
      <c r="BL20" s="219">
        <f t="shared" si="20"/>
        <v>84.66879881185956</v>
      </c>
      <c r="BM20" s="219">
        <f t="shared" ref="BM20:BV20" si="21">BM169*BM$189</f>
        <v>84.898879853705679</v>
      </c>
      <c r="BN20" s="219">
        <f t="shared" si="21"/>
        <v>85.133136228718087</v>
      </c>
      <c r="BO20" s="219">
        <f t="shared" si="21"/>
        <v>85.425615035169457</v>
      </c>
      <c r="BP20" s="219">
        <f t="shared" si="21"/>
        <v>85.72784583515157</v>
      </c>
      <c r="BQ20" s="219">
        <f t="shared" si="21"/>
        <v>86.058699915314605</v>
      </c>
      <c r="BR20" s="219">
        <f t="shared" si="21"/>
        <v>86.365908303558712</v>
      </c>
      <c r="BS20" s="219">
        <f t="shared" si="21"/>
        <v>86.70395346942729</v>
      </c>
      <c r="BT20" s="219">
        <f t="shared" si="21"/>
        <v>87.053355382304005</v>
      </c>
      <c r="BU20" s="219">
        <f t="shared" si="21"/>
        <v>87.422556842806628</v>
      </c>
      <c r="BV20" s="219">
        <f t="shared" si="21"/>
        <v>87.785833397895587</v>
      </c>
      <c r="BW20" s="219">
        <f t="shared" ref="BW20:CF20" si="22">BW169*BW$189</f>
        <v>88.137138364393621</v>
      </c>
      <c r="BX20" s="219">
        <f t="shared" si="22"/>
        <v>88.491787267519811</v>
      </c>
      <c r="BY20" s="219">
        <f t="shared" si="22"/>
        <v>88.860193848749745</v>
      </c>
      <c r="BZ20" s="219">
        <f t="shared" si="22"/>
        <v>89.20677907996</v>
      </c>
      <c r="CA20" s="219">
        <f t="shared" si="22"/>
        <v>89.551238855737012</v>
      </c>
      <c r="CB20" s="219">
        <f t="shared" si="22"/>
        <v>89.848799798380625</v>
      </c>
      <c r="CC20" s="219">
        <f t="shared" si="22"/>
        <v>90.145579808600118</v>
      </c>
      <c r="CD20" s="219">
        <f t="shared" si="22"/>
        <v>90.435737748728585</v>
      </c>
      <c r="CE20" s="219">
        <f t="shared" si="22"/>
        <v>90.746388154141698</v>
      </c>
      <c r="CF20" s="219">
        <f t="shared" si="22"/>
        <v>91.014160403098728</v>
      </c>
    </row>
    <row r="21" spans="1:84">
      <c r="A21" s="179" t="s">
        <v>290</v>
      </c>
      <c r="B21" s="145"/>
      <c r="C21" s="168" t="s">
        <v>407</v>
      </c>
      <c r="D21" s="170">
        <v>4.78965687200012</v>
      </c>
      <c r="E21" s="170">
        <v>4.8793578800053305</v>
      </c>
      <c r="F21" s="170">
        <v>4.9709960075902497</v>
      </c>
      <c r="G21" s="170">
        <v>4.9026854869275205</v>
      </c>
      <c r="H21" s="170">
        <v>4.9649768472191402</v>
      </c>
      <c r="I21" s="170">
        <v>4.9154376654135703</v>
      </c>
      <c r="J21" s="170">
        <v>4.8963696936831704</v>
      </c>
      <c r="K21" s="170">
        <v>5.1615641885388506</v>
      </c>
      <c r="L21" s="170">
        <v>5.4055922994812802</v>
      </c>
      <c r="M21" s="170">
        <v>5.6960522035259604</v>
      </c>
      <c r="N21" s="170">
        <v>5.8372196843663593</v>
      </c>
      <c r="O21" s="170">
        <v>6.0829819184264</v>
      </c>
      <c r="P21" s="170">
        <v>6.1396403130098696</v>
      </c>
      <c r="Q21" s="170">
        <v>6.3084235512644202</v>
      </c>
      <c r="R21" s="170">
        <v>6.53475717516171</v>
      </c>
      <c r="S21" s="170">
        <v>6.8146858758085997</v>
      </c>
      <c r="T21" s="170">
        <v>7.1512068419494996</v>
      </c>
      <c r="U21" s="170">
        <v>7.1480128069709901</v>
      </c>
      <c r="V21" s="170">
        <v>7.6146999984263006</v>
      </c>
      <c r="W21" s="170">
        <v>7.8297494672295294</v>
      </c>
      <c r="X21" s="170">
        <v>7.8548009935995795</v>
      </c>
      <c r="Y21" s="170">
        <v>8.1873406980696206</v>
      </c>
      <c r="Z21" s="170">
        <v>8.2014344495620897</v>
      </c>
      <c r="AA21" s="170">
        <v>8.264825064723091</v>
      </c>
      <c r="AB21" s="170">
        <v>8.3430213588478086</v>
      </c>
      <c r="AC21" s="219">
        <v>8.5191989674046908</v>
      </c>
      <c r="AD21" s="323">
        <v>8.5918216668911001</v>
      </c>
      <c r="AE21" s="219">
        <v>8.8616451341770599</v>
      </c>
      <c r="AF21" s="219">
        <v>9.102467691258509</v>
      </c>
      <c r="AG21" s="219">
        <v>9.2238510230578097</v>
      </c>
      <c r="AH21" s="219">
        <v>8.4521608679219895</v>
      </c>
      <c r="AI21" s="219">
        <v>9.2957621419782495</v>
      </c>
      <c r="AJ21" s="171">
        <f t="shared" si="13"/>
        <v>9.5996815408388443</v>
      </c>
      <c r="AK21" s="219">
        <f t="shared" si="13"/>
        <v>9.7729883110708506</v>
      </c>
      <c r="AL21" s="219">
        <f t="shared" si="13"/>
        <v>9.9999305926488411</v>
      </c>
      <c r="AM21" s="219">
        <f t="shared" si="13"/>
        <v>10.249732762782955</v>
      </c>
      <c r="AN21" s="219">
        <f t="shared" si="13"/>
        <v>10.507652681328615</v>
      </c>
      <c r="AO21" s="219">
        <f t="shared" si="13"/>
        <v>10.75142600818797</v>
      </c>
      <c r="AP21" s="219">
        <f t="shared" si="13"/>
        <v>10.982909910482242</v>
      </c>
      <c r="AQ21" s="219">
        <f t="shared" si="13"/>
        <v>11.181321475000516</v>
      </c>
      <c r="AR21" s="219">
        <f t="shared" si="13"/>
        <v>11.391438745949545</v>
      </c>
      <c r="AS21" s="219">
        <f t="shared" si="13"/>
        <v>11.608299601235151</v>
      </c>
      <c r="AT21" s="219">
        <f t="shared" ref="AT21:BL21" si="23">AT170*AT$189</f>
        <v>11.830326665522202</v>
      </c>
      <c r="AU21" s="219">
        <f t="shared" si="23"/>
        <v>12.021052990455606</v>
      </c>
      <c r="AV21" s="219">
        <f t="shared" si="23"/>
        <v>12.218504925596447</v>
      </c>
      <c r="AW21" s="219">
        <f t="shared" si="23"/>
        <v>12.420723971458887</v>
      </c>
      <c r="AX21" s="219">
        <f t="shared" si="23"/>
        <v>12.619037552540648</v>
      </c>
      <c r="AY21" s="219">
        <f t="shared" si="23"/>
        <v>12.81473049352139</v>
      </c>
      <c r="AZ21" s="219">
        <f t="shared" si="23"/>
        <v>12.984315762772882</v>
      </c>
      <c r="BA21" s="219">
        <f t="shared" si="23"/>
        <v>13.195857780514563</v>
      </c>
      <c r="BB21" s="219">
        <f t="shared" si="23"/>
        <v>13.404378199732331</v>
      </c>
      <c r="BC21" s="219">
        <f t="shared" si="23"/>
        <v>13.569522838684772</v>
      </c>
      <c r="BD21" s="219">
        <f t="shared" si="23"/>
        <v>13.771385758911086</v>
      </c>
      <c r="BE21" s="219">
        <f t="shared" si="23"/>
        <v>13.938585243287196</v>
      </c>
      <c r="BF21" s="219">
        <f t="shared" si="23"/>
        <v>14.148280195398328</v>
      </c>
      <c r="BG21" s="219">
        <f t="shared" si="23"/>
        <v>14.320619338195543</v>
      </c>
      <c r="BH21" s="219">
        <f t="shared" si="23"/>
        <v>14.523751299663205</v>
      </c>
      <c r="BI21" s="219">
        <f t="shared" si="23"/>
        <v>14.692051194955935</v>
      </c>
      <c r="BJ21" s="219">
        <f t="shared" si="23"/>
        <v>14.906589850673935</v>
      </c>
      <c r="BK21" s="219">
        <f t="shared" si="23"/>
        <v>15.090466485026257</v>
      </c>
      <c r="BL21" s="219">
        <f t="shared" si="23"/>
        <v>15.271523892998843</v>
      </c>
      <c r="BM21" s="219">
        <f t="shared" ref="BM21:BV21" si="24">BM170*BM$189</f>
        <v>15.499326165378228</v>
      </c>
      <c r="BN21" s="219">
        <f t="shared" si="24"/>
        <v>15.695285671598825</v>
      </c>
      <c r="BO21" s="219">
        <f t="shared" si="24"/>
        <v>15.898079528847401</v>
      </c>
      <c r="BP21" s="219">
        <f t="shared" si="24"/>
        <v>16.111604202666296</v>
      </c>
      <c r="BQ21" s="219">
        <f t="shared" si="24"/>
        <v>16.333244524543268</v>
      </c>
      <c r="BR21" s="219">
        <f t="shared" si="24"/>
        <v>16.553266560715599</v>
      </c>
      <c r="BS21" s="219">
        <f t="shared" si="24"/>
        <v>16.782030669690258</v>
      </c>
      <c r="BT21" s="219">
        <f t="shared" si="24"/>
        <v>17.015967893526181</v>
      </c>
      <c r="BU21" s="219">
        <f t="shared" si="24"/>
        <v>17.256836566097224</v>
      </c>
      <c r="BV21" s="219">
        <f t="shared" si="24"/>
        <v>17.499705005303877</v>
      </c>
      <c r="BW21" s="219">
        <f t="shared" ref="BW21:CF21" si="25">BW170*BW$189</f>
        <v>17.743378187841678</v>
      </c>
      <c r="BX21" s="219">
        <f t="shared" si="25"/>
        <v>17.990901012442702</v>
      </c>
      <c r="BY21" s="219">
        <f t="shared" si="25"/>
        <v>18.19556132038085</v>
      </c>
      <c r="BZ21" s="219">
        <f t="shared" si="25"/>
        <v>18.447300482567435</v>
      </c>
      <c r="CA21" s="219">
        <f t="shared" si="25"/>
        <v>18.69424011306198</v>
      </c>
      <c r="CB21" s="219">
        <f t="shared" si="25"/>
        <v>18.934454103521816</v>
      </c>
      <c r="CC21" s="219">
        <f t="shared" si="25"/>
        <v>19.177424278666159</v>
      </c>
      <c r="CD21" s="219">
        <f t="shared" si="25"/>
        <v>19.36974717279891</v>
      </c>
      <c r="CE21" s="219">
        <f t="shared" si="25"/>
        <v>19.612910792766954</v>
      </c>
      <c r="CF21" s="219">
        <f t="shared" si="25"/>
        <v>19.84964346116023</v>
      </c>
    </row>
    <row r="22" spans="1:84">
      <c r="A22" s="179" t="s">
        <v>291</v>
      </c>
      <c r="B22" s="145"/>
      <c r="C22" s="168" t="s">
        <v>407</v>
      </c>
      <c r="D22" s="170">
        <v>121.802882084218</v>
      </c>
      <c r="E22" s="170">
        <v>122.313055622042</v>
      </c>
      <c r="F22" s="170">
        <v>124.798882699236</v>
      </c>
      <c r="G22" s="170">
        <v>123.98771708640001</v>
      </c>
      <c r="H22" s="170">
        <v>126.64455544096801</v>
      </c>
      <c r="I22" s="170">
        <v>130.77401314724901</v>
      </c>
      <c r="J22" s="170">
        <v>131.75449401101199</v>
      </c>
      <c r="K22" s="170">
        <v>133.21815377049299</v>
      </c>
      <c r="L22" s="170">
        <v>138.98550441058501</v>
      </c>
      <c r="M22" s="170">
        <v>140.791420436999</v>
      </c>
      <c r="N22" s="170">
        <v>145.852237658235</v>
      </c>
      <c r="O22" s="170">
        <v>146.499943721075</v>
      </c>
      <c r="P22" s="170">
        <v>146.70030236661898</v>
      </c>
      <c r="Q22" s="170">
        <v>146.688138616988</v>
      </c>
      <c r="R22" s="170">
        <v>151.31550726780401</v>
      </c>
      <c r="S22" s="170">
        <v>150.73722199776802</v>
      </c>
      <c r="T22" s="170">
        <v>152.97249222424801</v>
      </c>
      <c r="U22" s="170">
        <v>156.46906136522702</v>
      </c>
      <c r="V22" s="170">
        <v>155.35172558514401</v>
      </c>
      <c r="W22" s="170">
        <v>149.456174986842</v>
      </c>
      <c r="X22" s="170">
        <v>148.14518164767199</v>
      </c>
      <c r="Y22" s="170">
        <v>152.17820883240398</v>
      </c>
      <c r="Z22" s="170">
        <v>149.186709414462</v>
      </c>
      <c r="AA22" s="170">
        <v>149.73082348674299</v>
      </c>
      <c r="AB22" s="170">
        <v>150.491001435095</v>
      </c>
      <c r="AC22" s="219">
        <v>150.44068150799501</v>
      </c>
      <c r="AD22" s="323">
        <v>150.28168841021798</v>
      </c>
      <c r="AE22" s="219">
        <v>153.87376168517901</v>
      </c>
      <c r="AF22" s="219">
        <v>156.045701519445</v>
      </c>
      <c r="AG22" s="219">
        <v>156.76468858603002</v>
      </c>
      <c r="AH22" s="219">
        <v>145.052976721997</v>
      </c>
      <c r="AI22" s="219">
        <v>153.24343691145501</v>
      </c>
      <c r="AJ22" s="171">
        <f t="shared" si="13"/>
        <v>155.86055886883628</v>
      </c>
      <c r="AK22" s="219">
        <f t="shared" si="13"/>
        <v>156.27830276483556</v>
      </c>
      <c r="AL22" s="219">
        <f t="shared" si="13"/>
        <v>157.4960014854116</v>
      </c>
      <c r="AM22" s="219">
        <f t="shared" si="13"/>
        <v>159.00335518296922</v>
      </c>
      <c r="AN22" s="219">
        <f t="shared" si="13"/>
        <v>160.52991447458837</v>
      </c>
      <c r="AO22" s="219">
        <f t="shared" si="13"/>
        <v>162.22245713404317</v>
      </c>
      <c r="AP22" s="219">
        <f t="shared" si="13"/>
        <v>163.17223304085661</v>
      </c>
      <c r="AQ22" s="219">
        <f t="shared" si="13"/>
        <v>164.00176237714163</v>
      </c>
      <c r="AR22" s="219">
        <f t="shared" si="13"/>
        <v>164.95490540946309</v>
      </c>
      <c r="AS22" s="219">
        <f t="shared" si="13"/>
        <v>165.92435936660507</v>
      </c>
      <c r="AT22" s="219">
        <f t="shared" ref="AT22:BL22" si="26">AT171*AT$189</f>
        <v>166.91501513399893</v>
      </c>
      <c r="AU22" s="219">
        <f t="shared" si="26"/>
        <v>167.38225323640572</v>
      </c>
      <c r="AV22" s="219">
        <f t="shared" si="26"/>
        <v>167.87100395221537</v>
      </c>
      <c r="AW22" s="219">
        <f t="shared" si="26"/>
        <v>168.38258241314134</v>
      </c>
      <c r="AX22" s="219">
        <f t="shared" si="26"/>
        <v>168.76703903545598</v>
      </c>
      <c r="AY22" s="219">
        <f t="shared" si="26"/>
        <v>169.07562617001531</v>
      </c>
      <c r="AZ22" s="219">
        <f t="shared" si="26"/>
        <v>169.43665638484541</v>
      </c>
      <c r="BA22" s="219">
        <f t="shared" si="26"/>
        <v>169.84623416262835</v>
      </c>
      <c r="BB22" s="219">
        <f t="shared" si="26"/>
        <v>170.14222557197971</v>
      </c>
      <c r="BC22" s="219">
        <f t="shared" si="26"/>
        <v>170.31503072137792</v>
      </c>
      <c r="BD22" s="219">
        <f t="shared" si="26"/>
        <v>170.42153483786953</v>
      </c>
      <c r="BE22" s="219">
        <f t="shared" si="26"/>
        <v>170.49688438277531</v>
      </c>
      <c r="BF22" s="219">
        <f t="shared" si="26"/>
        <v>170.5976981617444</v>
      </c>
      <c r="BG22" s="219">
        <f t="shared" si="26"/>
        <v>170.67640732477938</v>
      </c>
      <c r="BH22" s="219">
        <f t="shared" si="26"/>
        <v>170.59661671544322</v>
      </c>
      <c r="BI22" s="219">
        <f t="shared" si="26"/>
        <v>170.53818971555455</v>
      </c>
      <c r="BJ22" s="219">
        <f t="shared" si="26"/>
        <v>170.52651632846431</v>
      </c>
      <c r="BK22" s="219">
        <f t="shared" si="26"/>
        <v>170.59104569298157</v>
      </c>
      <c r="BL22" s="219">
        <f t="shared" si="26"/>
        <v>170.56322542697566</v>
      </c>
      <c r="BM22" s="219">
        <f t="shared" ref="BM22:BV22" si="27">BM171*BM$189</f>
        <v>170.56667049130351</v>
      </c>
      <c r="BN22" s="219">
        <f t="shared" si="27"/>
        <v>170.64383982770073</v>
      </c>
      <c r="BO22" s="219">
        <f t="shared" si="27"/>
        <v>170.76589296277422</v>
      </c>
      <c r="BP22" s="219">
        <f t="shared" si="27"/>
        <v>170.93883197739447</v>
      </c>
      <c r="BQ22" s="219">
        <f t="shared" si="27"/>
        <v>171.19861204769717</v>
      </c>
      <c r="BR22" s="219">
        <f t="shared" si="27"/>
        <v>171.37363683956369</v>
      </c>
      <c r="BS22" s="219">
        <f t="shared" si="27"/>
        <v>171.60574956895886</v>
      </c>
      <c r="BT22" s="219">
        <f t="shared" si="27"/>
        <v>171.89029677265731</v>
      </c>
      <c r="BU22" s="219">
        <f t="shared" si="27"/>
        <v>172.17529789635904</v>
      </c>
      <c r="BV22" s="219">
        <f t="shared" si="27"/>
        <v>172.4786886706701</v>
      </c>
      <c r="BW22" s="219">
        <f t="shared" ref="BW22:CF22" si="28">BW171*BW$189</f>
        <v>172.71947753635357</v>
      </c>
      <c r="BX22" s="219">
        <f t="shared" si="28"/>
        <v>173.03245213876892</v>
      </c>
      <c r="BY22" s="219">
        <f t="shared" si="28"/>
        <v>173.33320403155184</v>
      </c>
      <c r="BZ22" s="219">
        <f t="shared" si="28"/>
        <v>173.62260401807416</v>
      </c>
      <c r="CA22" s="219">
        <f t="shared" si="28"/>
        <v>173.86811264573274</v>
      </c>
      <c r="CB22" s="219">
        <f t="shared" si="28"/>
        <v>173.98306724352781</v>
      </c>
      <c r="CC22" s="219">
        <f t="shared" si="28"/>
        <v>174.16466566671247</v>
      </c>
      <c r="CD22" s="219">
        <f t="shared" si="28"/>
        <v>174.3303563966125</v>
      </c>
      <c r="CE22" s="219">
        <f t="shared" si="28"/>
        <v>174.46006695066288</v>
      </c>
      <c r="CF22" s="219">
        <f t="shared" si="28"/>
        <v>174.54028637648736</v>
      </c>
    </row>
    <row r="23" spans="1:84">
      <c r="A23" s="179" t="s">
        <v>292</v>
      </c>
      <c r="B23" s="145"/>
      <c r="C23" s="168" t="s">
        <v>407</v>
      </c>
      <c r="D23" s="170">
        <v>117.817519568446</v>
      </c>
      <c r="E23" s="170">
        <v>118.406856359199</v>
      </c>
      <c r="F23" s="170">
        <v>120.311519443943</v>
      </c>
      <c r="G23" s="170">
        <v>119.002633887651</v>
      </c>
      <c r="H23" s="170">
        <v>121.63472919815401</v>
      </c>
      <c r="I23" s="170">
        <v>124.993965422343</v>
      </c>
      <c r="J23" s="170">
        <v>126.81856341750401</v>
      </c>
      <c r="K23" s="170">
        <v>127.66867913692799</v>
      </c>
      <c r="L23" s="170">
        <v>133.35706382013601</v>
      </c>
      <c r="M23" s="170">
        <v>135.46251047408401</v>
      </c>
      <c r="N23" s="170">
        <v>139.08466604434099</v>
      </c>
      <c r="O23" s="170">
        <v>140.530014517419</v>
      </c>
      <c r="P23" s="170">
        <v>142.143823060736</v>
      </c>
      <c r="Q23" s="170">
        <v>143.71407670990101</v>
      </c>
      <c r="R23" s="170">
        <v>146.085862821973</v>
      </c>
      <c r="S23" s="170">
        <v>147.57922165479101</v>
      </c>
      <c r="T23" s="170">
        <v>150.70884271787799</v>
      </c>
      <c r="U23" s="170">
        <v>154.30841136340402</v>
      </c>
      <c r="V23" s="170">
        <v>155.593256920627</v>
      </c>
      <c r="W23" s="170">
        <v>150.29080050510598</v>
      </c>
      <c r="X23" s="170">
        <v>150.81902551170501</v>
      </c>
      <c r="Y23" s="170">
        <v>154.21825652399798</v>
      </c>
      <c r="Z23" s="170">
        <v>152.95561065344802</v>
      </c>
      <c r="AA23" s="170">
        <v>153.42446380619398</v>
      </c>
      <c r="AB23" s="170">
        <v>153.92600233611</v>
      </c>
      <c r="AC23" s="219">
        <v>155.65523775792201</v>
      </c>
      <c r="AD23" s="323">
        <v>155.554240846883</v>
      </c>
      <c r="AE23" s="219">
        <v>159.70336362152202</v>
      </c>
      <c r="AF23" s="219">
        <v>161.051519979456</v>
      </c>
      <c r="AG23" s="219">
        <v>162.57913096848799</v>
      </c>
      <c r="AH23" s="219">
        <v>151.668377763617</v>
      </c>
      <c r="AI23" s="219">
        <v>160.05248827453198</v>
      </c>
      <c r="AJ23" s="171">
        <f t="shared" si="13"/>
        <v>163.27452931144833</v>
      </c>
      <c r="AK23" s="219">
        <f t="shared" si="13"/>
        <v>164.24325753459377</v>
      </c>
      <c r="AL23" s="219">
        <f t="shared" si="13"/>
        <v>166.25347111306559</v>
      </c>
      <c r="AM23" s="219">
        <f t="shared" si="13"/>
        <v>168.58420630373735</v>
      </c>
      <c r="AN23" s="219">
        <f t="shared" si="13"/>
        <v>170.98373459920785</v>
      </c>
      <c r="AO23" s="219">
        <f t="shared" si="13"/>
        <v>173.5496601541245</v>
      </c>
      <c r="AP23" s="219">
        <f t="shared" si="13"/>
        <v>175.37208650891171</v>
      </c>
      <c r="AQ23" s="219">
        <f t="shared" si="13"/>
        <v>177.11080880155251</v>
      </c>
      <c r="AR23" s="219">
        <f t="shared" si="13"/>
        <v>178.96593087804166</v>
      </c>
      <c r="AS23" s="219">
        <f t="shared" si="13"/>
        <v>180.8854139147308</v>
      </c>
      <c r="AT23" s="219">
        <f t="shared" ref="AT23:BL23" si="29">AT172*AT$189</f>
        <v>182.84275370745874</v>
      </c>
      <c r="AU23" s="219">
        <f t="shared" si="29"/>
        <v>184.24400970055083</v>
      </c>
      <c r="AV23" s="219">
        <f t="shared" si="29"/>
        <v>185.71280528616344</v>
      </c>
      <c r="AW23" s="219">
        <f t="shared" si="29"/>
        <v>187.21751793389154</v>
      </c>
      <c r="AX23" s="219">
        <f t="shared" si="29"/>
        <v>188.59456628597238</v>
      </c>
      <c r="AY23" s="219">
        <f t="shared" si="29"/>
        <v>189.86425033389153</v>
      </c>
      <c r="AZ23" s="219">
        <f t="shared" si="29"/>
        <v>191.23680212472422</v>
      </c>
      <c r="BA23" s="219">
        <f t="shared" si="29"/>
        <v>192.6739710862314</v>
      </c>
      <c r="BB23" s="219">
        <f t="shared" si="29"/>
        <v>193.96236973385098</v>
      </c>
      <c r="BC23" s="219">
        <f t="shared" si="29"/>
        <v>195.15242215183832</v>
      </c>
      <c r="BD23" s="219">
        <f t="shared" si="29"/>
        <v>196.27747750643067</v>
      </c>
      <c r="BE23" s="219">
        <f t="shared" si="29"/>
        <v>197.37713723757543</v>
      </c>
      <c r="BF23" s="219">
        <f t="shared" si="29"/>
        <v>198.5134491619406</v>
      </c>
      <c r="BG23" s="219">
        <f t="shared" si="29"/>
        <v>199.59699558742858</v>
      </c>
      <c r="BH23" s="219">
        <f t="shared" si="29"/>
        <v>200.57472911154207</v>
      </c>
      <c r="BI23" s="219">
        <f t="shared" si="29"/>
        <v>201.51356659491253</v>
      </c>
      <c r="BJ23" s="219">
        <f t="shared" si="29"/>
        <v>202.54841560690551</v>
      </c>
      <c r="BK23" s="219">
        <f t="shared" si="29"/>
        <v>203.64478417224564</v>
      </c>
      <c r="BL23" s="219">
        <f t="shared" si="29"/>
        <v>204.71309254281553</v>
      </c>
      <c r="BM23" s="219">
        <f t="shared" ref="BM23:BV23" si="30">BM172*BM$189</f>
        <v>205.7538019645834</v>
      </c>
      <c r="BN23" s="219">
        <f t="shared" si="30"/>
        <v>206.92642236855588</v>
      </c>
      <c r="BO23" s="219">
        <f t="shared" si="30"/>
        <v>208.16156043113062</v>
      </c>
      <c r="BP23" s="219">
        <f t="shared" si="30"/>
        <v>209.47137940117582</v>
      </c>
      <c r="BQ23" s="219">
        <f t="shared" si="30"/>
        <v>210.85582912341806</v>
      </c>
      <c r="BR23" s="219">
        <f t="shared" si="30"/>
        <v>212.18759349072795</v>
      </c>
      <c r="BS23" s="219">
        <f t="shared" si="30"/>
        <v>213.59990069523644</v>
      </c>
      <c r="BT23" s="219">
        <f t="shared" si="30"/>
        <v>215.0454062083507</v>
      </c>
      <c r="BU23" s="219">
        <f t="shared" si="30"/>
        <v>216.58410234197669</v>
      </c>
      <c r="BV23" s="219">
        <f t="shared" si="30"/>
        <v>218.07527708963892</v>
      </c>
      <c r="BW23" s="219">
        <f t="shared" ref="BW23:CF23" si="31">BW172*BW$189</f>
        <v>219.54237712802473</v>
      </c>
      <c r="BX23" s="219">
        <f t="shared" si="31"/>
        <v>221.06325386143126</v>
      </c>
      <c r="BY23" s="219">
        <f t="shared" si="31"/>
        <v>222.62478611066339</v>
      </c>
      <c r="BZ23" s="219">
        <f t="shared" si="31"/>
        <v>224.13813086589175</v>
      </c>
      <c r="CA23" s="219">
        <f t="shared" si="31"/>
        <v>225.55972340245458</v>
      </c>
      <c r="CB23" s="219">
        <f t="shared" si="31"/>
        <v>226.90947520352455</v>
      </c>
      <c r="CC23" s="219">
        <f t="shared" si="31"/>
        <v>228.26190897746341</v>
      </c>
      <c r="CD23" s="219">
        <f t="shared" si="31"/>
        <v>229.64461778108799</v>
      </c>
      <c r="CE23" s="219">
        <f t="shared" si="31"/>
        <v>230.9892210665906</v>
      </c>
      <c r="CF23" s="219">
        <f t="shared" si="31"/>
        <v>232.22896394189885</v>
      </c>
    </row>
    <row r="24" spans="1:84">
      <c r="A24" s="179" t="s">
        <v>293</v>
      </c>
      <c r="B24" s="145"/>
      <c r="C24" s="168" t="s">
        <v>407</v>
      </c>
      <c r="D24" s="170">
        <v>434.94688739679202</v>
      </c>
      <c r="E24" s="170">
        <v>439.50659241217897</v>
      </c>
      <c r="F24" s="170">
        <v>445.99304518493699</v>
      </c>
      <c r="G24" s="170">
        <v>445.50778244177297</v>
      </c>
      <c r="H24" s="170">
        <v>454.96478006942101</v>
      </c>
      <c r="I24" s="170">
        <v>455.50501090904197</v>
      </c>
      <c r="J24" s="170">
        <v>462.69557575723502</v>
      </c>
      <c r="K24" s="170">
        <v>474.78260109608902</v>
      </c>
      <c r="L24" s="170">
        <v>487.57570813369597</v>
      </c>
      <c r="M24" s="170">
        <v>517.44700617530202</v>
      </c>
      <c r="N24" s="170">
        <v>536.30422474261593</v>
      </c>
      <c r="O24" s="170">
        <v>544.37119003126998</v>
      </c>
      <c r="P24" s="170">
        <v>553.13463183354509</v>
      </c>
      <c r="Q24" s="170">
        <v>554.01257504717398</v>
      </c>
      <c r="R24" s="170">
        <v>564.02311997754498</v>
      </c>
      <c r="S24" s="170">
        <v>576.48139022941302</v>
      </c>
      <c r="T24" s="170">
        <v>585.89471962061896</v>
      </c>
      <c r="U24" s="170">
        <v>608.223157037448</v>
      </c>
      <c r="V24" s="170">
        <v>616.4064591799231</v>
      </c>
      <c r="W24" s="170">
        <v>597.8537823539981</v>
      </c>
      <c r="X24" s="170">
        <v>626.62127926317305</v>
      </c>
      <c r="Y24" s="170">
        <v>631.11001717371505</v>
      </c>
      <c r="Z24" s="170">
        <v>639.180933127922</v>
      </c>
      <c r="AA24" s="170">
        <v>648.40770845983593</v>
      </c>
      <c r="AB24" s="170">
        <v>653.96901441707496</v>
      </c>
      <c r="AC24" s="219">
        <v>662.97398767891002</v>
      </c>
      <c r="AD24" s="323">
        <v>674.47987775652803</v>
      </c>
      <c r="AE24" s="219">
        <v>690.07558385094603</v>
      </c>
      <c r="AF24" s="219">
        <v>706.77208040318897</v>
      </c>
      <c r="AG24" s="219">
        <v>726.51103244211401</v>
      </c>
      <c r="AH24" s="219">
        <v>652.01495569211602</v>
      </c>
      <c r="AI24" s="219">
        <v>702.18002540238797</v>
      </c>
      <c r="AJ24" s="171">
        <f t="shared" si="13"/>
        <v>720.49998196791819</v>
      </c>
      <c r="AK24" s="219">
        <f t="shared" si="13"/>
        <v>728.76985169430702</v>
      </c>
      <c r="AL24" s="219">
        <f t="shared" si="13"/>
        <v>741.44516209306721</v>
      </c>
      <c r="AM24" s="219">
        <f t="shared" si="13"/>
        <v>755.53975459430023</v>
      </c>
      <c r="AN24" s="219">
        <f t="shared" si="13"/>
        <v>769.93822482737301</v>
      </c>
      <c r="AO24" s="219">
        <f t="shared" si="13"/>
        <v>785.27494003241225</v>
      </c>
      <c r="AP24" s="219">
        <f t="shared" si="13"/>
        <v>797.30435850895628</v>
      </c>
      <c r="AQ24" s="219">
        <f t="shared" si="13"/>
        <v>808.98340604029102</v>
      </c>
      <c r="AR24" s="219">
        <f t="shared" si="13"/>
        <v>821.29313403822437</v>
      </c>
      <c r="AS24" s="219">
        <f t="shared" si="13"/>
        <v>833.99671437093843</v>
      </c>
      <c r="AT24" s="219">
        <f t="shared" ref="AT24:BL24" si="32">AT173*AT$189</f>
        <v>846.90866726800141</v>
      </c>
      <c r="AU24" s="219">
        <f t="shared" si="32"/>
        <v>857.41680215097983</v>
      </c>
      <c r="AV24" s="219">
        <f t="shared" si="32"/>
        <v>868.1820290133312</v>
      </c>
      <c r="AW24" s="219">
        <f t="shared" si="32"/>
        <v>879.19662230866754</v>
      </c>
      <c r="AX24" s="219">
        <f t="shared" si="32"/>
        <v>889.77352125130744</v>
      </c>
      <c r="AY24" s="219">
        <f t="shared" si="32"/>
        <v>899.93288175017608</v>
      </c>
      <c r="AZ24" s="219">
        <f t="shared" si="32"/>
        <v>910.58593810646596</v>
      </c>
      <c r="BA24" s="219">
        <f t="shared" si="32"/>
        <v>921.48148666917905</v>
      </c>
      <c r="BB24" s="219">
        <f t="shared" si="32"/>
        <v>931.98926585919503</v>
      </c>
      <c r="BC24" s="219">
        <f t="shared" si="32"/>
        <v>941.86918259407059</v>
      </c>
      <c r="BD24" s="219">
        <f t="shared" si="32"/>
        <v>951.59485499283119</v>
      </c>
      <c r="BE24" s="219">
        <f t="shared" si="32"/>
        <v>961.35877940821842</v>
      </c>
      <c r="BF24" s="219">
        <f t="shared" si="32"/>
        <v>971.22174894262071</v>
      </c>
      <c r="BG24" s="219">
        <f t="shared" si="32"/>
        <v>981.06944483532993</v>
      </c>
      <c r="BH24" s="219">
        <f t="shared" si="32"/>
        <v>990.22194983460349</v>
      </c>
      <c r="BI24" s="219">
        <f t="shared" si="32"/>
        <v>999.51581581606138</v>
      </c>
      <c r="BJ24" s="219">
        <f t="shared" si="32"/>
        <v>1009.1031698252078</v>
      </c>
      <c r="BK24" s="219">
        <f t="shared" si="32"/>
        <v>1019.1654585491539</v>
      </c>
      <c r="BL24" s="219">
        <f t="shared" si="32"/>
        <v>1028.9023652049518</v>
      </c>
      <c r="BM24" s="219">
        <f t="shared" ref="BM24:BV24" si="33">BM173*BM$189</f>
        <v>1038.8523763131593</v>
      </c>
      <c r="BN24" s="219">
        <f t="shared" si="33"/>
        <v>1049.3627157821031</v>
      </c>
      <c r="BO24" s="219">
        <f t="shared" si="33"/>
        <v>1060.1006388056446</v>
      </c>
      <c r="BP24" s="219">
        <f t="shared" si="33"/>
        <v>1071.4025226277472</v>
      </c>
      <c r="BQ24" s="219">
        <f t="shared" si="33"/>
        <v>1083.1730113992669</v>
      </c>
      <c r="BR24" s="219">
        <f t="shared" si="33"/>
        <v>1094.5872319075029</v>
      </c>
      <c r="BS24" s="219">
        <f t="shared" si="33"/>
        <v>1106.5024505075401</v>
      </c>
      <c r="BT24" s="219">
        <f t="shared" si="33"/>
        <v>1118.589041280532</v>
      </c>
      <c r="BU24" s="219">
        <f t="shared" si="33"/>
        <v>1131.0474948568085</v>
      </c>
      <c r="BV24" s="219">
        <f t="shared" si="33"/>
        <v>1143.551150124079</v>
      </c>
      <c r="BW24" s="219">
        <f t="shared" ref="BW24:CF24" si="34">BW173*BW$189</f>
        <v>1155.92790802223</v>
      </c>
      <c r="BX24" s="219">
        <f t="shared" si="34"/>
        <v>1168.4669906133129</v>
      </c>
      <c r="BY24" s="219">
        <f t="shared" si="34"/>
        <v>1181.3089308982069</v>
      </c>
      <c r="BZ24" s="219">
        <f t="shared" si="34"/>
        <v>1193.9845422329283</v>
      </c>
      <c r="CA24" s="219">
        <f t="shared" si="34"/>
        <v>1206.2591639297825</v>
      </c>
      <c r="CB24" s="219">
        <f t="shared" si="34"/>
        <v>1218.0118306310344</v>
      </c>
      <c r="CC24" s="219">
        <f t="shared" si="34"/>
        <v>1229.9561190331303</v>
      </c>
      <c r="CD24" s="219">
        <f t="shared" si="34"/>
        <v>1241.8154355064462</v>
      </c>
      <c r="CE24" s="219">
        <f t="shared" si="34"/>
        <v>1253.6448083645612</v>
      </c>
      <c r="CF24" s="219">
        <f t="shared" si="34"/>
        <v>1264.979978024315</v>
      </c>
    </row>
    <row r="25" spans="1:84">
      <c r="A25" s="168" t="s">
        <v>294</v>
      </c>
      <c r="B25" s="145"/>
      <c r="C25" s="168" t="s">
        <v>407</v>
      </c>
      <c r="D25" s="170">
        <v>70.544342863076807</v>
      </c>
      <c r="E25" s="170">
        <v>71.404872296424301</v>
      </c>
      <c r="F25" s="170">
        <v>72.672696523315693</v>
      </c>
      <c r="G25" s="170">
        <v>71.982396135706992</v>
      </c>
      <c r="H25" s="170">
        <v>73.987959874004801</v>
      </c>
      <c r="I25" s="170">
        <v>75.419688917633394</v>
      </c>
      <c r="J25" s="170">
        <v>75.628396299578299</v>
      </c>
      <c r="K25" s="170">
        <v>76.587799570087498</v>
      </c>
      <c r="L25" s="170">
        <v>78.810131373692002</v>
      </c>
      <c r="M25" s="170">
        <v>81.015686683142391</v>
      </c>
      <c r="N25" s="170">
        <v>84.382500550556898</v>
      </c>
      <c r="O25" s="170">
        <v>84.684014547474405</v>
      </c>
      <c r="P25" s="170">
        <v>85.247748508965998</v>
      </c>
      <c r="Q25" s="170">
        <v>86.346619968025593</v>
      </c>
      <c r="R25" s="170">
        <v>88.591793378215002</v>
      </c>
      <c r="S25" s="170">
        <v>88.912884824579905</v>
      </c>
      <c r="T25" s="170">
        <v>90.378569164355497</v>
      </c>
      <c r="U25" s="170">
        <v>92.523590112200708</v>
      </c>
      <c r="V25" s="170">
        <v>92.0171877428279</v>
      </c>
      <c r="W25" s="170">
        <v>88.629463091004695</v>
      </c>
      <c r="X25" s="170">
        <v>89.988537842705</v>
      </c>
      <c r="Y25" s="170">
        <v>91.9714761943128</v>
      </c>
      <c r="Z25" s="170">
        <v>91.419775420478999</v>
      </c>
      <c r="AA25" s="170">
        <v>91.579656441903808</v>
      </c>
      <c r="AB25" s="170">
        <v>91.30069583827671</v>
      </c>
      <c r="AC25" s="219">
        <v>92.016101697768903</v>
      </c>
      <c r="AD25" s="323">
        <v>91.160641450321506</v>
      </c>
      <c r="AE25" s="219">
        <v>91.402440590322001</v>
      </c>
      <c r="AF25" s="219">
        <v>91.78045805244399</v>
      </c>
      <c r="AG25" s="219">
        <v>92.556452119272308</v>
      </c>
      <c r="AH25" s="219">
        <v>85.616507176073497</v>
      </c>
      <c r="AI25" s="219">
        <v>91.178505553346511</v>
      </c>
      <c r="AJ25" s="171">
        <f t="shared" si="13"/>
        <v>92.734173635203661</v>
      </c>
      <c r="AK25" s="219">
        <f t="shared" si="13"/>
        <v>92.987367243267514</v>
      </c>
      <c r="AL25" s="219">
        <f t="shared" si="13"/>
        <v>93.765633845085659</v>
      </c>
      <c r="AM25" s="219">
        <f t="shared" si="13"/>
        <v>94.717036295127642</v>
      </c>
      <c r="AN25" s="219">
        <f t="shared" si="13"/>
        <v>95.669037562958152</v>
      </c>
      <c r="AO25" s="219">
        <f t="shared" si="13"/>
        <v>96.720576256230018</v>
      </c>
      <c r="AP25" s="219">
        <f t="shared" si="13"/>
        <v>97.348001222199116</v>
      </c>
      <c r="AQ25" s="219">
        <f t="shared" si="13"/>
        <v>97.922224256816264</v>
      </c>
      <c r="AR25" s="219">
        <f t="shared" si="13"/>
        <v>98.540753470219229</v>
      </c>
      <c r="AS25" s="219">
        <f t="shared" si="13"/>
        <v>99.218154602460672</v>
      </c>
      <c r="AT25" s="219">
        <f t="shared" ref="AT25:BL25" si="35">AT174*AT$189</f>
        <v>99.878651170804744</v>
      </c>
      <c r="AU25" s="219">
        <f t="shared" si="35"/>
        <v>100.24521155862341</v>
      </c>
      <c r="AV25" s="219">
        <f t="shared" si="35"/>
        <v>100.64370783506162</v>
      </c>
      <c r="AW25" s="219">
        <f t="shared" si="35"/>
        <v>101.0252370305397</v>
      </c>
      <c r="AX25" s="219">
        <f t="shared" si="35"/>
        <v>101.38124155597626</v>
      </c>
      <c r="AY25" s="219">
        <f t="shared" si="35"/>
        <v>101.66075759728326</v>
      </c>
      <c r="AZ25" s="219">
        <f t="shared" si="35"/>
        <v>101.95925046477583</v>
      </c>
      <c r="BA25" s="219">
        <f t="shared" si="35"/>
        <v>102.31935915213892</v>
      </c>
      <c r="BB25" s="219">
        <f t="shared" si="35"/>
        <v>102.59867282602076</v>
      </c>
      <c r="BC25" s="219">
        <f t="shared" si="35"/>
        <v>102.80413896991428</v>
      </c>
      <c r="BD25" s="219">
        <f t="shared" si="35"/>
        <v>102.956658783452</v>
      </c>
      <c r="BE25" s="219">
        <f t="shared" si="35"/>
        <v>103.10991863026571</v>
      </c>
      <c r="BF25" s="219">
        <f t="shared" si="35"/>
        <v>103.27880722288243</v>
      </c>
      <c r="BG25" s="219">
        <f t="shared" si="35"/>
        <v>103.43457732814558</v>
      </c>
      <c r="BH25" s="219">
        <f t="shared" si="35"/>
        <v>103.51426320029317</v>
      </c>
      <c r="BI25" s="219">
        <f t="shared" si="35"/>
        <v>103.57377092985584</v>
      </c>
      <c r="BJ25" s="219">
        <f t="shared" si="35"/>
        <v>103.66162666441217</v>
      </c>
      <c r="BK25" s="219">
        <f t="shared" si="35"/>
        <v>103.82945038501278</v>
      </c>
      <c r="BL25" s="219">
        <f t="shared" si="35"/>
        <v>103.92777522844881</v>
      </c>
      <c r="BM25" s="219">
        <f t="shared" ref="BM25:BV25" si="36">BM174*BM$189</f>
        <v>104.04532024785223</v>
      </c>
      <c r="BN25" s="219">
        <f t="shared" si="36"/>
        <v>104.20804722793201</v>
      </c>
      <c r="BO25" s="219">
        <f t="shared" si="36"/>
        <v>104.39849665511039</v>
      </c>
      <c r="BP25" s="219">
        <f t="shared" si="36"/>
        <v>104.64097537136924</v>
      </c>
      <c r="BQ25" s="219">
        <f t="shared" si="36"/>
        <v>104.88189662360517</v>
      </c>
      <c r="BR25" s="219">
        <f t="shared" si="36"/>
        <v>105.12677615675906</v>
      </c>
      <c r="BS25" s="219">
        <f t="shared" si="36"/>
        <v>105.40738948696448</v>
      </c>
      <c r="BT25" s="219">
        <f t="shared" si="36"/>
        <v>105.69993843552483</v>
      </c>
      <c r="BU25" s="219">
        <f t="shared" si="36"/>
        <v>106.01459072192698</v>
      </c>
      <c r="BV25" s="219">
        <f t="shared" si="36"/>
        <v>106.32009716359045</v>
      </c>
      <c r="BW25" s="219">
        <f t="shared" ref="BW25:CF25" si="37">BW174*BW$189</f>
        <v>106.60916016770574</v>
      </c>
      <c r="BX25" s="219">
        <f t="shared" si="37"/>
        <v>106.90030915622849</v>
      </c>
      <c r="BY25" s="219">
        <f t="shared" si="37"/>
        <v>107.24265350282695</v>
      </c>
      <c r="BZ25" s="219">
        <f t="shared" si="37"/>
        <v>107.55714587766279</v>
      </c>
      <c r="CA25" s="219">
        <f t="shared" si="37"/>
        <v>107.82317499790921</v>
      </c>
      <c r="CB25" s="219">
        <f t="shared" si="37"/>
        <v>108.03091560215505</v>
      </c>
      <c r="CC25" s="219">
        <f t="shared" si="37"/>
        <v>108.27336508137756</v>
      </c>
      <c r="CD25" s="219">
        <f t="shared" si="37"/>
        <v>108.50649013686758</v>
      </c>
      <c r="CE25" s="219">
        <f t="shared" si="37"/>
        <v>108.75556432074693</v>
      </c>
      <c r="CF25" s="219">
        <f t="shared" si="37"/>
        <v>108.91395973950701</v>
      </c>
    </row>
    <row r="26" spans="1:84">
      <c r="A26" s="168" t="s">
        <v>330</v>
      </c>
      <c r="B26" s="145"/>
      <c r="C26" s="168" t="s">
        <v>407</v>
      </c>
      <c r="D26" s="170">
        <v>108.96561963607699</v>
      </c>
      <c r="E26" s="170">
        <v>110.135086586141</v>
      </c>
      <c r="F26" s="170">
        <v>111.98734059396701</v>
      </c>
      <c r="G26" s="170">
        <v>111.168562638544</v>
      </c>
      <c r="H26" s="170">
        <v>114.392990518413</v>
      </c>
      <c r="I26" s="170">
        <v>117.445392392391</v>
      </c>
      <c r="J26" s="170">
        <v>119.31489782641</v>
      </c>
      <c r="K26" s="170">
        <v>123.235838773187</v>
      </c>
      <c r="L26" s="170">
        <v>128.08765591207799</v>
      </c>
      <c r="M26" s="170">
        <v>128.75787499142399</v>
      </c>
      <c r="N26" s="170">
        <v>135.21835267200001</v>
      </c>
      <c r="O26" s="170">
        <v>139.75434115148698</v>
      </c>
      <c r="P26" s="170">
        <v>142.72634790656099</v>
      </c>
      <c r="Q26" s="170">
        <v>143.780737098987</v>
      </c>
      <c r="R26" s="170">
        <v>146.905860639005</v>
      </c>
      <c r="S26" s="170">
        <v>149.44604763867102</v>
      </c>
      <c r="T26" s="170">
        <v>153.82835768315198</v>
      </c>
      <c r="U26" s="170">
        <v>157.158255270567</v>
      </c>
      <c r="V26" s="170">
        <v>154.35347169975</v>
      </c>
      <c r="W26" s="170">
        <v>152.058807582627</v>
      </c>
      <c r="X26" s="170">
        <v>153.474358363292</v>
      </c>
      <c r="Y26" s="170">
        <v>158.335410953024</v>
      </c>
      <c r="Z26" s="170">
        <v>158.97490675493398</v>
      </c>
      <c r="AA26" s="170">
        <v>158.779056367583</v>
      </c>
      <c r="AB26" s="170">
        <v>161.051574279611</v>
      </c>
      <c r="AC26" s="219">
        <v>162.39632742842701</v>
      </c>
      <c r="AD26" s="323">
        <v>164.007942449821</v>
      </c>
      <c r="AE26" s="219">
        <v>167.34920873870999</v>
      </c>
      <c r="AF26" s="219">
        <v>170.67478103293001</v>
      </c>
      <c r="AG26" s="219">
        <v>174.09415189726798</v>
      </c>
      <c r="AH26" s="219">
        <v>162.54869530081399</v>
      </c>
      <c r="AI26" s="219">
        <v>173.77028726279499</v>
      </c>
      <c r="AJ26" s="171">
        <f t="shared" si="13"/>
        <v>177.98073912834832</v>
      </c>
      <c r="AK26" s="219">
        <f t="shared" si="13"/>
        <v>179.67999826551878</v>
      </c>
      <c r="AL26" s="219">
        <f t="shared" si="13"/>
        <v>182.54654627922147</v>
      </c>
      <c r="AM26" s="219">
        <f t="shared" si="13"/>
        <v>185.78256419928127</v>
      </c>
      <c r="AN26" s="219">
        <f t="shared" si="13"/>
        <v>189.08251933804087</v>
      </c>
      <c r="AO26" s="219">
        <f t="shared" si="13"/>
        <v>192.55561316100545</v>
      </c>
      <c r="AP26" s="219">
        <f t="shared" si="13"/>
        <v>195.21898190337313</v>
      </c>
      <c r="AQ26" s="219">
        <f t="shared" si="13"/>
        <v>197.77038112382539</v>
      </c>
      <c r="AR26" s="219">
        <f t="shared" si="13"/>
        <v>200.498300914857</v>
      </c>
      <c r="AS26" s="219">
        <f t="shared" si="13"/>
        <v>203.24773083613343</v>
      </c>
      <c r="AT26" s="219">
        <f t="shared" ref="AT26:BL26" si="38">AT175*AT$189</f>
        <v>206.0201392859174</v>
      </c>
      <c r="AU26" s="219">
        <f t="shared" si="38"/>
        <v>208.21143672478897</v>
      </c>
      <c r="AV26" s="219">
        <f t="shared" si="38"/>
        <v>210.45601726470034</v>
      </c>
      <c r="AW26" s="219">
        <f t="shared" si="38"/>
        <v>212.68416915631622</v>
      </c>
      <c r="AX26" s="219">
        <f t="shared" si="38"/>
        <v>214.81235961218121</v>
      </c>
      <c r="AY26" s="219">
        <f t="shared" si="38"/>
        <v>216.7956999012664</v>
      </c>
      <c r="AZ26" s="219">
        <f t="shared" si="38"/>
        <v>218.90529739967371</v>
      </c>
      <c r="BA26" s="219">
        <f t="shared" si="38"/>
        <v>221.02880137680688</v>
      </c>
      <c r="BB26" s="219">
        <f t="shared" si="38"/>
        <v>223.03087855534272</v>
      </c>
      <c r="BC26" s="219">
        <f t="shared" si="38"/>
        <v>224.88955317495737</v>
      </c>
      <c r="BD26" s="219">
        <f t="shared" si="38"/>
        <v>226.64869211802264</v>
      </c>
      <c r="BE26" s="219">
        <f t="shared" si="38"/>
        <v>228.42474885559668</v>
      </c>
      <c r="BF26" s="219">
        <f t="shared" si="38"/>
        <v>230.21513031148504</v>
      </c>
      <c r="BG26" s="219">
        <f t="shared" si="38"/>
        <v>231.99171047032067</v>
      </c>
      <c r="BH26" s="219">
        <f t="shared" si="38"/>
        <v>233.53959610500607</v>
      </c>
      <c r="BI26" s="219">
        <f t="shared" si="38"/>
        <v>235.16634729884538</v>
      </c>
      <c r="BJ26" s="219">
        <f t="shared" si="38"/>
        <v>236.79820127165777</v>
      </c>
      <c r="BK26" s="219">
        <f t="shared" si="38"/>
        <v>238.5503973024361</v>
      </c>
      <c r="BL26" s="219">
        <f t="shared" si="38"/>
        <v>240.23506298385567</v>
      </c>
      <c r="BM26" s="219">
        <f t="shared" ref="BM26:BV26" si="39">BM175*BM$189</f>
        <v>241.94150326847873</v>
      </c>
      <c r="BN26" s="219">
        <f t="shared" si="39"/>
        <v>243.7304900079674</v>
      </c>
      <c r="BO26" s="219">
        <f t="shared" si="39"/>
        <v>245.60036655623637</v>
      </c>
      <c r="BP26" s="219">
        <f t="shared" si="39"/>
        <v>247.57144111200449</v>
      </c>
      <c r="BQ26" s="219">
        <f t="shared" si="39"/>
        <v>249.6390445289652</v>
      </c>
      <c r="BR26" s="219">
        <f t="shared" si="39"/>
        <v>251.57440609503345</v>
      </c>
      <c r="BS26" s="219">
        <f t="shared" si="39"/>
        <v>253.61255223984671</v>
      </c>
      <c r="BT26" s="219">
        <f t="shared" si="39"/>
        <v>255.69761445555139</v>
      </c>
      <c r="BU26" s="219">
        <f t="shared" si="39"/>
        <v>257.8148856340224</v>
      </c>
      <c r="BV26" s="219">
        <f t="shared" si="39"/>
        <v>259.92857955522044</v>
      </c>
      <c r="BW26" s="219">
        <f t="shared" ref="BW26:CF26" si="40">BW175*BW$189</f>
        <v>262.02068176055195</v>
      </c>
      <c r="BX26" s="219">
        <f t="shared" si="40"/>
        <v>264.09528377730942</v>
      </c>
      <c r="BY26" s="219">
        <f t="shared" si="40"/>
        <v>266.22421650833076</v>
      </c>
      <c r="BZ26" s="219">
        <f t="shared" si="40"/>
        <v>268.34306320853165</v>
      </c>
      <c r="CA26" s="219">
        <f t="shared" si="40"/>
        <v>270.35829702246053</v>
      </c>
      <c r="CB26" s="219">
        <f t="shared" si="40"/>
        <v>272.24357656093127</v>
      </c>
      <c r="CC26" s="219">
        <f t="shared" si="40"/>
        <v>274.13727903505389</v>
      </c>
      <c r="CD26" s="219">
        <f t="shared" si="40"/>
        <v>276.02175148659529</v>
      </c>
      <c r="CE26" s="219">
        <f t="shared" si="40"/>
        <v>277.90814890930204</v>
      </c>
      <c r="CF26" s="219">
        <f t="shared" si="40"/>
        <v>279.67311645964668</v>
      </c>
    </row>
    <row r="27" spans="1:84">
      <c r="A27" s="179" t="s">
        <v>296</v>
      </c>
      <c r="B27" s="145"/>
      <c r="C27" s="168" t="s">
        <v>407</v>
      </c>
      <c r="D27" s="170">
        <v>94.930334998455209</v>
      </c>
      <c r="E27" s="170">
        <v>96.246835415352493</v>
      </c>
      <c r="F27" s="170">
        <v>97.842210567335897</v>
      </c>
      <c r="G27" s="170">
        <v>97.4718063535814</v>
      </c>
      <c r="H27" s="170">
        <v>99.913772132664903</v>
      </c>
      <c r="I27" s="170">
        <v>103.057501824361</v>
      </c>
      <c r="J27" s="170">
        <v>104.48027669859201</v>
      </c>
      <c r="K27" s="170">
        <v>108.07537269780499</v>
      </c>
      <c r="L27" s="170">
        <v>111.66615802845699</v>
      </c>
      <c r="M27" s="170">
        <v>115.852526013324</v>
      </c>
      <c r="N27" s="170">
        <v>119.58099153673599</v>
      </c>
      <c r="O27" s="170">
        <v>124.96166071976299</v>
      </c>
      <c r="P27" s="170">
        <v>127.105367312298</v>
      </c>
      <c r="Q27" s="170">
        <v>129.80978755448498</v>
      </c>
      <c r="R27" s="170">
        <v>134.336612836049</v>
      </c>
      <c r="S27" s="170">
        <v>138.42080606547</v>
      </c>
      <c r="T27" s="170">
        <v>144.89546830546001</v>
      </c>
      <c r="U27" s="170">
        <v>145.822464717527</v>
      </c>
      <c r="V27" s="170">
        <v>146.50551700477598</v>
      </c>
      <c r="W27" s="170">
        <v>144.87489704915598</v>
      </c>
      <c r="X27" s="170">
        <v>145.133534681686</v>
      </c>
      <c r="Y27" s="170">
        <v>150.22149644115601</v>
      </c>
      <c r="Z27" s="170">
        <v>151.91207647905497</v>
      </c>
      <c r="AA27" s="170">
        <v>152.82490822571498</v>
      </c>
      <c r="AB27" s="170">
        <v>155.596870291448</v>
      </c>
      <c r="AC27" s="219">
        <v>157.703353096065</v>
      </c>
      <c r="AD27" s="323">
        <v>160.17109971620499</v>
      </c>
      <c r="AE27" s="219">
        <v>163.302820250965</v>
      </c>
      <c r="AF27" s="219">
        <v>167.174472958428</v>
      </c>
      <c r="AG27" s="219">
        <v>169.9441957068</v>
      </c>
      <c r="AH27" s="219">
        <v>156.84414938198901</v>
      </c>
      <c r="AI27" s="219">
        <v>166.421960281038</v>
      </c>
      <c r="AJ27" s="171">
        <f t="shared" si="13"/>
        <v>171.05183060823313</v>
      </c>
      <c r="AK27" s="219">
        <f t="shared" si="13"/>
        <v>173.27313275875986</v>
      </c>
      <c r="AL27" s="219">
        <f t="shared" si="13"/>
        <v>176.4397005065052</v>
      </c>
      <c r="AM27" s="219">
        <f t="shared" si="13"/>
        <v>179.91586230924426</v>
      </c>
      <c r="AN27" s="219">
        <f t="shared" si="13"/>
        <v>183.52425188725175</v>
      </c>
      <c r="AO27" s="219">
        <f t="shared" si="13"/>
        <v>187.31344495530465</v>
      </c>
      <c r="AP27" s="219">
        <f t="shared" si="13"/>
        <v>190.29648891802597</v>
      </c>
      <c r="AQ27" s="219">
        <f t="shared" si="13"/>
        <v>193.17950200131111</v>
      </c>
      <c r="AR27" s="219">
        <f t="shared" si="13"/>
        <v>196.24403119598338</v>
      </c>
      <c r="AS27" s="219">
        <f t="shared" si="13"/>
        <v>199.37106478761862</v>
      </c>
      <c r="AT27" s="219">
        <f t="shared" ref="AT27:BL27" si="41">AT176*AT$189</f>
        <v>202.53130115536575</v>
      </c>
      <c r="AU27" s="219">
        <f t="shared" si="41"/>
        <v>205.09767230406192</v>
      </c>
      <c r="AV27" s="219">
        <f t="shared" si="41"/>
        <v>207.69183395449443</v>
      </c>
      <c r="AW27" s="219">
        <f t="shared" si="41"/>
        <v>210.34342952026296</v>
      </c>
      <c r="AX27" s="219">
        <f t="shared" si="41"/>
        <v>212.87137347027166</v>
      </c>
      <c r="AY27" s="219">
        <f t="shared" si="41"/>
        <v>215.26395694325646</v>
      </c>
      <c r="AZ27" s="219">
        <f t="shared" si="41"/>
        <v>217.75550607880763</v>
      </c>
      <c r="BA27" s="219">
        <f t="shared" si="41"/>
        <v>220.30299684248899</v>
      </c>
      <c r="BB27" s="219">
        <f t="shared" si="41"/>
        <v>222.73773795128005</v>
      </c>
      <c r="BC27" s="219">
        <f t="shared" si="41"/>
        <v>225.00201001498635</v>
      </c>
      <c r="BD27" s="219">
        <f t="shared" si="41"/>
        <v>227.20910661150688</v>
      </c>
      <c r="BE27" s="219">
        <f t="shared" si="41"/>
        <v>229.36981003251347</v>
      </c>
      <c r="BF27" s="219">
        <f t="shared" si="41"/>
        <v>231.62207473697376</v>
      </c>
      <c r="BG27" s="219">
        <f t="shared" si="41"/>
        <v>233.7962337111544</v>
      </c>
      <c r="BH27" s="219">
        <f t="shared" si="41"/>
        <v>235.78305938377179</v>
      </c>
      <c r="BI27" s="219">
        <f t="shared" si="41"/>
        <v>237.81837634982344</v>
      </c>
      <c r="BJ27" s="219">
        <f t="shared" si="41"/>
        <v>239.93883750364748</v>
      </c>
      <c r="BK27" s="219">
        <f t="shared" si="41"/>
        <v>242.11489120610941</v>
      </c>
      <c r="BL27" s="219">
        <f t="shared" si="41"/>
        <v>244.2283893349896</v>
      </c>
      <c r="BM27" s="219">
        <f t="shared" ref="BM27:BV27" si="42">BM176*BM$189</f>
        <v>246.37098493518434</v>
      </c>
      <c r="BN27" s="219">
        <f t="shared" si="42"/>
        <v>248.6048786595025</v>
      </c>
      <c r="BO27" s="219">
        <f t="shared" si="42"/>
        <v>250.92775688287111</v>
      </c>
      <c r="BP27" s="219">
        <f t="shared" si="42"/>
        <v>253.36206353409261</v>
      </c>
      <c r="BQ27" s="219">
        <f t="shared" si="42"/>
        <v>255.86399026041292</v>
      </c>
      <c r="BR27" s="219">
        <f t="shared" si="42"/>
        <v>258.27845910450964</v>
      </c>
      <c r="BS27" s="219">
        <f t="shared" si="42"/>
        <v>260.76673209247451</v>
      </c>
      <c r="BT27" s="219">
        <f t="shared" si="42"/>
        <v>263.3101936611161</v>
      </c>
      <c r="BU27" s="219">
        <f t="shared" si="42"/>
        <v>265.89542290690207</v>
      </c>
      <c r="BV27" s="219">
        <f t="shared" si="42"/>
        <v>268.48424797875833</v>
      </c>
      <c r="BW27" s="219">
        <f t="shared" ref="BW27:CF27" si="43">BW176*BW$189</f>
        <v>271.01751671788708</v>
      </c>
      <c r="BX27" s="219">
        <f t="shared" si="43"/>
        <v>273.58172215723016</v>
      </c>
      <c r="BY27" s="219">
        <f t="shared" si="43"/>
        <v>276.20958450270604</v>
      </c>
      <c r="BZ27" s="219">
        <f t="shared" si="43"/>
        <v>278.83270618690443</v>
      </c>
      <c r="CA27" s="219">
        <f t="shared" si="43"/>
        <v>281.3134243771629</v>
      </c>
      <c r="CB27" s="219">
        <f t="shared" si="43"/>
        <v>283.665169202014</v>
      </c>
      <c r="CC27" s="219">
        <f t="shared" si="43"/>
        <v>286.07437333741592</v>
      </c>
      <c r="CD27" s="219">
        <f t="shared" si="43"/>
        <v>288.48065890243771</v>
      </c>
      <c r="CE27" s="219">
        <f t="shared" si="43"/>
        <v>290.85024250065362</v>
      </c>
      <c r="CF27" s="219">
        <f t="shared" si="43"/>
        <v>293.0985706355707</v>
      </c>
    </row>
    <row r="28" spans="1:84">
      <c r="A28" s="179" t="s">
        <v>297</v>
      </c>
      <c r="B28" s="145"/>
      <c r="C28" s="168" t="s">
        <v>407</v>
      </c>
      <c r="D28" s="170">
        <v>64.788354763324008</v>
      </c>
      <c r="E28" s="170">
        <v>65.9963133851778</v>
      </c>
      <c r="F28" s="170">
        <v>67.686965705743006</v>
      </c>
      <c r="G28" s="170">
        <v>67.502675221663793</v>
      </c>
      <c r="H28" s="170">
        <v>69.66434646662951</v>
      </c>
      <c r="I28" s="170">
        <v>72.465445987329701</v>
      </c>
      <c r="J28" s="170">
        <v>74.087540894562693</v>
      </c>
      <c r="K28" s="170">
        <v>75.148653834664202</v>
      </c>
      <c r="L28" s="170">
        <v>78.757021587463399</v>
      </c>
      <c r="M28" s="170">
        <v>81.687236805655601</v>
      </c>
      <c r="N28" s="170">
        <v>86.546380526524089</v>
      </c>
      <c r="O28" s="170">
        <v>89.313436442452598</v>
      </c>
      <c r="P28" s="170">
        <v>90.55194880503511</v>
      </c>
      <c r="Q28" s="170">
        <v>91.899160982023304</v>
      </c>
      <c r="R28" s="170">
        <v>94.169060418486694</v>
      </c>
      <c r="S28" s="170">
        <v>95.872360947169895</v>
      </c>
      <c r="T28" s="170">
        <v>97.812630642251506</v>
      </c>
      <c r="U28" s="170">
        <v>100.477818107244</v>
      </c>
      <c r="V28" s="170">
        <v>102.29853482000401</v>
      </c>
      <c r="W28" s="170">
        <v>99.048664039519807</v>
      </c>
      <c r="X28" s="170">
        <v>98.994277540132501</v>
      </c>
      <c r="Y28" s="170">
        <v>103.448207715443</v>
      </c>
      <c r="Z28" s="170">
        <v>103.60059796621501</v>
      </c>
      <c r="AA28" s="170">
        <v>104.530903563932</v>
      </c>
      <c r="AB28" s="170">
        <v>105.995364768903</v>
      </c>
      <c r="AC28" s="219">
        <v>107.70651077392701</v>
      </c>
      <c r="AD28" s="323">
        <v>109.138628585155</v>
      </c>
      <c r="AE28" s="219">
        <v>111.845771353873</v>
      </c>
      <c r="AF28" s="219">
        <v>113.83381248462301</v>
      </c>
      <c r="AG28" s="219">
        <v>116.682963137763</v>
      </c>
      <c r="AH28" s="219">
        <v>109.92558803116701</v>
      </c>
      <c r="AI28" s="219">
        <v>116.768713244135</v>
      </c>
      <c r="AJ28" s="171">
        <f t="shared" si="13"/>
        <v>120.04106233040135</v>
      </c>
      <c r="AK28" s="219">
        <f t="shared" si="13"/>
        <v>121.63094135674139</v>
      </c>
      <c r="AL28" s="219">
        <f t="shared" si="13"/>
        <v>123.84476081767579</v>
      </c>
      <c r="AM28" s="219">
        <f t="shared" si="13"/>
        <v>126.31765660960697</v>
      </c>
      <c r="AN28" s="219">
        <f t="shared" si="13"/>
        <v>128.83142696547216</v>
      </c>
      <c r="AO28" s="219">
        <f t="shared" si="13"/>
        <v>131.51484655489418</v>
      </c>
      <c r="AP28" s="219">
        <f t="shared" si="13"/>
        <v>133.62191211325162</v>
      </c>
      <c r="AQ28" s="219">
        <f t="shared" si="13"/>
        <v>135.68160656506839</v>
      </c>
      <c r="AR28" s="219">
        <f t="shared" si="13"/>
        <v>137.83582735771171</v>
      </c>
      <c r="AS28" s="219">
        <f t="shared" si="13"/>
        <v>140.05698700268138</v>
      </c>
      <c r="AT28" s="219">
        <f t="shared" ref="AT28:BL28" si="44">AT177*AT$189</f>
        <v>142.29001135419128</v>
      </c>
      <c r="AU28" s="219">
        <f t="shared" si="44"/>
        <v>144.12979163512466</v>
      </c>
      <c r="AV28" s="219">
        <f t="shared" si="44"/>
        <v>146.03627935108321</v>
      </c>
      <c r="AW28" s="219">
        <f t="shared" si="44"/>
        <v>147.94905283775248</v>
      </c>
      <c r="AX28" s="219">
        <f t="shared" si="44"/>
        <v>149.76314991185552</v>
      </c>
      <c r="AY28" s="219">
        <f t="shared" si="44"/>
        <v>151.53036852790919</v>
      </c>
      <c r="AZ28" s="219">
        <f t="shared" si="44"/>
        <v>153.35569262206965</v>
      </c>
      <c r="BA28" s="219">
        <f t="shared" si="44"/>
        <v>155.24619741342997</v>
      </c>
      <c r="BB28" s="219">
        <f t="shared" si="44"/>
        <v>157.04575750691865</v>
      </c>
      <c r="BC28" s="219">
        <f t="shared" si="44"/>
        <v>158.7131844176067</v>
      </c>
      <c r="BD28" s="219">
        <f t="shared" si="44"/>
        <v>160.36646048648572</v>
      </c>
      <c r="BE28" s="219">
        <f t="shared" si="44"/>
        <v>161.9995492709723</v>
      </c>
      <c r="BF28" s="219">
        <f t="shared" si="44"/>
        <v>163.63523850127947</v>
      </c>
      <c r="BG28" s="219">
        <f t="shared" si="44"/>
        <v>165.22763809347171</v>
      </c>
      <c r="BH28" s="219">
        <f t="shared" si="44"/>
        <v>166.71425268041833</v>
      </c>
      <c r="BI28" s="219">
        <f t="shared" si="44"/>
        <v>168.23667209195349</v>
      </c>
      <c r="BJ28" s="219">
        <f t="shared" si="44"/>
        <v>169.74001359545537</v>
      </c>
      <c r="BK28" s="219">
        <f t="shared" si="44"/>
        <v>171.33478271310443</v>
      </c>
      <c r="BL28" s="219">
        <f t="shared" si="44"/>
        <v>172.88646889234417</v>
      </c>
      <c r="BM28" s="219">
        <f t="shared" ref="BM28:BV28" si="45">BM177*BM$189</f>
        <v>174.44475290850116</v>
      </c>
      <c r="BN28" s="219">
        <f t="shared" si="45"/>
        <v>176.05327283041285</v>
      </c>
      <c r="BO28" s="219">
        <f t="shared" si="45"/>
        <v>177.72543977192004</v>
      </c>
      <c r="BP28" s="219">
        <f t="shared" si="45"/>
        <v>179.46158729115484</v>
      </c>
      <c r="BQ28" s="219">
        <f t="shared" si="45"/>
        <v>181.23023988968822</v>
      </c>
      <c r="BR28" s="219">
        <f t="shared" si="45"/>
        <v>182.96448127388686</v>
      </c>
      <c r="BS28" s="219">
        <f t="shared" si="45"/>
        <v>184.77919851963631</v>
      </c>
      <c r="BT28" s="219">
        <f t="shared" si="45"/>
        <v>186.58989576393105</v>
      </c>
      <c r="BU28" s="219">
        <f t="shared" si="45"/>
        <v>188.4585983731497</v>
      </c>
      <c r="BV28" s="219">
        <f t="shared" si="45"/>
        <v>190.28554976304042</v>
      </c>
      <c r="BW28" s="219">
        <f t="shared" ref="BW28:CF28" si="46">BW177*BW$189</f>
        <v>192.14726581968461</v>
      </c>
      <c r="BX28" s="219">
        <f t="shared" si="46"/>
        <v>193.98623424002415</v>
      </c>
      <c r="BY28" s="219">
        <f t="shared" si="46"/>
        <v>195.8707368203996</v>
      </c>
      <c r="BZ28" s="219">
        <f t="shared" si="46"/>
        <v>197.72277284442299</v>
      </c>
      <c r="CA28" s="219">
        <f t="shared" si="46"/>
        <v>199.50356096843043</v>
      </c>
      <c r="CB28" s="219">
        <f t="shared" si="46"/>
        <v>201.24104578215423</v>
      </c>
      <c r="CC28" s="219">
        <f t="shared" si="46"/>
        <v>202.94207390991863</v>
      </c>
      <c r="CD28" s="219">
        <f t="shared" si="46"/>
        <v>204.68948459116945</v>
      </c>
      <c r="CE28" s="219">
        <f t="shared" si="46"/>
        <v>206.36264517439898</v>
      </c>
      <c r="CF28" s="219">
        <f t="shared" si="46"/>
        <v>207.99907005232947</v>
      </c>
    </row>
    <row r="29" spans="1:84">
      <c r="A29" s="179" t="s">
        <v>298</v>
      </c>
      <c r="B29" s="145"/>
      <c r="C29" s="168" t="s">
        <v>407</v>
      </c>
      <c r="D29" s="170">
        <v>99.687407043913211</v>
      </c>
      <c r="E29" s="170">
        <v>102.50772869678499</v>
      </c>
      <c r="F29" s="170">
        <v>105.045099311627</v>
      </c>
      <c r="G29" s="170">
        <v>104.11973104132899</v>
      </c>
      <c r="H29" s="170">
        <v>106.60384508199401</v>
      </c>
      <c r="I29" s="170">
        <v>108.55000013110499</v>
      </c>
      <c r="J29" s="170">
        <v>109.443467164035</v>
      </c>
      <c r="K29" s="170">
        <v>110.9994471693</v>
      </c>
      <c r="L29" s="170">
        <v>114.988317764564</v>
      </c>
      <c r="M29" s="170">
        <v>118.32514935584699</v>
      </c>
      <c r="N29" s="170">
        <v>123.8623459584</v>
      </c>
      <c r="O29" s="170">
        <v>127.89015979781401</v>
      </c>
      <c r="P29" s="170">
        <v>129.01298668228799</v>
      </c>
      <c r="Q29" s="170">
        <v>131.408490131039</v>
      </c>
      <c r="R29" s="170">
        <v>136.97863061494499</v>
      </c>
      <c r="S29" s="170">
        <v>140.94550777407298</v>
      </c>
      <c r="T29" s="170">
        <v>145.16738783500398</v>
      </c>
      <c r="U29" s="170">
        <v>146.635177942768</v>
      </c>
      <c r="V29" s="170">
        <v>145.673169493524</v>
      </c>
      <c r="W29" s="170">
        <v>143.157862532754</v>
      </c>
      <c r="X29" s="170">
        <v>148.06627473086101</v>
      </c>
      <c r="Y29" s="170">
        <v>149.64949351970199</v>
      </c>
      <c r="Z29" s="170">
        <v>152.22609632263502</v>
      </c>
      <c r="AA29" s="170">
        <v>150.745025647517</v>
      </c>
      <c r="AB29" s="170">
        <v>152.003956147629</v>
      </c>
      <c r="AC29" s="219">
        <v>153.26015627230001</v>
      </c>
      <c r="AD29" s="323">
        <v>154.53870442503901</v>
      </c>
      <c r="AE29" s="219">
        <v>158.148460649361</v>
      </c>
      <c r="AF29" s="219">
        <v>160.81391033234499</v>
      </c>
      <c r="AG29" s="219">
        <v>162.97609934852102</v>
      </c>
      <c r="AH29" s="219">
        <v>151.43271479751701</v>
      </c>
      <c r="AI29" s="219">
        <v>166.23239771058599</v>
      </c>
      <c r="AJ29" s="171">
        <f t="shared" si="13"/>
        <v>170.85681049661821</v>
      </c>
      <c r="AK29" s="219">
        <f t="shared" si="13"/>
        <v>173.16644226884438</v>
      </c>
      <c r="AL29" s="219">
        <f t="shared" si="13"/>
        <v>176.36479830459081</v>
      </c>
      <c r="AM29" s="219">
        <f t="shared" si="13"/>
        <v>179.86611692195996</v>
      </c>
      <c r="AN29" s="219">
        <f t="shared" si="13"/>
        <v>183.47487296588326</v>
      </c>
      <c r="AO29" s="219">
        <f t="shared" si="13"/>
        <v>187.2563840980892</v>
      </c>
      <c r="AP29" s="219">
        <f t="shared" si="13"/>
        <v>190.26932491451589</v>
      </c>
      <c r="AQ29" s="219">
        <f t="shared" si="13"/>
        <v>193.18111364510915</v>
      </c>
      <c r="AR29" s="219">
        <f t="shared" si="13"/>
        <v>196.27865501908278</v>
      </c>
      <c r="AS29" s="219">
        <f t="shared" si="13"/>
        <v>199.39813783368669</v>
      </c>
      <c r="AT29" s="219">
        <f t="shared" ref="AT29:BL29" si="47">AT178*AT$189</f>
        <v>202.62531737475004</v>
      </c>
      <c r="AU29" s="219">
        <f t="shared" si="47"/>
        <v>205.21897942904644</v>
      </c>
      <c r="AV29" s="219">
        <f t="shared" si="47"/>
        <v>207.90944723173735</v>
      </c>
      <c r="AW29" s="219">
        <f t="shared" si="47"/>
        <v>210.66250043849575</v>
      </c>
      <c r="AX29" s="219">
        <f t="shared" si="47"/>
        <v>213.24877693130455</v>
      </c>
      <c r="AY29" s="219">
        <f t="shared" si="47"/>
        <v>215.81215324256411</v>
      </c>
      <c r="AZ29" s="219">
        <f t="shared" si="47"/>
        <v>218.4305572745202</v>
      </c>
      <c r="BA29" s="219">
        <f t="shared" si="47"/>
        <v>221.18630600902736</v>
      </c>
      <c r="BB29" s="219">
        <f t="shared" si="47"/>
        <v>223.82735740149951</v>
      </c>
      <c r="BC29" s="219">
        <f t="shared" si="47"/>
        <v>226.29504898331101</v>
      </c>
      <c r="BD29" s="219">
        <f t="shared" si="47"/>
        <v>228.78974584335927</v>
      </c>
      <c r="BE29" s="219">
        <f t="shared" si="47"/>
        <v>231.27112567836645</v>
      </c>
      <c r="BF29" s="219">
        <f t="shared" si="47"/>
        <v>233.81637488551507</v>
      </c>
      <c r="BG29" s="219">
        <f t="shared" si="47"/>
        <v>236.31636396254768</v>
      </c>
      <c r="BH29" s="219">
        <f t="shared" si="47"/>
        <v>238.71624511523635</v>
      </c>
      <c r="BI29" s="219">
        <f t="shared" si="47"/>
        <v>241.17320751755793</v>
      </c>
      <c r="BJ29" s="219">
        <f t="shared" si="47"/>
        <v>243.6780707528572</v>
      </c>
      <c r="BK29" s="219">
        <f t="shared" si="47"/>
        <v>246.3211247118881</v>
      </c>
      <c r="BL29" s="219">
        <f t="shared" si="47"/>
        <v>248.9098096510094</v>
      </c>
      <c r="BM29" s="219">
        <f t="shared" ref="BM29:BV29" si="48">BM178*BM$189</f>
        <v>251.52678415784649</v>
      </c>
      <c r="BN29" s="219">
        <f t="shared" si="48"/>
        <v>254.28375010198494</v>
      </c>
      <c r="BO29" s="219">
        <f t="shared" si="48"/>
        <v>257.14149813032054</v>
      </c>
      <c r="BP29" s="219">
        <f t="shared" si="48"/>
        <v>260.11270109825392</v>
      </c>
      <c r="BQ29" s="219">
        <f t="shared" si="48"/>
        <v>263.20290847622221</v>
      </c>
      <c r="BR29" s="219">
        <f t="shared" si="48"/>
        <v>266.20357359583528</v>
      </c>
      <c r="BS29" s="219">
        <f t="shared" si="48"/>
        <v>269.33123308196502</v>
      </c>
      <c r="BT29" s="219">
        <f t="shared" si="48"/>
        <v>272.52782632539447</v>
      </c>
      <c r="BU29" s="219">
        <f t="shared" si="48"/>
        <v>275.7680753492732</v>
      </c>
      <c r="BV29" s="219">
        <f t="shared" si="48"/>
        <v>279.02417296805163</v>
      </c>
      <c r="BW29" s="219">
        <f t="shared" ref="BW29:CF29" si="49">BW178*BW$189</f>
        <v>282.27689426793762</v>
      </c>
      <c r="BX29" s="219">
        <f t="shared" si="49"/>
        <v>285.62961103614344</v>
      </c>
      <c r="BY29" s="219">
        <f t="shared" si="49"/>
        <v>289.00758323865927</v>
      </c>
      <c r="BZ29" s="219">
        <f t="shared" si="49"/>
        <v>292.35045268313814</v>
      </c>
      <c r="CA29" s="219">
        <f t="shared" si="49"/>
        <v>295.65766779337349</v>
      </c>
      <c r="CB29" s="219">
        <f t="shared" si="49"/>
        <v>298.78597354162753</v>
      </c>
      <c r="CC29" s="219">
        <f t="shared" si="49"/>
        <v>302.05863949103554</v>
      </c>
      <c r="CD29" s="219">
        <f t="shared" si="49"/>
        <v>305.28361001084266</v>
      </c>
      <c r="CE29" s="219">
        <f t="shared" si="49"/>
        <v>308.54235761008169</v>
      </c>
      <c r="CF29" s="219">
        <f t="shared" si="49"/>
        <v>311.68672295830606</v>
      </c>
    </row>
    <row r="30" spans="1:84">
      <c r="A30" s="187" t="s">
        <v>310</v>
      </c>
      <c r="B30" s="145"/>
      <c r="C30" s="168" t="s">
        <v>407</v>
      </c>
      <c r="D30" s="185"/>
      <c r="E30" s="185"/>
      <c r="F30" s="185"/>
      <c r="G30" s="185"/>
      <c r="H30" s="185"/>
      <c r="I30" s="185"/>
      <c r="J30" s="185"/>
      <c r="K30" s="185"/>
      <c r="L30" s="185"/>
      <c r="M30" s="185"/>
      <c r="N30" s="275">
        <v>6.4027231502987494</v>
      </c>
      <c r="O30" s="275">
        <v>6.6788910022058898</v>
      </c>
      <c r="P30" s="275">
        <v>6.8160293225061794</v>
      </c>
      <c r="Q30" s="275">
        <v>7.1725686930012902</v>
      </c>
      <c r="R30" s="275">
        <v>7.4520740921705704</v>
      </c>
      <c r="S30" s="275">
        <v>7.6836980199157194</v>
      </c>
      <c r="T30" s="275">
        <v>7.9678214728202201</v>
      </c>
      <c r="U30" s="275">
        <v>8.1081601854279093</v>
      </c>
      <c r="V30" s="275">
        <v>8.3339505313688598</v>
      </c>
      <c r="W30" s="275">
        <v>7.9638047167133701</v>
      </c>
      <c r="X30" s="275">
        <v>8.1037396535611794</v>
      </c>
      <c r="Y30" s="275">
        <v>8.205656117904649</v>
      </c>
      <c r="Z30" s="275">
        <v>8.2961155550867893</v>
      </c>
      <c r="AA30" s="275">
        <v>8.2713431921937293</v>
      </c>
      <c r="AB30" s="275">
        <v>8.4157729999999997</v>
      </c>
      <c r="AC30" s="271">
        <v>8.51520855657742</v>
      </c>
      <c r="AD30" s="324">
        <v>8.6335055131198803</v>
      </c>
      <c r="AE30" s="271">
        <v>8.6972712725461001</v>
      </c>
      <c r="AF30" s="271">
        <v>8.8460614398981203</v>
      </c>
      <c r="AG30" s="271">
        <v>8.8901372802166492</v>
      </c>
      <c r="AH30" s="271">
        <v>8.2628195239072699</v>
      </c>
      <c r="AI30" s="271">
        <v>8.4168625245721103</v>
      </c>
      <c r="AJ30" s="279">
        <f t="shared" si="13"/>
        <v>8.5861337237139495</v>
      </c>
      <c r="AK30" s="271">
        <f t="shared" si="13"/>
        <v>8.6475141365870503</v>
      </c>
      <c r="AL30" s="271">
        <f t="shared" si="13"/>
        <v>8.7530652633709334</v>
      </c>
      <c r="AM30" s="271">
        <f t="shared" si="13"/>
        <v>8.8501912246465011</v>
      </c>
      <c r="AN30" s="271">
        <f t="shared" si="13"/>
        <v>8.9491717242841542</v>
      </c>
      <c r="AO30" s="271">
        <f t="shared" si="13"/>
        <v>9.0564849981724489</v>
      </c>
      <c r="AP30" s="271">
        <f t="shared" si="13"/>
        <v>9.1235224862646973</v>
      </c>
      <c r="AQ30" s="271">
        <f t="shared" si="13"/>
        <v>9.2112569586501678</v>
      </c>
      <c r="AR30" s="271">
        <f t="shared" si="13"/>
        <v>9.278608949328973</v>
      </c>
      <c r="AS30" s="271">
        <f t="shared" si="13"/>
        <v>9.3474820861687</v>
      </c>
      <c r="AT30" s="271">
        <f t="shared" ref="AT30:BL30" si="50">AT179*AT$189</f>
        <v>9.4164356301851448</v>
      </c>
      <c r="AU30" s="271">
        <f t="shared" si="50"/>
        <v>9.4567247691561462</v>
      </c>
      <c r="AV30" s="271">
        <f t="shared" si="50"/>
        <v>9.4986841414906475</v>
      </c>
      <c r="AW30" s="271">
        <f t="shared" si="50"/>
        <v>9.5406212757820246</v>
      </c>
      <c r="AX30" s="271">
        <f t="shared" si="50"/>
        <v>9.606049634027249</v>
      </c>
      <c r="AY30" s="271">
        <f t="shared" si="50"/>
        <v>9.6360992786138766</v>
      </c>
      <c r="AZ30" s="271">
        <f t="shared" si="50"/>
        <v>9.6694350056610343</v>
      </c>
      <c r="BA30" s="271">
        <f t="shared" si="50"/>
        <v>9.704031123996911</v>
      </c>
      <c r="BB30" s="271">
        <f t="shared" si="50"/>
        <v>9.7324775006036539</v>
      </c>
      <c r="BC30" s="271">
        <f t="shared" si="50"/>
        <v>9.7850917294771147</v>
      </c>
      <c r="BD30" s="271">
        <f t="shared" si="50"/>
        <v>9.8018907325935274</v>
      </c>
      <c r="BE30" s="271">
        <f t="shared" si="50"/>
        <v>9.8170611229217819</v>
      </c>
      <c r="BF30" s="271">
        <f t="shared" si="50"/>
        <v>9.8319432348227647</v>
      </c>
      <c r="BG30" s="271">
        <f t="shared" si="50"/>
        <v>9.8437725402957916</v>
      </c>
      <c r="BH30" s="271">
        <f t="shared" si="50"/>
        <v>9.8465625848619709</v>
      </c>
      <c r="BI30" s="271">
        <f t="shared" si="50"/>
        <v>9.848657247698819</v>
      </c>
      <c r="BJ30" s="271">
        <f t="shared" si="50"/>
        <v>9.8878066122543338</v>
      </c>
      <c r="BK30" s="271">
        <f t="shared" si="50"/>
        <v>9.8934889618255877</v>
      </c>
      <c r="BL30" s="271">
        <f t="shared" si="50"/>
        <v>9.8936834245920835</v>
      </c>
      <c r="BM30" s="271">
        <f t="shared" ref="BM30:BV30" si="51">BM179*BM$189</f>
        <v>9.8935336688073114</v>
      </c>
      <c r="BN30" s="271">
        <f t="shared" si="51"/>
        <v>9.895398187715621</v>
      </c>
      <c r="BO30" s="271">
        <f t="shared" si="51"/>
        <v>9.8975506449265751</v>
      </c>
      <c r="BP30" s="271">
        <f t="shared" si="51"/>
        <v>9.9021792520100469</v>
      </c>
      <c r="BQ30" s="271">
        <f t="shared" si="51"/>
        <v>9.9074044473958924</v>
      </c>
      <c r="BR30" s="271">
        <f t="shared" si="51"/>
        <v>9.9071850760477638</v>
      </c>
      <c r="BS30" s="271">
        <f t="shared" si="51"/>
        <v>9.9076140474021663</v>
      </c>
      <c r="BT30" s="271">
        <f t="shared" si="51"/>
        <v>9.9063633318354913</v>
      </c>
      <c r="BU30" s="271">
        <f t="shared" si="51"/>
        <v>9.9477075635845065</v>
      </c>
      <c r="BV30" s="271">
        <f t="shared" si="51"/>
        <v>9.942518943134516</v>
      </c>
      <c r="BW30" s="271">
        <f t="shared" ref="BW30:CF30" si="52">BW179*BW$189</f>
        <v>9.9327354081162227</v>
      </c>
      <c r="BX30" s="271">
        <f t="shared" si="52"/>
        <v>9.9656739504373331</v>
      </c>
      <c r="BY30" s="271">
        <f t="shared" si="52"/>
        <v>9.9517457017384086</v>
      </c>
      <c r="BZ30" s="271">
        <f t="shared" si="52"/>
        <v>9.9791261056525435</v>
      </c>
      <c r="CA30" s="271">
        <f t="shared" si="52"/>
        <v>9.9520645770035898</v>
      </c>
      <c r="CB30" s="271">
        <f t="shared" si="52"/>
        <v>9.9649817950256345</v>
      </c>
      <c r="CC30" s="271">
        <f t="shared" si="52"/>
        <v>9.9755847393660488</v>
      </c>
      <c r="CD30" s="271">
        <f t="shared" si="52"/>
        <v>9.983179733805736</v>
      </c>
      <c r="CE30" s="271">
        <f t="shared" si="52"/>
        <v>9.9865461970005711</v>
      </c>
      <c r="CF30" s="271">
        <f t="shared" si="52"/>
        <v>9.9827938610328708</v>
      </c>
    </row>
    <row r="31" spans="1:84">
      <c r="A31" s="187" t="s">
        <v>311</v>
      </c>
      <c r="B31" s="145"/>
      <c r="C31" s="168" t="s">
        <v>407</v>
      </c>
      <c r="D31" s="185"/>
      <c r="E31" s="185"/>
      <c r="F31" s="185"/>
      <c r="G31" s="185"/>
      <c r="H31" s="185"/>
      <c r="I31" s="185"/>
      <c r="J31" s="185"/>
      <c r="K31" s="185"/>
      <c r="L31" s="185"/>
      <c r="M31" s="185"/>
      <c r="N31" s="275">
        <v>6.6662550494046195</v>
      </c>
      <c r="O31" s="275">
        <v>6.98036410815173</v>
      </c>
      <c r="P31" s="275">
        <v>7.0963507856722998</v>
      </c>
      <c r="Q31" s="275">
        <v>7.3419475566876997</v>
      </c>
      <c r="R31" s="275">
        <v>7.60914389271327</v>
      </c>
      <c r="S31" s="275">
        <v>7.8522168433337303</v>
      </c>
      <c r="T31" s="275">
        <v>8.0719054664165402</v>
      </c>
      <c r="U31" s="275">
        <v>8.1463544634148608</v>
      </c>
      <c r="V31" s="275">
        <v>8.2775523368506896</v>
      </c>
      <c r="W31" s="275">
        <v>8.0120007707481502</v>
      </c>
      <c r="X31" s="275">
        <v>8.1883874548212496</v>
      </c>
      <c r="Y31" s="275">
        <v>8.3990447308956906</v>
      </c>
      <c r="Z31" s="275">
        <v>8.4149734180438003</v>
      </c>
      <c r="AA31" s="275">
        <v>8.3259414668431884</v>
      </c>
      <c r="AB31" s="275">
        <v>8.5061299999999989</v>
      </c>
      <c r="AC31" s="271">
        <v>8.5730853697265701</v>
      </c>
      <c r="AD31" s="324">
        <v>8.4455333254938392</v>
      </c>
      <c r="AE31" s="271">
        <v>8.5284218630070985</v>
      </c>
      <c r="AF31" s="271">
        <v>8.5313370875728793</v>
      </c>
      <c r="AG31" s="271">
        <v>8.4674067678868106</v>
      </c>
      <c r="AH31" s="271">
        <v>8.3189254829423405</v>
      </c>
      <c r="AI31" s="271">
        <v>8.532978319082769</v>
      </c>
      <c r="AJ31" s="279">
        <f t="shared" si="13"/>
        <v>8.6675232066580676</v>
      </c>
      <c r="AK31" s="271">
        <f t="shared" si="13"/>
        <v>8.6914962972247736</v>
      </c>
      <c r="AL31" s="271">
        <f t="shared" si="13"/>
        <v>8.7815890263361549</v>
      </c>
      <c r="AM31" s="271">
        <f t="shared" si="13"/>
        <v>8.8868783829473816</v>
      </c>
      <c r="AN31" s="271">
        <f t="shared" si="13"/>
        <v>8.9940657655929606</v>
      </c>
      <c r="AO31" s="271">
        <f t="shared" si="13"/>
        <v>9.1096526515896716</v>
      </c>
      <c r="AP31" s="271">
        <f t="shared" si="13"/>
        <v>9.2128783298038037</v>
      </c>
      <c r="AQ31" s="271">
        <f t="shared" si="13"/>
        <v>9.2824960363934093</v>
      </c>
      <c r="AR31" s="271">
        <f t="shared" si="13"/>
        <v>9.3579287517667336</v>
      </c>
      <c r="AS31" s="271">
        <f t="shared" si="13"/>
        <v>9.4348324423166972</v>
      </c>
      <c r="AT31" s="271">
        <f t="shared" ref="AT31:BL31" si="53">AT180*AT$189</f>
        <v>9.5117474467109524</v>
      </c>
      <c r="AU31" s="271">
        <f t="shared" si="53"/>
        <v>9.5596506300007817</v>
      </c>
      <c r="AV31" s="271">
        <f t="shared" si="53"/>
        <v>9.6091055363755888</v>
      </c>
      <c r="AW31" s="271">
        <f t="shared" si="53"/>
        <v>9.6905877052070135</v>
      </c>
      <c r="AX31" s="271">
        <f t="shared" si="53"/>
        <v>9.7335048445768564</v>
      </c>
      <c r="AY31" s="271">
        <f t="shared" si="53"/>
        <v>9.7705216973609055</v>
      </c>
      <c r="AZ31" s="271">
        <f t="shared" si="53"/>
        <v>9.8106738281065002</v>
      </c>
      <c r="BA31" s="271">
        <f t="shared" si="53"/>
        <v>9.8519015867889781</v>
      </c>
      <c r="BB31" s="271">
        <f t="shared" si="53"/>
        <v>9.9218626483663535</v>
      </c>
      <c r="BC31" s="271">
        <f t="shared" si="53"/>
        <v>9.9483211392230508</v>
      </c>
      <c r="BD31" s="271">
        <f t="shared" si="53"/>
        <v>9.9708796409519813</v>
      </c>
      <c r="BE31" s="271">
        <f t="shared" si="53"/>
        <v>9.9915099679145705</v>
      </c>
      <c r="BF31" s="271">
        <f t="shared" si="53"/>
        <v>10.011556833143922</v>
      </c>
      <c r="BG31" s="271">
        <f t="shared" si="53"/>
        <v>10.066468440901453</v>
      </c>
      <c r="BH31" s="271">
        <f t="shared" si="53"/>
        <v>10.074202716592028</v>
      </c>
      <c r="BI31" s="271">
        <f t="shared" si="53"/>
        <v>10.080895159767769</v>
      </c>
      <c r="BJ31" s="271">
        <f t="shared" si="53"/>
        <v>10.087958672194366</v>
      </c>
      <c r="BK31" s="271">
        <f t="shared" si="53"/>
        <v>10.09703246336163</v>
      </c>
      <c r="BL31" s="271">
        <f t="shared" si="53"/>
        <v>10.141678860911622</v>
      </c>
      <c r="BM31" s="271">
        <f t="shared" ref="BM31:BV31" si="54">BM180*BM$189</f>
        <v>10.1446946898746</v>
      </c>
      <c r="BN31" s="271">
        <f t="shared" si="54"/>
        <v>10.149352782256262</v>
      </c>
      <c r="BO31" s="271">
        <f t="shared" si="54"/>
        <v>10.153865600496227</v>
      </c>
      <c r="BP31" s="271">
        <f t="shared" si="54"/>
        <v>10.205016018714165</v>
      </c>
      <c r="BQ31" s="271">
        <f t="shared" si="54"/>
        <v>10.212552598825521</v>
      </c>
      <c r="BR31" s="271">
        <f t="shared" si="54"/>
        <v>10.214000330989554</v>
      </c>
      <c r="BS31" s="271">
        <f t="shared" si="54"/>
        <v>10.215602033386133</v>
      </c>
      <c r="BT31" s="271">
        <f t="shared" si="54"/>
        <v>10.26289041502281</v>
      </c>
      <c r="BU31" s="271">
        <f t="shared" si="54"/>
        <v>10.261688147149844</v>
      </c>
      <c r="BV31" s="271">
        <f t="shared" si="54"/>
        <v>10.305727117055003</v>
      </c>
      <c r="BW31" s="271">
        <f t="shared" ref="BW31:CF31" si="55">BW180*BW$189</f>
        <v>10.295549736285942</v>
      </c>
      <c r="BX31" s="271">
        <f t="shared" si="55"/>
        <v>10.333312223126644</v>
      </c>
      <c r="BY31" s="271">
        <f t="shared" si="55"/>
        <v>10.370352353608016</v>
      </c>
      <c r="BZ31" s="271">
        <f t="shared" si="55"/>
        <v>10.348841288035011</v>
      </c>
      <c r="CA31" s="271">
        <f t="shared" si="55"/>
        <v>10.372983176626954</v>
      </c>
      <c r="CB31" s="271">
        <f t="shared" si="55"/>
        <v>10.389111887139709</v>
      </c>
      <c r="CC31" s="271">
        <f t="shared" si="55"/>
        <v>10.45894121529221</v>
      </c>
      <c r="CD31" s="271">
        <f t="shared" si="55"/>
        <v>10.469648437370806</v>
      </c>
      <c r="CE31" s="271">
        <f t="shared" si="55"/>
        <v>10.475485862971148</v>
      </c>
      <c r="CF31" s="271">
        <f t="shared" si="55"/>
        <v>10.532908618708877</v>
      </c>
    </row>
    <row r="32" spans="1:84">
      <c r="A32" s="187" t="s">
        <v>25</v>
      </c>
      <c r="B32" s="145"/>
      <c r="C32" s="168" t="s">
        <v>407</v>
      </c>
      <c r="D32" s="185"/>
      <c r="E32" s="185"/>
      <c r="F32" s="185"/>
      <c r="G32" s="185"/>
      <c r="H32" s="185"/>
      <c r="I32" s="185"/>
      <c r="J32" s="185"/>
      <c r="K32" s="185"/>
      <c r="L32" s="185"/>
      <c r="M32" s="185"/>
      <c r="N32" s="275">
        <v>2.3712258939728299</v>
      </c>
      <c r="O32" s="275">
        <v>2.7185476659146204</v>
      </c>
      <c r="P32" s="275">
        <v>2.88281501447972</v>
      </c>
      <c r="Q32" s="275">
        <v>2.79319784445648</v>
      </c>
      <c r="R32" s="275">
        <v>2.9555612585284896</v>
      </c>
      <c r="S32" s="275">
        <v>3.0487120603676701</v>
      </c>
      <c r="T32" s="275">
        <v>3.2282660857577197</v>
      </c>
      <c r="U32" s="275">
        <v>3.20957399452131</v>
      </c>
      <c r="V32" s="275">
        <v>3.26769226934409</v>
      </c>
      <c r="W32" s="275">
        <v>3.3683568973542402</v>
      </c>
      <c r="X32" s="275">
        <v>3.50060823175646</v>
      </c>
      <c r="Y32" s="275">
        <v>3.6959005444609803</v>
      </c>
      <c r="Z32" s="275">
        <v>3.9116173569234403</v>
      </c>
      <c r="AA32" s="275">
        <v>3.9983129985885699</v>
      </c>
      <c r="AB32" s="275">
        <v>3.9644560000000002</v>
      </c>
      <c r="AC32" s="271">
        <v>3.9979907224005902</v>
      </c>
      <c r="AD32" s="324">
        <v>4.1183654359093396</v>
      </c>
      <c r="AE32" s="271">
        <v>3.9757350721092299</v>
      </c>
      <c r="AF32" s="271">
        <v>3.9160163604560299</v>
      </c>
      <c r="AG32" s="271">
        <v>3.9246732183498798</v>
      </c>
      <c r="AH32" s="271">
        <v>3.83830974915309</v>
      </c>
      <c r="AI32" s="271">
        <v>3.9714397026450201</v>
      </c>
      <c r="AJ32" s="279">
        <f t="shared" si="13"/>
        <v>4.0707220335668337</v>
      </c>
      <c r="AK32" s="271">
        <f t="shared" si="13"/>
        <v>4.1075303588795711</v>
      </c>
      <c r="AL32" s="271">
        <f t="shared" si="13"/>
        <v>4.1692706921620744</v>
      </c>
      <c r="AM32" s="271">
        <f t="shared" si="13"/>
        <v>4.2383661001726862</v>
      </c>
      <c r="AN32" s="271">
        <f t="shared" si="13"/>
        <v>4.3084277637012436</v>
      </c>
      <c r="AO32" s="271">
        <f t="shared" si="13"/>
        <v>4.3826951735386697</v>
      </c>
      <c r="AP32" s="271">
        <f t="shared" si="13"/>
        <v>4.4371005574616538</v>
      </c>
      <c r="AQ32" s="271">
        <f t="shared" si="13"/>
        <v>4.474971195352575</v>
      </c>
      <c r="AR32" s="271">
        <f t="shared" si="13"/>
        <v>4.5292994723511688</v>
      </c>
      <c r="AS32" s="271">
        <f t="shared" si="13"/>
        <v>4.5844369765223432</v>
      </c>
      <c r="AT32" s="271">
        <f t="shared" ref="AT32:BL32" si="56">AT181*AT$189</f>
        <v>4.6396993427812232</v>
      </c>
      <c r="AU32" s="271">
        <f t="shared" si="56"/>
        <v>4.6805798213896317</v>
      </c>
      <c r="AV32" s="271">
        <f t="shared" si="56"/>
        <v>4.7090711269120247</v>
      </c>
      <c r="AW32" s="271">
        <f t="shared" si="56"/>
        <v>4.7509670592654292</v>
      </c>
      <c r="AX32" s="271">
        <f t="shared" si="56"/>
        <v>4.7895419990080939</v>
      </c>
      <c r="AY32" s="271">
        <f t="shared" si="56"/>
        <v>4.8122960515829591</v>
      </c>
      <c r="AZ32" s="271">
        <f t="shared" si="56"/>
        <v>4.8499939980873643</v>
      </c>
      <c r="BA32" s="271">
        <f t="shared" si="56"/>
        <v>4.8756396157954827</v>
      </c>
      <c r="BB32" s="271">
        <f t="shared" si="56"/>
        <v>4.8985002028434028</v>
      </c>
      <c r="BC32" s="271">
        <f t="shared" si="56"/>
        <v>4.93009957804869</v>
      </c>
      <c r="BD32" s="271">
        <f t="shared" si="56"/>
        <v>4.9474504576174061</v>
      </c>
      <c r="BE32" s="271">
        <f t="shared" si="56"/>
        <v>4.9644170784672168</v>
      </c>
      <c r="BF32" s="271">
        <f t="shared" si="56"/>
        <v>4.9817348871941531</v>
      </c>
      <c r="BG32" s="271">
        <f t="shared" si="56"/>
        <v>4.9980074186097028</v>
      </c>
      <c r="BH32" s="271">
        <f t="shared" si="56"/>
        <v>5.0101549944327815</v>
      </c>
      <c r="BI32" s="271">
        <f t="shared" si="56"/>
        <v>5.0103231624345419</v>
      </c>
      <c r="BJ32" s="271">
        <f t="shared" si="56"/>
        <v>5.0238051901483969</v>
      </c>
      <c r="BK32" s="271">
        <f t="shared" si="56"/>
        <v>5.0391893692644114</v>
      </c>
      <c r="BL32" s="271">
        <f t="shared" si="56"/>
        <v>5.0404712312111002</v>
      </c>
      <c r="BM32" s="271">
        <f t="shared" ref="BM32:BV32" si="57">BM181*BM$189</f>
        <v>5.0424990886431171</v>
      </c>
      <c r="BN32" s="271">
        <f t="shared" si="57"/>
        <v>5.0583680268897524</v>
      </c>
      <c r="BO32" s="271">
        <f t="shared" si="57"/>
        <v>5.0635126987194479</v>
      </c>
      <c r="BP32" s="271">
        <f t="shared" si="57"/>
        <v>5.071015908410657</v>
      </c>
      <c r="BQ32" s="271">
        <f t="shared" si="57"/>
        <v>5.0799558657347683</v>
      </c>
      <c r="BR32" s="271">
        <f t="shared" si="57"/>
        <v>5.0872060534280505</v>
      </c>
      <c r="BS32" s="271">
        <f t="shared" si="57"/>
        <v>5.0960187674341926</v>
      </c>
      <c r="BT32" s="271">
        <f t="shared" si="57"/>
        <v>5.1052303127696277</v>
      </c>
      <c r="BU32" s="271">
        <f t="shared" si="57"/>
        <v>5.1153374385168107</v>
      </c>
      <c r="BV32" s="271">
        <f t="shared" si="57"/>
        <v>5.1134770019506703</v>
      </c>
      <c r="BW32" s="271">
        <f t="shared" ref="BW32:CF32" si="58">BW181*BW$189</f>
        <v>5.1220271973112439</v>
      </c>
      <c r="BX32" s="271">
        <f t="shared" si="58"/>
        <v>5.1305064799787257</v>
      </c>
      <c r="BY32" s="271">
        <f t="shared" si="58"/>
        <v>5.1283445162655301</v>
      </c>
      <c r="BZ32" s="271">
        <f t="shared" si="58"/>
        <v>5.1358693381228528</v>
      </c>
      <c r="CA32" s="271">
        <f t="shared" si="58"/>
        <v>5.1408678628189497</v>
      </c>
      <c r="CB32" s="271">
        <f t="shared" si="58"/>
        <v>5.1318900446135922</v>
      </c>
      <c r="CC32" s="271">
        <f t="shared" si="58"/>
        <v>5.133672373836462</v>
      </c>
      <c r="CD32" s="271">
        <f t="shared" si="58"/>
        <v>5.1239635285636469</v>
      </c>
      <c r="CE32" s="271">
        <f t="shared" si="58"/>
        <v>5.1131697199105606</v>
      </c>
      <c r="CF32" s="271">
        <f t="shared" si="58"/>
        <v>5.1105416240203949</v>
      </c>
    </row>
    <row r="33" spans="1:258">
      <c r="A33" s="187" t="s">
        <v>338</v>
      </c>
      <c r="B33" s="145"/>
      <c r="C33" s="168" t="s">
        <v>407</v>
      </c>
      <c r="D33" s="185"/>
      <c r="E33" s="185"/>
      <c r="F33" s="185"/>
      <c r="G33" s="185"/>
      <c r="H33" s="185"/>
      <c r="I33" s="185"/>
      <c r="J33" s="185"/>
      <c r="K33" s="185"/>
      <c r="L33" s="185"/>
      <c r="M33" s="185"/>
      <c r="N33" s="275">
        <v>12.324643696747501</v>
      </c>
      <c r="O33" s="275">
        <v>12.971576292299799</v>
      </c>
      <c r="P33" s="275">
        <v>13.503344897246899</v>
      </c>
      <c r="Q33" s="275">
        <v>14.121115295539798</v>
      </c>
      <c r="R33" s="275">
        <v>14.849146686971801</v>
      </c>
      <c r="S33" s="275">
        <v>15.495430926869799</v>
      </c>
      <c r="T33" s="275">
        <v>16.1378059245827</v>
      </c>
      <c r="U33" s="275">
        <v>16.873369341912301</v>
      </c>
      <c r="V33" s="275">
        <v>17.011702860558302</v>
      </c>
      <c r="W33" s="275">
        <v>16.332439713494299</v>
      </c>
      <c r="X33" s="275">
        <v>16.048816342601398</v>
      </c>
      <c r="Y33" s="275">
        <v>16.4719473323497</v>
      </c>
      <c r="Z33" s="275">
        <v>16.501836335272401</v>
      </c>
      <c r="AA33" s="275">
        <v>16.5015633126254</v>
      </c>
      <c r="AB33" s="275">
        <v>16.973353659676398</v>
      </c>
      <c r="AC33" s="271">
        <v>17.580628665963598</v>
      </c>
      <c r="AD33" s="324">
        <v>18.1149772019116</v>
      </c>
      <c r="AE33" s="271">
        <v>18.531073938535702</v>
      </c>
      <c r="AF33" s="271">
        <v>18.675876567122902</v>
      </c>
      <c r="AG33" s="271">
        <v>19.083500245341597</v>
      </c>
      <c r="AH33" s="271">
        <v>18.292000000000002</v>
      </c>
      <c r="AI33" s="271">
        <v>19.526</v>
      </c>
      <c r="AJ33" s="279">
        <f t="shared" si="13"/>
        <v>20.129796233058499</v>
      </c>
      <c r="AK33" s="271">
        <f t="shared" si="13"/>
        <v>20.456992068214809</v>
      </c>
      <c r="AL33" s="271">
        <f t="shared" si="13"/>
        <v>20.940987315544234</v>
      </c>
      <c r="AM33" s="271">
        <f t="shared" si="13"/>
        <v>21.449077934157661</v>
      </c>
      <c r="AN33" s="271">
        <f t="shared" si="13"/>
        <v>21.973868150161689</v>
      </c>
      <c r="AO33" s="271">
        <f t="shared" si="13"/>
        <v>22.532088849856255</v>
      </c>
      <c r="AP33" s="271">
        <f t="shared" si="13"/>
        <v>23.002266322016137</v>
      </c>
      <c r="AQ33" s="271">
        <f t="shared" si="13"/>
        <v>23.468463638603545</v>
      </c>
      <c r="AR33" s="271">
        <f t="shared" ref="AR33:BL33" si="59">AR182*AR$189</f>
        <v>23.934279374916219</v>
      </c>
      <c r="AS33" s="271">
        <f t="shared" si="59"/>
        <v>24.44255500715127</v>
      </c>
      <c r="AT33" s="271">
        <f t="shared" si="59"/>
        <v>24.935955058485188</v>
      </c>
      <c r="AU33" s="271">
        <f t="shared" si="59"/>
        <v>25.36449777109657</v>
      </c>
      <c r="AV33" s="271">
        <f t="shared" si="59"/>
        <v>25.80817375195139</v>
      </c>
      <c r="AW33" s="271">
        <f t="shared" si="59"/>
        <v>26.262894311780791</v>
      </c>
      <c r="AX33" s="271">
        <f t="shared" si="59"/>
        <v>26.710371564856324</v>
      </c>
      <c r="AY33" s="271">
        <f t="shared" si="59"/>
        <v>27.153303096934135</v>
      </c>
      <c r="AZ33" s="271">
        <f t="shared" si="59"/>
        <v>27.617064519675459</v>
      </c>
      <c r="BA33" s="271">
        <f t="shared" si="59"/>
        <v>28.065809562762361</v>
      </c>
      <c r="BB33" s="271">
        <f t="shared" si="59"/>
        <v>28.53954809883302</v>
      </c>
      <c r="BC33" s="271">
        <f t="shared" si="59"/>
        <v>28.968813601407209</v>
      </c>
      <c r="BD33" s="271">
        <f t="shared" si="59"/>
        <v>29.398864547106314</v>
      </c>
      <c r="BE33" s="271">
        <f t="shared" si="59"/>
        <v>29.835713006369744</v>
      </c>
      <c r="BF33" s="271">
        <f t="shared" si="59"/>
        <v>30.283787202918955</v>
      </c>
      <c r="BG33" s="271">
        <f t="shared" si="59"/>
        <v>30.701438135240064</v>
      </c>
      <c r="BH33" s="271">
        <f t="shared" si="59"/>
        <v>31.136354303282783</v>
      </c>
      <c r="BI33" s="271">
        <f t="shared" si="59"/>
        <v>31.547296663426053</v>
      </c>
      <c r="BJ33" s="271">
        <f t="shared" si="59"/>
        <v>31.972718378241527</v>
      </c>
      <c r="BK33" s="271">
        <f t="shared" si="59"/>
        <v>32.418594073698777</v>
      </c>
      <c r="BL33" s="271">
        <f t="shared" si="59"/>
        <v>32.85975794432624</v>
      </c>
      <c r="BM33" s="271">
        <f t="shared" ref="BM33:BV33" si="60">BM182*BM$189</f>
        <v>33.313423187298</v>
      </c>
      <c r="BN33" s="271">
        <f t="shared" si="60"/>
        <v>33.788249712961331</v>
      </c>
      <c r="BO33" s="271">
        <f t="shared" si="60"/>
        <v>34.241882067449595</v>
      </c>
      <c r="BP33" s="271">
        <f t="shared" si="60"/>
        <v>34.719014651250546</v>
      </c>
      <c r="BQ33" s="271">
        <f t="shared" si="60"/>
        <v>35.214046987764739</v>
      </c>
      <c r="BR33" s="271">
        <f t="shared" si="60"/>
        <v>35.74511150007487</v>
      </c>
      <c r="BS33" s="271">
        <f t="shared" si="60"/>
        <v>36.256993301354754</v>
      </c>
      <c r="BT33" s="271">
        <f t="shared" si="60"/>
        <v>36.740215739143558</v>
      </c>
      <c r="BU33" s="271">
        <f t="shared" si="60"/>
        <v>37.278526441730079</v>
      </c>
      <c r="BV33" s="271">
        <f t="shared" si="60"/>
        <v>37.821636562552342</v>
      </c>
      <c r="BW33" s="271">
        <f t="shared" ref="BW33:CF33" si="61">BW182*BW$189</f>
        <v>38.36697383098938</v>
      </c>
      <c r="BX33" s="271">
        <f t="shared" si="61"/>
        <v>38.92110945022295</v>
      </c>
      <c r="BY33" s="271">
        <f t="shared" si="61"/>
        <v>39.488817514071755</v>
      </c>
      <c r="BZ33" s="271">
        <f t="shared" si="61"/>
        <v>40.010316659426252</v>
      </c>
      <c r="CA33" s="271">
        <f t="shared" si="61"/>
        <v>40.565453931810637</v>
      </c>
      <c r="CB33" s="271">
        <f t="shared" si="61"/>
        <v>41.106501271024726</v>
      </c>
      <c r="CC33" s="271">
        <f t="shared" si="61"/>
        <v>41.653993297197808</v>
      </c>
      <c r="CD33" s="271">
        <f t="shared" si="61"/>
        <v>42.205355695940803</v>
      </c>
      <c r="CE33" s="271">
        <f t="shared" si="61"/>
        <v>42.755644328379226</v>
      </c>
      <c r="CF33" s="271">
        <f t="shared" si="61"/>
        <v>43.340557604959663</v>
      </c>
    </row>
    <row r="34" spans="1:258">
      <c r="A34" s="187" t="s">
        <v>283</v>
      </c>
      <c r="B34" s="145"/>
      <c r="C34" s="168" t="s">
        <v>407</v>
      </c>
      <c r="D34" s="185"/>
      <c r="E34" s="185"/>
      <c r="F34" s="185"/>
      <c r="G34" s="185"/>
      <c r="H34" s="185"/>
      <c r="I34" s="185"/>
      <c r="J34" s="185"/>
      <c r="K34" s="185"/>
      <c r="L34" s="185"/>
      <c r="M34" s="185"/>
      <c r="N34" s="275">
        <v>0.68719628031788005</v>
      </c>
      <c r="O34" s="275">
        <v>0.72781166229725103</v>
      </c>
      <c r="P34" s="275">
        <v>0.754815006002716</v>
      </c>
      <c r="Q34" s="275">
        <v>0.83933210087042009</v>
      </c>
      <c r="R34" s="275">
        <v>0.939665895903397</v>
      </c>
      <c r="S34" s="275">
        <v>1.0327910649396499</v>
      </c>
      <c r="T34" s="275">
        <v>1.1657428132534</v>
      </c>
      <c r="U34" s="275">
        <v>1.2236935379474301</v>
      </c>
      <c r="V34" s="275">
        <v>1.39682814339669</v>
      </c>
      <c r="W34" s="275">
        <v>1.3915263331694101</v>
      </c>
      <c r="X34" s="275">
        <v>1.4822224902714098</v>
      </c>
      <c r="Y34" s="275">
        <v>1.5335085033242599</v>
      </c>
      <c r="Z34" s="275">
        <v>1.6040419850010101</v>
      </c>
      <c r="AA34" s="275">
        <v>1.71175791940543</v>
      </c>
      <c r="AB34" s="275">
        <v>1.85491657348965</v>
      </c>
      <c r="AC34" s="271">
        <v>2.0560065306591202</v>
      </c>
      <c r="AD34" s="324">
        <v>2.1719695245640502</v>
      </c>
      <c r="AE34" s="271">
        <v>2.3677975145969099</v>
      </c>
      <c r="AF34" s="271">
        <v>2.3745203815426197</v>
      </c>
      <c r="AG34" s="271">
        <v>2.4910000000000001</v>
      </c>
      <c r="AH34" s="271">
        <v>2.524</v>
      </c>
      <c r="AI34" s="271">
        <v>2.6930000000000001</v>
      </c>
      <c r="AJ34" s="279">
        <f t="shared" ref="AJ34:BL34" si="62">AJ183*AJ$189</f>
        <v>2.8804353056421008</v>
      </c>
      <c r="AK34" s="271">
        <f t="shared" si="62"/>
        <v>3.0414073253393212</v>
      </c>
      <c r="AL34" s="271">
        <f t="shared" si="62"/>
        <v>3.2004119725311475</v>
      </c>
      <c r="AM34" s="271">
        <f t="shared" si="62"/>
        <v>3.3820177408561594</v>
      </c>
      <c r="AN34" s="271">
        <f t="shared" si="62"/>
        <v>3.5607347712299924</v>
      </c>
      <c r="AO34" s="271">
        <f t="shared" si="62"/>
        <v>3.7727060357039588</v>
      </c>
      <c r="AP34" s="271">
        <f t="shared" si="62"/>
        <v>3.964572869807288</v>
      </c>
      <c r="AQ34" s="271">
        <f t="shared" si="62"/>
        <v>4.1727827762861258</v>
      </c>
      <c r="AR34" s="271">
        <f t="shared" si="62"/>
        <v>4.3915260259362183</v>
      </c>
      <c r="AS34" s="271">
        <f t="shared" si="62"/>
        <v>4.6193475876236896</v>
      </c>
      <c r="AT34" s="271">
        <f t="shared" si="62"/>
        <v>4.8686486677862266</v>
      </c>
      <c r="AU34" s="271">
        <f t="shared" si="62"/>
        <v>5.1122030486691834</v>
      </c>
      <c r="AV34" s="271">
        <f t="shared" si="62"/>
        <v>5.3653896064204769</v>
      </c>
      <c r="AW34" s="271">
        <f t="shared" si="62"/>
        <v>5.6412143496075711</v>
      </c>
      <c r="AX34" s="271">
        <f t="shared" si="62"/>
        <v>5.9229726433347212</v>
      </c>
      <c r="AY34" s="271">
        <f t="shared" si="62"/>
        <v>6.2112011693881577</v>
      </c>
      <c r="AZ34" s="271">
        <f t="shared" si="62"/>
        <v>6.5262001891019299</v>
      </c>
      <c r="BA34" s="271">
        <f t="shared" si="62"/>
        <v>6.8534926814687118</v>
      </c>
      <c r="BB34" s="271">
        <f t="shared" si="62"/>
        <v>7.1882316099452854</v>
      </c>
      <c r="BC34" s="271">
        <f t="shared" si="62"/>
        <v>7.5284618370159064</v>
      </c>
      <c r="BD34" s="271">
        <f t="shared" si="62"/>
        <v>7.8933803769018533</v>
      </c>
      <c r="BE34" s="271">
        <f t="shared" si="62"/>
        <v>8.2698013694229164</v>
      </c>
      <c r="BF34" s="271">
        <f t="shared" si="62"/>
        <v>8.659271990080212</v>
      </c>
      <c r="BG34" s="271">
        <f t="shared" si="62"/>
        <v>9.0763127344191918</v>
      </c>
      <c r="BH34" s="271">
        <f t="shared" si="62"/>
        <v>9.4827423301342453</v>
      </c>
      <c r="BI34" s="271">
        <f t="shared" si="62"/>
        <v>9.9197280303222826</v>
      </c>
      <c r="BJ34" s="271">
        <f t="shared" si="62"/>
        <v>10.39027116376389</v>
      </c>
      <c r="BK34" s="271">
        <f t="shared" si="62"/>
        <v>10.86236814388054</v>
      </c>
      <c r="BL34" s="271">
        <f t="shared" si="62"/>
        <v>11.363448326226248</v>
      </c>
      <c r="BM34" s="271">
        <f t="shared" ref="BM34:BV34" si="63">BM183*BM$189</f>
        <v>11.900691448876627</v>
      </c>
      <c r="BN34" s="271">
        <f t="shared" si="63"/>
        <v>12.441204270524114</v>
      </c>
      <c r="BO34" s="271">
        <f t="shared" si="63"/>
        <v>13.021399266048387</v>
      </c>
      <c r="BP34" s="271">
        <f t="shared" si="63"/>
        <v>13.646508613380522</v>
      </c>
      <c r="BQ34" s="271">
        <f t="shared" si="63"/>
        <v>14.276481561737365</v>
      </c>
      <c r="BR34" s="271">
        <f t="shared" si="63"/>
        <v>14.943323802054657</v>
      </c>
      <c r="BS34" s="271">
        <f t="shared" si="63"/>
        <v>15.658054665734801</v>
      </c>
      <c r="BT34" s="271">
        <f t="shared" si="63"/>
        <v>16.398305969060047</v>
      </c>
      <c r="BU34" s="271">
        <f t="shared" si="63"/>
        <v>17.188478133137828</v>
      </c>
      <c r="BV34" s="271">
        <f t="shared" si="63"/>
        <v>18.003650180556402</v>
      </c>
      <c r="BW34" s="271">
        <f t="shared" ref="BW34:CF34" si="64">BW183*BW$189</f>
        <v>18.843150947649448</v>
      </c>
      <c r="BX34" s="271">
        <f t="shared" si="64"/>
        <v>19.734021715475158</v>
      </c>
      <c r="BY34" s="271">
        <f t="shared" si="64"/>
        <v>20.681037745947531</v>
      </c>
      <c r="BZ34" s="271">
        <f t="shared" si="64"/>
        <v>21.654138609186337</v>
      </c>
      <c r="CA34" s="271">
        <f t="shared" si="64"/>
        <v>22.674052422770078</v>
      </c>
      <c r="CB34" s="271">
        <f t="shared" si="64"/>
        <v>23.714533206924099</v>
      </c>
      <c r="CC34" s="271">
        <f t="shared" si="64"/>
        <v>24.813206541942144</v>
      </c>
      <c r="CD34" s="271">
        <f t="shared" si="64"/>
        <v>25.94457292555704</v>
      </c>
      <c r="CE34" s="271">
        <f t="shared" si="64"/>
        <v>27.133039742796122</v>
      </c>
      <c r="CF34" s="271">
        <f t="shared" si="64"/>
        <v>28.37250672329764</v>
      </c>
    </row>
    <row r="35" spans="1:258">
      <c r="A35" s="190" t="s">
        <v>340</v>
      </c>
      <c r="B35" s="145"/>
      <c r="C35" s="168" t="s">
        <v>407</v>
      </c>
      <c r="D35" s="191">
        <f>SUM(D17:D29)</f>
        <v>1457.3197755476203</v>
      </c>
      <c r="E35" s="191">
        <f t="shared" ref="E35:AI35" si="65">SUM(E17:E29)</f>
        <v>1472.9059441609238</v>
      </c>
      <c r="F35" s="191">
        <f t="shared" si="65"/>
        <v>1496.5752651709213</v>
      </c>
      <c r="G35" s="191">
        <f t="shared" si="65"/>
        <v>1486.3813073593005</v>
      </c>
      <c r="H35" s="191">
        <f t="shared" si="65"/>
        <v>1521.6211742810933</v>
      </c>
      <c r="I35" s="191">
        <f t="shared" si="65"/>
        <v>1553.0951681789149</v>
      </c>
      <c r="J35" s="191">
        <f t="shared" si="65"/>
        <v>1574.7205347539571</v>
      </c>
      <c r="K35" s="191">
        <f t="shared" si="65"/>
        <v>1611.0175929904822</v>
      </c>
      <c r="L35" s="191">
        <f t="shared" si="65"/>
        <v>1668.6760760829511</v>
      </c>
      <c r="M35" s="191">
        <f t="shared" si="65"/>
        <v>1725.2397574185347</v>
      </c>
      <c r="N35" s="191">
        <f t="shared" si="65"/>
        <v>1793.8242297083268</v>
      </c>
      <c r="O35" s="191">
        <f t="shared" si="65"/>
        <v>1828.3098404915056</v>
      </c>
      <c r="P35" s="191">
        <f t="shared" si="65"/>
        <v>1848.4168380084916</v>
      </c>
      <c r="Q35" s="191">
        <f t="shared" si="65"/>
        <v>1862.7216015746008</v>
      </c>
      <c r="R35" s="191">
        <f t="shared" si="65"/>
        <v>1914.9478344165732</v>
      </c>
      <c r="S35" s="191">
        <f t="shared" si="65"/>
        <v>1946.1269407227001</v>
      </c>
      <c r="T35" s="191">
        <f t="shared" si="65"/>
        <v>1991.6920460797096</v>
      </c>
      <c r="U35" s="191">
        <f t="shared" si="65"/>
        <v>2040.0506408124784</v>
      </c>
      <c r="V35" s="191">
        <f t="shared" si="65"/>
        <v>2045.7548412930014</v>
      </c>
      <c r="W35" s="191">
        <f t="shared" si="65"/>
        <v>1987.1196884630831</v>
      </c>
      <c r="X35" s="191">
        <f t="shared" si="65"/>
        <v>2026.3959787731781</v>
      </c>
      <c r="Y35" s="191">
        <f t="shared" si="65"/>
        <v>2070.7273806418566</v>
      </c>
      <c r="Z35" s="191">
        <f t="shared" si="65"/>
        <v>2076.9489298431713</v>
      </c>
      <c r="AA35" s="191">
        <f t="shared" si="65"/>
        <v>2089.0774838767866</v>
      </c>
      <c r="AB35" s="191">
        <f t="shared" si="65"/>
        <v>2108.5498525393787</v>
      </c>
      <c r="AC35" s="191">
        <f t="shared" si="65"/>
        <v>2131.4362877491194</v>
      </c>
      <c r="AD35" s="191">
        <f t="shared" si="65"/>
        <v>2154.4612802930051</v>
      </c>
      <c r="AE35" s="191">
        <f t="shared" si="65"/>
        <v>2204.2380071146172</v>
      </c>
      <c r="AF35" s="191">
        <f t="shared" si="65"/>
        <v>2245.9818984079516</v>
      </c>
      <c r="AG35" s="191">
        <f t="shared" si="65"/>
        <v>2287.6465858952238</v>
      </c>
      <c r="AH35" s="191">
        <f t="shared" si="65"/>
        <v>2107.8290707562765</v>
      </c>
      <c r="AI35" s="191">
        <f t="shared" si="65"/>
        <v>2252.5131963596186</v>
      </c>
      <c r="AJ35" s="171">
        <f t="shared" ref="AJ35:BL35" si="66">SUM(AJ17:AJ29)</f>
        <v>2307.671607915081</v>
      </c>
      <c r="AK35" s="219">
        <f t="shared" si="66"/>
        <v>2330.6307325462394</v>
      </c>
      <c r="AL35" s="219">
        <f t="shared" si="66"/>
        <v>2367.1642423098374</v>
      </c>
      <c r="AM35" s="219">
        <f t="shared" si="66"/>
        <v>2408.1279181717341</v>
      </c>
      <c r="AN35" s="219">
        <f t="shared" si="66"/>
        <v>2450.0492410566667</v>
      </c>
      <c r="AO35" s="219">
        <f t="shared" si="66"/>
        <v>2494.6473103025482</v>
      </c>
      <c r="AP35" s="219">
        <f t="shared" si="66"/>
        <v>2528.6065602968124</v>
      </c>
      <c r="AQ35" s="219">
        <f t="shared" si="66"/>
        <v>2561.255439968088</v>
      </c>
      <c r="AR35" s="219">
        <f t="shared" si="66"/>
        <v>2595.8951375828733</v>
      </c>
      <c r="AS35" s="219">
        <f t="shared" si="66"/>
        <v>2631.4920636235584</v>
      </c>
      <c r="AT35" s="219">
        <f t="shared" si="66"/>
        <v>2667.5863374819751</v>
      </c>
      <c r="AU35" s="219">
        <f t="shared" si="66"/>
        <v>2695.8994270004296</v>
      </c>
      <c r="AV35" s="219">
        <f t="shared" si="66"/>
        <v>2725.0584554827356</v>
      </c>
      <c r="AW35" s="219">
        <f t="shared" si="66"/>
        <v>2754.7431326203468</v>
      </c>
      <c r="AX35" s="219">
        <f t="shared" si="66"/>
        <v>2782.8164596346037</v>
      </c>
      <c r="AY35" s="219">
        <f t="shared" si="66"/>
        <v>2809.5393943596341</v>
      </c>
      <c r="AZ35" s="219">
        <f t="shared" si="66"/>
        <v>2837.6073885509832</v>
      </c>
      <c r="BA35" s="219">
        <f t="shared" si="66"/>
        <v>2866.5595133085462</v>
      </c>
      <c r="BB35" s="219">
        <f t="shared" si="66"/>
        <v>2894.0110985811971</v>
      </c>
      <c r="BC35" s="219">
        <f t="shared" si="66"/>
        <v>2919.4241270525276</v>
      </c>
      <c r="BD35" s="219">
        <f t="shared" si="66"/>
        <v>2944.2054794509936</v>
      </c>
      <c r="BE35" s="219">
        <f t="shared" si="66"/>
        <v>2968.8922951953205</v>
      </c>
      <c r="BF35" s="219">
        <f t="shared" si="66"/>
        <v>2994.0757324528245</v>
      </c>
      <c r="BG35" s="219">
        <f t="shared" si="66"/>
        <v>3018.8439171549671</v>
      </c>
      <c r="BH35" s="219">
        <f t="shared" si="66"/>
        <v>3041.414726859954</v>
      </c>
      <c r="BI35" s="219">
        <f t="shared" si="66"/>
        <v>3064.4814720527866</v>
      </c>
      <c r="BJ35" s="219">
        <f t="shared" si="66"/>
        <v>3088.2598304411335</v>
      </c>
      <c r="BK35" s="219">
        <f t="shared" si="66"/>
        <v>3113.5033832865033</v>
      </c>
      <c r="BL35" s="219">
        <f t="shared" si="66"/>
        <v>3137.6513475560255</v>
      </c>
      <c r="BM35" s="219">
        <f t="shared" ref="BM35:BV35" si="67">SUM(BM17:BM29)</f>
        <v>3162.3111483585399</v>
      </c>
      <c r="BN35" s="219">
        <f t="shared" si="67"/>
        <v>3188.4273077814055</v>
      </c>
      <c r="BO35" s="219">
        <f t="shared" si="67"/>
        <v>3215.415605458662</v>
      </c>
      <c r="BP35" s="219">
        <f t="shared" si="67"/>
        <v>3243.8402256341633</v>
      </c>
      <c r="BQ35" s="219">
        <f t="shared" si="67"/>
        <v>3273.5451894451967</v>
      </c>
      <c r="BR35" s="219">
        <f t="shared" si="67"/>
        <v>3302.1381012591291</v>
      </c>
      <c r="BS35" s="219">
        <f t="shared" si="67"/>
        <v>3331.9785665442118</v>
      </c>
      <c r="BT35" s="219">
        <f t="shared" si="67"/>
        <v>3362.4045930907364</v>
      </c>
      <c r="BU35" s="219">
        <f t="shared" si="67"/>
        <v>3393.7136283236059</v>
      </c>
      <c r="BV35" s="219">
        <f t="shared" si="67"/>
        <v>3424.9693066833242</v>
      </c>
      <c r="BW35" s="219">
        <f t="shared" ref="BW35:CF35" si="68">SUM(BW17:BW29)</f>
        <v>3455.8525174799165</v>
      </c>
      <c r="BX35" s="219">
        <f t="shared" si="68"/>
        <v>3487.2355712588101</v>
      </c>
      <c r="BY35" s="219">
        <f t="shared" si="68"/>
        <v>3519.2703070801535</v>
      </c>
      <c r="BZ35" s="219">
        <f t="shared" si="68"/>
        <v>3550.9273064765503</v>
      </c>
      <c r="CA35" s="219">
        <f t="shared" si="68"/>
        <v>3581.3650657725407</v>
      </c>
      <c r="CB35" s="219">
        <f t="shared" si="68"/>
        <v>3610.2250545871148</v>
      </c>
      <c r="CC35" s="219">
        <f t="shared" si="68"/>
        <v>3639.5811440356592</v>
      </c>
      <c r="CD35" s="219">
        <f t="shared" si="68"/>
        <v>3668.8622391823424</v>
      </c>
      <c r="CE35" s="219">
        <f t="shared" si="68"/>
        <v>3697.9783031204515</v>
      </c>
      <c r="CF35" s="219">
        <f t="shared" si="68"/>
        <v>3725.6917296134679</v>
      </c>
    </row>
    <row r="36" spans="1:258">
      <c r="A36" s="192" t="s">
        <v>339</v>
      </c>
      <c r="B36" s="145"/>
      <c r="C36" s="168" t="s">
        <v>407</v>
      </c>
      <c r="D36" s="193">
        <v>21.350245251163201</v>
      </c>
      <c r="E36" s="193">
        <v>21.134191340954303</v>
      </c>
      <c r="F36" s="193">
        <v>21.4243169486898</v>
      </c>
      <c r="G36" s="193">
        <v>22.052461028224201</v>
      </c>
      <c r="H36" s="193">
        <v>22.537029183323099</v>
      </c>
      <c r="I36" s="193">
        <v>23.627478055568602</v>
      </c>
      <c r="J36" s="193">
        <v>24.318853347128503</v>
      </c>
      <c r="K36" s="193">
        <v>25.355459056975</v>
      </c>
      <c r="L36" s="193">
        <v>26.514687376095601</v>
      </c>
      <c r="M36" s="193">
        <v>28.044612754476997</v>
      </c>
      <c r="N36" s="194">
        <f t="shared" ref="N36:AA36" si="69">SUM(N30:N34)</f>
        <v>28.452044070741582</v>
      </c>
      <c r="O36" s="194">
        <f t="shared" si="69"/>
        <v>30.077190730869294</v>
      </c>
      <c r="P36" s="194">
        <f t="shared" si="69"/>
        <v>31.053355025907813</v>
      </c>
      <c r="Q36" s="194">
        <f t="shared" si="69"/>
        <v>32.268161490555691</v>
      </c>
      <c r="R36" s="194">
        <f t="shared" si="69"/>
        <v>33.805591826287525</v>
      </c>
      <c r="S36" s="194">
        <f t="shared" si="69"/>
        <v>35.112848915426568</v>
      </c>
      <c r="T36" s="194">
        <f t="shared" si="69"/>
        <v>36.571541762830584</v>
      </c>
      <c r="U36" s="194">
        <f t="shared" si="69"/>
        <v>37.56115152322382</v>
      </c>
      <c r="V36" s="194">
        <f t="shared" si="69"/>
        <v>38.287726141518633</v>
      </c>
      <c r="W36" s="194">
        <f t="shared" si="69"/>
        <v>37.068128431479465</v>
      </c>
      <c r="X36" s="194">
        <f t="shared" si="69"/>
        <v>37.323774173011699</v>
      </c>
      <c r="Y36" s="194">
        <f t="shared" si="69"/>
        <v>38.306057228935273</v>
      </c>
      <c r="Z36" s="194">
        <f t="shared" si="69"/>
        <v>38.728584650327441</v>
      </c>
      <c r="AA36" s="194">
        <f t="shared" si="69"/>
        <v>38.808918889656312</v>
      </c>
      <c r="AB36" s="194">
        <f>SUM(AB30:AB34)</f>
        <v>39.71462923316605</v>
      </c>
      <c r="AC36" s="194">
        <f>SUM(AC30:AC34)</f>
        <v>40.722919845327297</v>
      </c>
      <c r="AD36" s="323">
        <f t="shared" ref="AD36:BL36" si="70">SUM(AD30:AD34)</f>
        <v>41.484351000998707</v>
      </c>
      <c r="AE36" s="219">
        <f t="shared" si="70"/>
        <v>42.100299660795038</v>
      </c>
      <c r="AF36" s="219">
        <f t="shared" si="70"/>
        <v>42.34381183659255</v>
      </c>
      <c r="AG36" s="219">
        <f t="shared" si="70"/>
        <v>42.85671751179494</v>
      </c>
      <c r="AH36" s="219">
        <f t="shared" si="70"/>
        <v>41.236054756002702</v>
      </c>
      <c r="AI36" s="219">
        <f t="shared" si="70"/>
        <v>43.140280546299898</v>
      </c>
      <c r="AJ36" s="171">
        <f t="shared" si="70"/>
        <v>44.334610502639457</v>
      </c>
      <c r="AK36" s="219">
        <f t="shared" si="70"/>
        <v>44.944940186245525</v>
      </c>
      <c r="AL36" s="219">
        <f t="shared" si="70"/>
        <v>45.845324269944548</v>
      </c>
      <c r="AM36" s="219">
        <f t="shared" si="70"/>
        <v>46.806531382780385</v>
      </c>
      <c r="AN36" s="219">
        <f t="shared" si="70"/>
        <v>47.78626817497004</v>
      </c>
      <c r="AO36" s="219">
        <f t="shared" si="70"/>
        <v>48.853627708861012</v>
      </c>
      <c r="AP36" s="219">
        <f t="shared" si="70"/>
        <v>49.740340565353577</v>
      </c>
      <c r="AQ36" s="219">
        <f t="shared" si="70"/>
        <v>50.609970605285824</v>
      </c>
      <c r="AR36" s="219">
        <f t="shared" si="70"/>
        <v>51.491642574299306</v>
      </c>
      <c r="AS36" s="219">
        <f t="shared" si="70"/>
        <v>52.428654099782705</v>
      </c>
      <c r="AT36" s="219">
        <f t="shared" si="70"/>
        <v>53.372486145948734</v>
      </c>
      <c r="AU36" s="219">
        <f t="shared" si="70"/>
        <v>54.173656040312309</v>
      </c>
      <c r="AV36" s="219">
        <f t="shared" si="70"/>
        <v>54.990424163150131</v>
      </c>
      <c r="AW36" s="219">
        <f t="shared" si="70"/>
        <v>55.886284701642829</v>
      </c>
      <c r="AX36" s="219">
        <f t="shared" si="70"/>
        <v>56.762440685803249</v>
      </c>
      <c r="AY36" s="219">
        <f t="shared" si="70"/>
        <v>57.583421293880036</v>
      </c>
      <c r="AZ36" s="219">
        <f t="shared" si="70"/>
        <v>58.473367540632282</v>
      </c>
      <c r="BA36" s="219">
        <f t="shared" si="70"/>
        <v>59.350874570812437</v>
      </c>
      <c r="BB36" s="219">
        <f t="shared" si="70"/>
        <v>60.280620060591708</v>
      </c>
      <c r="BC36" s="219">
        <f t="shared" si="70"/>
        <v>61.160787885171963</v>
      </c>
      <c r="BD36" s="219">
        <f t="shared" si="70"/>
        <v>62.012465755171085</v>
      </c>
      <c r="BE36" s="219">
        <f t="shared" si="70"/>
        <v>62.878502545096232</v>
      </c>
      <c r="BF36" s="219">
        <f t="shared" si="70"/>
        <v>63.76829414816001</v>
      </c>
      <c r="BG36" s="219">
        <f t="shared" si="70"/>
        <v>64.685999269466208</v>
      </c>
      <c r="BH36" s="219">
        <f t="shared" si="70"/>
        <v>65.550016929303808</v>
      </c>
      <c r="BI36" s="219">
        <f t="shared" si="70"/>
        <v>66.406900263649476</v>
      </c>
      <c r="BJ36" s="219">
        <f t="shared" si="70"/>
        <v>67.362560016602515</v>
      </c>
      <c r="BK36" s="219">
        <f t="shared" si="70"/>
        <v>68.310673012030946</v>
      </c>
      <c r="BL36" s="219">
        <f t="shared" si="70"/>
        <v>69.29903978726729</v>
      </c>
      <c r="BM36" s="219">
        <f t="shared" ref="BM36:BV36" si="71">SUM(BM30:BM34)</f>
        <v>70.29484208349966</v>
      </c>
      <c r="BN36" s="219">
        <f t="shared" si="71"/>
        <v>71.332572980347081</v>
      </c>
      <c r="BO36" s="219">
        <f t="shared" si="71"/>
        <v>72.378210277640235</v>
      </c>
      <c r="BP36" s="219">
        <f t="shared" si="71"/>
        <v>73.543734443765942</v>
      </c>
      <c r="BQ36" s="219">
        <f t="shared" si="71"/>
        <v>74.690441461458292</v>
      </c>
      <c r="BR36" s="219">
        <f t="shared" si="71"/>
        <v>75.896826762594884</v>
      </c>
      <c r="BS36" s="219">
        <f t="shared" si="71"/>
        <v>77.134282815312048</v>
      </c>
      <c r="BT36" s="219">
        <f t="shared" si="71"/>
        <v>78.413005767831535</v>
      </c>
      <c r="BU36" s="219">
        <f t="shared" si="71"/>
        <v>79.791737724119059</v>
      </c>
      <c r="BV36" s="219">
        <f t="shared" si="71"/>
        <v>81.187009805248934</v>
      </c>
      <c r="BW36" s="219">
        <f t="shared" ref="BW36:CF36" si="72">SUM(BW30:BW34)</f>
        <v>82.560437120352233</v>
      </c>
      <c r="BX36" s="219">
        <f t="shared" si="72"/>
        <v>84.084623819240818</v>
      </c>
      <c r="BY36" s="219">
        <f t="shared" si="72"/>
        <v>85.620297831631248</v>
      </c>
      <c r="BZ36" s="219">
        <f t="shared" si="72"/>
        <v>87.128292000422988</v>
      </c>
      <c r="CA36" s="219">
        <f t="shared" si="72"/>
        <v>88.705421971030205</v>
      </c>
      <c r="CB36" s="219">
        <f t="shared" si="72"/>
        <v>90.307018204727768</v>
      </c>
      <c r="CC36" s="219">
        <f t="shared" si="72"/>
        <v>92.035398167634668</v>
      </c>
      <c r="CD36" s="219">
        <f t="shared" si="72"/>
        <v>93.726720321238034</v>
      </c>
      <c r="CE36" s="219">
        <f t="shared" si="72"/>
        <v>95.463885851057626</v>
      </c>
      <c r="CF36" s="219">
        <f t="shared" si="72"/>
        <v>97.339308432019436</v>
      </c>
    </row>
    <row r="37" spans="1:258" ht="14.25" customHeight="1">
      <c r="A37" s="195" t="s">
        <v>381</v>
      </c>
      <c r="B37" s="145"/>
      <c r="C37" s="168" t="s">
        <v>407</v>
      </c>
      <c r="D37" s="196">
        <f>D35+D36</f>
        <v>1478.6700207987835</v>
      </c>
      <c r="E37" s="196">
        <f t="shared" ref="E37:AD37" si="73">E35+E36</f>
        <v>1494.040135501878</v>
      </c>
      <c r="F37" s="196">
        <f t="shared" si="73"/>
        <v>1517.999582119611</v>
      </c>
      <c r="G37" s="196">
        <f t="shared" si="73"/>
        <v>1508.4337683875247</v>
      </c>
      <c r="H37" s="196">
        <f t="shared" si="73"/>
        <v>1544.1582034644164</v>
      </c>
      <c r="I37" s="196">
        <f t="shared" si="73"/>
        <v>1576.7226462344836</v>
      </c>
      <c r="J37" s="196">
        <f t="shared" si="73"/>
        <v>1599.0393881010855</v>
      </c>
      <c r="K37" s="196">
        <f t="shared" si="73"/>
        <v>1636.3730520474571</v>
      </c>
      <c r="L37" s="196">
        <f t="shared" si="73"/>
        <v>1695.1907634590468</v>
      </c>
      <c r="M37" s="196">
        <f t="shared" si="73"/>
        <v>1753.2843701730117</v>
      </c>
      <c r="N37" s="196">
        <f t="shared" si="73"/>
        <v>1822.2762737790683</v>
      </c>
      <c r="O37" s="196">
        <f t="shared" si="73"/>
        <v>1858.3870312223748</v>
      </c>
      <c r="P37" s="196">
        <f t="shared" si="73"/>
        <v>1879.4701930343995</v>
      </c>
      <c r="Q37" s="196">
        <f t="shared" si="73"/>
        <v>1894.9897630651565</v>
      </c>
      <c r="R37" s="196">
        <f t="shared" si="73"/>
        <v>1948.7534262428608</v>
      </c>
      <c r="S37" s="196">
        <f t="shared" si="73"/>
        <v>1981.2397896381267</v>
      </c>
      <c r="T37" s="196">
        <f t="shared" si="73"/>
        <v>2028.2635878425401</v>
      </c>
      <c r="U37" s="196">
        <f t="shared" si="73"/>
        <v>2077.6117923357024</v>
      </c>
      <c r="V37" s="196">
        <f t="shared" si="73"/>
        <v>2084.0425674345202</v>
      </c>
      <c r="W37" s="196">
        <f t="shared" si="73"/>
        <v>2024.1878168945625</v>
      </c>
      <c r="X37" s="196">
        <f t="shared" si="73"/>
        <v>2063.7197529461896</v>
      </c>
      <c r="Y37" s="196">
        <f t="shared" si="73"/>
        <v>2109.0334378707917</v>
      </c>
      <c r="Z37" s="196">
        <f t="shared" si="73"/>
        <v>2115.6775144934986</v>
      </c>
      <c r="AA37" s="196">
        <f t="shared" si="73"/>
        <v>2127.8864027664431</v>
      </c>
      <c r="AB37" s="196">
        <f t="shared" si="73"/>
        <v>2148.2644817725445</v>
      </c>
      <c r="AC37" s="196">
        <f t="shared" si="73"/>
        <v>2172.1592075944468</v>
      </c>
      <c r="AD37" s="325">
        <f t="shared" si="73"/>
        <v>2195.9456312940038</v>
      </c>
      <c r="AE37" s="220">
        <f t="shared" ref="AE37:BL37" si="74">AE35+AE36</f>
        <v>2246.3383067754121</v>
      </c>
      <c r="AF37" s="220">
        <f t="shared" si="74"/>
        <v>2288.3257102445441</v>
      </c>
      <c r="AG37" s="220">
        <f t="shared" si="74"/>
        <v>2330.5033034070188</v>
      </c>
      <c r="AH37" s="220">
        <f t="shared" si="74"/>
        <v>2149.0651255122793</v>
      </c>
      <c r="AI37" s="220">
        <f t="shared" si="74"/>
        <v>2295.6534769059185</v>
      </c>
      <c r="AJ37" s="218">
        <f t="shared" si="74"/>
        <v>2352.0062184177204</v>
      </c>
      <c r="AK37" s="220">
        <f t="shared" si="74"/>
        <v>2375.5756727324851</v>
      </c>
      <c r="AL37" s="220">
        <f t="shared" si="74"/>
        <v>2413.0095665797821</v>
      </c>
      <c r="AM37" s="220">
        <f t="shared" si="74"/>
        <v>2454.9344495545147</v>
      </c>
      <c r="AN37" s="220">
        <f t="shared" si="74"/>
        <v>2497.8355092316369</v>
      </c>
      <c r="AO37" s="220">
        <f t="shared" si="74"/>
        <v>2543.5009380114093</v>
      </c>
      <c r="AP37" s="220">
        <f t="shared" si="74"/>
        <v>2578.346900862166</v>
      </c>
      <c r="AQ37" s="220">
        <f t="shared" si="74"/>
        <v>2611.865410573374</v>
      </c>
      <c r="AR37" s="220">
        <f t="shared" si="74"/>
        <v>2647.3867801571728</v>
      </c>
      <c r="AS37" s="220">
        <f t="shared" si="74"/>
        <v>2683.9207177233411</v>
      </c>
      <c r="AT37" s="220">
        <f t="shared" si="74"/>
        <v>2720.9588236279237</v>
      </c>
      <c r="AU37" s="220">
        <f t="shared" si="74"/>
        <v>2750.0730830407419</v>
      </c>
      <c r="AV37" s="220">
        <f t="shared" si="74"/>
        <v>2780.0488796458858</v>
      </c>
      <c r="AW37" s="220">
        <f t="shared" si="74"/>
        <v>2810.6294173219899</v>
      </c>
      <c r="AX37" s="220">
        <f t="shared" si="74"/>
        <v>2839.5789003204068</v>
      </c>
      <c r="AY37" s="220">
        <f t="shared" si="74"/>
        <v>2867.122815653514</v>
      </c>
      <c r="AZ37" s="220">
        <f t="shared" si="74"/>
        <v>2896.0807560916155</v>
      </c>
      <c r="BA37" s="220">
        <f t="shared" si="74"/>
        <v>2925.9103878793585</v>
      </c>
      <c r="BB37" s="220">
        <f t="shared" si="74"/>
        <v>2954.291718641789</v>
      </c>
      <c r="BC37" s="220">
        <f t="shared" si="74"/>
        <v>2980.5849149376995</v>
      </c>
      <c r="BD37" s="220">
        <f t="shared" si="74"/>
        <v>3006.2179452061646</v>
      </c>
      <c r="BE37" s="220">
        <f t="shared" si="74"/>
        <v>3031.7707977404166</v>
      </c>
      <c r="BF37" s="220">
        <f t="shared" si="74"/>
        <v>3057.8440266009843</v>
      </c>
      <c r="BG37" s="220">
        <f t="shared" si="74"/>
        <v>3083.5299164244334</v>
      </c>
      <c r="BH37" s="220">
        <f t="shared" si="74"/>
        <v>3106.9647437892577</v>
      </c>
      <c r="BI37" s="220">
        <f t="shared" si="74"/>
        <v>3130.8883723164358</v>
      </c>
      <c r="BJ37" s="220">
        <f t="shared" si="74"/>
        <v>3155.6223904577359</v>
      </c>
      <c r="BK37" s="220">
        <f t="shared" si="74"/>
        <v>3181.8140562985341</v>
      </c>
      <c r="BL37" s="220">
        <f t="shared" si="74"/>
        <v>3206.9503873432927</v>
      </c>
      <c r="BM37" s="220">
        <f t="shared" ref="BM37:BV37" si="75">BM35+BM36</f>
        <v>3232.6059904420395</v>
      </c>
      <c r="BN37" s="220">
        <f t="shared" si="75"/>
        <v>3259.7598807617524</v>
      </c>
      <c r="BO37" s="220">
        <f t="shared" si="75"/>
        <v>3287.7938157363023</v>
      </c>
      <c r="BP37" s="220">
        <f t="shared" si="75"/>
        <v>3317.3839600779293</v>
      </c>
      <c r="BQ37" s="220">
        <f t="shared" si="75"/>
        <v>3348.2356309066549</v>
      </c>
      <c r="BR37" s="220">
        <f t="shared" si="75"/>
        <v>3378.0349280217242</v>
      </c>
      <c r="BS37" s="220">
        <f t="shared" si="75"/>
        <v>3409.1128493595238</v>
      </c>
      <c r="BT37" s="220">
        <f t="shared" si="75"/>
        <v>3440.8175988585681</v>
      </c>
      <c r="BU37" s="220">
        <f t="shared" si="75"/>
        <v>3473.5053660477251</v>
      </c>
      <c r="BV37" s="220">
        <f t="shared" si="75"/>
        <v>3506.1563164885733</v>
      </c>
      <c r="BW37" s="220">
        <f t="shared" ref="BW37:CF37" si="76">BW35+BW36</f>
        <v>3538.4129546002687</v>
      </c>
      <c r="BX37" s="220">
        <f t="shared" si="76"/>
        <v>3571.3201950780508</v>
      </c>
      <c r="BY37" s="220">
        <f t="shared" si="76"/>
        <v>3604.890604911785</v>
      </c>
      <c r="BZ37" s="220">
        <f t="shared" si="76"/>
        <v>3638.055598476973</v>
      </c>
      <c r="CA37" s="220">
        <f t="shared" si="76"/>
        <v>3670.070487743571</v>
      </c>
      <c r="CB37" s="220">
        <f t="shared" si="76"/>
        <v>3700.5320727918424</v>
      </c>
      <c r="CC37" s="220">
        <f t="shared" si="76"/>
        <v>3731.6165422032941</v>
      </c>
      <c r="CD37" s="220">
        <f t="shared" si="76"/>
        <v>3762.5889595035806</v>
      </c>
      <c r="CE37" s="220">
        <f t="shared" si="76"/>
        <v>3793.442188971509</v>
      </c>
      <c r="CF37" s="220">
        <f t="shared" si="76"/>
        <v>3823.0310380454875</v>
      </c>
    </row>
    <row r="38" spans="1:258" ht="14.25" customHeight="1">
      <c r="A38" s="195" t="s">
        <v>76</v>
      </c>
      <c r="B38" s="195"/>
      <c r="C38" s="168"/>
      <c r="D38" s="196">
        <f>'PIB France 2070'!O3</f>
        <v>1480.2860000000001</v>
      </c>
      <c r="E38" s="196">
        <f>'PIB France 2070'!P3</f>
        <v>1495.8019999999999</v>
      </c>
      <c r="F38" s="196">
        <f>'PIB France 2070'!Q3</f>
        <v>1519.7249999999999</v>
      </c>
      <c r="G38" s="196">
        <f>'PIB France 2070'!R3</f>
        <v>1510.171</v>
      </c>
      <c r="H38" s="196">
        <f>'PIB France 2070'!S3</f>
        <v>1545.787</v>
      </c>
      <c r="I38" s="196">
        <f>'PIB France 2070'!T3</f>
        <v>1578.3510000000001</v>
      </c>
      <c r="J38" s="196">
        <f>'PIB France 2070'!U3</f>
        <v>1600.653</v>
      </c>
      <c r="K38" s="196">
        <f>'PIB France 2070'!V3</f>
        <v>1638.049</v>
      </c>
      <c r="L38" s="196">
        <f>'PIB France 2070'!W3</f>
        <v>1696.8330000000001</v>
      </c>
      <c r="M38" s="196">
        <f>'PIB France 2070'!X3</f>
        <v>1754.8879999999999</v>
      </c>
      <c r="N38" s="196">
        <f>'PIB France 2070'!Y3</f>
        <v>1823.7439999999999</v>
      </c>
      <c r="O38" s="196">
        <f>'PIB France 2070'!Z3</f>
        <v>1859.922</v>
      </c>
      <c r="P38" s="196">
        <f>'PIB France 2070'!AA3</f>
        <v>1881.0419999999999</v>
      </c>
      <c r="Q38" s="196">
        <f>'PIB France 2070'!AB3</f>
        <v>1896.5260000000001</v>
      </c>
      <c r="R38" s="196">
        <f>'PIB France 2070'!AC3</f>
        <v>1950.193</v>
      </c>
      <c r="S38" s="196">
        <f>'PIB France 2070'!AD3</f>
        <v>1982.6289999999999</v>
      </c>
      <c r="T38" s="196">
        <f>'PIB France 2070'!AE3</f>
        <v>2031.19</v>
      </c>
      <c r="U38" s="196">
        <f>'PIB France 2070'!AF3</f>
        <v>2080.4409999999998</v>
      </c>
      <c r="V38" s="196">
        <f>'PIB France 2070'!AG3</f>
        <v>2085.7449999999999</v>
      </c>
      <c r="W38" s="196">
        <f>'PIB France 2070'!AH3</f>
        <v>2025.8150000000001</v>
      </c>
      <c r="X38" s="196">
        <f>'PIB France 2070'!AI3</f>
        <v>2065.3069999999998</v>
      </c>
      <c r="Y38" s="196">
        <f>'PIB France 2070'!AJ3</f>
        <v>2110.5929999999998</v>
      </c>
      <c r="Z38" s="196">
        <f>'PIB France 2070'!AK3</f>
        <v>2117.2020000000002</v>
      </c>
      <c r="AA38" s="196">
        <f>'PIB France 2070'!AL3</f>
        <v>2129.404</v>
      </c>
      <c r="AB38" s="196">
        <f>'PIB France 2070'!AM3</f>
        <v>2149.7649999999999</v>
      </c>
      <c r="AC38" s="196">
        <f>'PIB France 2070'!AN3</f>
        <v>2173.69</v>
      </c>
      <c r="AD38" s="196">
        <f>'PIB France 2070'!AO3</f>
        <v>2197.502</v>
      </c>
      <c r="AE38" s="196">
        <f>'PIB France 2070'!AP3</f>
        <v>2247.8560000000002</v>
      </c>
      <c r="AF38" s="196">
        <f>'PIB France 2070'!AQ3</f>
        <v>2289.7800000000002</v>
      </c>
      <c r="AG38" s="196">
        <f>'PIB France 2070'!AR3</f>
        <v>2331.98</v>
      </c>
      <c r="AH38" s="196">
        <f>'PIB France 2070'!AS3</f>
        <v>2156.1379999999999</v>
      </c>
      <c r="AI38" s="220">
        <f t="shared" ref="AI38:BL38" si="77">AI187</f>
        <v>2295.6534769059185</v>
      </c>
      <c r="AJ38" s="218">
        <f t="shared" si="77"/>
        <v>2352.0062184177204</v>
      </c>
      <c r="AK38" s="220">
        <f t="shared" si="77"/>
        <v>2375.5756727324842</v>
      </c>
      <c r="AL38" s="220">
        <f t="shared" si="77"/>
        <v>2413.0095665797821</v>
      </c>
      <c r="AM38" s="220">
        <f t="shared" si="77"/>
        <v>2454.9344495545142</v>
      </c>
      <c r="AN38" s="220">
        <f t="shared" si="77"/>
        <v>2497.8355092316374</v>
      </c>
      <c r="AO38" s="220">
        <f t="shared" si="77"/>
        <v>2543.5009380114097</v>
      </c>
      <c r="AP38" s="220">
        <f t="shared" si="77"/>
        <v>2578.346900862166</v>
      </c>
      <c r="AQ38" s="220">
        <f t="shared" si="77"/>
        <v>2611.865410573374</v>
      </c>
      <c r="AR38" s="220">
        <f t="shared" si="77"/>
        <v>2647.3867801571719</v>
      </c>
      <c r="AS38" s="220">
        <f t="shared" si="77"/>
        <v>2683.9207177233411</v>
      </c>
      <c r="AT38" s="220">
        <f t="shared" si="77"/>
        <v>2720.9588236279233</v>
      </c>
      <c r="AU38" s="220">
        <f t="shared" si="77"/>
        <v>2750.0730830407419</v>
      </c>
      <c r="AV38" s="220">
        <f t="shared" si="77"/>
        <v>2780.0488796458858</v>
      </c>
      <c r="AW38" s="220">
        <f t="shared" si="77"/>
        <v>2810.6294173219903</v>
      </c>
      <c r="AX38" s="220">
        <f t="shared" si="77"/>
        <v>2839.5789003204068</v>
      </c>
      <c r="AY38" s="220">
        <f t="shared" si="77"/>
        <v>2867.1228156535149</v>
      </c>
      <c r="AZ38" s="220">
        <f t="shared" si="77"/>
        <v>2896.0807560916155</v>
      </c>
      <c r="BA38" s="220">
        <f t="shared" si="77"/>
        <v>2925.910387879359</v>
      </c>
      <c r="BB38" s="220">
        <f t="shared" si="77"/>
        <v>2954.291718641789</v>
      </c>
      <c r="BC38" s="220">
        <f t="shared" si="77"/>
        <v>2980.5849149377004</v>
      </c>
      <c r="BD38" s="220">
        <f t="shared" si="77"/>
        <v>3006.2179452061646</v>
      </c>
      <c r="BE38" s="220">
        <f t="shared" si="77"/>
        <v>3031.770797740417</v>
      </c>
      <c r="BF38" s="220">
        <f t="shared" si="77"/>
        <v>3057.8440266009843</v>
      </c>
      <c r="BG38" s="220">
        <f t="shared" si="77"/>
        <v>3083.5299164244325</v>
      </c>
      <c r="BH38" s="220">
        <f t="shared" si="77"/>
        <v>3106.9647437892581</v>
      </c>
      <c r="BI38" s="220">
        <f t="shared" si="77"/>
        <v>3130.8883723164354</v>
      </c>
      <c r="BJ38" s="220">
        <f t="shared" si="77"/>
        <v>3155.6223904577355</v>
      </c>
      <c r="BK38" s="220">
        <f t="shared" si="77"/>
        <v>3181.8140562985345</v>
      </c>
      <c r="BL38" s="220">
        <f t="shared" si="77"/>
        <v>3206.9503873432932</v>
      </c>
      <c r="BM38" s="220">
        <f t="shared" ref="BM38:BV38" si="78">BM187</f>
        <v>3232.6059904420395</v>
      </c>
      <c r="BN38" s="220">
        <f t="shared" si="78"/>
        <v>3259.7598807617524</v>
      </c>
      <c r="BO38" s="220">
        <f t="shared" si="78"/>
        <v>3287.7938157363033</v>
      </c>
      <c r="BP38" s="220">
        <f t="shared" si="78"/>
        <v>3317.3839600779297</v>
      </c>
      <c r="BQ38" s="220">
        <f t="shared" si="78"/>
        <v>3348.2356309066549</v>
      </c>
      <c r="BR38" s="220">
        <f t="shared" si="78"/>
        <v>3378.0349280217238</v>
      </c>
      <c r="BS38" s="220">
        <f t="shared" si="78"/>
        <v>3409.1128493595238</v>
      </c>
      <c r="BT38" s="220">
        <f t="shared" si="78"/>
        <v>3440.8175988585676</v>
      </c>
      <c r="BU38" s="220">
        <f t="shared" si="78"/>
        <v>3473.5053660477242</v>
      </c>
      <c r="BV38" s="220">
        <f t="shared" si="78"/>
        <v>3506.1563164885729</v>
      </c>
      <c r="BW38" s="220">
        <f t="shared" ref="BW38:CF38" si="79">BW187</f>
        <v>3538.4129546002682</v>
      </c>
      <c r="BX38" s="220">
        <f t="shared" si="79"/>
        <v>3571.3201950780508</v>
      </c>
      <c r="BY38" s="220">
        <f t="shared" si="79"/>
        <v>3604.8906049117845</v>
      </c>
      <c r="BZ38" s="220">
        <f t="shared" si="79"/>
        <v>3638.0555984769735</v>
      </c>
      <c r="CA38" s="220">
        <f t="shared" si="79"/>
        <v>3670.0704877435705</v>
      </c>
      <c r="CB38" s="220">
        <f t="shared" si="79"/>
        <v>3700.532072791842</v>
      </c>
      <c r="CC38" s="220">
        <f t="shared" si="79"/>
        <v>3731.6165422032932</v>
      </c>
      <c r="CD38" s="220">
        <f t="shared" si="79"/>
        <v>3762.5889595035806</v>
      </c>
      <c r="CE38" s="220">
        <f t="shared" si="79"/>
        <v>3793.4421889715099</v>
      </c>
      <c r="CF38" s="220">
        <f t="shared" si="79"/>
        <v>3823.031038045488</v>
      </c>
    </row>
    <row r="39" spans="1:258">
      <c r="A39" s="181"/>
      <c r="B39" s="181"/>
      <c r="C39" s="181"/>
      <c r="D39" s="182"/>
      <c r="E39" s="182"/>
      <c r="F39" s="182"/>
      <c r="G39" s="182"/>
      <c r="H39" s="182"/>
      <c r="I39" s="182"/>
      <c r="J39" s="182"/>
      <c r="K39" s="182"/>
      <c r="L39" s="182"/>
      <c r="M39" s="182"/>
      <c r="N39" s="182"/>
      <c r="O39" s="182"/>
      <c r="P39" s="182"/>
      <c r="Q39" s="182"/>
      <c r="R39" s="182"/>
      <c r="S39" s="182"/>
      <c r="T39" s="182"/>
      <c r="U39" s="182"/>
      <c r="V39" s="182"/>
      <c r="W39" s="182"/>
      <c r="X39" s="182"/>
      <c r="Y39" s="182"/>
      <c r="Z39" s="182"/>
      <c r="AA39" s="182"/>
      <c r="AB39" s="182"/>
      <c r="AC39" s="182"/>
      <c r="AI39" s="380">
        <f>'PIB France 2070'!AT3</f>
        <v>2294.89</v>
      </c>
      <c r="AJ39" s="379">
        <f>'PIB France 2070'!AU3</f>
        <v>2351.2240000000002</v>
      </c>
      <c r="AK39" s="380">
        <f>'PIB France 2070'!AV3</f>
        <v>2374.7856157039996</v>
      </c>
      <c r="AL39" s="74">
        <f>'PIB France 2070'!AW3</f>
        <v>2412.2070599748527</v>
      </c>
      <c r="AM39" s="74">
        <f>'PIB France 2070'!AX3</f>
        <v>2454.1179997825275</v>
      </c>
      <c r="AN39" s="74">
        <f>'PIB France 2070'!AY3</f>
        <v>2497.0047916406475</v>
      </c>
      <c r="AO39" s="74">
        <f>'PIB France 2070'!AZ3</f>
        <v>2542.6550332414217</v>
      </c>
      <c r="AP39" s="74">
        <f>'PIB France 2070'!BA3</f>
        <v>2577.4894071968292</v>
      </c>
      <c r="AQ39" s="74">
        <f>'PIB France 2070'!BB3</f>
        <v>2610.9967694903876</v>
      </c>
      <c r="AR39" s="74">
        <f>'PIB France 2070'!BC3</f>
        <v>2646.5063255554569</v>
      </c>
      <c r="AS39" s="74">
        <f>'PIB France 2070'!BD3</f>
        <v>2683.0281128481224</v>
      </c>
      <c r="AT39" s="74">
        <f>'PIB France 2070'!BE3</f>
        <v>2720.0539008054266</v>
      </c>
      <c r="AU39" s="74">
        <f>'PIB France 2070'!BF3</f>
        <v>2749.1584775440442</v>
      </c>
      <c r="AV39" s="74">
        <f>'PIB France 2070'!BG3</f>
        <v>2779.1243049492741</v>
      </c>
      <c r="AW39" s="74">
        <f>'PIB France 2070'!BH3</f>
        <v>2809.6946723037158</v>
      </c>
      <c r="AX39" s="74">
        <f>'PIB France 2070'!BI3</f>
        <v>2838.634527428444</v>
      </c>
      <c r="AY39" s="74">
        <f>'PIB France 2070'!BJ3</f>
        <v>2866.1692823445001</v>
      </c>
      <c r="AZ39" s="74">
        <f>'PIB France 2070'!BK3</f>
        <v>2895.1175920961796</v>
      </c>
      <c r="BA39" s="74">
        <f>'PIB France 2070'!BL3</f>
        <v>2924.9373032947701</v>
      </c>
      <c r="BB39" s="74">
        <f>'PIB France 2070'!BM3</f>
        <v>2953.3091951367296</v>
      </c>
      <c r="BC39" s="74">
        <f>'PIB France 2070'!BN3</f>
        <v>2979.5936469734461</v>
      </c>
      <c r="BD39" s="74">
        <f>'PIB France 2070'!BO3</f>
        <v>3005.2181523374175</v>
      </c>
      <c r="BE39" s="74">
        <f>'PIB France 2070'!BP3</f>
        <v>3030.7625066322853</v>
      </c>
      <c r="BF39" s="74">
        <f>'PIB France 2070'!BQ3</f>
        <v>3056.8270641893228</v>
      </c>
      <c r="BG39" s="74">
        <f>'PIB France 2070'!BR3</f>
        <v>3082.5044115285132</v>
      </c>
      <c r="BH39" s="74">
        <f>'PIB France 2070'!BS3</f>
        <v>3105.9314450561301</v>
      </c>
      <c r="BI39" s="74">
        <f>'PIB France 2070'!BT3</f>
        <v>3129.8471171830624</v>
      </c>
      <c r="BJ39" s="74">
        <f>'PIB France 2070'!BU3</f>
        <v>3154.5729094088088</v>
      </c>
      <c r="BK39" s="74">
        <f>'PIB France 2070'!BV3</f>
        <v>3180.755864556902</v>
      </c>
      <c r="BL39" s="74">
        <f>'PIB France 2070'!BW3</f>
        <v>3205.8838358869016</v>
      </c>
      <c r="BM39" s="74">
        <f>'PIB France 2070'!BX3</f>
        <v>3231.5309065739966</v>
      </c>
      <c r="BN39" s="74">
        <f>'PIB France 2070'!BY3</f>
        <v>3258.6757661892179</v>
      </c>
      <c r="BO39" s="74">
        <f>'PIB France 2070'!BZ3</f>
        <v>3286.7003777784448</v>
      </c>
      <c r="BP39" s="74">
        <f>'PIB France 2070'!CA3</f>
        <v>3316.2806811784503</v>
      </c>
      <c r="BQ39" s="74">
        <f>'PIB France 2070'!CB3</f>
        <v>3347.1220915134104</v>
      </c>
      <c r="BR39" s="74">
        <f>'PIB France 2070'!CC3</f>
        <v>3376.9114781278795</v>
      </c>
      <c r="BS39" s="74">
        <f>'PIB France 2070'!CD3</f>
        <v>3407.9790637266565</v>
      </c>
      <c r="BT39" s="74">
        <f>'PIB France 2070'!CE3</f>
        <v>3439.6732690193148</v>
      </c>
      <c r="BU39" s="74">
        <f>'PIB France 2070'!CF3</f>
        <v>3472.3501650749986</v>
      </c>
      <c r="BV39" s="74">
        <f>'PIB France 2070'!CG3</f>
        <v>3504.9902566267037</v>
      </c>
      <c r="BW39" s="74">
        <f>'PIB France 2070'!CH3</f>
        <v>3537.2361669876695</v>
      </c>
      <c r="BX39" s="74">
        <f>'PIB France 2070'!CI3</f>
        <v>3570.1324633406552</v>
      </c>
      <c r="BY39" s="74">
        <f>'PIB France 2070'!CJ3</f>
        <v>3603.6917084960578</v>
      </c>
      <c r="BZ39" s="74">
        <f>'PIB France 2070'!CK3</f>
        <v>3636.8456722142218</v>
      </c>
      <c r="CA39" s="74">
        <f>'PIB France 2070'!CL3</f>
        <v>3668.8499141297066</v>
      </c>
      <c r="CB39" s="74">
        <f>'PIB France 2070'!CM3</f>
        <v>3699.3013684169832</v>
      </c>
      <c r="CC39" s="74">
        <f>'PIB France 2070'!CN3</f>
        <v>3730.3754999116859</v>
      </c>
      <c r="CD39" s="74">
        <f>'PIB France 2070'!CO3</f>
        <v>3761.3376165609529</v>
      </c>
      <c r="CE39" s="74">
        <f>'PIB France 2070'!CP3</f>
        <v>3792.1805850167525</v>
      </c>
      <c r="CF39" s="74">
        <f>'PIB France 2070'!CQ3</f>
        <v>3821.7595935798831</v>
      </c>
    </row>
    <row r="40" spans="1:258">
      <c r="A40" s="181"/>
      <c r="B40" s="181"/>
      <c r="C40" s="181"/>
      <c r="D40" s="182"/>
      <c r="E40" s="182"/>
      <c r="F40" s="182"/>
      <c r="G40" s="182"/>
      <c r="H40" s="182"/>
      <c r="I40" s="182"/>
      <c r="J40" s="182"/>
      <c r="K40" s="182"/>
      <c r="L40" s="182"/>
      <c r="M40" s="182"/>
      <c r="N40" s="182"/>
      <c r="O40" s="182"/>
      <c r="P40" s="182"/>
      <c r="Q40" s="182"/>
      <c r="R40" s="182"/>
      <c r="S40" s="182"/>
      <c r="T40" s="182"/>
      <c r="U40" s="182"/>
      <c r="V40" s="182"/>
      <c r="W40" s="182"/>
      <c r="X40" s="182"/>
      <c r="Y40" s="182"/>
      <c r="Z40" s="182"/>
      <c r="AA40" s="182"/>
      <c r="AB40" s="212"/>
      <c r="AJ40" s="381" t="s">
        <v>383</v>
      </c>
    </row>
    <row r="41" spans="1:258" s="183" customFormat="1">
      <c r="A41" s="197" t="s">
        <v>410</v>
      </c>
      <c r="B41" s="197"/>
      <c r="C41" s="197"/>
      <c r="AC41" s="57"/>
      <c r="AH41" s="2"/>
      <c r="AI41" s="57"/>
      <c r="AJ41" s="382" t="str">
        <f>$A$7</f>
        <v>Scénario PIB (productivité 1,0%)</v>
      </c>
      <c r="AO41" s="197" t="s">
        <v>410</v>
      </c>
      <c r="IX41" s="57"/>
    </row>
    <row r="42" spans="1:258">
      <c r="A42" s="144" t="s">
        <v>325</v>
      </c>
      <c r="B42" s="144"/>
      <c r="C42" s="144"/>
      <c r="D42" s="184">
        <v>1990</v>
      </c>
      <c r="E42" s="184">
        <f t="shared" ref="E42:AB42" si="80">E16</f>
        <v>1991</v>
      </c>
      <c r="F42" s="184">
        <f t="shared" si="80"/>
        <v>1992</v>
      </c>
      <c r="G42" s="184">
        <f t="shared" si="80"/>
        <v>1993</v>
      </c>
      <c r="H42" s="184">
        <f t="shared" si="80"/>
        <v>1994</v>
      </c>
      <c r="I42" s="184">
        <f t="shared" si="80"/>
        <v>1995</v>
      </c>
      <c r="J42" s="184">
        <f t="shared" si="80"/>
        <v>1996</v>
      </c>
      <c r="K42" s="184">
        <f t="shared" si="80"/>
        <v>1997</v>
      </c>
      <c r="L42" s="184">
        <f t="shared" si="80"/>
        <v>1998</v>
      </c>
      <c r="M42" s="184">
        <f t="shared" si="80"/>
        <v>1999</v>
      </c>
      <c r="N42" s="184">
        <f t="shared" si="80"/>
        <v>2000</v>
      </c>
      <c r="O42" s="184">
        <f t="shared" si="80"/>
        <v>2001</v>
      </c>
      <c r="P42" s="184">
        <f t="shared" si="80"/>
        <v>2002</v>
      </c>
      <c r="Q42" s="184">
        <f t="shared" si="80"/>
        <v>2003</v>
      </c>
      <c r="R42" s="184">
        <f t="shared" si="80"/>
        <v>2004</v>
      </c>
      <c r="S42" s="184">
        <f t="shared" si="80"/>
        <v>2005</v>
      </c>
      <c r="T42" s="184">
        <f t="shared" si="80"/>
        <v>2006</v>
      </c>
      <c r="U42" s="184">
        <f t="shared" si="80"/>
        <v>2007</v>
      </c>
      <c r="V42" s="184">
        <f t="shared" si="80"/>
        <v>2008</v>
      </c>
      <c r="W42" s="184">
        <f t="shared" si="80"/>
        <v>2009</v>
      </c>
      <c r="X42" s="184">
        <f t="shared" si="80"/>
        <v>2010</v>
      </c>
      <c r="Y42" s="184">
        <f t="shared" si="80"/>
        <v>2011</v>
      </c>
      <c r="Z42" s="184">
        <f t="shared" si="80"/>
        <v>2012</v>
      </c>
      <c r="AA42" s="184">
        <f t="shared" si="80"/>
        <v>2013</v>
      </c>
      <c r="AB42" s="184">
        <f t="shared" si="80"/>
        <v>2014</v>
      </c>
      <c r="AC42" s="272">
        <f>AB42+1</f>
        <v>2015</v>
      </c>
      <c r="AD42" s="213">
        <f t="shared" ref="AD42:BV42" si="81">AC42+1</f>
        <v>2016</v>
      </c>
      <c r="AE42" s="213">
        <f t="shared" si="81"/>
        <v>2017</v>
      </c>
      <c r="AF42" s="213">
        <f t="shared" si="81"/>
        <v>2018</v>
      </c>
      <c r="AG42" s="213">
        <f t="shared" si="81"/>
        <v>2019</v>
      </c>
      <c r="AH42" s="213">
        <f t="shared" si="81"/>
        <v>2020</v>
      </c>
      <c r="AI42" s="272">
        <f t="shared" si="81"/>
        <v>2021</v>
      </c>
      <c r="AJ42" s="215">
        <f t="shared" si="81"/>
        <v>2022</v>
      </c>
      <c r="AK42" s="213">
        <f t="shared" si="81"/>
        <v>2023</v>
      </c>
      <c r="AL42" s="213">
        <f t="shared" si="81"/>
        <v>2024</v>
      </c>
      <c r="AM42" s="213">
        <f t="shared" si="81"/>
        <v>2025</v>
      </c>
      <c r="AN42" s="213">
        <f t="shared" si="81"/>
        <v>2026</v>
      </c>
      <c r="AO42" s="213">
        <f t="shared" si="81"/>
        <v>2027</v>
      </c>
      <c r="AP42" s="213">
        <f t="shared" si="81"/>
        <v>2028</v>
      </c>
      <c r="AQ42" s="213">
        <f t="shared" si="81"/>
        <v>2029</v>
      </c>
      <c r="AR42" s="213">
        <f t="shared" si="81"/>
        <v>2030</v>
      </c>
      <c r="AS42" s="213">
        <f t="shared" si="81"/>
        <v>2031</v>
      </c>
      <c r="AT42" s="213">
        <f t="shared" si="81"/>
        <v>2032</v>
      </c>
      <c r="AU42" s="213">
        <f t="shared" si="81"/>
        <v>2033</v>
      </c>
      <c r="AV42" s="213">
        <f t="shared" si="81"/>
        <v>2034</v>
      </c>
      <c r="AW42" s="213">
        <f t="shared" si="81"/>
        <v>2035</v>
      </c>
      <c r="AX42" s="213">
        <f t="shared" si="81"/>
        <v>2036</v>
      </c>
      <c r="AY42" s="213">
        <f t="shared" si="81"/>
        <v>2037</v>
      </c>
      <c r="AZ42" s="213">
        <f t="shared" si="81"/>
        <v>2038</v>
      </c>
      <c r="BA42" s="213">
        <f t="shared" si="81"/>
        <v>2039</v>
      </c>
      <c r="BB42" s="213">
        <f t="shared" si="81"/>
        <v>2040</v>
      </c>
      <c r="BC42" s="213">
        <f t="shared" si="81"/>
        <v>2041</v>
      </c>
      <c r="BD42" s="213">
        <f t="shared" si="81"/>
        <v>2042</v>
      </c>
      <c r="BE42" s="213">
        <f t="shared" si="81"/>
        <v>2043</v>
      </c>
      <c r="BF42" s="213">
        <f t="shared" si="81"/>
        <v>2044</v>
      </c>
      <c r="BG42" s="213">
        <f t="shared" si="81"/>
        <v>2045</v>
      </c>
      <c r="BH42" s="213">
        <f t="shared" si="81"/>
        <v>2046</v>
      </c>
      <c r="BI42" s="213">
        <f t="shared" si="81"/>
        <v>2047</v>
      </c>
      <c r="BJ42" s="213">
        <f t="shared" si="81"/>
        <v>2048</v>
      </c>
      <c r="BK42" s="213">
        <f t="shared" si="81"/>
        <v>2049</v>
      </c>
      <c r="BL42" s="213">
        <f t="shared" si="81"/>
        <v>2050</v>
      </c>
      <c r="BM42" s="213">
        <f t="shared" si="81"/>
        <v>2051</v>
      </c>
      <c r="BN42" s="213">
        <f t="shared" si="81"/>
        <v>2052</v>
      </c>
      <c r="BO42" s="213">
        <f t="shared" si="81"/>
        <v>2053</v>
      </c>
      <c r="BP42" s="213">
        <f t="shared" si="81"/>
        <v>2054</v>
      </c>
      <c r="BQ42" s="213">
        <f t="shared" si="81"/>
        <v>2055</v>
      </c>
      <c r="BR42" s="213">
        <f t="shared" si="81"/>
        <v>2056</v>
      </c>
      <c r="BS42" s="213">
        <f t="shared" si="81"/>
        <v>2057</v>
      </c>
      <c r="BT42" s="213">
        <f t="shared" si="81"/>
        <v>2058</v>
      </c>
      <c r="BU42" s="213">
        <f t="shared" si="81"/>
        <v>2059</v>
      </c>
      <c r="BV42" s="213">
        <f t="shared" si="81"/>
        <v>2060</v>
      </c>
      <c r="BW42" s="213">
        <f t="shared" ref="BW42" si="82">BV42+1</f>
        <v>2061</v>
      </c>
      <c r="BX42" s="213">
        <f t="shared" ref="BX42" si="83">BW42+1</f>
        <v>2062</v>
      </c>
      <c r="BY42" s="213">
        <f t="shared" ref="BY42" si="84">BX42+1</f>
        <v>2063</v>
      </c>
      <c r="BZ42" s="213">
        <f t="shared" ref="BZ42" si="85">BY42+1</f>
        <v>2064</v>
      </c>
      <c r="CA42" s="213">
        <f t="shared" ref="CA42" si="86">BZ42+1</f>
        <v>2065</v>
      </c>
      <c r="CB42" s="213">
        <f t="shared" ref="CB42" si="87">CA42+1</f>
        <v>2066</v>
      </c>
      <c r="CC42" s="213">
        <f t="shared" ref="CC42" si="88">CB42+1</f>
        <v>2067</v>
      </c>
      <c r="CD42" s="213">
        <f t="shared" ref="CD42" si="89">CC42+1</f>
        <v>2068</v>
      </c>
      <c r="CE42" s="213">
        <f t="shared" ref="CE42" si="90">CD42+1</f>
        <v>2069</v>
      </c>
      <c r="CF42" s="213">
        <f t="shared" ref="CF42" si="91">CE42+1</f>
        <v>2070</v>
      </c>
    </row>
    <row r="43" spans="1:258">
      <c r="A43" s="179" t="str">
        <f t="shared" ref="A43:A61" si="92">A17</f>
        <v>Auvergne-Rhône-Alpes</v>
      </c>
      <c r="B43" s="179"/>
      <c r="C43" s="179"/>
      <c r="D43" s="145"/>
      <c r="E43" s="202">
        <f>(E17/D17-1)</f>
        <v>6.1685551360153301E-3</v>
      </c>
      <c r="F43" s="202">
        <f t="shared" ref="F43:AB43" si="93">(F17/E17-1)</f>
        <v>6.1823902821147581E-3</v>
      </c>
      <c r="G43" s="202">
        <f t="shared" si="93"/>
        <v>-1.5558638064397168E-2</v>
      </c>
      <c r="H43" s="202">
        <f t="shared" si="93"/>
        <v>2.05545737651327E-2</v>
      </c>
      <c r="I43" s="202">
        <f t="shared" si="93"/>
        <v>3.6106765812361052E-2</v>
      </c>
      <c r="J43" s="202">
        <f t="shared" si="93"/>
        <v>2.1307732594880058E-2</v>
      </c>
      <c r="K43" s="202">
        <f t="shared" si="93"/>
        <v>3.5065805541694361E-2</v>
      </c>
      <c r="L43" s="202">
        <f t="shared" si="93"/>
        <v>3.9687089121862584E-2</v>
      </c>
      <c r="M43" s="202">
        <f t="shared" si="93"/>
        <v>2.243660578072304E-2</v>
      </c>
      <c r="N43" s="202">
        <f t="shared" si="93"/>
        <v>3.9809515004762153E-2</v>
      </c>
      <c r="O43" s="202">
        <f t="shared" si="93"/>
        <v>1.7111773125882301E-2</v>
      </c>
      <c r="P43" s="202">
        <f t="shared" si="93"/>
        <v>1.2794102886226622E-3</v>
      </c>
      <c r="Q43" s="202">
        <f t="shared" si="93"/>
        <v>7.4712500402973614E-3</v>
      </c>
      <c r="R43" s="202">
        <f t="shared" si="93"/>
        <v>4.4295735117430457E-2</v>
      </c>
      <c r="S43" s="202">
        <f t="shared" si="93"/>
        <v>1.371573641782331E-2</v>
      </c>
      <c r="T43" s="202">
        <f t="shared" si="93"/>
        <v>3.3690047113785981E-2</v>
      </c>
      <c r="U43" s="202">
        <f t="shared" si="93"/>
        <v>1.7570430375240198E-2</v>
      </c>
      <c r="V43" s="202">
        <f t="shared" si="93"/>
        <v>1.1424465233612846E-2</v>
      </c>
      <c r="W43" s="202">
        <f t="shared" si="93"/>
        <v>-3.5687469558460361E-2</v>
      </c>
      <c r="X43" s="202">
        <f t="shared" si="93"/>
        <v>1.5500216141041578E-2</v>
      </c>
      <c r="Y43" s="202">
        <f t="shared" si="93"/>
        <v>3.5818788366083876E-2</v>
      </c>
      <c r="Z43" s="202">
        <f t="shared" si="93"/>
        <v>-1.3322651667769803E-3</v>
      </c>
      <c r="AA43" s="202">
        <f t="shared" si="93"/>
        <v>4.4235649950339351E-3</v>
      </c>
      <c r="AB43" s="202">
        <f t="shared" si="93"/>
        <v>1.0977660390697253E-2</v>
      </c>
      <c r="AC43" s="273">
        <f t="shared" ref="AC43:BL43" si="94">(AC17/AB17-1)</f>
        <v>1.28005758149774E-2</v>
      </c>
      <c r="AD43" s="273">
        <f t="shared" si="94"/>
        <v>1.8407230128693053E-2</v>
      </c>
      <c r="AE43" s="273">
        <f t="shared" si="94"/>
        <v>2.7765373013817873E-2</v>
      </c>
      <c r="AF43" s="273">
        <f t="shared" si="94"/>
        <v>2.7288735645738527E-2</v>
      </c>
      <c r="AG43" s="273">
        <f t="shared" si="94"/>
        <v>1.6429762572976125E-2</v>
      </c>
      <c r="AH43" s="273">
        <f t="shared" si="94"/>
        <v>-6.8089027464458773E-2</v>
      </c>
      <c r="AI43" s="273">
        <f t="shared" si="94"/>
        <v>6.1222501861458056E-2</v>
      </c>
      <c r="AJ43" s="221">
        <f t="shared" si="94"/>
        <v>2.7169723155204162E-2</v>
      </c>
      <c r="AK43" s="202">
        <f t="shared" si="94"/>
        <v>1.2527351710241996E-2</v>
      </c>
      <c r="AL43" s="202">
        <f t="shared" si="94"/>
        <v>1.8045693241704353E-2</v>
      </c>
      <c r="AM43" s="202">
        <f t="shared" si="94"/>
        <v>1.9569782665241675E-2</v>
      </c>
      <c r="AN43" s="202">
        <f t="shared" si="94"/>
        <v>1.9646806665111205E-2</v>
      </c>
      <c r="AO43" s="202">
        <f t="shared" si="94"/>
        <v>2.0458424109470741E-2</v>
      </c>
      <c r="AP43" s="202">
        <f t="shared" si="94"/>
        <v>1.5797056257392139E-2</v>
      </c>
      <c r="AQ43" s="202">
        <f t="shared" si="94"/>
        <v>1.4953348002358258E-2</v>
      </c>
      <c r="AR43" s="202">
        <f t="shared" si="94"/>
        <v>1.5555831199537851E-2</v>
      </c>
      <c r="AS43" s="202">
        <f t="shared" si="94"/>
        <v>1.5678523953867929E-2</v>
      </c>
      <c r="AT43" s="202">
        <f t="shared" si="94"/>
        <v>1.5525467330324449E-2</v>
      </c>
      <c r="AU43" s="202">
        <f t="shared" si="94"/>
        <v>1.2521025784828499E-2</v>
      </c>
      <c r="AV43" s="202">
        <f t="shared" si="94"/>
        <v>1.258553469682111E-2</v>
      </c>
      <c r="AW43" s="202">
        <f t="shared" si="94"/>
        <v>1.271195393241964E-2</v>
      </c>
      <c r="AX43" s="202">
        <f t="shared" si="94"/>
        <v>1.1891554062589016E-2</v>
      </c>
      <c r="AY43" s="202">
        <f t="shared" si="94"/>
        <v>1.1316913898859138E-2</v>
      </c>
      <c r="AZ43" s="202">
        <f t="shared" si="94"/>
        <v>1.1695455580756908E-2</v>
      </c>
      <c r="BA43" s="202">
        <f t="shared" si="94"/>
        <v>1.1981428552265472E-2</v>
      </c>
      <c r="BB43" s="202">
        <f t="shared" si="94"/>
        <v>1.1259077294204278E-2</v>
      </c>
      <c r="BC43" s="202">
        <f t="shared" si="94"/>
        <v>1.0415645285924091E-2</v>
      </c>
      <c r="BD43" s="202">
        <f t="shared" si="94"/>
        <v>1.0100749655488572E-2</v>
      </c>
      <c r="BE43" s="202">
        <f t="shared" si="94"/>
        <v>1.0113615753120753E-2</v>
      </c>
      <c r="BF43" s="202">
        <f t="shared" si="94"/>
        <v>1.0037015778051162E-2</v>
      </c>
      <c r="BG43" s="202">
        <f t="shared" si="94"/>
        <v>9.9153033626413478E-3</v>
      </c>
      <c r="BH43" s="202">
        <f t="shared" si="94"/>
        <v>9.0659546298645921E-3</v>
      </c>
      <c r="BI43" s="202">
        <f t="shared" si="94"/>
        <v>9.2018691402167008E-3</v>
      </c>
      <c r="BJ43" s="202">
        <f t="shared" si="94"/>
        <v>9.2546665543771223E-3</v>
      </c>
      <c r="BK43" s="202">
        <f t="shared" si="94"/>
        <v>9.71459627778537E-3</v>
      </c>
      <c r="BL43" s="202">
        <f t="shared" si="94"/>
        <v>9.143577980692319E-3</v>
      </c>
      <c r="BM43" s="202">
        <f t="shared" ref="BM43:BM61" si="95">(BM17/BL17-1)</f>
        <v>9.3408698869694717E-3</v>
      </c>
      <c r="BN43" s="202">
        <f t="shared" ref="BN43:BN61" si="96">(BN17/BM17-1)</f>
        <v>9.555471001428506E-3</v>
      </c>
      <c r="BO43" s="202">
        <f t="shared" ref="BO43:BO61" si="97">(BO17/BN17-1)</f>
        <v>9.8329731302053691E-3</v>
      </c>
      <c r="BP43" s="202">
        <f t="shared" ref="BP43:BP61" si="98">(BP17/BO17-1)</f>
        <v>1.0110512834278884E-2</v>
      </c>
      <c r="BQ43" s="202">
        <f t="shared" ref="BQ43:BQ61" si="99">(BQ17/BP17-1)</f>
        <v>1.0436441858522771E-2</v>
      </c>
      <c r="BR43" s="202">
        <f t="shared" ref="BR43:BR61" si="100">(BR17/BQ17-1)</f>
        <v>9.9179577722598999E-3</v>
      </c>
      <c r="BS43" s="202">
        <f t="shared" ref="BS43:BS61" si="101">(BS17/BR17-1)</f>
        <v>1.0150796396217521E-2</v>
      </c>
      <c r="BT43" s="202">
        <f t="shared" ref="BT43:BT61" si="102">(BT17/BS17-1)</f>
        <v>1.0154438704655488E-2</v>
      </c>
      <c r="BU43" s="202">
        <f t="shared" ref="BU43:BU61" si="103">(BU17/BT17-1)</f>
        <v>1.0370102588950436E-2</v>
      </c>
      <c r="BV43" s="202">
        <f t="shared" ref="BV43:BV61" si="104">(BV17/BU17-1)</f>
        <v>1.0172005727736355E-2</v>
      </c>
      <c r="BW43" s="202">
        <f t="shared" ref="BW43:BW61" si="105">(BW17/BV17-1)</f>
        <v>1.0022435952630415E-2</v>
      </c>
      <c r="BX43" s="202">
        <f t="shared" ref="BX43:BX61" si="106">(BX17/BW17-1)</f>
        <v>1.0048265537432322E-2</v>
      </c>
      <c r="BY43" s="202">
        <f t="shared" ref="BY43:BY61" si="107">(BY17/BX17-1)</f>
        <v>1.0075736356734089E-2</v>
      </c>
      <c r="BZ43" s="202">
        <f t="shared" ref="BZ43:BZ61" si="108">(BZ17/BY17-1)</f>
        <v>9.9329143171518197E-3</v>
      </c>
      <c r="CA43" s="202">
        <f t="shared" ref="CA43:CA61" si="109">(CA17/BZ17-1)</f>
        <v>9.3674857969974212E-3</v>
      </c>
      <c r="CB43" s="202">
        <f t="shared" ref="CB43:CB61" si="110">(CB17/CA17-1)</f>
        <v>8.947358671230532E-3</v>
      </c>
      <c r="CC43" s="202">
        <f t="shared" ref="CC43:CC61" si="111">(CC17/CB17-1)</f>
        <v>8.9299972805656491E-3</v>
      </c>
      <c r="CD43" s="202">
        <f t="shared" ref="CD43:CD61" si="112">(CD17/CC17-1)</f>
        <v>8.8485121624637397E-3</v>
      </c>
      <c r="CE43" s="202">
        <f t="shared" ref="CE43:CE61" si="113">(CE17/CD17-1)</f>
        <v>8.7678970789648591E-3</v>
      </c>
      <c r="CF43" s="202">
        <f t="shared" ref="CF43:CF61" si="114">(CF17/CE17-1)</f>
        <v>8.2845177459787145E-3</v>
      </c>
    </row>
    <row r="44" spans="1:258">
      <c r="A44" s="179" t="str">
        <f t="shared" si="92"/>
        <v>Bourgogne-Franche-Comté</v>
      </c>
      <c r="B44" s="179"/>
      <c r="C44" s="179"/>
      <c r="D44" s="145"/>
      <c r="E44" s="202">
        <f t="shared" ref="E44:AB44" si="115">(E18/D18-1)</f>
        <v>2.0676216609289977E-3</v>
      </c>
      <c r="F44" s="202">
        <f t="shared" si="115"/>
        <v>7.4515378940644972E-3</v>
      </c>
      <c r="G44" s="202">
        <f t="shared" si="115"/>
        <v>-2.1209398388457146E-2</v>
      </c>
      <c r="H44" s="202">
        <f t="shared" si="115"/>
        <v>2.2767829304383591E-2</v>
      </c>
      <c r="I44" s="202">
        <f t="shared" si="115"/>
        <v>3.2873819176953756E-2</v>
      </c>
      <c r="J44" s="202">
        <f t="shared" si="115"/>
        <v>1.030024167186383E-2</v>
      </c>
      <c r="K44" s="202">
        <f t="shared" si="115"/>
        <v>1.8347981583930029E-2</v>
      </c>
      <c r="L44" s="202">
        <f t="shared" si="115"/>
        <v>3.8096742646337223E-2</v>
      </c>
      <c r="M44" s="202">
        <f t="shared" si="115"/>
        <v>1.9856025715191628E-2</v>
      </c>
      <c r="N44" s="202">
        <f t="shared" si="115"/>
        <v>4.4564471737124745E-2</v>
      </c>
      <c r="O44" s="202">
        <f t="shared" si="115"/>
        <v>1.0620451177275392E-2</v>
      </c>
      <c r="P44" s="202">
        <f t="shared" si="115"/>
        <v>2.5906273978051342E-3</v>
      </c>
      <c r="Q44" s="202">
        <f t="shared" si="115"/>
        <v>-1.6100089178040511E-3</v>
      </c>
      <c r="R44" s="202">
        <f t="shared" si="115"/>
        <v>2.6795376253371916E-2</v>
      </c>
      <c r="S44" s="202">
        <f t="shared" si="115"/>
        <v>-3.9869501149554232E-3</v>
      </c>
      <c r="T44" s="202">
        <f t="shared" si="115"/>
        <v>1.452342472904089E-2</v>
      </c>
      <c r="U44" s="202">
        <f t="shared" si="115"/>
        <v>2.6979763857804873E-2</v>
      </c>
      <c r="V44" s="202">
        <f t="shared" si="115"/>
        <v>-1.5445099174343779E-3</v>
      </c>
      <c r="W44" s="202">
        <f t="shared" si="115"/>
        <v>-4.0029877118838542E-2</v>
      </c>
      <c r="X44" s="202">
        <f t="shared" si="115"/>
        <v>-1.1006557049865751E-2</v>
      </c>
      <c r="Y44" s="202">
        <f t="shared" si="115"/>
        <v>2.3241658474578708E-2</v>
      </c>
      <c r="Z44" s="202">
        <f t="shared" si="115"/>
        <v>-2.475607945525371E-2</v>
      </c>
      <c r="AA44" s="202">
        <f t="shared" si="115"/>
        <v>-3.4883696650034324E-3</v>
      </c>
      <c r="AB44" s="202">
        <f t="shared" si="115"/>
        <v>1.2257327005754659E-2</v>
      </c>
      <c r="AC44" s="273">
        <f t="shared" ref="AC44:BL44" si="116">(AC18/AB18-1)</f>
        <v>3.9744790900519966E-4</v>
      </c>
      <c r="AD44" s="273">
        <f t="shared" si="116"/>
        <v>-3.869033278629308E-3</v>
      </c>
      <c r="AE44" s="273">
        <f t="shared" si="116"/>
        <v>2.6856865916899508E-2</v>
      </c>
      <c r="AF44" s="273">
        <f t="shared" si="116"/>
        <v>7.2842473889576098E-3</v>
      </c>
      <c r="AG44" s="273">
        <f t="shared" si="116"/>
        <v>5.0955501930318725E-3</v>
      </c>
      <c r="AH44" s="273">
        <f t="shared" si="116"/>
        <v>-5.9816876680099273E-2</v>
      </c>
      <c r="AI44" s="273">
        <f t="shared" si="116"/>
        <v>4.8140347553050411E-2</v>
      </c>
      <c r="AJ44" s="221">
        <f t="shared" si="116"/>
        <v>1.5205240139843923E-2</v>
      </c>
      <c r="AK44" s="202">
        <f t="shared" si="116"/>
        <v>7.8849899192312556E-4</v>
      </c>
      <c r="AL44" s="202">
        <f t="shared" si="116"/>
        <v>7.0132329134011684E-3</v>
      </c>
      <c r="AM44" s="202">
        <f t="shared" si="116"/>
        <v>8.4240461883586804E-3</v>
      </c>
      <c r="AN44" s="202">
        <f t="shared" si="116"/>
        <v>8.6340545700716032E-3</v>
      </c>
      <c r="AO44" s="202">
        <f t="shared" si="116"/>
        <v>9.5727428263165937E-3</v>
      </c>
      <c r="AP44" s="202">
        <f t="shared" si="116"/>
        <v>5.0685231144369514E-3</v>
      </c>
      <c r="AQ44" s="202">
        <f t="shared" si="116"/>
        <v>4.4789978333410474E-3</v>
      </c>
      <c r="AR44" s="202">
        <f t="shared" si="116"/>
        <v>4.8369908840699694E-3</v>
      </c>
      <c r="AS44" s="202">
        <f t="shared" si="116"/>
        <v>5.4512699185549351E-3</v>
      </c>
      <c r="AT44" s="202">
        <f t="shared" si="116"/>
        <v>5.1737830751050762E-3</v>
      </c>
      <c r="AU44" s="202">
        <f t="shared" si="116"/>
        <v>2.1860984833113051E-3</v>
      </c>
      <c r="AV44" s="202">
        <f t="shared" si="116"/>
        <v>2.4891575304302194E-3</v>
      </c>
      <c r="AW44" s="202">
        <f t="shared" si="116"/>
        <v>2.6148096374443153E-3</v>
      </c>
      <c r="AX44" s="202">
        <f t="shared" si="116"/>
        <v>2.0348221733126337E-3</v>
      </c>
      <c r="AY44" s="202">
        <f t="shared" si="116"/>
        <v>1.2063152608103866E-3</v>
      </c>
      <c r="AZ44" s="202">
        <f t="shared" si="116"/>
        <v>2.0707391215972759E-3</v>
      </c>
      <c r="BA44" s="202">
        <f t="shared" si="116"/>
        <v>1.9774126966871641E-3</v>
      </c>
      <c r="BB44" s="202">
        <f t="shared" si="116"/>
        <v>1.4885305122962489E-3</v>
      </c>
      <c r="BC44" s="202">
        <f t="shared" si="116"/>
        <v>7.6048712020693188E-4</v>
      </c>
      <c r="BD44" s="202">
        <f t="shared" si="116"/>
        <v>1.7947441204935188E-4</v>
      </c>
      <c r="BE44" s="202">
        <f t="shared" si="116"/>
        <v>5.6233444674824717E-4</v>
      </c>
      <c r="BF44" s="202">
        <f t="shared" si="116"/>
        <v>7.1264561367878621E-4</v>
      </c>
      <c r="BG44" s="202">
        <f t="shared" si="116"/>
        <v>2.0208024834866833E-4</v>
      </c>
      <c r="BH44" s="202">
        <f t="shared" si="116"/>
        <v>-5.3715514047636415E-4</v>
      </c>
      <c r="BI44" s="202">
        <f t="shared" si="116"/>
        <v>-2.8054593823156893E-5</v>
      </c>
      <c r="BJ44" s="202">
        <f t="shared" si="116"/>
        <v>-1.3692292444367204E-4</v>
      </c>
      <c r="BK44" s="202">
        <f t="shared" si="116"/>
        <v>6.9683948765053572E-4</v>
      </c>
      <c r="BL44" s="202">
        <f t="shared" si="116"/>
        <v>-3.6752148312002575E-5</v>
      </c>
      <c r="BM44" s="202">
        <f t="shared" si="95"/>
        <v>1.4789649627466872E-4</v>
      </c>
      <c r="BN44" s="202">
        <f t="shared" si="96"/>
        <v>9.7256612160823153E-4</v>
      </c>
      <c r="BO44" s="202">
        <f t="shared" si="97"/>
        <v>8.4717830809721839E-4</v>
      </c>
      <c r="BP44" s="202">
        <f t="shared" si="98"/>
        <v>1.3428777196762276E-3</v>
      </c>
      <c r="BQ44" s="202">
        <f t="shared" si="99"/>
        <v>2.0507875555215715E-3</v>
      </c>
      <c r="BR44" s="202">
        <f t="shared" si="100"/>
        <v>1.3590070225879547E-3</v>
      </c>
      <c r="BS44" s="202">
        <f t="shared" si="101"/>
        <v>1.6942069452399178E-3</v>
      </c>
      <c r="BT44" s="202">
        <f t="shared" si="102"/>
        <v>1.8010648789241746E-3</v>
      </c>
      <c r="BU44" s="202">
        <f t="shared" si="103"/>
        <v>2.4043560704218869E-3</v>
      </c>
      <c r="BV44" s="202">
        <f t="shared" si="104"/>
        <v>1.9102764933132121E-3</v>
      </c>
      <c r="BW44" s="202">
        <f t="shared" si="105"/>
        <v>1.7479954601486991E-3</v>
      </c>
      <c r="BX44" s="202">
        <f t="shared" si="106"/>
        <v>2.1662345039470399E-3</v>
      </c>
      <c r="BY44" s="202">
        <f t="shared" si="107"/>
        <v>2.2990792681680805E-3</v>
      </c>
      <c r="BZ44" s="202">
        <f t="shared" si="108"/>
        <v>2.0302414654849166E-3</v>
      </c>
      <c r="CA44" s="202">
        <f t="shared" si="109"/>
        <v>1.9811104228257825E-3</v>
      </c>
      <c r="CB44" s="202">
        <f t="shared" si="110"/>
        <v>1.0278084085213468E-3</v>
      </c>
      <c r="CC44" s="202">
        <f t="shared" si="111"/>
        <v>1.4114228557047248E-3</v>
      </c>
      <c r="CD44" s="202">
        <f t="shared" si="112"/>
        <v>1.7340050098015869E-3</v>
      </c>
      <c r="CE44" s="202">
        <f t="shared" si="113"/>
        <v>1.1180788986948631E-3</v>
      </c>
      <c r="CF44" s="202">
        <f t="shared" si="114"/>
        <v>1.0421554235444663E-3</v>
      </c>
    </row>
    <row r="45" spans="1:258">
      <c r="A45" s="179" t="str">
        <f t="shared" si="92"/>
        <v>Bretagne</v>
      </c>
      <c r="B45" s="179"/>
      <c r="C45" s="179"/>
      <c r="D45" s="145"/>
      <c r="E45" s="202">
        <f t="shared" ref="E45:AB45" si="117">(E19/D19-1)</f>
        <v>1.4439412215341285E-2</v>
      </c>
      <c r="F45" s="202">
        <f t="shared" si="117"/>
        <v>2.5389323743540748E-2</v>
      </c>
      <c r="G45" s="202">
        <f t="shared" si="117"/>
        <v>6.66853790955102E-4</v>
      </c>
      <c r="H45" s="202">
        <f t="shared" si="117"/>
        <v>3.6880256517814569E-2</v>
      </c>
      <c r="I45" s="202">
        <f t="shared" si="117"/>
        <v>2.3856125971038145E-2</v>
      </c>
      <c r="J45" s="202">
        <f t="shared" si="117"/>
        <v>1.4474772969147232E-2</v>
      </c>
      <c r="K45" s="202">
        <f t="shared" si="117"/>
        <v>3.9143336443130616E-2</v>
      </c>
      <c r="L45" s="202">
        <f t="shared" si="117"/>
        <v>4.1967058552484948E-2</v>
      </c>
      <c r="M45" s="202">
        <f t="shared" si="117"/>
        <v>2.9048957088890548E-2</v>
      </c>
      <c r="N45" s="202">
        <f t="shared" si="117"/>
        <v>5.8088449383723706E-2</v>
      </c>
      <c r="O45" s="202">
        <f t="shared" si="117"/>
        <v>2.0617756922029162E-2</v>
      </c>
      <c r="P45" s="202">
        <f t="shared" si="117"/>
        <v>9.3453797052363008E-3</v>
      </c>
      <c r="Q45" s="202">
        <f t="shared" si="117"/>
        <v>1.6561488871493779E-2</v>
      </c>
      <c r="R45" s="202">
        <f t="shared" si="117"/>
        <v>5.3698188041935824E-2</v>
      </c>
      <c r="S45" s="202">
        <f t="shared" si="117"/>
        <v>2.3411654002464033E-2</v>
      </c>
      <c r="T45" s="202">
        <f t="shared" si="117"/>
        <v>2.4908764729142385E-2</v>
      </c>
      <c r="U45" s="202">
        <f t="shared" si="117"/>
        <v>1.2421605291095927E-2</v>
      </c>
      <c r="V45" s="202">
        <f t="shared" si="117"/>
        <v>-1.9942630538709816E-2</v>
      </c>
      <c r="W45" s="202">
        <f t="shared" si="117"/>
        <v>-3.1839292516683826E-2</v>
      </c>
      <c r="X45" s="202">
        <f t="shared" si="117"/>
        <v>5.9865161023453517E-4</v>
      </c>
      <c r="Y45" s="202">
        <f t="shared" si="117"/>
        <v>3.4368434413096782E-2</v>
      </c>
      <c r="Z45" s="202">
        <f t="shared" si="117"/>
        <v>3.4978863218779743E-3</v>
      </c>
      <c r="AA45" s="202">
        <f t="shared" si="117"/>
        <v>8.4821975210276346E-3</v>
      </c>
      <c r="AB45" s="202">
        <f t="shared" si="117"/>
        <v>1.7849122238919657E-2</v>
      </c>
      <c r="AC45" s="273">
        <f t="shared" ref="AC45:BL45" si="118">(AC19/AB19-1)</f>
        <v>1.4486634704752976E-2</v>
      </c>
      <c r="AD45" s="273">
        <f t="shared" si="118"/>
        <v>1.7256819780753219E-2</v>
      </c>
      <c r="AE45" s="273">
        <f t="shared" si="118"/>
        <v>3.1387477971173361E-2</v>
      </c>
      <c r="AF45" s="273">
        <f t="shared" si="118"/>
        <v>8.4506083724145142E-3</v>
      </c>
      <c r="AG45" s="273">
        <f t="shared" si="118"/>
        <v>2.2224570315518166E-2</v>
      </c>
      <c r="AH45" s="273">
        <f t="shared" si="118"/>
        <v>-4.3160759963552064E-2</v>
      </c>
      <c r="AI45" s="273">
        <f t="shared" si="118"/>
        <v>6.3919822897594569E-2</v>
      </c>
      <c r="AJ45" s="221">
        <f t="shared" si="118"/>
        <v>2.7971836225572977E-2</v>
      </c>
      <c r="AK45" s="202">
        <f t="shared" si="118"/>
        <v>1.3112507500949722E-2</v>
      </c>
      <c r="AL45" s="202">
        <f t="shared" si="118"/>
        <v>1.8706776168992079E-2</v>
      </c>
      <c r="AM45" s="202">
        <f t="shared" si="118"/>
        <v>2.0180261681007394E-2</v>
      </c>
      <c r="AN45" s="202">
        <f t="shared" si="118"/>
        <v>2.0379316689584703E-2</v>
      </c>
      <c r="AO45" s="202">
        <f t="shared" si="118"/>
        <v>2.1017119413676122E-2</v>
      </c>
      <c r="AP45" s="202">
        <f t="shared" si="118"/>
        <v>1.6476281606555343E-2</v>
      </c>
      <c r="AQ45" s="202">
        <f t="shared" si="118"/>
        <v>1.5582738142067898E-2</v>
      </c>
      <c r="AR45" s="202">
        <f t="shared" si="118"/>
        <v>1.6305358236711198E-2</v>
      </c>
      <c r="AS45" s="202">
        <f t="shared" si="118"/>
        <v>1.6257536312899168E-2</v>
      </c>
      <c r="AT45" s="202">
        <f t="shared" si="118"/>
        <v>1.6633432930067471E-2</v>
      </c>
      <c r="AU45" s="202">
        <f t="shared" si="118"/>
        <v>1.3049293101986326E-2</v>
      </c>
      <c r="AV45" s="202">
        <f t="shared" si="118"/>
        <v>1.3638640240833499E-2</v>
      </c>
      <c r="AW45" s="202">
        <f t="shared" si="118"/>
        <v>1.3476419573498877E-2</v>
      </c>
      <c r="AX45" s="202">
        <f t="shared" si="118"/>
        <v>1.2607907542525387E-2</v>
      </c>
      <c r="AY45" s="202">
        <f t="shared" si="118"/>
        <v>1.2150472713074345E-2</v>
      </c>
      <c r="AZ45" s="202">
        <f t="shared" si="118"/>
        <v>1.2363053315447958E-2</v>
      </c>
      <c r="BA45" s="202">
        <f t="shared" si="118"/>
        <v>1.2365811234574364E-2</v>
      </c>
      <c r="BB45" s="202">
        <f t="shared" si="118"/>
        <v>1.1879704674614411E-2</v>
      </c>
      <c r="BC45" s="202">
        <f t="shared" si="118"/>
        <v>1.1153129773352033E-2</v>
      </c>
      <c r="BD45" s="202">
        <f t="shared" si="118"/>
        <v>1.06743806486711E-2</v>
      </c>
      <c r="BE45" s="202">
        <f t="shared" si="118"/>
        <v>1.0407035677717724E-2</v>
      </c>
      <c r="BF45" s="202">
        <f t="shared" si="118"/>
        <v>1.0565173604957234E-2</v>
      </c>
      <c r="BG45" s="202">
        <f t="shared" si="118"/>
        <v>1.0443162374010662E-2</v>
      </c>
      <c r="BH45" s="202">
        <f t="shared" si="118"/>
        <v>9.1534785385973816E-3</v>
      </c>
      <c r="BI45" s="202">
        <f t="shared" si="118"/>
        <v>9.5681881342462027E-3</v>
      </c>
      <c r="BJ45" s="202">
        <f t="shared" si="118"/>
        <v>9.5762963655976474E-3</v>
      </c>
      <c r="BK45" s="202">
        <f t="shared" si="118"/>
        <v>1.003634871230985E-2</v>
      </c>
      <c r="BL45" s="202">
        <f t="shared" si="118"/>
        <v>9.4207518466118412E-3</v>
      </c>
      <c r="BM45" s="202">
        <f t="shared" si="95"/>
        <v>9.3407584611053807E-3</v>
      </c>
      <c r="BN45" s="202">
        <f t="shared" si="96"/>
        <v>1.0065646842390086E-2</v>
      </c>
      <c r="BO45" s="202">
        <f t="shared" si="97"/>
        <v>9.7882541622456021E-3</v>
      </c>
      <c r="BP45" s="202">
        <f t="shared" si="98"/>
        <v>1.0298340046994037E-2</v>
      </c>
      <c r="BQ45" s="202">
        <f t="shared" si="99"/>
        <v>1.0624225089783002E-2</v>
      </c>
      <c r="BR45" s="202">
        <f t="shared" si="100"/>
        <v>1.0338337229551131E-2</v>
      </c>
      <c r="BS45" s="202">
        <f t="shared" si="101"/>
        <v>1.0132117848340672E-2</v>
      </c>
      <c r="BT45" s="202">
        <f t="shared" si="102"/>
        <v>1.0529548289483603E-2</v>
      </c>
      <c r="BU45" s="202">
        <f t="shared" si="103"/>
        <v>1.0467189581868208E-2</v>
      </c>
      <c r="BV45" s="202">
        <f t="shared" si="104"/>
        <v>1.0663345470433461E-2</v>
      </c>
      <c r="BW45" s="202">
        <f t="shared" si="105"/>
        <v>1.0235680245841428E-2</v>
      </c>
      <c r="BX45" s="202">
        <f t="shared" si="106"/>
        <v>1.0261292427665714E-2</v>
      </c>
      <c r="BY45" s="202">
        <f t="shared" si="107"/>
        <v>1.0405064791107366E-2</v>
      </c>
      <c r="BZ45" s="202">
        <f t="shared" si="108"/>
        <v>1.0145651250138998E-2</v>
      </c>
      <c r="CA45" s="202">
        <f t="shared" si="109"/>
        <v>9.6966282770536427E-3</v>
      </c>
      <c r="CB45" s="202">
        <f t="shared" si="110"/>
        <v>9.43859044314177E-3</v>
      </c>
      <c r="CC45" s="202">
        <f t="shared" si="111"/>
        <v>9.1425557885171926E-3</v>
      </c>
      <c r="CD45" s="202">
        <f t="shared" si="112"/>
        <v>9.3397567470501208E-3</v>
      </c>
      <c r="CE45" s="202">
        <f t="shared" si="113"/>
        <v>9.1425762175108005E-3</v>
      </c>
      <c r="CF45" s="202">
        <f t="shared" si="114"/>
        <v>8.9379728803227199E-3</v>
      </c>
    </row>
    <row r="46" spans="1:258">
      <c r="A46" s="179" t="str">
        <f t="shared" si="92"/>
        <v>Centre-Val de Loire</v>
      </c>
      <c r="B46" s="179"/>
      <c r="C46" s="179"/>
      <c r="D46" s="145"/>
      <c r="E46" s="202">
        <f t="shared" ref="E46:AB46" si="119">(E20/D20-1)</f>
        <v>8.8381311348453284E-3</v>
      </c>
      <c r="F46" s="202">
        <f t="shared" si="119"/>
        <v>1.4458435275809256E-2</v>
      </c>
      <c r="G46" s="202">
        <f t="shared" si="119"/>
        <v>-1.1587966292605834E-2</v>
      </c>
      <c r="H46" s="202">
        <f t="shared" si="119"/>
        <v>2.0796246820409481E-2</v>
      </c>
      <c r="I46" s="202">
        <f t="shared" si="119"/>
        <v>2.6867305826078214E-2</v>
      </c>
      <c r="J46" s="202">
        <f t="shared" si="119"/>
        <v>5.6911250487170495E-3</v>
      </c>
      <c r="K46" s="202">
        <f t="shared" si="119"/>
        <v>1.0016943374479892E-2</v>
      </c>
      <c r="L46" s="202">
        <f t="shared" si="119"/>
        <v>3.8471914020278053E-2</v>
      </c>
      <c r="M46" s="202">
        <f t="shared" si="119"/>
        <v>2.412874741958948E-2</v>
      </c>
      <c r="N46" s="202">
        <f t="shared" si="119"/>
        <v>3.0315638530627798E-2</v>
      </c>
      <c r="O46" s="202">
        <f t="shared" si="119"/>
        <v>1.9085101768503865E-2</v>
      </c>
      <c r="P46" s="202">
        <f t="shared" si="119"/>
        <v>3.9283322269147991E-3</v>
      </c>
      <c r="Q46" s="202">
        <f t="shared" si="119"/>
        <v>5.5863492456091901E-3</v>
      </c>
      <c r="R46" s="202">
        <f t="shared" si="119"/>
        <v>2.6269567511010061E-2</v>
      </c>
      <c r="S46" s="202">
        <f t="shared" si="119"/>
        <v>3.6314416327045684E-3</v>
      </c>
      <c r="T46" s="202">
        <f t="shared" si="119"/>
        <v>1.8328781186776055E-2</v>
      </c>
      <c r="U46" s="202">
        <f t="shared" si="119"/>
        <v>1.7726929738053565E-2</v>
      </c>
      <c r="V46" s="202">
        <f t="shared" si="119"/>
        <v>-2.9920040616495336E-2</v>
      </c>
      <c r="W46" s="202">
        <f t="shared" si="119"/>
        <v>-2.4900417149290588E-2</v>
      </c>
      <c r="X46" s="202">
        <f t="shared" si="119"/>
        <v>8.7824378513743362E-3</v>
      </c>
      <c r="Y46" s="202">
        <f t="shared" si="119"/>
        <v>1.7849916881707451E-2</v>
      </c>
      <c r="Z46" s="202">
        <f t="shared" si="119"/>
        <v>-3.5713636187878484E-3</v>
      </c>
      <c r="AA46" s="202">
        <f t="shared" si="119"/>
        <v>-6.3981814314661989E-4</v>
      </c>
      <c r="AB46" s="202">
        <f t="shared" si="119"/>
        <v>-2.3985814168270281E-4</v>
      </c>
      <c r="AC46" s="273">
        <f t="shared" ref="AC46:BL46" si="120">(AC20/AB20-1)</f>
        <v>6.5002734572365828E-3</v>
      </c>
      <c r="AD46" s="273">
        <f t="shared" si="120"/>
        <v>-7.0363179877963589E-4</v>
      </c>
      <c r="AE46" s="273">
        <f t="shared" si="120"/>
        <v>1.8654503984222304E-2</v>
      </c>
      <c r="AF46" s="273">
        <f t="shared" si="120"/>
        <v>9.17111417723393E-3</v>
      </c>
      <c r="AG46" s="273">
        <f t="shared" si="120"/>
        <v>9.8585979563479142E-3</v>
      </c>
      <c r="AH46" s="273">
        <f t="shared" si="120"/>
        <v>-6.7387448706040409E-2</v>
      </c>
      <c r="AI46" s="273">
        <f t="shared" si="120"/>
        <v>6.3182884121694149E-2</v>
      </c>
      <c r="AJ46" s="221">
        <f t="shared" si="120"/>
        <v>1.705264653525429E-2</v>
      </c>
      <c r="AK46" s="202">
        <f t="shared" si="120"/>
        <v>3.0114161142900109E-3</v>
      </c>
      <c r="AL46" s="202">
        <f t="shared" si="120"/>
        <v>9.5010085919562393E-3</v>
      </c>
      <c r="AM46" s="202">
        <f t="shared" si="120"/>
        <v>1.1283043569644269E-2</v>
      </c>
      <c r="AN46" s="202">
        <f t="shared" si="120"/>
        <v>1.1104214935638179E-2</v>
      </c>
      <c r="AO46" s="202">
        <f t="shared" si="120"/>
        <v>1.2049218622834035E-2</v>
      </c>
      <c r="AP46" s="202">
        <f t="shared" si="120"/>
        <v>7.148580640557789E-3</v>
      </c>
      <c r="AQ46" s="202">
        <f t="shared" si="120"/>
        <v>6.9554542703487154E-3</v>
      </c>
      <c r="AR46" s="202">
        <f t="shared" si="120"/>
        <v>7.2935054418881151E-3</v>
      </c>
      <c r="AS46" s="202">
        <f t="shared" si="120"/>
        <v>7.9394902903060505E-3</v>
      </c>
      <c r="AT46" s="202">
        <f t="shared" si="120"/>
        <v>7.6422293417661713E-3</v>
      </c>
      <c r="AU46" s="202">
        <f t="shared" si="120"/>
        <v>4.6552339247591945E-3</v>
      </c>
      <c r="AV46" s="202">
        <f t="shared" si="120"/>
        <v>4.9649073115638487E-3</v>
      </c>
      <c r="AW46" s="202">
        <f t="shared" si="120"/>
        <v>5.0968358017049464E-3</v>
      </c>
      <c r="AX46" s="202">
        <f t="shared" si="120"/>
        <v>4.5219386158539265E-3</v>
      </c>
      <c r="AY46" s="202">
        <f t="shared" si="120"/>
        <v>3.6774605771707769E-3</v>
      </c>
      <c r="AZ46" s="202">
        <f t="shared" si="120"/>
        <v>4.5709620381235716E-3</v>
      </c>
      <c r="BA46" s="202">
        <f t="shared" si="120"/>
        <v>4.4643414942611148E-3</v>
      </c>
      <c r="BB46" s="202">
        <f t="shared" si="120"/>
        <v>3.9821826968815532E-3</v>
      </c>
      <c r="BC46" s="202">
        <f t="shared" si="120"/>
        <v>3.2604461962129072E-3</v>
      </c>
      <c r="BD46" s="202">
        <f t="shared" si="120"/>
        <v>3.0649069333754664E-3</v>
      </c>
      <c r="BE46" s="202">
        <f t="shared" si="120"/>
        <v>2.6819225279057779E-3</v>
      </c>
      <c r="BF46" s="202">
        <f t="shared" si="120"/>
        <v>3.2364669243578614E-3</v>
      </c>
      <c r="BG46" s="202">
        <f t="shared" si="120"/>
        <v>2.717538997776936E-3</v>
      </c>
      <c r="BH46" s="202">
        <f t="shared" si="120"/>
        <v>1.9862279483984224E-3</v>
      </c>
      <c r="BI46" s="202">
        <f t="shared" si="120"/>
        <v>2.1207426637468441E-3</v>
      </c>
      <c r="BJ46" s="202">
        <f t="shared" si="120"/>
        <v>2.4046672988000672E-3</v>
      </c>
      <c r="BK46" s="202">
        <f t="shared" si="120"/>
        <v>2.8618059744962565E-3</v>
      </c>
      <c r="BL46" s="202">
        <f t="shared" si="120"/>
        <v>2.5227555167799398E-3</v>
      </c>
      <c r="BM46" s="202">
        <f t="shared" si="95"/>
        <v>2.7174241878331618E-3</v>
      </c>
      <c r="BN46" s="202">
        <f t="shared" si="96"/>
        <v>2.7592398794433759E-3</v>
      </c>
      <c r="BO46" s="202">
        <f t="shared" si="97"/>
        <v>3.4355460095538692E-3</v>
      </c>
      <c r="BP46" s="202">
        <f t="shared" si="98"/>
        <v>3.5379411650438009E-3</v>
      </c>
      <c r="BQ46" s="202">
        <f t="shared" si="99"/>
        <v>3.8593537133693179E-3</v>
      </c>
      <c r="BR46" s="202">
        <f t="shared" si="100"/>
        <v>3.5697539998444938E-3</v>
      </c>
      <c r="BS46" s="202">
        <f t="shared" si="101"/>
        <v>3.9141042166825901E-3</v>
      </c>
      <c r="BT46" s="202">
        <f t="shared" si="102"/>
        <v>4.0298267713929636E-3</v>
      </c>
      <c r="BU46" s="202">
        <f t="shared" si="103"/>
        <v>4.2410939691093219E-3</v>
      </c>
      <c r="BV46" s="202">
        <f t="shared" si="104"/>
        <v>4.1554098645519844E-3</v>
      </c>
      <c r="BW46" s="202">
        <f t="shared" si="105"/>
        <v>4.0018412185678365E-3</v>
      </c>
      <c r="BX46" s="202">
        <f t="shared" si="106"/>
        <v>4.0238304726882834E-3</v>
      </c>
      <c r="BY46" s="202">
        <f t="shared" si="107"/>
        <v>4.1631725678248355E-3</v>
      </c>
      <c r="BZ46" s="202">
        <f t="shared" si="108"/>
        <v>3.9003429567145975E-3</v>
      </c>
      <c r="CA46" s="202">
        <f t="shared" si="109"/>
        <v>3.8613632207060711E-3</v>
      </c>
      <c r="CB46" s="202">
        <f t="shared" si="110"/>
        <v>3.3228009622845445E-3</v>
      </c>
      <c r="CC46" s="202">
        <f t="shared" si="111"/>
        <v>3.3031048927250062E-3</v>
      </c>
      <c r="CD46" s="202">
        <f t="shared" si="112"/>
        <v>3.2187705791513199E-3</v>
      </c>
      <c r="CE46" s="202">
        <f t="shared" si="113"/>
        <v>3.4350403186431677E-3</v>
      </c>
      <c r="CF46" s="202">
        <f t="shared" si="114"/>
        <v>2.9507758314544219E-3</v>
      </c>
    </row>
    <row r="47" spans="1:258">
      <c r="A47" s="179" t="str">
        <f t="shared" si="92"/>
        <v>Corse</v>
      </c>
      <c r="B47" s="179"/>
      <c r="C47" s="179"/>
      <c r="D47" s="145"/>
      <c r="E47" s="202">
        <f t="shared" ref="E47:AB47" si="121">(E21/D21-1)</f>
        <v>1.8728065580144948E-2</v>
      </c>
      <c r="F47" s="202">
        <f t="shared" si="121"/>
        <v>1.8780776044412528E-2</v>
      </c>
      <c r="G47" s="202">
        <f t="shared" si="121"/>
        <v>-1.3741817647494714E-2</v>
      </c>
      <c r="H47" s="202">
        <f t="shared" si="121"/>
        <v>1.2705559118102228E-2</v>
      </c>
      <c r="I47" s="202">
        <f t="shared" si="121"/>
        <v>-9.9777266500883366E-3</v>
      </c>
      <c r="J47" s="202">
        <f t="shared" si="121"/>
        <v>-3.8792012081787508E-3</v>
      </c>
      <c r="K47" s="202">
        <f t="shared" si="121"/>
        <v>5.4161452554901901E-2</v>
      </c>
      <c r="L47" s="202">
        <f t="shared" si="121"/>
        <v>4.7277937855406238E-2</v>
      </c>
      <c r="M47" s="202">
        <f t="shared" si="121"/>
        <v>5.3733224400321911E-2</v>
      </c>
      <c r="N47" s="202">
        <f t="shared" si="121"/>
        <v>2.4783389582176518E-2</v>
      </c>
      <c r="O47" s="202">
        <f t="shared" si="121"/>
        <v>4.210261860081399E-2</v>
      </c>
      <c r="P47" s="202">
        <f t="shared" si="121"/>
        <v>9.3142467531988071E-3</v>
      </c>
      <c r="Q47" s="202">
        <f t="shared" si="121"/>
        <v>2.7490737184864056E-2</v>
      </c>
      <c r="R47" s="202">
        <f t="shared" si="121"/>
        <v>3.5878000590484183E-2</v>
      </c>
      <c r="S47" s="202">
        <f t="shared" si="121"/>
        <v>4.2836894033474682E-2</v>
      </c>
      <c r="T47" s="202">
        <f t="shared" si="121"/>
        <v>4.9381728266524094E-2</v>
      </c>
      <c r="U47" s="202">
        <f t="shared" si="121"/>
        <v>-4.4664279038508781E-4</v>
      </c>
      <c r="V47" s="202">
        <f t="shared" si="121"/>
        <v>6.5289081603236765E-2</v>
      </c>
      <c r="W47" s="202">
        <f t="shared" si="121"/>
        <v>2.8241358011172002E-2</v>
      </c>
      <c r="X47" s="202">
        <f t="shared" si="121"/>
        <v>3.1995310290451329E-3</v>
      </c>
      <c r="Y47" s="202">
        <f t="shared" si="121"/>
        <v>4.2335853542439628E-2</v>
      </c>
      <c r="Z47" s="202">
        <f t="shared" si="121"/>
        <v>1.7214077210432333E-3</v>
      </c>
      <c r="AA47" s="202">
        <f t="shared" si="121"/>
        <v>7.7292107314697045E-3</v>
      </c>
      <c r="AB47" s="202">
        <f t="shared" si="121"/>
        <v>9.4613368719060897E-3</v>
      </c>
      <c r="AC47" s="273">
        <f t="shared" ref="AC47:BL47" si="122">(AC21/AB21-1)</f>
        <v>2.111676345764657E-2</v>
      </c>
      <c r="AD47" s="273">
        <f t="shared" si="122"/>
        <v>8.5245924839025822E-3</v>
      </c>
      <c r="AE47" s="273">
        <f t="shared" si="122"/>
        <v>3.1404686659842307E-2</v>
      </c>
      <c r="AF47" s="273">
        <f t="shared" si="122"/>
        <v>2.717582948031394E-2</v>
      </c>
      <c r="AG47" s="273">
        <f t="shared" si="122"/>
        <v>1.3335211496094734E-2</v>
      </c>
      <c r="AH47" s="273">
        <f t="shared" si="122"/>
        <v>-8.3662469526746164E-2</v>
      </c>
      <c r="AI47" s="273">
        <f t="shared" si="122"/>
        <v>9.9808946757974359E-2</v>
      </c>
      <c r="AJ47" s="221">
        <f t="shared" si="122"/>
        <v>3.2694403559245577E-2</v>
      </c>
      <c r="AK47" s="202">
        <f t="shared" si="122"/>
        <v>1.8053387447773961E-2</v>
      </c>
      <c r="AL47" s="202">
        <f t="shared" si="122"/>
        <v>2.322138064167234E-2</v>
      </c>
      <c r="AM47" s="202">
        <f t="shared" si="122"/>
        <v>2.4980390395684227E-2</v>
      </c>
      <c r="AN47" s="202">
        <f t="shared" si="122"/>
        <v>2.5163574945307188E-2</v>
      </c>
      <c r="AO47" s="202">
        <f t="shared" si="122"/>
        <v>2.3199598830719204E-2</v>
      </c>
      <c r="AP47" s="202">
        <f t="shared" si="122"/>
        <v>2.1530530193667463E-2</v>
      </c>
      <c r="AQ47" s="202">
        <f t="shared" si="122"/>
        <v>1.806548229344096E-2</v>
      </c>
      <c r="AR47" s="202">
        <f t="shared" si="122"/>
        <v>1.8791810200504022E-2</v>
      </c>
      <c r="AS47" s="202">
        <f t="shared" si="122"/>
        <v>1.9037178720090697E-2</v>
      </c>
      <c r="AT47" s="202">
        <f t="shared" si="122"/>
        <v>1.9126579422831913E-2</v>
      </c>
      <c r="AU47" s="202">
        <f t="shared" si="122"/>
        <v>1.6121813904703908E-2</v>
      </c>
      <c r="AV47" s="202">
        <f t="shared" si="122"/>
        <v>1.6425510751646444E-2</v>
      </c>
      <c r="AW47" s="202">
        <f t="shared" si="122"/>
        <v>1.6550228288471969E-2</v>
      </c>
      <c r="AX47" s="202">
        <f t="shared" si="122"/>
        <v>1.5966346368976536E-2</v>
      </c>
      <c r="AY47" s="202">
        <f t="shared" si="122"/>
        <v>1.5507754863709255E-2</v>
      </c>
      <c r="AZ47" s="202">
        <f t="shared" si="122"/>
        <v>1.3233619648671313E-2</v>
      </c>
      <c r="BA47" s="202">
        <f t="shared" si="122"/>
        <v>1.6292119015480999E-2</v>
      </c>
      <c r="BB47" s="202">
        <f t="shared" si="122"/>
        <v>1.5801960182207697E-2</v>
      </c>
      <c r="BC47" s="202">
        <f t="shared" si="122"/>
        <v>1.2320201391791352E-2</v>
      </c>
      <c r="BD47" s="202">
        <f t="shared" si="122"/>
        <v>1.4876198863148726E-2</v>
      </c>
      <c r="BE47" s="202">
        <f t="shared" si="122"/>
        <v>1.2141079140704614E-2</v>
      </c>
      <c r="BF47" s="202">
        <f t="shared" si="122"/>
        <v>1.504420631298431E-2</v>
      </c>
      <c r="BG47" s="202">
        <f t="shared" si="122"/>
        <v>1.2180925202009085E-2</v>
      </c>
      <c r="BH47" s="202">
        <f t="shared" si="122"/>
        <v>1.4184579358650584E-2</v>
      </c>
      <c r="BI47" s="202">
        <f t="shared" si="122"/>
        <v>1.1587908097588473E-2</v>
      </c>
      <c r="BJ47" s="202">
        <f t="shared" si="122"/>
        <v>1.4602362384338541E-2</v>
      </c>
      <c r="BK47" s="202">
        <f t="shared" si="122"/>
        <v>1.2335258177376351E-2</v>
      </c>
      <c r="BL47" s="202">
        <f t="shared" si="122"/>
        <v>1.1998131943253165E-2</v>
      </c>
      <c r="BM47" s="202">
        <f t="shared" si="95"/>
        <v>1.4916800312496648E-2</v>
      </c>
      <c r="BN47" s="202">
        <f t="shared" si="96"/>
        <v>1.2643098424389709E-2</v>
      </c>
      <c r="BO47" s="202">
        <f t="shared" si="97"/>
        <v>1.2920685962125367E-2</v>
      </c>
      <c r="BP47" s="202">
        <f t="shared" si="98"/>
        <v>1.3430847004598956E-2</v>
      </c>
      <c r="BQ47" s="202">
        <f t="shared" si="99"/>
        <v>1.3756564466764543E-2</v>
      </c>
      <c r="BR47" s="202">
        <f t="shared" si="100"/>
        <v>1.3470810152980572E-2</v>
      </c>
      <c r="BS47" s="202">
        <f t="shared" si="101"/>
        <v>1.3819877069917164E-2</v>
      </c>
      <c r="BT47" s="202">
        <f t="shared" si="102"/>
        <v>1.3939744744861704E-2</v>
      </c>
      <c r="BU47" s="202">
        <f t="shared" si="103"/>
        <v>1.4155449403655984E-2</v>
      </c>
      <c r="BV47" s="202">
        <f t="shared" si="104"/>
        <v>1.4073752062054856E-2</v>
      </c>
      <c r="BW47" s="202">
        <f t="shared" si="105"/>
        <v>1.3924416580962218E-2</v>
      </c>
      <c r="BX47" s="202">
        <f t="shared" si="106"/>
        <v>1.395015210635786E-2</v>
      </c>
      <c r="BY47" s="202">
        <f t="shared" si="107"/>
        <v>1.1375767550307891E-2</v>
      </c>
      <c r="BZ47" s="202">
        <f t="shared" si="108"/>
        <v>1.3835196274193162E-2</v>
      </c>
      <c r="CA47" s="202">
        <f t="shared" si="109"/>
        <v>1.3386220424386863E-2</v>
      </c>
      <c r="CB47" s="202">
        <f t="shared" si="110"/>
        <v>1.2849625820949839E-2</v>
      </c>
      <c r="CC47" s="202">
        <f t="shared" si="111"/>
        <v>1.2832172177551726E-2</v>
      </c>
      <c r="CD47" s="202">
        <f t="shared" si="112"/>
        <v>1.0028609230213537E-2</v>
      </c>
      <c r="CE47" s="202">
        <f t="shared" si="113"/>
        <v>1.2553783887769177E-2</v>
      </c>
      <c r="CF47" s="202">
        <f t="shared" si="114"/>
        <v>1.2070246527638329E-2</v>
      </c>
    </row>
    <row r="48" spans="1:258">
      <c r="A48" s="179" t="str">
        <f t="shared" si="92"/>
        <v>Grand Est</v>
      </c>
      <c r="B48" s="179"/>
      <c r="C48" s="179"/>
      <c r="D48" s="145"/>
      <c r="E48" s="202">
        <f t="shared" ref="E48:AB48" si="123">(E22/D22-1)</f>
        <v>4.1885177845895072E-3</v>
      </c>
      <c r="F48" s="202">
        <f t="shared" si="123"/>
        <v>2.0323481124332465E-2</v>
      </c>
      <c r="G48" s="202">
        <f t="shared" si="123"/>
        <v>-6.4997826526291824E-3</v>
      </c>
      <c r="H48" s="202">
        <f t="shared" si="123"/>
        <v>2.142823835297003E-2</v>
      </c>
      <c r="I48" s="202">
        <f t="shared" si="123"/>
        <v>3.2606673787929585E-2</v>
      </c>
      <c r="J48" s="202">
        <f t="shared" si="123"/>
        <v>7.4975206477678746E-3</v>
      </c>
      <c r="K48" s="202">
        <f t="shared" si="123"/>
        <v>1.1108993059156358E-2</v>
      </c>
      <c r="L48" s="202">
        <f t="shared" si="123"/>
        <v>4.3292527908981304E-2</v>
      </c>
      <c r="M48" s="202">
        <f t="shared" si="123"/>
        <v>1.2993556659542271E-2</v>
      </c>
      <c r="N48" s="202">
        <f t="shared" si="123"/>
        <v>3.5945494445100756E-2</v>
      </c>
      <c r="O48" s="202">
        <f t="shared" si="123"/>
        <v>4.4408373381128463E-3</v>
      </c>
      <c r="P48" s="202">
        <f t="shared" si="123"/>
        <v>1.3676363311474482E-3</v>
      </c>
      <c r="Q48" s="202">
        <f t="shared" si="123"/>
        <v>-8.2915641172909282E-5</v>
      </c>
      <c r="R48" s="202">
        <f t="shared" si="123"/>
        <v>3.1545622532564543E-2</v>
      </c>
      <c r="S48" s="202">
        <f t="shared" si="123"/>
        <v>-3.8217184773567947E-3</v>
      </c>
      <c r="T48" s="202">
        <f t="shared" si="123"/>
        <v>1.4828920135685486E-2</v>
      </c>
      <c r="U48" s="202">
        <f t="shared" si="123"/>
        <v>2.2857502614608949E-2</v>
      </c>
      <c r="V48" s="202">
        <f t="shared" si="123"/>
        <v>-7.1409374500875922E-3</v>
      </c>
      <c r="W48" s="202">
        <f t="shared" si="123"/>
        <v>-3.7949694965382363E-2</v>
      </c>
      <c r="X48" s="202">
        <f t="shared" si="123"/>
        <v>-8.7717576024237687E-3</v>
      </c>
      <c r="Y48" s="202">
        <f t="shared" si="123"/>
        <v>2.722347861656127E-2</v>
      </c>
      <c r="Z48" s="202">
        <f t="shared" si="123"/>
        <v>-1.9657869815227991E-2</v>
      </c>
      <c r="AA48" s="202">
        <f t="shared" si="123"/>
        <v>3.6472020491407076E-3</v>
      </c>
      <c r="AB48" s="202">
        <f t="shared" si="123"/>
        <v>5.0769636515044514E-3</v>
      </c>
      <c r="AC48" s="273">
        <f t="shared" ref="AC48:BL48" si="124">(AC22/AB22-1)</f>
        <v>-3.3437166754246572E-4</v>
      </c>
      <c r="AD48" s="273">
        <f t="shared" si="124"/>
        <v>-1.0568490928338781E-3</v>
      </c>
      <c r="AE48" s="273">
        <f t="shared" si="124"/>
        <v>2.390226855287847E-2</v>
      </c>
      <c r="AF48" s="273">
        <f t="shared" si="124"/>
        <v>1.4115075958887058E-2</v>
      </c>
      <c r="AG48" s="273">
        <f t="shared" si="124"/>
        <v>4.6075416341757602E-3</v>
      </c>
      <c r="AH48" s="273">
        <f t="shared" si="124"/>
        <v>-7.4708864411170084E-2</v>
      </c>
      <c r="AI48" s="273">
        <f t="shared" si="124"/>
        <v>5.646530236435976E-2</v>
      </c>
      <c r="AJ48" s="221">
        <f t="shared" si="124"/>
        <v>1.7078199302547947E-2</v>
      </c>
      <c r="AK48" s="202">
        <f t="shared" si="124"/>
        <v>2.6802412299242739E-3</v>
      </c>
      <c r="AL48" s="202">
        <f t="shared" si="124"/>
        <v>7.791860412052154E-3</v>
      </c>
      <c r="AM48" s="202">
        <f t="shared" si="124"/>
        <v>9.5707426432489751E-3</v>
      </c>
      <c r="AN48" s="202">
        <f t="shared" si="124"/>
        <v>9.6007992401323516E-3</v>
      </c>
      <c r="AO48" s="202">
        <f t="shared" si="124"/>
        <v>1.0543472006413701E-2</v>
      </c>
      <c r="AP48" s="202">
        <f t="shared" si="124"/>
        <v>5.8547745089858605E-3</v>
      </c>
      <c r="AQ48" s="202">
        <f t="shared" si="124"/>
        <v>5.0837653001740701E-3</v>
      </c>
      <c r="AR48" s="202">
        <f t="shared" si="124"/>
        <v>5.8117853034382883E-3</v>
      </c>
      <c r="AS48" s="202">
        <f t="shared" si="124"/>
        <v>5.8770847386171443E-3</v>
      </c>
      <c r="AT48" s="202">
        <f t="shared" si="124"/>
        <v>5.9705263963385491E-3</v>
      </c>
      <c r="AU48" s="202">
        <f t="shared" si="124"/>
        <v>2.7992574666315662E-3</v>
      </c>
      <c r="AV48" s="202">
        <f t="shared" si="124"/>
        <v>2.9199673583037988E-3</v>
      </c>
      <c r="AW48" s="202">
        <f t="shared" si="124"/>
        <v>3.0474498208850065E-3</v>
      </c>
      <c r="AX48" s="202">
        <f t="shared" si="124"/>
        <v>2.2832327239841188E-3</v>
      </c>
      <c r="AY48" s="202">
        <f t="shared" si="124"/>
        <v>1.8284798757091103E-3</v>
      </c>
      <c r="AZ48" s="202">
        <f t="shared" si="124"/>
        <v>2.1353179225671592E-3</v>
      </c>
      <c r="BA48" s="202">
        <f t="shared" si="124"/>
        <v>2.4172914322191374E-3</v>
      </c>
      <c r="BB48" s="202">
        <f t="shared" si="124"/>
        <v>1.7427022201030873E-3</v>
      </c>
      <c r="BC48" s="202">
        <f t="shared" si="124"/>
        <v>1.0156511637089416E-3</v>
      </c>
      <c r="BD48" s="202">
        <f t="shared" si="124"/>
        <v>6.2533597909997241E-4</v>
      </c>
      <c r="BE48" s="202">
        <f t="shared" si="124"/>
        <v>4.4213628857092679E-4</v>
      </c>
      <c r="BF48" s="202">
        <f t="shared" si="124"/>
        <v>5.9129396606905082E-4</v>
      </c>
      <c r="BG48" s="202">
        <f t="shared" si="124"/>
        <v>4.6137294865689071E-4</v>
      </c>
      <c r="BH48" s="202">
        <f t="shared" si="124"/>
        <v>-4.6749641960952548E-4</v>
      </c>
      <c r="BI48" s="202">
        <f t="shared" si="124"/>
        <v>-3.424862755990743E-4</v>
      </c>
      <c r="BJ48" s="202">
        <f t="shared" si="124"/>
        <v>-6.8450281486609477E-5</v>
      </c>
      <c r="BK48" s="202">
        <f t="shared" si="124"/>
        <v>3.7841249505721208E-4</v>
      </c>
      <c r="BL48" s="202">
        <f t="shared" si="124"/>
        <v>-1.6308163123623931E-4</v>
      </c>
      <c r="BM48" s="202">
        <f t="shared" si="95"/>
        <v>2.0198165924911748E-5</v>
      </c>
      <c r="BN48" s="202">
        <f t="shared" si="96"/>
        <v>4.5242916552767909E-4</v>
      </c>
      <c r="BO48" s="202">
        <f t="shared" si="97"/>
        <v>7.1525075383171988E-4</v>
      </c>
      <c r="BP48" s="202">
        <f t="shared" si="98"/>
        <v>1.0127257359169306E-3</v>
      </c>
      <c r="BQ48" s="202">
        <f t="shared" si="99"/>
        <v>1.5197253151761903E-3</v>
      </c>
      <c r="BR48" s="202">
        <f t="shared" si="100"/>
        <v>1.0223493623753299E-3</v>
      </c>
      <c r="BS48" s="202">
        <f t="shared" si="101"/>
        <v>1.3544249493431249E-3</v>
      </c>
      <c r="BT48" s="202">
        <f t="shared" si="102"/>
        <v>1.658144930535066E-3</v>
      </c>
      <c r="BU48" s="202">
        <f t="shared" si="103"/>
        <v>1.6580407914397188E-3</v>
      </c>
      <c r="BV48" s="202">
        <f t="shared" si="104"/>
        <v>1.7621039604280853E-3</v>
      </c>
      <c r="BW48" s="202">
        <f t="shared" si="105"/>
        <v>1.3960499557323924E-3</v>
      </c>
      <c r="BX48" s="202">
        <f t="shared" si="106"/>
        <v>1.8120400019707716E-3</v>
      </c>
      <c r="BY48" s="202">
        <f t="shared" si="107"/>
        <v>1.7381242019371967E-3</v>
      </c>
      <c r="BZ48" s="202">
        <f t="shared" si="108"/>
        <v>1.6696165523464312E-3</v>
      </c>
      <c r="CA48" s="202">
        <f t="shared" si="109"/>
        <v>1.4140360873347024E-3</v>
      </c>
      <c r="CB48" s="202">
        <f t="shared" si="110"/>
        <v>6.6115974945502032E-4</v>
      </c>
      <c r="CC48" s="202">
        <f t="shared" si="111"/>
        <v>1.0437706729842233E-3</v>
      </c>
      <c r="CD48" s="202">
        <f t="shared" si="112"/>
        <v>9.5134526435525224E-4</v>
      </c>
      <c r="CE48" s="202">
        <f t="shared" si="113"/>
        <v>7.4405030042656861E-4</v>
      </c>
      <c r="CF48" s="202">
        <f t="shared" si="114"/>
        <v>4.5981540203787752E-4</v>
      </c>
    </row>
    <row r="49" spans="1:84">
      <c r="A49" s="179" t="str">
        <f t="shared" si="92"/>
        <v>Hauts-de-France</v>
      </c>
      <c r="B49" s="179"/>
      <c r="C49" s="179"/>
      <c r="D49" s="145"/>
      <c r="E49" s="202">
        <f t="shared" ref="E49:AB49" si="125">(E23/D23-1)</f>
        <v>5.0021150751744514E-3</v>
      </c>
      <c r="F49" s="202">
        <f t="shared" si="125"/>
        <v>1.6085749958313356E-2</v>
      </c>
      <c r="G49" s="202">
        <f t="shared" si="125"/>
        <v>-1.0879137445370279E-2</v>
      </c>
      <c r="H49" s="202">
        <f t="shared" si="125"/>
        <v>2.2117958439373142E-2</v>
      </c>
      <c r="I49" s="202">
        <f t="shared" si="125"/>
        <v>2.761741030981768E-2</v>
      </c>
      <c r="J49" s="202">
        <f t="shared" si="125"/>
        <v>1.4597488678720349E-2</v>
      </c>
      <c r="K49" s="202">
        <f t="shared" si="125"/>
        <v>6.7034012727718029E-3</v>
      </c>
      <c r="L49" s="202">
        <f t="shared" si="125"/>
        <v>4.4555835633789842E-2</v>
      </c>
      <c r="M49" s="202">
        <f t="shared" si="125"/>
        <v>1.5788039970553891E-2</v>
      </c>
      <c r="N49" s="202">
        <f t="shared" si="125"/>
        <v>2.6739173499592983E-2</v>
      </c>
      <c r="O49" s="202">
        <f t="shared" si="125"/>
        <v>1.0391860685902143E-2</v>
      </c>
      <c r="P49" s="202">
        <f t="shared" si="125"/>
        <v>1.1483728574702035E-2</v>
      </c>
      <c r="Q49" s="202">
        <f t="shared" si="125"/>
        <v>1.1046935528771229E-2</v>
      </c>
      <c r="R49" s="202">
        <f t="shared" si="125"/>
        <v>1.6503505894273962E-2</v>
      </c>
      <c r="S49" s="202">
        <f t="shared" si="125"/>
        <v>1.0222473304195789E-2</v>
      </c>
      <c r="T49" s="202">
        <f t="shared" si="125"/>
        <v>2.1206380058078844E-2</v>
      </c>
      <c r="U49" s="202">
        <f t="shared" si="125"/>
        <v>2.3884256428564843E-2</v>
      </c>
      <c r="V49" s="202">
        <f t="shared" si="125"/>
        <v>8.3264777718248251E-3</v>
      </c>
      <c r="W49" s="202">
        <f t="shared" si="125"/>
        <v>-3.4078960235570999E-2</v>
      </c>
      <c r="X49" s="202">
        <f t="shared" si="125"/>
        <v>3.5146862271260293E-3</v>
      </c>
      <c r="Y49" s="202">
        <f t="shared" si="125"/>
        <v>2.2538476168771915E-2</v>
      </c>
      <c r="Z49" s="202">
        <f t="shared" si="125"/>
        <v>-8.187395571765399E-3</v>
      </c>
      <c r="AA49" s="202">
        <f t="shared" si="125"/>
        <v>3.0652890125635324E-3</v>
      </c>
      <c r="AB49" s="202">
        <f t="shared" si="125"/>
        <v>3.2689606173208485E-3</v>
      </c>
      <c r="AC49" s="273">
        <f t="shared" ref="AC49:BL49" si="126">(AC23/AB23-1)</f>
        <v>1.1234199521638288E-2</v>
      </c>
      <c r="AD49" s="273">
        <f t="shared" si="126"/>
        <v>-6.4885006437165327E-4</v>
      </c>
      <c r="AE49" s="273">
        <f t="shared" si="126"/>
        <v>2.6673157556168059E-2</v>
      </c>
      <c r="AF49" s="273">
        <f t="shared" si="126"/>
        <v>8.4416278240009301E-3</v>
      </c>
      <c r="AG49" s="273">
        <f t="shared" si="126"/>
        <v>9.4852317396747488E-3</v>
      </c>
      <c r="AH49" s="273">
        <f t="shared" si="126"/>
        <v>-6.7110416569921116E-2</v>
      </c>
      <c r="AI49" s="273">
        <f t="shared" si="126"/>
        <v>5.5279225864616643E-2</v>
      </c>
      <c r="AJ49" s="221">
        <f t="shared" si="126"/>
        <v>2.0131152421633658E-2</v>
      </c>
      <c r="AK49" s="202">
        <f t="shared" si="126"/>
        <v>5.9331251924639172E-3</v>
      </c>
      <c r="AL49" s="202">
        <f t="shared" si="126"/>
        <v>1.2239245669177112E-2</v>
      </c>
      <c r="AM49" s="202">
        <f t="shared" si="126"/>
        <v>1.4019167089069029E-2</v>
      </c>
      <c r="AN49" s="202">
        <f t="shared" si="126"/>
        <v>1.4233410994309192E-2</v>
      </c>
      <c r="AO49" s="202">
        <f t="shared" si="126"/>
        <v>1.5006840042014913E-2</v>
      </c>
      <c r="AP49" s="202">
        <f t="shared" si="126"/>
        <v>1.0500892673421358E-2</v>
      </c>
      <c r="AQ49" s="202">
        <f t="shared" si="126"/>
        <v>9.9144757141977902E-3</v>
      </c>
      <c r="AR49" s="202">
        <f t="shared" si="126"/>
        <v>1.0474358335564649E-2</v>
      </c>
      <c r="AS49" s="202">
        <f t="shared" si="126"/>
        <v>1.0725410290505E-2</v>
      </c>
      <c r="AT49" s="202">
        <f t="shared" si="126"/>
        <v>1.0820882404872112E-2</v>
      </c>
      <c r="AU49" s="202">
        <f t="shared" si="126"/>
        <v>7.6637217755648468E-3</v>
      </c>
      <c r="AV49" s="202">
        <f t="shared" si="126"/>
        <v>7.972012702067266E-3</v>
      </c>
      <c r="AW49" s="202">
        <f t="shared" si="126"/>
        <v>8.1023634606645079E-3</v>
      </c>
      <c r="AX49" s="202">
        <f t="shared" si="126"/>
        <v>7.3553392186680444E-3</v>
      </c>
      <c r="AY49" s="202">
        <f t="shared" si="126"/>
        <v>6.7323469224129795E-3</v>
      </c>
      <c r="AZ49" s="202">
        <f t="shared" si="126"/>
        <v>7.2291217984372658E-3</v>
      </c>
      <c r="BA49" s="202">
        <f t="shared" si="126"/>
        <v>7.5151275567233444E-3</v>
      </c>
      <c r="BB49" s="202">
        <f t="shared" si="126"/>
        <v>6.6869366959949605E-3</v>
      </c>
      <c r="BC49" s="202">
        <f t="shared" si="126"/>
        <v>6.135480916325653E-3</v>
      </c>
      <c r="BD49" s="202">
        <f t="shared" si="126"/>
        <v>5.7650084082327968E-3</v>
      </c>
      <c r="BE49" s="202">
        <f t="shared" si="126"/>
        <v>5.602577254992136E-3</v>
      </c>
      <c r="BF49" s="202">
        <f t="shared" si="126"/>
        <v>5.7570595068334729E-3</v>
      </c>
      <c r="BG49" s="202">
        <f t="shared" si="126"/>
        <v>5.4583023470820002E-3</v>
      </c>
      <c r="BH49" s="202">
        <f t="shared" si="126"/>
        <v>4.8985382832840152E-3</v>
      </c>
      <c r="BI49" s="202">
        <f t="shared" si="126"/>
        <v>4.6807366388033067E-3</v>
      </c>
      <c r="BJ49" s="202">
        <f t="shared" si="126"/>
        <v>5.1353813516350488E-3</v>
      </c>
      <c r="BK49" s="202">
        <f t="shared" si="126"/>
        <v>5.4128715944532502E-3</v>
      </c>
      <c r="BL49" s="202">
        <f t="shared" si="126"/>
        <v>5.2459402528390875E-3</v>
      </c>
      <c r="BM49" s="202">
        <f t="shared" si="95"/>
        <v>5.0837462755353169E-3</v>
      </c>
      <c r="BN49" s="202">
        <f t="shared" si="96"/>
        <v>5.6991433099948807E-3</v>
      </c>
      <c r="BO49" s="202">
        <f t="shared" si="97"/>
        <v>5.9689722000551004E-3</v>
      </c>
      <c r="BP49" s="202">
        <f t="shared" si="98"/>
        <v>6.2923191358308372E-3</v>
      </c>
      <c r="BQ49" s="202">
        <f t="shared" si="99"/>
        <v>6.6092548118030781E-3</v>
      </c>
      <c r="BR49" s="202">
        <f t="shared" si="100"/>
        <v>6.315995022980303E-3</v>
      </c>
      <c r="BS49" s="202">
        <f t="shared" si="101"/>
        <v>6.6559367646072953E-3</v>
      </c>
      <c r="BT49" s="202">
        <f t="shared" si="102"/>
        <v>6.7673510540471327E-3</v>
      </c>
      <c r="BU49" s="202">
        <f t="shared" si="103"/>
        <v>7.1552150811127202E-3</v>
      </c>
      <c r="BV49" s="202">
        <f t="shared" si="104"/>
        <v>6.884968617445919E-3</v>
      </c>
      <c r="BW49" s="202">
        <f t="shared" si="105"/>
        <v>6.7274936341488178E-3</v>
      </c>
      <c r="BX49" s="202">
        <f t="shared" si="106"/>
        <v>6.9274859519246057E-3</v>
      </c>
      <c r="BY49" s="202">
        <f t="shared" si="107"/>
        <v>7.0637350258624387E-3</v>
      </c>
      <c r="BZ49" s="202">
        <f t="shared" si="108"/>
        <v>6.7977370429728179E-3</v>
      </c>
      <c r="CA49" s="202">
        <f t="shared" si="109"/>
        <v>6.3424841238344243E-3</v>
      </c>
      <c r="CB49" s="202">
        <f t="shared" si="110"/>
        <v>5.9840107121504893E-3</v>
      </c>
      <c r="CC49" s="202">
        <f t="shared" si="111"/>
        <v>5.9602349030414281E-3</v>
      </c>
      <c r="CD49" s="202">
        <f t="shared" si="112"/>
        <v>6.0575538416314245E-3</v>
      </c>
      <c r="CE49" s="202">
        <f t="shared" si="113"/>
        <v>5.8551482655881948E-3</v>
      </c>
      <c r="CF49" s="202">
        <f t="shared" si="114"/>
        <v>5.3671027140735905E-3</v>
      </c>
    </row>
    <row r="50" spans="1:84">
      <c r="A50" s="179" t="str">
        <f t="shared" si="92"/>
        <v>Île-de-France</v>
      </c>
      <c r="B50" s="179"/>
      <c r="C50" s="179"/>
      <c r="D50" s="145"/>
      <c r="E50" s="202">
        <f t="shared" ref="E50:AB50" si="127">(E24/D24-1)</f>
        <v>1.0483360491846172E-2</v>
      </c>
      <c r="F50" s="202">
        <f t="shared" si="127"/>
        <v>1.4758488006193282E-2</v>
      </c>
      <c r="G50" s="202">
        <f t="shared" si="127"/>
        <v>-1.0880500232078871E-3</v>
      </c>
      <c r="H50" s="202">
        <f t="shared" si="127"/>
        <v>2.1227457746788136E-2</v>
      </c>
      <c r="I50" s="202">
        <f t="shared" si="127"/>
        <v>1.1874124400101937E-3</v>
      </c>
      <c r="J50" s="202">
        <f t="shared" si="127"/>
        <v>1.578591821381492E-2</v>
      </c>
      <c r="K50" s="202">
        <f t="shared" si="127"/>
        <v>2.6123062272797259E-2</v>
      </c>
      <c r="L50" s="202">
        <f t="shared" si="127"/>
        <v>2.6945189246768031E-2</v>
      </c>
      <c r="M50" s="202">
        <f t="shared" si="127"/>
        <v>6.1264943153023443E-2</v>
      </c>
      <c r="N50" s="202">
        <f t="shared" si="127"/>
        <v>3.6442801566669791E-2</v>
      </c>
      <c r="O50" s="202">
        <f t="shared" si="127"/>
        <v>1.5041770913748698E-2</v>
      </c>
      <c r="P50" s="202">
        <f t="shared" si="127"/>
        <v>1.6098283602722807E-2</v>
      </c>
      <c r="Q50" s="202">
        <f t="shared" si="127"/>
        <v>1.5872143292106067E-3</v>
      </c>
      <c r="R50" s="202">
        <f t="shared" si="127"/>
        <v>1.8069165541086507E-2</v>
      </c>
      <c r="S50" s="202">
        <f t="shared" si="127"/>
        <v>2.2088226192507943E-2</v>
      </c>
      <c r="T50" s="202">
        <f t="shared" si="127"/>
        <v>1.6328938888139799E-2</v>
      </c>
      <c r="U50" s="202">
        <f t="shared" si="127"/>
        <v>3.8109982338272674E-2</v>
      </c>
      <c r="V50" s="202">
        <f t="shared" si="127"/>
        <v>1.3454440278687585E-2</v>
      </c>
      <c r="W50" s="202">
        <f t="shared" si="127"/>
        <v>-3.0098122025859042E-2</v>
      </c>
      <c r="X50" s="202">
        <f t="shared" si="127"/>
        <v>4.8117947495297964E-2</v>
      </c>
      <c r="Y50" s="202">
        <f t="shared" si="127"/>
        <v>7.1633984658487915E-3</v>
      </c>
      <c r="Z50" s="202">
        <f t="shared" si="127"/>
        <v>1.2788445333748122E-2</v>
      </c>
      <c r="AA50" s="202">
        <f t="shared" si="127"/>
        <v>1.4435310651025546E-2</v>
      </c>
      <c r="AB50" s="202">
        <f t="shared" si="127"/>
        <v>8.5768658895941652E-3</v>
      </c>
      <c r="AC50" s="273">
        <f t="shared" ref="AC50:BL50" si="128">(AC24/AB24-1)</f>
        <v>1.3769724655627202E-2</v>
      </c>
      <c r="AD50" s="273">
        <f t="shared" si="128"/>
        <v>1.7354964586017152E-2</v>
      </c>
      <c r="AE50" s="273">
        <f t="shared" si="128"/>
        <v>2.3122566897463059E-2</v>
      </c>
      <c r="AF50" s="273">
        <f t="shared" si="128"/>
        <v>2.4195170707342895E-2</v>
      </c>
      <c r="AG50" s="273">
        <f t="shared" si="128"/>
        <v>2.7928313223217094E-2</v>
      </c>
      <c r="AH50" s="273">
        <f t="shared" si="128"/>
        <v>-0.1025394982641693</v>
      </c>
      <c r="AI50" s="273">
        <f t="shared" si="128"/>
        <v>7.6938526137060093E-2</v>
      </c>
      <c r="AJ50" s="221">
        <f t="shared" si="128"/>
        <v>2.6090113507617696E-2</v>
      </c>
      <c r="AK50" s="202">
        <f t="shared" si="128"/>
        <v>1.1477959657682613E-2</v>
      </c>
      <c r="AL50" s="202">
        <f t="shared" si="128"/>
        <v>1.7392748025033544E-2</v>
      </c>
      <c r="AM50" s="202">
        <f t="shared" si="128"/>
        <v>1.9009622318452601E-2</v>
      </c>
      <c r="AN50" s="202">
        <f t="shared" si="128"/>
        <v>1.905719738176348E-2</v>
      </c>
      <c r="AO50" s="202">
        <f t="shared" si="128"/>
        <v>1.9919410039003882E-2</v>
      </c>
      <c r="AP50" s="202">
        <f t="shared" si="128"/>
        <v>1.5318734704621528E-2</v>
      </c>
      <c r="AQ50" s="202">
        <f t="shared" si="128"/>
        <v>1.4648167173168192E-2</v>
      </c>
      <c r="AR50" s="202">
        <f t="shared" si="128"/>
        <v>1.5216292331860615E-2</v>
      </c>
      <c r="AS50" s="202">
        <f t="shared" si="128"/>
        <v>1.5467778563119872E-2</v>
      </c>
      <c r="AT50" s="202">
        <f t="shared" si="128"/>
        <v>1.548201890315859E-2</v>
      </c>
      <c r="AU50" s="202">
        <f t="shared" si="128"/>
        <v>1.2407636489157658E-2</v>
      </c>
      <c r="AV50" s="202">
        <f t="shared" si="128"/>
        <v>1.2555418596119194E-2</v>
      </c>
      <c r="AW50" s="202">
        <f t="shared" si="128"/>
        <v>1.2686963018405439E-2</v>
      </c>
      <c r="AX50" s="202">
        <f t="shared" si="128"/>
        <v>1.2030186051973368E-2</v>
      </c>
      <c r="AY50" s="202">
        <f t="shared" si="128"/>
        <v>1.1417917319658244E-2</v>
      </c>
      <c r="AZ50" s="202">
        <f t="shared" si="128"/>
        <v>1.1837612084550031E-2</v>
      </c>
      <c r="BA50" s="202">
        <f t="shared" si="128"/>
        <v>1.1965425894199466E-2</v>
      </c>
      <c r="BB50" s="202">
        <f t="shared" si="128"/>
        <v>1.1403136516608514E-2</v>
      </c>
      <c r="BC50" s="202">
        <f t="shared" si="128"/>
        <v>1.0600891122675371E-2</v>
      </c>
      <c r="BD50" s="202">
        <f t="shared" si="128"/>
        <v>1.0325926974247501E-2</v>
      </c>
      <c r="BE50" s="202">
        <f t="shared" si="128"/>
        <v>1.0260589750099802E-2</v>
      </c>
      <c r="BF50" s="202">
        <f t="shared" si="128"/>
        <v>1.0259405484884132E-2</v>
      </c>
      <c r="BG50" s="202">
        <f t="shared" si="128"/>
        <v>1.0139492760979252E-2</v>
      </c>
      <c r="BH50" s="202">
        <f t="shared" si="128"/>
        <v>9.3291102352186517E-3</v>
      </c>
      <c r="BI50" s="202">
        <f t="shared" si="128"/>
        <v>9.3856392327096305E-3</v>
      </c>
      <c r="BJ50" s="202">
        <f t="shared" si="128"/>
        <v>9.5919983030170464E-3</v>
      </c>
      <c r="BK50" s="202">
        <f t="shared" si="128"/>
        <v>9.9715163174931565E-3</v>
      </c>
      <c r="BL50" s="202">
        <f t="shared" si="128"/>
        <v>9.5538036283715488E-3</v>
      </c>
      <c r="BM50" s="202">
        <f t="shared" si="95"/>
        <v>9.6705104825232091E-3</v>
      </c>
      <c r="BN50" s="202">
        <f t="shared" si="96"/>
        <v>1.0117259880797036E-2</v>
      </c>
      <c r="BO50" s="202">
        <f t="shared" si="97"/>
        <v>1.023280402671678E-2</v>
      </c>
      <c r="BP50" s="202">
        <f t="shared" si="98"/>
        <v>1.0661142356102937E-2</v>
      </c>
      <c r="BQ50" s="202">
        <f t="shared" si="99"/>
        <v>1.0986056615445605E-2</v>
      </c>
      <c r="BR50" s="202">
        <f t="shared" si="100"/>
        <v>1.0537763024109026E-2</v>
      </c>
      <c r="BS50" s="202">
        <f t="shared" si="101"/>
        <v>1.0885581571487002E-2</v>
      </c>
      <c r="BT50" s="202">
        <f t="shared" si="102"/>
        <v>1.0923239047006206E-2</v>
      </c>
      <c r="BU50" s="202">
        <f t="shared" si="103"/>
        <v>1.1137650304542834E-2</v>
      </c>
      <c r="BV50" s="202">
        <f t="shared" si="104"/>
        <v>1.1054933876895712E-2</v>
      </c>
      <c r="BW50" s="202">
        <f t="shared" si="105"/>
        <v>1.0823090770192501E-2</v>
      </c>
      <c r="BX50" s="202">
        <f t="shared" si="106"/>
        <v>1.0847633752988139E-2</v>
      </c>
      <c r="BY50" s="202">
        <f t="shared" si="107"/>
        <v>1.0990417690921239E-2</v>
      </c>
      <c r="BZ50" s="202">
        <f t="shared" si="108"/>
        <v>1.0730140950584E-2</v>
      </c>
      <c r="CA50" s="202">
        <f t="shared" si="109"/>
        <v>1.0280385769399381E-2</v>
      </c>
      <c r="CB50" s="202">
        <f t="shared" si="110"/>
        <v>9.7430693607862828E-3</v>
      </c>
      <c r="CC50" s="202">
        <f t="shared" si="111"/>
        <v>9.8063812696365105E-3</v>
      </c>
      <c r="CD50" s="202">
        <f t="shared" si="112"/>
        <v>9.6420646962904755E-3</v>
      </c>
      <c r="CE50" s="202">
        <f t="shared" si="113"/>
        <v>9.5258703667913114E-3</v>
      </c>
      <c r="CF50" s="202">
        <f t="shared" si="114"/>
        <v>9.0417713088455365E-3</v>
      </c>
    </row>
    <row r="51" spans="1:84">
      <c r="A51" s="179" t="str">
        <f t="shared" si="92"/>
        <v>Normandie</v>
      </c>
      <c r="B51" s="179"/>
      <c r="C51" s="179"/>
      <c r="D51" s="145"/>
      <c r="E51" s="202">
        <f t="shared" ref="E51:AB51" si="129">(E25/D25-1)</f>
        <v>1.2198418731006466E-2</v>
      </c>
      <c r="F51" s="202">
        <f t="shared" si="129"/>
        <v>1.7755430212496481E-2</v>
      </c>
      <c r="G51" s="202">
        <f t="shared" si="129"/>
        <v>-9.4987584145475035E-3</v>
      </c>
      <c r="H51" s="202">
        <f t="shared" si="129"/>
        <v>2.786186409405933E-2</v>
      </c>
      <c r="I51" s="202">
        <f t="shared" si="129"/>
        <v>1.9350838245394408E-2</v>
      </c>
      <c r="J51" s="202">
        <f t="shared" si="129"/>
        <v>2.7672798037239321E-3</v>
      </c>
      <c r="K51" s="202">
        <f t="shared" si="129"/>
        <v>1.2685754524118353E-2</v>
      </c>
      <c r="L51" s="202">
        <f t="shared" si="129"/>
        <v>2.9016786173243991E-2</v>
      </c>
      <c r="M51" s="202">
        <f t="shared" si="129"/>
        <v>2.7985682437101422E-2</v>
      </c>
      <c r="N51" s="202">
        <f t="shared" si="129"/>
        <v>4.1557555150798509E-2</v>
      </c>
      <c r="O51" s="202">
        <f t="shared" si="129"/>
        <v>3.5731815832698022E-3</v>
      </c>
      <c r="P51" s="202">
        <f t="shared" si="129"/>
        <v>6.656911159727219E-3</v>
      </c>
      <c r="Q51" s="202">
        <f t="shared" si="129"/>
        <v>1.2890328228950532E-2</v>
      </c>
      <c r="R51" s="202">
        <f t="shared" si="129"/>
        <v>2.6001867948285629E-2</v>
      </c>
      <c r="S51" s="202">
        <f t="shared" si="129"/>
        <v>3.6243926679992988E-3</v>
      </c>
      <c r="T51" s="202">
        <f t="shared" si="129"/>
        <v>1.6484498761538458E-2</v>
      </c>
      <c r="U51" s="202">
        <f t="shared" si="129"/>
        <v>2.373373430978365E-2</v>
      </c>
      <c r="V51" s="202">
        <f t="shared" si="129"/>
        <v>-5.4732243826542959E-3</v>
      </c>
      <c r="W51" s="202">
        <f t="shared" si="129"/>
        <v>-3.6816215914914796E-2</v>
      </c>
      <c r="X51" s="202">
        <f t="shared" si="129"/>
        <v>1.5334344858941584E-2</v>
      </c>
      <c r="Y51" s="202">
        <f t="shared" si="129"/>
        <v>2.2035454727288295E-2</v>
      </c>
      <c r="Z51" s="202">
        <f t="shared" si="129"/>
        <v>-5.9986073580921007E-3</v>
      </c>
      <c r="AA51" s="202">
        <f t="shared" si="129"/>
        <v>1.7488669239171806E-3</v>
      </c>
      <c r="AB51" s="202">
        <f t="shared" si="129"/>
        <v>-3.0460979486646167E-3</v>
      </c>
      <c r="AC51" s="273">
        <f t="shared" ref="AC51:BL51" si="130">(AC25/AB25-1)</f>
        <v>7.8357109211895093E-3</v>
      </c>
      <c r="AD51" s="273">
        <f t="shared" si="130"/>
        <v>-9.2968538295308267E-3</v>
      </c>
      <c r="AE51" s="273">
        <f t="shared" si="130"/>
        <v>2.6524510595098416E-3</v>
      </c>
      <c r="AF51" s="273">
        <f t="shared" si="130"/>
        <v>4.1357480137353964E-3</v>
      </c>
      <c r="AG51" s="273">
        <f t="shared" si="130"/>
        <v>8.4548942475848321E-3</v>
      </c>
      <c r="AH51" s="273">
        <f t="shared" si="130"/>
        <v>-7.4980671625741402E-2</v>
      </c>
      <c r="AI51" s="273">
        <f t="shared" si="130"/>
        <v>6.4964088827339728E-2</v>
      </c>
      <c r="AJ51" s="221">
        <f t="shared" si="130"/>
        <v>1.7061785257567852E-2</v>
      </c>
      <c r="AK51" s="202">
        <f t="shared" si="130"/>
        <v>2.7303161082758987E-3</v>
      </c>
      <c r="AL51" s="202">
        <f t="shared" si="130"/>
        <v>8.3695949771553924E-3</v>
      </c>
      <c r="AM51" s="202">
        <f t="shared" si="130"/>
        <v>1.0146600743016654E-2</v>
      </c>
      <c r="AN51" s="202">
        <f t="shared" si="130"/>
        <v>1.0051003547705939E-2</v>
      </c>
      <c r="AO51" s="202">
        <f t="shared" si="130"/>
        <v>1.0991421258731426E-2</v>
      </c>
      <c r="AP51" s="202">
        <f t="shared" si="130"/>
        <v>6.4869853991247339E-3</v>
      </c>
      <c r="AQ51" s="202">
        <f t="shared" si="130"/>
        <v>5.8986628118482543E-3</v>
      </c>
      <c r="AR51" s="202">
        <f t="shared" si="130"/>
        <v>6.3165355780805399E-3</v>
      </c>
      <c r="AS51" s="202">
        <f t="shared" si="130"/>
        <v>6.874324666557019E-3</v>
      </c>
      <c r="AT51" s="202">
        <f t="shared" si="130"/>
        <v>6.6570132350323163E-3</v>
      </c>
      <c r="AU51" s="202">
        <f t="shared" si="130"/>
        <v>3.6700574499328731E-3</v>
      </c>
      <c r="AV51" s="202">
        <f t="shared" si="130"/>
        <v>3.9752150775318462E-3</v>
      </c>
      <c r="AW51" s="202">
        <f t="shared" si="130"/>
        <v>3.7908897007585818E-3</v>
      </c>
      <c r="AX51" s="202">
        <f t="shared" si="130"/>
        <v>3.523916754869294E-3</v>
      </c>
      <c r="AY51" s="202">
        <f t="shared" si="130"/>
        <v>2.7570784991095554E-3</v>
      </c>
      <c r="AZ51" s="202">
        <f t="shared" si="130"/>
        <v>2.9361660737863282E-3</v>
      </c>
      <c r="BA51" s="202">
        <f t="shared" si="130"/>
        <v>3.5318883350117236E-3</v>
      </c>
      <c r="BB51" s="202">
        <f t="shared" si="130"/>
        <v>2.7298223542089328E-3</v>
      </c>
      <c r="BC51" s="202">
        <f t="shared" si="130"/>
        <v>2.0026198997908917E-3</v>
      </c>
      <c r="BD51" s="202">
        <f t="shared" si="130"/>
        <v>1.4835960406454074E-3</v>
      </c>
      <c r="BE51" s="202">
        <f t="shared" si="130"/>
        <v>1.4885860577125154E-3</v>
      </c>
      <c r="BF51" s="202">
        <f t="shared" si="130"/>
        <v>1.6379471040253168E-3</v>
      </c>
      <c r="BG51" s="202">
        <f t="shared" si="130"/>
        <v>1.5082484921324912E-3</v>
      </c>
      <c r="BH51" s="202">
        <f t="shared" si="130"/>
        <v>7.7039877965368042E-4</v>
      </c>
      <c r="BI51" s="202">
        <f t="shared" si="130"/>
        <v>5.7487468608585779E-4</v>
      </c>
      <c r="BJ51" s="202">
        <f t="shared" si="130"/>
        <v>8.4824308092268375E-4</v>
      </c>
      <c r="BK51" s="202">
        <f t="shared" si="130"/>
        <v>1.6189570432258993E-3</v>
      </c>
      <c r="BL51" s="202">
        <f t="shared" si="130"/>
        <v>9.4698414632299333E-4</v>
      </c>
      <c r="BM51" s="202">
        <f t="shared" si="95"/>
        <v>1.1310260336570011E-3</v>
      </c>
      <c r="BN51" s="202">
        <f t="shared" si="96"/>
        <v>1.564000953547362E-3</v>
      </c>
      <c r="BO51" s="202">
        <f t="shared" si="97"/>
        <v>1.8275884851945978E-3</v>
      </c>
      <c r="BP51" s="202">
        <f t="shared" si="98"/>
        <v>2.3226265130991131E-3</v>
      </c>
      <c r="BQ51" s="202">
        <f t="shared" si="99"/>
        <v>2.3023605368825972E-3</v>
      </c>
      <c r="BR51" s="202">
        <f t="shared" si="100"/>
        <v>2.3348122129474014E-3</v>
      </c>
      <c r="BS51" s="202">
        <f t="shared" si="101"/>
        <v>2.6692850334055773E-3</v>
      </c>
      <c r="BT51" s="202">
        <f t="shared" si="102"/>
        <v>2.7754121412573163E-3</v>
      </c>
      <c r="BU51" s="202">
        <f t="shared" si="103"/>
        <v>2.9768445569537949E-3</v>
      </c>
      <c r="BV51" s="202">
        <f t="shared" si="104"/>
        <v>2.8817395754967556E-3</v>
      </c>
      <c r="BW51" s="202">
        <f t="shared" si="105"/>
        <v>2.7187992846782194E-3</v>
      </c>
      <c r="BX51" s="202">
        <f t="shared" si="106"/>
        <v>2.7309941103066393E-3</v>
      </c>
      <c r="BY51" s="202">
        <f t="shared" si="107"/>
        <v>3.20246357845555E-3</v>
      </c>
      <c r="BZ51" s="202">
        <f t="shared" si="108"/>
        <v>2.9325307101577547E-3</v>
      </c>
      <c r="CA51" s="202">
        <f t="shared" si="109"/>
        <v>2.4733746705123405E-3</v>
      </c>
      <c r="CB51" s="202">
        <f t="shared" si="110"/>
        <v>1.9266786036478134E-3</v>
      </c>
      <c r="CC51" s="202">
        <f t="shared" si="111"/>
        <v>2.2442601534118367E-3</v>
      </c>
      <c r="CD51" s="202">
        <f t="shared" si="112"/>
        <v>2.1531154528613428E-3</v>
      </c>
      <c r="CE51" s="202">
        <f t="shared" si="113"/>
        <v>2.2954772895626974E-3</v>
      </c>
      <c r="CF51" s="202">
        <f t="shared" si="114"/>
        <v>1.4564350775922996E-3</v>
      </c>
    </row>
    <row r="52" spans="1:84">
      <c r="A52" s="179" t="str">
        <f t="shared" si="92"/>
        <v>Nouvelle-Aquitaine</v>
      </c>
      <c r="B52" s="179"/>
      <c r="C52" s="179"/>
      <c r="D52" s="145"/>
      <c r="E52" s="202">
        <f t="shared" ref="E52:AB52" si="131">(E26/D26-1)</f>
        <v>1.0732439772928259E-2</v>
      </c>
      <c r="F52" s="202">
        <f t="shared" si="131"/>
        <v>1.681801926380011E-2</v>
      </c>
      <c r="G52" s="202">
        <f t="shared" si="131"/>
        <v>-7.3113438633358729E-3</v>
      </c>
      <c r="H52" s="202">
        <f t="shared" si="131"/>
        <v>2.9004853560560706E-2</v>
      </c>
      <c r="I52" s="202">
        <f t="shared" si="131"/>
        <v>2.6683469504074964E-2</v>
      </c>
      <c r="J52" s="202">
        <f t="shared" si="131"/>
        <v>1.5918082403547196E-2</v>
      </c>
      <c r="K52" s="202">
        <f t="shared" si="131"/>
        <v>3.2862123826997047E-2</v>
      </c>
      <c r="L52" s="202">
        <f t="shared" si="131"/>
        <v>3.9370179869677946E-2</v>
      </c>
      <c r="M52" s="202">
        <f t="shared" si="131"/>
        <v>5.2325032773341551E-3</v>
      </c>
      <c r="N52" s="202">
        <f t="shared" si="131"/>
        <v>5.0175398444610275E-2</v>
      </c>
      <c r="O52" s="202">
        <f t="shared" si="131"/>
        <v>3.3545657004784957E-2</v>
      </c>
      <c r="P52" s="202">
        <f t="shared" si="131"/>
        <v>2.1265935144386683E-2</v>
      </c>
      <c r="Q52" s="202">
        <f t="shared" si="131"/>
        <v>7.3874880699413836E-3</v>
      </c>
      <c r="R52" s="202">
        <f t="shared" si="131"/>
        <v>2.1735342321040463E-2</v>
      </c>
      <c r="S52" s="202">
        <f t="shared" si="131"/>
        <v>1.7291257058206E-2</v>
      </c>
      <c r="T52" s="202">
        <f t="shared" si="131"/>
        <v>2.9323693156987796E-2</v>
      </c>
      <c r="U52" s="202">
        <f t="shared" si="131"/>
        <v>2.1646838317508355E-2</v>
      </c>
      <c r="V52" s="202">
        <f t="shared" si="131"/>
        <v>-1.7846873942372388E-2</v>
      </c>
      <c r="W52" s="202">
        <f t="shared" si="131"/>
        <v>-1.4866294174365025E-2</v>
      </c>
      <c r="X52" s="202">
        <f t="shared" si="131"/>
        <v>9.3092324158585704E-3</v>
      </c>
      <c r="Y52" s="202">
        <f t="shared" si="131"/>
        <v>3.1673385975169221E-2</v>
      </c>
      <c r="Z52" s="202">
        <f t="shared" si="131"/>
        <v>4.0388678569174274E-3</v>
      </c>
      <c r="AA52" s="202">
        <f t="shared" si="131"/>
        <v>-1.2319578690044297E-3</v>
      </c>
      <c r="AB52" s="202">
        <f t="shared" si="131"/>
        <v>1.4312453821157645E-2</v>
      </c>
      <c r="AC52" s="273">
        <f t="shared" ref="AC52:BL52" si="132">(AC26/AB26-1)</f>
        <v>8.34982926948169E-3</v>
      </c>
      <c r="AD52" s="273">
        <f t="shared" si="132"/>
        <v>9.9239622404900807E-3</v>
      </c>
      <c r="AE52" s="273">
        <f t="shared" si="132"/>
        <v>2.0372588296516669E-2</v>
      </c>
      <c r="AF52" s="273">
        <f t="shared" si="132"/>
        <v>1.9872052693194364E-2</v>
      </c>
      <c r="AG52" s="273">
        <f t="shared" si="132"/>
        <v>2.003442361925889E-2</v>
      </c>
      <c r="AH52" s="273">
        <f t="shared" si="132"/>
        <v>-6.6317314341879263E-2</v>
      </c>
      <c r="AI52" s="273">
        <f t="shared" si="132"/>
        <v>6.9035263194295204E-2</v>
      </c>
      <c r="AJ52" s="221">
        <f t="shared" si="132"/>
        <v>2.4229987369392969E-2</v>
      </c>
      <c r="AK52" s="202">
        <f t="shared" si="132"/>
        <v>9.5474327474562859E-3</v>
      </c>
      <c r="AL52" s="202">
        <f t="shared" si="132"/>
        <v>1.5953628903461636E-2</v>
      </c>
      <c r="AM52" s="202">
        <f t="shared" si="132"/>
        <v>1.7727083782292041E-2</v>
      </c>
      <c r="AN52" s="202">
        <f t="shared" si="132"/>
        <v>1.7762458780684387E-2</v>
      </c>
      <c r="AO52" s="202">
        <f t="shared" si="132"/>
        <v>1.8368138076029217E-2</v>
      </c>
      <c r="AP52" s="202">
        <f t="shared" si="132"/>
        <v>1.383168581089711E-2</v>
      </c>
      <c r="AQ52" s="202">
        <f t="shared" si="132"/>
        <v>1.3069421813269644E-2</v>
      </c>
      <c r="AR52" s="202">
        <f t="shared" si="132"/>
        <v>1.3793368731608302E-2</v>
      </c>
      <c r="AS52" s="202">
        <f t="shared" si="132"/>
        <v>1.3712983644903698E-2</v>
      </c>
      <c r="AT52" s="202">
        <f t="shared" si="132"/>
        <v>1.3640538265193181E-2</v>
      </c>
      <c r="AU52" s="202">
        <f t="shared" si="132"/>
        <v>1.0636326363368198E-2</v>
      </c>
      <c r="AV52" s="202">
        <f t="shared" si="132"/>
        <v>1.0780294181814032E-2</v>
      </c>
      <c r="AW52" s="202">
        <f t="shared" si="132"/>
        <v>1.0587256760700825E-2</v>
      </c>
      <c r="AX52" s="202">
        <f t="shared" si="132"/>
        <v>1.0006341629972715E-2</v>
      </c>
      <c r="AY52" s="202">
        <f t="shared" si="132"/>
        <v>9.2328965273036356E-3</v>
      </c>
      <c r="AZ52" s="202">
        <f t="shared" si="132"/>
        <v>9.7308087723513292E-3</v>
      </c>
      <c r="BA52" s="202">
        <f t="shared" si="132"/>
        <v>9.7005600246216073E-3</v>
      </c>
      <c r="BB52" s="202">
        <f t="shared" si="132"/>
        <v>9.057992289080552E-3</v>
      </c>
      <c r="BC52" s="202">
        <f t="shared" si="132"/>
        <v>8.3337098058080539E-3</v>
      </c>
      <c r="BD52" s="202">
        <f t="shared" si="132"/>
        <v>7.8222350404009156E-3</v>
      </c>
      <c r="BE52" s="202">
        <f t="shared" si="132"/>
        <v>7.8361658343442109E-3</v>
      </c>
      <c r="BF52" s="202">
        <f t="shared" si="132"/>
        <v>7.8379486673758603E-3</v>
      </c>
      <c r="BG52" s="202">
        <f t="shared" si="132"/>
        <v>7.7170434299078661E-3</v>
      </c>
      <c r="BH52" s="202">
        <f t="shared" si="132"/>
        <v>6.6721592402907426E-3</v>
      </c>
      <c r="BI52" s="202">
        <f t="shared" si="132"/>
        <v>6.9656333271548299E-3</v>
      </c>
      <c r="BJ52" s="202">
        <f t="shared" si="132"/>
        <v>6.9391475079496612E-3</v>
      </c>
      <c r="BK52" s="202">
        <f t="shared" si="132"/>
        <v>7.3995326880382795E-3</v>
      </c>
      <c r="BL52" s="202">
        <f t="shared" si="132"/>
        <v>7.0620954752957932E-3</v>
      </c>
      <c r="BM52" s="202">
        <f t="shared" si="95"/>
        <v>7.1032107612774009E-3</v>
      </c>
      <c r="BN52" s="202">
        <f t="shared" si="96"/>
        <v>7.394294551867242E-3</v>
      </c>
      <c r="BO52" s="202">
        <f t="shared" si="97"/>
        <v>7.6719024698461702E-3</v>
      </c>
      <c r="BP52" s="202">
        <f t="shared" si="98"/>
        <v>8.0255358874508076E-3</v>
      </c>
      <c r="BQ52" s="202">
        <f t="shared" si="99"/>
        <v>8.3515425190956449E-3</v>
      </c>
      <c r="BR52" s="202">
        <f t="shared" si="100"/>
        <v>7.7526396951246301E-3</v>
      </c>
      <c r="BS52" s="202">
        <f t="shared" si="101"/>
        <v>8.1015639724628663E-3</v>
      </c>
      <c r="BT52" s="202">
        <f t="shared" si="102"/>
        <v>8.221447232362511E-3</v>
      </c>
      <c r="BU52" s="202">
        <f t="shared" si="103"/>
        <v>8.2803712618877423E-3</v>
      </c>
      <c r="BV52" s="202">
        <f t="shared" si="104"/>
        <v>8.1984944973212404E-3</v>
      </c>
      <c r="BW52" s="202">
        <f t="shared" si="105"/>
        <v>8.048757889230318E-3</v>
      </c>
      <c r="BX52" s="202">
        <f t="shared" si="106"/>
        <v>7.9177033004338426E-3</v>
      </c>
      <c r="BY52" s="202">
        <f t="shared" si="107"/>
        <v>8.0612296462534427E-3</v>
      </c>
      <c r="BZ52" s="202">
        <f t="shared" si="108"/>
        <v>7.9588804053616347E-3</v>
      </c>
      <c r="CA52" s="202">
        <f t="shared" si="109"/>
        <v>7.5099158138580702E-3</v>
      </c>
      <c r="CB52" s="202">
        <f t="shared" si="110"/>
        <v>6.9732631076386831E-3</v>
      </c>
      <c r="CC52" s="202">
        <f t="shared" si="111"/>
        <v>6.9559124150677665E-3</v>
      </c>
      <c r="CD52" s="202">
        <f t="shared" si="112"/>
        <v>6.8741925876503185E-3</v>
      </c>
      <c r="CE52" s="202">
        <f t="shared" si="113"/>
        <v>6.8342346664602704E-3</v>
      </c>
      <c r="CF52" s="202">
        <f t="shared" si="114"/>
        <v>6.3509024736105868E-3</v>
      </c>
    </row>
    <row r="53" spans="1:84">
      <c r="A53" s="179" t="str">
        <f t="shared" si="92"/>
        <v>Occitanie</v>
      </c>
      <c r="B53" s="179"/>
      <c r="C53" s="179"/>
      <c r="D53" s="145"/>
      <c r="E53" s="202">
        <f t="shared" ref="E53:AB53" si="133">(E27/D27-1)</f>
        <v>1.3868068799280042E-2</v>
      </c>
      <c r="F53" s="202">
        <f t="shared" si="133"/>
        <v>1.6575871249154162E-2</v>
      </c>
      <c r="G53" s="202">
        <f t="shared" si="133"/>
        <v>-3.7857302242735313E-3</v>
      </c>
      <c r="H53" s="202">
        <f t="shared" si="133"/>
        <v>2.5053047341969004E-2</v>
      </c>
      <c r="I53" s="202">
        <f t="shared" si="133"/>
        <v>3.1464428022213609E-2</v>
      </c>
      <c r="J53" s="202">
        <f t="shared" si="133"/>
        <v>1.380564101636983E-2</v>
      </c>
      <c r="K53" s="202">
        <f t="shared" si="133"/>
        <v>3.4409326935304962E-2</v>
      </c>
      <c r="L53" s="202">
        <f t="shared" si="133"/>
        <v>3.3224824870068836E-2</v>
      </c>
      <c r="M53" s="202">
        <f t="shared" si="133"/>
        <v>3.7490033316988969E-2</v>
      </c>
      <c r="N53" s="202">
        <f t="shared" si="133"/>
        <v>3.2182859120250873E-2</v>
      </c>
      <c r="O53" s="202">
        <f t="shared" si="133"/>
        <v>4.4996024149657865E-2</v>
      </c>
      <c r="P53" s="202">
        <f t="shared" si="133"/>
        <v>1.7154914396844134E-2</v>
      </c>
      <c r="Q53" s="202">
        <f t="shared" si="133"/>
        <v>2.1276994822273965E-2</v>
      </c>
      <c r="R53" s="202">
        <f t="shared" si="133"/>
        <v>3.4872757800824328E-2</v>
      </c>
      <c r="S53" s="202">
        <f t="shared" si="133"/>
        <v>3.0402681318201452E-2</v>
      </c>
      <c r="T53" s="202">
        <f t="shared" si="133"/>
        <v>4.6775209768159076E-2</v>
      </c>
      <c r="U53" s="202">
        <f t="shared" si="133"/>
        <v>6.3976908519509657E-3</v>
      </c>
      <c r="V53" s="202">
        <f t="shared" si="133"/>
        <v>4.6841362102343354E-3</v>
      </c>
      <c r="W53" s="202">
        <f t="shared" si="133"/>
        <v>-1.1130092497246058E-2</v>
      </c>
      <c r="X53" s="202">
        <f t="shared" si="133"/>
        <v>1.7852480850581998E-3</v>
      </c>
      <c r="Y53" s="202">
        <f t="shared" si="133"/>
        <v>3.505710634436876E-2</v>
      </c>
      <c r="Z53" s="202">
        <f t="shared" si="133"/>
        <v>1.1253915571006079E-2</v>
      </c>
      <c r="AA53" s="202">
        <f t="shared" si="133"/>
        <v>6.0089478586375922E-3</v>
      </c>
      <c r="AB53" s="202">
        <f t="shared" si="133"/>
        <v>1.8138156259442706E-2</v>
      </c>
      <c r="AC53" s="273">
        <f t="shared" ref="AC53:BL53" si="134">(AC27/AB27-1)</f>
        <v>1.3538079529950453E-2</v>
      </c>
      <c r="AD53" s="273">
        <f t="shared" si="134"/>
        <v>1.5648028857298657E-2</v>
      </c>
      <c r="AE53" s="273">
        <f t="shared" si="134"/>
        <v>1.9552344588436243E-2</v>
      </c>
      <c r="AF53" s="273">
        <f t="shared" si="134"/>
        <v>2.3708425252625842E-2</v>
      </c>
      <c r="AG53" s="273">
        <f t="shared" si="134"/>
        <v>1.6567856918327184E-2</v>
      </c>
      <c r="AH53" s="273">
        <f t="shared" si="134"/>
        <v>-7.7084399795637193E-2</v>
      </c>
      <c r="AI53" s="273">
        <f t="shared" si="134"/>
        <v>6.1065783689020714E-2</v>
      </c>
      <c r="AJ53" s="221">
        <f t="shared" si="134"/>
        <v>2.7820068453566105E-2</v>
      </c>
      <c r="AK53" s="202">
        <f t="shared" si="134"/>
        <v>1.2986134919621417E-2</v>
      </c>
      <c r="AL53" s="202">
        <f t="shared" si="134"/>
        <v>1.8275007194300752E-2</v>
      </c>
      <c r="AM53" s="202">
        <f t="shared" si="134"/>
        <v>1.9701698612954122E-2</v>
      </c>
      <c r="AN53" s="202">
        <f t="shared" si="134"/>
        <v>2.0055983567503821E-2</v>
      </c>
      <c r="AO53" s="202">
        <f t="shared" si="134"/>
        <v>2.0646824760690352E-2</v>
      </c>
      <c r="AP53" s="202">
        <f t="shared" si="134"/>
        <v>1.5925412953849083E-2</v>
      </c>
      <c r="AQ53" s="202">
        <f t="shared" si="134"/>
        <v>1.5150111805410482E-2</v>
      </c>
      <c r="AR53" s="202">
        <f t="shared" si="134"/>
        <v>1.5863635442291857E-2</v>
      </c>
      <c r="AS53" s="202">
        <f t="shared" si="134"/>
        <v>1.5934413763200483E-2</v>
      </c>
      <c r="AT53" s="202">
        <f t="shared" si="134"/>
        <v>1.5851028187633842E-2</v>
      </c>
      <c r="AU53" s="202">
        <f t="shared" si="134"/>
        <v>1.267147909511257E-2</v>
      </c>
      <c r="AV53" s="202">
        <f t="shared" si="134"/>
        <v>1.2648420731887322E-2</v>
      </c>
      <c r="AW53" s="202">
        <f t="shared" si="134"/>
        <v>1.276697073390709E-2</v>
      </c>
      <c r="AX53" s="202">
        <f t="shared" si="134"/>
        <v>1.2018174067876863E-2</v>
      </c>
      <c r="AY53" s="202">
        <f t="shared" si="134"/>
        <v>1.1239573616594889E-2</v>
      </c>
      <c r="AZ53" s="202">
        <f t="shared" si="134"/>
        <v>1.1574390673344093E-2</v>
      </c>
      <c r="BA53" s="202">
        <f t="shared" si="134"/>
        <v>1.1698858088848629E-2</v>
      </c>
      <c r="BB53" s="202">
        <f t="shared" si="134"/>
        <v>1.1051783878055277E-2</v>
      </c>
      <c r="BC53" s="202">
        <f t="shared" si="134"/>
        <v>1.016564181953572E-2</v>
      </c>
      <c r="BD53" s="202">
        <f t="shared" si="134"/>
        <v>9.8092305769781341E-3</v>
      </c>
      <c r="BE53" s="202">
        <f t="shared" si="134"/>
        <v>9.5097571273894399E-3</v>
      </c>
      <c r="BF53" s="202">
        <f t="shared" si="134"/>
        <v>9.8193598544682459E-3</v>
      </c>
      <c r="BG53" s="202">
        <f t="shared" si="134"/>
        <v>9.3866656563263984E-3</v>
      </c>
      <c r="BH53" s="202">
        <f t="shared" si="134"/>
        <v>8.4981081221009447E-3</v>
      </c>
      <c r="BI53" s="202">
        <f t="shared" si="134"/>
        <v>8.6321594578127048E-3</v>
      </c>
      <c r="BJ53" s="202">
        <f t="shared" si="134"/>
        <v>8.9163048977549675E-3</v>
      </c>
      <c r="BK53" s="202">
        <f t="shared" si="134"/>
        <v>9.0692016561464417E-3</v>
      </c>
      <c r="BL53" s="202">
        <f t="shared" si="134"/>
        <v>8.7293190367254692E-3</v>
      </c>
      <c r="BM53" s="202">
        <f t="shared" si="95"/>
        <v>8.7729178660549412E-3</v>
      </c>
      <c r="BN53" s="202">
        <f t="shared" si="96"/>
        <v>9.0671948440108618E-3</v>
      </c>
      <c r="BO53" s="202">
        <f t="shared" si="97"/>
        <v>9.3436550235608262E-3</v>
      </c>
      <c r="BP53" s="202">
        <f t="shared" si="98"/>
        <v>9.7012250914823017E-3</v>
      </c>
      <c r="BQ53" s="202">
        <f t="shared" si="99"/>
        <v>9.8749066510648298E-3</v>
      </c>
      <c r="BR53" s="202">
        <f t="shared" si="100"/>
        <v>9.4365324391263439E-3</v>
      </c>
      <c r="BS53" s="202">
        <f t="shared" si="101"/>
        <v>9.6340709039077765E-3</v>
      </c>
      <c r="BT53" s="202">
        <f t="shared" si="102"/>
        <v>9.7537808915733049E-3</v>
      </c>
      <c r="BU53" s="202">
        <f t="shared" si="103"/>
        <v>9.8181889954218615E-3</v>
      </c>
      <c r="BV53" s="202">
        <f t="shared" si="104"/>
        <v>9.7362528604438836E-3</v>
      </c>
      <c r="BW53" s="202">
        <f t="shared" si="105"/>
        <v>9.4354464300980823E-3</v>
      </c>
      <c r="BX53" s="202">
        <f t="shared" si="106"/>
        <v>9.461401131544811E-3</v>
      </c>
      <c r="BY53" s="202">
        <f t="shared" si="107"/>
        <v>9.6054017233124789E-3</v>
      </c>
      <c r="BZ53" s="202">
        <f t="shared" si="108"/>
        <v>9.4968525039460516E-3</v>
      </c>
      <c r="CA53" s="202">
        <f t="shared" si="109"/>
        <v>8.8967977400600251E-3</v>
      </c>
      <c r="CB53" s="202">
        <f t="shared" si="110"/>
        <v>8.359874151252944E-3</v>
      </c>
      <c r="CC53" s="202">
        <f t="shared" si="111"/>
        <v>8.4931263932732648E-3</v>
      </c>
      <c r="CD53" s="202">
        <f t="shared" si="112"/>
        <v>8.4113985358054144E-3</v>
      </c>
      <c r="CE53" s="202">
        <f t="shared" si="113"/>
        <v>8.2140120146401152E-3</v>
      </c>
      <c r="CF53" s="202">
        <f t="shared" si="114"/>
        <v>7.7301917151126887E-3</v>
      </c>
    </row>
    <row r="54" spans="1:84">
      <c r="A54" s="179" t="str">
        <f t="shared" si="92"/>
        <v>Pays de la Loire</v>
      </c>
      <c r="B54" s="179"/>
      <c r="C54" s="179"/>
      <c r="D54" s="145"/>
      <c r="E54" s="202">
        <f t="shared" ref="E54:AB54" si="135">(E28/D28-1)</f>
        <v>1.8644687402026738E-2</v>
      </c>
      <c r="F54" s="202">
        <f t="shared" si="135"/>
        <v>2.5617375181216095E-2</v>
      </c>
      <c r="G54" s="202">
        <f t="shared" si="135"/>
        <v>-2.7226879231133649E-3</v>
      </c>
      <c r="H54" s="202">
        <f t="shared" si="135"/>
        <v>3.2023490000467003E-2</v>
      </c>
      <c r="I54" s="202">
        <f t="shared" si="135"/>
        <v>4.0208509270118098E-2</v>
      </c>
      <c r="J54" s="202">
        <f t="shared" si="135"/>
        <v>2.2384391417622718E-2</v>
      </c>
      <c r="K54" s="202">
        <f t="shared" si="135"/>
        <v>1.4322420845518824E-2</v>
      </c>
      <c r="L54" s="202">
        <f t="shared" si="135"/>
        <v>4.8016399079323868E-2</v>
      </c>
      <c r="M54" s="202">
        <f t="shared" si="135"/>
        <v>3.7205764757597626E-2</v>
      </c>
      <c r="N54" s="202">
        <f t="shared" si="135"/>
        <v>5.9484736060163357E-2</v>
      </c>
      <c r="O54" s="202">
        <f t="shared" si="135"/>
        <v>3.1971942663511888E-2</v>
      </c>
      <c r="P54" s="202">
        <f t="shared" si="135"/>
        <v>1.3867032911453636E-2</v>
      </c>
      <c r="Q54" s="202">
        <f t="shared" si="135"/>
        <v>1.4877782253906346E-2</v>
      </c>
      <c r="R54" s="202">
        <f t="shared" si="135"/>
        <v>2.4699892928374156E-2</v>
      </c>
      <c r="S54" s="202">
        <f t="shared" si="135"/>
        <v>1.8087687411488806E-2</v>
      </c>
      <c r="T54" s="202">
        <f t="shared" si="135"/>
        <v>2.0238050632244153E-2</v>
      </c>
      <c r="U54" s="202">
        <f t="shared" si="135"/>
        <v>2.7247886571422297E-2</v>
      </c>
      <c r="V54" s="202">
        <f t="shared" si="135"/>
        <v>1.8120583697554871E-2</v>
      </c>
      <c r="W54" s="202">
        <f t="shared" si="135"/>
        <v>-3.1768497820642283E-2</v>
      </c>
      <c r="X54" s="202">
        <f t="shared" si="135"/>
        <v>-5.4908867186342913E-4</v>
      </c>
      <c r="Y54" s="202">
        <f t="shared" si="135"/>
        <v>4.4991794333817614E-2</v>
      </c>
      <c r="Z54" s="202">
        <f t="shared" si="135"/>
        <v>1.4731067278728194E-3</v>
      </c>
      <c r="AA54" s="202">
        <f t="shared" si="135"/>
        <v>8.9797319318598579E-3</v>
      </c>
      <c r="AB54" s="202">
        <f t="shared" si="135"/>
        <v>1.4009839722425532E-2</v>
      </c>
      <c r="AC54" s="273">
        <f t="shared" ref="AC54:BL54" si="136">(AC28/AB28-1)</f>
        <v>1.6143592776483695E-2</v>
      </c>
      <c r="AD54" s="273">
        <f t="shared" si="136"/>
        <v>1.3296483201781228E-2</v>
      </c>
      <c r="AE54" s="273">
        <f t="shared" si="136"/>
        <v>2.4804625125060653E-2</v>
      </c>
      <c r="AF54" s="273">
        <f t="shared" si="136"/>
        <v>1.7774843936298357E-2</v>
      </c>
      <c r="AG54" s="273">
        <f t="shared" si="136"/>
        <v>2.5029036548563699E-2</v>
      </c>
      <c r="AH54" s="273">
        <f t="shared" si="136"/>
        <v>-5.7912268637005937E-2</v>
      </c>
      <c r="AI54" s="273">
        <f t="shared" si="136"/>
        <v>6.2252341202193806E-2</v>
      </c>
      <c r="AJ54" s="221">
        <f t="shared" si="136"/>
        <v>2.8024194112892697E-2</v>
      </c>
      <c r="AK54" s="202">
        <f t="shared" si="136"/>
        <v>1.3244459816292409E-2</v>
      </c>
      <c r="AL54" s="202">
        <f t="shared" si="136"/>
        <v>1.8201120835210194E-2</v>
      </c>
      <c r="AM54" s="202">
        <f t="shared" si="136"/>
        <v>1.9967706147632436E-2</v>
      </c>
      <c r="AN54" s="202">
        <f t="shared" si="136"/>
        <v>1.9900387826494947E-2</v>
      </c>
      <c r="AO54" s="202">
        <f t="shared" si="136"/>
        <v>2.0828920804713213E-2</v>
      </c>
      <c r="AP54" s="202">
        <f t="shared" si="136"/>
        <v>1.6021503378160107E-2</v>
      </c>
      <c r="AQ54" s="202">
        <f t="shared" si="136"/>
        <v>1.5414346488853425E-2</v>
      </c>
      <c r="AR54" s="202">
        <f t="shared" si="136"/>
        <v>1.5877028929563997E-2</v>
      </c>
      <c r="AS54" s="202">
        <f t="shared" si="136"/>
        <v>1.6114530507407965E-2</v>
      </c>
      <c r="AT54" s="202">
        <f t="shared" si="136"/>
        <v>1.5943684062453389E-2</v>
      </c>
      <c r="AU54" s="202">
        <f t="shared" si="136"/>
        <v>1.2929792213971725E-2</v>
      </c>
      <c r="AV54" s="202">
        <f t="shared" si="136"/>
        <v>1.3227575606193698E-2</v>
      </c>
      <c r="AW54" s="202">
        <f t="shared" si="136"/>
        <v>1.3097933576291743E-2</v>
      </c>
      <c r="AX54" s="202">
        <f t="shared" si="136"/>
        <v>1.226163357796195E-2</v>
      </c>
      <c r="AY54" s="202">
        <f t="shared" si="136"/>
        <v>1.1800089789068879E-2</v>
      </c>
      <c r="AZ54" s="202">
        <f t="shared" si="136"/>
        <v>1.2045929221272011E-2</v>
      </c>
      <c r="BA54" s="202">
        <f t="shared" si="136"/>
        <v>1.2327581448308367E-2</v>
      </c>
      <c r="BB54" s="202">
        <f t="shared" si="136"/>
        <v>1.1591653280217606E-2</v>
      </c>
      <c r="BC54" s="202">
        <f t="shared" si="136"/>
        <v>1.0617459122476358E-2</v>
      </c>
      <c r="BD54" s="202">
        <f t="shared" si="136"/>
        <v>1.0416753182450833E-2</v>
      </c>
      <c r="BE54" s="202">
        <f t="shared" si="136"/>
        <v>1.0183480882052676E-2</v>
      </c>
      <c r="BF54" s="202">
        <f t="shared" si="136"/>
        <v>1.0096875192974863E-2</v>
      </c>
      <c r="BG54" s="202">
        <f t="shared" si="136"/>
        <v>9.7313977525677053E-3</v>
      </c>
      <c r="BH54" s="202">
        <f t="shared" si="136"/>
        <v>8.9973723772871494E-3</v>
      </c>
      <c r="BI54" s="202">
        <f t="shared" si="136"/>
        <v>9.1319091622812376E-3</v>
      </c>
      <c r="BJ54" s="202">
        <f t="shared" si="136"/>
        <v>8.9358728082791217E-3</v>
      </c>
      <c r="BK54" s="202">
        <f t="shared" si="136"/>
        <v>9.3953634376977568E-3</v>
      </c>
      <c r="BL54" s="202">
        <f t="shared" si="136"/>
        <v>9.0564575077436427E-3</v>
      </c>
      <c r="BM54" s="202">
        <f t="shared" si="95"/>
        <v>9.0133370537361923E-3</v>
      </c>
      <c r="BN54" s="202">
        <f t="shared" si="96"/>
        <v>9.2207985341661303E-3</v>
      </c>
      <c r="BO54" s="202">
        <f t="shared" si="97"/>
        <v>9.4980735922922666E-3</v>
      </c>
      <c r="BP54" s="202">
        <f t="shared" si="98"/>
        <v>9.7687057151911727E-3</v>
      </c>
      <c r="BQ54" s="202">
        <f t="shared" si="99"/>
        <v>9.8553268430863206E-3</v>
      </c>
      <c r="BR54" s="202">
        <f t="shared" si="100"/>
        <v>9.5692715810244966E-3</v>
      </c>
      <c r="BS54" s="202">
        <f t="shared" si="101"/>
        <v>9.9184127603046957E-3</v>
      </c>
      <c r="BT54" s="202">
        <f t="shared" si="102"/>
        <v>9.7992482855278062E-3</v>
      </c>
      <c r="BU54" s="202">
        <f t="shared" si="103"/>
        <v>1.0015025741709316E-2</v>
      </c>
      <c r="BV54" s="202">
        <f t="shared" si="104"/>
        <v>9.6941790168327824E-3</v>
      </c>
      <c r="BW54" s="202">
        <f t="shared" si="105"/>
        <v>9.7838015496318764E-3</v>
      </c>
      <c r="BX54" s="202">
        <f t="shared" si="106"/>
        <v>9.5706197665350601E-3</v>
      </c>
      <c r="BY54" s="202">
        <f t="shared" si="107"/>
        <v>9.7146201520861286E-3</v>
      </c>
      <c r="BZ54" s="202">
        <f t="shared" si="108"/>
        <v>9.4553992806061249E-3</v>
      </c>
      <c r="CA54" s="202">
        <f t="shared" si="109"/>
        <v>9.0064897350425888E-3</v>
      </c>
      <c r="CB54" s="202">
        <f t="shared" si="110"/>
        <v>8.7090416095316758E-3</v>
      </c>
      <c r="CC54" s="202">
        <f t="shared" si="111"/>
        <v>8.4526897639252141E-3</v>
      </c>
      <c r="CD54" s="202">
        <f t="shared" si="112"/>
        <v>8.6103913672748167E-3</v>
      </c>
      <c r="CE54" s="202">
        <f t="shared" si="113"/>
        <v>8.174140389142881E-3</v>
      </c>
      <c r="CF54" s="202">
        <f t="shared" si="114"/>
        <v>7.9298502718239128E-3</v>
      </c>
    </row>
    <row r="55" spans="1:84">
      <c r="A55" s="179" t="str">
        <f t="shared" si="92"/>
        <v>Provence-Alpes-Côte d'Azur</v>
      </c>
      <c r="B55" s="179"/>
      <c r="C55" s="179"/>
      <c r="D55" s="145"/>
      <c r="E55" s="202">
        <f t="shared" ref="E55:AB55" si="137">(E29/D29-1)</f>
        <v>2.8291654247054598E-2</v>
      </c>
      <c r="F55" s="202">
        <f t="shared" si="137"/>
        <v>2.4752968845378254E-2</v>
      </c>
      <c r="G55" s="202">
        <f t="shared" si="137"/>
        <v>-8.8092474219364503E-3</v>
      </c>
      <c r="H55" s="202">
        <f t="shared" si="137"/>
        <v>2.3858244886158841E-2</v>
      </c>
      <c r="I55" s="202">
        <f t="shared" si="137"/>
        <v>1.8255955473408081E-2</v>
      </c>
      <c r="J55" s="202">
        <f t="shared" si="137"/>
        <v>8.2309261340478557E-3</v>
      </c>
      <c r="K55" s="202">
        <f t="shared" si="137"/>
        <v>1.4217203142266044E-2</v>
      </c>
      <c r="L55" s="202">
        <f t="shared" si="137"/>
        <v>3.5935950105949965E-2</v>
      </c>
      <c r="M55" s="202">
        <f t="shared" si="137"/>
        <v>2.901887475312992E-2</v>
      </c>
      <c r="N55" s="202">
        <f t="shared" si="137"/>
        <v>4.6796447185548207E-2</v>
      </c>
      <c r="O55" s="202">
        <f t="shared" si="137"/>
        <v>3.2518468855472715E-2</v>
      </c>
      <c r="P55" s="202">
        <f t="shared" si="137"/>
        <v>8.77961905942648E-3</v>
      </c>
      <c r="Q55" s="202">
        <f t="shared" si="137"/>
        <v>1.8567924907050282E-2</v>
      </c>
      <c r="R55" s="202">
        <f t="shared" si="137"/>
        <v>4.2387980246569423E-2</v>
      </c>
      <c r="S55" s="202">
        <f t="shared" si="137"/>
        <v>2.8959824910785636E-2</v>
      </c>
      <c r="T55" s="202">
        <f t="shared" si="137"/>
        <v>2.995398808806593E-2</v>
      </c>
      <c r="U55" s="202">
        <f t="shared" si="137"/>
        <v>1.0111018250409609E-2</v>
      </c>
      <c r="V55" s="202">
        <f t="shared" si="137"/>
        <v>-6.5605570419089432E-3</v>
      </c>
      <c r="W55" s="202">
        <f t="shared" si="137"/>
        <v>-1.7266782685618876E-2</v>
      </c>
      <c r="X55" s="202">
        <f t="shared" si="137"/>
        <v>3.4286710567391854E-2</v>
      </c>
      <c r="Y55" s="202">
        <f t="shared" si="137"/>
        <v>1.0692636062592742E-2</v>
      </c>
      <c r="Z55" s="202">
        <f t="shared" si="137"/>
        <v>1.7217584519213958E-2</v>
      </c>
      <c r="AA55" s="202">
        <f t="shared" si="137"/>
        <v>-9.7294137529413405E-3</v>
      </c>
      <c r="AB55" s="202">
        <f t="shared" si="137"/>
        <v>8.3513900024516641E-3</v>
      </c>
      <c r="AC55" s="273">
        <f t="shared" ref="AC55:BL55" si="138">(AC29/AB29-1)</f>
        <v>8.2642594081627774E-3</v>
      </c>
      <c r="AD55" s="273">
        <f t="shared" si="138"/>
        <v>8.3423388298482504E-3</v>
      </c>
      <c r="AE55" s="273">
        <f t="shared" si="138"/>
        <v>2.3358266382212056E-2</v>
      </c>
      <c r="AF55" s="273">
        <f t="shared" si="138"/>
        <v>1.6854098181162236E-2</v>
      </c>
      <c r="AG55" s="273">
        <f t="shared" si="138"/>
        <v>1.3445285993652911E-2</v>
      </c>
      <c r="AH55" s="273">
        <f t="shared" si="138"/>
        <v>-7.0828695723774371E-2</v>
      </c>
      <c r="AI55" s="273">
        <f t="shared" si="138"/>
        <v>9.7731080981133145E-2</v>
      </c>
      <c r="AJ55" s="221">
        <f t="shared" si="138"/>
        <v>2.7818962186200391E-2</v>
      </c>
      <c r="AK55" s="202">
        <f t="shared" si="138"/>
        <v>1.3517938006175623E-2</v>
      </c>
      <c r="AL55" s="202">
        <f t="shared" si="138"/>
        <v>1.8469837422546931E-2</v>
      </c>
      <c r="AM55" s="202">
        <f t="shared" si="138"/>
        <v>1.9852706725081326E-2</v>
      </c>
      <c r="AN55" s="202">
        <f t="shared" si="138"/>
        <v>2.0063567867476984E-2</v>
      </c>
      <c r="AO55" s="202">
        <f t="shared" si="138"/>
        <v>2.0610512333801179E-2</v>
      </c>
      <c r="AP55" s="202">
        <f t="shared" si="138"/>
        <v>1.6089923080264246E-2</v>
      </c>
      <c r="AQ55" s="202">
        <f t="shared" si="138"/>
        <v>1.5303511125093205E-2</v>
      </c>
      <c r="AR55" s="202">
        <f t="shared" si="138"/>
        <v>1.6034390295855072E-2</v>
      </c>
      <c r="AS55" s="202">
        <f t="shared" si="138"/>
        <v>1.5893133230919121E-2</v>
      </c>
      <c r="AT55" s="202">
        <f t="shared" si="138"/>
        <v>1.6184602204033949E-2</v>
      </c>
      <c r="AU55" s="202">
        <f t="shared" si="138"/>
        <v>1.2800286202634181E-2</v>
      </c>
      <c r="AV55" s="202">
        <f t="shared" si="138"/>
        <v>1.3110228937772916E-2</v>
      </c>
      <c r="AW55" s="202">
        <f t="shared" si="138"/>
        <v>1.3241597452230414E-2</v>
      </c>
      <c r="AX55" s="202">
        <f t="shared" si="138"/>
        <v>1.227687171388081E-2</v>
      </c>
      <c r="AY55" s="202">
        <f t="shared" si="138"/>
        <v>1.2020590918021101E-2</v>
      </c>
      <c r="AZ55" s="202">
        <f t="shared" si="138"/>
        <v>1.2132792303930717E-2</v>
      </c>
      <c r="BA55" s="202">
        <f t="shared" si="138"/>
        <v>1.2616131959246824E-2</v>
      </c>
      <c r="BB55" s="202">
        <f t="shared" si="138"/>
        <v>1.1940392875698036E-2</v>
      </c>
      <c r="BC55" s="202">
        <f t="shared" si="138"/>
        <v>1.1024977511506551E-2</v>
      </c>
      <c r="BD55" s="202">
        <f t="shared" si="138"/>
        <v>1.1024089441003415E-2</v>
      </c>
      <c r="BE55" s="202">
        <f t="shared" si="138"/>
        <v>1.0845677658587238E-2</v>
      </c>
      <c r="BF55" s="202">
        <f t="shared" si="138"/>
        <v>1.1005477660399166E-2</v>
      </c>
      <c r="BG55" s="202">
        <f t="shared" si="138"/>
        <v>1.0692104341523123E-2</v>
      </c>
      <c r="BH55" s="202">
        <f t="shared" si="138"/>
        <v>1.0155374399163586E-2</v>
      </c>
      <c r="BI55" s="202">
        <f t="shared" si="138"/>
        <v>1.0292397156027366E-2</v>
      </c>
      <c r="BJ55" s="202">
        <f t="shared" si="138"/>
        <v>1.0386158815410385E-2</v>
      </c>
      <c r="BK55" s="202">
        <f t="shared" si="138"/>
        <v>1.0846499034012469E-2</v>
      </c>
      <c r="BL55" s="202">
        <f t="shared" si="138"/>
        <v>1.0509390707553745E-2</v>
      </c>
      <c r="BM55" s="202">
        <f t="shared" si="95"/>
        <v>1.0513745964878973E-2</v>
      </c>
      <c r="BN55" s="202">
        <f t="shared" si="96"/>
        <v>1.0960923916588872E-2</v>
      </c>
      <c r="BO55" s="202">
        <f t="shared" si="97"/>
        <v>1.1238421752036709E-2</v>
      </c>
      <c r="BP55" s="202">
        <f t="shared" si="98"/>
        <v>1.1554739275990267E-2</v>
      </c>
      <c r="BQ55" s="202">
        <f t="shared" si="99"/>
        <v>1.1880263304793415E-2</v>
      </c>
      <c r="BR55" s="202">
        <f t="shared" si="100"/>
        <v>1.1400577360580977E-2</v>
      </c>
      <c r="BS55" s="202">
        <f t="shared" si="101"/>
        <v>1.1749126594665205E-2</v>
      </c>
      <c r="BT55" s="202">
        <f t="shared" si="102"/>
        <v>1.1868631821310593E-2</v>
      </c>
      <c r="BU55" s="202">
        <f t="shared" si="103"/>
        <v>1.1889607999184371E-2</v>
      </c>
      <c r="BV55" s="202">
        <f t="shared" si="104"/>
        <v>1.180737695853451E-2</v>
      </c>
      <c r="BW55" s="202">
        <f t="shared" si="105"/>
        <v>1.1657489260826326E-2</v>
      </c>
      <c r="BX55" s="202">
        <f t="shared" si="106"/>
        <v>1.1877404195270058E-2</v>
      </c>
      <c r="BY55" s="202">
        <f t="shared" si="107"/>
        <v>1.1826407599204947E-2</v>
      </c>
      <c r="BZ55" s="202">
        <f t="shared" si="108"/>
        <v>1.1566718793390107E-2</v>
      </c>
      <c r="CA55" s="202">
        <f t="shared" si="109"/>
        <v>1.1312502101099353E-2</v>
      </c>
      <c r="CB55" s="202">
        <f t="shared" si="110"/>
        <v>1.0580837532819576E-2</v>
      </c>
      <c r="CC55" s="202">
        <f t="shared" si="111"/>
        <v>1.0953211459747703E-2</v>
      </c>
      <c r="CD55" s="202">
        <f t="shared" si="112"/>
        <v>1.0676637242494236E-2</v>
      </c>
      <c r="CE55" s="202">
        <f t="shared" si="113"/>
        <v>1.0674492479708642E-2</v>
      </c>
      <c r="CF55" s="202">
        <f t="shared" si="114"/>
        <v>1.0191032999747884E-2</v>
      </c>
    </row>
    <row r="56" spans="1:84">
      <c r="A56" s="179" t="str">
        <f t="shared" si="92"/>
        <v>Guadeloupe</v>
      </c>
      <c r="B56" s="179"/>
      <c r="C56" s="179"/>
      <c r="D56" s="145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02">
        <f t="shared" ref="O56:AB56" si="139">(O30/N30-1)</f>
        <v>4.313287415749878E-2</v>
      </c>
      <c r="P56" s="202">
        <f t="shared" si="139"/>
        <v>2.0533097523974586E-2</v>
      </c>
      <c r="Q56" s="202">
        <f t="shared" si="139"/>
        <v>5.2308954909838112E-2</v>
      </c>
      <c r="R56" s="202">
        <f t="shared" si="139"/>
        <v>3.8968661177412045E-2</v>
      </c>
      <c r="S56" s="202">
        <f t="shared" si="139"/>
        <v>3.1081806874210027E-2</v>
      </c>
      <c r="T56" s="202">
        <f t="shared" si="139"/>
        <v>3.6977436147030751E-2</v>
      </c>
      <c r="U56" s="202">
        <f t="shared" si="139"/>
        <v>1.7613184869466725E-2</v>
      </c>
      <c r="V56" s="202">
        <f t="shared" si="139"/>
        <v>2.784729713983003E-2</v>
      </c>
      <c r="W56" s="202">
        <f t="shared" si="139"/>
        <v>-4.4414208275207145E-2</v>
      </c>
      <c r="X56" s="202">
        <f t="shared" si="139"/>
        <v>1.757136718258967E-2</v>
      </c>
      <c r="Y56" s="202">
        <f t="shared" si="139"/>
        <v>1.2576473171701963E-2</v>
      </c>
      <c r="Z56" s="202">
        <f t="shared" si="139"/>
        <v>1.1024034627134638E-2</v>
      </c>
      <c r="AA56" s="202">
        <f t="shared" si="139"/>
        <v>-2.9860195085964492E-3</v>
      </c>
      <c r="AB56" s="202">
        <f t="shared" si="139"/>
        <v>1.7461469612647607E-2</v>
      </c>
      <c r="AC56" s="273">
        <f t="shared" ref="AC56:BL56" si="140">(AC30/AB30-1)</f>
        <v>1.1815380069949644E-2</v>
      </c>
      <c r="AD56" s="273">
        <f t="shared" si="140"/>
        <v>1.3892432082721395E-2</v>
      </c>
      <c r="AE56" s="273">
        <f t="shared" si="140"/>
        <v>7.385847999902051E-3</v>
      </c>
      <c r="AF56" s="273">
        <f t="shared" si="140"/>
        <v>1.7107683857314315E-2</v>
      </c>
      <c r="AG56" s="273">
        <f t="shared" si="140"/>
        <v>4.9825383440968984E-3</v>
      </c>
      <c r="AH56" s="273">
        <f t="shared" si="140"/>
        <v>-7.0563337385729508E-2</v>
      </c>
      <c r="AI56" s="273">
        <f t="shared" si="140"/>
        <v>1.8642909992060197E-2</v>
      </c>
      <c r="AJ56" s="221">
        <f t="shared" si="140"/>
        <v>2.0110961613982736E-2</v>
      </c>
      <c r="AK56" s="202">
        <f t="shared" si="140"/>
        <v>7.1487837073367366E-3</v>
      </c>
      <c r="AL56" s="202">
        <f t="shared" si="140"/>
        <v>1.2205950185996572E-2</v>
      </c>
      <c r="AM56" s="202">
        <f t="shared" si="140"/>
        <v>1.1096222677787093E-2</v>
      </c>
      <c r="AN56" s="202">
        <f t="shared" si="140"/>
        <v>1.1183995591192097E-2</v>
      </c>
      <c r="AO56" s="202">
        <f t="shared" si="140"/>
        <v>1.1991419674861392E-2</v>
      </c>
      <c r="AP56" s="202">
        <f t="shared" si="140"/>
        <v>7.4021530544992054E-3</v>
      </c>
      <c r="AQ56" s="202">
        <f t="shared" si="140"/>
        <v>9.6162937634618473E-3</v>
      </c>
      <c r="AR56" s="202">
        <f t="shared" si="140"/>
        <v>7.3119218127506436E-3</v>
      </c>
      <c r="AS56" s="202">
        <f t="shared" si="140"/>
        <v>7.4227868871128422E-3</v>
      </c>
      <c r="AT56" s="202">
        <f t="shared" si="140"/>
        <v>7.3766971020434724E-3</v>
      </c>
      <c r="AU56" s="202">
        <f t="shared" si="140"/>
        <v>4.2785976088288713E-3</v>
      </c>
      <c r="AV56" s="202">
        <f t="shared" si="140"/>
        <v>4.4369877900385379E-3</v>
      </c>
      <c r="AW56" s="202">
        <f t="shared" si="140"/>
        <v>4.4150467229659984E-3</v>
      </c>
      <c r="AX56" s="202">
        <f t="shared" si="140"/>
        <v>6.857871867454568E-3</v>
      </c>
      <c r="AY56" s="202">
        <f t="shared" si="140"/>
        <v>3.1282000126444665E-3</v>
      </c>
      <c r="AZ56" s="202">
        <f t="shared" si="140"/>
        <v>3.4594628057789123E-3</v>
      </c>
      <c r="BA56" s="202">
        <f t="shared" si="140"/>
        <v>3.5778841592732924E-3</v>
      </c>
      <c r="BB56" s="202">
        <f t="shared" si="140"/>
        <v>2.9313979152847391E-3</v>
      </c>
      <c r="BC56" s="202">
        <f t="shared" si="140"/>
        <v>5.4060468025944886E-3</v>
      </c>
      <c r="BD56" s="202">
        <f t="shared" si="140"/>
        <v>1.716795670479776E-3</v>
      </c>
      <c r="BE56" s="202">
        <f t="shared" si="140"/>
        <v>1.5477004123101157E-3</v>
      </c>
      <c r="BF56" s="202">
        <f t="shared" si="140"/>
        <v>1.5159436938041448E-3</v>
      </c>
      <c r="BG56" s="202">
        <f t="shared" si="140"/>
        <v>1.2031503020817347E-3</v>
      </c>
      <c r="BH56" s="202">
        <f t="shared" si="140"/>
        <v>2.8343244978068505E-4</v>
      </c>
      <c r="BI56" s="202">
        <f t="shared" si="140"/>
        <v>2.1273036339275464E-4</v>
      </c>
      <c r="BJ56" s="202">
        <f t="shared" si="140"/>
        <v>3.9750966625082818E-3</v>
      </c>
      <c r="BK56" s="202">
        <f t="shared" si="140"/>
        <v>5.7468251494841027E-4</v>
      </c>
      <c r="BL56" s="202">
        <f t="shared" si="140"/>
        <v>1.9655630814074954E-5</v>
      </c>
      <c r="BM56" s="202">
        <f t="shared" si="95"/>
        <v>-1.5136504610602231E-5</v>
      </c>
      <c r="BN56" s="202">
        <f t="shared" si="96"/>
        <v>1.8845833760972042E-4</v>
      </c>
      <c r="BO56" s="202">
        <f t="shared" si="97"/>
        <v>2.1752103049532678E-4</v>
      </c>
      <c r="BP56" s="202">
        <f t="shared" si="98"/>
        <v>4.6765177057661589E-4</v>
      </c>
      <c r="BQ56" s="202">
        <f t="shared" si="99"/>
        <v>5.2768135708958219E-4</v>
      </c>
      <c r="BR56" s="202">
        <f t="shared" si="100"/>
        <v>-2.2142161379745673E-5</v>
      </c>
      <c r="BS56" s="202">
        <f t="shared" si="101"/>
        <v>4.3299014917952405E-5</v>
      </c>
      <c r="BT56" s="202">
        <f t="shared" si="102"/>
        <v>-1.2623781676301959E-4</v>
      </c>
      <c r="BU56" s="202">
        <f t="shared" si="103"/>
        <v>4.1735024614077965E-3</v>
      </c>
      <c r="BV56" s="202">
        <f t="shared" si="104"/>
        <v>-5.2158956390957467E-4</v>
      </c>
      <c r="BW56" s="202">
        <f t="shared" si="105"/>
        <v>-9.8400969354439649E-4</v>
      </c>
      <c r="BX56" s="202">
        <f t="shared" si="106"/>
        <v>3.3161602486859731E-3</v>
      </c>
      <c r="BY56" s="202">
        <f t="shared" si="107"/>
        <v>-1.3976223553162637E-3</v>
      </c>
      <c r="BZ56" s="202">
        <f t="shared" si="108"/>
        <v>2.7513166769677078E-3</v>
      </c>
      <c r="CA56" s="202">
        <f t="shared" si="109"/>
        <v>-2.711813475693492E-3</v>
      </c>
      <c r="CB56" s="202">
        <f t="shared" si="110"/>
        <v>1.2979435495115155E-3</v>
      </c>
      <c r="CC56" s="202">
        <f t="shared" si="111"/>
        <v>1.0640204426370925E-3</v>
      </c>
      <c r="CD56" s="202">
        <f t="shared" si="112"/>
        <v>7.6135832015089555E-4</v>
      </c>
      <c r="CE56" s="202">
        <f t="shared" si="113"/>
        <v>3.3721352160331897E-4</v>
      </c>
      <c r="CF56" s="202">
        <f t="shared" si="114"/>
        <v>-3.7573910876487204E-4</v>
      </c>
    </row>
    <row r="57" spans="1:84">
      <c r="A57" s="179" t="str">
        <f t="shared" si="92"/>
        <v>Martinique</v>
      </c>
      <c r="B57" s="179"/>
      <c r="C57" s="179"/>
      <c r="D57" s="145"/>
      <c r="E57" s="203"/>
      <c r="F57" s="203"/>
      <c r="G57" s="203"/>
      <c r="H57" s="203"/>
      <c r="I57" s="203"/>
      <c r="J57" s="203"/>
      <c r="K57" s="203"/>
      <c r="L57" s="203"/>
      <c r="M57" s="203"/>
      <c r="N57" s="203"/>
      <c r="O57" s="202">
        <f t="shared" ref="O57:AB57" si="141">(O31/N31-1)</f>
        <v>4.7119268077683962E-2</v>
      </c>
      <c r="P57" s="202">
        <f t="shared" si="141"/>
        <v>1.6616135737836268E-2</v>
      </c>
      <c r="Q57" s="202">
        <f t="shared" si="141"/>
        <v>3.460888256979433E-2</v>
      </c>
      <c r="R57" s="202">
        <f t="shared" si="141"/>
        <v>3.6393114219698264E-2</v>
      </c>
      <c r="S57" s="202">
        <f t="shared" si="141"/>
        <v>3.1944848730385278E-2</v>
      </c>
      <c r="T57" s="202">
        <f t="shared" si="141"/>
        <v>2.7977910883767665E-2</v>
      </c>
      <c r="U57" s="202">
        <f t="shared" si="141"/>
        <v>9.2232245915253586E-3</v>
      </c>
      <c r="V57" s="202">
        <f t="shared" si="141"/>
        <v>1.6105102475596489E-2</v>
      </c>
      <c r="W57" s="202">
        <f t="shared" si="141"/>
        <v>-3.2080928672638565E-2</v>
      </c>
      <c r="X57" s="202">
        <f t="shared" si="141"/>
        <v>2.2015310422471179E-2</v>
      </c>
      <c r="Y57" s="202">
        <f t="shared" si="141"/>
        <v>2.5726344440431648E-2</v>
      </c>
      <c r="Z57" s="202">
        <f t="shared" si="141"/>
        <v>1.8964879529117518E-3</v>
      </c>
      <c r="AA57" s="202">
        <f t="shared" si="141"/>
        <v>-1.0580182108443137E-2</v>
      </c>
      <c r="AB57" s="202">
        <f t="shared" si="141"/>
        <v>2.1641820792805744E-2</v>
      </c>
      <c r="AC57" s="273">
        <f t="shared" ref="AC57:BL57" si="142">(AC31/AB31-1)</f>
        <v>7.8714256338159316E-3</v>
      </c>
      <c r="AD57" s="273">
        <f t="shared" si="142"/>
        <v>-1.4878195974012409E-2</v>
      </c>
      <c r="AE57" s="273">
        <f t="shared" si="142"/>
        <v>9.8144823208559107E-3</v>
      </c>
      <c r="AF57" s="273">
        <f t="shared" si="142"/>
        <v>3.4182462038212513E-4</v>
      </c>
      <c r="AG57" s="273">
        <f t="shared" si="142"/>
        <v>-7.4935873509431872E-3</v>
      </c>
      <c r="AH57" s="273">
        <f t="shared" si="142"/>
        <v>-1.7535626788073411E-2</v>
      </c>
      <c r="AI57" s="273">
        <f t="shared" si="142"/>
        <v>2.5730827446325488E-2</v>
      </c>
      <c r="AJ57" s="221">
        <f t="shared" si="142"/>
        <v>1.5767634997314817E-2</v>
      </c>
      <c r="AK57" s="202">
        <f t="shared" si="142"/>
        <v>2.7658524811668972E-3</v>
      </c>
      <c r="AL57" s="202">
        <f t="shared" si="142"/>
        <v>1.0365617844207975E-2</v>
      </c>
      <c r="AM57" s="202">
        <f t="shared" si="142"/>
        <v>1.1989784114863733E-2</v>
      </c>
      <c r="AN57" s="202">
        <f t="shared" si="142"/>
        <v>1.2061308597544951E-2</v>
      </c>
      <c r="AO57" s="202">
        <f t="shared" si="142"/>
        <v>1.2851461064348868E-2</v>
      </c>
      <c r="AP57" s="202">
        <f t="shared" si="142"/>
        <v>1.1331461490589279E-2</v>
      </c>
      <c r="AQ57" s="202">
        <f t="shared" si="142"/>
        <v>7.5565642025674506E-3</v>
      </c>
      <c r="AR57" s="202">
        <f t="shared" si="142"/>
        <v>8.1263396264947829E-3</v>
      </c>
      <c r="AS57" s="202">
        <f t="shared" si="142"/>
        <v>8.2180247990715216E-3</v>
      </c>
      <c r="AT57" s="202">
        <f t="shared" si="142"/>
        <v>8.1522385123957708E-3</v>
      </c>
      <c r="AU57" s="202">
        <f t="shared" si="142"/>
        <v>5.0362126999485834E-3</v>
      </c>
      <c r="AV57" s="202">
        <f t="shared" si="142"/>
        <v>5.1732964193904607E-3</v>
      </c>
      <c r="AW57" s="202">
        <f t="shared" si="142"/>
        <v>8.4796829968170062E-3</v>
      </c>
      <c r="AX57" s="202">
        <f t="shared" si="142"/>
        <v>4.4287447444268935E-3</v>
      </c>
      <c r="AY57" s="202">
        <f t="shared" si="142"/>
        <v>3.803034300093211E-3</v>
      </c>
      <c r="AZ57" s="202">
        <f t="shared" si="142"/>
        <v>4.109517586603495E-3</v>
      </c>
      <c r="BA57" s="202">
        <f t="shared" si="142"/>
        <v>4.2023371080144312E-3</v>
      </c>
      <c r="BB57" s="202">
        <f t="shared" si="142"/>
        <v>7.1012749123671171E-3</v>
      </c>
      <c r="BC57" s="202">
        <f t="shared" si="142"/>
        <v>2.6666858627653056E-3</v>
      </c>
      <c r="BD57" s="202">
        <f t="shared" si="142"/>
        <v>2.2675687096578301E-3</v>
      </c>
      <c r="BE57" s="202">
        <f t="shared" si="142"/>
        <v>2.0690578670568005E-3</v>
      </c>
      <c r="BF57" s="202">
        <f t="shared" si="142"/>
        <v>2.0063899544440211E-3</v>
      </c>
      <c r="BG57" s="202">
        <f t="shared" si="142"/>
        <v>5.4848220584176044E-3</v>
      </c>
      <c r="BH57" s="202">
        <f t="shared" si="142"/>
        <v>7.6832066140997135E-4</v>
      </c>
      <c r="BI57" s="202">
        <f t="shared" si="142"/>
        <v>6.6431492039753515E-4</v>
      </c>
      <c r="BJ57" s="202">
        <f t="shared" si="142"/>
        <v>7.0068305588444346E-4</v>
      </c>
      <c r="BK57" s="202">
        <f t="shared" si="142"/>
        <v>8.9946751985348072E-4</v>
      </c>
      <c r="BL57" s="202">
        <f t="shared" si="142"/>
        <v>4.4217345751829118E-3</v>
      </c>
      <c r="BM57" s="202">
        <f t="shared" si="95"/>
        <v>2.9736979491645776E-4</v>
      </c>
      <c r="BN57" s="202">
        <f t="shared" si="96"/>
        <v>4.5916535924050983E-4</v>
      </c>
      <c r="BO57" s="202">
        <f t="shared" si="97"/>
        <v>4.4464098714303013E-4</v>
      </c>
      <c r="BP57" s="202">
        <f t="shared" si="98"/>
        <v>5.037531540247997E-3</v>
      </c>
      <c r="BQ57" s="202">
        <f t="shared" si="99"/>
        <v>7.3851722501316885E-4</v>
      </c>
      <c r="BR57" s="202">
        <f t="shared" si="100"/>
        <v>1.4176006928967588E-4</v>
      </c>
      <c r="BS57" s="202">
        <f t="shared" si="101"/>
        <v>1.5681440617543174E-4</v>
      </c>
      <c r="BT57" s="202">
        <f t="shared" si="102"/>
        <v>4.629035222998068E-3</v>
      </c>
      <c r="BU57" s="202">
        <f t="shared" si="103"/>
        <v>-1.1714710226329306E-4</v>
      </c>
      <c r="BV57" s="202">
        <f t="shared" si="104"/>
        <v>4.2915911372136684E-3</v>
      </c>
      <c r="BW57" s="202">
        <f t="shared" si="105"/>
        <v>-9.8754611425899697E-4</v>
      </c>
      <c r="BX57" s="202">
        <f t="shared" si="106"/>
        <v>3.6678456039711538E-3</v>
      </c>
      <c r="BY57" s="202">
        <f t="shared" si="107"/>
        <v>3.5845360791939562E-3</v>
      </c>
      <c r="BZ57" s="202">
        <f t="shared" si="108"/>
        <v>-2.074284926830039E-3</v>
      </c>
      <c r="CA57" s="202">
        <f t="shared" si="109"/>
        <v>2.3328107872186976E-3</v>
      </c>
      <c r="CB57" s="202">
        <f t="shared" si="110"/>
        <v>1.5548767638124961E-3</v>
      </c>
      <c r="CC57" s="202">
        <f t="shared" si="111"/>
        <v>6.721395333025626E-3</v>
      </c>
      <c r="CD57" s="202">
        <f t="shared" si="112"/>
        <v>1.0237386230778078E-3</v>
      </c>
      <c r="CE57" s="202">
        <f t="shared" si="113"/>
        <v>5.5755698343284976E-4</v>
      </c>
      <c r="CF57" s="202">
        <f t="shared" si="114"/>
        <v>5.4816317342099019E-3</v>
      </c>
    </row>
    <row r="58" spans="1:84">
      <c r="A58" s="179" t="str">
        <f t="shared" si="92"/>
        <v>Guyane</v>
      </c>
      <c r="B58" s="179"/>
      <c r="C58" s="179"/>
      <c r="D58" s="145"/>
      <c r="E58" s="203"/>
      <c r="F58" s="203"/>
      <c r="G58" s="203"/>
      <c r="H58" s="203"/>
      <c r="I58" s="203"/>
      <c r="J58" s="203"/>
      <c r="K58" s="203"/>
      <c r="L58" s="203"/>
      <c r="M58" s="203"/>
      <c r="N58" s="203"/>
      <c r="O58" s="202">
        <f t="shared" ref="O58:AB58" si="143">(O32/N32-1)</f>
        <v>0.14647350673110116</v>
      </c>
      <c r="P58" s="202">
        <f t="shared" si="143"/>
        <v>6.0424671093576077E-2</v>
      </c>
      <c r="Q58" s="202">
        <f t="shared" si="143"/>
        <v>-3.1086687690022985E-2</v>
      </c>
      <c r="R58" s="202">
        <f t="shared" si="143"/>
        <v>5.8128146702620453E-2</v>
      </c>
      <c r="S58" s="202">
        <f t="shared" si="143"/>
        <v>3.1517127777469289E-2</v>
      </c>
      <c r="T58" s="202">
        <f t="shared" si="143"/>
        <v>5.8895042180006962E-2</v>
      </c>
      <c r="U58" s="202">
        <f t="shared" si="143"/>
        <v>-5.7901333842567126E-3</v>
      </c>
      <c r="V58" s="202">
        <f t="shared" si="143"/>
        <v>1.8107784684816997E-2</v>
      </c>
      <c r="W58" s="202">
        <f t="shared" si="143"/>
        <v>3.0806030590621036E-2</v>
      </c>
      <c r="X58" s="202">
        <f t="shared" si="143"/>
        <v>3.9262862704988244E-2</v>
      </c>
      <c r="Y58" s="202">
        <f t="shared" si="143"/>
        <v>5.578810874432838E-2</v>
      </c>
      <c r="Z58" s="202">
        <f t="shared" si="143"/>
        <v>5.8366509019230239E-2</v>
      </c>
      <c r="AA58" s="202">
        <f t="shared" si="143"/>
        <v>2.2163630476708329E-2</v>
      </c>
      <c r="AB58" s="202">
        <f t="shared" si="143"/>
        <v>-8.4678209536175331E-3</v>
      </c>
      <c r="AC58" s="273">
        <f t="shared" ref="AC58:BL58" si="144">(AC32/AB32-1)</f>
        <v>8.4588459048580145E-3</v>
      </c>
      <c r="AD58" s="273">
        <f t="shared" si="144"/>
        <v>3.0108802612846208E-2</v>
      </c>
      <c r="AE58" s="273">
        <f t="shared" si="144"/>
        <v>-3.4632760501647097E-2</v>
      </c>
      <c r="AF58" s="273">
        <f t="shared" si="144"/>
        <v>-1.5020797555687637E-2</v>
      </c>
      <c r="AG58" s="273">
        <f t="shared" si="144"/>
        <v>2.2106286330330072E-3</v>
      </c>
      <c r="AH58" s="273">
        <f t="shared" si="144"/>
        <v>-2.2005263723103297E-2</v>
      </c>
      <c r="AI58" s="273">
        <f t="shared" si="144"/>
        <v>3.4684525791933485E-2</v>
      </c>
      <c r="AJ58" s="221">
        <f t="shared" si="144"/>
        <v>2.4999078005814912E-2</v>
      </c>
      <c r="AK58" s="202">
        <f t="shared" si="144"/>
        <v>9.0422104504357392E-3</v>
      </c>
      <c r="AL58" s="202">
        <f t="shared" si="144"/>
        <v>1.5031010823580271E-2</v>
      </c>
      <c r="AM58" s="202">
        <f t="shared" si="144"/>
        <v>1.6572540646139E-2</v>
      </c>
      <c r="AN58" s="202">
        <f t="shared" si="144"/>
        <v>1.6530347278330471E-2</v>
      </c>
      <c r="AO58" s="202">
        <f t="shared" si="144"/>
        <v>1.7237705703953887E-2</v>
      </c>
      <c r="AP58" s="202">
        <f t="shared" si="144"/>
        <v>1.2413681939703824E-2</v>
      </c>
      <c r="AQ58" s="202">
        <f t="shared" si="144"/>
        <v>8.534996536699202E-3</v>
      </c>
      <c r="AR58" s="202">
        <f t="shared" si="144"/>
        <v>1.2140475240380422E-2</v>
      </c>
      <c r="AS58" s="202">
        <f t="shared" si="144"/>
        <v>1.2173517010247936E-2</v>
      </c>
      <c r="AT58" s="202">
        <f t="shared" si="144"/>
        <v>1.205434092384472E-2</v>
      </c>
      <c r="AU58" s="202">
        <f t="shared" si="144"/>
        <v>8.8110189019063867E-3</v>
      </c>
      <c r="AV58" s="202">
        <f t="shared" si="144"/>
        <v>6.0871316395869624E-3</v>
      </c>
      <c r="AW58" s="202">
        <f t="shared" si="144"/>
        <v>8.8968569860778945E-3</v>
      </c>
      <c r="AX58" s="202">
        <f t="shared" si="144"/>
        <v>8.1193869082789583E-3</v>
      </c>
      <c r="AY58" s="202">
        <f t="shared" si="144"/>
        <v>4.7507783791389535E-3</v>
      </c>
      <c r="AZ58" s="202">
        <f t="shared" si="144"/>
        <v>7.8336715157008019E-3</v>
      </c>
      <c r="BA58" s="202">
        <f t="shared" si="144"/>
        <v>5.2877627721255038E-3</v>
      </c>
      <c r="BB58" s="202">
        <f t="shared" si="144"/>
        <v>4.6887360119602928E-3</v>
      </c>
      <c r="BC58" s="202">
        <f t="shared" si="144"/>
        <v>6.4508265584932722E-3</v>
      </c>
      <c r="BD58" s="202">
        <f t="shared" si="144"/>
        <v>3.5193771026391651E-3</v>
      </c>
      <c r="BE58" s="202">
        <f t="shared" si="144"/>
        <v>3.4293664979885286E-3</v>
      </c>
      <c r="BF58" s="202">
        <f t="shared" si="144"/>
        <v>3.4883871466100391E-3</v>
      </c>
      <c r="BG58" s="202">
        <f t="shared" si="144"/>
        <v>3.2664386572194282E-3</v>
      </c>
      <c r="BH58" s="202">
        <f t="shared" si="144"/>
        <v>2.4304837519544265E-3</v>
      </c>
      <c r="BI58" s="202">
        <f t="shared" si="144"/>
        <v>3.3565429003123981E-5</v>
      </c>
      <c r="BJ58" s="202">
        <f t="shared" si="144"/>
        <v>2.6908499265951846E-3</v>
      </c>
      <c r="BK58" s="202">
        <f t="shared" si="144"/>
        <v>3.0622563044806483E-3</v>
      </c>
      <c r="BL58" s="202">
        <f t="shared" si="144"/>
        <v>2.5437860194488238E-4</v>
      </c>
      <c r="BM58" s="202">
        <f t="shared" si="95"/>
        <v>4.023150493270844E-4</v>
      </c>
      <c r="BN58" s="202">
        <f t="shared" si="96"/>
        <v>3.1470383965712667E-3</v>
      </c>
      <c r="BO58" s="202">
        <f t="shared" si="97"/>
        <v>1.0170615902889146E-3</v>
      </c>
      <c r="BP58" s="202">
        <f t="shared" si="98"/>
        <v>1.4818190725791602E-3</v>
      </c>
      <c r="BQ58" s="202">
        <f t="shared" si="99"/>
        <v>1.7629519381479053E-3</v>
      </c>
      <c r="BR58" s="202">
        <f t="shared" si="100"/>
        <v>1.4272147012508452E-3</v>
      </c>
      <c r="BS58" s="202">
        <f t="shared" si="101"/>
        <v>1.732328888114143E-3</v>
      </c>
      <c r="BT58" s="202">
        <f t="shared" si="102"/>
        <v>1.8075964308257308E-3</v>
      </c>
      <c r="BU58" s="202">
        <f t="shared" si="103"/>
        <v>1.9797590173165069E-3</v>
      </c>
      <c r="BV58" s="202">
        <f t="shared" si="104"/>
        <v>-3.6369772053190808E-4</v>
      </c>
      <c r="BW58" s="202">
        <f t="shared" si="105"/>
        <v>1.6720903129732179E-3</v>
      </c>
      <c r="BX58" s="202">
        <f t="shared" si="106"/>
        <v>1.6554544403692972E-3</v>
      </c>
      <c r="BY58" s="202">
        <f t="shared" si="107"/>
        <v>-4.2139381786820973E-4</v>
      </c>
      <c r="BZ58" s="202">
        <f t="shared" si="108"/>
        <v>1.4673003799678952E-3</v>
      </c>
      <c r="CA58" s="202">
        <f t="shared" si="109"/>
        <v>9.7325776163992295E-4</v>
      </c>
      <c r="CB58" s="202">
        <f t="shared" si="110"/>
        <v>-1.7463623740048284E-3</v>
      </c>
      <c r="CC58" s="202">
        <f t="shared" si="111"/>
        <v>3.4730463968934977E-4</v>
      </c>
      <c r="CD58" s="202">
        <f t="shared" si="112"/>
        <v>-1.8912085863320716E-3</v>
      </c>
      <c r="CE58" s="202">
        <f t="shared" si="113"/>
        <v>-2.1065350276042727E-3</v>
      </c>
      <c r="CF58" s="202">
        <f t="shared" si="114"/>
        <v>-5.1398565549898301E-4</v>
      </c>
    </row>
    <row r="59" spans="1:84">
      <c r="A59" s="179" t="str">
        <f t="shared" si="92"/>
        <v>Réunion</v>
      </c>
      <c r="B59" s="179"/>
      <c r="C59" s="179"/>
      <c r="D59" s="145"/>
      <c r="E59" s="203"/>
      <c r="F59" s="203"/>
      <c r="G59" s="203"/>
      <c r="H59" s="203"/>
      <c r="I59" s="203"/>
      <c r="J59" s="203"/>
      <c r="K59" s="203"/>
      <c r="L59" s="203"/>
      <c r="M59" s="203"/>
      <c r="N59" s="203"/>
      <c r="O59" s="202">
        <f t="shared" ref="O59:AB59" si="145">(O33/N33-1)</f>
        <v>5.2490977546314488E-2</v>
      </c>
      <c r="P59" s="202">
        <f t="shared" si="145"/>
        <v>4.0994910176241905E-2</v>
      </c>
      <c r="Q59" s="202">
        <f t="shared" si="145"/>
        <v>4.5749434898819219E-2</v>
      </c>
      <c r="R59" s="202">
        <f t="shared" si="145"/>
        <v>5.1556224575402654E-2</v>
      </c>
      <c r="S59" s="202">
        <f t="shared" si="145"/>
        <v>4.3523325179690486E-2</v>
      </c>
      <c r="T59" s="202">
        <f t="shared" si="145"/>
        <v>4.1455768525868741E-2</v>
      </c>
      <c r="U59" s="202">
        <f t="shared" si="145"/>
        <v>4.558013776885983E-2</v>
      </c>
      <c r="V59" s="202">
        <f t="shared" si="145"/>
        <v>8.1983340637479252E-3</v>
      </c>
      <c r="W59" s="202">
        <f t="shared" si="145"/>
        <v>-3.9929168327932474E-2</v>
      </c>
      <c r="X59" s="202">
        <f t="shared" si="145"/>
        <v>-1.7365646276261026E-2</v>
      </c>
      <c r="Y59" s="202">
        <f t="shared" si="145"/>
        <v>2.6365245929390158E-2</v>
      </c>
      <c r="Z59" s="202">
        <f t="shared" si="145"/>
        <v>1.8145397335020963E-3</v>
      </c>
      <c r="AA59" s="202">
        <f t="shared" si="145"/>
        <v>-1.6544985749100682E-5</v>
      </c>
      <c r="AB59" s="202">
        <f t="shared" si="145"/>
        <v>2.859064551114554E-2</v>
      </c>
      <c r="AC59" s="273">
        <f t="shared" ref="AC59:AH60" si="146">(AC33/AB33-1)</f>
        <v>3.5778138985573804E-2</v>
      </c>
      <c r="AD59" s="273">
        <f t="shared" si="146"/>
        <v>3.0394165424954878E-2</v>
      </c>
      <c r="AE59" s="273">
        <f t="shared" si="146"/>
        <v>2.2969763195737958E-2</v>
      </c>
      <c r="AF59" s="273">
        <f t="shared" si="146"/>
        <v>7.8140440790148702E-3</v>
      </c>
      <c r="AG59" s="273">
        <f t="shared" si="146"/>
        <v>2.1826213980032261E-2</v>
      </c>
      <c r="AH59" s="273">
        <f t="shared" si="146"/>
        <v>-4.1475632623255598E-2</v>
      </c>
      <c r="AI59" s="273">
        <f t="shared" ref="AI59:BL59" si="147">(AI33/AH33-1)</f>
        <v>6.7461185217581265E-2</v>
      </c>
      <c r="AJ59" s="221">
        <f t="shared" si="147"/>
        <v>3.0922679148750465E-2</v>
      </c>
      <c r="AK59" s="202">
        <f t="shared" si="147"/>
        <v>1.6254304383815255E-2</v>
      </c>
      <c r="AL59" s="202">
        <f t="shared" si="147"/>
        <v>2.3659159944703578E-2</v>
      </c>
      <c r="AM59" s="202">
        <f t="shared" si="147"/>
        <v>2.426297341941841E-2</v>
      </c>
      <c r="AN59" s="202">
        <f t="shared" si="147"/>
        <v>2.4466796083961295E-2</v>
      </c>
      <c r="AO59" s="202">
        <f t="shared" si="147"/>
        <v>2.5403843141311278E-2</v>
      </c>
      <c r="AP59" s="202">
        <f t="shared" si="147"/>
        <v>2.0867016604316335E-2</v>
      </c>
      <c r="AQ59" s="202">
        <f t="shared" si="147"/>
        <v>2.0267451478952703E-2</v>
      </c>
      <c r="AR59" s="202">
        <f t="shared" si="147"/>
        <v>1.98485824843877E-2</v>
      </c>
      <c r="AS59" s="202">
        <f t="shared" si="147"/>
        <v>2.1236303975282311E-2</v>
      </c>
      <c r="AT59" s="202">
        <f t="shared" si="147"/>
        <v>2.0186107843045198E-2</v>
      </c>
      <c r="AU59" s="202">
        <f t="shared" si="147"/>
        <v>1.7185734879866077E-2</v>
      </c>
      <c r="AV59" s="202">
        <f t="shared" si="147"/>
        <v>1.7492007326886716E-2</v>
      </c>
      <c r="AW59" s="202">
        <f t="shared" si="147"/>
        <v>1.7619245910223347E-2</v>
      </c>
      <c r="AX59" s="202">
        <f t="shared" si="147"/>
        <v>1.7038383041994232E-2</v>
      </c>
      <c r="AY59" s="202">
        <f t="shared" si="147"/>
        <v>1.6582754418159817E-2</v>
      </c>
      <c r="AZ59" s="202">
        <f t="shared" si="147"/>
        <v>1.7079374140440695E-2</v>
      </c>
      <c r="BA59" s="202">
        <f t="shared" si="147"/>
        <v>1.6248832049734929E-2</v>
      </c>
      <c r="BB59" s="202">
        <f t="shared" si="147"/>
        <v>1.6879560698623619E-2</v>
      </c>
      <c r="BC59" s="202">
        <f t="shared" si="147"/>
        <v>1.5041075671122561E-2</v>
      </c>
      <c r="BD59" s="202">
        <f t="shared" si="147"/>
        <v>1.4845307495720661E-2</v>
      </c>
      <c r="BE59" s="202">
        <f t="shared" si="147"/>
        <v>1.4859365012667825E-2</v>
      </c>
      <c r="BF59" s="202">
        <f t="shared" si="147"/>
        <v>1.5018048888375768E-2</v>
      </c>
      <c r="BG59" s="202">
        <f t="shared" si="147"/>
        <v>1.3791238510646231E-2</v>
      </c>
      <c r="BH59" s="202">
        <f t="shared" si="147"/>
        <v>1.4165986822080034E-2</v>
      </c>
      <c r="BI59" s="202">
        <f t="shared" si="147"/>
        <v>1.3198152749050118E-2</v>
      </c>
      <c r="BJ59" s="202">
        <f t="shared" si="147"/>
        <v>1.3485203482068275E-2</v>
      </c>
      <c r="BK59" s="202">
        <f t="shared" si="147"/>
        <v>1.394550473258116E-2</v>
      </c>
      <c r="BL59" s="202">
        <f t="shared" si="147"/>
        <v>1.3608359129472003E-2</v>
      </c>
      <c r="BM59" s="202">
        <f t="shared" si="95"/>
        <v>1.380610422451678E-2</v>
      </c>
      <c r="BN59" s="202">
        <f t="shared" si="96"/>
        <v>1.4253309334009812E-2</v>
      </c>
      <c r="BO59" s="202">
        <f t="shared" si="97"/>
        <v>1.3425742923707906E-2</v>
      </c>
      <c r="BP59" s="202">
        <f t="shared" si="98"/>
        <v>1.3934181037744908E-2</v>
      </c>
      <c r="BQ59" s="202">
        <f t="shared" si="99"/>
        <v>1.425824844071033E-2</v>
      </c>
      <c r="BR59" s="202">
        <f t="shared" si="100"/>
        <v>1.508104173583491E-2</v>
      </c>
      <c r="BS59" s="202">
        <f t="shared" si="101"/>
        <v>1.4320330243726032E-2</v>
      </c>
      <c r="BT59" s="202">
        <f t="shared" si="102"/>
        <v>1.332770298332342E-2</v>
      </c>
      <c r="BU59" s="202">
        <f t="shared" si="103"/>
        <v>1.4651811149083649E-2</v>
      </c>
      <c r="BV59" s="202">
        <f t="shared" si="104"/>
        <v>1.4568980393342423E-2</v>
      </c>
      <c r="BW59" s="202">
        <f t="shared" si="105"/>
        <v>1.4418658683241103E-2</v>
      </c>
      <c r="BX59" s="202">
        <f t="shared" si="106"/>
        <v>1.4443036911761631E-2</v>
      </c>
      <c r="BY59" s="202">
        <f t="shared" si="107"/>
        <v>1.4586122334844021E-2</v>
      </c>
      <c r="BZ59" s="202">
        <f t="shared" si="108"/>
        <v>1.3206248709996427E-2</v>
      </c>
      <c r="CA59" s="202">
        <f t="shared" si="109"/>
        <v>1.3874853256218733E-2</v>
      </c>
      <c r="CB59" s="202">
        <f t="shared" si="110"/>
        <v>1.3337637984369044E-2</v>
      </c>
      <c r="CC59" s="202">
        <f t="shared" si="111"/>
        <v>1.3318867070766682E-2</v>
      </c>
      <c r="CD59" s="202">
        <f t="shared" si="112"/>
        <v>1.323672366318096E-2</v>
      </c>
      <c r="CE59" s="202">
        <f t="shared" si="113"/>
        <v>1.3038360259367554E-2</v>
      </c>
      <c r="CF59" s="202">
        <f t="shared" si="114"/>
        <v>1.3680375673632339E-2</v>
      </c>
    </row>
    <row r="60" spans="1:84">
      <c r="A60" s="179" t="str">
        <f t="shared" si="92"/>
        <v>Mayotte</v>
      </c>
      <c r="B60" s="179"/>
      <c r="C60" s="179"/>
      <c r="D60" s="145"/>
      <c r="E60" s="203"/>
      <c r="F60" s="203"/>
      <c r="G60" s="203"/>
      <c r="H60" s="203"/>
      <c r="I60" s="203"/>
      <c r="J60" s="203"/>
      <c r="K60" s="203"/>
      <c r="L60" s="203"/>
      <c r="M60" s="203"/>
      <c r="N60" s="203"/>
      <c r="O60" s="202">
        <f t="shared" ref="O60:AB60" si="148">(O34/N34-1)</f>
        <v>5.9103029429355081E-2</v>
      </c>
      <c r="P60" s="202">
        <f t="shared" si="148"/>
        <v>3.7102103613223525E-2</v>
      </c>
      <c r="Q60" s="202">
        <f t="shared" si="148"/>
        <v>0.11197060762647326</v>
      </c>
      <c r="R60" s="202">
        <f t="shared" si="148"/>
        <v>0.11954004252777528</v>
      </c>
      <c r="S60" s="202">
        <f t="shared" si="148"/>
        <v>9.9104553482514346E-2</v>
      </c>
      <c r="T60" s="202">
        <f t="shared" si="148"/>
        <v>0.12873053691795744</v>
      </c>
      <c r="U60" s="202">
        <f t="shared" si="148"/>
        <v>4.9711414932337439E-2</v>
      </c>
      <c r="V60" s="202">
        <f t="shared" si="148"/>
        <v>0.14148526577959086</v>
      </c>
      <c r="W60" s="202">
        <f t="shared" si="148"/>
        <v>-3.7956066767007579E-3</v>
      </c>
      <c r="X60" s="202">
        <f t="shared" si="148"/>
        <v>6.5177463724617857E-2</v>
      </c>
      <c r="Y60" s="202">
        <f t="shared" si="148"/>
        <v>3.4600752174161808E-2</v>
      </c>
      <c r="Z60" s="202">
        <f t="shared" si="148"/>
        <v>4.5994842235208555E-2</v>
      </c>
      <c r="AA60" s="202">
        <f t="shared" si="148"/>
        <v>6.7152814833803642E-2</v>
      </c>
      <c r="AB60" s="202">
        <f t="shared" si="148"/>
        <v>8.363253498715828E-2</v>
      </c>
      <c r="AC60" s="273">
        <f t="shared" si="146"/>
        <v>0.10840916515784871</v>
      </c>
      <c r="AD60" s="273">
        <f t="shared" si="146"/>
        <v>5.640205523459807E-2</v>
      </c>
      <c r="AE60" s="273">
        <f t="shared" si="146"/>
        <v>9.0161481465613758E-2</v>
      </c>
      <c r="AF60" s="273">
        <f t="shared" si="146"/>
        <v>2.8392913263337594E-3</v>
      </c>
      <c r="AG60" s="273">
        <f t="shared" si="146"/>
        <v>4.9053956058995318E-2</v>
      </c>
      <c r="AH60" s="273">
        <f t="shared" si="146"/>
        <v>1.3247691690084329E-2</v>
      </c>
      <c r="AI60" s="273">
        <f t="shared" ref="AI60:BL60" si="149">(AI34/AH34-1)</f>
        <v>6.6957210776545262E-2</v>
      </c>
      <c r="AJ60" s="221">
        <f t="shared" si="149"/>
        <v>6.9600930427813124E-2</v>
      </c>
      <c r="AK60" s="202">
        <f t="shared" si="149"/>
        <v>5.5884615558597694E-2</v>
      </c>
      <c r="AL60" s="202">
        <f t="shared" si="149"/>
        <v>5.2279957987569681E-2</v>
      </c>
      <c r="AM60" s="202">
        <f t="shared" si="149"/>
        <v>5.6744497234642921E-2</v>
      </c>
      <c r="AN60" s="202">
        <f t="shared" si="149"/>
        <v>5.2843315460725737E-2</v>
      </c>
      <c r="AO60" s="202">
        <f t="shared" si="149"/>
        <v>5.9530203200376164E-2</v>
      </c>
      <c r="AP60" s="202">
        <f t="shared" si="149"/>
        <v>5.0856555556555216E-2</v>
      </c>
      <c r="AQ60" s="202">
        <f t="shared" si="149"/>
        <v>5.2517613704237132E-2</v>
      </c>
      <c r="AR60" s="202">
        <f t="shared" si="149"/>
        <v>5.2421432261752887E-2</v>
      </c>
      <c r="AS60" s="202">
        <f t="shared" si="149"/>
        <v>5.1877538773985155E-2</v>
      </c>
      <c r="AT60" s="202">
        <f t="shared" si="149"/>
        <v>5.3968893969025489E-2</v>
      </c>
      <c r="AU60" s="202">
        <f t="shared" si="149"/>
        <v>5.0025047503314823E-2</v>
      </c>
      <c r="AV60" s="202">
        <f t="shared" si="149"/>
        <v>4.9525919714242139E-2</v>
      </c>
      <c r="AW60" s="202">
        <f t="shared" si="149"/>
        <v>5.1408148041482304E-2</v>
      </c>
      <c r="AX60" s="202">
        <f t="shared" si="149"/>
        <v>4.9946390309872024E-2</v>
      </c>
      <c r="AY60" s="202">
        <f t="shared" si="149"/>
        <v>4.8662815685597938E-2</v>
      </c>
      <c r="AZ60" s="202">
        <f t="shared" si="149"/>
        <v>5.0714670338845469E-2</v>
      </c>
      <c r="BA60" s="202">
        <f t="shared" si="149"/>
        <v>5.0150544403054997E-2</v>
      </c>
      <c r="BB60" s="202">
        <f t="shared" si="149"/>
        <v>4.8842093226666883E-2</v>
      </c>
      <c r="BC60" s="202">
        <f t="shared" si="149"/>
        <v>4.7331561576270831E-2</v>
      </c>
      <c r="BD60" s="202">
        <f t="shared" si="149"/>
        <v>4.847185889841632E-2</v>
      </c>
      <c r="BE60" s="202">
        <f t="shared" si="149"/>
        <v>4.7688186118912013E-2</v>
      </c>
      <c r="BF60" s="202">
        <f t="shared" si="149"/>
        <v>4.7095523007038453E-2</v>
      </c>
      <c r="BG60" s="202">
        <f t="shared" si="149"/>
        <v>4.8161178539804395E-2</v>
      </c>
      <c r="BH60" s="202">
        <f t="shared" si="149"/>
        <v>4.4779152901352814E-2</v>
      </c>
      <c r="BI60" s="202">
        <f t="shared" si="149"/>
        <v>4.6082207548694409E-2</v>
      </c>
      <c r="BJ60" s="202">
        <f t="shared" si="149"/>
        <v>4.7435084107474212E-2</v>
      </c>
      <c r="BK60" s="202">
        <f t="shared" si="149"/>
        <v>4.543644460051155E-2</v>
      </c>
      <c r="BL60" s="202">
        <f t="shared" si="149"/>
        <v>4.6129920815471293E-2</v>
      </c>
      <c r="BM60" s="202">
        <f t="shared" si="95"/>
        <v>4.7278177119039588E-2</v>
      </c>
      <c r="BN60" s="202">
        <f t="shared" si="96"/>
        <v>4.5418606470845724E-2</v>
      </c>
      <c r="BO60" s="202">
        <f t="shared" si="97"/>
        <v>4.6634954535621498E-2</v>
      </c>
      <c r="BP60" s="202">
        <f t="shared" si="98"/>
        <v>4.8006311346433073E-2</v>
      </c>
      <c r="BQ60" s="202">
        <f t="shared" si="99"/>
        <v>4.6163672057419003E-2</v>
      </c>
      <c r="BR60" s="202">
        <f t="shared" si="100"/>
        <v>4.6709144506900557E-2</v>
      </c>
      <c r="BS60" s="202">
        <f t="shared" si="101"/>
        <v>4.7829443646390857E-2</v>
      </c>
      <c r="BT60" s="202">
        <f t="shared" si="102"/>
        <v>4.7276070950574178E-2</v>
      </c>
      <c r="BU60" s="202">
        <f t="shared" si="103"/>
        <v>4.8186206890434846E-2</v>
      </c>
      <c r="BV60" s="202">
        <f t="shared" si="104"/>
        <v>4.742549288566722E-2</v>
      </c>
      <c r="BW60" s="202">
        <f t="shared" si="105"/>
        <v>4.6629475615988847E-2</v>
      </c>
      <c r="BX60" s="202">
        <f t="shared" si="106"/>
        <v>4.727822699615114E-2</v>
      </c>
      <c r="BY60" s="202">
        <f t="shared" si="107"/>
        <v>4.7989003160452404E-2</v>
      </c>
      <c r="BZ60" s="202">
        <f t="shared" si="108"/>
        <v>4.7052806304629824E-2</v>
      </c>
      <c r="CA60" s="202">
        <f t="shared" si="109"/>
        <v>4.7100179415636712E-2</v>
      </c>
      <c r="CB60" s="202">
        <f t="shared" si="110"/>
        <v>4.5888611561519355E-2</v>
      </c>
      <c r="CC60" s="202">
        <f t="shared" si="111"/>
        <v>4.6329114953747252E-2</v>
      </c>
      <c r="CD60" s="202">
        <f t="shared" si="112"/>
        <v>4.5595331732016575E-2</v>
      </c>
      <c r="CE60" s="202">
        <f t="shared" si="113"/>
        <v>4.5807916000358162E-2</v>
      </c>
      <c r="CF60" s="202">
        <f t="shared" si="114"/>
        <v>4.5681095529688909E-2</v>
      </c>
    </row>
    <row r="61" spans="1:84">
      <c r="A61" s="179" t="str">
        <f t="shared" si="92"/>
        <v>France Métropole</v>
      </c>
      <c r="B61" s="179"/>
      <c r="C61" s="179"/>
      <c r="D61" s="145"/>
      <c r="E61" s="202">
        <f t="shared" ref="E61:AB61" si="150">(E35/D35-1)</f>
        <v>1.0695091684628011E-2</v>
      </c>
      <c r="F61" s="202">
        <f t="shared" si="150"/>
        <v>1.6069811588329985E-2</v>
      </c>
      <c r="G61" s="202">
        <f t="shared" si="150"/>
        <v>-6.8115236492676257E-3</v>
      </c>
      <c r="H61" s="202">
        <f t="shared" si="150"/>
        <v>2.3708497104555137E-2</v>
      </c>
      <c r="I61" s="202">
        <f t="shared" si="150"/>
        <v>2.0684513616006761E-2</v>
      </c>
      <c r="J61" s="202">
        <f t="shared" si="150"/>
        <v>1.3924044719293649E-2</v>
      </c>
      <c r="K61" s="202">
        <f t="shared" si="150"/>
        <v>2.3049841184801911E-2</v>
      </c>
      <c r="L61" s="202">
        <f t="shared" si="150"/>
        <v>3.5790101450996037E-2</v>
      </c>
      <c r="M61" s="202">
        <f t="shared" si="150"/>
        <v>3.3897340620092864E-2</v>
      </c>
      <c r="N61" s="202">
        <f t="shared" si="150"/>
        <v>3.9753589027193836E-2</v>
      </c>
      <c r="O61" s="202">
        <f t="shared" si="150"/>
        <v>1.9224632052598611E-2</v>
      </c>
      <c r="P61" s="202">
        <f t="shared" si="150"/>
        <v>1.0997587537777909E-2</v>
      </c>
      <c r="Q61" s="202">
        <f t="shared" si="150"/>
        <v>7.7389273198362751E-3</v>
      </c>
      <c r="R61" s="202">
        <f t="shared" si="150"/>
        <v>2.8037594452023473E-2</v>
      </c>
      <c r="S61" s="202">
        <f t="shared" si="150"/>
        <v>1.6281961182313953E-2</v>
      </c>
      <c r="T61" s="202">
        <f t="shared" si="150"/>
        <v>2.3413223671878702E-2</v>
      </c>
      <c r="U61" s="202">
        <f t="shared" si="150"/>
        <v>2.4280156577395573E-2</v>
      </c>
      <c r="V61" s="202">
        <f t="shared" si="150"/>
        <v>2.7961072957733979E-3</v>
      </c>
      <c r="W61" s="202">
        <f t="shared" si="150"/>
        <v>-2.8661866830953397E-2</v>
      </c>
      <c r="X61" s="202">
        <f t="shared" si="150"/>
        <v>1.9765437652360385E-2</v>
      </c>
      <c r="Y61" s="202">
        <f t="shared" si="150"/>
        <v>2.1876968930582663E-2</v>
      </c>
      <c r="Z61" s="202">
        <f t="shared" si="150"/>
        <v>3.0045235599223119E-3</v>
      </c>
      <c r="AA61" s="202">
        <f t="shared" si="150"/>
        <v>5.8396014747128522E-3</v>
      </c>
      <c r="AB61" s="202">
        <f t="shared" si="150"/>
        <v>9.3210370667804465E-3</v>
      </c>
      <c r="AC61" s="273">
        <f t="shared" ref="AC61:AH61" si="151">(AC35/AB35-1)</f>
        <v>1.0854111503305397E-2</v>
      </c>
      <c r="AD61" s="273">
        <f t="shared" si="151"/>
        <v>1.0802571334750599E-2</v>
      </c>
      <c r="AE61" s="273">
        <f t="shared" si="151"/>
        <v>2.3104024786577915E-2</v>
      </c>
      <c r="AF61" s="273">
        <f t="shared" si="151"/>
        <v>1.8938014478743881E-2</v>
      </c>
      <c r="AG61" s="273">
        <f t="shared" si="151"/>
        <v>1.8550767268786128E-2</v>
      </c>
      <c r="AH61" s="273">
        <f t="shared" si="151"/>
        <v>-7.8603712762117639E-2</v>
      </c>
      <c r="AI61" s="273">
        <f t="shared" ref="AI61:BL61" si="152">(AI35/AH35-1)</f>
        <v>6.8641299055349991E-2</v>
      </c>
      <c r="AJ61" s="221">
        <f t="shared" si="152"/>
        <v>2.4487497629139821E-2</v>
      </c>
      <c r="AK61" s="202">
        <f t="shared" si="152"/>
        <v>9.9490432487927549E-3</v>
      </c>
      <c r="AL61" s="202">
        <f t="shared" si="152"/>
        <v>1.5675374589986912E-2</v>
      </c>
      <c r="AM61" s="202">
        <f t="shared" si="152"/>
        <v>1.7304957184519187E-2</v>
      </c>
      <c r="AN61" s="202">
        <f t="shared" si="152"/>
        <v>1.7408262479992942E-2</v>
      </c>
      <c r="AO61" s="202">
        <f t="shared" si="152"/>
        <v>1.8202927720198492E-2</v>
      </c>
      <c r="AP61" s="202">
        <f t="shared" si="152"/>
        <v>1.361284613420799E-2</v>
      </c>
      <c r="AQ61" s="202">
        <f t="shared" si="152"/>
        <v>1.2911806915285151E-2</v>
      </c>
      <c r="AR61" s="202">
        <f t="shared" si="152"/>
        <v>1.352449938191902E-2</v>
      </c>
      <c r="AS61" s="202">
        <f t="shared" si="152"/>
        <v>1.3712775036756941E-2</v>
      </c>
      <c r="AT61" s="202">
        <f t="shared" si="152"/>
        <v>1.371627692037003E-2</v>
      </c>
      <c r="AU61" s="202">
        <f t="shared" si="152"/>
        <v>1.0613748136519607E-2</v>
      </c>
      <c r="AV61" s="202">
        <f t="shared" si="152"/>
        <v>1.0816066871882413E-2</v>
      </c>
      <c r="AW61" s="202">
        <f t="shared" si="152"/>
        <v>1.0893225823426445E-2</v>
      </c>
      <c r="AX61" s="202">
        <f t="shared" si="152"/>
        <v>1.0190905526481275E-2</v>
      </c>
      <c r="AY61" s="202">
        <f t="shared" si="152"/>
        <v>9.6028376691932316E-3</v>
      </c>
      <c r="AZ61" s="202">
        <f t="shared" si="152"/>
        <v>9.9902475999082974E-3</v>
      </c>
      <c r="BA61" s="202">
        <f t="shared" si="152"/>
        <v>1.0203005840193846E-2</v>
      </c>
      <c r="BB61" s="202">
        <f t="shared" si="152"/>
        <v>9.57649235789515E-3</v>
      </c>
      <c r="BC61" s="202">
        <f t="shared" si="152"/>
        <v>8.7812477580992976E-3</v>
      </c>
      <c r="BD61" s="202">
        <f t="shared" si="152"/>
        <v>8.4884385824013364E-3</v>
      </c>
      <c r="BE61" s="202">
        <f t="shared" si="152"/>
        <v>8.3848820731526885E-3</v>
      </c>
      <c r="BF61" s="202">
        <f t="shared" si="152"/>
        <v>8.4824354518551193E-3</v>
      </c>
      <c r="BG61" s="202">
        <f t="shared" si="152"/>
        <v>8.2723975327945176E-3</v>
      </c>
      <c r="BH61" s="202">
        <f t="shared" si="152"/>
        <v>7.476640172327409E-3</v>
      </c>
      <c r="BI61" s="202">
        <f t="shared" si="152"/>
        <v>7.5842156576413355E-3</v>
      </c>
      <c r="BJ61" s="202">
        <f t="shared" si="152"/>
        <v>7.7593415412033906E-3</v>
      </c>
      <c r="BK61" s="202">
        <f t="shared" si="152"/>
        <v>8.1740378826102855E-3</v>
      </c>
      <c r="BL61" s="202">
        <f t="shared" si="152"/>
        <v>7.755881814405674E-3</v>
      </c>
      <c r="BM61" s="202">
        <f t="shared" si="95"/>
        <v>7.8593183470567762E-3</v>
      </c>
      <c r="BN61" s="202">
        <f t="shared" si="96"/>
        <v>8.2585672938673138E-3</v>
      </c>
      <c r="BO61" s="202">
        <f t="shared" si="97"/>
        <v>8.4644544385223952E-3</v>
      </c>
      <c r="BP61" s="202">
        <f t="shared" si="98"/>
        <v>8.8401076760484809E-3</v>
      </c>
      <c r="BQ61" s="202">
        <f t="shared" si="99"/>
        <v>9.1573449198554258E-3</v>
      </c>
      <c r="BR61" s="202">
        <f t="shared" si="100"/>
        <v>8.7345401267482359E-3</v>
      </c>
      <c r="BS61" s="202">
        <f t="shared" si="101"/>
        <v>9.0367102677215705E-3</v>
      </c>
      <c r="BT61" s="202">
        <f t="shared" si="102"/>
        <v>9.1315192876768592E-3</v>
      </c>
      <c r="BU61" s="202">
        <f t="shared" si="103"/>
        <v>9.311501446674475E-3</v>
      </c>
      <c r="BV61" s="202">
        <f t="shared" si="104"/>
        <v>9.2098750168139176E-3</v>
      </c>
      <c r="BW61" s="202">
        <f t="shared" si="105"/>
        <v>9.0170766600239372E-3</v>
      </c>
      <c r="BX61" s="202">
        <f t="shared" si="106"/>
        <v>9.0811322590174104E-3</v>
      </c>
      <c r="BY61" s="202">
        <f t="shared" si="107"/>
        <v>9.1862838534249036E-3</v>
      </c>
      <c r="BZ61" s="202">
        <f t="shared" si="108"/>
        <v>8.9953304617460539E-3</v>
      </c>
      <c r="CA61" s="202">
        <f t="shared" si="109"/>
        <v>8.5717776425540126E-3</v>
      </c>
      <c r="CB61" s="202">
        <f t="shared" si="110"/>
        <v>8.058376704009218E-3</v>
      </c>
      <c r="CC61" s="202">
        <f t="shared" si="111"/>
        <v>8.1313738076369546E-3</v>
      </c>
      <c r="CD61" s="202">
        <f t="shared" si="112"/>
        <v>8.0451826701726237E-3</v>
      </c>
      <c r="CE61" s="202">
        <f t="shared" si="113"/>
        <v>7.9359926974522654E-3</v>
      </c>
      <c r="CF61" s="202">
        <f t="shared" si="114"/>
        <v>7.4942101389916527E-3</v>
      </c>
    </row>
    <row r="62" spans="1:84">
      <c r="A62" s="179" t="str">
        <f>A37</f>
        <v>Total</v>
      </c>
      <c r="B62" s="179" t="s">
        <v>378</v>
      </c>
      <c r="C62" s="276" t="s">
        <v>376</v>
      </c>
      <c r="D62" s="145"/>
      <c r="E62" s="202">
        <f>(E37/D37-1)</f>
        <v>1.0394553542643292E-2</v>
      </c>
      <c r="F62" s="202">
        <f t="shared" ref="F62:AB62" si="153">(F37/E37-1)</f>
        <v>1.6036682046486339E-2</v>
      </c>
      <c r="G62" s="202">
        <f t="shared" si="153"/>
        <v>-6.301591808562601E-3</v>
      </c>
      <c r="H62" s="202">
        <f t="shared" si="153"/>
        <v>2.3683131354902187E-2</v>
      </c>
      <c r="I62" s="202">
        <f t="shared" si="153"/>
        <v>2.1088799513551582E-2</v>
      </c>
      <c r="J62" s="202">
        <f t="shared" si="153"/>
        <v>1.4153879199933161E-2</v>
      </c>
      <c r="K62" s="202">
        <f t="shared" si="153"/>
        <v>2.3347557429905796E-2</v>
      </c>
      <c r="L62" s="202">
        <f t="shared" si="153"/>
        <v>3.5943950151217763E-2</v>
      </c>
      <c r="M62" s="202">
        <f t="shared" si="153"/>
        <v>3.4269657413319443E-2</v>
      </c>
      <c r="N62" s="202">
        <f t="shared" si="153"/>
        <v>3.935009333326156E-2</v>
      </c>
      <c r="O62" s="202">
        <f t="shared" si="153"/>
        <v>1.9816291285195353E-2</v>
      </c>
      <c r="P62" s="202">
        <f t="shared" si="153"/>
        <v>1.1344871363075049E-2</v>
      </c>
      <c r="Q62" s="202">
        <f t="shared" si="153"/>
        <v>8.2574174830092328E-3</v>
      </c>
      <c r="R62" s="202">
        <f t="shared" si="153"/>
        <v>2.8371479480048034E-2</v>
      </c>
      <c r="S62" s="202">
        <f t="shared" si="153"/>
        <v>1.6670330354671137E-2</v>
      </c>
      <c r="T62" s="202">
        <f t="shared" si="153"/>
        <v>2.3734531504135736E-2</v>
      </c>
      <c r="U62" s="202">
        <f t="shared" si="153"/>
        <v>2.4330271858626462E-2</v>
      </c>
      <c r="V62" s="202">
        <f t="shared" si="153"/>
        <v>3.0952727177140371E-3</v>
      </c>
      <c r="W62" s="202">
        <f t="shared" si="153"/>
        <v>-2.8720502870360987E-2</v>
      </c>
      <c r="X62" s="202">
        <f t="shared" si="153"/>
        <v>1.9529776694474643E-2</v>
      </c>
      <c r="Y62" s="202">
        <f t="shared" si="153"/>
        <v>2.1957286041339508E-2</v>
      </c>
      <c r="Z62" s="202">
        <f t="shared" si="153"/>
        <v>3.1502945868011611E-3</v>
      </c>
      <c r="AA62" s="202">
        <f t="shared" si="153"/>
        <v>5.7706754405182359E-3</v>
      </c>
      <c r="AB62" s="202">
        <f t="shared" si="153"/>
        <v>9.5766761701225889E-3</v>
      </c>
      <c r="AC62" s="273">
        <f t="shared" ref="AC62:BL62" si="154">(AC37/AB37-1)</f>
        <v>1.1122804489225091E-2</v>
      </c>
      <c r="AD62" s="273">
        <f t="shared" si="154"/>
        <v>1.0950589448689207E-2</v>
      </c>
      <c r="AE62" s="273">
        <f t="shared" si="154"/>
        <v>2.2948052430475485E-2</v>
      </c>
      <c r="AF62" s="273">
        <f t="shared" si="154"/>
        <v>1.869148709368007E-2</v>
      </c>
      <c r="AG62" s="273">
        <f t="shared" si="154"/>
        <v>1.8431638893734004E-2</v>
      </c>
      <c r="AH62" s="273">
        <f t="shared" si="154"/>
        <v>-7.7853645446239295E-2</v>
      </c>
      <c r="AI62" s="273">
        <f t="shared" si="154"/>
        <v>6.8210288117116269E-2</v>
      </c>
      <c r="AJ62" s="221">
        <f t="shared" si="154"/>
        <v>2.4547581801306562E-2</v>
      </c>
      <c r="AK62" s="202">
        <f t="shared" si="154"/>
        <v>1.002100000000028E-2</v>
      </c>
      <c r="AL62" s="202">
        <f t="shared" si="154"/>
        <v>1.5757819999999922E-2</v>
      </c>
      <c r="AM62" s="202">
        <f t="shared" si="154"/>
        <v>1.7374520000000393E-2</v>
      </c>
      <c r="AN62" s="202">
        <f t="shared" si="154"/>
        <v>1.7475439999999676E-2</v>
      </c>
      <c r="AO62" s="202">
        <f t="shared" si="154"/>
        <v>1.8281999999999909E-2</v>
      </c>
      <c r="AP62" s="202">
        <f t="shared" si="154"/>
        <v>1.3700000000000045E-2</v>
      </c>
      <c r="AQ62" s="202">
        <f t="shared" si="154"/>
        <v>1.2999999999999901E-2</v>
      </c>
      <c r="AR62" s="202">
        <f t="shared" si="154"/>
        <v>1.3600000000000279E-2</v>
      </c>
      <c r="AS62" s="202">
        <f t="shared" si="154"/>
        <v>1.3799999999999812E-2</v>
      </c>
      <c r="AT62" s="202">
        <f t="shared" si="154"/>
        <v>1.3800000000000257E-2</v>
      </c>
      <c r="AU62" s="202">
        <f t="shared" si="154"/>
        <v>1.069999999999971E-2</v>
      </c>
      <c r="AV62" s="202">
        <f t="shared" si="154"/>
        <v>1.089999999999991E-2</v>
      </c>
      <c r="AW62" s="202">
        <f t="shared" si="154"/>
        <v>1.0999999999999677E-2</v>
      </c>
      <c r="AX62" s="202">
        <f t="shared" si="154"/>
        <v>1.0300000000000198E-2</v>
      </c>
      <c r="AY62" s="202">
        <f t="shared" si="154"/>
        <v>9.6999999999998199E-3</v>
      </c>
      <c r="AZ62" s="202">
        <f t="shared" si="154"/>
        <v>1.0100000000000442E-2</v>
      </c>
      <c r="BA62" s="202">
        <f t="shared" si="154"/>
        <v>1.0299999999999754E-2</v>
      </c>
      <c r="BB62" s="202">
        <f t="shared" si="154"/>
        <v>9.700000000000264E-3</v>
      </c>
      <c r="BC62" s="202">
        <f t="shared" si="154"/>
        <v>8.8999999999994639E-3</v>
      </c>
      <c r="BD62" s="202">
        <f t="shared" si="154"/>
        <v>8.6000000000003851E-3</v>
      </c>
      <c r="BE62" s="202">
        <f t="shared" si="154"/>
        <v>8.499999999999952E-3</v>
      </c>
      <c r="BF62" s="202">
        <f t="shared" si="154"/>
        <v>8.599999999999941E-3</v>
      </c>
      <c r="BG62" s="202">
        <f t="shared" si="154"/>
        <v>8.4000000000001851E-3</v>
      </c>
      <c r="BH62" s="202">
        <f t="shared" si="154"/>
        <v>7.5999999999996071E-3</v>
      </c>
      <c r="BI62" s="202">
        <f t="shared" si="154"/>
        <v>7.7000000000002622E-3</v>
      </c>
      <c r="BJ62" s="202">
        <f t="shared" si="154"/>
        <v>7.9000000000000181E-3</v>
      </c>
      <c r="BK62" s="202">
        <f t="shared" si="154"/>
        <v>8.299999999999752E-3</v>
      </c>
      <c r="BL62" s="202">
        <f t="shared" si="154"/>
        <v>7.9000000000000181E-3</v>
      </c>
      <c r="BM62" s="202">
        <f t="shared" ref="BM62:BM63" si="155">(BM37/BL37-1)</f>
        <v>8.0000000000002292E-3</v>
      </c>
      <c r="BN62" s="202">
        <f t="shared" ref="BN62:BN63" si="156">(BN37/BM37-1)</f>
        <v>8.3999999999999631E-3</v>
      </c>
      <c r="BO62" s="202">
        <f t="shared" ref="BO62:BO63" si="157">(BO37/BN37-1)</f>
        <v>8.599999999999719E-3</v>
      </c>
      <c r="BP62" s="202">
        <f t="shared" ref="BP62:BP63" si="158">(BP37/BO37-1)</f>
        <v>9.000000000000119E-3</v>
      </c>
      <c r="BQ62" s="202">
        <f t="shared" ref="BQ62:BQ63" si="159">(BQ37/BP37-1)</f>
        <v>9.300000000000308E-3</v>
      </c>
      <c r="BR62" s="202">
        <f t="shared" ref="BR62:BR63" si="160">(BR37/BQ37-1)</f>
        <v>8.90000000000013E-3</v>
      </c>
      <c r="BS62" s="202">
        <f t="shared" ref="BS62:BS63" si="161">(BS37/BR37-1)</f>
        <v>9.1999999999998749E-3</v>
      </c>
      <c r="BT62" s="202">
        <f t="shared" ref="BT62:BT63" si="162">(BT37/BS37-1)</f>
        <v>9.300000000000308E-3</v>
      </c>
      <c r="BU62" s="202">
        <f t="shared" ref="BU62:BU63" si="163">(BU37/BT37-1)</f>
        <v>9.500000000000286E-3</v>
      </c>
      <c r="BV62" s="202">
        <f t="shared" ref="BV62:BV63" si="164">(BV37/BU37-1)</f>
        <v>9.3999999999998529E-3</v>
      </c>
      <c r="BW62" s="202">
        <f t="shared" ref="BW62:BW63" si="165">(BW37/BV37-1)</f>
        <v>9.200000000000097E-3</v>
      </c>
      <c r="BX62" s="202">
        <f t="shared" ref="BX62:BX63" si="166">(BX37/BW37-1)</f>
        <v>9.2999999999998639E-3</v>
      </c>
      <c r="BY62" s="202">
        <f t="shared" ref="BY62:BY63" si="167">(BY37/BX37-1)</f>
        <v>9.400000000000075E-3</v>
      </c>
      <c r="BZ62" s="202">
        <f t="shared" ref="BZ62:BZ63" si="168">(BZ37/BY37-1)</f>
        <v>9.1999999999998749E-3</v>
      </c>
      <c r="CA62" s="202">
        <f t="shared" ref="CA62:CA63" si="169">(CA37/BZ37-1)</f>
        <v>8.800000000000141E-3</v>
      </c>
      <c r="CB62" s="202">
        <f t="shared" ref="CB62:CB63" si="170">(CB37/CA37-1)</f>
        <v>8.2999999999999741E-3</v>
      </c>
      <c r="CC62" s="202">
        <f t="shared" ref="CC62:CC63" si="171">(CC37/CB37-1)</f>
        <v>8.3999999999999631E-3</v>
      </c>
      <c r="CD62" s="202">
        <f t="shared" ref="CD62:CD63" si="172">(CD37/CC37-1)</f>
        <v>8.299999999999752E-3</v>
      </c>
      <c r="CE62" s="202">
        <f t="shared" ref="CE62:CE63" si="173">(CE37/CD37-1)</f>
        <v>8.199999999999763E-3</v>
      </c>
      <c r="CF62" s="202">
        <f t="shared" ref="CF62:CF63" si="174">(CF37/CE37-1)</f>
        <v>7.8000000000002512E-3</v>
      </c>
    </row>
    <row r="63" spans="1:84">
      <c r="A63" s="179" t="str">
        <f>A62</f>
        <v>Total</v>
      </c>
      <c r="B63" s="179" t="s">
        <v>378</v>
      </c>
      <c r="C63" s="276" t="s">
        <v>376</v>
      </c>
      <c r="D63" s="145"/>
      <c r="E63" s="202">
        <f>'PIB France 2070'!P4</f>
        <v>1.0481758254823559E-2</v>
      </c>
      <c r="F63" s="202">
        <f>'PIB France 2070'!Q4</f>
        <v>1.5993426937522592E-2</v>
      </c>
      <c r="G63" s="202">
        <f>'PIB France 2070'!R4</f>
        <v>-6.2866637056044894E-3</v>
      </c>
      <c r="H63" s="202">
        <f>'PIB France 2070'!S4</f>
        <v>2.3584084186492715E-2</v>
      </c>
      <c r="I63" s="202">
        <f>'PIB France 2070'!T4</f>
        <v>2.1066291798288006E-2</v>
      </c>
      <c r="J63" s="202">
        <f>'PIB France 2070'!U4</f>
        <v>1.4129936877158356E-2</v>
      </c>
      <c r="K63" s="202">
        <f>'PIB France 2070'!V4</f>
        <v>2.3362964989913415E-2</v>
      </c>
      <c r="L63" s="202">
        <f>'PIB France 2070'!W4</f>
        <v>3.5886594357067425E-2</v>
      </c>
      <c r="M63" s="202">
        <f>'PIB France 2070'!X4</f>
        <v>3.4213738181659403E-2</v>
      </c>
      <c r="N63" s="202">
        <f>'PIB France 2070'!Y4</f>
        <v>3.923669202820923E-2</v>
      </c>
      <c r="O63" s="202">
        <f>'PIB France 2070'!Z4</f>
        <v>1.9837213994946756E-2</v>
      </c>
      <c r="P63" s="202">
        <f>'PIB France 2070'!AA4</f>
        <v>1.1355314900302282E-2</v>
      </c>
      <c r="Q63" s="202">
        <f>'PIB France 2070'!AB4</f>
        <v>8.2316078003574766E-3</v>
      </c>
      <c r="R63" s="202">
        <f>'PIB France 2070'!AC4</f>
        <v>2.8297529271942512E-2</v>
      </c>
      <c r="S63" s="202">
        <f>'PIB France 2070'!AD4</f>
        <v>1.6632199992513419E-2</v>
      </c>
      <c r="T63" s="202">
        <f>'PIB France 2070'!AE4</f>
        <v>2.4493236001289276E-2</v>
      </c>
      <c r="U63" s="202">
        <f>'PIB France 2070'!AF4</f>
        <v>2.4247362383627236E-2</v>
      </c>
      <c r="V63" s="202">
        <f>'PIB France 2070'!AG4</f>
        <v>2.5494594655652847E-3</v>
      </c>
      <c r="W63" s="202">
        <f>'PIB France 2070'!AH4</f>
        <v>-2.873313851885051E-2</v>
      </c>
      <c r="X63" s="202">
        <f>'PIB France 2070'!AI4</f>
        <v>1.9494376337424457E-2</v>
      </c>
      <c r="Y63" s="202">
        <f>'PIB France 2070'!AJ4</f>
        <v>2.1927006493465573E-2</v>
      </c>
      <c r="Z63" s="202">
        <f>'PIB France 2070'!AK4</f>
        <v>3.1313474459548907E-3</v>
      </c>
      <c r="AA63" s="202">
        <f>'PIB France 2070'!AL4</f>
        <v>5.7632668021283529E-3</v>
      </c>
      <c r="AB63" s="202">
        <f>'PIB France 2070'!AM4</f>
        <v>9.5618304464535342E-3</v>
      </c>
      <c r="AC63" s="202">
        <f>'PIB France 2070'!AN4</f>
        <v>1.112912341581529E-2</v>
      </c>
      <c r="AD63" s="202">
        <f>'PIB France 2070'!AO4</f>
        <v>1.0954643946468945E-2</v>
      </c>
      <c r="AE63" s="202">
        <f>'PIB France 2070'!AP4</f>
        <v>2.2914199850557759E-2</v>
      </c>
      <c r="AF63" s="202">
        <f>'PIB France 2070'!AQ4</f>
        <v>1.8650660896427418E-2</v>
      </c>
      <c r="AG63" s="202">
        <f>'PIB France 2070'!AR4</f>
        <v>1.8429718138860407E-2</v>
      </c>
      <c r="AH63" s="202">
        <f>'PIB France 2070'!AS4</f>
        <v>-7.5404591806104704E-2</v>
      </c>
      <c r="AI63" s="273">
        <f t="shared" ref="AI63:BL63" si="175">(AI38/AH38-1)</f>
        <v>6.4706190840251754E-2</v>
      </c>
      <c r="AJ63" s="221">
        <f t="shared" si="175"/>
        <v>2.4547581801306562E-2</v>
      </c>
      <c r="AK63" s="202">
        <f t="shared" si="175"/>
        <v>1.0020999999999836E-2</v>
      </c>
      <c r="AL63" s="202">
        <f t="shared" si="175"/>
        <v>1.5757820000000144E-2</v>
      </c>
      <c r="AM63" s="202">
        <f t="shared" si="175"/>
        <v>1.7374520000000171E-2</v>
      </c>
      <c r="AN63" s="202">
        <f t="shared" si="175"/>
        <v>1.747544000000012E-2</v>
      </c>
      <c r="AO63" s="202">
        <f t="shared" si="175"/>
        <v>1.8281999999999909E-2</v>
      </c>
      <c r="AP63" s="202">
        <f t="shared" si="175"/>
        <v>1.3700000000000045E-2</v>
      </c>
      <c r="AQ63" s="202">
        <f t="shared" si="175"/>
        <v>1.2999999999999901E-2</v>
      </c>
      <c r="AR63" s="202">
        <f t="shared" si="175"/>
        <v>1.3600000000000056E-2</v>
      </c>
      <c r="AS63" s="202">
        <f t="shared" si="175"/>
        <v>1.3800000000000034E-2</v>
      </c>
      <c r="AT63" s="202">
        <f t="shared" si="175"/>
        <v>1.3800000000000034E-2</v>
      </c>
      <c r="AU63" s="202">
        <f t="shared" si="175"/>
        <v>1.0699999999999932E-2</v>
      </c>
      <c r="AV63" s="202">
        <f t="shared" si="175"/>
        <v>1.089999999999991E-2</v>
      </c>
      <c r="AW63" s="202">
        <f t="shared" si="175"/>
        <v>1.0999999999999899E-2</v>
      </c>
      <c r="AX63" s="202">
        <f t="shared" si="175"/>
        <v>1.0299999999999976E-2</v>
      </c>
      <c r="AY63" s="202">
        <f t="shared" si="175"/>
        <v>9.7000000000000419E-3</v>
      </c>
      <c r="AZ63" s="202">
        <f t="shared" si="175"/>
        <v>1.0099999999999998E-2</v>
      </c>
      <c r="BA63" s="202">
        <f t="shared" si="175"/>
        <v>1.0299999999999976E-2</v>
      </c>
      <c r="BB63" s="202">
        <f t="shared" si="175"/>
        <v>9.7000000000000419E-3</v>
      </c>
      <c r="BC63" s="202">
        <f t="shared" si="175"/>
        <v>8.899999999999908E-3</v>
      </c>
      <c r="BD63" s="202">
        <f t="shared" si="175"/>
        <v>8.599999999999941E-3</v>
      </c>
      <c r="BE63" s="202">
        <f t="shared" si="175"/>
        <v>8.499999999999952E-3</v>
      </c>
      <c r="BF63" s="202">
        <f t="shared" si="175"/>
        <v>8.599999999999941E-3</v>
      </c>
      <c r="BG63" s="202">
        <f t="shared" si="175"/>
        <v>8.3999999999999631E-3</v>
      </c>
      <c r="BH63" s="202">
        <f t="shared" si="175"/>
        <v>7.6000000000000512E-3</v>
      </c>
      <c r="BI63" s="202">
        <f t="shared" si="175"/>
        <v>7.7000000000000401E-3</v>
      </c>
      <c r="BJ63" s="202">
        <f t="shared" si="175"/>
        <v>7.9000000000000181E-3</v>
      </c>
      <c r="BK63" s="202">
        <f t="shared" si="175"/>
        <v>8.2999999999999741E-3</v>
      </c>
      <c r="BL63" s="202">
        <f t="shared" si="175"/>
        <v>7.9000000000000181E-3</v>
      </c>
      <c r="BM63" s="202">
        <f t="shared" si="155"/>
        <v>8.0000000000000071E-3</v>
      </c>
      <c r="BN63" s="202">
        <f t="shared" si="156"/>
        <v>8.3999999999999631E-3</v>
      </c>
      <c r="BO63" s="202">
        <f t="shared" si="157"/>
        <v>8.599999999999941E-3</v>
      </c>
      <c r="BP63" s="202">
        <f t="shared" si="158"/>
        <v>8.999999999999897E-3</v>
      </c>
      <c r="BQ63" s="202">
        <f t="shared" si="159"/>
        <v>9.300000000000086E-3</v>
      </c>
      <c r="BR63" s="202">
        <f t="shared" si="160"/>
        <v>8.899999999999908E-3</v>
      </c>
      <c r="BS63" s="202">
        <f t="shared" si="161"/>
        <v>9.200000000000097E-3</v>
      </c>
      <c r="BT63" s="202">
        <f t="shared" si="162"/>
        <v>9.300000000000086E-3</v>
      </c>
      <c r="BU63" s="202">
        <f t="shared" si="163"/>
        <v>9.5000000000000639E-3</v>
      </c>
      <c r="BV63" s="202">
        <f t="shared" si="164"/>
        <v>9.400000000000075E-3</v>
      </c>
      <c r="BW63" s="202">
        <f t="shared" si="165"/>
        <v>9.200000000000097E-3</v>
      </c>
      <c r="BX63" s="202">
        <f t="shared" si="166"/>
        <v>9.300000000000086E-3</v>
      </c>
      <c r="BY63" s="202">
        <f t="shared" si="167"/>
        <v>9.400000000000075E-3</v>
      </c>
      <c r="BZ63" s="202">
        <f t="shared" si="168"/>
        <v>9.200000000000097E-3</v>
      </c>
      <c r="CA63" s="202">
        <f t="shared" si="169"/>
        <v>8.799999999999919E-3</v>
      </c>
      <c r="CB63" s="202">
        <f t="shared" si="170"/>
        <v>8.2999999999999741E-3</v>
      </c>
      <c r="CC63" s="202">
        <f t="shared" si="171"/>
        <v>8.3999999999999631E-3</v>
      </c>
      <c r="CD63" s="202">
        <f t="shared" si="172"/>
        <v>8.2999999999999741E-3</v>
      </c>
      <c r="CE63" s="202">
        <f t="shared" si="173"/>
        <v>8.1999999999999851E-3</v>
      </c>
      <c r="CF63" s="202">
        <f t="shared" si="174"/>
        <v>7.8000000000000291E-3</v>
      </c>
    </row>
    <row r="64" spans="1:84">
      <c r="AJ64" s="382" t="str">
        <f>'Pop France 2070'!A$3</f>
        <v>Scénario projection centrale</v>
      </c>
    </row>
    <row r="65" spans="1:84">
      <c r="A65" s="2" t="s">
        <v>408</v>
      </c>
      <c r="B65" s="2"/>
      <c r="C65" s="2"/>
      <c r="AJ65" s="382" t="str">
        <f>A$7</f>
        <v>Scénario PIB (productivité 1,0%)</v>
      </c>
      <c r="AO65" s="2" t="s">
        <v>408</v>
      </c>
    </row>
    <row r="66" spans="1:84">
      <c r="A66" s="144" t="s">
        <v>325</v>
      </c>
      <c r="B66" s="144"/>
      <c r="C66" s="144" t="s">
        <v>4</v>
      </c>
      <c r="D66" s="146">
        <f>D42</f>
        <v>1990</v>
      </c>
      <c r="E66" s="146">
        <f t="shared" ref="E66:AB66" si="176">E42</f>
        <v>1991</v>
      </c>
      <c r="F66" s="146">
        <f t="shared" si="176"/>
        <v>1992</v>
      </c>
      <c r="G66" s="146">
        <f t="shared" si="176"/>
        <v>1993</v>
      </c>
      <c r="H66" s="146">
        <f t="shared" si="176"/>
        <v>1994</v>
      </c>
      <c r="I66" s="146">
        <f t="shared" si="176"/>
        <v>1995</v>
      </c>
      <c r="J66" s="146">
        <f t="shared" si="176"/>
        <v>1996</v>
      </c>
      <c r="K66" s="146">
        <f t="shared" si="176"/>
        <v>1997</v>
      </c>
      <c r="L66" s="146">
        <f t="shared" si="176"/>
        <v>1998</v>
      </c>
      <c r="M66" s="146">
        <f t="shared" si="176"/>
        <v>1999</v>
      </c>
      <c r="N66" s="146">
        <f t="shared" si="176"/>
        <v>2000</v>
      </c>
      <c r="O66" s="146">
        <f t="shared" si="176"/>
        <v>2001</v>
      </c>
      <c r="P66" s="146">
        <f t="shared" si="176"/>
        <v>2002</v>
      </c>
      <c r="Q66" s="146">
        <f t="shared" si="176"/>
        <v>2003</v>
      </c>
      <c r="R66" s="146">
        <f t="shared" si="176"/>
        <v>2004</v>
      </c>
      <c r="S66" s="146">
        <f t="shared" si="176"/>
        <v>2005</v>
      </c>
      <c r="T66" s="146">
        <f t="shared" si="176"/>
        <v>2006</v>
      </c>
      <c r="U66" s="146">
        <f t="shared" si="176"/>
        <v>2007</v>
      </c>
      <c r="V66" s="146">
        <f t="shared" si="176"/>
        <v>2008</v>
      </c>
      <c r="W66" s="146">
        <f t="shared" si="176"/>
        <v>2009</v>
      </c>
      <c r="X66" s="146">
        <f t="shared" si="176"/>
        <v>2010</v>
      </c>
      <c r="Y66" s="146">
        <f t="shared" si="176"/>
        <v>2011</v>
      </c>
      <c r="Z66" s="146">
        <f t="shared" si="176"/>
        <v>2012</v>
      </c>
      <c r="AA66" s="146">
        <f t="shared" si="176"/>
        <v>2013</v>
      </c>
      <c r="AB66" s="146">
        <f t="shared" si="176"/>
        <v>2014</v>
      </c>
      <c r="AC66" s="213">
        <f>AB66+1</f>
        <v>2015</v>
      </c>
      <c r="AD66" s="213">
        <f t="shared" ref="AD66:BV66" si="177">AC66+1</f>
        <v>2016</v>
      </c>
      <c r="AE66" s="213">
        <f t="shared" si="177"/>
        <v>2017</v>
      </c>
      <c r="AF66" s="213">
        <f t="shared" si="177"/>
        <v>2018</v>
      </c>
      <c r="AG66" s="213">
        <f t="shared" si="177"/>
        <v>2019</v>
      </c>
      <c r="AH66" s="213">
        <f t="shared" si="177"/>
        <v>2020</v>
      </c>
      <c r="AI66" s="272">
        <f t="shared" si="177"/>
        <v>2021</v>
      </c>
      <c r="AJ66" s="215">
        <f t="shared" si="177"/>
        <v>2022</v>
      </c>
      <c r="AK66" s="213">
        <f t="shared" si="177"/>
        <v>2023</v>
      </c>
      <c r="AL66" s="213">
        <f t="shared" si="177"/>
        <v>2024</v>
      </c>
      <c r="AM66" s="213">
        <f t="shared" si="177"/>
        <v>2025</v>
      </c>
      <c r="AN66" s="213">
        <f t="shared" si="177"/>
        <v>2026</v>
      </c>
      <c r="AO66" s="213">
        <f t="shared" si="177"/>
        <v>2027</v>
      </c>
      <c r="AP66" s="213">
        <f t="shared" si="177"/>
        <v>2028</v>
      </c>
      <c r="AQ66" s="213">
        <f t="shared" si="177"/>
        <v>2029</v>
      </c>
      <c r="AR66" s="213">
        <f t="shared" si="177"/>
        <v>2030</v>
      </c>
      <c r="AS66" s="213">
        <f t="shared" si="177"/>
        <v>2031</v>
      </c>
      <c r="AT66" s="213">
        <f t="shared" si="177"/>
        <v>2032</v>
      </c>
      <c r="AU66" s="213">
        <f t="shared" si="177"/>
        <v>2033</v>
      </c>
      <c r="AV66" s="213">
        <f t="shared" si="177"/>
        <v>2034</v>
      </c>
      <c r="AW66" s="213">
        <f t="shared" si="177"/>
        <v>2035</v>
      </c>
      <c r="AX66" s="213">
        <f t="shared" si="177"/>
        <v>2036</v>
      </c>
      <c r="AY66" s="213">
        <f t="shared" si="177"/>
        <v>2037</v>
      </c>
      <c r="AZ66" s="213">
        <f t="shared" si="177"/>
        <v>2038</v>
      </c>
      <c r="BA66" s="213">
        <f t="shared" si="177"/>
        <v>2039</v>
      </c>
      <c r="BB66" s="213">
        <f t="shared" si="177"/>
        <v>2040</v>
      </c>
      <c r="BC66" s="213">
        <f t="shared" si="177"/>
        <v>2041</v>
      </c>
      <c r="BD66" s="213">
        <f t="shared" si="177"/>
        <v>2042</v>
      </c>
      <c r="BE66" s="213">
        <f t="shared" si="177"/>
        <v>2043</v>
      </c>
      <c r="BF66" s="213">
        <f t="shared" si="177"/>
        <v>2044</v>
      </c>
      <c r="BG66" s="213">
        <f t="shared" si="177"/>
        <v>2045</v>
      </c>
      <c r="BH66" s="213">
        <f t="shared" si="177"/>
        <v>2046</v>
      </c>
      <c r="BI66" s="213">
        <f t="shared" si="177"/>
        <v>2047</v>
      </c>
      <c r="BJ66" s="213">
        <f t="shared" si="177"/>
        <v>2048</v>
      </c>
      <c r="BK66" s="213">
        <f t="shared" si="177"/>
        <v>2049</v>
      </c>
      <c r="BL66" s="213">
        <f t="shared" si="177"/>
        <v>2050</v>
      </c>
      <c r="BM66" s="213">
        <f t="shared" si="177"/>
        <v>2051</v>
      </c>
      <c r="BN66" s="213">
        <f t="shared" si="177"/>
        <v>2052</v>
      </c>
      <c r="BO66" s="213">
        <f t="shared" si="177"/>
        <v>2053</v>
      </c>
      <c r="BP66" s="213">
        <f t="shared" si="177"/>
        <v>2054</v>
      </c>
      <c r="BQ66" s="213">
        <f t="shared" si="177"/>
        <v>2055</v>
      </c>
      <c r="BR66" s="213">
        <f t="shared" si="177"/>
        <v>2056</v>
      </c>
      <c r="BS66" s="213">
        <f t="shared" si="177"/>
        <v>2057</v>
      </c>
      <c r="BT66" s="213">
        <f t="shared" si="177"/>
        <v>2058</v>
      </c>
      <c r="BU66" s="213">
        <f t="shared" si="177"/>
        <v>2059</v>
      </c>
      <c r="BV66" s="213">
        <f t="shared" si="177"/>
        <v>2060</v>
      </c>
      <c r="BW66" s="213">
        <f t="shared" ref="BW66" si="178">BV66+1</f>
        <v>2061</v>
      </c>
      <c r="BX66" s="213">
        <f t="shared" ref="BX66" si="179">BW66+1</f>
        <v>2062</v>
      </c>
      <c r="BY66" s="213">
        <f t="shared" ref="BY66" si="180">BX66+1</f>
        <v>2063</v>
      </c>
      <c r="BZ66" s="213">
        <f t="shared" ref="BZ66" si="181">BY66+1</f>
        <v>2064</v>
      </c>
      <c r="CA66" s="213">
        <f t="shared" ref="CA66" si="182">BZ66+1</f>
        <v>2065</v>
      </c>
      <c r="CB66" s="213">
        <f t="shared" ref="CB66" si="183">CA66+1</f>
        <v>2066</v>
      </c>
      <c r="CC66" s="213">
        <f t="shared" ref="CC66" si="184">CB66+1</f>
        <v>2067</v>
      </c>
      <c r="CD66" s="213">
        <f t="shared" ref="CD66" si="185">CC66+1</f>
        <v>2068</v>
      </c>
      <c r="CE66" s="213">
        <f t="shared" ref="CE66" si="186">CD66+1</f>
        <v>2069</v>
      </c>
      <c r="CF66" s="213">
        <f t="shared" ref="CF66" si="187">CE66+1</f>
        <v>2070</v>
      </c>
    </row>
    <row r="67" spans="1:84">
      <c r="A67" s="179" t="str">
        <f t="shared" ref="A67:A86" si="188">A43</f>
        <v>Auvergne-Rhône-Alpes</v>
      </c>
      <c r="B67" s="179"/>
      <c r="C67" s="276" t="s">
        <v>376</v>
      </c>
      <c r="D67" s="198">
        <f>D17/'Pop Régions 2070'!T6*1000000</f>
        <v>24994.646500936989</v>
      </c>
      <c r="E67" s="198">
        <f>E17/'Pop Régions 2070'!U6*1000000</f>
        <v>24996.643318508246</v>
      </c>
      <c r="F67" s="198">
        <f>F17/'Pop Régions 2070'!V6*1000000</f>
        <v>24995.884965054458</v>
      </c>
      <c r="G67" s="198">
        <f>G17/'Pop Régions 2070'!W6*1000000</f>
        <v>24460.425849722833</v>
      </c>
      <c r="H67" s="198">
        <f>H17/'Pop Régions 2070'!X6*1000000</f>
        <v>24884.769614934321</v>
      </c>
      <c r="I67" s="198">
        <f>I17/'Pop Régions 2070'!Y6*1000000</f>
        <v>25688.902309747442</v>
      </c>
      <c r="J67" s="198">
        <f>J17/'Pop Régions 2070'!Z6*1000000</f>
        <v>26139.45952058506</v>
      </c>
      <c r="K67" s="198">
        <f>K17/'Pop Régions 2070'!AA6*1000000</f>
        <v>26945.325156719726</v>
      </c>
      <c r="L67" s="198">
        <f>L17/'Pop Régions 2070'!AB6*1000000</f>
        <v>27903.136229269996</v>
      </c>
      <c r="M67" s="198">
        <f>M17/'Pop Régions 2070'!AC6*1000000</f>
        <v>28401.082565265981</v>
      </c>
      <c r="N67" s="198">
        <f>N17/'Pop Régions 2070'!AD6*1000000</f>
        <v>29315.976098504005</v>
      </c>
      <c r="O67" s="198">
        <f>O17/'Pop Régions 2070'!AE6*1000000</f>
        <v>29576.517178489652</v>
      </c>
      <c r="P67" s="198">
        <f>P17/'Pop Régions 2070'!AF6*1000000</f>
        <v>29372.46773266287</v>
      </c>
      <c r="Q67" s="198">
        <f>Q17/'Pop Régions 2070'!AG6*1000000</f>
        <v>29352.773941731572</v>
      </c>
      <c r="R67" s="198">
        <f>R17/'Pop Régions 2070'!AH6*1000000</f>
        <v>30407.501325456218</v>
      </c>
      <c r="S67" s="198">
        <f>S17/'Pop Régions 2070'!AI6*1000000</f>
        <v>30555.497317500409</v>
      </c>
      <c r="T67" s="198">
        <f>T17/'Pop Régions 2070'!AJ6*1000000</f>
        <v>31319.738361822518</v>
      </c>
      <c r="U67" s="198">
        <f>U17/'Pop Régions 2070'!AK6*1000000</f>
        <v>31663.796085180205</v>
      </c>
      <c r="V67" s="198">
        <f>V17/'Pop Régions 2070'!AL6*1000000</f>
        <v>31794.179012548851</v>
      </c>
      <c r="W67" s="198">
        <f>W17/'Pop Régions 2070'!AM6*1000000</f>
        <v>30419.273422732153</v>
      </c>
      <c r="X67" s="198">
        <f>X17/'Pop Régions 2070'!AN6*1000000</f>
        <v>30645.897033210924</v>
      </c>
      <c r="Y67" s="198">
        <f>Y17/'Pop Régions 2070'!AO6*1000000</f>
        <v>31510.141370415171</v>
      </c>
      <c r="Z67" s="198">
        <f>Z17/'Pop Régions 2070'!AP6*1000000</f>
        <v>31218.54719239171</v>
      </c>
      <c r="AA67" s="198">
        <f>AA17/'Pop Régions 2070'!AQ6*1000000</f>
        <v>31104.698983629849</v>
      </c>
      <c r="AB67" s="198">
        <f>AB17/'Pop Régions 2070'!AR6*1000000</f>
        <v>31191.356802593564</v>
      </c>
      <c r="AC67" s="198">
        <f>AC17/'Pop Régions 2070'!AS6*1000000</f>
        <v>31363.121211352096</v>
      </c>
      <c r="AD67" s="198">
        <f>AD17/'Pop Régions 2070'!AT6*1000000</f>
        <v>31782.314595005941</v>
      </c>
      <c r="AE67" s="198">
        <f>AE17/'Pop Régions 2070'!AU6*1000000</f>
        <v>32535.727289510181</v>
      </c>
      <c r="AF67" s="198">
        <f>AF17/'Pop Régions 2070'!AV6*1000000</f>
        <v>33230.548220191013</v>
      </c>
      <c r="AG67" s="198">
        <f>AG17/'Pop Régions 2070'!AW6*1000000</f>
        <v>33572.93781939755</v>
      </c>
      <c r="AH67" s="198">
        <f>AH17/'Pop Régions 2070'!AX6*1000000</f>
        <v>31148.668272709852</v>
      </c>
      <c r="AI67" s="198">
        <f>AI17/'Pop Régions 2070'!AY6*1000000</f>
        <v>32912.040496155423</v>
      </c>
      <c r="AJ67" s="171">
        <f t="shared" ref="AJ67:BL67" si="189">AI67*(1+AJ92)</f>
        <v>33635.498809179873</v>
      </c>
      <c r="AK67" s="145">
        <f t="shared" si="189"/>
        <v>33891.778763974355</v>
      </c>
      <c r="AL67" s="145">
        <f t="shared" si="189"/>
        <v>34367.557666180583</v>
      </c>
      <c r="AM67" s="145">
        <f t="shared" si="189"/>
        <v>34910.38164769992</v>
      </c>
      <c r="AN67" s="145">
        <f t="shared" si="189"/>
        <v>35470.00375281505</v>
      </c>
      <c r="AO67" s="145">
        <f t="shared" si="189"/>
        <v>36071.546811357424</v>
      </c>
      <c r="AP67" s="145">
        <f t="shared" si="189"/>
        <v>36522.409888668073</v>
      </c>
      <c r="AQ67" s="145">
        <f t="shared" si="189"/>
        <v>36957.22428669675</v>
      </c>
      <c r="AR67" s="145">
        <f t="shared" si="189"/>
        <v>37423.034269137454</v>
      </c>
      <c r="AS67" s="145">
        <f t="shared" si="189"/>
        <v>37905.846263346175</v>
      </c>
      <c r="AT67" s="145">
        <f t="shared" si="189"/>
        <v>38398.607423749127</v>
      </c>
      <c r="AU67" s="145">
        <f t="shared" si="189"/>
        <v>38782.737759079064</v>
      </c>
      <c r="AV67" s="145">
        <f t="shared" si="189"/>
        <v>39182.45549643397</v>
      </c>
      <c r="AW67" s="145">
        <f t="shared" si="189"/>
        <v>39594.404782909973</v>
      </c>
      <c r="AX67" s="145">
        <f t="shared" si="189"/>
        <v>39987.421265874713</v>
      </c>
      <c r="AY67" s="145">
        <f t="shared" si="189"/>
        <v>40365.002360464649</v>
      </c>
      <c r="AZ67" s="145">
        <f t="shared" si="189"/>
        <v>40767.032383477628</v>
      </c>
      <c r="BA67" s="145">
        <f t="shared" si="189"/>
        <v>41186.017523065566</v>
      </c>
      <c r="BB67" s="145">
        <f t="shared" si="189"/>
        <v>41589.347157535798</v>
      </c>
      <c r="BC67" s="145">
        <f t="shared" si="189"/>
        <v>41967.90400244802</v>
      </c>
      <c r="BD67" s="145">
        <f t="shared" si="189"/>
        <v>42341.641453007156</v>
      </c>
      <c r="BE67" s="145">
        <f t="shared" si="189"/>
        <v>42718.534078093078</v>
      </c>
      <c r="BF67" s="145">
        <f t="shared" si="189"/>
        <v>43106.828567741213</v>
      </c>
      <c r="BG67" s="145">
        <f t="shared" si="189"/>
        <v>43493.537687891599</v>
      </c>
      <c r="BH67" s="145">
        <f t="shared" si="189"/>
        <v>43852.246454457869</v>
      </c>
      <c r="BI67" s="145">
        <f t="shared" si="189"/>
        <v>44221.520772789365</v>
      </c>
      <c r="BJ67" s="145">
        <f t="shared" si="189"/>
        <v>44605.986611143177</v>
      </c>
      <c r="BK67" s="145">
        <f t="shared" si="189"/>
        <v>45014.903722380295</v>
      </c>
      <c r="BL67" s="147">
        <f t="shared" si="189"/>
        <v>45412.936187354004</v>
      </c>
      <c r="BM67" s="147">
        <f t="shared" ref="BM67:BM85" si="190">BL67*(1+BM92)</f>
        <v>45822.519538169065</v>
      </c>
      <c r="BN67" s="147">
        <f t="shared" ref="BN67:BN85" si="191">BM67*(1+BN92)</f>
        <v>46257.727987763108</v>
      </c>
      <c r="BO67" s="147">
        <f t="shared" ref="BO67:BO85" si="192">BN67*(1+BO92)</f>
        <v>46709.929237679986</v>
      </c>
      <c r="BP67" s="147">
        <f t="shared" ref="BP67:BP85" si="193">BO67*(1+BP92)</f>
        <v>47189.254066666261</v>
      </c>
      <c r="BQ67" s="147">
        <f t="shared" ref="BQ67:BQ85" si="194">BP67*(1+BQ92)</f>
        <v>47691.434139311998</v>
      </c>
      <c r="BR67" s="147">
        <f t="shared" ref="BR67:BR85" si="195">BQ67*(1+BR92)</f>
        <v>48183.262878750618</v>
      </c>
      <c r="BS67" s="147">
        <f t="shared" ref="BS67:BS85" si="196">BR67*(1+BS92)</f>
        <v>48697.558451443401</v>
      </c>
      <c r="BT67" s="147">
        <f t="shared" ref="BT67:BT85" si="197">BS67*(1+BT92)</f>
        <v>49224.555046219844</v>
      </c>
      <c r="BU67" s="147">
        <f t="shared" ref="BU67:BU85" si="198">BT67*(1+BU92)</f>
        <v>49768.755342885946</v>
      </c>
      <c r="BV67" s="147">
        <f t="shared" ref="BV67:BV85" si="199">BU67*(1+BV92)</f>
        <v>50314.920066746199</v>
      </c>
      <c r="BW67" s="147">
        <f t="shared" ref="BW67:BW85" si="200">BV67*(1+BW92)</f>
        <v>50857.186377457554</v>
      </c>
      <c r="BX67" s="147">
        <f t="shared" ref="BX67:BX85" si="201">BW67*(1+BX92)</f>
        <v>51409.855252603025</v>
      </c>
      <c r="BY67" s="147">
        <f t="shared" ref="BY67:BY85" si="202">BX67*(1+BY92)</f>
        <v>51972.474622715119</v>
      </c>
      <c r="BZ67" s="147">
        <f t="shared" ref="BZ67:BZ85" si="203">BY67*(1+BZ92)</f>
        <v>52529.012448629604</v>
      </c>
      <c r="CA67" s="147">
        <f t="shared" ref="CA67:CA85" si="204">BZ67*(1+CA92)</f>
        <v>53068.129187473904</v>
      </c>
      <c r="CB67" s="147">
        <f t="shared" ref="CB67:CB85" si="205">CA67*(1+CB92)</f>
        <v>53583.408256389157</v>
      </c>
      <c r="CC67" s="147">
        <f t="shared" ref="CC67:CC85" si="206">CB67*(1+CC92)</f>
        <v>54105.923555815192</v>
      </c>
      <c r="CD67" s="147">
        <f t="shared" ref="CD67:CD85" si="207">CC67*(1+CD92)</f>
        <v>54624.848794825775</v>
      </c>
      <c r="CE67" s="147">
        <f t="shared" ref="CE67:CE85" si="208">CD67*(1+CE92)</f>
        <v>55140.027839717681</v>
      </c>
      <c r="CF67" s="147">
        <f t="shared" ref="CF67:CF85" si="209">CE67*(1+CF92)</f>
        <v>55634.96634188071</v>
      </c>
    </row>
    <row r="68" spans="1:84">
      <c r="A68" s="179" t="str">
        <f t="shared" si="188"/>
        <v>Bourgogne-Franche-Comté</v>
      </c>
      <c r="B68" s="179"/>
      <c r="C68" s="276" t="s">
        <v>376</v>
      </c>
      <c r="D68" s="198">
        <f>D18/'Pop Régions 2070'!T7*1000000</f>
        <v>22230.333304746575</v>
      </c>
      <c r="E68" s="198">
        <f>E18/'Pop Régions 2070'!U7*1000000</f>
        <v>22237.555694012965</v>
      </c>
      <c r="F68" s="198">
        <f>F18/'Pop Régions 2070'!V7*1000000</f>
        <v>22361.589613823107</v>
      </c>
      <c r="G68" s="198">
        <f>G18/'Pop Régions 2070'!W7*1000000</f>
        <v>21851.706841678581</v>
      </c>
      <c r="H68" s="198">
        <f>H18/'Pop Régions 2070'!X7*1000000</f>
        <v>22325.165906749487</v>
      </c>
      <c r="I68" s="198">
        <f>I18/'Pop Régions 2070'!Y7*1000000</f>
        <v>23024.394135867526</v>
      </c>
      <c r="J68" s="198">
        <f>J18/'Pop Régions 2070'!Z7*1000000</f>
        <v>23247.723629346703</v>
      </c>
      <c r="K68" s="198">
        <f>K18/'Pop Régions 2070'!AA7*1000000</f>
        <v>23670.377498151272</v>
      </c>
      <c r="L68" s="198">
        <f>L18/'Pop Régions 2070'!AB7*1000000</f>
        <v>24571.898680900849</v>
      </c>
      <c r="M68" s="198">
        <f>M18/'Pop Régions 2070'!AC7*1000000</f>
        <v>25069.545123777367</v>
      </c>
      <c r="N68" s="198">
        <f>N18/'Pop Régions 2070'!AD7*1000000</f>
        <v>26126.957193364407</v>
      </c>
      <c r="O68" s="198">
        <f>O18/'Pop Régions 2070'!AE7*1000000</f>
        <v>26327.255915669175</v>
      </c>
      <c r="P68" s="198">
        <f>P18/'Pop Régions 2070'!AF7*1000000</f>
        <v>26323.028039239904</v>
      </c>
      <c r="Q68" s="198">
        <f>Q18/'Pop Régions 2070'!AG7*1000000</f>
        <v>26215.37365190042</v>
      </c>
      <c r="R68" s="198">
        <f>R18/'Pop Régions 2070'!AH7*1000000</f>
        <v>26857.469799651957</v>
      </c>
      <c r="S68" s="198">
        <f>S18/'Pop Régions 2070'!AI7*1000000</f>
        <v>26663.536422487836</v>
      </c>
      <c r="T68" s="198">
        <f>T18/'Pop Régions 2070'!AJ7*1000000</f>
        <v>26977.526630949058</v>
      </c>
      <c r="U68" s="198">
        <f>U18/'Pop Régions 2070'!AK7*1000000</f>
        <v>27575.397189336927</v>
      </c>
      <c r="V68" s="198">
        <f>V18/'Pop Régions 2070'!AL7*1000000</f>
        <v>27434.98609121894</v>
      </c>
      <c r="W68" s="198">
        <f>W18/'Pop Régions 2070'!AM7*1000000</f>
        <v>26260.595360870735</v>
      </c>
      <c r="X68" s="198">
        <f>X18/'Pop Régions 2070'!AN7*1000000</f>
        <v>25941.744336647997</v>
      </c>
      <c r="Y68" s="198">
        <f>Y18/'Pop Régions 2070'!AO7*1000000</f>
        <v>26523.031877764053</v>
      </c>
      <c r="Z68" s="198">
        <f>Z18/'Pop Régions 2070'!AP7*1000000</f>
        <v>25860.548558944753</v>
      </c>
      <c r="AA68" s="198">
        <f>AA18/'Pop Régions 2070'!AQ7*1000000</f>
        <v>25743.203356240359</v>
      </c>
      <c r="AB68" s="198">
        <f>AB18/'Pop Régions 2070'!AR7*1000000</f>
        <v>26050.985752686334</v>
      </c>
      <c r="AC68" s="198">
        <f>AC18/'Pop Régions 2070'!AS7*1000000</f>
        <v>26058.411048396389</v>
      </c>
      <c r="AD68" s="198">
        <f>AD18/'Pop Régions 2070'!AT7*1000000</f>
        <v>25981.555252552462</v>
      </c>
      <c r="AE68" s="198">
        <f>AE18/'Pop Régions 2070'!AU7*1000000</f>
        <v>26744.959126655613</v>
      </c>
      <c r="AF68" s="198">
        <f>AF18/'Pop Régions 2070'!AV7*1000000</f>
        <v>26974.470087329479</v>
      </c>
      <c r="AG68" s="198">
        <f>AG18/'Pop Régions 2070'!AW7*1000000</f>
        <v>27133.44062487924</v>
      </c>
      <c r="AH68" s="198">
        <f>AH18/'Pop Régions 2070'!AX7*1000000</f>
        <v>25545.777223144451</v>
      </c>
      <c r="AI68" s="198">
        <f>AI18/'Pop Régions 2070'!AY7*1000000</f>
        <v>26835.193687353534</v>
      </c>
      <c r="AJ68" s="171">
        <f t="shared" ref="AJ68:BL68" si="210">AI68*(1+AJ93)</f>
        <v>27291.120111166289</v>
      </c>
      <c r="AK68" s="145">
        <f t="shared" si="210"/>
        <v>27362.83104731658</v>
      </c>
      <c r="AL68" s="145">
        <f t="shared" si="210"/>
        <v>27610.368338883214</v>
      </c>
      <c r="AM68" s="145">
        <f t="shared" si="210"/>
        <v>27908.64209682792</v>
      </c>
      <c r="AN68" s="145">
        <f t="shared" si="210"/>
        <v>28216.712983958325</v>
      </c>
      <c r="AO68" s="145">
        <f t="shared" si="210"/>
        <v>28554.396610427102</v>
      </c>
      <c r="AP68" s="145">
        <f t="shared" si="210"/>
        <v>28768.766820277051</v>
      </c>
      <c r="AQ68" s="145">
        <f t="shared" si="210"/>
        <v>28967.665814223405</v>
      </c>
      <c r="AR68" s="145">
        <f t="shared" si="210"/>
        <v>29188.177237772052</v>
      </c>
      <c r="AS68" s="145">
        <f t="shared" si="210"/>
        <v>29419.048858986502</v>
      </c>
      <c r="AT68" s="145">
        <f t="shared" si="210"/>
        <v>29654.633886662155</v>
      </c>
      <c r="AU68" s="145">
        <f t="shared" si="210"/>
        <v>29803.264576859863</v>
      </c>
      <c r="AV68" s="145">
        <f t="shared" si="210"/>
        <v>29961.665595776616</v>
      </c>
      <c r="AW68" s="145">
        <f t="shared" si="210"/>
        <v>30127.111369451741</v>
      </c>
      <c r="AX68" s="145">
        <f t="shared" si="210"/>
        <v>30275.769393657676</v>
      </c>
      <c r="AY68" s="145">
        <f t="shared" si="210"/>
        <v>30410.520665376516</v>
      </c>
      <c r="AZ68" s="145">
        <f t="shared" si="210"/>
        <v>30561.605162689873</v>
      </c>
      <c r="BA68" s="145">
        <f t="shared" si="210"/>
        <v>30723.149143844868</v>
      </c>
      <c r="BB68" s="145">
        <f t="shared" si="210"/>
        <v>30870.656419735904</v>
      </c>
      <c r="BC68" s="145">
        <f t="shared" si="210"/>
        <v>30997.551927974382</v>
      </c>
      <c r="BD68" s="145">
        <f t="shared" si="210"/>
        <v>31118.864421492603</v>
      </c>
      <c r="BE68" s="145">
        <f t="shared" si="210"/>
        <v>31240.524484037905</v>
      </c>
      <c r="BF68" s="145">
        <f t="shared" si="210"/>
        <v>31368.545079640655</v>
      </c>
      <c r="BG68" s="145">
        <f t="shared" si="210"/>
        <v>31493.368277233476</v>
      </c>
      <c r="BH68" s="145">
        <f t="shared" si="210"/>
        <v>31595.901330282704</v>
      </c>
      <c r="BI68" s="145">
        <f t="shared" si="210"/>
        <v>31704.249203855266</v>
      </c>
      <c r="BJ68" s="145">
        <f t="shared" si="210"/>
        <v>31821.630643255328</v>
      </c>
      <c r="BK68" s="145">
        <f t="shared" si="210"/>
        <v>31954.505483058285</v>
      </c>
      <c r="BL68" s="147">
        <f t="shared" si="210"/>
        <v>32077.547476274951</v>
      </c>
      <c r="BM68" s="147">
        <f t="shared" si="190"/>
        <v>32206.736239536018</v>
      </c>
      <c r="BN68" s="147">
        <f t="shared" si="191"/>
        <v>32351.859701560599</v>
      </c>
      <c r="BO68" s="147">
        <f t="shared" si="192"/>
        <v>32506.63067817322</v>
      </c>
      <c r="BP68" s="147">
        <f t="shared" si="193"/>
        <v>32677.941673748941</v>
      </c>
      <c r="BQ68" s="147">
        <f t="shared" si="194"/>
        <v>32862.576303454298</v>
      </c>
      <c r="BR68" s="147">
        <f t="shared" si="195"/>
        <v>33037.438932752339</v>
      </c>
      <c r="BS68" s="147">
        <f t="shared" si="196"/>
        <v>33225.158923713949</v>
      </c>
      <c r="BT68" s="147">
        <f t="shared" si="197"/>
        <v>33418.865822373446</v>
      </c>
      <c r="BU68" s="147">
        <f t="shared" si="198"/>
        <v>33621.509911969362</v>
      </c>
      <c r="BV68" s="147">
        <f t="shared" si="199"/>
        <v>33822.645467535345</v>
      </c>
      <c r="BW68" s="147">
        <f t="shared" si="200"/>
        <v>34018.334661082765</v>
      </c>
      <c r="BX68" s="147">
        <f t="shared" si="201"/>
        <v>34218.205118459133</v>
      </c>
      <c r="BY68" s="147">
        <f t="shared" si="202"/>
        <v>34421.875400912213</v>
      </c>
      <c r="BZ68" s="147">
        <f t="shared" si="203"/>
        <v>34618.652113203891</v>
      </c>
      <c r="CA68" s="147">
        <f t="shared" si="204"/>
        <v>34801.144955408556</v>
      </c>
      <c r="CB68" s="147">
        <f t="shared" si="205"/>
        <v>34965.338995720878</v>
      </c>
      <c r="CC68" s="147">
        <f t="shared" si="206"/>
        <v>35131.764831445442</v>
      </c>
      <c r="CD68" s="147">
        <f t="shared" si="207"/>
        <v>35293.34329512198</v>
      </c>
      <c r="CE68" s="147">
        <f t="shared" si="208"/>
        <v>35450.028821564389</v>
      </c>
      <c r="CF68" s="147">
        <f t="shared" si="209"/>
        <v>35591.273380156556</v>
      </c>
    </row>
    <row r="69" spans="1:84">
      <c r="A69" s="179" t="str">
        <f t="shared" si="188"/>
        <v>Bretagne</v>
      </c>
      <c r="B69" s="179"/>
      <c r="C69" s="276" t="s">
        <v>376</v>
      </c>
      <c r="D69" s="198">
        <f>D19/'Pop Régions 2070'!T8*1000000</f>
        <v>20325.217229231115</v>
      </c>
      <c r="E69" s="198">
        <f>E19/'Pop Régions 2070'!U8*1000000</f>
        <v>20551.288484186207</v>
      </c>
      <c r="F69" s="198">
        <f>F19/'Pop Régions 2070'!V8*1000000</f>
        <v>21013.183676843099</v>
      </c>
      <c r="G69" s="198">
        <f>G19/'Pop Régions 2070'!W8*1000000</f>
        <v>20943.39964714244</v>
      </c>
      <c r="H69" s="198">
        <f>H19/'Pop Régions 2070'!X8*1000000</f>
        <v>21655.489215044534</v>
      </c>
      <c r="I69" s="198">
        <f>I19/'Pop Régions 2070'!Y8*1000000</f>
        <v>22093.296083551333</v>
      </c>
      <c r="J69" s="198">
        <f>J19/'Pop Régions 2070'!Z8*1000000</f>
        <v>22311.113306675874</v>
      </c>
      <c r="K69" s="198">
        <f>K19/'Pop Régions 2070'!AA8*1000000</f>
        <v>23049.636128871007</v>
      </c>
      <c r="L69" s="198">
        <f>L19/'Pop Régions 2070'!AB8*1000000</f>
        <v>23868.256543897987</v>
      </c>
      <c r="M69" s="198">
        <f>M19/'Pop Régions 2070'!AC8*1000000</f>
        <v>24427.652491034569</v>
      </c>
      <c r="N69" s="198">
        <f>N19/'Pop Régions 2070'!AD8*1000000</f>
        <v>25638.818978878895</v>
      </c>
      <c r="O69" s="198">
        <f>O19/'Pop Régions 2070'!AE8*1000000</f>
        <v>25930.83681502875</v>
      </c>
      <c r="P69" s="198">
        <f>P19/'Pop Régions 2070'!AF8*1000000</f>
        <v>25932.300253498852</v>
      </c>
      <c r="Q69" s="198">
        <f>Q19/'Pop Régions 2070'!AG8*1000000</f>
        <v>26121.011006169847</v>
      </c>
      <c r="R69" s="198">
        <f>R19/'Pop Régions 2070'!AH8*1000000</f>
        <v>27271.469327450992</v>
      </c>
      <c r="S69" s="198">
        <f>S19/'Pop Régions 2070'!AI8*1000000</f>
        <v>27641.378087501602</v>
      </c>
      <c r="T69" s="198">
        <f>T19/'Pop Régions 2070'!AJ8*1000000</f>
        <v>28074.022706989392</v>
      </c>
      <c r="U69" s="198">
        <f>U19/'Pop Régions 2070'!AK8*1000000</f>
        <v>28188.153588938007</v>
      </c>
      <c r="V69" s="198">
        <f>V19/'Pop Régions 2070'!AL8*1000000</f>
        <v>27368.026418381523</v>
      </c>
      <c r="W69" s="198">
        <f>W19/'Pop Régions 2070'!AM8*1000000</f>
        <v>26284.987683453095</v>
      </c>
      <c r="X69" s="198">
        <f>X19/'Pop Régions 2070'!AN8*1000000</f>
        <v>26103.393775914879</v>
      </c>
      <c r="Y69" s="198">
        <f>Y19/'Pop Régions 2070'!AO8*1000000</f>
        <v>26843.605045783894</v>
      </c>
      <c r="Z69" s="198">
        <f>Z19/'Pop Régions 2070'!AP8*1000000</f>
        <v>26776.646340217856</v>
      </c>
      <c r="AA69" s="198">
        <f>AA19/'Pop Régions 2070'!AQ8*1000000</f>
        <v>26824.696591952514</v>
      </c>
      <c r="AB69" s="198">
        <f>AB19/'Pop Régions 2070'!AR8*1000000</f>
        <v>27154.866160053662</v>
      </c>
      <c r="AC69" s="198">
        <f>AC19/'Pop Régions 2070'!AS8*1000000</f>
        <v>27403.500986352476</v>
      </c>
      <c r="AD69" s="198">
        <f>AD19/'Pop Régions 2070'!AT8*1000000</f>
        <v>27769.505249357437</v>
      </c>
      <c r="AE69" s="198">
        <f>AE19/'Pop Régions 2070'!AU8*1000000</f>
        <v>28534.327542583906</v>
      </c>
      <c r="AF69" s="198">
        <f>AF19/'Pop Régions 2070'!AV8*1000000</f>
        <v>28633.02402510267</v>
      </c>
      <c r="AG69" s="198">
        <f>AG19/'Pop Régions 2070'!AW8*1000000</f>
        <v>29099.776650305797</v>
      </c>
      <c r="AH69" s="198">
        <f>AH19/'Pop Régions 2070'!AX8*1000000</f>
        <v>27687.160525683084</v>
      </c>
      <c r="AI69" s="198">
        <f>AI19/'Pop Régions 2070'!AY8*1000000</f>
        <v>29288.972222423145</v>
      </c>
      <c r="AJ69" s="171">
        <f t="shared" ref="AJ69:BL69" si="211">AI69*(1+AJ94)</f>
        <v>29945.107102665446</v>
      </c>
      <c r="AK69" s="145">
        <f t="shared" si="211"/>
        <v>30185.861974899617</v>
      </c>
      <c r="AL69" s="145">
        <f t="shared" si="211"/>
        <v>30622.311025419276</v>
      </c>
      <c r="AM69" s="145">
        <f t="shared" si="211"/>
        <v>31118.858121923728</v>
      </c>
      <c r="AN69" s="145">
        <f t="shared" si="211"/>
        <v>31630.788003652397</v>
      </c>
      <c r="AO69" s="145">
        <f t="shared" si="211"/>
        <v>32180.523147128159</v>
      </c>
      <c r="AP69" s="145">
        <f t="shared" si="211"/>
        <v>32596.285119265729</v>
      </c>
      <c r="AQ69" s="145">
        <f t="shared" si="211"/>
        <v>32998.065542757417</v>
      </c>
      <c r="AR69" s="145">
        <f t="shared" si="211"/>
        <v>33427.851298828617</v>
      </c>
      <c r="AS69" s="145">
        <f t="shared" si="211"/>
        <v>33873.177451809104</v>
      </c>
      <c r="AT69" s="145">
        <f t="shared" si="211"/>
        <v>34327.760650645665</v>
      </c>
      <c r="AU69" s="145">
        <f t="shared" si="211"/>
        <v>34685.603550572589</v>
      </c>
      <c r="AV69" s="145">
        <f t="shared" si="211"/>
        <v>35057.680624513443</v>
      </c>
      <c r="AW69" s="145">
        <f t="shared" si="211"/>
        <v>35441.006901920766</v>
      </c>
      <c r="AX69" s="145">
        <f t="shared" si="211"/>
        <v>35807.700998573811</v>
      </c>
      <c r="AY69" s="145">
        <f t="shared" si="211"/>
        <v>36160.873804148243</v>
      </c>
      <c r="AZ69" s="145">
        <f t="shared" si="211"/>
        <v>36536.238499789673</v>
      </c>
      <c r="BA69" s="145">
        <f t="shared" si="211"/>
        <v>36927.106539247339</v>
      </c>
      <c r="BB69" s="145">
        <f t="shared" si="211"/>
        <v>37304.258644103109</v>
      </c>
      <c r="BC69" s="145">
        <f t="shared" si="211"/>
        <v>37659.499594438385</v>
      </c>
      <c r="BD69" s="145">
        <f t="shared" si="211"/>
        <v>38010.706810250609</v>
      </c>
      <c r="BE69" s="145">
        <f t="shared" si="211"/>
        <v>38365.033962857175</v>
      </c>
      <c r="BF69" s="145">
        <f t="shared" si="211"/>
        <v>38729.891043851305</v>
      </c>
      <c r="BG69" s="145">
        <f t="shared" si="211"/>
        <v>39093.622499603458</v>
      </c>
      <c r="BH69" s="145">
        <f t="shared" si="211"/>
        <v>39432.4839688672</v>
      </c>
      <c r="BI69" s="145">
        <f t="shared" si="211"/>
        <v>39781.123102384408</v>
      </c>
      <c r="BJ69" s="145">
        <f t="shared" si="211"/>
        <v>40143.713431990182</v>
      </c>
      <c r="BK69" s="145">
        <f t="shared" si="211"/>
        <v>40528.605670276185</v>
      </c>
      <c r="BL69" s="147">
        <f t="shared" si="211"/>
        <v>40904.013275896868</v>
      </c>
      <c r="BM69" s="147">
        <f t="shared" si="190"/>
        <v>41290.132174323975</v>
      </c>
      <c r="BN69" s="147">
        <f t="shared" si="191"/>
        <v>41699.657686050305</v>
      </c>
      <c r="BO69" s="147">
        <f t="shared" si="192"/>
        <v>42124.837181343952</v>
      </c>
      <c r="BP69" s="147">
        <f t="shared" si="193"/>
        <v>42574.826357487203</v>
      </c>
      <c r="BQ69" s="147">
        <f t="shared" si="194"/>
        <v>43045.805048144379</v>
      </c>
      <c r="BR69" s="147">
        <f t="shared" si="195"/>
        <v>43507.82732871316</v>
      </c>
      <c r="BS69" s="147">
        <f t="shared" si="196"/>
        <v>43990.515468761572</v>
      </c>
      <c r="BT69" s="147">
        <f t="shared" si="197"/>
        <v>44485.073192325828</v>
      </c>
      <c r="BU69" s="147">
        <f t="shared" si="198"/>
        <v>44995.584238787451</v>
      </c>
      <c r="BV69" s="147">
        <f t="shared" si="199"/>
        <v>45508.290565610339</v>
      </c>
      <c r="BW69" s="147">
        <f t="shared" si="200"/>
        <v>46017.891917211557</v>
      </c>
      <c r="BX69" s="147">
        <f t="shared" si="201"/>
        <v>46537.32435317427</v>
      </c>
      <c r="BY69" s="147">
        <f t="shared" si="202"/>
        <v>47066.190683347311</v>
      </c>
      <c r="BZ69" s="147">
        <f t="shared" si="203"/>
        <v>47589.9838505855</v>
      </c>
      <c r="CA69" s="147">
        <f t="shared" si="204"/>
        <v>48098.423930857629</v>
      </c>
      <c r="CB69" s="147">
        <f t="shared" si="205"/>
        <v>48585.675822126832</v>
      </c>
      <c r="CC69" s="147">
        <f t="shared" si="206"/>
        <v>49079.888445872442</v>
      </c>
      <c r="CD69" s="147">
        <f t="shared" si="207"/>
        <v>49571.249658134744</v>
      </c>
      <c r="CE69" s="147">
        <f t="shared" si="208"/>
        <v>50059.61397125043</v>
      </c>
      <c r="CF69" s="147">
        <f t="shared" si="209"/>
        <v>50530.002789285834</v>
      </c>
    </row>
    <row r="70" spans="1:84">
      <c r="A70" s="179" t="str">
        <f t="shared" si="188"/>
        <v>Centre-Val de Loire</v>
      </c>
      <c r="B70" s="179"/>
      <c r="C70" s="276" t="s">
        <v>376</v>
      </c>
      <c r="D70" s="198">
        <f>D20/'Pop Régions 2070'!T9*1000000</f>
        <v>23390.820891597756</v>
      </c>
      <c r="E70" s="198">
        <f>E20/'Pop Régions 2070'!U9*1000000</f>
        <v>23482.616617220108</v>
      </c>
      <c r="F70" s="198">
        <f>F20/'Pop Régions 2070'!V9*1000000</f>
        <v>23706.305069293696</v>
      </c>
      <c r="G70" s="198">
        <f>G20/'Pop Régions 2070'!W9*1000000</f>
        <v>23329.778638616146</v>
      </c>
      <c r="H70" s="198">
        <f>H20/'Pop Régions 2070'!X9*1000000</f>
        <v>23746.708574856104</v>
      </c>
      <c r="I70" s="198">
        <f>I20/'Pop Régions 2070'!Y9*1000000</f>
        <v>24304.848434267038</v>
      </c>
      <c r="J70" s="198">
        <f>J20/'Pop Régions 2070'!Z9*1000000</f>
        <v>24382.564697835605</v>
      </c>
      <c r="K70" s="198">
        <f>K20/'Pop Régions 2070'!AA9*1000000</f>
        <v>24548.752173583263</v>
      </c>
      <c r="L70" s="198">
        <f>L20/'Pop Régions 2070'!AB9*1000000</f>
        <v>25428.66740617864</v>
      </c>
      <c r="M70" s="198">
        <f>M20/'Pop Régions 2070'!AC9*1000000</f>
        <v>26019.92533220418</v>
      </c>
      <c r="N70" s="198">
        <f>N20/'Pop Régions 2070'!AD9*1000000</f>
        <v>26701.221848246638</v>
      </c>
      <c r="O70" s="198">
        <f>O20/'Pop Régions 2070'!AE9*1000000</f>
        <v>27081.968845722444</v>
      </c>
      <c r="P70" s="198">
        <f>P20/'Pop Régions 2070'!AF9*1000000</f>
        <v>27065.221043512032</v>
      </c>
      <c r="Q70" s="198">
        <f>Q20/'Pop Régions 2070'!AG9*1000000</f>
        <v>27092.511027847253</v>
      </c>
      <c r="R70" s="198">
        <f>R20/'Pop Régions 2070'!AH9*1000000</f>
        <v>27692.847929350526</v>
      </c>
      <c r="S70" s="198">
        <f>S20/'Pop Régions 2070'!AI9*1000000</f>
        <v>27649.670638811749</v>
      </c>
      <c r="T70" s="198">
        <f>T20/'Pop Régions 2070'!AJ9*1000000</f>
        <v>28018.76678827517</v>
      </c>
      <c r="U70" s="198">
        <f>U20/'Pop Régions 2070'!AK9*1000000</f>
        <v>28432.488585823019</v>
      </c>
      <c r="V70" s="198">
        <f>V20/'Pop Régions 2070'!AL9*1000000</f>
        <v>27530.918366475267</v>
      </c>
      <c r="W70" s="198">
        <f>W20/'Pop Régions 2070'!AM9*1000000</f>
        <v>26771.341422457386</v>
      </c>
      <c r="X70" s="198">
        <f>X20/'Pop Régions 2070'!AN9*1000000</f>
        <v>26906.035331536597</v>
      </c>
      <c r="Y70" s="198">
        <f>Y20/'Pop Régions 2070'!AO9*1000000</f>
        <v>27292.370197556782</v>
      </c>
      <c r="Z70" s="198">
        <f>Z20/'Pop Régions 2070'!AP9*1000000</f>
        <v>27123.283613676587</v>
      </c>
      <c r="AA70" s="198">
        <f>AA20/'Pop Régions 2070'!AQ9*1000000</f>
        <v>27032.516706237813</v>
      </c>
      <c r="AB70" s="198">
        <f>AB20/'Pop Régions 2070'!AR9*1000000</f>
        <v>26953.818195248416</v>
      </c>
      <c r="AC70" s="198">
        <f>AC20/'Pop Régions 2070'!AS9*1000000</f>
        <v>27116.85274026042</v>
      </c>
      <c r="AD70" s="198">
        <f>AD20/'Pop Régions 2070'!AT9*1000000</f>
        <v>27105.403959779447</v>
      </c>
      <c r="AE70" s="198">
        <f>AE20/'Pop Régions 2070'!AU9*1000000</f>
        <v>27628.339909167076</v>
      </c>
      <c r="AF70" s="198">
        <f>AF20/'Pop Régions 2070'!AV9*1000000</f>
        <v>27918.557154969676</v>
      </c>
      <c r="AG70" s="198">
        <f>AG20/'Pop Régions 2070'!AW9*1000000</f>
        <v>28190.212114885828</v>
      </c>
      <c r="AH70" s="198">
        <f>AH20/'Pop Régions 2070'!AX9*1000000</f>
        <v>26273.361431281632</v>
      </c>
      <c r="AI70" s="198">
        <f>AI20/'Pop Régions 2070'!AY9*1000000</f>
        <v>27945.294053414098</v>
      </c>
      <c r="AJ70" s="171">
        <f t="shared" ref="AJ70:BL70" si="212">AI70*(1+AJ95)</f>
        <v>28438.828372036649</v>
      </c>
      <c r="AK70" s="145">
        <f t="shared" si="212"/>
        <v>28532.633588074663</v>
      </c>
      <c r="AL70" s="145">
        <f t="shared" si="212"/>
        <v>28809.894933241783</v>
      </c>
      <c r="AM70" s="145">
        <f t="shared" si="212"/>
        <v>29140.454594243194</v>
      </c>
      <c r="AN70" s="145">
        <f t="shared" si="212"/>
        <v>29481.672125663597</v>
      </c>
      <c r="AO70" s="145">
        <f t="shared" si="212"/>
        <v>29854.272288463832</v>
      </c>
      <c r="AP70" s="145">
        <f t="shared" si="212"/>
        <v>30098.429323419772</v>
      </c>
      <c r="AQ70" s="145">
        <f t="shared" si="212"/>
        <v>30326.713113801088</v>
      </c>
      <c r="AR70" s="145">
        <f t="shared" si="212"/>
        <v>30577.91509206999</v>
      </c>
      <c r="AS70" s="145">
        <f t="shared" si="212"/>
        <v>30840.292773469595</v>
      </c>
      <c r="AT70" s="145">
        <f t="shared" si="212"/>
        <v>31107.948570848446</v>
      </c>
      <c r="AU70" s="145">
        <f t="shared" si="212"/>
        <v>31284.732495572334</v>
      </c>
      <c r="AV70" s="145">
        <f t="shared" si="212"/>
        <v>31471.995088169129</v>
      </c>
      <c r="AW70" s="145">
        <f t="shared" si="212"/>
        <v>31666.894137761781</v>
      </c>
      <c r="AX70" s="145">
        <f t="shared" si="212"/>
        <v>31844.394120076176</v>
      </c>
      <c r="AY70" s="145">
        <f t="shared" si="212"/>
        <v>32007.490213406592</v>
      </c>
      <c r="AZ70" s="145">
        <f t="shared" si="212"/>
        <v>32187.981327615773</v>
      </c>
      <c r="BA70" s="145">
        <f t="shared" si="212"/>
        <v>32379.715777619745</v>
      </c>
      <c r="BB70" s="145">
        <f t="shared" si="212"/>
        <v>32556.898843049257</v>
      </c>
      <c r="BC70" s="145">
        <f t="shared" si="212"/>
        <v>32712.566927623266</v>
      </c>
      <c r="BD70" s="145">
        <f t="shared" si="212"/>
        <v>32862.536947243614</v>
      </c>
      <c r="BE70" s="145">
        <f t="shared" si="212"/>
        <v>33013.060172174693</v>
      </c>
      <c r="BF70" s="145">
        <f t="shared" si="212"/>
        <v>33170.491651277611</v>
      </c>
      <c r="BG70" s="145">
        <f t="shared" si="212"/>
        <v>33324.738061300217</v>
      </c>
      <c r="BH70" s="145">
        <f t="shared" si="212"/>
        <v>33455.589809910693</v>
      </c>
      <c r="BI70" s="145">
        <f t="shared" si="212"/>
        <v>33592.75896359879</v>
      </c>
      <c r="BJ70" s="145">
        <f t="shared" si="212"/>
        <v>33739.668503846922</v>
      </c>
      <c r="BK70" s="145">
        <f t="shared" si="212"/>
        <v>33903.186989541406</v>
      </c>
      <c r="BL70" s="147">
        <f t="shared" si="212"/>
        <v>34056.47681112073</v>
      </c>
      <c r="BM70" s="147">
        <f t="shared" si="190"/>
        <v>34216.482687896321</v>
      </c>
      <c r="BN70" s="147">
        <f t="shared" si="191"/>
        <v>34393.616598760054</v>
      </c>
      <c r="BO70" s="147">
        <f t="shared" si="192"/>
        <v>34581.228689616262</v>
      </c>
      <c r="BP70" s="147">
        <f t="shared" si="193"/>
        <v>34786.672115118199</v>
      </c>
      <c r="BQ70" s="147">
        <f t="shared" si="194"/>
        <v>35006.55840212389</v>
      </c>
      <c r="BR70" s="147">
        <f t="shared" si="195"/>
        <v>35216.31378512986</v>
      </c>
      <c r="BS70" s="147">
        <f t="shared" si="196"/>
        <v>35440.039512008378</v>
      </c>
      <c r="BT70" s="147">
        <f t="shared" si="197"/>
        <v>35670.434820751347</v>
      </c>
      <c r="BU70" s="147">
        <f t="shared" si="198"/>
        <v>35910.661829884026</v>
      </c>
      <c r="BV70" s="147">
        <f t="shared" si="199"/>
        <v>36149.582985100358</v>
      </c>
      <c r="BW70" s="147">
        <f t="shared" si="200"/>
        <v>36382.986625708851</v>
      </c>
      <c r="BX70" s="147">
        <f t="shared" si="201"/>
        <v>36621.158261190023</v>
      </c>
      <c r="BY70" s="147">
        <f t="shared" si="202"/>
        <v>36863.698910778818</v>
      </c>
      <c r="BZ70" s="147">
        <f t="shared" si="203"/>
        <v>37099.165049030613</v>
      </c>
      <c r="CA70" s="147">
        <f t="shared" si="204"/>
        <v>37319.622378452521</v>
      </c>
      <c r="CB70" s="147">
        <f t="shared" si="205"/>
        <v>37520.735072698379</v>
      </c>
      <c r="CC70" s="147">
        <f t="shared" si="206"/>
        <v>37724.49515731648</v>
      </c>
      <c r="CD70" s="147">
        <f t="shared" si="207"/>
        <v>37923.306068795348</v>
      </c>
      <c r="CE70" s="147">
        <f t="shared" si="208"/>
        <v>38117.108673179777</v>
      </c>
      <c r="CF70" s="147">
        <f t="shared" si="209"/>
        <v>38294.551072609829</v>
      </c>
    </row>
    <row r="71" spans="1:84">
      <c r="A71" s="179" t="str">
        <f t="shared" si="188"/>
        <v>Corse</v>
      </c>
      <c r="B71" s="179"/>
      <c r="C71" s="276" t="s">
        <v>376</v>
      </c>
      <c r="D71" s="198">
        <f>D21/'Pop Régions 2070'!T10*1000000</f>
        <v>19185.871425424582</v>
      </c>
      <c r="E71" s="198">
        <f>E21/'Pop Régions 2070'!U10*1000000</f>
        <v>19388.76765784387</v>
      </c>
      <c r="F71" s="198">
        <f>F21/'Pop Régions 2070'!V10*1000000</f>
        <v>19749.843096052609</v>
      </c>
      <c r="G71" s="198">
        <f>G21/'Pop Régions 2070'!W10*1000000</f>
        <v>19332.737186961574</v>
      </c>
      <c r="H71" s="198">
        <f>H21/'Pop Régions 2070'!X10*1000000</f>
        <v>19320.705149562571</v>
      </c>
      <c r="I71" s="198">
        <f>I21/'Pop Régions 2070'!Y10*1000000</f>
        <v>19021.413787898466</v>
      </c>
      <c r="J71" s="198">
        <f>J21/'Pop Régions 2070'!Z10*1000000</f>
        <v>18892.647601876663</v>
      </c>
      <c r="K71" s="198">
        <f>K21/'Pop Régions 2070'!AA10*1000000</f>
        <v>19921.358365935732</v>
      </c>
      <c r="L71" s="198">
        <f>L21/'Pop Régions 2070'!AB10*1000000</f>
        <v>20833.528475720443</v>
      </c>
      <c r="M71" s="198">
        <f>M21/'Pop Régions 2070'!AC10*1000000</f>
        <v>21895.092882337867</v>
      </c>
      <c r="N71" s="198">
        <f>N21/'Pop Régions 2070'!AD10*1000000</f>
        <v>22065.629961428596</v>
      </c>
      <c r="O71" s="198">
        <f>O21/'Pop Régions 2070'!AE10*1000000</f>
        <v>22590.389375935945</v>
      </c>
      <c r="P71" s="198">
        <f>P21/'Pop Régions 2070'!AF10*1000000</f>
        <v>22399.843531246217</v>
      </c>
      <c r="Q71" s="198">
        <f>Q21/'Pop Régions 2070'!AG10*1000000</f>
        <v>22608.649167515763</v>
      </c>
      <c r="R71" s="198">
        <f>R21/'Pop Régions 2070'!AH10*1000000</f>
        <v>23011.977149725011</v>
      </c>
      <c r="S71" s="198">
        <f>S21/'Pop Régions 2070'!AI10*1000000</f>
        <v>23572.723824279466</v>
      </c>
      <c r="T71" s="198">
        <f>T21/'Pop Régions 2070'!AJ10*1000000</f>
        <v>24314.074085739398</v>
      </c>
      <c r="U71" s="198">
        <f>U21/'Pop Régions 2070'!AK10*1000000</f>
        <v>23889.698528356403</v>
      </c>
      <c r="V71" s="198">
        <f>V21/'Pop Régions 2070'!AL10*1000000</f>
        <v>25133.843396375501</v>
      </c>
      <c r="W71" s="198">
        <f>W21/'Pop Régions 2070'!AM10*1000000</f>
        <v>25614.705428755897</v>
      </c>
      <c r="X71" s="198">
        <f>X21/'Pop Régions 2070'!AN10*1000000</f>
        <v>25363.185456563693</v>
      </c>
      <c r="Y71" s="198">
        <f>Y21/'Pop Régions 2070'!AO10*1000000</f>
        <v>26034.038711006597</v>
      </c>
      <c r="Z71" s="198">
        <f>Z21/'Pop Régions 2070'!AP10*1000000</f>
        <v>25932.815556848036</v>
      </c>
      <c r="AA71" s="198">
        <f>AA21/'Pop Régions 2070'!AQ10*1000000</f>
        <v>25810.801306410493</v>
      </c>
      <c r="AB71" s="198">
        <f>AB21/'Pop Régions 2070'!AR10*1000000</f>
        <v>25733.228131123491</v>
      </c>
      <c r="AC71" s="198">
        <f>AC21/'Pop Régions 2070'!AS10*1000000</f>
        <v>26030.068678803025</v>
      </c>
      <c r="AD71" s="198">
        <f>AD21/'Pop Régions 2070'!AT10*1000000</f>
        <v>25999.974782923848</v>
      </c>
      <c r="AE71" s="198">
        <f>AE21/'Pop Régions 2070'!AU10*1000000</f>
        <v>26457.568666968393</v>
      </c>
      <c r="AF71" s="198">
        <f>AF21/'Pop Régions 2070'!AV10*1000000</f>
        <v>26886.309691388997</v>
      </c>
      <c r="AG71" s="198">
        <f>AG21/'Pop Régions 2070'!AW10*1000000</f>
        <v>27093.910889019535</v>
      </c>
      <c r="AH71" s="198">
        <f>AH21/'Pop Régions 2070'!AX10*1000000</f>
        <v>24591.609765237776</v>
      </c>
      <c r="AI71" s="198">
        <f>AI21/'Pop Régions 2070'!AY10*1000000</f>
        <v>26838.672646945921</v>
      </c>
      <c r="AJ71" s="171">
        <f t="shared" ref="AJ71:BL71" si="213">AI71*(1+AJ96)</f>
        <v>27524.019916211779</v>
      </c>
      <c r="AK71" s="145">
        <f t="shared" si="213"/>
        <v>27831.561502985111</v>
      </c>
      <c r="AL71" s="145">
        <f t="shared" si="213"/>
        <v>28321.186063944042</v>
      </c>
      <c r="AM71" s="145">
        <f t="shared" si="213"/>
        <v>28869.169970692787</v>
      </c>
      <c r="AN71" s="145">
        <f t="shared" si="213"/>
        <v>29434.557941562343</v>
      </c>
      <c r="AO71" s="145">
        <f t="shared" si="213"/>
        <v>30038.362155889758</v>
      </c>
      <c r="AP71" s="145">
        <f t="shared" si="213"/>
        <v>30520.579236328482</v>
      </c>
      <c r="AQ71" s="145">
        <f t="shared" si="213"/>
        <v>30992.416856707718</v>
      </c>
      <c r="AR71" s="145">
        <f t="shared" si="213"/>
        <v>31493.200748069758</v>
      </c>
      <c r="AS71" s="145">
        <f t="shared" si="213"/>
        <v>32011.443628780751</v>
      </c>
      <c r="AT71" s="145">
        <f t="shared" si="213"/>
        <v>32541.356253379901</v>
      </c>
      <c r="AU71" s="145">
        <f t="shared" si="213"/>
        <v>32982.551899604368</v>
      </c>
      <c r="AV71" s="145">
        <f t="shared" si="213"/>
        <v>33439.717448975236</v>
      </c>
      <c r="AW71" s="145">
        <f t="shared" si="213"/>
        <v>33910.142613752971</v>
      </c>
      <c r="AX71" s="145">
        <f t="shared" si="213"/>
        <v>34367.261587588939</v>
      </c>
      <c r="AY71" s="145">
        <f t="shared" si="213"/>
        <v>34813.923878600959</v>
      </c>
      <c r="AZ71" s="145">
        <f t="shared" si="213"/>
        <v>35284.402983935841</v>
      </c>
      <c r="BA71" s="145">
        <f t="shared" si="213"/>
        <v>35772.449413218455</v>
      </c>
      <c r="BB71" s="145">
        <f t="shared" si="213"/>
        <v>36249.908549241562</v>
      </c>
      <c r="BC71" s="145">
        <f t="shared" si="213"/>
        <v>36708.705379293388</v>
      </c>
      <c r="BD71" s="145">
        <f t="shared" si="213"/>
        <v>37166.079595479896</v>
      </c>
      <c r="BE71" s="145">
        <f t="shared" si="213"/>
        <v>37629.000571909317</v>
      </c>
      <c r="BF71" s="145">
        <f t="shared" si="213"/>
        <v>38104.775768388085</v>
      </c>
      <c r="BG71" s="145">
        <f t="shared" si="213"/>
        <v>38582.045295241231</v>
      </c>
      <c r="BH71" s="145">
        <f t="shared" si="213"/>
        <v>39037.376894508852</v>
      </c>
      <c r="BI71" s="145">
        <f t="shared" si="213"/>
        <v>39504.854046444816</v>
      </c>
      <c r="BJ71" s="145">
        <f t="shared" si="213"/>
        <v>39988.722542797113</v>
      </c>
      <c r="BK71" s="145">
        <f t="shared" si="213"/>
        <v>40497.441305578301</v>
      </c>
      <c r="BL71" s="147">
        <f t="shared" si="213"/>
        <v>40999.466968351335</v>
      </c>
      <c r="BM71" s="147">
        <f t="shared" si="190"/>
        <v>41514.966837010434</v>
      </c>
      <c r="BN71" s="147">
        <f t="shared" si="191"/>
        <v>42056.817656207357</v>
      </c>
      <c r="BO71" s="147">
        <f t="shared" si="192"/>
        <v>42617.432177802599</v>
      </c>
      <c r="BP71" s="147">
        <f t="shared" si="193"/>
        <v>43206.233525800868</v>
      </c>
      <c r="BQ71" s="147">
        <f t="shared" si="194"/>
        <v>43819.592340206225</v>
      </c>
      <c r="BR71" s="147">
        <f t="shared" si="195"/>
        <v>44427.23723113622</v>
      </c>
      <c r="BS71" s="147">
        <f t="shared" si="196"/>
        <v>45059.347081694999</v>
      </c>
      <c r="BT71" s="147">
        <f t="shared" si="197"/>
        <v>45707.123365508858</v>
      </c>
      <c r="BU71" s="147">
        <f t="shared" si="198"/>
        <v>46374.890962157973</v>
      </c>
      <c r="BV71" s="147">
        <f t="shared" si="199"/>
        <v>47048.638800868168</v>
      </c>
      <c r="BW71" s="147">
        <f t="shared" si="200"/>
        <v>47722.925151843068</v>
      </c>
      <c r="BX71" s="147">
        <f t="shared" si="201"/>
        <v>48411.152559183072</v>
      </c>
      <c r="BY71" s="147">
        <f t="shared" si="202"/>
        <v>49113.019626515124</v>
      </c>
      <c r="BZ71" s="147">
        <f t="shared" si="203"/>
        <v>49813.497012822831</v>
      </c>
      <c r="CA71" s="147">
        <f t="shared" si="204"/>
        <v>50501.793004656502</v>
      </c>
      <c r="CB71" s="147">
        <f t="shared" si="205"/>
        <v>51171.649103588694</v>
      </c>
      <c r="CC71" s="147">
        <f t="shared" si="206"/>
        <v>51852.522664096061</v>
      </c>
      <c r="CD71" s="147">
        <f t="shared" si="207"/>
        <v>52534.132100295123</v>
      </c>
      <c r="CE71" s="147">
        <f t="shared" si="208"/>
        <v>53216.312107882775</v>
      </c>
      <c r="CF71" s="147">
        <f t="shared" si="209"/>
        <v>53883.126888453844</v>
      </c>
    </row>
    <row r="72" spans="1:84">
      <c r="A72" s="179" t="str">
        <f t="shared" si="188"/>
        <v>Grand Est</v>
      </c>
      <c r="B72" s="179"/>
      <c r="C72" s="276" t="s">
        <v>376</v>
      </c>
      <c r="D72" s="198">
        <f>D22/'Pop Régions 2070'!T11*1000000</f>
        <v>23094.691699649073</v>
      </c>
      <c r="E72" s="198">
        <f>E22/'Pop Régions 2070'!U11*1000000</f>
        <v>23129.093960479375</v>
      </c>
      <c r="F72" s="198">
        <f>F22/'Pop Régions 2070'!V11*1000000</f>
        <v>23531.982890744439</v>
      </c>
      <c r="G72" s="198">
        <f>G22/'Pop Régions 2070'!W11*1000000</f>
        <v>23291.168463939917</v>
      </c>
      <c r="H72" s="198">
        <f>H22/'Pop Régions 2070'!X11*1000000</f>
        <v>23720.313297838053</v>
      </c>
      <c r="I72" s="198">
        <f>I22/'Pop Régions 2070'!Y11*1000000</f>
        <v>24429.690278553626</v>
      </c>
      <c r="J72" s="198">
        <f>J22/'Pop Régions 2070'!Z11*1000000</f>
        <v>24562.077112972562</v>
      </c>
      <c r="K72" s="198">
        <f>K22/'Pop Régions 2070'!AA11*1000000</f>
        <v>24785.003352681048</v>
      </c>
      <c r="L72" s="198">
        <f>L22/'Pop Régions 2070'!AB11*1000000</f>
        <v>25839.168868136592</v>
      </c>
      <c r="M72" s="198">
        <f>M22/'Pop Régions 2070'!AC11*1000000</f>
        <v>26132.934615422269</v>
      </c>
      <c r="N72" s="198">
        <f>N22/'Pop Régions 2070'!AD11*1000000</f>
        <v>27005.317782675236</v>
      </c>
      <c r="O72" s="198">
        <f>O22/'Pop Régions 2070'!AE11*1000000</f>
        <v>27045.742347035037</v>
      </c>
      <c r="P72" s="198">
        <f>P22/'Pop Régions 2070'!AF11*1000000</f>
        <v>27003.128705742703</v>
      </c>
      <c r="Q72" s="198">
        <f>Q22/'Pop Régions 2070'!AG11*1000000</f>
        <v>26932.822899522169</v>
      </c>
      <c r="R72" s="198">
        <f>R22/'Pop Régions 2070'!AH11*1000000</f>
        <v>27719.159004433517</v>
      </c>
      <c r="S72" s="198">
        <f>S22/'Pop Régions 2070'!AI11*1000000</f>
        <v>27530.555022449669</v>
      </c>
      <c r="T72" s="198">
        <f>T22/'Pop Régions 2070'!AJ11*1000000</f>
        <v>27863.375007968541</v>
      </c>
      <c r="U72" s="198">
        <f>U22/'Pop Régions 2070'!AK11*1000000</f>
        <v>28414.739899282431</v>
      </c>
      <c r="V72" s="198">
        <f>V22/'Pop Régions 2070'!AL11*1000000</f>
        <v>28136.027549482274</v>
      </c>
      <c r="W72" s="198">
        <f>W22/'Pop Régions 2070'!AM11*1000000</f>
        <v>27020.970260775848</v>
      </c>
      <c r="X72" s="198">
        <f>X22/'Pop Régions 2070'!AN11*1000000</f>
        <v>26777.113119616522</v>
      </c>
      <c r="Y72" s="198">
        <f>Y22/'Pop Régions 2070'!AO11*1000000</f>
        <v>27473.776358590258</v>
      </c>
      <c r="Z72" s="198">
        <f>Z22/'Pop Régions 2070'!AP11*1000000</f>
        <v>26885.550417053662</v>
      </c>
      <c r="AA72" s="198">
        <f>AA22/'Pop Régions 2070'!AQ11*1000000</f>
        <v>26966.923688824158</v>
      </c>
      <c r="AB72" s="198">
        <f>AB22/'Pop Régions 2070'!AR11*1000000</f>
        <v>27092.820771641571</v>
      </c>
      <c r="AC72" s="198">
        <f>AC22/'Pop Régions 2070'!AS11*1000000</f>
        <v>27062.295616283245</v>
      </c>
      <c r="AD72" s="198">
        <f>AD22/'Pop Régions 2070'!AT11*1000000</f>
        <v>27052.50344636849</v>
      </c>
      <c r="AE72" s="198">
        <f>AE22/'Pop Régions 2070'!AU11*1000000</f>
        <v>27727.07039501307</v>
      </c>
      <c r="AF72" s="198">
        <f>AF22/'Pop Régions 2070'!AV11*1000000</f>
        <v>28114.372077244498</v>
      </c>
      <c r="AG72" s="198">
        <f>AG22/'Pop Régions 2070'!AW11*1000000</f>
        <v>28214.274596813051</v>
      </c>
      <c r="AH72" s="198">
        <f>AH22/'Pop Régions 2070'!AX11*1000000</f>
        <v>26076.231768269663</v>
      </c>
      <c r="AI72" s="198">
        <f>AI22/'Pop Régions 2070'!AY11*1000000</f>
        <v>27559.578341335997</v>
      </c>
      <c r="AJ72" s="171">
        <f t="shared" ref="AJ72:BL72" si="214">AI72*(1+AJ97)</f>
        <v>28029.448874049573</v>
      </c>
      <c r="AK72" s="145">
        <f t="shared" si="214"/>
        <v>28104.764680853048</v>
      </c>
      <c r="AL72" s="145">
        <f t="shared" si="214"/>
        <v>28360.683149919168</v>
      </c>
      <c r="AM72" s="145">
        <f t="shared" si="214"/>
        <v>28668.747020601171</v>
      </c>
      <c r="AN72" s="145">
        <f t="shared" si="214"/>
        <v>28986.91115040192</v>
      </c>
      <c r="AO72" s="145">
        <f t="shared" si="214"/>
        <v>29335.533811915939</v>
      </c>
      <c r="AP72" s="145">
        <f t="shared" si="214"/>
        <v>29557.510748626264</v>
      </c>
      <c r="AQ72" s="145">
        <f t="shared" si="214"/>
        <v>29763.618467933335</v>
      </c>
      <c r="AR72" s="145">
        <f t="shared" si="214"/>
        <v>29991.956763648817</v>
      </c>
      <c r="AS72" s="145">
        <f t="shared" si="214"/>
        <v>30230.967472318625</v>
      </c>
      <c r="AT72" s="145">
        <f t="shared" si="214"/>
        <v>30474.849845744862</v>
      </c>
      <c r="AU72" s="145">
        <f t="shared" si="214"/>
        <v>30629.401566286015</v>
      </c>
      <c r="AV72" s="145">
        <f t="shared" si="214"/>
        <v>30794.012652472022</v>
      </c>
      <c r="AW72" s="145">
        <f t="shared" si="214"/>
        <v>30965.8835945887</v>
      </c>
      <c r="AX72" s="145">
        <f t="shared" si="214"/>
        <v>31120.519650197839</v>
      </c>
      <c r="AY72" s="145">
        <f t="shared" si="214"/>
        <v>31260.879144566614</v>
      </c>
      <c r="AZ72" s="145">
        <f t="shared" si="214"/>
        <v>31418.045111796335</v>
      </c>
      <c r="BA72" s="145">
        <f t="shared" si="214"/>
        <v>31585.982187065045</v>
      </c>
      <c r="BB72" s="145">
        <f t="shared" si="214"/>
        <v>31739.508134990007</v>
      </c>
      <c r="BC72" s="145">
        <f t="shared" si="214"/>
        <v>31871.860281966576</v>
      </c>
      <c r="BD72" s="145">
        <f t="shared" si="214"/>
        <v>31998.487519747225</v>
      </c>
      <c r="BE72" s="145">
        <f t="shared" si="214"/>
        <v>32125.487051932756</v>
      </c>
      <c r="BF72" s="145">
        <f t="shared" si="214"/>
        <v>32259.042239008566</v>
      </c>
      <c r="BG72" s="145">
        <f t="shared" si="214"/>
        <v>32389.324979484918</v>
      </c>
      <c r="BH72" s="145">
        <f t="shared" si="214"/>
        <v>32496.698774107732</v>
      </c>
      <c r="BI72" s="145">
        <f t="shared" si="214"/>
        <v>32610.065789876317</v>
      </c>
      <c r="BJ72" s="145">
        <f t="shared" si="214"/>
        <v>32732.73779757685</v>
      </c>
      <c r="BK72" s="145">
        <f t="shared" si="214"/>
        <v>32871.361238741491</v>
      </c>
      <c r="BL72" s="147">
        <f t="shared" si="214"/>
        <v>32999.88602195002</v>
      </c>
      <c r="BM72" s="147">
        <f t="shared" si="190"/>
        <v>33134.749438467283</v>
      </c>
      <c r="BN72" s="147">
        <f t="shared" si="191"/>
        <v>33286.022572682043</v>
      </c>
      <c r="BO72" s="147">
        <f t="shared" si="192"/>
        <v>33447.239607484255</v>
      </c>
      <c r="BP72" s="147">
        <f t="shared" si="193"/>
        <v>33625.494250344243</v>
      </c>
      <c r="BQ72" s="147">
        <f t="shared" si="194"/>
        <v>33817.479870883035</v>
      </c>
      <c r="BR72" s="147">
        <f t="shared" si="195"/>
        <v>33999.432165384722</v>
      </c>
      <c r="BS72" s="147">
        <f t="shared" si="196"/>
        <v>34194.63764408345</v>
      </c>
      <c r="BT72" s="147">
        <f t="shared" si="197"/>
        <v>34396.027726576976</v>
      </c>
      <c r="BU72" s="147">
        <f t="shared" si="198"/>
        <v>34606.640055906995</v>
      </c>
      <c r="BV72" s="147">
        <f t="shared" si="199"/>
        <v>34815.724473011229</v>
      </c>
      <c r="BW72" s="147">
        <f t="shared" si="200"/>
        <v>35019.227257519502</v>
      </c>
      <c r="BX72" s="147">
        <f t="shared" si="201"/>
        <v>35227.058310192886</v>
      </c>
      <c r="BY72" s="147">
        <f t="shared" si="202"/>
        <v>35438.825711387282</v>
      </c>
      <c r="BZ72" s="147">
        <f t="shared" si="203"/>
        <v>35643.520838703618</v>
      </c>
      <c r="CA72" s="147">
        <f t="shared" si="204"/>
        <v>35833.533351181497</v>
      </c>
      <c r="CB72" s="147">
        <f t="shared" si="205"/>
        <v>36004.726608695935</v>
      </c>
      <c r="CC72" s="147">
        <f t="shared" si="206"/>
        <v>36178.238167051168</v>
      </c>
      <c r="CD72" s="147">
        <f t="shared" si="207"/>
        <v>36346.778400505507</v>
      </c>
      <c r="CE72" s="147">
        <f t="shared" si="208"/>
        <v>36510.299500529218</v>
      </c>
      <c r="CF72" s="147">
        <f t="shared" si="209"/>
        <v>36657.937064813355</v>
      </c>
    </row>
    <row r="73" spans="1:84">
      <c r="A73" s="179" t="str">
        <f t="shared" si="188"/>
        <v>Hauts-de-France</v>
      </c>
      <c r="B73" s="179"/>
      <c r="C73" s="276" t="s">
        <v>376</v>
      </c>
      <c r="D73" s="198">
        <f>D23/'Pop Régions 2070'!T12*1000000</f>
        <v>20416.606590194795</v>
      </c>
      <c r="E73" s="198">
        <f>E23/'Pop Régions 2070'!U12*1000000</f>
        <v>20474.779240398377</v>
      </c>
      <c r="F73" s="198">
        <f>F23/'Pop Régions 2070'!V12*1000000</f>
        <v>20752.389132644053</v>
      </c>
      <c r="G73" s="198">
        <f>G23/'Pop Régions 2070'!W12*1000000</f>
        <v>20472.849368349333</v>
      </c>
      <c r="H73" s="198">
        <f>H23/'Pop Régions 2070'!X12*1000000</f>
        <v>20891.433213417196</v>
      </c>
      <c r="I73" s="198">
        <f>I23/'Pop Régions 2070'!Y12*1000000</f>
        <v>21430.613140985093</v>
      </c>
      <c r="J73" s="198">
        <f>J23/'Pop Régions 2070'!Z12*1000000</f>
        <v>21702.500798751436</v>
      </c>
      <c r="K73" s="198">
        <f>K23/'Pop Régions 2070'!AA12*1000000</f>
        <v>21823.903556207944</v>
      </c>
      <c r="L73" s="198">
        <f>L23/'Pop Régions 2070'!AB12*1000000</f>
        <v>22789.176307644248</v>
      </c>
      <c r="M73" s="198">
        <f>M23/'Pop Régions 2070'!AC12*1000000</f>
        <v>23134.440007679001</v>
      </c>
      <c r="N73" s="198">
        <f>N23/'Pop Régions 2070'!AD12*1000000</f>
        <v>23731.336776833785</v>
      </c>
      <c r="O73" s="198">
        <f>O23/'Pop Régions 2070'!AE12*1000000</f>
        <v>23940.781031472085</v>
      </c>
      <c r="P73" s="198">
        <f>P23/'Pop Régions 2070'!AF12*1000000</f>
        <v>24174.559479353789</v>
      </c>
      <c r="Q73" s="198">
        <f>Q23/'Pop Régions 2070'!AG12*1000000</f>
        <v>24409.176052731735</v>
      </c>
      <c r="R73" s="198">
        <f>R23/'Pop Régions 2070'!AH12*1000000</f>
        <v>24785.702172915917</v>
      </c>
      <c r="S73" s="198">
        <f>S23/'Pop Régions 2070'!AI12*1000000</f>
        <v>24993.767047783433</v>
      </c>
      <c r="T73" s="198">
        <f>T23/'Pop Régions 2070'!AJ12*1000000</f>
        <v>25487.716591509314</v>
      </c>
      <c r="U73" s="198">
        <f>U23/'Pop Régions 2070'!AK12*1000000</f>
        <v>26056.675052879509</v>
      </c>
      <c r="V73" s="198">
        <f>V23/'Pop Régions 2070'!AL12*1000000</f>
        <v>26233.496825563288</v>
      </c>
      <c r="W73" s="198">
        <f>W23/'Pop Régions 2070'!AM12*1000000</f>
        <v>25282.949249843798</v>
      </c>
      <c r="X73" s="198">
        <f>X23/'Pop Régions 2070'!AN12*1000000</f>
        <v>25334.957194145441</v>
      </c>
      <c r="Y73" s="198">
        <f>Y23/'Pop Régions 2070'!AO12*1000000</f>
        <v>25874.808356808277</v>
      </c>
      <c r="Z73" s="198">
        <f>Z23/'Pop Régions 2070'!AP12*1000000</f>
        <v>25607.416897135794</v>
      </c>
      <c r="AA73" s="198">
        <f>AA23/'Pop Régions 2070'!AQ12*1000000</f>
        <v>25622.488583393158</v>
      </c>
      <c r="AB73" s="198">
        <f>AB23/'Pop Régions 2070'!AR12*1000000</f>
        <v>25628.039354307482</v>
      </c>
      <c r="AC73" s="198">
        <f>AC23/'Pop Régions 2070'!AS12*1000000</f>
        <v>25899.47742851586</v>
      </c>
      <c r="AD73" s="198">
        <f>AD23/'Pop Régions 2070'!AT12*1000000</f>
        <v>25896.055823895473</v>
      </c>
      <c r="AE73" s="198">
        <f>AE23/'Pop Régions 2070'!AU12*1000000</f>
        <v>26600.313903996383</v>
      </c>
      <c r="AF73" s="198">
        <f>AF23/'Pop Régions 2070'!AV12*1000000</f>
        <v>26823.554802721068</v>
      </c>
      <c r="AG73" s="198">
        <f>AG23/'Pop Régions 2070'!AW12*1000000</f>
        <v>27074.199150881428</v>
      </c>
      <c r="AH73" s="198">
        <f>AH23/'Pop Régions 2070'!AX12*1000000</f>
        <v>25287.613249206614</v>
      </c>
      <c r="AI73" s="198">
        <f>AI23/'Pop Régions 2070'!AY12*1000000</f>
        <v>26715.09553432231</v>
      </c>
      <c r="AJ73" s="171">
        <f t="shared" ref="AJ73:BL73" si="215">AI73*(1+AJ98)</f>
        <v>27282.747530979432</v>
      </c>
      <c r="AK73" s="145">
        <f t="shared" si="215"/>
        <v>27470.619833394601</v>
      </c>
      <c r="AL73" s="145">
        <f t="shared" si="215"/>
        <v>27836.115653034871</v>
      </c>
      <c r="AM73" s="145">
        <f t="shared" si="215"/>
        <v>28255.368030724021</v>
      </c>
      <c r="AN73" s="145">
        <f t="shared" si="215"/>
        <v>28687.591531805614</v>
      </c>
      <c r="AO73" s="145">
        <f t="shared" si="215"/>
        <v>29153.076282649039</v>
      </c>
      <c r="AP73" s="145">
        <f t="shared" si="215"/>
        <v>29496.089186439145</v>
      </c>
      <c r="AQ73" s="145">
        <f t="shared" si="215"/>
        <v>29825.625542774778</v>
      </c>
      <c r="AR73" s="145">
        <f t="shared" si="215"/>
        <v>30179.680231028422</v>
      </c>
      <c r="AS73" s="145">
        <f t="shared" si="215"/>
        <v>30546.914339337145</v>
      </c>
      <c r="AT73" s="145">
        <f t="shared" si="215"/>
        <v>30921.615004710617</v>
      </c>
      <c r="AU73" s="145">
        <f t="shared" si="215"/>
        <v>31208.275330299843</v>
      </c>
      <c r="AV73" s="145">
        <f t="shared" si="215"/>
        <v>31507.044019908681</v>
      </c>
      <c r="AW73" s="145">
        <f t="shared" si="215"/>
        <v>31815.195741791911</v>
      </c>
      <c r="AX73" s="145">
        <f t="shared" si="215"/>
        <v>32107.668144057345</v>
      </c>
      <c r="AY73" s="145">
        <f t="shared" si="215"/>
        <v>32387.303076183132</v>
      </c>
      <c r="AZ73" s="145">
        <f t="shared" si="215"/>
        <v>32686.129631559008</v>
      </c>
      <c r="BA73" s="145">
        <f t="shared" si="215"/>
        <v>32998.097151430324</v>
      </c>
      <c r="BB73" s="145">
        <f t="shared" si="215"/>
        <v>33297.048993101052</v>
      </c>
      <c r="BC73" s="145">
        <f t="shared" si="215"/>
        <v>33575.713541553596</v>
      </c>
      <c r="BD73" s="145">
        <f t="shared" si="215"/>
        <v>33850.097880490779</v>
      </c>
      <c r="BE73" s="145">
        <f t="shared" si="215"/>
        <v>34126.586152141899</v>
      </c>
      <c r="BF73" s="145">
        <f t="shared" si="215"/>
        <v>34411.761343872669</v>
      </c>
      <c r="BG73" s="145">
        <f t="shared" si="215"/>
        <v>34695.236467184535</v>
      </c>
      <c r="BH73" s="145">
        <f t="shared" si="215"/>
        <v>34955.943244326023</v>
      </c>
      <c r="BI73" s="145">
        <f t="shared" si="215"/>
        <v>35224.672899522855</v>
      </c>
      <c r="BJ73" s="145">
        <f t="shared" si="215"/>
        <v>35505.092307380168</v>
      </c>
      <c r="BK73" s="145">
        <f t="shared" si="215"/>
        <v>35804.546017526649</v>
      </c>
      <c r="BL73" s="147">
        <f t="shared" si="215"/>
        <v>36094.886111062275</v>
      </c>
      <c r="BM73" s="147">
        <f t="shared" si="190"/>
        <v>36393.964049228052</v>
      </c>
      <c r="BN73" s="147">
        <f t="shared" si="191"/>
        <v>36712.938558225338</v>
      </c>
      <c r="BO73" s="147">
        <f t="shared" si="192"/>
        <v>37044.914653723157</v>
      </c>
      <c r="BP73" s="147">
        <f t="shared" si="193"/>
        <v>37397.898031103381</v>
      </c>
      <c r="BQ73" s="147">
        <f t="shared" si="194"/>
        <v>37768.459684767055</v>
      </c>
      <c r="BR73" s="147">
        <f t="shared" si="195"/>
        <v>38130.263337273536</v>
      </c>
      <c r="BS73" s="147">
        <f t="shared" si="196"/>
        <v>38509.298378438129</v>
      </c>
      <c r="BT73" s="147">
        <f t="shared" si="197"/>
        <v>38897.804026606529</v>
      </c>
      <c r="BU73" s="147">
        <f t="shared" si="198"/>
        <v>39299.317093450314</v>
      </c>
      <c r="BV73" s="147">
        <f t="shared" si="199"/>
        <v>39701.775098077465</v>
      </c>
      <c r="BW73" s="147">
        <f t="shared" si="200"/>
        <v>40100.549132789856</v>
      </c>
      <c r="BX73" s="147">
        <f t="shared" si="201"/>
        <v>40506.922752073573</v>
      </c>
      <c r="BY73" s="147">
        <f t="shared" si="202"/>
        <v>40920.522542544357</v>
      </c>
      <c r="BZ73" s="147">
        <f t="shared" si="203"/>
        <v>41328.709262202778</v>
      </c>
      <c r="CA73" s="147">
        <f t="shared" si="204"/>
        <v>41722.572274500068</v>
      </c>
      <c r="CB73" s="147">
        <f t="shared" si="205"/>
        <v>42097.097300763853</v>
      </c>
      <c r="CC73" s="147">
        <f t="shared" si="206"/>
        <v>42476.738592596135</v>
      </c>
      <c r="CD73" s="147">
        <f t="shared" si="207"/>
        <v>42852.985011878285</v>
      </c>
      <c r="CE73" s="147">
        <f t="shared" si="208"/>
        <v>43225.720824291166</v>
      </c>
      <c r="CF73" s="147">
        <f t="shared" si="209"/>
        <v>43582.022686771888</v>
      </c>
    </row>
    <row r="74" spans="1:84">
      <c r="A74" s="179" t="str">
        <f t="shared" si="188"/>
        <v>Île-de-France</v>
      </c>
      <c r="B74" s="179"/>
      <c r="C74" s="276" t="s">
        <v>376</v>
      </c>
      <c r="D74" s="198">
        <f>D24/'Pop Régions 2070'!T13*1000000</f>
        <v>40860.551966341074</v>
      </c>
      <c r="E74" s="198">
        <f>E24/'Pop Régions 2070'!U13*1000000</f>
        <v>41092.449276332991</v>
      </c>
      <c r="F74" s="198">
        <f>F24/'Pop Régions 2070'!V13*1000000</f>
        <v>41475.085842206317</v>
      </c>
      <c r="G74" s="198">
        <f>G24/'Pop Régions 2070'!W13*1000000</f>
        <v>41275.891246437219</v>
      </c>
      <c r="H74" s="198">
        <f>H24/'Pop Régions 2070'!X13*1000000</f>
        <v>41997.176654576484</v>
      </c>
      <c r="I74" s="198">
        <f>I24/'Pop Régions 2070'!Y13*1000000</f>
        <v>41947.330287531004</v>
      </c>
      <c r="J74" s="198">
        <f>J24/'Pop Régions 2070'!Z13*1000000</f>
        <v>42512.131348879091</v>
      </c>
      <c r="K74" s="198">
        <f>K24/'Pop Régions 2070'!AA13*1000000</f>
        <v>43576.318862591528</v>
      </c>
      <c r="L74" s="198">
        <f>L24/'Pop Régions 2070'!AB13*1000000</f>
        <v>44679.9777481247</v>
      </c>
      <c r="M74" s="198">
        <f>M24/'Pop Régions 2070'!AC13*1000000</f>
        <v>47272.651096609618</v>
      </c>
      <c r="N74" s="198">
        <f>N24/'Pop Régions 2070'!AD13*1000000</f>
        <v>48666.484822230435</v>
      </c>
      <c r="O74" s="198">
        <f>O24/'Pop Régions 2070'!AE13*1000000</f>
        <v>49029.975619830591</v>
      </c>
      <c r="P74" s="198">
        <f>P24/'Pop Régions 2070'!AF13*1000000</f>
        <v>49450.763616775046</v>
      </c>
      <c r="Q74" s="198">
        <f>Q24/'Pop Régions 2070'!AG13*1000000</f>
        <v>49157.847148756431</v>
      </c>
      <c r="R74" s="198">
        <f>R24/'Pop Régions 2070'!AH13*1000000</f>
        <v>49692.397284786995</v>
      </c>
      <c r="S74" s="198">
        <f>S24/'Pop Régions 2070'!AI13*1000000</f>
        <v>50382.29204349334</v>
      </c>
      <c r="T74" s="198">
        <f>T24/'Pop Régions 2070'!AJ13*1000000</f>
        <v>50804.240334110822</v>
      </c>
      <c r="U74" s="198">
        <f>U24/'Pop Régions 2070'!AK13*1000000</f>
        <v>52438.157060996135</v>
      </c>
      <c r="V74" s="198">
        <f>V24/'Pop Régions 2070'!AL13*1000000</f>
        <v>52868.403241708569</v>
      </c>
      <c r="W74" s="198">
        <f>W24/'Pop Régions 2070'!AM13*1000000</f>
        <v>50975.575393579784</v>
      </c>
      <c r="X74" s="198">
        <f>X24/'Pop Régions 2070'!AN13*1000000</f>
        <v>53165.521680901045</v>
      </c>
      <c r="Y74" s="198">
        <f>Y24/'Pop Régions 2070'!AO13*1000000</f>
        <v>53245.418943823308</v>
      </c>
      <c r="Z74" s="198">
        <f>Z24/'Pop Régions 2070'!AP13*1000000</f>
        <v>53719.445786362179</v>
      </c>
      <c r="AA74" s="198">
        <f>AA24/'Pop Régions 2070'!AQ13*1000000</f>
        <v>54215.56622609678</v>
      </c>
      <c r="AB74" s="198">
        <f>AB24/'Pop Régions 2070'!AR13*1000000</f>
        <v>54372.519659388658</v>
      </c>
      <c r="AC74" s="198">
        <f>AC24/'Pop Régions 2070'!AS13*1000000</f>
        <v>54872.213712972632</v>
      </c>
      <c r="AD74" s="198">
        <f>AD24/'Pop Régions 2070'!AT13*1000000</f>
        <v>55663.326747329978</v>
      </c>
      <c r="AE74" s="198">
        <f>AE24/'Pop Régions 2070'!AU13*1000000</f>
        <v>56680.278068526844</v>
      </c>
      <c r="AF74" s="198">
        <f>AF24/'Pop Régions 2070'!AV13*1000000</f>
        <v>57868.354478730616</v>
      </c>
      <c r="AG74" s="198">
        <f>AG24/'Pop Régions 2070'!AW13*1000000</f>
        <v>59246.354789194964</v>
      </c>
      <c r="AH74" s="198">
        <f>AH24/'Pop Régions 2070'!AX13*1000000</f>
        <v>53131.184869312179</v>
      </c>
      <c r="AI74" s="198">
        <f>AI24/'Pop Régions 2070'!AY13*1000000</f>
        <v>57100.568688269275</v>
      </c>
      <c r="AJ74" s="171">
        <f t="shared" ref="AJ74:BL74" si="216">AI74*(1+AJ99)</f>
        <v>58446.669687066191</v>
      </c>
      <c r="AK74" s="145">
        <f t="shared" si="216"/>
        <v>58985.078858967296</v>
      </c>
      <c r="AL74" s="145">
        <f t="shared" si="216"/>
        <v>59907.064253303623</v>
      </c>
      <c r="AM74" s="145">
        <f t="shared" si="216"/>
        <v>60948.686741644342</v>
      </c>
      <c r="AN74" s="145">
        <f t="shared" si="216"/>
        <v>62022.778905023617</v>
      </c>
      <c r="AO74" s="145">
        <f t="shared" si="216"/>
        <v>63173.416110170947</v>
      </c>
      <c r="AP74" s="145">
        <f t="shared" si="216"/>
        <v>64063.641818088901</v>
      </c>
      <c r="AQ74" s="145">
        <f t="shared" si="216"/>
        <v>64928.376537254226</v>
      </c>
      <c r="AR74" s="145">
        <f t="shared" si="216"/>
        <v>65850.143552400856</v>
      </c>
      <c r="AS74" s="145">
        <f t="shared" si="216"/>
        <v>66804.582745773601</v>
      </c>
      <c r="AT74" s="145">
        <f t="shared" si="216"/>
        <v>67779.412070472506</v>
      </c>
      <c r="AU74" s="145">
        <f t="shared" si="216"/>
        <v>68565.409294490921</v>
      </c>
      <c r="AV74" s="145">
        <f t="shared" si="216"/>
        <v>69381.285059936388</v>
      </c>
      <c r="AW74" s="145">
        <f t="shared" si="216"/>
        <v>70221.232914103472</v>
      </c>
      <c r="AX74" s="145">
        <f t="shared" si="216"/>
        <v>71030.090577106079</v>
      </c>
      <c r="AY74" s="145">
        <f t="shared" si="216"/>
        <v>71813.917608596617</v>
      </c>
      <c r="AZ74" s="145">
        <f t="shared" si="216"/>
        <v>72643.548610546699</v>
      </c>
      <c r="BA74" s="145">
        <f t="shared" si="216"/>
        <v>73505.84147889333</v>
      </c>
      <c r="BB74" s="145">
        <f t="shared" si="216"/>
        <v>74342.743820881165</v>
      </c>
      <c r="BC74" s="145">
        <f t="shared" si="216"/>
        <v>75137.831945812562</v>
      </c>
      <c r="BD74" s="145">
        <f t="shared" si="216"/>
        <v>75926.625891446049</v>
      </c>
      <c r="BE74" s="145">
        <f t="shared" si="216"/>
        <v>76723.3902067647</v>
      </c>
      <c r="BF74" s="145">
        <f t="shared" si="216"/>
        <v>77542.968349869116</v>
      </c>
      <c r="BG74" s="145">
        <f t="shared" si="216"/>
        <v>78362.100619233301</v>
      </c>
      <c r="BH74" s="145">
        <f t="shared" si="216"/>
        <v>79133.187416810339</v>
      </c>
      <c r="BI74" s="145">
        <f t="shared" si="216"/>
        <v>79925.589135340619</v>
      </c>
      <c r="BJ74" s="145">
        <f t="shared" si="216"/>
        <v>80747.762316574081</v>
      </c>
      <c r="BK74" s="145">
        <f t="shared" si="216"/>
        <v>81616.604878092054</v>
      </c>
      <c r="BL74" s="147">
        <f t="shared" si="216"/>
        <v>82468.264453475771</v>
      </c>
      <c r="BM74" s="147">
        <f t="shared" si="190"/>
        <v>83343.395708635289</v>
      </c>
      <c r="BN74" s="147">
        <f t="shared" si="191"/>
        <v>84267.702449164513</v>
      </c>
      <c r="BO74" s="147">
        <f t="shared" si="192"/>
        <v>85225.685893901245</v>
      </c>
      <c r="BP74" s="147">
        <f t="shared" si="193"/>
        <v>86235.983299789863</v>
      </c>
      <c r="BQ74" s="147">
        <f t="shared" si="194"/>
        <v>87291.035275058108</v>
      </c>
      <c r="BR74" s="147">
        <f t="shared" si="195"/>
        <v>88330.267415588998</v>
      </c>
      <c r="BS74" s="147">
        <f t="shared" si="196"/>
        <v>89413.760289595433</v>
      </c>
      <c r="BT74" s="147">
        <f t="shared" si="197"/>
        <v>90523.784882788415</v>
      </c>
      <c r="BU74" s="147">
        <f t="shared" si="198"/>
        <v>91668.739473293914</v>
      </c>
      <c r="BV74" s="147">
        <f t="shared" si="199"/>
        <v>92820.712295459045</v>
      </c>
      <c r="BW74" s="147">
        <f t="shared" si="200"/>
        <v>93968.912798907942</v>
      </c>
      <c r="BX74" s="147">
        <f t="shared" si="201"/>
        <v>95139.739058840205</v>
      </c>
      <c r="BY74" s="147">
        <f t="shared" si="202"/>
        <v>96332.453413828931</v>
      </c>
      <c r="BZ74" s="147">
        <f t="shared" si="203"/>
        <v>97517.435318312899</v>
      </c>
      <c r="CA74" s="147">
        <f t="shared" si="204"/>
        <v>98673.588615397457</v>
      </c>
      <c r="CB74" s="147">
        <f t="shared" si="205"/>
        <v>99788.837861991371</v>
      </c>
      <c r="CC74" s="147">
        <f t="shared" si="206"/>
        <v>100920.85063123931</v>
      </c>
      <c r="CD74" s="147">
        <f t="shared" si="207"/>
        <v>102049.50475892703</v>
      </c>
      <c r="CE74" s="147">
        <f t="shared" si="208"/>
        <v>103174.48474683607</v>
      </c>
      <c r="CF74" s="147">
        <f t="shared" si="209"/>
        <v>104264.90214220394</v>
      </c>
    </row>
    <row r="75" spans="1:84">
      <c r="A75" s="179" t="str">
        <f t="shared" si="188"/>
        <v>Normandie</v>
      </c>
      <c r="B75" s="179"/>
      <c r="C75" s="276" t="s">
        <v>376</v>
      </c>
      <c r="D75" s="198">
        <f>D25/'Pop Régions 2070'!T14*1000000</f>
        <v>22560.768766061025</v>
      </c>
      <c r="E75" s="198">
        <f>E25/'Pop Régions 2070'!U14*1000000</f>
        <v>22745.780148182883</v>
      </c>
      <c r="F75" s="198">
        <f>F25/'Pop Régions 2070'!V14*1000000</f>
        <v>23061.575174808851</v>
      </c>
      <c r="G75" s="198">
        <f>G25/'Pop Régions 2070'!W14*1000000</f>
        <v>22759.11619147722</v>
      </c>
      <c r="H75" s="198">
        <f>H25/'Pop Régions 2070'!X14*1000000</f>
        <v>23331.939456379769</v>
      </c>
      <c r="I75" s="198">
        <f>I25/'Pop Régions 2070'!Y14*1000000</f>
        <v>23721.732089148223</v>
      </c>
      <c r="J75" s="198">
        <f>J25/'Pop Régions 2070'!Z14*1000000</f>
        <v>23738.456581394625</v>
      </c>
      <c r="K75" s="198">
        <f>K25/'Pop Régions 2070'!AA14*1000000</f>
        <v>23990.12413267446</v>
      </c>
      <c r="L75" s="198">
        <f>L25/'Pop Régions 2070'!AB14*1000000</f>
        <v>24642.289166257164</v>
      </c>
      <c r="M75" s="198">
        <f>M25/'Pop Régions 2070'!AC14*1000000</f>
        <v>25298.041181340403</v>
      </c>
      <c r="N75" s="198">
        <f>N25/'Pop Régions 2070'!AD14*1000000</f>
        <v>26275.080717831152</v>
      </c>
      <c r="O75" s="198">
        <f>O25/'Pop Régions 2070'!AE14*1000000</f>
        <v>26284.641144586112</v>
      </c>
      <c r="P75" s="198">
        <f>P25/'Pop Régions 2070'!AF14*1000000</f>
        <v>26376.975930247219</v>
      </c>
      <c r="Q75" s="198">
        <f>Q25/'Pop Régions 2070'!AG14*1000000</f>
        <v>26643.283830126013</v>
      </c>
      <c r="R75" s="198">
        <f>R25/'Pop Régions 2070'!AH14*1000000</f>
        <v>27265.557080842482</v>
      </c>
      <c r="S75" s="198">
        <f>S25/'Pop Régions 2070'!AI14*1000000</f>
        <v>27281.405989926032</v>
      </c>
      <c r="T75" s="198">
        <f>T25/'Pop Régions 2070'!AJ14*1000000</f>
        <v>27656.907287106224</v>
      </c>
      <c r="U75" s="198">
        <f>U25/'Pop Régions 2070'!AK14*1000000</f>
        <v>28224.37387980114</v>
      </c>
      <c r="V75" s="198">
        <f>V25/'Pop Régions 2070'!AL14*1000000</f>
        <v>27942.489229826526</v>
      </c>
      <c r="W75" s="198">
        <f>W25/'Pop Régions 2070'!AM14*1000000</f>
        <v>26826.343274850973</v>
      </c>
      <c r="X75" s="198">
        <f>X25/'Pop Régions 2070'!AN14*1000000</f>
        <v>27183.190263887245</v>
      </c>
      <c r="Y75" s="198">
        <f>Y25/'Pop Régions 2070'!AO14*1000000</f>
        <v>27743.390634459709</v>
      </c>
      <c r="Z75" s="198">
        <f>Z25/'Pop Régions 2070'!AP14*1000000</f>
        <v>27513.237631796921</v>
      </c>
      <c r="AA75" s="198">
        <f>AA25/'Pop Régions 2070'!AQ14*1000000</f>
        <v>27514.916169596778</v>
      </c>
      <c r="AB75" s="198">
        <f>AB25/'Pop Régions 2070'!AR14*1000000</f>
        <v>27371.226805693263</v>
      </c>
      <c r="AC75" s="198">
        <f>AC25/'Pop Régions 2070'!AS14*1000000</f>
        <v>27556.900791783522</v>
      </c>
      <c r="AD75" s="198">
        <f>AD25/'Pop Régions 2070'!AT14*1000000</f>
        <v>27326.912967968296</v>
      </c>
      <c r="AE75" s="198">
        <f>AE25/'Pop Régions 2070'!AU14*1000000</f>
        <v>27444.240913863414</v>
      </c>
      <c r="AF75" s="198">
        <f>AF25/'Pop Régions 2070'!AV14*1000000</f>
        <v>27582.597280896003</v>
      </c>
      <c r="AG75" s="198">
        <f>AG25/'Pop Régions 2070'!AW14*1000000</f>
        <v>27836.259055333092</v>
      </c>
      <c r="AH75" s="198">
        <f>AH25/'Pop Régions 2070'!AX14*1000000</f>
        <v>25745.283650528698</v>
      </c>
      <c r="AI75" s="198">
        <f>AI25/'Pop Régions 2070'!AY14*1000000</f>
        <v>27442.889247660791</v>
      </c>
      <c r="AJ75" s="171">
        <f t="shared" ref="AJ75:BL75" si="217">AI75*(1+AJ100)</f>
        <v>27938.572205057379</v>
      </c>
      <c r="AK75" s="145">
        <f t="shared" si="217"/>
        <v>28041.947879240568</v>
      </c>
      <c r="AL75" s="145">
        <f t="shared" si="217"/>
        <v>28325.703129560887</v>
      </c>
      <c r="AM75" s="145">
        <f t="shared" si="217"/>
        <v>28662.083285194236</v>
      </c>
      <c r="AN75" s="145">
        <f t="shared" si="217"/>
        <v>29009.210492231665</v>
      </c>
      <c r="AO75" s="145">
        <f t="shared" si="217"/>
        <v>29387.490044887109</v>
      </c>
      <c r="AP75" s="145">
        <f t="shared" si="217"/>
        <v>29639.632052753361</v>
      </c>
      <c r="AQ75" s="145">
        <f t="shared" si="217"/>
        <v>29876.339780521645</v>
      </c>
      <c r="AR75" s="145">
        <f t="shared" si="217"/>
        <v>30135.810015132258</v>
      </c>
      <c r="AS75" s="145">
        <f t="shared" si="217"/>
        <v>30406.49714993158</v>
      </c>
      <c r="AT75" s="145">
        <f t="shared" si="217"/>
        <v>30682.599839139239</v>
      </c>
      <c r="AU75" s="145">
        <f t="shared" si="217"/>
        <v>30869.289132944341</v>
      </c>
      <c r="AV75" s="145">
        <f t="shared" si="217"/>
        <v>31066.462553676807</v>
      </c>
      <c r="AW75" s="145">
        <f t="shared" si="217"/>
        <v>31271.326986794051</v>
      </c>
      <c r="AX75" s="145">
        <f t="shared" si="217"/>
        <v>31459.168760005887</v>
      </c>
      <c r="AY75" s="145">
        <f t="shared" si="217"/>
        <v>31632.926333613563</v>
      </c>
      <c r="AZ75" s="145">
        <f t="shared" si="217"/>
        <v>31824.009528277122</v>
      </c>
      <c r="BA75" s="145">
        <f t="shared" si="217"/>
        <v>32026.35690235706</v>
      </c>
      <c r="BB75" s="145">
        <f t="shared" si="217"/>
        <v>32214.468638299521</v>
      </c>
      <c r="BC75" s="145">
        <f t="shared" si="217"/>
        <v>32381.43723405795</v>
      </c>
      <c r="BD75" s="145">
        <f t="shared" si="217"/>
        <v>32542.894066733152</v>
      </c>
      <c r="BE75" s="145">
        <f t="shared" si="217"/>
        <v>32705.022915803376</v>
      </c>
      <c r="BF75" s="145">
        <f t="shared" si="217"/>
        <v>32874.120264515928</v>
      </c>
      <c r="BG75" s="145">
        <f t="shared" si="217"/>
        <v>33040.191253696627</v>
      </c>
      <c r="BH75" s="145">
        <f t="shared" si="217"/>
        <v>33183.195145862715</v>
      </c>
      <c r="BI75" s="145">
        <f t="shared" si="217"/>
        <v>33332.574338949904</v>
      </c>
      <c r="BJ75" s="145">
        <f t="shared" si="217"/>
        <v>33491.732887232662</v>
      </c>
      <c r="BK75" s="145">
        <f t="shared" si="217"/>
        <v>33667.500539923552</v>
      </c>
      <c r="BL75" s="147">
        <f t="shared" si="217"/>
        <v>33833.24610099593</v>
      </c>
      <c r="BM75" s="147">
        <f t="shared" si="190"/>
        <v>34005.791121629882</v>
      </c>
      <c r="BN75" s="147">
        <f t="shared" si="191"/>
        <v>34195.491546365258</v>
      </c>
      <c r="BO75" s="147">
        <f t="shared" si="192"/>
        <v>34395.7563153273</v>
      </c>
      <c r="BP75" s="147">
        <f t="shared" si="193"/>
        <v>34613.911719338183</v>
      </c>
      <c r="BQ75" s="147">
        <f t="shared" si="194"/>
        <v>34846.607453970122</v>
      </c>
      <c r="BR75" s="147">
        <f t="shared" si="195"/>
        <v>35069.399347630679</v>
      </c>
      <c r="BS75" s="147">
        <f t="shared" si="196"/>
        <v>35306.276137155161</v>
      </c>
      <c r="BT75" s="147">
        <f t="shared" si="197"/>
        <v>35549.981380330697</v>
      </c>
      <c r="BU75" s="147">
        <f t="shared" si="198"/>
        <v>35803.674585027438</v>
      </c>
      <c r="BV75" s="147">
        <f t="shared" si="199"/>
        <v>36056.263223018716</v>
      </c>
      <c r="BW75" s="147">
        <f t="shared" si="200"/>
        <v>36303.545069324602</v>
      </c>
      <c r="BX75" s="147">
        <f t="shared" si="201"/>
        <v>36555.776708378326</v>
      </c>
      <c r="BY75" s="147">
        <f t="shared" si="202"/>
        <v>36812.565685020018</v>
      </c>
      <c r="BZ75" s="147">
        <f t="shared" si="203"/>
        <v>37062.489687900321</v>
      </c>
      <c r="CA75" s="147">
        <f t="shared" si="204"/>
        <v>37297.613928698614</v>
      </c>
      <c r="CB75" s="147">
        <f t="shared" si="205"/>
        <v>37513.587300745392</v>
      </c>
      <c r="CC75" s="147">
        <f t="shared" si="206"/>
        <v>37732.374586528349</v>
      </c>
      <c r="CD75" s="147">
        <f t="shared" si="207"/>
        <v>37946.380909287102</v>
      </c>
      <c r="CE75" s="147">
        <f t="shared" si="208"/>
        <v>38155.541269174639</v>
      </c>
      <c r="CF75" s="147">
        <f t="shared" si="209"/>
        <v>38348.486415826395</v>
      </c>
    </row>
    <row r="76" spans="1:84">
      <c r="A76" s="179" t="str">
        <f t="shared" si="188"/>
        <v>Nouvelle-Aquitaine</v>
      </c>
      <c r="B76" s="179"/>
      <c r="C76" s="276" t="s">
        <v>376</v>
      </c>
      <c r="D76" s="198">
        <f>D26/'Pop Régions 2070'!T15*1000000</f>
        <v>21306.121388196825</v>
      </c>
      <c r="E76" s="198">
        <f>E26/'Pop Régions 2070'!U15*1000000</f>
        <v>21456.581231246768</v>
      </c>
      <c r="F76" s="198">
        <f>F26/'Pop Régions 2070'!V15*1000000</f>
        <v>21742.767303950684</v>
      </c>
      <c r="G76" s="198">
        <f>G26/'Pop Régions 2070'!W15*1000000</f>
        <v>21514.695700342494</v>
      </c>
      <c r="H76" s="198">
        <f>H26/'Pop Régions 2070'!X15*1000000</f>
        <v>22093.402980438415</v>
      </c>
      <c r="I76" s="198">
        <f>I26/'Pop Régions 2070'!Y15*1000000</f>
        <v>22620.688349299282</v>
      </c>
      <c r="J76" s="198">
        <f>J26/'Pop Régions 2070'!Z15*1000000</f>
        <v>22929.690708141097</v>
      </c>
      <c r="K76" s="198">
        <f>K26/'Pop Régions 2070'!AA15*1000000</f>
        <v>23613.161577074265</v>
      </c>
      <c r="L76" s="198">
        <f>L26/'Pop Régions 2070'!AB15*1000000</f>
        <v>24460.626705381834</v>
      </c>
      <c r="M76" s="198">
        <f>M26/'Pop Régions 2070'!AC15*1000000</f>
        <v>24488.208719860235</v>
      </c>
      <c r="N76" s="198">
        <f>N26/'Pop Régions 2070'!AD15*1000000</f>
        <v>25528.069073505951</v>
      </c>
      <c r="O76" s="198">
        <f>O26/'Pop Régions 2070'!AE15*1000000</f>
        <v>26167.094062021104</v>
      </c>
      <c r="P76" s="198">
        <f>P26/'Pop Régions 2070'!AF15*1000000</f>
        <v>26497.992299467645</v>
      </c>
      <c r="Q76" s="198">
        <f>Q26/'Pop Régions 2070'!AG15*1000000</f>
        <v>26470.450490401705</v>
      </c>
      <c r="R76" s="198">
        <f>R26/'Pop Régions 2070'!AH15*1000000</f>
        <v>26824.707736292235</v>
      </c>
      <c r="S76" s="198">
        <f>S26/'Pop Régions 2070'!AI15*1000000</f>
        <v>27039.319347180113</v>
      </c>
      <c r="T76" s="198">
        <f>T26/'Pop Régions 2070'!AJ15*1000000</f>
        <v>27593.416485148489</v>
      </c>
      <c r="U76" s="198">
        <f>U26/'Pop Régions 2070'!AK15*1000000</f>
        <v>27925.984882656961</v>
      </c>
      <c r="V76" s="198">
        <f>V26/'Pop Régions 2070'!AL15*1000000</f>
        <v>27217.669398144197</v>
      </c>
      <c r="W76" s="198">
        <f>W26/'Pop Régions 2070'!AM15*1000000</f>
        <v>26637.275553026826</v>
      </c>
      <c r="X76" s="198">
        <f>X26/'Pop Régions 2070'!AN15*1000000</f>
        <v>26712.162968161789</v>
      </c>
      <c r="Y76" s="198">
        <f>Y26/'Pop Régions 2070'!AO15*1000000</f>
        <v>27426.515102173224</v>
      </c>
      <c r="Z76" s="198">
        <f>Z26/'Pop Régions 2070'!AP15*1000000</f>
        <v>27368.913502120133</v>
      </c>
      <c r="AA76" s="198">
        <f>AA26/'Pop Régions 2070'!AQ15*1000000</f>
        <v>27168.762405310961</v>
      </c>
      <c r="AB76" s="198">
        <f>AB26/'Pop Régions 2070'!AR15*1000000</f>
        <v>27393.711445001347</v>
      </c>
      <c r="AC76" s="198">
        <f>AC26/'Pop Régions 2070'!AS15*1000000</f>
        <v>27471.339239200428</v>
      </c>
      <c r="AD76" s="198">
        <f>AD26/'Pop Régions 2070'!AT15*1000000</f>
        <v>27631.218336169215</v>
      </c>
      <c r="AE76" s="198">
        <f>AE26/'Pop Régions 2070'!AU15*1000000</f>
        <v>28092.970754417758</v>
      </c>
      <c r="AF76" s="198">
        <f>AF26/'Pop Régions 2070'!AV15*1000000</f>
        <v>28541.992868787103</v>
      </c>
      <c r="AG76" s="198">
        <f>AG26/'Pop Régions 2070'!AW15*1000000</f>
        <v>28966.02008610035</v>
      </c>
      <c r="AH76" s="198">
        <f>AH26/'Pop Régions 2070'!AX15*1000000</f>
        <v>26939.010336975498</v>
      </c>
      <c r="AI76" s="198">
        <f>AI26/'Pop Régions 2070'!AY15*1000000</f>
        <v>28669.056041551008</v>
      </c>
      <c r="AJ76" s="171">
        <f t="shared" ref="AJ76:BL76" si="218">AI76*(1+AJ101)</f>
        <v>29246.11957732985</v>
      </c>
      <c r="AK76" s="145">
        <f t="shared" si="218"/>
        <v>29414.758715661923</v>
      </c>
      <c r="AL76" s="145">
        <f t="shared" si="218"/>
        <v>29773.179204859633</v>
      </c>
      <c r="AM76" s="145">
        <f t="shared" si="218"/>
        <v>30188.263132371496</v>
      </c>
      <c r="AN76" s="145">
        <f t="shared" si="218"/>
        <v>30616.24590473112</v>
      </c>
      <c r="AO76" s="145">
        <f t="shared" si="218"/>
        <v>31078.737386726269</v>
      </c>
      <c r="AP76" s="145">
        <f t="shared" si="218"/>
        <v>31409.60191557814</v>
      </c>
      <c r="AQ76" s="145">
        <f t="shared" si="218"/>
        <v>31725.340329455041</v>
      </c>
      <c r="AR76" s="145">
        <f t="shared" si="218"/>
        <v>32066.41649420953</v>
      </c>
      <c r="AS76" s="145">
        <f t="shared" si="218"/>
        <v>32420.69721862673</v>
      </c>
      <c r="AT76" s="145">
        <f t="shared" si="218"/>
        <v>32782.074013734884</v>
      </c>
      <c r="AU76" s="145">
        <f t="shared" si="218"/>
        <v>33049.268662686547</v>
      </c>
      <c r="AV76" s="145">
        <f t="shared" si="218"/>
        <v>33328.649494504985</v>
      </c>
      <c r="AW76" s="145">
        <f t="shared" si="218"/>
        <v>33617.291989699268</v>
      </c>
      <c r="AX76" s="145">
        <f t="shared" si="218"/>
        <v>33888.68227171227</v>
      </c>
      <c r="AY76" s="145">
        <f t="shared" si="218"/>
        <v>34145.876109532037</v>
      </c>
      <c r="AZ76" s="145">
        <f t="shared" si="218"/>
        <v>34422.687921300123</v>
      </c>
      <c r="BA76" s="145">
        <f t="shared" si="218"/>
        <v>34712.679242499034</v>
      </c>
      <c r="BB76" s="145">
        <f t="shared" si="218"/>
        <v>34988.28936417908</v>
      </c>
      <c r="BC76" s="145">
        <f t="shared" si="218"/>
        <v>35241.924055345982</v>
      </c>
      <c r="BD76" s="145">
        <f t="shared" si="218"/>
        <v>35490.456869783207</v>
      </c>
      <c r="BE76" s="145">
        <f t="shared" si="218"/>
        <v>35740.597314627259</v>
      </c>
      <c r="BF76" s="145">
        <f t="shared" si="218"/>
        <v>35999.233371414717</v>
      </c>
      <c r="BG76" s="145">
        <f t="shared" si="218"/>
        <v>36255.469577365351</v>
      </c>
      <c r="BH76" s="145">
        <f t="shared" si="218"/>
        <v>36487.297189387544</v>
      </c>
      <c r="BI76" s="145">
        <f t="shared" si="218"/>
        <v>36726.936695445336</v>
      </c>
      <c r="BJ76" s="145">
        <f t="shared" si="218"/>
        <v>36978.184381215076</v>
      </c>
      <c r="BK76" s="145">
        <f t="shared" si="218"/>
        <v>37248.649865324551</v>
      </c>
      <c r="BL76" s="147">
        <f t="shared" si="218"/>
        <v>37508.984899364848</v>
      </c>
      <c r="BM76" s="147">
        <f t="shared" si="190"/>
        <v>37777.772999725872</v>
      </c>
      <c r="BN76" s="147">
        <f t="shared" si="191"/>
        <v>38066.56797516442</v>
      </c>
      <c r="BO76" s="147">
        <f t="shared" si="192"/>
        <v>38368.152902369082</v>
      </c>
      <c r="BP76" s="147">
        <f t="shared" si="193"/>
        <v>38690.775699936239</v>
      </c>
      <c r="BQ76" s="147">
        <f t="shared" si="194"/>
        <v>39030.817592187675</v>
      </c>
      <c r="BR76" s="147">
        <f t="shared" si="195"/>
        <v>39361.002809090802</v>
      </c>
      <c r="BS76" s="147">
        <f t="shared" si="196"/>
        <v>39708.191057496697</v>
      </c>
      <c r="BT76" s="147">
        <f t="shared" si="197"/>
        <v>40064.322060042396</v>
      </c>
      <c r="BU76" s="147">
        <f t="shared" si="198"/>
        <v>40433.007569953406</v>
      </c>
      <c r="BV76" s="147">
        <f t="shared" si="199"/>
        <v>40801.793966377467</v>
      </c>
      <c r="BW76" s="147">
        <f t="shared" si="200"/>
        <v>41165.922291032235</v>
      </c>
      <c r="BX76" s="147">
        <f t="shared" si="201"/>
        <v>41536.989906765382</v>
      </c>
      <c r="BY76" s="147">
        <f t="shared" si="202"/>
        <v>41914.589378489189</v>
      </c>
      <c r="BZ76" s="147">
        <f t="shared" si="203"/>
        <v>42285.751227362831</v>
      </c>
      <c r="CA76" s="147">
        <f t="shared" si="204"/>
        <v>42641.378392289567</v>
      </c>
      <c r="CB76" s="147">
        <f t="shared" si="205"/>
        <v>42976.396394332682</v>
      </c>
      <c r="CC76" s="147">
        <f t="shared" si="206"/>
        <v>43315.837476269859</v>
      </c>
      <c r="CD76" s="147">
        <f t="shared" si="207"/>
        <v>43651.006309532706</v>
      </c>
      <c r="CE76" s="147">
        <f t="shared" si="208"/>
        <v>43981.797884265288</v>
      </c>
      <c r="CF76" s="147">
        <f t="shared" si="209"/>
        <v>44295.076058570536</v>
      </c>
    </row>
    <row r="77" spans="1:84">
      <c r="A77" s="179" t="str">
        <f t="shared" si="188"/>
        <v>Occitanie</v>
      </c>
      <c r="B77" s="179"/>
      <c r="C77" s="276" t="s">
        <v>376</v>
      </c>
      <c r="D77" s="198">
        <f>D27/'Pop Régions 2070'!T16*1000000</f>
        <v>20881.024114265456</v>
      </c>
      <c r="E77" s="198">
        <f>E27/'Pop Régions 2070'!U16*1000000</f>
        <v>21011.702629409596</v>
      </c>
      <c r="F77" s="198">
        <f>F27/'Pop Régions 2070'!V16*1000000</f>
        <v>21198.776410900289</v>
      </c>
      <c r="G77" s="198">
        <f>G27/'Pop Régions 2070'!W16*1000000</f>
        <v>20955.374147343926</v>
      </c>
      <c r="H77" s="198">
        <f>H27/'Pop Régions 2070'!X16*1000000</f>
        <v>21365.294058971394</v>
      </c>
      <c r="I77" s="198">
        <f>I27/'Pop Régions 2070'!Y16*1000000</f>
        <v>21909.227742516963</v>
      </c>
      <c r="J77" s="198">
        <f>J27/'Pop Régions 2070'!Z16*1000000</f>
        <v>22059.252985178664</v>
      </c>
      <c r="K77" s="198">
        <f>K27/'Pop Régions 2070'!AA16*1000000</f>
        <v>22659.629055929621</v>
      </c>
      <c r="L77" s="198">
        <f>L27/'Pop Régions 2070'!AB16*1000000</f>
        <v>23227.538284730075</v>
      </c>
      <c r="M77" s="198">
        <f>M27/'Pop Régions 2070'!AC16*1000000</f>
        <v>23923.225572064224</v>
      </c>
      <c r="N77" s="198">
        <f>N27/'Pop Régions 2070'!AD16*1000000</f>
        <v>24402.66046314796</v>
      </c>
      <c r="O77" s="198">
        <f>O27/'Pop Régions 2070'!AE16*1000000</f>
        <v>25179.410125301565</v>
      </c>
      <c r="P77" s="198">
        <f>P27/'Pop Régions 2070'!AF16*1000000</f>
        <v>25265.925520210196</v>
      </c>
      <c r="Q77" s="198">
        <f>Q27/'Pop Régions 2070'!AG16*1000000</f>
        <v>25457.506830056693</v>
      </c>
      <c r="R77" s="198">
        <f>R27/'Pop Régions 2070'!AH16*1000000</f>
        <v>25996.180171200795</v>
      </c>
      <c r="S77" s="198">
        <f>S27/'Pop Régions 2070'!AI16*1000000</f>
        <v>26412.197331561209</v>
      </c>
      <c r="T77" s="198">
        <f>T27/'Pop Régions 2070'!AJ16*1000000</f>
        <v>27282.31894262927</v>
      </c>
      <c r="U77" s="198">
        <f>U27/'Pop Régions 2070'!AK16*1000000</f>
        <v>27149.374090627145</v>
      </c>
      <c r="V77" s="198">
        <f>V27/'Pop Régions 2070'!AL16*1000000</f>
        <v>27030.807503391359</v>
      </c>
      <c r="W77" s="198">
        <f>W27/'Pop Régions 2070'!AM16*1000000</f>
        <v>26467.950974314692</v>
      </c>
      <c r="X77" s="198">
        <f>X27/'Pop Régions 2070'!AN16*1000000</f>
        <v>26301.331413656426</v>
      </c>
      <c r="Y77" s="198">
        <f>Y27/'Pop Régions 2070'!AO16*1000000</f>
        <v>26952.976198501252</v>
      </c>
      <c r="Z77" s="198">
        <f>Z27/'Pop Régions 2070'!AP16*1000000</f>
        <v>26997.673742442938</v>
      </c>
      <c r="AA77" s="198">
        <f>AA27/'Pop Régions 2070'!AQ16*1000000</f>
        <v>26887.436399182912</v>
      </c>
      <c r="AB77" s="198">
        <f>AB27/'Pop Régions 2070'!AR16*1000000</f>
        <v>27151.208626763011</v>
      </c>
      <c r="AC77" s="198">
        <f>AC27/'Pop Régions 2070'!AS16*1000000</f>
        <v>27311.794321807316</v>
      </c>
      <c r="AD77" s="198">
        <f>AD27/'Pop Régions 2070'!AT16*1000000</f>
        <v>27575.603362386766</v>
      </c>
      <c r="AE77" s="198">
        <f>AE27/'Pop Régions 2070'!AU16*1000000</f>
        <v>27938.403855221859</v>
      </c>
      <c r="AF77" s="198">
        <f>AF27/'Pop Régions 2070'!AV16*1000000</f>
        <v>28404.483319405535</v>
      </c>
      <c r="AG77" s="198">
        <f>AG27/'Pop Régions 2070'!AW16*1000000</f>
        <v>28642.996250209624</v>
      </c>
      <c r="AH77" s="198">
        <f>AH27/'Pop Régions 2070'!AX16*1000000</f>
        <v>26254.597133327778</v>
      </c>
      <c r="AI77" s="198">
        <f>AI27/'Pop Régions 2070'!AY16*1000000</f>
        <v>27655.64889821372</v>
      </c>
      <c r="AJ77" s="171">
        <f t="shared" ref="AJ77:BL77" si="219">AI77*(1+AJ102)</f>
        <v>28229.308954991611</v>
      </c>
      <c r="AK77" s="145">
        <f t="shared" si="219"/>
        <v>28409.43230894356</v>
      </c>
      <c r="AL77" s="145">
        <f t="shared" si="219"/>
        <v>28773.060882692771</v>
      </c>
      <c r="AM77" s="145">
        <f t="shared" si="219"/>
        <v>29191.883120836887</v>
      </c>
      <c r="AN77" s="145">
        <f t="shared" si="219"/>
        <v>29623.678961172667</v>
      </c>
      <c r="AO77" s="145">
        <f t="shared" si="219"/>
        <v>30089.380863835169</v>
      </c>
      <c r="AP77" s="145">
        <f t="shared" si="219"/>
        <v>30428.203092079555</v>
      </c>
      <c r="AQ77" s="145">
        <f t="shared" si="219"/>
        <v>30752.774810574461</v>
      </c>
      <c r="AR77" s="145">
        <f t="shared" si="219"/>
        <v>31102.293078666571</v>
      </c>
      <c r="AS77" s="145">
        <f t="shared" si="219"/>
        <v>31465.034686898944</v>
      </c>
      <c r="AT77" s="145">
        <f t="shared" si="219"/>
        <v>31835.094963641513</v>
      </c>
      <c r="AU77" s="145">
        <f t="shared" si="219"/>
        <v>32114.134301032002</v>
      </c>
      <c r="AV77" s="145">
        <f t="shared" si="219"/>
        <v>32405.344648416441</v>
      </c>
      <c r="AW77" s="145">
        <f t="shared" si="219"/>
        <v>32705.904463964078</v>
      </c>
      <c r="AX77" s="145">
        <f t="shared" si="219"/>
        <v>32990.035464980945</v>
      </c>
      <c r="AY77" s="145">
        <f t="shared" si="219"/>
        <v>33260.682033418176</v>
      </c>
      <c r="AZ77" s="145">
        <f t="shared" si="219"/>
        <v>33550.757017769509</v>
      </c>
      <c r="BA77" s="145">
        <f t="shared" si="219"/>
        <v>33854.020291584529</v>
      </c>
      <c r="BB77" s="145">
        <f t="shared" si="219"/>
        <v>34143.616701101761</v>
      </c>
      <c r="BC77" s="145">
        <f t="shared" si="219"/>
        <v>34412.11003945594</v>
      </c>
      <c r="BD77" s="145">
        <f t="shared" si="219"/>
        <v>34675.937629450455</v>
      </c>
      <c r="BE77" s="145">
        <f t="shared" si="219"/>
        <v>34941.646167179577</v>
      </c>
      <c r="BF77" s="145">
        <f t="shared" si="219"/>
        <v>35215.972822925316</v>
      </c>
      <c r="BG77" s="145">
        <f t="shared" si="219"/>
        <v>35488.27468781975</v>
      </c>
      <c r="BH77" s="145">
        <f t="shared" si="219"/>
        <v>35737.004744584963</v>
      </c>
      <c r="BI77" s="145">
        <f t="shared" si="219"/>
        <v>35993.677468168717</v>
      </c>
      <c r="BJ77" s="145">
        <f t="shared" si="219"/>
        <v>36262.027634674974</v>
      </c>
      <c r="BK77" s="145">
        <f t="shared" si="219"/>
        <v>36549.538598721287</v>
      </c>
      <c r="BL77" s="147">
        <f t="shared" si="219"/>
        <v>36827.447731719258</v>
      </c>
      <c r="BM77" s="147">
        <f t="shared" si="190"/>
        <v>37113.983006436632</v>
      </c>
      <c r="BN77" s="147">
        <f t="shared" si="191"/>
        <v>37420.510717033423</v>
      </c>
      <c r="BO77" s="147">
        <f t="shared" si="192"/>
        <v>37739.972705344713</v>
      </c>
      <c r="BP77" s="147">
        <f t="shared" si="193"/>
        <v>38080.505188528899</v>
      </c>
      <c r="BQ77" s="147">
        <f t="shared" si="194"/>
        <v>38438.5846619242</v>
      </c>
      <c r="BR77" s="147">
        <f t="shared" si="195"/>
        <v>38787.380938773502</v>
      </c>
      <c r="BS77" s="147">
        <f t="shared" si="196"/>
        <v>39153.344945706274</v>
      </c>
      <c r="BT77" s="147">
        <f t="shared" si="197"/>
        <v>39528.56004463564</v>
      </c>
      <c r="BU77" s="147">
        <f t="shared" si="198"/>
        <v>39916.606212748185</v>
      </c>
      <c r="BV77" s="147">
        <f t="shared" si="199"/>
        <v>40305.211934404128</v>
      </c>
      <c r="BW77" s="147">
        <f t="shared" si="200"/>
        <v>40689.676788575234</v>
      </c>
      <c r="BX77" s="147">
        <f t="shared" si="201"/>
        <v>41081.455997472811</v>
      </c>
      <c r="BY77" s="147">
        <f t="shared" si="202"/>
        <v>41480.159557712694</v>
      </c>
      <c r="BZ77" s="147">
        <f t="shared" si="203"/>
        <v>41872.964656948992</v>
      </c>
      <c r="CA77" s="147">
        <f t="shared" si="204"/>
        <v>42250.851843716599</v>
      </c>
      <c r="CB77" s="147">
        <f t="shared" si="205"/>
        <v>42608.765432405962</v>
      </c>
      <c r="CC77" s="147">
        <f t="shared" si="206"/>
        <v>42971.486606572042</v>
      </c>
      <c r="CD77" s="147">
        <f t="shared" si="207"/>
        <v>43330.397580231576</v>
      </c>
      <c r="CE77" s="147">
        <f t="shared" si="208"/>
        <v>43685.386762196365</v>
      </c>
      <c r="CF77" s="147">
        <f t="shared" si="209"/>
        <v>44023.398986026776</v>
      </c>
    </row>
    <row r="78" spans="1:84">
      <c r="A78" s="179" t="str">
        <f t="shared" si="188"/>
        <v>Pays de la Loire</v>
      </c>
      <c r="B78" s="179"/>
      <c r="C78" s="276" t="s">
        <v>376</v>
      </c>
      <c r="D78" s="198">
        <f>D28/'Pop Régions 2070'!T17*1000000</f>
        <v>21205.949980745598</v>
      </c>
      <c r="E78" s="198">
        <f>E28/'Pop Régions 2070'!U17*1000000</f>
        <v>21485.972582750943</v>
      </c>
      <c r="F78" s="198">
        <f>F28/'Pop Régions 2070'!V17*1000000</f>
        <v>21903.571974773036</v>
      </c>
      <c r="G78" s="198">
        <f>G28/'Pop Régions 2070'!W17*1000000</f>
        <v>21699.570018896778</v>
      </c>
      <c r="H78" s="198">
        <f>H28/'Pop Régions 2070'!X17*1000000</f>
        <v>22268.092404781401</v>
      </c>
      <c r="I78" s="198">
        <f>I28/'Pop Régions 2070'!Y17*1000000</f>
        <v>23035.932523500607</v>
      </c>
      <c r="J78" s="198">
        <f>J28/'Pop Régions 2070'!Z17*1000000</f>
        <v>23415.495477319557</v>
      </c>
      <c r="K78" s="198">
        <f>K28/'Pop Régions 2070'!AA17*1000000</f>
        <v>23614.535324132728</v>
      </c>
      <c r="L78" s="198">
        <f>L28/'Pop Régions 2070'!AB17*1000000</f>
        <v>24608.03953041217</v>
      </c>
      <c r="M78" s="198">
        <f>M28/'Pop Régions 2070'!AC17*1000000</f>
        <v>25369.022225634977</v>
      </c>
      <c r="N78" s="198">
        <f>N28/'Pop Régions 2070'!AD17*1000000</f>
        <v>26637.901001517421</v>
      </c>
      <c r="O78" s="198">
        <f>O28/'Pop Régions 2070'!AE17*1000000</f>
        <v>27215.774742883928</v>
      </c>
      <c r="P78" s="198">
        <f>P28/'Pop Régions 2070'!AF17*1000000</f>
        <v>27318.714230386118</v>
      </c>
      <c r="Q78" s="198">
        <f>Q28/'Pop Régions 2070'!AG17*1000000</f>
        <v>27451.637623730887</v>
      </c>
      <c r="R78" s="198">
        <f>R28/'Pop Régions 2070'!AH17*1000000</f>
        <v>27862.449321757453</v>
      </c>
      <c r="S78" s="198">
        <f>S28/'Pop Régions 2070'!AI17*1000000</f>
        <v>28070.683838884011</v>
      </c>
      <c r="T78" s="198">
        <f>T28/'Pop Régions 2070'!AJ17*1000000</f>
        <v>28348.093588289725</v>
      </c>
      <c r="U78" s="198">
        <f>U28/'Pop Régions 2070'!AK17*1000000</f>
        <v>28851.430315231693</v>
      </c>
      <c r="V78" s="198">
        <f>V28/'Pop Régions 2070'!AL17*1000000</f>
        <v>29143.470207996768</v>
      </c>
      <c r="W78" s="198">
        <f>W28/'Pop Régions 2070'!AM17*1000000</f>
        <v>27987.375147079048</v>
      </c>
      <c r="X78" s="198">
        <f>X28/'Pop Régions 2070'!AN17*1000000</f>
        <v>27717.882158628949</v>
      </c>
      <c r="Y78" s="198">
        <f>Y28/'Pop Régions 2070'!AO17*1000000</f>
        <v>28726.731906342015</v>
      </c>
      <c r="Z78" s="198">
        <f>Z28/'Pop Régions 2070'!AP17*1000000</f>
        <v>28519.572397787106</v>
      </c>
      <c r="AA78" s="198">
        <f>AA28/'Pop Régions 2070'!AQ17*1000000</f>
        <v>28553.709235973485</v>
      </c>
      <c r="AB78" s="198">
        <f>AB28/'Pop Régions 2070'!AR17*1000000</f>
        <v>28718.548026665794</v>
      </c>
      <c r="AC78" s="198">
        <f>AC28/'Pop Régions 2070'!AS17*1000000</f>
        <v>28964.949090907063</v>
      </c>
      <c r="AD78" s="198">
        <f>AD28/'Pop Régions 2070'!AT17*1000000</f>
        <v>29199.93958344615</v>
      </c>
      <c r="AE78" s="198">
        <f>AE28/'Pop Régions 2070'!AU17*1000000</f>
        <v>29765.214858918727</v>
      </c>
      <c r="AF78" s="198">
        <f>AF28/'Pop Régions 2070'!AV17*1000000</f>
        <v>30103.432619049236</v>
      </c>
      <c r="AG78" s="198">
        <f>AG28/'Pop Régions 2070'!AW17*1000000</f>
        <v>30653.923194737315</v>
      </c>
      <c r="AH78" s="198">
        <f>AH28/'Pop Régions 2070'!AX17*1000000</f>
        <v>28685.319883293585</v>
      </c>
      <c r="AI78" s="198">
        <f>AI28/'Pop Régions 2070'!AY17*1000000</f>
        <v>30272.615527359078</v>
      </c>
      <c r="AJ78" s="171">
        <f t="shared" ref="AJ78:BL78" si="220">AI78*(1+AJ103)</f>
        <v>30920.253716631567</v>
      </c>
      <c r="AK78" s="145">
        <f t="shared" si="220"/>
        <v>31137.663068853963</v>
      </c>
      <c r="AL78" s="145">
        <f t="shared" si="220"/>
        <v>31556.469098492944</v>
      </c>
      <c r="AM78" s="145">
        <f t="shared" si="220"/>
        <v>32036.336510998917</v>
      </c>
      <c r="AN78" s="145">
        <f t="shared" si="220"/>
        <v>32531.048404319787</v>
      </c>
      <c r="AO78" s="145">
        <f t="shared" si="220"/>
        <v>33063.619655170864</v>
      </c>
      <c r="AP78" s="145">
        <f t="shared" si="220"/>
        <v>33457.443615934892</v>
      </c>
      <c r="AQ78" s="145">
        <f t="shared" si="220"/>
        <v>33836.094105896096</v>
      </c>
      <c r="AR78" s="145">
        <f t="shared" si="220"/>
        <v>34242.668391095795</v>
      </c>
      <c r="AS78" s="145">
        <f t="shared" si="220"/>
        <v>34664.313045948184</v>
      </c>
      <c r="AT78" s="145">
        <f t="shared" si="220"/>
        <v>35094.551643012688</v>
      </c>
      <c r="AU78" s="145">
        <f t="shared" si="220"/>
        <v>35424.992110524094</v>
      </c>
      <c r="AV78" s="145">
        <f t="shared" si="220"/>
        <v>35769.271735474496</v>
      </c>
      <c r="AW78" s="145">
        <f t="shared" si="220"/>
        <v>36124.302461642226</v>
      </c>
      <c r="AX78" s="145">
        <f t="shared" si="220"/>
        <v>36461.632068250707</v>
      </c>
      <c r="AY78" s="145">
        <f t="shared" si="220"/>
        <v>36784.480119029962</v>
      </c>
      <c r="AZ78" s="145">
        <f t="shared" si="220"/>
        <v>37129.217982106718</v>
      </c>
      <c r="BA78" s="145">
        <f t="shared" si="220"/>
        <v>37488.981952810856</v>
      </c>
      <c r="BB78" s="145">
        <f t="shared" si="220"/>
        <v>37834.062059276301</v>
      </c>
      <c r="BC78" s="145">
        <f t="shared" si="220"/>
        <v>38156.189510932745</v>
      </c>
      <c r="BD78" s="145">
        <f t="shared" si="220"/>
        <v>38473.545185709881</v>
      </c>
      <c r="BE78" s="145">
        <f t="shared" si="220"/>
        <v>38793.383131803872</v>
      </c>
      <c r="BF78" s="145">
        <f t="shared" si="220"/>
        <v>39123.1876131397</v>
      </c>
      <c r="BG78" s="145">
        <f t="shared" si="220"/>
        <v>39451.153813064455</v>
      </c>
      <c r="BH78" s="145">
        <f t="shared" si="220"/>
        <v>39753.324667225985</v>
      </c>
      <c r="BI78" s="145">
        <f t="shared" si="220"/>
        <v>40064.706046449588</v>
      </c>
      <c r="BJ78" s="145">
        <f t="shared" si="220"/>
        <v>40389.472635660408</v>
      </c>
      <c r="BK78" s="145">
        <f t="shared" si="220"/>
        <v>40735.985130222718</v>
      </c>
      <c r="BL78" s="147">
        <f t="shared" si="220"/>
        <v>41072.228112380493</v>
      </c>
      <c r="BM78" s="147">
        <f t="shared" si="190"/>
        <v>41418.510234982314</v>
      </c>
      <c r="BN78" s="147">
        <f t="shared" si="191"/>
        <v>41787.535115583778</v>
      </c>
      <c r="BO78" s="147">
        <f t="shared" si="192"/>
        <v>42171.464522584989</v>
      </c>
      <c r="BP78" s="147">
        <f t="shared" si="193"/>
        <v>42579.418453870669</v>
      </c>
      <c r="BQ78" s="147">
        <f t="shared" si="194"/>
        <v>43007.503158472806</v>
      </c>
      <c r="BR78" s="147">
        <f t="shared" si="195"/>
        <v>43425.737790912266</v>
      </c>
      <c r="BS78" s="147">
        <f t="shared" si="196"/>
        <v>43863.716839401037</v>
      </c>
      <c r="BT78" s="147">
        <f t="shared" si="197"/>
        <v>44312.608941361716</v>
      </c>
      <c r="BU78" s="147">
        <f t="shared" si="198"/>
        <v>44776.447938474739</v>
      </c>
      <c r="BV78" s="147">
        <f t="shared" si="199"/>
        <v>45241.496629164838</v>
      </c>
      <c r="BW78" s="147">
        <f t="shared" si="200"/>
        <v>45702.480718532068</v>
      </c>
      <c r="BX78" s="147">
        <f t="shared" si="201"/>
        <v>46172.258266719808</v>
      </c>
      <c r="BY78" s="147">
        <f t="shared" si="202"/>
        <v>46650.407404054422</v>
      </c>
      <c r="BZ78" s="147">
        <f t="shared" si="203"/>
        <v>47122.522669329694</v>
      </c>
      <c r="CA78" s="147">
        <f t="shared" si="204"/>
        <v>47578.441632004484</v>
      </c>
      <c r="CB78" s="147">
        <f t="shared" si="205"/>
        <v>48012.439237438783</v>
      </c>
      <c r="CC78" s="147">
        <f t="shared" si="206"/>
        <v>48452.396482716344</v>
      </c>
      <c r="CD78" s="147">
        <f t="shared" si="207"/>
        <v>48888.607427273208</v>
      </c>
      <c r="CE78" s="147">
        <f t="shared" si="208"/>
        <v>49320.938396754762</v>
      </c>
      <c r="CF78" s="147">
        <f t="shared" si="209"/>
        <v>49734.642042435917</v>
      </c>
    </row>
    <row r="79" spans="1:84">
      <c r="A79" s="179" t="str">
        <f t="shared" si="188"/>
        <v>Provence-Alpes-Côte d'Azur</v>
      </c>
      <c r="B79" s="179"/>
      <c r="C79" s="276" t="s">
        <v>376</v>
      </c>
      <c r="D79" s="198">
        <f>D29/'Pop Régions 2070'!T18*1000000</f>
        <v>23415.948685091393</v>
      </c>
      <c r="E79" s="198">
        <f>E29/'Pop Régions 2070'!U18*1000000</f>
        <v>23875.102497237101</v>
      </c>
      <c r="F79" s="198">
        <f>F29/'Pop Régions 2070'!V18*1000000</f>
        <v>24278.548921334299</v>
      </c>
      <c r="G79" s="198">
        <f>G29/'Pop Régions 2070'!W18*1000000</f>
        <v>23897.800841504286</v>
      </c>
      <c r="H79" s="198">
        <f>H29/'Pop Régions 2070'!X18*1000000</f>
        <v>24318.833751406157</v>
      </c>
      <c r="I79" s="198">
        <f>I29/'Pop Régions 2070'!Y18*1000000</f>
        <v>24640.706522286051</v>
      </c>
      <c r="J79" s="198">
        <f>J29/'Pop Régions 2070'!Z18*1000000</f>
        <v>24726.315015572065</v>
      </c>
      <c r="K79" s="198">
        <f>K29/'Pop Régions 2070'!AA18*1000000</f>
        <v>24938.069516293403</v>
      </c>
      <c r="L79" s="198">
        <f>L29/'Pop Régions 2070'!AB18*1000000</f>
        <v>25669.074990013491</v>
      </c>
      <c r="M79" s="198">
        <f>M29/'Pop Régions 2070'!AC18*1000000</f>
        <v>26280.548943692505</v>
      </c>
      <c r="N79" s="198">
        <f>N29/'Pop Régions 2070'!AD18*1000000</f>
        <v>27273.395964159925</v>
      </c>
      <c r="O79" s="198">
        <f>O29/'Pop Régions 2070'!AE18*1000000</f>
        <v>27896.943031501978</v>
      </c>
      <c r="P79" s="198">
        <f>P29/'Pop Régions 2070'!AF18*1000000</f>
        <v>27867.609494054643</v>
      </c>
      <c r="Q79" s="198">
        <f>Q29/'Pop Régions 2070'!AG18*1000000</f>
        <v>28108.431242543193</v>
      </c>
      <c r="R79" s="198">
        <f>R29/'Pop Régions 2070'!AH18*1000000</f>
        <v>29026.234191996537</v>
      </c>
      <c r="S79" s="198">
        <f>S29/'Pop Régions 2070'!AI18*1000000</f>
        <v>29557.22263014043</v>
      </c>
      <c r="T79" s="198">
        <f>T29/'Pop Régions 2070'!AJ18*1000000</f>
        <v>30147.53761293412</v>
      </c>
      <c r="U79" s="198">
        <f>U29/'Pop Régions 2070'!AK18*1000000</f>
        <v>30146.941969292446</v>
      </c>
      <c r="V79" s="198">
        <f>V29/'Pop Régions 2070'!AL18*1000000</f>
        <v>29833.251072366846</v>
      </c>
      <c r="W79" s="198">
        <f>W29/'Pop Régions 2070'!AM18*1000000</f>
        <v>29281.307143275804</v>
      </c>
      <c r="X79" s="198">
        <f>X29/'Pop Régions 2070'!AN18*1000000</f>
        <v>30222.818982224693</v>
      </c>
      <c r="Y79" s="198">
        <f>Y29/'Pop Régions 2070'!AO18*1000000</f>
        <v>30440.885496054259</v>
      </c>
      <c r="Z79" s="198">
        <f>Z29/'Pop Régions 2070'!AP18*1000000</f>
        <v>30842.62025802764</v>
      </c>
      <c r="AA79" s="198">
        <f>AA29/'Pop Régions 2070'!AQ18*1000000</f>
        <v>30430.947861439636</v>
      </c>
      <c r="AB79" s="198">
        <f>AB29/'Pop Régions 2070'!AR18*1000000</f>
        <v>30501.825476233276</v>
      </c>
      <c r="AC79" s="198">
        <f>AC29/'Pop Régions 2070'!AS18*1000000</f>
        <v>30603.206898174652</v>
      </c>
      <c r="AD79" s="198">
        <f>AD29/'Pop Régions 2070'!AT18*1000000</f>
        <v>30772.783764530079</v>
      </c>
      <c r="AE79" s="198">
        <f>AE29/'Pop Régions 2070'!AU18*1000000</f>
        <v>31435.483711502537</v>
      </c>
      <c r="AF79" s="198">
        <f>AF29/'Pop Régions 2070'!AV18*1000000</f>
        <v>31826.490635814727</v>
      </c>
      <c r="AG79" s="198">
        <f>AG29/'Pop Régions 2070'!AW18*1000000</f>
        <v>32074.957641763274</v>
      </c>
      <c r="AH79" s="198">
        <f>AH29/'Pop Régions 2070'!AX18*1000000</f>
        <v>29700.457883987106</v>
      </c>
      <c r="AI79" s="198">
        <f>AI29/'Pop Régions 2070'!AY18*1000000</f>
        <v>32466.377425341099</v>
      </c>
      <c r="AJ79" s="171">
        <f t="shared" ref="AJ79:BL79" si="221">AI79*(1+AJ104)</f>
        <v>33247.079639299511</v>
      </c>
      <c r="AK79" s="145">
        <f t="shared" si="221"/>
        <v>33569.052458051578</v>
      </c>
      <c r="AL79" s="145">
        <f t="shared" si="221"/>
        <v>34109.618074004255</v>
      </c>
      <c r="AM79" s="145">
        <f t="shared" si="221"/>
        <v>34718.801411960842</v>
      </c>
      <c r="AN79" s="145">
        <f t="shared" si="221"/>
        <v>35347.043774675149</v>
      </c>
      <c r="AO79" s="145">
        <f t="shared" si="221"/>
        <v>36019.490132618106</v>
      </c>
      <c r="AP79" s="145">
        <f t="shared" si="221"/>
        <v>36544.079693256062</v>
      </c>
      <c r="AQ79" s="145">
        <f t="shared" si="221"/>
        <v>37054.612458262367</v>
      </c>
      <c r="AR79" s="145">
        <f t="shared" si="221"/>
        <v>37598.164509393515</v>
      </c>
      <c r="AS79" s="145">
        <f t="shared" si="221"/>
        <v>38160.872913799016</v>
      </c>
      <c r="AT79" s="145">
        <f t="shared" si="221"/>
        <v>38735.74823863175</v>
      </c>
      <c r="AU79" s="145">
        <f t="shared" si="221"/>
        <v>39203.237234612257</v>
      </c>
      <c r="AV79" s="145">
        <f t="shared" si="221"/>
        <v>39688.240197647559</v>
      </c>
      <c r="AW79" s="145">
        <f t="shared" si="221"/>
        <v>40187.459909985941</v>
      </c>
      <c r="AX79" s="145">
        <f t="shared" si="221"/>
        <v>40669.346739934648</v>
      </c>
      <c r="AY79" s="145">
        <f t="shared" si="221"/>
        <v>41137.345613938029</v>
      </c>
      <c r="AZ79" s="145">
        <f t="shared" si="221"/>
        <v>41632.013150167571</v>
      </c>
      <c r="BA79" s="145">
        <f t="shared" si="221"/>
        <v>42145.854694890484</v>
      </c>
      <c r="BB79" s="145">
        <f t="shared" si="221"/>
        <v>42645.611459629472</v>
      </c>
      <c r="BC79" s="145">
        <f t="shared" si="221"/>
        <v>43121.842208502982</v>
      </c>
      <c r="BD79" s="145">
        <f t="shared" si="221"/>
        <v>43594.898735924158</v>
      </c>
      <c r="BE79" s="145">
        <f t="shared" si="221"/>
        <v>44072.966603843233</v>
      </c>
      <c r="BF79" s="145">
        <f t="shared" si="221"/>
        <v>44564.579229022631</v>
      </c>
      <c r="BG79" s="145">
        <f t="shared" si="221"/>
        <v>45056.387774797855</v>
      </c>
      <c r="BH79" s="145">
        <f t="shared" si="221"/>
        <v>45521.023559528869</v>
      </c>
      <c r="BI79" s="145">
        <f t="shared" si="221"/>
        <v>45998.347437872784</v>
      </c>
      <c r="BJ79" s="145">
        <f t="shared" si="221"/>
        <v>46493.243793526861</v>
      </c>
      <c r="BK79" s="145">
        <f t="shared" si="221"/>
        <v>47015.466531510996</v>
      </c>
      <c r="BL79" s="147">
        <f t="shared" si="221"/>
        <v>47528.271339237566</v>
      </c>
      <c r="BM79" s="147">
        <f t="shared" si="190"/>
        <v>48055.074877064151</v>
      </c>
      <c r="BN79" s="147">
        <f t="shared" si="191"/>
        <v>48610.717056130932</v>
      </c>
      <c r="BO79" s="147">
        <f t="shared" si="192"/>
        <v>49186.297346332765</v>
      </c>
      <c r="BP79" s="147">
        <f t="shared" si="193"/>
        <v>49792.599474263909</v>
      </c>
      <c r="BQ79" s="147">
        <f t="shared" si="194"/>
        <v>50425.301341049686</v>
      </c>
      <c r="BR79" s="147">
        <f t="shared" si="195"/>
        <v>51049.447613381475</v>
      </c>
      <c r="BS79" s="147">
        <f t="shared" si="196"/>
        <v>51699.748809068027</v>
      </c>
      <c r="BT79" s="147">
        <f t="shared" si="197"/>
        <v>52365.990122269453</v>
      </c>
      <c r="BU79" s="147">
        <f t="shared" si="198"/>
        <v>53053.05170349028</v>
      </c>
      <c r="BV79" s="147">
        <f t="shared" si="199"/>
        <v>53744.808439331304</v>
      </c>
      <c r="BW79" s="147">
        <f t="shared" si="200"/>
        <v>54435.018588452243</v>
      </c>
      <c r="BX79" s="147">
        <f t="shared" si="201"/>
        <v>55138.971663556025</v>
      </c>
      <c r="BY79" s="147">
        <f t="shared" si="202"/>
        <v>55856.258982408173</v>
      </c>
      <c r="BZ79" s="147">
        <f t="shared" si="203"/>
        <v>56569.723976211484</v>
      </c>
      <c r="CA79" s="147">
        <f t="shared" si="204"/>
        <v>57267.123031560492</v>
      </c>
      <c r="CB79" s="147">
        <f t="shared" si="205"/>
        <v>57941.425024096541</v>
      </c>
      <c r="CC79" s="147">
        <f t="shared" si="206"/>
        <v>58626.081310431022</v>
      </c>
      <c r="CD79" s="147">
        <f t="shared" si="207"/>
        <v>59309.416803596643</v>
      </c>
      <c r="CE79" s="147">
        <f t="shared" si="208"/>
        <v>59991.245887279438</v>
      </c>
      <c r="CF79" s="147">
        <f t="shared" si="209"/>
        <v>60653.605823421887</v>
      </c>
    </row>
    <row r="80" spans="1:84">
      <c r="A80" s="179" t="str">
        <f t="shared" si="188"/>
        <v>Guadeloupe</v>
      </c>
      <c r="B80" s="179"/>
      <c r="C80" s="276" t="s">
        <v>376</v>
      </c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>
        <f>N30/'Pop Régions 2070'!AD19*1000000</f>
        <v>16499.950135419214</v>
      </c>
      <c r="O80" s="198">
        <f>O30/'Pop Régions 2070'!AE19*1000000</f>
        <v>17095.903986479425</v>
      </c>
      <c r="P80" s="198">
        <f>P30/'Pop Régions 2070'!AF19*1000000</f>
        <v>17342.526976739791</v>
      </c>
      <c r="Q80" s="198">
        <f>Q30/'Pop Régions 2070'!AG19*1000000</f>
        <v>18163.873908851758</v>
      </c>
      <c r="R80" s="198">
        <f>R30/'Pop Régions 2070'!AH19*1000000</f>
        <v>18771.345750469958</v>
      </c>
      <c r="S80" s="198">
        <f>S30/'Pop Régions 2070'!AI19*1000000</f>
        <v>19248.801336535878</v>
      </c>
      <c r="T80" s="198">
        <f>T30/'Pop Régions 2070'!AJ19*1000000</f>
        <v>19882.96901905549</v>
      </c>
      <c r="U80" s="198">
        <f>U30/'Pop Régions 2070'!AK19*1000000</f>
        <v>20240.848824286317</v>
      </c>
      <c r="V80" s="198">
        <f>V30/'Pop Régions 2070'!AL19*1000000</f>
        <v>20742.365378832557</v>
      </c>
      <c r="W80" s="198">
        <f>W30/'Pop Régions 2070'!AM19*1000000</f>
        <v>19832.462674293798</v>
      </c>
      <c r="X80" s="198">
        <f>X30/'Pop Régions 2070'!AN19*1000000</f>
        <v>20090.837236581123</v>
      </c>
      <c r="Y80" s="198">
        <f>Y30/'Pop Régions 2070'!AO19*1000000</f>
        <v>20279.155579484348</v>
      </c>
      <c r="Z80" s="198">
        <f>Z30/'Pop Régions 2070'!AP19*1000000</f>
        <v>20569.867535187943</v>
      </c>
      <c r="AA80" s="198">
        <f>AA30/'Pop Régions 2070'!AQ19*1000000</f>
        <v>20569.391628333226</v>
      </c>
      <c r="AB80" s="198">
        <f>AB30/'Pop Régions 2070'!AR19*1000000</f>
        <v>21029.653711024373</v>
      </c>
      <c r="AC80" s="198">
        <f>AC30/'Pop Régions 2070'!AS19*1000000</f>
        <v>21395.533949539989</v>
      </c>
      <c r="AD80" s="198">
        <f>AD30/'Pop Régions 2070'!AT19*1000000</f>
        <v>21906.334559183681</v>
      </c>
      <c r="AE80" s="198">
        <f>AE30/'Pop Régions 2070'!AU19*1000000</f>
        <v>22286.238087973958</v>
      </c>
      <c r="AF80" s="198">
        <f>AF30/'Pop Régions 2070'!AV19*1000000</f>
        <v>22820.948483983706</v>
      </c>
      <c r="AG80" s="198">
        <f>AG30/'Pop Régions 2070'!AW19*1000000</f>
        <v>23136.998795584648</v>
      </c>
      <c r="AH80" s="198">
        <f>AH30/'Pop Régions 2070'!AX19*1000000</f>
        <v>21542.499390986184</v>
      </c>
      <c r="AI80" s="198">
        <f>AI30/'Pop Régions 2070'!AY19*1000000</f>
        <v>22056.420822974771</v>
      </c>
      <c r="AJ80" s="171">
        <f t="shared" ref="AJ80:BL80" si="222">AI80*(1+AJ105)</f>
        <v>22689.669413332776</v>
      </c>
      <c r="AK80" s="145">
        <f t="shared" si="222"/>
        <v>23015.224343472815</v>
      </c>
      <c r="AL80" s="145">
        <f t="shared" si="222"/>
        <v>23493.181674332202</v>
      </c>
      <c r="AM80" s="145">
        <f t="shared" si="222"/>
        <v>24022.330108071954</v>
      </c>
      <c r="AN80" s="145">
        <f t="shared" si="222"/>
        <v>24569.05613898268</v>
      </c>
      <c r="AO80" s="145">
        <f t="shared" si="222"/>
        <v>25151.048720485345</v>
      </c>
      <c r="AP80" s="145">
        <f t="shared" si="222"/>
        <v>25634.652088429528</v>
      </c>
      <c r="AQ80" s="145">
        <f t="shared" si="222"/>
        <v>26112.334362845115</v>
      </c>
      <c r="AR80" s="145">
        <f t="shared" si="222"/>
        <v>26617.160400124398</v>
      </c>
      <c r="AS80" s="145">
        <f t="shared" si="222"/>
        <v>27139.663048242481</v>
      </c>
      <c r="AT80" s="145">
        <f t="shared" si="222"/>
        <v>27675.086137276874</v>
      </c>
      <c r="AU80" s="145">
        <f t="shared" si="222"/>
        <v>28138.16183667368</v>
      </c>
      <c r="AV80" s="145">
        <f t="shared" si="222"/>
        <v>28617.507125937809</v>
      </c>
      <c r="AW80" s="145">
        <f t="shared" si="222"/>
        <v>29110.942855638212</v>
      </c>
      <c r="AX80" s="145">
        <f t="shared" si="222"/>
        <v>29595.78235032189</v>
      </c>
      <c r="AY80" s="145">
        <f t="shared" si="222"/>
        <v>30074.385325306426</v>
      </c>
      <c r="AZ80" s="145">
        <f t="shared" si="222"/>
        <v>30576.287512913306</v>
      </c>
      <c r="BA80" s="145">
        <f t="shared" si="222"/>
        <v>31096.279327491658</v>
      </c>
      <c r="BB80" s="145">
        <f t="shared" si="222"/>
        <v>31610.042870651701</v>
      </c>
      <c r="BC80" s="145">
        <f t="shared" si="222"/>
        <v>32110.464050081471</v>
      </c>
      <c r="BD80" s="145">
        <f t="shared" si="222"/>
        <v>32612.483636870722</v>
      </c>
      <c r="BE80" s="145">
        <f t="shared" si="222"/>
        <v>33122.2185629507</v>
      </c>
      <c r="BF80" s="145">
        <f t="shared" si="222"/>
        <v>33646.160035905363</v>
      </c>
      <c r="BG80" s="145">
        <f t="shared" si="222"/>
        <v>34174.397177313091</v>
      </c>
      <c r="BH80" s="145">
        <f t="shared" si="222"/>
        <v>34686.200832900315</v>
      </c>
      <c r="BI80" s="145">
        <f t="shared" si="222"/>
        <v>35211.686461808044</v>
      </c>
      <c r="BJ80" s="145">
        <f t="shared" si="222"/>
        <v>35754.753342205389</v>
      </c>
      <c r="BK80" s="145">
        <f t="shared" si="222"/>
        <v>36323.115960353069</v>
      </c>
      <c r="BL80" s="147">
        <f t="shared" si="222"/>
        <v>36888.705534913774</v>
      </c>
      <c r="BM80" s="147">
        <f t="shared" si="190"/>
        <v>37469.625798470603</v>
      </c>
      <c r="BN80" s="147">
        <f t="shared" si="191"/>
        <v>38077.627612983037</v>
      </c>
      <c r="BO80" s="147">
        <f t="shared" si="192"/>
        <v>38706.08049580481</v>
      </c>
      <c r="BP80" s="147">
        <f t="shared" si="193"/>
        <v>39363.718481143689</v>
      </c>
      <c r="BQ80" s="147">
        <f t="shared" si="194"/>
        <v>40047.492174072424</v>
      </c>
      <c r="BR80" s="147">
        <f t="shared" si="195"/>
        <v>40729.963670261262</v>
      </c>
      <c r="BS80" s="147">
        <f t="shared" si="196"/>
        <v>41438.769548269447</v>
      </c>
      <c r="BT80" s="147">
        <f t="shared" si="197"/>
        <v>42166.047086973929</v>
      </c>
      <c r="BU80" s="147">
        <f t="shared" si="198"/>
        <v>42915.940335530431</v>
      </c>
      <c r="BV80" s="147">
        <f t="shared" si="199"/>
        <v>43675.675871126288</v>
      </c>
      <c r="BW80" s="147">
        <f t="shared" si="200"/>
        <v>44440.274152499856</v>
      </c>
      <c r="BX80" s="147">
        <f t="shared" si="201"/>
        <v>45222.240872029637</v>
      </c>
      <c r="BY80" s="147">
        <f t="shared" si="202"/>
        <v>46021.436835861714</v>
      </c>
      <c r="BZ80" s="147">
        <f t="shared" si="203"/>
        <v>46823.919335002807</v>
      </c>
      <c r="CA80" s="147">
        <f t="shared" si="204"/>
        <v>47619.553504698808</v>
      </c>
      <c r="CB80" s="147">
        <f t="shared" si="205"/>
        <v>48402.351916944965</v>
      </c>
      <c r="CC80" s="147">
        <f t="shared" si="206"/>
        <v>49200.035513544703</v>
      </c>
      <c r="CD80" s="147">
        <f t="shared" si="207"/>
        <v>50002.967327368868</v>
      </c>
      <c r="CE80" s="147">
        <f t="shared" si="208"/>
        <v>50811.01769713439</v>
      </c>
      <c r="CF80" s="147">
        <f t="shared" si="209"/>
        <v>51608.997421200853</v>
      </c>
    </row>
    <row r="81" spans="1:84">
      <c r="A81" s="179" t="str">
        <f t="shared" si="188"/>
        <v>Martinique</v>
      </c>
      <c r="B81" s="179"/>
      <c r="C81" s="276" t="s">
        <v>376</v>
      </c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>
        <f>N31/'Pop Régions 2070'!AD20*1000000</f>
        <v>17379.27406479729</v>
      </c>
      <c r="O81" s="198">
        <f>O31/'Pop Régions 2070'!AE20*1000000</f>
        <v>18058.488102591</v>
      </c>
      <c r="P81" s="198">
        <f>P31/'Pop Régions 2070'!AF20*1000000</f>
        <v>18228.395399130495</v>
      </c>
      <c r="Q81" s="198">
        <f>Q31/'Pop Régions 2070'!AG20*1000000</f>
        <v>18744.9513288731</v>
      </c>
      <c r="R81" s="198">
        <f>R31/'Pop Régions 2070'!AH20*1000000</f>
        <v>19319.805136734791</v>
      </c>
      <c r="S81" s="198">
        <f>S31/'Pop Régions 2070'!AI20*1000000</f>
        <v>19829.731763902724</v>
      </c>
      <c r="T81" s="198">
        <f>T31/'Pop Régions 2070'!AJ20*1000000</f>
        <v>20294.835382661036</v>
      </c>
      <c r="U81" s="198">
        <f>U31/'Pop Régions 2070'!AK20*1000000</f>
        <v>20482.122202033694</v>
      </c>
      <c r="V81" s="198">
        <f>V31/'Pop Régions 2070'!AL20*1000000</f>
        <v>20813.925155460845</v>
      </c>
      <c r="W81" s="198">
        <f>W31/'Pop Régions 2070'!AM20*1000000</f>
        <v>20211.705156224838</v>
      </c>
      <c r="X81" s="198">
        <f>X31/'Pop Régions 2070'!AN20*1000000</f>
        <v>20773.587878472776</v>
      </c>
      <c r="Y81" s="198">
        <f>Y31/'Pop Régions 2070'!AO20*1000000</f>
        <v>21410.240690955667</v>
      </c>
      <c r="Z81" s="198">
        <f>Z31/'Pop Régions 2070'!AP20*1000000</f>
        <v>21667.748344449537</v>
      </c>
      <c r="AA81" s="198">
        <f>AA31/'Pop Régions 2070'!AQ20*1000000</f>
        <v>21594.916021079411</v>
      </c>
      <c r="AB81" s="198">
        <f>AB31/'Pop Régions 2070'!AR20*1000000</f>
        <v>22156.515442381176</v>
      </c>
      <c r="AC81" s="198">
        <f>AC31/'Pop Régions 2070'!AS20*1000000</f>
        <v>22508.803024930803</v>
      </c>
      <c r="AD81" s="198">
        <f>AD31/'Pop Régions 2070'!AT20*1000000</f>
        <v>22432.88707366617</v>
      </c>
      <c r="AE81" s="198">
        <f>AE31/'Pop Régions 2070'!AU20*1000000</f>
        <v>22889.316153795011</v>
      </c>
      <c r="AF81" s="198">
        <f>AF31/'Pop Régions 2070'!AV20*1000000</f>
        <v>23133.759114636192</v>
      </c>
      <c r="AG81" s="198">
        <f>AG31/'Pop Régions 2070'!AW20*1000000</f>
        <v>23229.687051825505</v>
      </c>
      <c r="AH81" s="198">
        <f>AH31/'Pop Régions 2070'!AX20*1000000</f>
        <v>23029.761181929101</v>
      </c>
      <c r="AI81" s="198">
        <f>AI31/'Pop Régions 2070'!AY20*1000000</f>
        <v>23889.119040185138</v>
      </c>
      <c r="AJ81" s="171">
        <f t="shared" ref="AJ81:BL81" si="223">AI81*(1+AJ106)</f>
        <v>24613.215913020707</v>
      </c>
      <c r="AK81" s="145">
        <f t="shared" si="223"/>
        <v>25005.759782838759</v>
      </c>
      <c r="AL81" s="145">
        <f t="shared" si="223"/>
        <v>25565.07237578179</v>
      </c>
      <c r="AM81" s="145">
        <f t="shared" si="223"/>
        <v>26181.799908538265</v>
      </c>
      <c r="AN81" s="145">
        <f t="shared" si="223"/>
        <v>26819.573342265496</v>
      </c>
      <c r="AO81" s="145">
        <f t="shared" si="223"/>
        <v>27497.796769111788</v>
      </c>
      <c r="AP81" s="145">
        <f t="shared" si="223"/>
        <v>28070.529228200128</v>
      </c>
      <c r="AQ81" s="145">
        <f t="shared" si="223"/>
        <v>28638.524704468589</v>
      </c>
      <c r="AR81" s="145">
        <f t="shared" si="223"/>
        <v>29238.020688348872</v>
      </c>
      <c r="AS81" s="145">
        <f t="shared" si="223"/>
        <v>29858.762459146346</v>
      </c>
      <c r="AT81" s="145">
        <f t="shared" si="223"/>
        <v>30495.613393352847</v>
      </c>
      <c r="AU81" s="145">
        <f t="shared" si="223"/>
        <v>31054.687249761089</v>
      </c>
      <c r="AV81" s="145">
        <f t="shared" si="223"/>
        <v>31633.414920640153</v>
      </c>
      <c r="AW81" s="145">
        <f t="shared" si="223"/>
        <v>32229.476589136146</v>
      </c>
      <c r="AX81" s="145">
        <f t="shared" si="223"/>
        <v>32817.833138479589</v>
      </c>
      <c r="AY81" s="145">
        <f t="shared" si="223"/>
        <v>33401.060736389649</v>
      </c>
      <c r="AZ81" s="145">
        <f t="shared" si="223"/>
        <v>34011.933950212544</v>
      </c>
      <c r="BA81" s="145">
        <f t="shared" si="223"/>
        <v>34644.784424773316</v>
      </c>
      <c r="BB81" s="145">
        <f t="shared" si="223"/>
        <v>35272.618867074765</v>
      </c>
      <c r="BC81" s="145">
        <f t="shared" si="223"/>
        <v>35887.470883810936</v>
      </c>
      <c r="BD81" s="145">
        <f t="shared" si="223"/>
        <v>36505.973006336157</v>
      </c>
      <c r="BE81" s="145">
        <f t="shared" si="223"/>
        <v>37134.985473433633</v>
      </c>
      <c r="BF81" s="145">
        <f t="shared" si="223"/>
        <v>37781.831338401709</v>
      </c>
      <c r="BG81" s="145">
        <f t="shared" si="223"/>
        <v>38435.461486332839</v>
      </c>
      <c r="BH81" s="145">
        <f t="shared" si="223"/>
        <v>39072.589754239743</v>
      </c>
      <c r="BI81" s="145">
        <f t="shared" si="223"/>
        <v>39727.057425219085</v>
      </c>
      <c r="BJ81" s="145">
        <f t="shared" si="223"/>
        <v>40403.341419499986</v>
      </c>
      <c r="BK81" s="145">
        <f t="shared" si="223"/>
        <v>41110.25786504789</v>
      </c>
      <c r="BL81" s="147">
        <f t="shared" si="223"/>
        <v>41816.178856594554</v>
      </c>
      <c r="BM81" s="147">
        <f t="shared" si="190"/>
        <v>42541.616798179952</v>
      </c>
      <c r="BN81" s="147">
        <f t="shared" si="191"/>
        <v>43300.000588832016</v>
      </c>
      <c r="BO81" s="147">
        <f t="shared" si="192"/>
        <v>44083.941081858182</v>
      </c>
      <c r="BP81" s="147">
        <f t="shared" si="193"/>
        <v>44903.501366783748</v>
      </c>
      <c r="BQ81" s="147">
        <f t="shared" si="194"/>
        <v>45755.365747889889</v>
      </c>
      <c r="BR81" s="147">
        <f t="shared" si="195"/>
        <v>46608.33256864694</v>
      </c>
      <c r="BS81" s="147">
        <f t="shared" si="196"/>
        <v>47494.026478069303</v>
      </c>
      <c r="BT81" s="147">
        <f t="shared" si="197"/>
        <v>48403.584484088511</v>
      </c>
      <c r="BU81" s="147">
        <f t="shared" si="198"/>
        <v>49341.870260718242</v>
      </c>
      <c r="BV81" s="147">
        <f t="shared" si="199"/>
        <v>50294.327159415094</v>
      </c>
      <c r="BW81" s="147">
        <f t="shared" si="200"/>
        <v>51255.281539085161</v>
      </c>
      <c r="BX81" s="147">
        <f t="shared" si="201"/>
        <v>52239.190504757498</v>
      </c>
      <c r="BY81" s="147">
        <f t="shared" si="202"/>
        <v>53245.995062761947</v>
      </c>
      <c r="BZ81" s="147">
        <f t="shared" si="203"/>
        <v>54259.665103572384</v>
      </c>
      <c r="CA81" s="147">
        <f t="shared" si="204"/>
        <v>55268.481891264128</v>
      </c>
      <c r="CB81" s="147">
        <f t="shared" si="205"/>
        <v>56265.466457030088</v>
      </c>
      <c r="CC81" s="147">
        <f t="shared" si="206"/>
        <v>57282.780324536696</v>
      </c>
      <c r="CD81" s="147">
        <f t="shared" si="207"/>
        <v>58309.292545701675</v>
      </c>
      <c r="CE81" s="147">
        <f t="shared" si="208"/>
        <v>59344.888413726476</v>
      </c>
      <c r="CF81" s="147">
        <f t="shared" si="209"/>
        <v>60371.863539779435</v>
      </c>
    </row>
    <row r="82" spans="1:84">
      <c r="A82" s="179" t="str">
        <f t="shared" si="188"/>
        <v>Guyane</v>
      </c>
      <c r="B82" s="179"/>
      <c r="C82" s="276" t="s">
        <v>376</v>
      </c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>
        <f>N32/'Pop Régions 2070'!AD21*1000000</f>
        <v>14635.570701853067</v>
      </c>
      <c r="O82" s="198">
        <f>O32/'Pop Régions 2070'!AE21*1000000</f>
        <v>16122.905962225084</v>
      </c>
      <c r="P82" s="198">
        <f>P32/'Pop Régions 2070'!AF21*1000000</f>
        <v>16320.469063733282</v>
      </c>
      <c r="Q82" s="198">
        <f>Q32/'Pop Régions 2070'!AG21*1000000</f>
        <v>15115.361295166889</v>
      </c>
      <c r="R82" s="198">
        <f>R32/'Pop Régions 2070'!AH21*1000000</f>
        <v>15300.549568655566</v>
      </c>
      <c r="S82" s="198">
        <f>S32/'Pop Régions 2070'!AI21*1000000</f>
        <v>15304.318446069246</v>
      </c>
      <c r="T82" s="198">
        <f>T32/'Pop Régions 2070'!AJ21*1000000</f>
        <v>15674.694765616201</v>
      </c>
      <c r="U82" s="198">
        <f>U32/'Pop Régions 2070'!AK21*1000000</f>
        <v>15066.229771823395</v>
      </c>
      <c r="V82" s="198">
        <f>V32/'Pop Régions 2070'!AL21*1000000</f>
        <v>14902.868065929464</v>
      </c>
      <c r="W82" s="198">
        <f>W32/'Pop Régions 2070'!AM21*1000000</f>
        <v>15005.88899738601</v>
      </c>
      <c r="X82" s="198">
        <f>X32/'Pop Régions 2070'!AN21*1000000</f>
        <v>15283.82916414801</v>
      </c>
      <c r="Y82" s="198">
        <f>Y32/'Pop Régions 2070'!AO21*1000000</f>
        <v>15558.476543622495</v>
      </c>
      <c r="Z82" s="198">
        <f>Z32/'Pop Régions 2070'!AP21*1000000</f>
        <v>16322.345093317866</v>
      </c>
      <c r="AA82" s="198">
        <f>AA32/'Pop Régions 2070'!AQ21*1000000</f>
        <v>16378.607880568292</v>
      </c>
      <c r="AB82" s="198">
        <f>AB32/'Pop Régions 2070'!AR21*1000000</f>
        <v>15710.895703381973</v>
      </c>
      <c r="AC82" s="198">
        <f>AC32/'Pop Régions 2070'!AS21*1000000</f>
        <v>15384.875694689898</v>
      </c>
      <c r="AD82" s="198">
        <f>AD32/'Pop Régions 2070'!AT21*1000000</f>
        <v>15289.901080776604</v>
      </c>
      <c r="AE82" s="198">
        <f>AE32/'Pop Régions 2070'!AU21*1000000</f>
        <v>14796.185605170191</v>
      </c>
      <c r="AF82" s="198">
        <f>AF32/'Pop Régions 2070'!AV21*1000000</f>
        <v>14181.887966653254</v>
      </c>
      <c r="AG82" s="198">
        <f>AG32/'Pop Régions 2070'!AW21*1000000</f>
        <v>13933.19044565028</v>
      </c>
      <c r="AH82" s="198">
        <f>AH32/'Pop Régions 2070'!AX21*1000000</f>
        <v>13461.471485773622</v>
      </c>
      <c r="AI82" s="198">
        <f>AI32/'Pop Régions 2070'!AY21*1000000</f>
        <v>13660.985376160143</v>
      </c>
      <c r="AJ82" s="171">
        <f t="shared" ref="AJ82:BL82" si="224">AI82*(1+AJ107)</f>
        <v>13751.925543298952</v>
      </c>
      <c r="AK82" s="145">
        <f t="shared" si="224"/>
        <v>13645.962636798837</v>
      </c>
      <c r="AL82" s="145">
        <f t="shared" si="224"/>
        <v>13628.407603839802</v>
      </c>
      <c r="AM82" s="145">
        <f t="shared" si="224"/>
        <v>13634.81321253412</v>
      </c>
      <c r="AN82" s="145">
        <f t="shared" si="224"/>
        <v>13644.43400493656</v>
      </c>
      <c r="AO82" s="145">
        <f t="shared" si="224"/>
        <v>13666.736664275375</v>
      </c>
      <c r="AP82" s="145">
        <f t="shared" si="224"/>
        <v>13628.121157766933</v>
      </c>
      <c r="AQ82" s="145">
        <f t="shared" si="224"/>
        <v>13581.523474719581</v>
      </c>
      <c r="AR82" s="145">
        <f t="shared" si="224"/>
        <v>13544.573400846637</v>
      </c>
      <c r="AS82" s="145">
        <f t="shared" si="224"/>
        <v>13511.752487045407</v>
      </c>
      <c r="AT82" s="145">
        <f t="shared" si="224"/>
        <v>13480.337184640153</v>
      </c>
      <c r="AU82" s="145">
        <f t="shared" si="224"/>
        <v>13408.609834993416</v>
      </c>
      <c r="AV82" s="145">
        <f t="shared" si="224"/>
        <v>13341.324695106838</v>
      </c>
      <c r="AW82" s="145">
        <f t="shared" si="224"/>
        <v>13277.139208974189</v>
      </c>
      <c r="AX82" s="145">
        <f t="shared" si="224"/>
        <v>13205.461474979276</v>
      </c>
      <c r="AY82" s="145">
        <f t="shared" si="224"/>
        <v>13127.785007891096</v>
      </c>
      <c r="AZ82" s="145">
        <f t="shared" si="224"/>
        <v>13057.357360476906</v>
      </c>
      <c r="BA82" s="145">
        <f t="shared" si="224"/>
        <v>12991.455628795919</v>
      </c>
      <c r="BB82" s="145">
        <f t="shared" si="224"/>
        <v>12919.589934992664</v>
      </c>
      <c r="BC82" s="145">
        <f t="shared" si="224"/>
        <v>12839.199223272297</v>
      </c>
      <c r="BD82" s="145">
        <f t="shared" si="224"/>
        <v>12756.780195293455</v>
      </c>
      <c r="BE82" s="145">
        <f t="shared" si="224"/>
        <v>12674.838097481315</v>
      </c>
      <c r="BF82" s="145">
        <f t="shared" si="224"/>
        <v>12595.809956579278</v>
      </c>
      <c r="BG82" s="145">
        <f t="shared" si="224"/>
        <v>12515.780011973909</v>
      </c>
      <c r="BH82" s="145">
        <f t="shared" si="224"/>
        <v>12427.20283207871</v>
      </c>
      <c r="BI82" s="145">
        <f t="shared" si="224"/>
        <v>12341.408305550696</v>
      </c>
      <c r="BJ82" s="145">
        <f t="shared" si="224"/>
        <v>12259.577921219479</v>
      </c>
      <c r="BK82" s="145">
        <f t="shared" si="224"/>
        <v>12184.091663272538</v>
      </c>
      <c r="BL82" s="147">
        <f t="shared" si="224"/>
        <v>12105.109428885811</v>
      </c>
      <c r="BM82" s="147">
        <f t="shared" si="190"/>
        <v>12028.780007509928</v>
      </c>
      <c r="BN82" s="147">
        <f t="shared" si="191"/>
        <v>11958.688957160597</v>
      </c>
      <c r="BO82" s="147">
        <f t="shared" si="192"/>
        <v>11892.330754703802</v>
      </c>
      <c r="BP82" s="147">
        <f t="shared" si="193"/>
        <v>11832.120946071986</v>
      </c>
      <c r="BQ82" s="147">
        <f t="shared" si="194"/>
        <v>11776.713339602034</v>
      </c>
      <c r="BR82" s="147">
        <f t="shared" si="195"/>
        <v>11717.689431382687</v>
      </c>
      <c r="BS82" s="147">
        <f t="shared" si="196"/>
        <v>11663.191572981843</v>
      </c>
      <c r="BT82" s="147">
        <f t="shared" si="197"/>
        <v>11610.674367546288</v>
      </c>
      <c r="BU82" s="147">
        <f t="shared" si="198"/>
        <v>11561.106310664787</v>
      </c>
      <c r="BV82" s="147">
        <f t="shared" si="199"/>
        <v>11510.808612810259</v>
      </c>
      <c r="BW82" s="147">
        <f t="shared" si="200"/>
        <v>11458.466683373084</v>
      </c>
      <c r="BX82" s="147">
        <f t="shared" si="201"/>
        <v>11407.389783001861</v>
      </c>
      <c r="BY82" s="147">
        <f t="shared" si="202"/>
        <v>11357.415833230307</v>
      </c>
      <c r="BZ82" s="147">
        <f t="shared" si="203"/>
        <v>11304.986309829144</v>
      </c>
      <c r="CA82" s="147">
        <f t="shared" si="204"/>
        <v>11247.766967005447</v>
      </c>
      <c r="CB82" s="147">
        <f t="shared" si="205"/>
        <v>11184.612119389791</v>
      </c>
      <c r="CC82" s="147">
        <f t="shared" si="206"/>
        <v>11122.27797710043</v>
      </c>
      <c r="CD82" s="147">
        <f t="shared" si="207"/>
        <v>11058.505835674552</v>
      </c>
      <c r="CE82" s="147">
        <f t="shared" si="208"/>
        <v>10993.333389584226</v>
      </c>
      <c r="CF82" s="147">
        <f t="shared" si="209"/>
        <v>10923.540952677004</v>
      </c>
    </row>
    <row r="83" spans="1:84">
      <c r="A83" s="179" t="str">
        <f t="shared" si="188"/>
        <v>Réunion</v>
      </c>
      <c r="B83" s="179"/>
      <c r="C83" s="276" t="s">
        <v>376</v>
      </c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>
        <f>N33/'Pop Régions 2070'!AD22*1000000</f>
        <v>17205.644028662711</v>
      </c>
      <c r="O83" s="198">
        <f>O33/'Pop Régions 2070'!AE22*1000000</f>
        <v>17793.413385687163</v>
      </c>
      <c r="P83" s="198">
        <f>P33/'Pop Régions 2070'!AF22*1000000</f>
        <v>18242.66036020586</v>
      </c>
      <c r="Q83" s="198">
        <f>Q33/'Pop Régions 2070'!AG22*1000000</f>
        <v>18807.089786825152</v>
      </c>
      <c r="R83" s="198">
        <f>R33/'Pop Régions 2070'!AH22*1000000</f>
        <v>19496.535964932846</v>
      </c>
      <c r="S83" s="198">
        <f>S33/'Pop Régions 2070'!AI22*1000000</f>
        <v>20048.247624707499</v>
      </c>
      <c r="T83" s="198">
        <f>T33/'Pop Régions 2070'!AJ22*1000000</f>
        <v>20637.583315535412</v>
      </c>
      <c r="U83" s="198">
        <f>U33/'Pop Régions 2070'!AK22*1000000</f>
        <v>21248.231462400283</v>
      </c>
      <c r="V83" s="198">
        <f>V33/'Pop Régions 2070'!AL22*1000000</f>
        <v>21047.575453830254</v>
      </c>
      <c r="W83" s="198">
        <f>W33/'Pop Régions 2070'!AM22*1000000</f>
        <v>20006.320358926037</v>
      </c>
      <c r="X83" s="198">
        <f>X33/'Pop Régions 2070'!AN22*1000000</f>
        <v>19544.650755296807</v>
      </c>
      <c r="Y83" s="198">
        <f>Y33/'Pop Régions 2070'!AO22*1000000</f>
        <v>19879.706790705673</v>
      </c>
      <c r="Z83" s="198">
        <f>Z33/'Pop Régions 2070'!AP22*1000000</f>
        <v>19787.703173441383</v>
      </c>
      <c r="AA83" s="198">
        <f>AA33/'Pop Régions 2070'!AQ22*1000000</f>
        <v>19759.913822157749</v>
      </c>
      <c r="AB83" s="198">
        <f>AB33/'Pop Régions 2070'!AR22*1000000</f>
        <v>20140.031182612034</v>
      </c>
      <c r="AC83" s="198">
        <f>AC33/'Pop Régions 2070'!AS22*1000000</f>
        <v>20665.417538133384</v>
      </c>
      <c r="AD83" s="198">
        <f>AD33/'Pop Régions 2070'!AT22*1000000</f>
        <v>21238.676836285063</v>
      </c>
      <c r="AE83" s="198">
        <f>AE33/'Pop Régions 2070'!AU22*1000000</f>
        <v>21707.817686612219</v>
      </c>
      <c r="AF83" s="198">
        <f>AF33/'Pop Régions 2070'!AV22*1000000</f>
        <v>21818.606884102079</v>
      </c>
      <c r="AG83" s="198">
        <f>AG33/'Pop Régions 2070'!AW22*1000000</f>
        <v>22158.939451866092</v>
      </c>
      <c r="AH83" s="198">
        <f>AH33/'Pop Régions 2070'!AX22*1000000</f>
        <v>21193.7901685006</v>
      </c>
      <c r="AI83" s="198">
        <f>AI33/'Pop Régions 2070'!AY22*1000000</f>
        <v>22529.939342471003</v>
      </c>
      <c r="AJ83" s="171">
        <f t="shared" ref="AJ83:BL83" si="225">AI83*(1+AJ108)</f>
        <v>23141.552213741856</v>
      </c>
      <c r="AK83" s="145">
        <f t="shared" si="225"/>
        <v>23437.403811291369</v>
      </c>
      <c r="AL83" s="145">
        <f t="shared" si="225"/>
        <v>23887.478897978042</v>
      </c>
      <c r="AM83" s="145">
        <f t="shared" si="225"/>
        <v>24388.154839352555</v>
      </c>
      <c r="AN83" s="145">
        <f t="shared" si="225"/>
        <v>24905.070341888702</v>
      </c>
      <c r="AO83" s="145">
        <f t="shared" si="225"/>
        <v>25456.077763782396</v>
      </c>
      <c r="AP83" s="145">
        <f t="shared" si="225"/>
        <v>25905.739919431791</v>
      </c>
      <c r="AQ83" s="145">
        <f t="shared" si="225"/>
        <v>26347.964263222664</v>
      </c>
      <c r="AR83" s="145">
        <f t="shared" si="225"/>
        <v>26816.144736134716</v>
      </c>
      <c r="AS83" s="145">
        <f t="shared" si="225"/>
        <v>27300.620435975201</v>
      </c>
      <c r="AT83" s="145">
        <f t="shared" si="225"/>
        <v>27796.528306769571</v>
      </c>
      <c r="AU83" s="145">
        <f t="shared" si="225"/>
        <v>28218.169928378</v>
      </c>
      <c r="AV83" s="145">
        <f t="shared" si="225"/>
        <v>28654.752738250078</v>
      </c>
      <c r="AW83" s="145">
        <f t="shared" si="225"/>
        <v>29104.022527439534</v>
      </c>
      <c r="AX83" s="145">
        <f t="shared" si="225"/>
        <v>29543.236084695433</v>
      </c>
      <c r="AY83" s="145">
        <f t="shared" si="225"/>
        <v>29974.791827769015</v>
      </c>
      <c r="AZ83" s="145">
        <f t="shared" si="225"/>
        <v>30428.159606421967</v>
      </c>
      <c r="BA83" s="145">
        <f t="shared" si="225"/>
        <v>30898.051036210596</v>
      </c>
      <c r="BB83" s="145">
        <f t="shared" si="225"/>
        <v>31360.223463181868</v>
      </c>
      <c r="BC83" s="145">
        <f t="shared" si="225"/>
        <v>31807.650973733063</v>
      </c>
      <c r="BD83" s="145">
        <f t="shared" si="225"/>
        <v>32255.197926751473</v>
      </c>
      <c r="BE83" s="145">
        <f t="shared" si="225"/>
        <v>32708.910206310975</v>
      </c>
      <c r="BF83" s="145">
        <f t="shared" si="225"/>
        <v>33175.166058048446</v>
      </c>
      <c r="BG83" s="145">
        <f t="shared" si="225"/>
        <v>33644.131871982361</v>
      </c>
      <c r="BH83" s="145">
        <f t="shared" si="225"/>
        <v>34095.383990581067</v>
      </c>
      <c r="BI83" s="145">
        <f t="shared" si="225"/>
        <v>34558.603124447509</v>
      </c>
      <c r="BJ83" s="145">
        <f t="shared" si="225"/>
        <v>35037.557412654605</v>
      </c>
      <c r="BK83" s="145">
        <f t="shared" si="225"/>
        <v>35539.730287380946</v>
      </c>
      <c r="BL83" s="147">
        <f t="shared" si="225"/>
        <v>36037.547357651383</v>
      </c>
      <c r="BM83" s="147">
        <f t="shared" si="190"/>
        <v>36548.710848629809</v>
      </c>
      <c r="BN83" s="147">
        <f t="shared" si="191"/>
        <v>37084.617290349444</v>
      </c>
      <c r="BO83" s="147">
        <f t="shared" si="192"/>
        <v>37638.690882995135</v>
      </c>
      <c r="BP83" s="147">
        <f t="shared" si="193"/>
        <v>38219.336768796486</v>
      </c>
      <c r="BQ83" s="147">
        <f t="shared" si="194"/>
        <v>38823.467275780182</v>
      </c>
      <c r="BR83" s="147">
        <f t="shared" si="195"/>
        <v>39424.37026932375</v>
      </c>
      <c r="BS83" s="147">
        <f t="shared" si="196"/>
        <v>40048.806608844417</v>
      </c>
      <c r="BT83" s="147">
        <f t="shared" si="197"/>
        <v>40689.06407803981</v>
      </c>
      <c r="BU83" s="147">
        <f t="shared" si="198"/>
        <v>41349.063734820629</v>
      </c>
      <c r="BV83" s="147">
        <f t="shared" si="199"/>
        <v>42016.402495462826</v>
      </c>
      <c r="BW83" s="147">
        <f t="shared" si="200"/>
        <v>42686.250996869312</v>
      </c>
      <c r="BX83" s="147">
        <f t="shared" si="201"/>
        <v>43370.604549571006</v>
      </c>
      <c r="BY83" s="147">
        <f t="shared" si="202"/>
        <v>44069.257540988139</v>
      </c>
      <c r="BZ83" s="147">
        <f t="shared" si="203"/>
        <v>44768.787416938016</v>
      </c>
      <c r="CA83" s="147">
        <f t="shared" si="204"/>
        <v>45459.494630910318</v>
      </c>
      <c r="CB83" s="147">
        <f t="shared" si="205"/>
        <v>46135.69858004884</v>
      </c>
      <c r="CC83" s="147">
        <f t="shared" si="206"/>
        <v>46823.883595118845</v>
      </c>
      <c r="CD83" s="147">
        <f t="shared" si="207"/>
        <v>47514.81756084213</v>
      </c>
      <c r="CE83" s="147">
        <f t="shared" si="208"/>
        <v>48208.359214211458</v>
      </c>
      <c r="CF83" s="147">
        <f t="shared" si="209"/>
        <v>48890.079957075839</v>
      </c>
    </row>
    <row r="84" spans="1:84">
      <c r="A84" s="179" t="str">
        <f t="shared" si="188"/>
        <v>Mayotte</v>
      </c>
      <c r="B84" s="179"/>
      <c r="C84" s="276" t="s">
        <v>376</v>
      </c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>
        <f>AB34/'Pop Régions 2070'!AR23*1000000</f>
        <v>8291.5010459367586</v>
      </c>
      <c r="AC84" s="198">
        <f>AC34/'Pop Régions 2070'!AS23*1000000</f>
        <v>8854.8834383158573</v>
      </c>
      <c r="AD84" s="198">
        <f>AD34/'Pop Régions 2070'!AT23*1000000</f>
        <v>9012.8078467471278</v>
      </c>
      <c r="AE84" s="198">
        <f>AE34/'Pop Régions 2070'!AU23*1000000</f>
        <v>9465.7756347245777</v>
      </c>
      <c r="AF84" s="198">
        <f>AF34/'Pop Régions 2070'!AV23*1000000</f>
        <v>9146.102902086579</v>
      </c>
      <c r="AG84" s="198">
        <f>AG34/'Pop Régions 2070'!AW23*1000000</f>
        <v>9240.3340022776247</v>
      </c>
      <c r="AH84" s="198">
        <f>AH34/'Pop Régions 2070'!AX23*1000000</f>
        <v>9024.0832904296076</v>
      </c>
      <c r="AI84" s="198">
        <f>AI34/'Pop Régions 2070'!AY23*1000000</f>
        <v>9327.214477443933</v>
      </c>
      <c r="AJ84" s="171">
        <f t="shared" ref="AJ84" si="226">AI84*(1+AJ109)</f>
        <v>9634.3817103214406</v>
      </c>
      <c r="AK84" s="145">
        <f t="shared" ref="AK84" si="227">AJ84*(1+AK109)</f>
        <v>9813.2933839610487</v>
      </c>
      <c r="AL84" s="145">
        <f t="shared" ref="AL84" si="228">AK84*(1+AL109)</f>
        <v>10058.517534318909</v>
      </c>
      <c r="AM84" s="145">
        <f t="shared" ref="AM84" si="229">AL84*(1+AM109)</f>
        <v>10327.537193781594</v>
      </c>
      <c r="AN84" s="145">
        <f t="shared" ref="AN84" si="230">AM84*(1+AN109)</f>
        <v>10606.184931855212</v>
      </c>
      <c r="AO84" s="145">
        <f t="shared" ref="AO84" si="231">AN84*(1+AO109)</f>
        <v>10902.203555716882</v>
      </c>
      <c r="AP84" s="145">
        <f t="shared" ref="AP84" si="232">AO84*(1+AP109)</f>
        <v>11157.859453500163</v>
      </c>
      <c r="AQ84" s="145">
        <f t="shared" ref="AQ84" si="233">AP84*(1+AQ109)</f>
        <v>11412.885822072836</v>
      </c>
      <c r="AR84" s="145">
        <f t="shared" ref="AR84" si="234">AQ84*(1+AR109)</f>
        <v>11681.714360840195</v>
      </c>
      <c r="AS84" s="145">
        <f t="shared" ref="AS84" si="235">AR84*(1+AS109)</f>
        <v>11960.349662354452</v>
      </c>
      <c r="AT84" s="145">
        <f t="shared" ref="AT84" si="236">AS84*(1+AT109)</f>
        <v>12246.804867388189</v>
      </c>
      <c r="AU84" s="145">
        <f t="shared" ref="AU84" si="237">AT84*(1+AU109)</f>
        <v>12503.431181040918</v>
      </c>
      <c r="AV84" s="145">
        <f t="shared" ref="AV84" si="238">AU84*(1+AV109)</f>
        <v>12769.221423764013</v>
      </c>
      <c r="AW84" s="145">
        <f t="shared" ref="AW84" si="239">AV84*(1+AW109)</f>
        <v>13043.305244299376</v>
      </c>
      <c r="AX84" s="145">
        <f t="shared" ref="AX84" si="240">AW84*(1+AX109)</f>
        <v>13315.6084569104</v>
      </c>
      <c r="AY84" s="145">
        <f t="shared" ref="AY84" si="241">AX84*(1+AY109)</f>
        <v>13587.157550202292</v>
      </c>
      <c r="AZ84" s="145">
        <f t="shared" ref="AZ84" si="242">AY84*(1+AZ109)</f>
        <v>13871.274004083672</v>
      </c>
      <c r="BA84" s="145">
        <f t="shared" ref="BA84" si="243">AZ84*(1+BA109)</f>
        <v>14165.738174703934</v>
      </c>
      <c r="BB84" s="145">
        <f t="shared" ref="BB84" si="244">BA84*(1+BB109)</f>
        <v>14459.587617413685</v>
      </c>
      <c r="BC84" s="145">
        <f t="shared" ref="BC84" si="245">BB84*(1+BC109)</f>
        <v>14749.546457432007</v>
      </c>
      <c r="BD84" s="145">
        <f t="shared" ref="BD84" si="246">BC84*(1+BD109)</f>
        <v>15042.415096381053</v>
      </c>
      <c r="BE84" s="145">
        <f t="shared" ref="BE84" si="247">BD84*(1+BE109)</f>
        <v>15341.037480334431</v>
      </c>
      <c r="BF84" s="145">
        <f t="shared" ref="BF84" si="248">BE84*(1+BF109)</f>
        <v>15648.477974166884</v>
      </c>
      <c r="BG84" s="145">
        <f t="shared" ref="BG84" si="249">BF84*(1+BG109)</f>
        <v>15960.222938069719</v>
      </c>
      <c r="BH84" s="145">
        <f t="shared" ref="BH84" si="250">BG84*(1+BH109)</f>
        <v>16266.630476935366</v>
      </c>
      <c r="BI84" s="145">
        <f t="shared" ref="BI84" si="251">BH84*(1+BI109)</f>
        <v>16581.742293251515</v>
      </c>
      <c r="BJ84" s="145">
        <f t="shared" ref="BJ84" si="252">BI84*(1+BJ109)</f>
        <v>16907.48870430006</v>
      </c>
      <c r="BK84" s="145">
        <f t="shared" ref="BK84" si="253">BJ84*(1+BK109)</f>
        <v>17247.635421631327</v>
      </c>
      <c r="BL84" s="147">
        <f t="shared" ref="BL84" si="254">BK84*(1+BL109)</f>
        <v>17589.01843531114</v>
      </c>
      <c r="BM84" s="147">
        <f t="shared" si="190"/>
        <v>17940.269114899533</v>
      </c>
      <c r="BN84" s="147">
        <f t="shared" si="191"/>
        <v>18307.120588650218</v>
      </c>
      <c r="BO84" s="147">
        <f t="shared" si="192"/>
        <v>18686.562872648348</v>
      </c>
      <c r="BP84" s="147">
        <f t="shared" si="193"/>
        <v>19082.952121140352</v>
      </c>
      <c r="BQ84" s="147">
        <f t="shared" si="194"/>
        <v>19495.003179448631</v>
      </c>
      <c r="BR84" s="147">
        <f t="shared" si="195"/>
        <v>19909.535615986741</v>
      </c>
      <c r="BS84" s="147">
        <f t="shared" si="196"/>
        <v>20340.07005422132</v>
      </c>
      <c r="BT84" s="147">
        <f t="shared" si="197"/>
        <v>20782.926736791902</v>
      </c>
      <c r="BU84" s="147">
        <f t="shared" si="198"/>
        <v>21240.281214034207</v>
      </c>
      <c r="BV84" s="147">
        <f t="shared" si="199"/>
        <v>21705.971059526284</v>
      </c>
      <c r="BW84" s="147">
        <f t="shared" si="200"/>
        <v>22177.603628682089</v>
      </c>
      <c r="BX84" s="147">
        <f t="shared" si="201"/>
        <v>22661.471717837449</v>
      </c>
      <c r="BY84" s="147">
        <f t="shared" si="202"/>
        <v>23157.635558967169</v>
      </c>
      <c r="BZ84" s="147">
        <f t="shared" si="203"/>
        <v>23659.209431838724</v>
      </c>
      <c r="CA84" s="147">
        <f t="shared" si="204"/>
        <v>24161.116232738219</v>
      </c>
      <c r="CB84" s="147">
        <f t="shared" si="205"/>
        <v>24660.298436736073</v>
      </c>
      <c r="CC84" s="147">
        <f t="shared" si="206"/>
        <v>25170.821698277447</v>
      </c>
      <c r="CD84" s="147">
        <f t="shared" si="207"/>
        <v>25687.873393569487</v>
      </c>
      <c r="CE84" s="147">
        <f t="shared" si="208"/>
        <v>26211.444061801612</v>
      </c>
      <c r="CF84" s="147">
        <f t="shared" si="209"/>
        <v>26733.754911420838</v>
      </c>
    </row>
    <row r="85" spans="1:84">
      <c r="A85" s="179" t="str">
        <f t="shared" si="188"/>
        <v>France Métropole</v>
      </c>
      <c r="B85" s="179"/>
      <c r="C85" s="276" t="s">
        <v>376</v>
      </c>
      <c r="D85" s="198">
        <f>D35/'Pop Régions 2070'!T24*1000000</f>
        <v>25758.166314007824</v>
      </c>
      <c r="E85" s="198">
        <f>E35/'Pop Régions 2070'!U24*1000000</f>
        <v>25912.892606244041</v>
      </c>
      <c r="F85" s="198">
        <f>F35/'Pop Régions 2070'!V24*1000000</f>
        <v>26204.890526427436</v>
      </c>
      <c r="G85" s="198">
        <f>G35/'Pop Régions 2070'!W24*1000000</f>
        <v>25909.064756225049</v>
      </c>
      <c r="H85" s="198">
        <f>H35/'Pop Régions 2070'!X24*1000000</f>
        <v>26433.092379333873</v>
      </c>
      <c r="I85" s="198">
        <f>I35/'Pop Régions 2070'!Y24*1000000</f>
        <v>26892.242360944245</v>
      </c>
      <c r="J85" s="198">
        <f>J35/'Pop Régions 2070'!Z24*1000000</f>
        <v>27180.365388513841</v>
      </c>
      <c r="K85" s="198">
        <f>K35/'Pop Régions 2070'!AA24*1000000</f>
        <v>27720.715362681629</v>
      </c>
      <c r="L85" s="198">
        <f>L35/'Pop Régions 2070'!AB24*1000000</f>
        <v>28622.74076308513</v>
      </c>
      <c r="M85" s="198">
        <f>M35/'Pop Régions 2070'!AC24*1000000</f>
        <v>29492.985472826178</v>
      </c>
      <c r="N85" s="198">
        <f>N35/'Pop Régions 2070'!AD24*1000000</f>
        <v>30477.049768127916</v>
      </c>
      <c r="O85" s="198">
        <f>O35/'Pop Régions 2070'!AE24*1000000</f>
        <v>30848.921724231084</v>
      </c>
      <c r="P85" s="198">
        <f>P35/'Pop Régions 2070'!AF24*1000000</f>
        <v>30969.070902467127</v>
      </c>
      <c r="Q85" s="198">
        <f>Q35/'Pop Régions 2070'!AG24*1000000</f>
        <v>30992.754474436162</v>
      </c>
      <c r="R85" s="198">
        <f>R35/'Pop Régions 2070'!AH24*1000000</f>
        <v>31649.194448487073</v>
      </c>
      <c r="S85" s="198">
        <f>S35/'Pop Régions 2070'!AI24*1000000</f>
        <v>31922.945279352174</v>
      </c>
      <c r="T85" s="198">
        <f>T35/'Pop Régions 2070'!AJ24*1000000</f>
        <v>32438.122264794049</v>
      </c>
      <c r="U85" s="198">
        <f>U35/'Pop Régions 2070'!AK24*1000000</f>
        <v>33013.071991283185</v>
      </c>
      <c r="V85" s="198">
        <f>V35/'Pop Régions 2070'!AL24*1000000</f>
        <v>32924.426702602075</v>
      </c>
      <c r="W85" s="198">
        <f>W35/'Pop Régions 2070'!AM24*1000000</f>
        <v>31811.368513612535</v>
      </c>
      <c r="X85" s="198">
        <f>X35/'Pop Régions 2070'!AN24*1000000</f>
        <v>32285.324491705931</v>
      </c>
      <c r="Y85" s="198">
        <f>Y35/'Pop Régions 2070'!AO24*1000000</f>
        <v>32832.029275785404</v>
      </c>
      <c r="Z85" s="198">
        <f>Z35/'Pop Régions 2070'!AP24*1000000</f>
        <v>32771.867587530476</v>
      </c>
      <c r="AA85" s="198">
        <f>AA35/'Pop Régions 2070'!AQ24*1000000</f>
        <v>32796.664124877439</v>
      </c>
      <c r="AB85" s="198">
        <f>AB35/'Pop Régions 2070'!AR24*1000000</f>
        <v>32931.705436231139</v>
      </c>
      <c r="AC85" s="198">
        <f>AC35/'Pop Régions 2070'!AS24*1000000</f>
        <v>33147.886054971517</v>
      </c>
      <c r="AD85" s="198">
        <f>AD35/'Pop Régions 2070'!AT24*1000000</f>
        <v>33418.669924713417</v>
      </c>
      <c r="AE85" s="198">
        <f>AE35/'Pop Régions 2070'!AU24*1000000</f>
        <v>34100.674077955497</v>
      </c>
      <c r="AF85" s="198">
        <f>AF35/'Pop Régions 2070'!AV24*1000000</f>
        <v>34636.675973890269</v>
      </c>
      <c r="AG85" s="198">
        <f>AG35/'Pop Régions 2070'!AW24*1000000</f>
        <v>35142.2452478013</v>
      </c>
      <c r="AH85" s="198">
        <f>AH35/'Pop Régions 2070'!AX24*1000000</f>
        <v>32294.413847562308</v>
      </c>
      <c r="AI85" s="198">
        <f>AI35/'Pop Régions 2070'!AY24*1000000</f>
        <v>34415.670883540035</v>
      </c>
      <c r="AJ85" s="171">
        <f t="shared" ref="AJ85:BL85" si="255">AI85*(1+AJ110)</f>
        <v>35157.137034475127</v>
      </c>
      <c r="AK85" s="145">
        <f t="shared" si="255"/>
        <v>35409.642412964349</v>
      </c>
      <c r="AL85" s="145">
        <f t="shared" si="255"/>
        <v>35891.250540069981</v>
      </c>
      <c r="AM85" s="145">
        <f t="shared" si="255"/>
        <v>36442.451389771188</v>
      </c>
      <c r="AN85" s="145">
        <f t="shared" si="255"/>
        <v>37010.702657697489</v>
      </c>
      <c r="AO85" s="145">
        <f t="shared" si="255"/>
        <v>37622.196045213081</v>
      </c>
      <c r="AP85" s="145">
        <f t="shared" si="255"/>
        <v>38075.994889324342</v>
      </c>
      <c r="AQ85" s="145">
        <f t="shared" si="255"/>
        <v>38512.660982880399</v>
      </c>
      <c r="AR85" s="145">
        <f t="shared" si="255"/>
        <v>38981.240477977117</v>
      </c>
      <c r="AS85" s="145">
        <f t="shared" si="255"/>
        <v>39467.115524450477</v>
      </c>
      <c r="AT85" s="145">
        <f t="shared" si="255"/>
        <v>39962.920088905244</v>
      </c>
      <c r="AU85" s="145">
        <f t="shared" si="255"/>
        <v>40345.230208965208</v>
      </c>
      <c r="AV85" s="145">
        <f t="shared" si="255"/>
        <v>40743.415573431172</v>
      </c>
      <c r="AW85" s="145">
        <f t="shared" si="255"/>
        <v>41153.965793185453</v>
      </c>
      <c r="AX85" s="145">
        <f t="shared" si="255"/>
        <v>41544.47270656313</v>
      </c>
      <c r="AY85" s="145">
        <f t="shared" si="255"/>
        <v>41918.595682242121</v>
      </c>
      <c r="AZ85" s="145">
        <f t="shared" si="255"/>
        <v>42317.775172324553</v>
      </c>
      <c r="BA85" s="145">
        <f t="shared" si="255"/>
        <v>42734.199535481341</v>
      </c>
      <c r="BB85" s="145">
        <f t="shared" si="255"/>
        <v>43134.009683011609</v>
      </c>
      <c r="BC85" s="145">
        <f t="shared" si="255"/>
        <v>43507.771024781927</v>
      </c>
      <c r="BD85" s="145">
        <f t="shared" si="255"/>
        <v>43876.202678074122</v>
      </c>
      <c r="BE85" s="145">
        <f t="shared" si="255"/>
        <v>44247.574928794464</v>
      </c>
      <c r="BF85" s="145">
        <f t="shared" si="255"/>
        <v>44630.425597295573</v>
      </c>
      <c r="BG85" s="145">
        <f t="shared" si="255"/>
        <v>45011.293275044889</v>
      </c>
      <c r="BH85" s="145">
        <f t="shared" si="255"/>
        <v>45362.843541681148</v>
      </c>
      <c r="BI85" s="145">
        <f t="shared" si="255"/>
        <v>45725.008692130184</v>
      </c>
      <c r="BJ85" s="145">
        <f t="shared" si="255"/>
        <v>46102.55795473708</v>
      </c>
      <c r="BK85" s="145">
        <f t="shared" si="255"/>
        <v>46505.041532442694</v>
      </c>
      <c r="BL85" s="147">
        <f t="shared" si="255"/>
        <v>46895.921135919409</v>
      </c>
      <c r="BM85" s="147">
        <f t="shared" si="190"/>
        <v>47298.379780007614</v>
      </c>
      <c r="BN85" s="147">
        <f t="shared" si="191"/>
        <v>47726.929694154584</v>
      </c>
      <c r="BO85" s="147">
        <f t="shared" si="192"/>
        <v>48172.630261106155</v>
      </c>
      <c r="BP85" s="147">
        <f t="shared" si="193"/>
        <v>48645.9069613385</v>
      </c>
      <c r="BQ85" s="147">
        <f t="shared" si="194"/>
        <v>49142.323625630248</v>
      </c>
      <c r="BR85" s="147">
        <f t="shared" si="195"/>
        <v>49627.633128305482</v>
      </c>
      <c r="BS85" s="147">
        <f t="shared" si="196"/>
        <v>50135.651522060012</v>
      </c>
      <c r="BT85" s="147">
        <f t="shared" si="197"/>
        <v>50656.294829500803</v>
      </c>
      <c r="BU85" s="147">
        <f t="shared" si="198"/>
        <v>51194.179999042841</v>
      </c>
      <c r="BV85" s="147">
        <f t="shared" si="199"/>
        <v>51733.608598319261</v>
      </c>
      <c r="BW85" s="147">
        <f t="shared" si="200"/>
        <v>52268.550140339576</v>
      </c>
      <c r="BX85" s="147">
        <f t="shared" si="201"/>
        <v>52813.707962688371</v>
      </c>
      <c r="BY85" s="147">
        <f t="shared" si="202"/>
        <v>53368.604064383944</v>
      </c>
      <c r="BZ85" s="147">
        <f t="shared" si="203"/>
        <v>53916.76276745728</v>
      </c>
      <c r="CA85" s="147">
        <f t="shared" si="204"/>
        <v>54446.553349524613</v>
      </c>
      <c r="CB85" s="147">
        <f t="shared" si="205"/>
        <v>54951.416061197269</v>
      </c>
      <c r="CC85" s="147">
        <f t="shared" si="206"/>
        <v>55463.250178740265</v>
      </c>
      <c r="CD85" s="147">
        <f t="shared" si="207"/>
        <v>55970.948453594676</v>
      </c>
      <c r="CE85" s="147">
        <f t="shared" si="208"/>
        <v>56474.355962856731</v>
      </c>
      <c r="CF85" s="147">
        <f t="shared" si="209"/>
        <v>56956.584476289048</v>
      </c>
    </row>
    <row r="86" spans="1:84">
      <c r="A86" s="179" t="str">
        <f t="shared" si="188"/>
        <v>Total</v>
      </c>
      <c r="B86" s="179"/>
      <c r="C86" s="276" t="s">
        <v>376</v>
      </c>
      <c r="D86" s="198">
        <f>D37/'Pop France 2070'!O17*10^9</f>
        <v>25495.892767531961</v>
      </c>
      <c r="E86" s="198">
        <f>E37/'Pop France 2070'!P17*10^9</f>
        <v>25635.495448009478</v>
      </c>
      <c r="F86" s="198">
        <f>F37/'Pop France 2070'!Q17*10^9</f>
        <v>25917.150804235378</v>
      </c>
      <c r="G86" s="198">
        <f>G37/'Pop France 2070'!R17*10^9</f>
        <v>25630.9678027185</v>
      </c>
      <c r="H86" s="198">
        <f>H37/'Pop France 2070'!S17*10^9</f>
        <v>26141.123930893409</v>
      </c>
      <c r="I86" s="198">
        <f>I37/'Pop France 2070'!T17*10^9</f>
        <v>26597.626508164445</v>
      </c>
      <c r="J86" s="198">
        <f>J37/'Pop France 2070'!U17*10^9</f>
        <v>26880.297990115749</v>
      </c>
      <c r="K86" s="198">
        <f>K37/'Pop France 2070'!V17*10^9</f>
        <v>27413.985354107812</v>
      </c>
      <c r="L86" s="198">
        <f>L37/'Pop France 2070'!W17*10^9</f>
        <v>28300.655155039451</v>
      </c>
      <c r="M86" s="198">
        <f>M37/'Pop France 2070'!X17*10^9</f>
        <v>29161.78732551213</v>
      </c>
      <c r="N86" s="198">
        <f>N37/'Pop France 2070'!Y17*10^9</f>
        <v>30116.212010763316</v>
      </c>
      <c r="O86" s="198">
        <f>O37/'Pop France 2070'!Z17*10^9</f>
        <v>30494.651029938013</v>
      </c>
      <c r="P86" s="198">
        <f>P37/'Pop France 2070'!AA17*10^9</f>
        <v>30617.708720286533</v>
      </c>
      <c r="Q86" s="198">
        <f>Q37/'Pop France 2070'!AB17*10^9</f>
        <v>30651.346459704364</v>
      </c>
      <c r="R86" s="198">
        <f>R37/'Pop France 2070'!AC17*10^9</f>
        <v>31304.741857140696</v>
      </c>
      <c r="S86" s="198">
        <f>S37/'Pop France 2070'!AD17*10^9</f>
        <v>31583.338584175148</v>
      </c>
      <c r="T86" s="198">
        <f>T37/'Pop France 2070'!AE17*10^9</f>
        <v>32099.829585073887</v>
      </c>
      <c r="U86" s="198">
        <f>U37/'Pop France 2070'!AF17*10^9</f>
        <v>32666.497680067656</v>
      </c>
      <c r="V86" s="198">
        <f>V37/'Pop France 2070'!AG17*10^9</f>
        <v>32582.582808209503</v>
      </c>
      <c r="W86" s="198">
        <f>W37/'Pop France 2070'!AH17*10^9</f>
        <v>31478.167420546968</v>
      </c>
      <c r="X86" s="198">
        <f>X37/'Pop France 2070'!AI17*10^9</f>
        <v>31939.728866786107</v>
      </c>
      <c r="Y86" s="198">
        <f>Y37/'Pop France 2070'!AJ17*10^9</f>
        <v>32479.947729069965</v>
      </c>
      <c r="Z86" s="198">
        <f>Z37/'Pop France 2070'!AK17*10^9</f>
        <v>32428.529593627729</v>
      </c>
      <c r="AA86" s="198">
        <f>AA37/'Pop France 2070'!AL17*10^9</f>
        <v>32454.729226269719</v>
      </c>
      <c r="AB86" s="198">
        <f>AB37/'Pop France 2070'!AM17*10^9</f>
        <v>32485.046458898927</v>
      </c>
      <c r="AC86" s="198">
        <f>AC37/'Pop France 2070'!AN17*10^9</f>
        <v>32702.175036499273</v>
      </c>
      <c r="AD86" s="198">
        <f>AD37/'Pop France 2070'!AO17*10^9</f>
        <v>32970.847198245712</v>
      </c>
      <c r="AE86" s="198">
        <f>AE37/'Pop France 2070'!AP17*10^9</f>
        <v>33640.669901047113</v>
      </c>
      <c r="AF86" s="198">
        <f>AF37/'Pop France 2070'!AQ17*10^9</f>
        <v>34158.112597095795</v>
      </c>
      <c r="AG86" s="198">
        <f>AG37/'Pop France 2070'!AR17*10^9</f>
        <v>34650.211530387853</v>
      </c>
      <c r="AH86" s="198">
        <f>AH37/'Pop France 2070'!AS17*10^9</f>
        <v>31865.45335740759</v>
      </c>
      <c r="AI86" s="198">
        <f>AI37/'Pop France 2070'!AT17*10^9</f>
        <v>33941.735316489088</v>
      </c>
      <c r="AJ86" s="171"/>
      <c r="AK86" s="145"/>
      <c r="AL86" s="145"/>
      <c r="AM86" s="145"/>
      <c r="AN86" s="145"/>
      <c r="AO86" s="145"/>
      <c r="AP86" s="145"/>
      <c r="AQ86" s="145"/>
      <c r="AR86" s="145"/>
      <c r="AS86" s="145"/>
      <c r="AT86" s="145"/>
      <c r="AU86" s="145"/>
      <c r="AV86" s="145"/>
      <c r="AW86" s="145"/>
      <c r="AX86" s="145"/>
      <c r="AY86" s="145"/>
      <c r="AZ86" s="145"/>
      <c r="BA86" s="145"/>
      <c r="BB86" s="145"/>
      <c r="BC86" s="145"/>
      <c r="BD86" s="145"/>
      <c r="BE86" s="145"/>
      <c r="BF86" s="145"/>
      <c r="BG86" s="145"/>
      <c r="BH86" s="145"/>
      <c r="BI86" s="145"/>
      <c r="BJ86" s="145"/>
      <c r="BK86" s="145"/>
      <c r="BL86" s="147"/>
      <c r="BM86" s="147"/>
      <c r="BN86" s="147"/>
      <c r="BO86" s="147"/>
      <c r="BP86" s="147"/>
      <c r="BQ86" s="147"/>
      <c r="BR86" s="147"/>
      <c r="BS86" s="147"/>
      <c r="BT86" s="147"/>
      <c r="BU86" s="147"/>
      <c r="BV86" s="147"/>
      <c r="BW86" s="147"/>
      <c r="BX86" s="147"/>
      <c r="BY86" s="147"/>
      <c r="BZ86" s="147"/>
      <c r="CA86" s="147"/>
      <c r="CB86" s="147"/>
      <c r="CC86" s="147"/>
      <c r="CD86" s="147"/>
      <c r="CE86" s="147"/>
      <c r="CF86" s="147"/>
    </row>
    <row r="87" spans="1:84">
      <c r="A87" s="179" t="str">
        <f>A62</f>
        <v>Total</v>
      </c>
      <c r="B87" s="179"/>
      <c r="C87" s="276" t="s">
        <v>376</v>
      </c>
      <c r="D87" s="198">
        <f>'PIB France 2070'!O16</f>
        <v>25523.756206872218</v>
      </c>
      <c r="E87" s="198">
        <f>'PIB France 2070'!P16</f>
        <v>25665.7264091787</v>
      </c>
      <c r="F87" s="198">
        <f>'PIB France 2070'!Q16</f>
        <v>25946.609254641487</v>
      </c>
      <c r="G87" s="198">
        <f>'PIB France 2070'!R16</f>
        <v>25660.486452100646</v>
      </c>
      <c r="H87" s="198">
        <f>'PIB France 2070'!S16</f>
        <v>26168.69790096939</v>
      </c>
      <c r="I87" s="198">
        <f>'PIB France 2070'!T16</f>
        <v>26625.095096493409</v>
      </c>
      <c r="J87" s="198">
        <f>'PIB France 2070'!U16</f>
        <v>26907.423256076039</v>
      </c>
      <c r="K87" s="198">
        <f>'PIB France 2070'!V16</f>
        <v>27442.062333600825</v>
      </c>
      <c r="L87" s="198">
        <f>'PIB France 2070'!W16</f>
        <v>28328.071756775582</v>
      </c>
      <c r="M87" s="198">
        <f>'PIB France 2070'!X16</f>
        <v>29188.45995931817</v>
      </c>
      <c r="N87" s="198">
        <f>'PIB France 2070'!Y16</f>
        <v>30140.46868066533</v>
      </c>
      <c r="O87" s="198">
        <f>'PIB France 2070'!Z16</f>
        <v>30519.838645019867</v>
      </c>
      <c r="P87" s="198">
        <f>'PIB France 2070'!AA16</f>
        <v>30643.314408536145</v>
      </c>
      <c r="Q87" s="198">
        <f>'PIB France 2070'!AB16</f>
        <v>30676.195000552376</v>
      </c>
      <c r="R87" s="198">
        <f>'PIB France 2070'!AC16</f>
        <v>31327.867145463319</v>
      </c>
      <c r="S87" s="198">
        <f>'PIB France 2070'!AD16</f>
        <v>31605.484263589198</v>
      </c>
      <c r="T87" s="198">
        <f>'PIB France 2070'!AE16</f>
        <v>32146.143748633898</v>
      </c>
      <c r="U87" s="198">
        <f>'PIB France 2070'!AF16</f>
        <v>32710.981594696535</v>
      </c>
      <c r="V87" s="198">
        <f>'PIB France 2070'!AG16</f>
        <v>32609.199179154566</v>
      </c>
      <c r="W87" s="198">
        <f>'PIB France 2070'!AH16</f>
        <v>31503.471763251404</v>
      </c>
      <c r="X87" s="198">
        <f>'PIB France 2070'!AI16</f>
        <v>31964.294334297341</v>
      </c>
      <c r="Y87" s="198">
        <f>'PIB France 2070'!AJ16</f>
        <v>32503.965601678017</v>
      </c>
      <c r="Z87" s="198">
        <f>'PIB France 2070'!AK16</f>
        <v>32451.896492894732</v>
      </c>
      <c r="AA87" s="198">
        <f>'PIB France 2070'!AL16</f>
        <v>32477.875766059435</v>
      </c>
      <c r="AB87" s="198">
        <f>'PIB France 2070'!AM16</f>
        <v>32507.73659074484</v>
      </c>
      <c r="AC87" s="198">
        <f>'PIB France 2070'!AN16</f>
        <v>32725.221340387088</v>
      </c>
      <c r="AD87" s="198">
        <f>'PIB France 2070'!AO16</f>
        <v>32994.215169682822</v>
      </c>
      <c r="AE87" s="198">
        <f>'PIB France 2070'!AP16</f>
        <v>33663.398541975956</v>
      </c>
      <c r="AF87" s="198">
        <f>'PIB France 2070'!AQ16</f>
        <v>34179.820954867275</v>
      </c>
      <c r="AG87" s="198">
        <f>'PIB France 2070'!AR16</f>
        <v>34672.167238083355</v>
      </c>
      <c r="AH87" s="198">
        <f>'PIB France 2070'!AS16</f>
        <v>31970.327029878332</v>
      </c>
      <c r="AI87" s="198">
        <f>'PIB France 2070'!AT16</f>
        <v>33930.44714459309</v>
      </c>
      <c r="AJ87" s="171">
        <f t="shared" ref="AJ87:BL87" si="256">AI87*(1+AJ112)</f>
        <v>34657.048991539843</v>
      </c>
      <c r="AK87" s="145">
        <f t="shared" si="256"/>
        <v>34901.457760537065</v>
      </c>
      <c r="AL87" s="145">
        <f t="shared" si="256"/>
        <v>35371.617395988695</v>
      </c>
      <c r="AM87" s="145">
        <f t="shared" si="256"/>
        <v>35910.240202652982</v>
      </c>
      <c r="AN87" s="145">
        <f t="shared" si="256"/>
        <v>36465.524865698622</v>
      </c>
      <c r="AO87" s="145">
        <f t="shared" si="256"/>
        <v>37063.270834015872</v>
      </c>
      <c r="AP87" s="145">
        <f t="shared" si="256"/>
        <v>37505.510271722902</v>
      </c>
      <c r="AQ87" s="145">
        <f t="shared" si="256"/>
        <v>37930.758753056034</v>
      </c>
      <c r="AR87" s="145">
        <f t="shared" si="256"/>
        <v>38387.327893160742</v>
      </c>
      <c r="AS87" s="145">
        <f t="shared" si="256"/>
        <v>38860.810458470078</v>
      </c>
      <c r="AT87" s="145">
        <f t="shared" si="256"/>
        <v>39343.947027934555</v>
      </c>
      <c r="AU87" s="145">
        <f t="shared" si="256"/>
        <v>39715.221562781757</v>
      </c>
      <c r="AV87" s="145">
        <f t="shared" si="256"/>
        <v>40102.026722023591</v>
      </c>
      <c r="AW87" s="145">
        <f t="shared" si="256"/>
        <v>40500.901356711809</v>
      </c>
      <c r="AX87" s="145">
        <f t="shared" si="256"/>
        <v>40879.9468997937</v>
      </c>
      <c r="AY87" s="145">
        <f t="shared" si="256"/>
        <v>41242.771820066373</v>
      </c>
      <c r="AZ87" s="145">
        <f t="shared" si="256"/>
        <v>41630.154699410275</v>
      </c>
      <c r="BA87" s="145">
        <f t="shared" si="256"/>
        <v>42034.401317473421</v>
      </c>
      <c r="BB87" s="145">
        <f t="shared" si="256"/>
        <v>42422.200511576928</v>
      </c>
      <c r="BC87" s="145">
        <f t="shared" si="256"/>
        <v>42784.279712217445</v>
      </c>
      <c r="BD87" s="145">
        <f t="shared" si="256"/>
        <v>43141.023416164324</v>
      </c>
      <c r="BE87" s="145">
        <f t="shared" si="256"/>
        <v>43500.56537583116</v>
      </c>
      <c r="BF87" s="145">
        <f t="shared" si="256"/>
        <v>43871.298168597146</v>
      </c>
      <c r="BG87" s="145">
        <f t="shared" si="256"/>
        <v>44239.985005327275</v>
      </c>
      <c r="BH87" s="145">
        <f t="shared" si="256"/>
        <v>44579.760634045619</v>
      </c>
      <c r="BI87" s="145">
        <f t="shared" si="256"/>
        <v>44929.879174986112</v>
      </c>
      <c r="BJ87" s="145">
        <f t="shared" si="256"/>
        <v>45295.022901146622</v>
      </c>
      <c r="BK87" s="145">
        <f t="shared" si="256"/>
        <v>45684.568901213665</v>
      </c>
      <c r="BL87" s="147">
        <f t="shared" si="256"/>
        <v>46062.61406166284</v>
      </c>
      <c r="BM87" s="147">
        <f t="shared" ref="BM87" si="257">BL87*(1+BM112)</f>
        <v>46451.93387551864</v>
      </c>
      <c r="BN87" s="147">
        <f t="shared" ref="BN87" si="258">BM87*(1+BN112)</f>
        <v>46866.776481162975</v>
      </c>
      <c r="BO87" s="147">
        <f t="shared" ref="BO87" si="259">BN87*(1+BO112)</f>
        <v>47298.352504046874</v>
      </c>
      <c r="BP87" s="147">
        <f t="shared" ref="BP87" si="260">BO87*(1+BP112)</f>
        <v>47756.891723237342</v>
      </c>
      <c r="BQ87" s="147">
        <f t="shared" ref="BQ87" si="261">BP87*(1+BQ112)</f>
        <v>48238.028600767961</v>
      </c>
      <c r="BR87" s="147">
        <f t="shared" ref="BR87" si="262">BQ87*(1+BR112)</f>
        <v>48708.137458004545</v>
      </c>
      <c r="BS87" s="147">
        <f t="shared" ref="BS87" si="263">BR87*(1+BS112)</f>
        <v>49200.41203507864</v>
      </c>
      <c r="BT87" s="147">
        <f t="shared" ref="BT87" si="264">BS87*(1+BT112)</f>
        <v>49704.947876015576</v>
      </c>
      <c r="BU87" s="147">
        <f t="shared" ref="BU87" si="265">BT87*(1+BU112)</f>
        <v>50226.270457081278</v>
      </c>
      <c r="BV87" s="147">
        <f t="shared" ref="BV87" si="266">BU87*(1+BV112)</f>
        <v>50748.971640072567</v>
      </c>
      <c r="BW87" s="147">
        <f t="shared" ref="BW87" si="267">BV87*(1+BW112)</f>
        <v>51267.135149742964</v>
      </c>
      <c r="BX87" s="147">
        <f t="shared" ref="BX87" si="268">BW87*(1+BX112)</f>
        <v>51795.184339836924</v>
      </c>
      <c r="BY87" s="147">
        <f t="shared" ref="BY87" si="269">BX87*(1+BY112)</f>
        <v>52332.64657926972</v>
      </c>
      <c r="BZ87" s="147">
        <f t="shared" ref="BZ87" si="270">BY87*(1+BZ112)</f>
        <v>52863.362338988634</v>
      </c>
      <c r="CA87" s="147">
        <f t="shared" ref="CA87" si="271">BZ87*(1+CA112)</f>
        <v>53375.930701892168</v>
      </c>
      <c r="CB87" s="147">
        <f t="shared" ref="CB87" si="272">CA87*(1+CB112)</f>
        <v>53863.92788136327</v>
      </c>
      <c r="CC87" s="147">
        <f t="shared" ref="CC87" si="273">CB87*(1+CC112)</f>
        <v>54358.631327685529</v>
      </c>
      <c r="CD87" s="147">
        <f t="shared" ref="CD87" si="274">CC87*(1+CD112)</f>
        <v>54849.152385858419</v>
      </c>
      <c r="CE87" s="147">
        <f t="shared" ref="CE87" si="275">CD87*(1+CE112)</f>
        <v>55335.340823925064</v>
      </c>
      <c r="CF87" s="147">
        <f t="shared" ref="CF87" si="276">CE87*(1+CF112)</f>
        <v>55800.650670187475</v>
      </c>
    </row>
    <row r="88" spans="1:84">
      <c r="A88" s="211" t="s">
        <v>374</v>
      </c>
      <c r="B88" s="211"/>
      <c r="C88" s="211"/>
    </row>
    <row r="89" spans="1:84">
      <c r="A89" s="211"/>
      <c r="B89" s="211"/>
      <c r="C89" s="211"/>
      <c r="AJ89" s="382" t="str">
        <f>'Pop France 2070'!$A$3</f>
        <v>Scénario projection centrale</v>
      </c>
    </row>
    <row r="90" spans="1:84">
      <c r="A90" s="2" t="s">
        <v>342</v>
      </c>
      <c r="B90" s="2"/>
      <c r="C90" s="2"/>
      <c r="AJ90" s="382" t="str">
        <f>$A$7</f>
        <v>Scénario PIB (productivité 1,0%)</v>
      </c>
      <c r="AO90" s="57" t="s">
        <v>409</v>
      </c>
    </row>
    <row r="91" spans="1:84">
      <c r="A91" s="200" t="str">
        <f t="shared" ref="A91:A110" si="277">A66</f>
        <v>Régions</v>
      </c>
      <c r="B91" s="200"/>
      <c r="C91" s="200"/>
      <c r="D91" s="146">
        <f>D66</f>
        <v>1990</v>
      </c>
      <c r="E91" s="146">
        <f t="shared" ref="E91:AB91" si="278">E66</f>
        <v>1991</v>
      </c>
      <c r="F91" s="199">
        <f t="shared" si="278"/>
        <v>1992</v>
      </c>
      <c r="G91" s="146">
        <f t="shared" si="278"/>
        <v>1993</v>
      </c>
      <c r="H91" s="146">
        <f t="shared" si="278"/>
        <v>1994</v>
      </c>
      <c r="I91" s="146">
        <f t="shared" si="278"/>
        <v>1995</v>
      </c>
      <c r="J91" s="146">
        <f t="shared" si="278"/>
        <v>1996</v>
      </c>
      <c r="K91" s="146">
        <f t="shared" si="278"/>
        <v>1997</v>
      </c>
      <c r="L91" s="146">
        <f t="shared" si="278"/>
        <v>1998</v>
      </c>
      <c r="M91" s="146">
        <f t="shared" si="278"/>
        <v>1999</v>
      </c>
      <c r="N91" s="146">
        <f t="shared" si="278"/>
        <v>2000</v>
      </c>
      <c r="O91" s="146">
        <f t="shared" si="278"/>
        <v>2001</v>
      </c>
      <c r="P91" s="146">
        <f t="shared" si="278"/>
        <v>2002</v>
      </c>
      <c r="Q91" s="146">
        <f t="shared" si="278"/>
        <v>2003</v>
      </c>
      <c r="R91" s="146">
        <f t="shared" si="278"/>
        <v>2004</v>
      </c>
      <c r="S91" s="146">
        <f t="shared" si="278"/>
        <v>2005</v>
      </c>
      <c r="T91" s="146">
        <f t="shared" si="278"/>
        <v>2006</v>
      </c>
      <c r="U91" s="146">
        <f t="shared" si="278"/>
        <v>2007</v>
      </c>
      <c r="V91" s="146">
        <f t="shared" si="278"/>
        <v>2008</v>
      </c>
      <c r="W91" s="146">
        <f t="shared" si="278"/>
        <v>2009</v>
      </c>
      <c r="X91" s="146">
        <f t="shared" si="278"/>
        <v>2010</v>
      </c>
      <c r="Y91" s="146">
        <f t="shared" si="278"/>
        <v>2011</v>
      </c>
      <c r="Z91" s="146">
        <f t="shared" si="278"/>
        <v>2012</v>
      </c>
      <c r="AA91" s="146">
        <f t="shared" si="278"/>
        <v>2013</v>
      </c>
      <c r="AB91" s="146">
        <f t="shared" si="278"/>
        <v>2014</v>
      </c>
      <c r="AC91" s="272">
        <f>AB91+1</f>
        <v>2015</v>
      </c>
      <c r="AD91" s="213">
        <f t="shared" ref="AD91:BV91" si="279">AC91+1</f>
        <v>2016</v>
      </c>
      <c r="AE91" s="213">
        <f t="shared" si="279"/>
        <v>2017</v>
      </c>
      <c r="AF91" s="213">
        <f t="shared" si="279"/>
        <v>2018</v>
      </c>
      <c r="AG91" s="213">
        <f t="shared" si="279"/>
        <v>2019</v>
      </c>
      <c r="AH91" s="213">
        <f t="shared" si="279"/>
        <v>2020</v>
      </c>
      <c r="AI91" s="272">
        <f t="shared" si="279"/>
        <v>2021</v>
      </c>
      <c r="AJ91" s="215">
        <f t="shared" si="279"/>
        <v>2022</v>
      </c>
      <c r="AK91" s="213">
        <f t="shared" si="279"/>
        <v>2023</v>
      </c>
      <c r="AL91" s="213">
        <f t="shared" si="279"/>
        <v>2024</v>
      </c>
      <c r="AM91" s="213">
        <f t="shared" si="279"/>
        <v>2025</v>
      </c>
      <c r="AN91" s="213">
        <f t="shared" si="279"/>
        <v>2026</v>
      </c>
      <c r="AO91" s="213">
        <f t="shared" si="279"/>
        <v>2027</v>
      </c>
      <c r="AP91" s="213">
        <f t="shared" si="279"/>
        <v>2028</v>
      </c>
      <c r="AQ91" s="213">
        <f t="shared" si="279"/>
        <v>2029</v>
      </c>
      <c r="AR91" s="213">
        <f t="shared" si="279"/>
        <v>2030</v>
      </c>
      <c r="AS91" s="213">
        <f t="shared" si="279"/>
        <v>2031</v>
      </c>
      <c r="AT91" s="213">
        <f t="shared" si="279"/>
        <v>2032</v>
      </c>
      <c r="AU91" s="213">
        <f t="shared" si="279"/>
        <v>2033</v>
      </c>
      <c r="AV91" s="213">
        <f t="shared" si="279"/>
        <v>2034</v>
      </c>
      <c r="AW91" s="213">
        <f t="shared" si="279"/>
        <v>2035</v>
      </c>
      <c r="AX91" s="213">
        <f t="shared" si="279"/>
        <v>2036</v>
      </c>
      <c r="AY91" s="213">
        <f t="shared" si="279"/>
        <v>2037</v>
      </c>
      <c r="AZ91" s="213">
        <f t="shared" si="279"/>
        <v>2038</v>
      </c>
      <c r="BA91" s="213">
        <f t="shared" si="279"/>
        <v>2039</v>
      </c>
      <c r="BB91" s="213">
        <f t="shared" si="279"/>
        <v>2040</v>
      </c>
      <c r="BC91" s="213">
        <f t="shared" si="279"/>
        <v>2041</v>
      </c>
      <c r="BD91" s="213">
        <f t="shared" si="279"/>
        <v>2042</v>
      </c>
      <c r="BE91" s="213">
        <f t="shared" si="279"/>
        <v>2043</v>
      </c>
      <c r="BF91" s="213">
        <f t="shared" si="279"/>
        <v>2044</v>
      </c>
      <c r="BG91" s="213">
        <f t="shared" si="279"/>
        <v>2045</v>
      </c>
      <c r="BH91" s="213">
        <f t="shared" si="279"/>
        <v>2046</v>
      </c>
      <c r="BI91" s="213">
        <f t="shared" si="279"/>
        <v>2047</v>
      </c>
      <c r="BJ91" s="213">
        <f t="shared" si="279"/>
        <v>2048</v>
      </c>
      <c r="BK91" s="213">
        <f t="shared" si="279"/>
        <v>2049</v>
      </c>
      <c r="BL91" s="213">
        <f t="shared" si="279"/>
        <v>2050</v>
      </c>
      <c r="BM91" s="213">
        <f t="shared" si="279"/>
        <v>2051</v>
      </c>
      <c r="BN91" s="213">
        <f t="shared" si="279"/>
        <v>2052</v>
      </c>
      <c r="BO91" s="213">
        <f t="shared" si="279"/>
        <v>2053</v>
      </c>
      <c r="BP91" s="213">
        <f t="shared" si="279"/>
        <v>2054</v>
      </c>
      <c r="BQ91" s="213">
        <f t="shared" si="279"/>
        <v>2055</v>
      </c>
      <c r="BR91" s="213">
        <f t="shared" si="279"/>
        <v>2056</v>
      </c>
      <c r="BS91" s="213">
        <f t="shared" si="279"/>
        <v>2057</v>
      </c>
      <c r="BT91" s="213">
        <f t="shared" si="279"/>
        <v>2058</v>
      </c>
      <c r="BU91" s="213">
        <f t="shared" si="279"/>
        <v>2059</v>
      </c>
      <c r="BV91" s="213">
        <f t="shared" si="279"/>
        <v>2060</v>
      </c>
      <c r="BW91" s="213">
        <f t="shared" ref="BW91" si="280">BV91+1</f>
        <v>2061</v>
      </c>
      <c r="BX91" s="213">
        <f t="shared" ref="BX91" si="281">BW91+1</f>
        <v>2062</v>
      </c>
      <c r="BY91" s="213">
        <f t="shared" ref="BY91" si="282">BX91+1</f>
        <v>2063</v>
      </c>
      <c r="BZ91" s="213">
        <f t="shared" ref="BZ91" si="283">BY91+1</f>
        <v>2064</v>
      </c>
      <c r="CA91" s="213">
        <f t="shared" ref="CA91" si="284">BZ91+1</f>
        <v>2065</v>
      </c>
      <c r="CB91" s="213">
        <f t="shared" ref="CB91" si="285">CA91+1</f>
        <v>2066</v>
      </c>
      <c r="CC91" s="213">
        <f t="shared" ref="CC91" si="286">CB91+1</f>
        <v>2067</v>
      </c>
      <c r="CD91" s="213">
        <f t="shared" ref="CD91" si="287">CC91+1</f>
        <v>2068</v>
      </c>
      <c r="CE91" s="213">
        <f t="shared" ref="CE91" si="288">CD91+1</f>
        <v>2069</v>
      </c>
      <c r="CF91" s="213">
        <f t="shared" ref="CF91" si="289">CE91+1</f>
        <v>2070</v>
      </c>
    </row>
    <row r="92" spans="1:84">
      <c r="A92" s="147" t="str">
        <f t="shared" si="277"/>
        <v>Auvergne-Rhône-Alpes</v>
      </c>
      <c r="B92" s="147"/>
      <c r="C92" s="147"/>
      <c r="D92" s="147"/>
      <c r="E92" s="201">
        <f t="shared" ref="E92:AD92" si="290">E67/D67-1</f>
        <v>7.9889810451261312E-5</v>
      </c>
      <c r="F92" s="201">
        <f t="shared" si="290"/>
        <v>-3.0338211580049901E-5</v>
      </c>
      <c r="G92" s="201">
        <f t="shared" si="290"/>
        <v>-2.1421890686415979E-2</v>
      </c>
      <c r="H92" s="201">
        <f t="shared" si="290"/>
        <v>1.7348175694835488E-2</v>
      </c>
      <c r="I92" s="201">
        <f t="shared" si="290"/>
        <v>3.2314251136587924E-2</v>
      </c>
      <c r="J92" s="201">
        <f t="shared" si="290"/>
        <v>1.7538982608324982E-2</v>
      </c>
      <c r="K92" s="201">
        <f t="shared" si="290"/>
        <v>3.0829468203045218E-2</v>
      </c>
      <c r="L92" s="201">
        <f t="shared" si="290"/>
        <v>3.5546465554950224E-2</v>
      </c>
      <c r="M92" s="201">
        <f t="shared" si="290"/>
        <v>1.7845532914456008E-2</v>
      </c>
      <c r="N92" s="201">
        <f t="shared" si="290"/>
        <v>3.2213333105721942E-2</v>
      </c>
      <c r="O92" s="201">
        <f t="shared" si="290"/>
        <v>8.8873411245189438E-3</v>
      </c>
      <c r="P92" s="201">
        <f t="shared" si="290"/>
        <v>-6.8990356300363542E-3</v>
      </c>
      <c r="Q92" s="201">
        <f t="shared" si="290"/>
        <v>-6.7048472435282669E-4</v>
      </c>
      <c r="R92" s="201">
        <f t="shared" si="290"/>
        <v>3.5932800961789635E-2</v>
      </c>
      <c r="S92" s="201">
        <f t="shared" si="290"/>
        <v>4.8670882378716307E-3</v>
      </c>
      <c r="T92" s="201">
        <f t="shared" si="290"/>
        <v>2.5011572758280698E-2</v>
      </c>
      <c r="U92" s="201">
        <f t="shared" si="290"/>
        <v>1.0985331977647617E-2</v>
      </c>
      <c r="V92" s="201">
        <f t="shared" si="290"/>
        <v>4.1177288729972172E-3</v>
      </c>
      <c r="W92" s="201">
        <f t="shared" si="290"/>
        <v>-4.3243940636870537E-2</v>
      </c>
      <c r="X92" s="201">
        <f t="shared" si="290"/>
        <v>7.450000771859866E-3</v>
      </c>
      <c r="Y92" s="201">
        <f t="shared" si="290"/>
        <v>2.8200980257411468E-2</v>
      </c>
      <c r="Z92" s="201">
        <f t="shared" si="290"/>
        <v>-9.2539787300743859E-3</v>
      </c>
      <c r="AA92" s="201">
        <f t="shared" si="290"/>
        <v>-3.6468131607868548E-3</v>
      </c>
      <c r="AB92" s="201">
        <f t="shared" si="290"/>
        <v>2.786004102123707E-3</v>
      </c>
      <c r="AC92" s="201">
        <f t="shared" si="290"/>
        <v>5.5067950344580563E-3</v>
      </c>
      <c r="AD92" s="201">
        <f t="shared" si="290"/>
        <v>1.336580568078527E-2</v>
      </c>
      <c r="AE92" s="201">
        <f t="shared" ref="AE92:AE111" si="291">AE67/AD67-1</f>
        <v>2.3705406736570067E-2</v>
      </c>
      <c r="AF92" s="201">
        <f t="shared" ref="AF92:AF111" si="292">AF67/AE67-1</f>
        <v>2.1355629290169542E-2</v>
      </c>
      <c r="AG92" s="201">
        <f t="shared" ref="AG92:AG111" si="293">AG67/AF67-1</f>
        <v>1.0303459242917423E-2</v>
      </c>
      <c r="AH92" s="201">
        <f t="shared" ref="AH92:AH111" si="294">AH67/AG67-1</f>
        <v>-7.2209038116617275E-2</v>
      </c>
      <c r="AI92" s="216">
        <f t="shared" ref="AI92:BL92" si="295">AI$112+$H117</f>
        <v>6.1877725928032312E-2</v>
      </c>
      <c r="AJ92" s="214">
        <f t="shared" si="295"/>
        <v>2.198156972701093E-2</v>
      </c>
      <c r="AK92" s="206">
        <f t="shared" si="295"/>
        <v>7.6193296923705578E-3</v>
      </c>
      <c r="AL92" s="206">
        <f t="shared" si="295"/>
        <v>1.4038180336287454E-2</v>
      </c>
      <c r="AM92" s="206">
        <f t="shared" si="295"/>
        <v>1.5794662710452156E-2</v>
      </c>
      <c r="AN92" s="206">
        <f t="shared" si="295"/>
        <v>1.6030248845818607E-2</v>
      </c>
      <c r="AO92" s="206">
        <f t="shared" si="295"/>
        <v>1.695920481808888E-2</v>
      </c>
      <c r="AP92" s="206">
        <f t="shared" si="295"/>
        <v>1.2499133449100919E-2</v>
      </c>
      <c r="AQ92" s="206">
        <f t="shared" si="295"/>
        <v>1.190541367215725E-2</v>
      </c>
      <c r="AR92" s="206">
        <f t="shared" si="295"/>
        <v>1.2604030509087094E-2</v>
      </c>
      <c r="AS92" s="206">
        <f t="shared" si="295"/>
        <v>1.2901465731946171E-2</v>
      </c>
      <c r="AT92" s="206">
        <f t="shared" si="295"/>
        <v>1.2999608476738755E-2</v>
      </c>
      <c r="AU92" s="206">
        <f t="shared" si="295"/>
        <v>1.0003756935527797E-2</v>
      </c>
      <c r="AV92" s="206">
        <f t="shared" si="295"/>
        <v>1.0306588973630015E-2</v>
      </c>
      <c r="AW92" s="206">
        <f t="shared" si="295"/>
        <v>1.051361588386146E-2</v>
      </c>
      <c r="AX92" s="206">
        <f t="shared" si="295"/>
        <v>9.9260611472653526E-3</v>
      </c>
      <c r="AY92" s="206">
        <f t="shared" si="295"/>
        <v>9.4424967311448338E-3</v>
      </c>
      <c r="AZ92" s="206">
        <f t="shared" si="295"/>
        <v>9.9598662084248168E-3</v>
      </c>
      <c r="BA92" s="206">
        <f t="shared" si="295"/>
        <v>1.0277548182725971E-2</v>
      </c>
      <c r="BB92" s="206">
        <f t="shared" si="295"/>
        <v>9.7928777465399186E-3</v>
      </c>
      <c r="BC92" s="206">
        <f t="shared" si="295"/>
        <v>9.1022550432997562E-3</v>
      </c>
      <c r="BD92" s="206">
        <f t="shared" si="295"/>
        <v>8.9053160848189261E-3</v>
      </c>
      <c r="BE92" s="206">
        <f t="shared" si="295"/>
        <v>8.9012284869545155E-3</v>
      </c>
      <c r="BF92" s="206">
        <f t="shared" si="295"/>
        <v>9.0896023945554738E-3</v>
      </c>
      <c r="BG92" s="206">
        <f t="shared" si="295"/>
        <v>8.97094806087817E-3</v>
      </c>
      <c r="BH92" s="206">
        <f t="shared" si="295"/>
        <v>8.2474037669768574E-3</v>
      </c>
      <c r="BI92" s="206">
        <f t="shared" si="295"/>
        <v>8.420875740425382E-3</v>
      </c>
      <c r="BJ92" s="206">
        <f t="shared" si="295"/>
        <v>8.6940890235140955E-3</v>
      </c>
      <c r="BK92" s="206">
        <f t="shared" si="295"/>
        <v>9.1673145759982866E-3</v>
      </c>
      <c r="BL92" s="206">
        <f t="shared" si="295"/>
        <v>8.8422373938303878E-3</v>
      </c>
      <c r="BM92" s="206">
        <f t="shared" ref="BM92:CF92" si="296">BM$112+$H117</f>
        <v>9.0190898277375808E-3</v>
      </c>
      <c r="BN92" s="206">
        <f t="shared" si="296"/>
        <v>9.4976979437266795E-3</v>
      </c>
      <c r="BO92" s="206">
        <f t="shared" si="296"/>
        <v>9.7756908864288228E-3</v>
      </c>
      <c r="BP92" s="206">
        <f t="shared" si="296"/>
        <v>1.026173314344514E-2</v>
      </c>
      <c r="BQ92" s="206">
        <f t="shared" si="296"/>
        <v>1.0641831124015733E-2</v>
      </c>
      <c r="BR92" s="206">
        <f t="shared" si="296"/>
        <v>1.0312726977384168E-2</v>
      </c>
      <c r="BS92" s="206">
        <f t="shared" si="296"/>
        <v>1.0673739011551886E-2</v>
      </c>
      <c r="BT92" s="206">
        <f t="shared" si="296"/>
        <v>1.0821827860259425E-2</v>
      </c>
      <c r="BU92" s="206">
        <f t="shared" si="296"/>
        <v>1.1055464008869587E-2</v>
      </c>
      <c r="BV92" s="206">
        <f t="shared" si="296"/>
        <v>1.0974048277828219E-2</v>
      </c>
      <c r="BW92" s="206">
        <f t="shared" si="296"/>
        <v>1.0777445536870545E-2</v>
      </c>
      <c r="BX92" s="206">
        <f t="shared" si="296"/>
        <v>1.0867075324293651E-2</v>
      </c>
      <c r="BY92" s="206">
        <f t="shared" si="296"/>
        <v>1.0943803816362729E-2</v>
      </c>
      <c r="BZ92" s="206">
        <f t="shared" si="296"/>
        <v>1.0708318777479242E-2</v>
      </c>
      <c r="CA92" s="206">
        <f t="shared" si="296"/>
        <v>1.026321862364199E-2</v>
      </c>
      <c r="CB92" s="206">
        <f t="shared" si="296"/>
        <v>9.7097651039275146E-3</v>
      </c>
      <c r="CC92" s="206">
        <f t="shared" si="296"/>
        <v>9.7514382983230341E-3</v>
      </c>
      <c r="CD92" s="206">
        <f t="shared" si="296"/>
        <v>9.5909136173466525E-3</v>
      </c>
      <c r="CE92" s="206">
        <f t="shared" si="296"/>
        <v>9.4312214359979496E-3</v>
      </c>
      <c r="CF92" s="206">
        <f t="shared" si="296"/>
        <v>8.9760292396248165E-3</v>
      </c>
    </row>
    <row r="93" spans="1:84">
      <c r="A93" s="147" t="str">
        <f t="shared" si="277"/>
        <v>Bourgogne-Franche-Comté</v>
      </c>
      <c r="B93" s="147"/>
      <c r="C93" s="147"/>
      <c r="D93" s="147"/>
      <c r="E93" s="201">
        <f t="shared" ref="E93:E104" si="297">E68/D68-1</f>
        <v>3.2488893294502219E-4</v>
      </c>
      <c r="F93" s="201">
        <f t="shared" ref="F93:T93" si="298">F68/E68-1</f>
        <v>5.5776777590506033E-3</v>
      </c>
      <c r="G93" s="201">
        <f t="shared" si="298"/>
        <v>-2.2801722996889984E-2</v>
      </c>
      <c r="H93" s="201">
        <f t="shared" si="298"/>
        <v>2.1666914557349815E-2</v>
      </c>
      <c r="I93" s="201">
        <f t="shared" si="298"/>
        <v>3.1320180644509366E-2</v>
      </c>
      <c r="J93" s="201">
        <f t="shared" si="298"/>
        <v>9.6996903441326499E-3</v>
      </c>
      <c r="K93" s="201">
        <f t="shared" si="298"/>
        <v>1.8180441042022322E-2</v>
      </c>
      <c r="L93" s="201">
        <f t="shared" si="298"/>
        <v>3.8086472546539962E-2</v>
      </c>
      <c r="M93" s="201">
        <f t="shared" si="298"/>
        <v>2.0252665426433891E-2</v>
      </c>
      <c r="N93" s="201">
        <f t="shared" si="298"/>
        <v>4.2179148619020168E-2</v>
      </c>
      <c r="O93" s="201">
        <f t="shared" si="298"/>
        <v>7.666362401957727E-3</v>
      </c>
      <c r="P93" s="201">
        <f t="shared" si="298"/>
        <v>-1.6058933155871369E-4</v>
      </c>
      <c r="Q93" s="201">
        <f t="shared" si="298"/>
        <v>-4.0897417720713314E-3</v>
      </c>
      <c r="R93" s="201">
        <f t="shared" si="298"/>
        <v>2.449311447082847E-2</v>
      </c>
      <c r="S93" s="201">
        <f t="shared" si="298"/>
        <v>-7.2208357157543812E-3</v>
      </c>
      <c r="T93" s="201">
        <f t="shared" si="298"/>
        <v>1.1776015134901785E-2</v>
      </c>
      <c r="U93" s="201">
        <f t="shared" ref="U93:AD103" si="299">U68/T68-1</f>
        <v>2.2161800322420211E-2</v>
      </c>
      <c r="V93" s="201">
        <f t="shared" si="299"/>
        <v>-5.0918975764484564E-3</v>
      </c>
      <c r="W93" s="201">
        <f t="shared" si="299"/>
        <v>-4.2806317686601258E-2</v>
      </c>
      <c r="X93" s="201">
        <f t="shared" si="299"/>
        <v>-1.2141804854045257E-2</v>
      </c>
      <c r="Y93" s="201">
        <f t="shared" si="299"/>
        <v>2.2407419237991277E-2</v>
      </c>
      <c r="Z93" s="201">
        <f t="shared" si="299"/>
        <v>-2.4977661749699953E-2</v>
      </c>
      <c r="AA93" s="201">
        <f t="shared" si="299"/>
        <v>-4.537614599973594E-3</v>
      </c>
      <c r="AB93" s="201">
        <f t="shared" si="299"/>
        <v>1.1955870145094583E-2</v>
      </c>
      <c r="AC93" s="201">
        <f t="shared" si="299"/>
        <v>2.8502935668339724E-4</v>
      </c>
      <c r="AD93" s="201">
        <f t="shared" si="299"/>
        <v>-2.9493661643907876E-3</v>
      </c>
      <c r="AE93" s="201">
        <f t="shared" si="291"/>
        <v>2.9382531826232849E-2</v>
      </c>
      <c r="AF93" s="201">
        <f t="shared" si="292"/>
        <v>8.5814661217828991E-3</v>
      </c>
      <c r="AG93" s="201">
        <f t="shared" si="293"/>
        <v>5.8933701768781876E-3</v>
      </c>
      <c r="AH93" s="201">
        <f t="shared" si="294"/>
        <v>-5.8513161809602088E-2</v>
      </c>
      <c r="AI93" s="216">
        <f t="shared" ref="AI93:BL93" si="300">AI$112+$H118</f>
        <v>5.688602514419272E-2</v>
      </c>
      <c r="AJ93" s="214">
        <f t="shared" si="300"/>
        <v>1.6989868943171338E-2</v>
      </c>
      <c r="AK93" s="206">
        <f t="shared" si="300"/>
        <v>2.6276289085309656E-3</v>
      </c>
      <c r="AL93" s="206">
        <f t="shared" si="300"/>
        <v>9.0464795524478614E-3</v>
      </c>
      <c r="AM93" s="206">
        <f t="shared" si="300"/>
        <v>1.0802961926612564E-2</v>
      </c>
      <c r="AN93" s="206">
        <f t="shared" si="300"/>
        <v>1.1038548061979014E-2</v>
      </c>
      <c r="AO93" s="206">
        <f t="shared" si="300"/>
        <v>1.1967504034249288E-2</v>
      </c>
      <c r="AP93" s="206">
        <f t="shared" si="300"/>
        <v>7.5074326652613266E-3</v>
      </c>
      <c r="AQ93" s="206">
        <f t="shared" si="300"/>
        <v>6.913712888317658E-3</v>
      </c>
      <c r="AR93" s="206">
        <f t="shared" si="300"/>
        <v>7.612329725247502E-3</v>
      </c>
      <c r="AS93" s="206">
        <f t="shared" si="300"/>
        <v>7.909764948106579E-3</v>
      </c>
      <c r="AT93" s="206">
        <f t="shared" si="300"/>
        <v>8.0079076928991633E-3</v>
      </c>
      <c r="AU93" s="206">
        <f t="shared" si="300"/>
        <v>5.0120561516882045E-3</v>
      </c>
      <c r="AV93" s="206">
        <f t="shared" si="300"/>
        <v>5.3148881897904232E-3</v>
      </c>
      <c r="AW93" s="206">
        <f t="shared" si="300"/>
        <v>5.521915100021868E-3</v>
      </c>
      <c r="AX93" s="206">
        <f t="shared" si="300"/>
        <v>4.9343603634257605E-3</v>
      </c>
      <c r="AY93" s="206">
        <f t="shared" si="300"/>
        <v>4.4507959473052416E-3</v>
      </c>
      <c r="AZ93" s="206">
        <f t="shared" si="300"/>
        <v>4.9681654245852247E-3</v>
      </c>
      <c r="BA93" s="206">
        <f t="shared" si="300"/>
        <v>5.2858473988863786E-3</v>
      </c>
      <c r="BB93" s="206">
        <f t="shared" si="300"/>
        <v>4.8011769627003265E-3</v>
      </c>
      <c r="BC93" s="206">
        <f t="shared" si="300"/>
        <v>4.1105542594601641E-3</v>
      </c>
      <c r="BD93" s="206">
        <f t="shared" si="300"/>
        <v>3.913615300979334E-3</v>
      </c>
      <c r="BE93" s="206">
        <f t="shared" si="300"/>
        <v>3.9095277031149234E-3</v>
      </c>
      <c r="BF93" s="206">
        <f t="shared" si="300"/>
        <v>4.0979016107158817E-3</v>
      </c>
      <c r="BG93" s="206">
        <f t="shared" si="300"/>
        <v>3.9792472770385778E-3</v>
      </c>
      <c r="BH93" s="206">
        <f t="shared" si="300"/>
        <v>3.2557029831372652E-3</v>
      </c>
      <c r="BI93" s="206">
        <f t="shared" si="300"/>
        <v>3.4291749565857899E-3</v>
      </c>
      <c r="BJ93" s="206">
        <f t="shared" si="300"/>
        <v>3.7023882396745034E-3</v>
      </c>
      <c r="BK93" s="206">
        <f t="shared" si="300"/>
        <v>4.1756137921586944E-3</v>
      </c>
      <c r="BL93" s="206">
        <f t="shared" si="300"/>
        <v>3.8505366099907956E-3</v>
      </c>
      <c r="BM93" s="206">
        <f t="shared" ref="BM93:CF93" si="301">BM$112+$H118</f>
        <v>4.0273890438979887E-3</v>
      </c>
      <c r="BN93" s="206">
        <f t="shared" si="301"/>
        <v>4.5059971598870874E-3</v>
      </c>
      <c r="BO93" s="206">
        <f t="shared" si="301"/>
        <v>4.7839901025892306E-3</v>
      </c>
      <c r="BP93" s="206">
        <f t="shared" si="301"/>
        <v>5.2700323596055476E-3</v>
      </c>
      <c r="BQ93" s="206">
        <f t="shared" si="301"/>
        <v>5.6501303401761405E-3</v>
      </c>
      <c r="BR93" s="206">
        <f t="shared" si="301"/>
        <v>5.3210261935445757E-3</v>
      </c>
      <c r="BS93" s="206">
        <f t="shared" si="301"/>
        <v>5.6820382277122938E-3</v>
      </c>
      <c r="BT93" s="206">
        <f t="shared" si="301"/>
        <v>5.8301270764198332E-3</v>
      </c>
      <c r="BU93" s="206">
        <f t="shared" si="301"/>
        <v>6.0637632250299944E-3</v>
      </c>
      <c r="BV93" s="206">
        <f t="shared" si="301"/>
        <v>5.9823474939886268E-3</v>
      </c>
      <c r="BW93" s="206">
        <f t="shared" si="301"/>
        <v>5.7857447530309525E-3</v>
      </c>
      <c r="BX93" s="206">
        <f t="shared" si="301"/>
        <v>5.8753745404540592E-3</v>
      </c>
      <c r="BY93" s="206">
        <f t="shared" si="301"/>
        <v>5.9521030325231372E-3</v>
      </c>
      <c r="BZ93" s="206">
        <f t="shared" si="301"/>
        <v>5.71661799363965E-3</v>
      </c>
      <c r="CA93" s="206">
        <f t="shared" si="301"/>
        <v>5.2715178398023976E-3</v>
      </c>
      <c r="CB93" s="206">
        <f t="shared" si="301"/>
        <v>4.7180643200879224E-3</v>
      </c>
      <c r="CC93" s="206">
        <f t="shared" si="301"/>
        <v>4.759737514483442E-3</v>
      </c>
      <c r="CD93" s="206">
        <f t="shared" si="301"/>
        <v>4.5992128335070603E-3</v>
      </c>
      <c r="CE93" s="206">
        <f t="shared" si="301"/>
        <v>4.4395206521583574E-3</v>
      </c>
      <c r="CF93" s="206">
        <f t="shared" si="301"/>
        <v>3.9843284557852243E-3</v>
      </c>
    </row>
    <row r="94" spans="1:84">
      <c r="A94" s="147" t="str">
        <f t="shared" si="277"/>
        <v>Bretagne</v>
      </c>
      <c r="B94" s="147"/>
      <c r="C94" s="147"/>
      <c r="D94" s="147"/>
      <c r="E94" s="201">
        <f t="shared" si="297"/>
        <v>1.112269809495392E-2</v>
      </c>
      <c r="F94" s="201">
        <f t="shared" ref="F94:T94" si="302">F69/E69-1</f>
        <v>2.247524251398203E-2</v>
      </c>
      <c r="G94" s="201">
        <f t="shared" si="302"/>
        <v>-3.3209641515464794E-3</v>
      </c>
      <c r="H94" s="201">
        <f t="shared" si="302"/>
        <v>3.4000667508593985E-2</v>
      </c>
      <c r="I94" s="201">
        <f t="shared" si="302"/>
        <v>2.0216900396904602E-2</v>
      </c>
      <c r="J94" s="201">
        <f t="shared" si="302"/>
        <v>9.8589736135707984E-3</v>
      </c>
      <c r="K94" s="201">
        <f t="shared" si="302"/>
        <v>3.3101119251371269E-2</v>
      </c>
      <c r="L94" s="201">
        <f t="shared" si="302"/>
        <v>3.551554612185881E-2</v>
      </c>
      <c r="M94" s="201">
        <f t="shared" si="302"/>
        <v>2.3436816430548735E-2</v>
      </c>
      <c r="N94" s="201">
        <f t="shared" si="302"/>
        <v>4.9581779841057161E-2</v>
      </c>
      <c r="O94" s="201">
        <f t="shared" si="302"/>
        <v>1.1389675803336274E-2</v>
      </c>
      <c r="P94" s="201">
        <f t="shared" si="302"/>
        <v>5.6436222268585468E-5</v>
      </c>
      <c r="Q94" s="201">
        <f t="shared" si="302"/>
        <v>7.277054130419236E-3</v>
      </c>
      <c r="R94" s="201">
        <f t="shared" si="302"/>
        <v>4.4043407087474673E-2</v>
      </c>
      <c r="S94" s="201">
        <f t="shared" si="302"/>
        <v>1.3563946834293406E-2</v>
      </c>
      <c r="T94" s="201">
        <f t="shared" si="302"/>
        <v>1.5652064022213752E-2</v>
      </c>
      <c r="U94" s="201">
        <f t="shared" si="299"/>
        <v>4.0653554761214128E-3</v>
      </c>
      <c r="V94" s="201">
        <f t="shared" si="299"/>
        <v>-2.9094746059505239E-2</v>
      </c>
      <c r="W94" s="201">
        <f t="shared" si="299"/>
        <v>-3.9573139778943389E-2</v>
      </c>
      <c r="X94" s="201">
        <f t="shared" si="299"/>
        <v>-6.9086548460713937E-3</v>
      </c>
      <c r="Y94" s="201">
        <f t="shared" si="299"/>
        <v>2.8356897812727766E-2</v>
      </c>
      <c r="Z94" s="201">
        <f t="shared" si="299"/>
        <v>-2.4944006385071438E-3</v>
      </c>
      <c r="AA94" s="201">
        <f t="shared" si="299"/>
        <v>1.7944835631820144E-3</v>
      </c>
      <c r="AB94" s="201">
        <f t="shared" si="299"/>
        <v>1.2308417616928358E-2</v>
      </c>
      <c r="AC94" s="201">
        <f t="shared" si="299"/>
        <v>9.1561794056849166E-3</v>
      </c>
      <c r="AD94" s="201">
        <f t="shared" si="299"/>
        <v>1.3356113264040292E-2</v>
      </c>
      <c r="AE94" s="201">
        <f t="shared" si="291"/>
        <v>2.754180480922197E-2</v>
      </c>
      <c r="AF94" s="201">
        <f t="shared" si="292"/>
        <v>3.4588683532656983E-3</v>
      </c>
      <c r="AG94" s="201">
        <f t="shared" si="293"/>
        <v>1.6301199090739571E-2</v>
      </c>
      <c r="AH94" s="201">
        <f t="shared" si="294"/>
        <v>-4.8543882023502349E-2</v>
      </c>
      <c r="AI94" s="216">
        <f t="shared" ref="AI94:BL94" si="303">AI$112+$H119</f>
        <v>6.2298269708438214E-2</v>
      </c>
      <c r="AJ94" s="214">
        <f t="shared" si="303"/>
        <v>2.2402113507416832E-2</v>
      </c>
      <c r="AK94" s="206">
        <f t="shared" si="303"/>
        <v>8.0398734727764598E-3</v>
      </c>
      <c r="AL94" s="206">
        <f t="shared" si="303"/>
        <v>1.4458724116693356E-2</v>
      </c>
      <c r="AM94" s="206">
        <f t="shared" si="303"/>
        <v>1.6215206490858058E-2</v>
      </c>
      <c r="AN94" s="206">
        <f t="shared" si="303"/>
        <v>1.6450792626224509E-2</v>
      </c>
      <c r="AO94" s="206">
        <f t="shared" si="303"/>
        <v>1.7379748598494782E-2</v>
      </c>
      <c r="AP94" s="206">
        <f t="shared" si="303"/>
        <v>1.2919677229506821E-2</v>
      </c>
      <c r="AQ94" s="206">
        <f t="shared" si="303"/>
        <v>1.2325957452563152E-2</v>
      </c>
      <c r="AR94" s="206">
        <f t="shared" si="303"/>
        <v>1.3024574289492996E-2</v>
      </c>
      <c r="AS94" s="206">
        <f t="shared" si="303"/>
        <v>1.3322009512352073E-2</v>
      </c>
      <c r="AT94" s="206">
        <f t="shared" si="303"/>
        <v>1.3420152257144657E-2</v>
      </c>
      <c r="AU94" s="206">
        <f t="shared" si="303"/>
        <v>1.0424300715933699E-2</v>
      </c>
      <c r="AV94" s="206">
        <f t="shared" si="303"/>
        <v>1.0727132754035917E-2</v>
      </c>
      <c r="AW94" s="206">
        <f t="shared" si="303"/>
        <v>1.0934159664267362E-2</v>
      </c>
      <c r="AX94" s="206">
        <f t="shared" si="303"/>
        <v>1.0346604927671255E-2</v>
      </c>
      <c r="AY94" s="206">
        <f t="shared" si="303"/>
        <v>9.8630405115507358E-3</v>
      </c>
      <c r="AZ94" s="206">
        <f t="shared" si="303"/>
        <v>1.0380409988830719E-2</v>
      </c>
      <c r="BA94" s="206">
        <f t="shared" si="303"/>
        <v>1.0698091963131873E-2</v>
      </c>
      <c r="BB94" s="206">
        <f t="shared" si="303"/>
        <v>1.0213421526945821E-2</v>
      </c>
      <c r="BC94" s="206">
        <f t="shared" si="303"/>
        <v>9.5227988237056582E-3</v>
      </c>
      <c r="BD94" s="206">
        <f t="shared" si="303"/>
        <v>9.3258598652248281E-3</v>
      </c>
      <c r="BE94" s="206">
        <f t="shared" si="303"/>
        <v>9.3217722673604175E-3</v>
      </c>
      <c r="BF94" s="206">
        <f t="shared" si="303"/>
        <v>9.5101461749613758E-3</v>
      </c>
      <c r="BG94" s="206">
        <f t="shared" si="303"/>
        <v>9.391491841284072E-3</v>
      </c>
      <c r="BH94" s="206">
        <f t="shared" si="303"/>
        <v>8.6679475473827594E-3</v>
      </c>
      <c r="BI94" s="206">
        <f t="shared" si="303"/>
        <v>8.841419520831284E-3</v>
      </c>
      <c r="BJ94" s="206">
        <f t="shared" si="303"/>
        <v>9.1146328039199975E-3</v>
      </c>
      <c r="BK94" s="206">
        <f t="shared" si="303"/>
        <v>9.5878583564041886E-3</v>
      </c>
      <c r="BL94" s="206">
        <f t="shared" si="303"/>
        <v>9.2627811742362898E-3</v>
      </c>
      <c r="BM94" s="206">
        <f t="shared" ref="BM94:CF94" si="304">BM$112+$H119</f>
        <v>9.4396336081434828E-3</v>
      </c>
      <c r="BN94" s="206">
        <f t="shared" si="304"/>
        <v>9.9182417241325815E-3</v>
      </c>
      <c r="BO94" s="206">
        <f t="shared" si="304"/>
        <v>1.0196234666834725E-2</v>
      </c>
      <c r="BP94" s="206">
        <f t="shared" si="304"/>
        <v>1.0682276923851042E-2</v>
      </c>
      <c r="BQ94" s="206">
        <f t="shared" si="304"/>
        <v>1.1062374904421635E-2</v>
      </c>
      <c r="BR94" s="206">
        <f t="shared" si="304"/>
        <v>1.073327075779007E-2</v>
      </c>
      <c r="BS94" s="206">
        <f t="shared" si="304"/>
        <v>1.1094282791957788E-2</v>
      </c>
      <c r="BT94" s="206">
        <f t="shared" si="304"/>
        <v>1.1242371640665327E-2</v>
      </c>
      <c r="BU94" s="206">
        <f t="shared" si="304"/>
        <v>1.1476007789275489E-2</v>
      </c>
      <c r="BV94" s="206">
        <f t="shared" si="304"/>
        <v>1.1394592058234121E-2</v>
      </c>
      <c r="BW94" s="206">
        <f t="shared" si="304"/>
        <v>1.1197989317276447E-2</v>
      </c>
      <c r="BX94" s="206">
        <f t="shared" si="304"/>
        <v>1.1287619104699553E-2</v>
      </c>
      <c r="BY94" s="206">
        <f t="shared" si="304"/>
        <v>1.1364347596768631E-2</v>
      </c>
      <c r="BZ94" s="206">
        <f t="shared" si="304"/>
        <v>1.1128862557885144E-2</v>
      </c>
      <c r="CA94" s="206">
        <f t="shared" si="304"/>
        <v>1.0683762404047892E-2</v>
      </c>
      <c r="CB94" s="206">
        <f t="shared" si="304"/>
        <v>1.0130308884333417E-2</v>
      </c>
      <c r="CC94" s="206">
        <f t="shared" si="304"/>
        <v>1.0171982078728936E-2</v>
      </c>
      <c r="CD94" s="206">
        <f t="shared" si="304"/>
        <v>1.0011457397752554E-2</v>
      </c>
      <c r="CE94" s="206">
        <f t="shared" si="304"/>
        <v>9.8517652164038516E-3</v>
      </c>
      <c r="CF94" s="206">
        <f t="shared" si="304"/>
        <v>9.3965730200307185E-3</v>
      </c>
    </row>
    <row r="95" spans="1:84">
      <c r="A95" s="147" t="str">
        <f t="shared" si="277"/>
        <v>Centre-Val de Loire</v>
      </c>
      <c r="B95" s="147"/>
      <c r="C95" s="147"/>
      <c r="D95" s="147"/>
      <c r="E95" s="201">
        <f t="shared" si="297"/>
        <v>3.9244336933608182E-3</v>
      </c>
      <c r="F95" s="201">
        <f t="shared" ref="F95:T95" si="305">F70/E70-1</f>
        <v>9.5257038736284994E-3</v>
      </c>
      <c r="G95" s="201">
        <f t="shared" si="305"/>
        <v>-1.5882965716376263E-2</v>
      </c>
      <c r="H95" s="201">
        <f t="shared" si="305"/>
        <v>1.787114840214743E-2</v>
      </c>
      <c r="I95" s="201">
        <f t="shared" si="305"/>
        <v>2.3503882976098511E-2</v>
      </c>
      <c r="J95" s="201">
        <f t="shared" si="305"/>
        <v>3.1975621563224976E-3</v>
      </c>
      <c r="K95" s="201">
        <f t="shared" si="305"/>
        <v>6.815832452703896E-3</v>
      </c>
      <c r="L95" s="201">
        <f t="shared" si="305"/>
        <v>3.5843582858042344E-2</v>
      </c>
      <c r="M95" s="201">
        <f t="shared" si="305"/>
        <v>2.3251628431062654E-2</v>
      </c>
      <c r="N95" s="201">
        <f t="shared" si="305"/>
        <v>2.6183646084458001E-2</v>
      </c>
      <c r="O95" s="201">
        <f t="shared" si="305"/>
        <v>1.4259534625034709E-2</v>
      </c>
      <c r="P95" s="201">
        <f t="shared" si="305"/>
        <v>-6.1841154554964639E-4</v>
      </c>
      <c r="Q95" s="201">
        <f t="shared" si="305"/>
        <v>1.0083045060429452E-3</v>
      </c>
      <c r="R95" s="201">
        <f t="shared" si="305"/>
        <v>2.2158776677666081E-2</v>
      </c>
      <c r="S95" s="201">
        <f t="shared" si="305"/>
        <v>-1.5591495193607585E-3</v>
      </c>
      <c r="T95" s="201">
        <f t="shared" si="305"/>
        <v>1.3349025175920959E-2</v>
      </c>
      <c r="U95" s="201">
        <f t="shared" si="299"/>
        <v>1.4765881763253663E-2</v>
      </c>
      <c r="V95" s="201">
        <f t="shared" si="299"/>
        <v>-3.1709156116474846E-2</v>
      </c>
      <c r="W95" s="201">
        <f t="shared" si="299"/>
        <v>-2.758996027327687E-2</v>
      </c>
      <c r="X95" s="201">
        <f t="shared" si="299"/>
        <v>5.0312723204157805E-3</v>
      </c>
      <c r="Y95" s="201">
        <f t="shared" si="299"/>
        <v>1.4358669393679246E-2</v>
      </c>
      <c r="Z95" s="201">
        <f t="shared" si="299"/>
        <v>-6.195379245417465E-3</v>
      </c>
      <c r="AA95" s="201">
        <f t="shared" si="299"/>
        <v>-3.3464571890184924E-3</v>
      </c>
      <c r="AB95" s="201">
        <f t="shared" si="299"/>
        <v>-2.911253578222639E-3</v>
      </c>
      <c r="AC95" s="201">
        <f t="shared" si="299"/>
        <v>6.0486623390798577E-3</v>
      </c>
      <c r="AD95" s="201">
        <f t="shared" si="299"/>
        <v>-4.2220166885276189E-4</v>
      </c>
      <c r="AE95" s="201">
        <f t="shared" si="291"/>
        <v>1.9292682380369186E-2</v>
      </c>
      <c r="AF95" s="201">
        <f t="shared" si="292"/>
        <v>1.0504331666569167E-2</v>
      </c>
      <c r="AG95" s="201">
        <f t="shared" si="293"/>
        <v>9.7302650136343871E-3</v>
      </c>
      <c r="AH95" s="201">
        <f t="shared" si="294"/>
        <v>-6.7997029458036762E-2</v>
      </c>
      <c r="AI95" s="216">
        <f t="shared" ref="AI95:BL95" si="306">AI$112+$H120</f>
        <v>5.7556887116188005E-2</v>
      </c>
      <c r="AJ95" s="214">
        <f t="shared" si="306"/>
        <v>1.7660730915166623E-2</v>
      </c>
      <c r="AK95" s="206">
        <f t="shared" si="306"/>
        <v>3.2984908805262503E-3</v>
      </c>
      <c r="AL95" s="206">
        <f t="shared" si="306"/>
        <v>9.717341524443146E-3</v>
      </c>
      <c r="AM95" s="206">
        <f t="shared" si="306"/>
        <v>1.1473823898607849E-2</v>
      </c>
      <c r="AN95" s="206">
        <f t="shared" si="306"/>
        <v>1.1709410033974299E-2</v>
      </c>
      <c r="AO95" s="206">
        <f t="shared" si="306"/>
        <v>1.2638366006244572E-2</v>
      </c>
      <c r="AP95" s="206">
        <f t="shared" si="306"/>
        <v>8.1782946372566112E-3</v>
      </c>
      <c r="AQ95" s="206">
        <f t="shared" si="306"/>
        <v>7.5845748603129426E-3</v>
      </c>
      <c r="AR95" s="206">
        <f t="shared" si="306"/>
        <v>8.2831916972427866E-3</v>
      </c>
      <c r="AS95" s="206">
        <f t="shared" si="306"/>
        <v>8.5806269201018637E-3</v>
      </c>
      <c r="AT95" s="206">
        <f t="shared" si="306"/>
        <v>8.6787696648944479E-3</v>
      </c>
      <c r="AU95" s="206">
        <f t="shared" si="306"/>
        <v>5.6829181236834891E-3</v>
      </c>
      <c r="AV95" s="206">
        <f t="shared" si="306"/>
        <v>5.9857501617857078E-3</v>
      </c>
      <c r="AW95" s="206">
        <f t="shared" si="306"/>
        <v>6.1927770720171527E-3</v>
      </c>
      <c r="AX95" s="206">
        <f t="shared" si="306"/>
        <v>5.6052223354210451E-3</v>
      </c>
      <c r="AY95" s="206">
        <f t="shared" si="306"/>
        <v>5.1216579193005263E-3</v>
      </c>
      <c r="AZ95" s="206">
        <f t="shared" si="306"/>
        <v>5.6390273965805093E-3</v>
      </c>
      <c r="BA95" s="206">
        <f t="shared" si="306"/>
        <v>5.9567093708816632E-3</v>
      </c>
      <c r="BB95" s="206">
        <f t="shared" si="306"/>
        <v>5.4720389346956111E-3</v>
      </c>
      <c r="BC95" s="206">
        <f t="shared" si="306"/>
        <v>4.7814162314554487E-3</v>
      </c>
      <c r="BD95" s="206">
        <f t="shared" si="306"/>
        <v>4.5844772729746186E-3</v>
      </c>
      <c r="BE95" s="206">
        <f t="shared" si="306"/>
        <v>4.580389675110208E-3</v>
      </c>
      <c r="BF95" s="206">
        <f t="shared" si="306"/>
        <v>4.7687635827111663E-3</v>
      </c>
      <c r="BG95" s="206">
        <f t="shared" si="306"/>
        <v>4.6501092490338625E-3</v>
      </c>
      <c r="BH95" s="206">
        <f t="shared" si="306"/>
        <v>3.9265649551325499E-3</v>
      </c>
      <c r="BI95" s="206">
        <f t="shared" si="306"/>
        <v>4.1000369285810745E-3</v>
      </c>
      <c r="BJ95" s="206">
        <f t="shared" si="306"/>
        <v>4.373250211669788E-3</v>
      </c>
      <c r="BK95" s="206">
        <f t="shared" si="306"/>
        <v>4.8464757641539791E-3</v>
      </c>
      <c r="BL95" s="206">
        <f t="shared" si="306"/>
        <v>4.5213985819860802E-3</v>
      </c>
      <c r="BM95" s="206">
        <f t="shared" ref="BM95:CF95" si="307">BM$112+$H120</f>
        <v>4.6982510158932733E-3</v>
      </c>
      <c r="BN95" s="206">
        <f t="shared" si="307"/>
        <v>5.176859131882372E-3</v>
      </c>
      <c r="BO95" s="206">
        <f t="shared" si="307"/>
        <v>5.4548520745845153E-3</v>
      </c>
      <c r="BP95" s="206">
        <f t="shared" si="307"/>
        <v>5.9408943316008322E-3</v>
      </c>
      <c r="BQ95" s="206">
        <f t="shared" si="307"/>
        <v>6.3209923121714251E-3</v>
      </c>
      <c r="BR95" s="206">
        <f t="shared" si="307"/>
        <v>5.9918881655398604E-3</v>
      </c>
      <c r="BS95" s="206">
        <f t="shared" si="307"/>
        <v>6.3529001997075785E-3</v>
      </c>
      <c r="BT95" s="206">
        <f t="shared" si="307"/>
        <v>6.5009890484151178E-3</v>
      </c>
      <c r="BU95" s="206">
        <f t="shared" si="307"/>
        <v>6.7346251970252791E-3</v>
      </c>
      <c r="BV95" s="206">
        <f t="shared" si="307"/>
        <v>6.6532094659839114E-3</v>
      </c>
      <c r="BW95" s="206">
        <f t="shared" si="307"/>
        <v>6.4566067250262371E-3</v>
      </c>
      <c r="BX95" s="206">
        <f t="shared" si="307"/>
        <v>6.5462365124493438E-3</v>
      </c>
      <c r="BY95" s="206">
        <f t="shared" si="307"/>
        <v>6.6229650045184218E-3</v>
      </c>
      <c r="BZ95" s="206">
        <f t="shared" si="307"/>
        <v>6.3874799656349346E-3</v>
      </c>
      <c r="CA95" s="206">
        <f t="shared" si="307"/>
        <v>5.9423798117976823E-3</v>
      </c>
      <c r="CB95" s="206">
        <f t="shared" si="307"/>
        <v>5.3889262920832071E-3</v>
      </c>
      <c r="CC95" s="206">
        <f t="shared" si="307"/>
        <v>5.4305994864787266E-3</v>
      </c>
      <c r="CD95" s="206">
        <f t="shared" si="307"/>
        <v>5.270074805502345E-3</v>
      </c>
      <c r="CE95" s="206">
        <f t="shared" si="307"/>
        <v>5.1103826241536421E-3</v>
      </c>
      <c r="CF95" s="206">
        <f t="shared" si="307"/>
        <v>4.655190427780509E-3</v>
      </c>
    </row>
    <row r="96" spans="1:84">
      <c r="A96" s="147" t="str">
        <f t="shared" si="277"/>
        <v>Corse</v>
      </c>
      <c r="B96" s="147"/>
      <c r="C96" s="147"/>
      <c r="D96" s="147"/>
      <c r="E96" s="201">
        <f t="shared" si="297"/>
        <v>1.0575294075535924E-2</v>
      </c>
      <c r="F96" s="201">
        <f t="shared" ref="F96:T96" si="308">F71/E71-1</f>
        <v>1.862291841238628E-2</v>
      </c>
      <c r="G96" s="201">
        <f t="shared" si="308"/>
        <v>-2.1119454319837194E-2</v>
      </c>
      <c r="H96" s="201">
        <f t="shared" si="308"/>
        <v>-6.2236595276943252E-4</v>
      </c>
      <c r="I96" s="201">
        <f t="shared" si="308"/>
        <v>-1.5490705921304415E-2</v>
      </c>
      <c r="J96" s="201">
        <f t="shared" si="308"/>
        <v>-6.7695381351582373E-3</v>
      </c>
      <c r="K96" s="201">
        <f t="shared" si="308"/>
        <v>5.4450322990033717E-2</v>
      </c>
      <c r="L96" s="201">
        <f t="shared" si="308"/>
        <v>4.5788549808152945E-2</v>
      </c>
      <c r="M96" s="201">
        <f t="shared" si="308"/>
        <v>5.0954614234193674E-2</v>
      </c>
      <c r="N96" s="201">
        <f t="shared" si="308"/>
        <v>7.7888264739125468E-3</v>
      </c>
      <c r="O96" s="201">
        <f t="shared" si="308"/>
        <v>2.3781755400804183E-2</v>
      </c>
      <c r="P96" s="201">
        <f t="shared" si="308"/>
        <v>-8.4348189630013559E-3</v>
      </c>
      <c r="Q96" s="201">
        <f t="shared" si="308"/>
        <v>9.3217453049738719E-3</v>
      </c>
      <c r="R96" s="201">
        <f t="shared" si="308"/>
        <v>1.7839543584441619E-2</v>
      </c>
      <c r="S96" s="201">
        <f t="shared" si="308"/>
        <v>2.4367600876100903E-2</v>
      </c>
      <c r="T96" s="201">
        <f t="shared" si="308"/>
        <v>3.144949505989425E-2</v>
      </c>
      <c r="U96" s="201">
        <f t="shared" si="299"/>
        <v>-1.7453905745557385E-2</v>
      </c>
      <c r="V96" s="201">
        <f t="shared" si="299"/>
        <v>5.2078717801412822E-2</v>
      </c>
      <c r="W96" s="201">
        <f t="shared" si="299"/>
        <v>1.9132053335294552E-2</v>
      </c>
      <c r="X96" s="201">
        <f t="shared" si="299"/>
        <v>-9.8193583717671729E-3</v>
      </c>
      <c r="Y96" s="201">
        <f t="shared" si="299"/>
        <v>2.6449881683505039E-2</v>
      </c>
      <c r="Z96" s="201">
        <f t="shared" si="299"/>
        <v>-3.888107999000745E-3</v>
      </c>
      <c r="AA96" s="201">
        <f t="shared" si="299"/>
        <v>-4.7050136214509264E-3</v>
      </c>
      <c r="AB96" s="201">
        <f t="shared" si="299"/>
        <v>-3.0054539712308648E-3</v>
      </c>
      <c r="AC96" s="201">
        <f t="shared" si="299"/>
        <v>1.1535301601764969E-2</v>
      </c>
      <c r="AD96" s="201">
        <f t="shared" si="299"/>
        <v>-1.1561204947447834E-3</v>
      </c>
      <c r="AE96" s="201">
        <f t="shared" si="291"/>
        <v>1.759978184075317E-2</v>
      </c>
      <c r="AF96" s="201">
        <f t="shared" si="292"/>
        <v>1.6204853507793215E-2</v>
      </c>
      <c r="AG96" s="201">
        <f t="shared" si="293"/>
        <v>7.7214463425239188E-3</v>
      </c>
      <c r="AH96" s="201">
        <f t="shared" si="294"/>
        <v>-9.2356586468138047E-2</v>
      </c>
      <c r="AI96" s="216">
        <f t="shared" ref="AI96:BL96" si="309">AI$112+$H121</f>
        <v>6.543196709157395E-2</v>
      </c>
      <c r="AJ96" s="214">
        <f t="shared" si="309"/>
        <v>2.5535810890552568E-2</v>
      </c>
      <c r="AK96" s="206">
        <f t="shared" si="309"/>
        <v>1.1173570855912196E-2</v>
      </c>
      <c r="AL96" s="206">
        <f t="shared" si="309"/>
        <v>1.7592421499829092E-2</v>
      </c>
      <c r="AM96" s="206">
        <f t="shared" si="309"/>
        <v>1.9348903873993795E-2</v>
      </c>
      <c r="AN96" s="206">
        <f t="shared" si="309"/>
        <v>1.9584490009360245E-2</v>
      </c>
      <c r="AO96" s="206">
        <f t="shared" si="309"/>
        <v>2.0513445981630518E-2</v>
      </c>
      <c r="AP96" s="206">
        <f t="shared" si="309"/>
        <v>1.6053374612642557E-2</v>
      </c>
      <c r="AQ96" s="206">
        <f t="shared" si="309"/>
        <v>1.5459654835698888E-2</v>
      </c>
      <c r="AR96" s="206">
        <f t="shared" si="309"/>
        <v>1.6158271672628732E-2</v>
      </c>
      <c r="AS96" s="206">
        <f t="shared" si="309"/>
        <v>1.6455706895487809E-2</v>
      </c>
      <c r="AT96" s="206">
        <f t="shared" si="309"/>
        <v>1.6553849640280394E-2</v>
      </c>
      <c r="AU96" s="206">
        <f t="shared" si="309"/>
        <v>1.3557998099069435E-2</v>
      </c>
      <c r="AV96" s="206">
        <f t="shared" si="309"/>
        <v>1.3860830137171654E-2</v>
      </c>
      <c r="AW96" s="206">
        <f t="shared" si="309"/>
        <v>1.4067857047403098E-2</v>
      </c>
      <c r="AX96" s="206">
        <f t="shared" si="309"/>
        <v>1.3480302310806991E-2</v>
      </c>
      <c r="AY96" s="206">
        <f t="shared" si="309"/>
        <v>1.2996737894686472E-2</v>
      </c>
      <c r="AZ96" s="206">
        <f t="shared" si="309"/>
        <v>1.3514107371966455E-2</v>
      </c>
      <c r="BA96" s="206">
        <f t="shared" si="309"/>
        <v>1.3831789346267609E-2</v>
      </c>
      <c r="BB96" s="206">
        <f t="shared" si="309"/>
        <v>1.3347118910081557E-2</v>
      </c>
      <c r="BC96" s="206">
        <f t="shared" si="309"/>
        <v>1.2656496206841394E-2</v>
      </c>
      <c r="BD96" s="206">
        <f t="shared" si="309"/>
        <v>1.2459557248360564E-2</v>
      </c>
      <c r="BE96" s="206">
        <f t="shared" si="309"/>
        <v>1.2455469650496154E-2</v>
      </c>
      <c r="BF96" s="206">
        <f t="shared" si="309"/>
        <v>1.2643843558097112E-2</v>
      </c>
      <c r="BG96" s="206">
        <f t="shared" si="309"/>
        <v>1.2525189224419808E-2</v>
      </c>
      <c r="BH96" s="206">
        <f t="shared" si="309"/>
        <v>1.1801644930518496E-2</v>
      </c>
      <c r="BI96" s="206">
        <f t="shared" si="309"/>
        <v>1.197511690396702E-2</v>
      </c>
      <c r="BJ96" s="206">
        <f t="shared" si="309"/>
        <v>1.2248330187055734E-2</v>
      </c>
      <c r="BK96" s="206">
        <f t="shared" si="309"/>
        <v>1.2721555739539925E-2</v>
      </c>
      <c r="BL96" s="206">
        <f t="shared" si="309"/>
        <v>1.2396478557372026E-2</v>
      </c>
      <c r="BM96" s="206">
        <f t="shared" ref="BM96:CF96" si="310">BM$112+$H121</f>
        <v>1.2573330991279219E-2</v>
      </c>
      <c r="BN96" s="206">
        <f t="shared" si="310"/>
        <v>1.3051939107268318E-2</v>
      </c>
      <c r="BO96" s="206">
        <f t="shared" si="310"/>
        <v>1.3329932049970461E-2</v>
      </c>
      <c r="BP96" s="206">
        <f t="shared" si="310"/>
        <v>1.3815974306986778E-2</v>
      </c>
      <c r="BQ96" s="206">
        <f t="shared" si="310"/>
        <v>1.4196072287557371E-2</v>
      </c>
      <c r="BR96" s="206">
        <f t="shared" si="310"/>
        <v>1.3866968140925806E-2</v>
      </c>
      <c r="BS96" s="206">
        <f t="shared" si="310"/>
        <v>1.4227980175093524E-2</v>
      </c>
      <c r="BT96" s="206">
        <f t="shared" si="310"/>
        <v>1.4376069023801064E-2</v>
      </c>
      <c r="BU96" s="206">
        <f t="shared" si="310"/>
        <v>1.4609705172411225E-2</v>
      </c>
      <c r="BV96" s="206">
        <f t="shared" si="310"/>
        <v>1.4528289441369857E-2</v>
      </c>
      <c r="BW96" s="206">
        <f t="shared" si="310"/>
        <v>1.4331686700412183E-2</v>
      </c>
      <c r="BX96" s="206">
        <f t="shared" si="310"/>
        <v>1.442131648783529E-2</v>
      </c>
      <c r="BY96" s="206">
        <f t="shared" si="310"/>
        <v>1.4498044979904368E-2</v>
      </c>
      <c r="BZ96" s="206">
        <f t="shared" si="310"/>
        <v>1.426255994102088E-2</v>
      </c>
      <c r="CA96" s="206">
        <f t="shared" si="310"/>
        <v>1.3817459787183628E-2</v>
      </c>
      <c r="CB96" s="206">
        <f t="shared" si="310"/>
        <v>1.3264006267469153E-2</v>
      </c>
      <c r="CC96" s="206">
        <f t="shared" si="310"/>
        <v>1.3305679461864672E-2</v>
      </c>
      <c r="CD96" s="206">
        <f t="shared" si="310"/>
        <v>1.3145154780888291E-2</v>
      </c>
      <c r="CE96" s="206">
        <f t="shared" si="310"/>
        <v>1.2985462599539588E-2</v>
      </c>
      <c r="CF96" s="206">
        <f t="shared" si="310"/>
        <v>1.2530270403166455E-2</v>
      </c>
    </row>
    <row r="97" spans="1:84">
      <c r="A97" s="147" t="str">
        <f t="shared" si="277"/>
        <v>Grand Est</v>
      </c>
      <c r="B97" s="147"/>
      <c r="C97" s="147"/>
      <c r="D97" s="147"/>
      <c r="E97" s="201">
        <f t="shared" si="297"/>
        <v>1.4896176696232999E-3</v>
      </c>
      <c r="F97" s="201">
        <f t="shared" ref="F97:T97" si="311">F72/E72-1</f>
        <v>1.7419140194314453E-2</v>
      </c>
      <c r="G97" s="201">
        <f t="shared" si="311"/>
        <v>-1.0233494895971473E-2</v>
      </c>
      <c r="H97" s="201">
        <f t="shared" si="311"/>
        <v>1.8425217032908892E-2</v>
      </c>
      <c r="I97" s="201">
        <f t="shared" si="311"/>
        <v>2.9905885803803045E-2</v>
      </c>
      <c r="J97" s="201">
        <f t="shared" si="311"/>
        <v>5.4190958996789274E-3</v>
      </c>
      <c r="K97" s="201">
        <f t="shared" si="311"/>
        <v>9.0760337036295269E-3</v>
      </c>
      <c r="L97" s="201">
        <f t="shared" si="311"/>
        <v>4.2532393498406096E-2</v>
      </c>
      <c r="M97" s="201">
        <f t="shared" si="311"/>
        <v>1.1369009149823306E-2</v>
      </c>
      <c r="N97" s="201">
        <f t="shared" si="311"/>
        <v>3.3382518270188122E-2</v>
      </c>
      <c r="O97" s="201">
        <f t="shared" si="311"/>
        <v>1.4969112633709258E-3</v>
      </c>
      <c r="P97" s="201">
        <f t="shared" si="311"/>
        <v>-1.5756136675983967E-3</v>
      </c>
      <c r="Q97" s="201">
        <f t="shared" si="311"/>
        <v>-2.6036170469972975E-3</v>
      </c>
      <c r="R97" s="201">
        <f t="shared" si="311"/>
        <v>2.9196200778689896E-2</v>
      </c>
      <c r="S97" s="201">
        <f t="shared" si="311"/>
        <v>-6.8041018832383227E-3</v>
      </c>
      <c r="T97" s="201">
        <f t="shared" si="311"/>
        <v>1.2089112814742675E-2</v>
      </c>
      <c r="U97" s="201">
        <f t="shared" si="299"/>
        <v>1.9788158870065242E-2</v>
      </c>
      <c r="V97" s="201">
        <f t="shared" si="299"/>
        <v>-9.8087243025298809E-3</v>
      </c>
      <c r="W97" s="201">
        <f t="shared" si="299"/>
        <v>-3.9630942454310425E-2</v>
      </c>
      <c r="X97" s="201">
        <f t="shared" si="299"/>
        <v>-9.0247366695530573E-3</v>
      </c>
      <c r="Y97" s="201">
        <f t="shared" si="299"/>
        <v>2.6017115282803482E-2</v>
      </c>
      <c r="Z97" s="201">
        <f t="shared" si="299"/>
        <v>-2.1410450964549521E-2</v>
      </c>
      <c r="AA97" s="201">
        <f t="shared" si="299"/>
        <v>3.0266544857076028E-3</v>
      </c>
      <c r="AB97" s="201">
        <f t="shared" si="299"/>
        <v>4.668574149211846E-3</v>
      </c>
      <c r="AC97" s="201">
        <f t="shared" si="299"/>
        <v>-1.1266879744864511E-3</v>
      </c>
      <c r="AD97" s="201">
        <f t="shared" si="299"/>
        <v>-3.6183811061707427E-4</v>
      </c>
      <c r="AE97" s="201">
        <f t="shared" si="291"/>
        <v>2.4935472237602951E-2</v>
      </c>
      <c r="AF97" s="201">
        <f t="shared" si="292"/>
        <v>1.3968359322270363E-2</v>
      </c>
      <c r="AG97" s="201">
        <f t="shared" si="293"/>
        <v>3.5534323617141261E-3</v>
      </c>
      <c r="AH97" s="201">
        <f t="shared" si="294"/>
        <v>-7.5778763023199969E-2</v>
      </c>
      <c r="AI97" s="216">
        <f t="shared" ref="AI97:BL97" si="312">AI$112+$H122</f>
        <v>5.6945420413051284E-2</v>
      </c>
      <c r="AJ97" s="214">
        <f t="shared" si="312"/>
        <v>1.7049264212029902E-2</v>
      </c>
      <c r="AK97" s="206">
        <f t="shared" si="312"/>
        <v>2.6870241773895298E-3</v>
      </c>
      <c r="AL97" s="206">
        <f t="shared" si="312"/>
        <v>9.1058748213064256E-3</v>
      </c>
      <c r="AM97" s="206">
        <f t="shared" si="312"/>
        <v>1.0862357195471128E-2</v>
      </c>
      <c r="AN97" s="206">
        <f t="shared" si="312"/>
        <v>1.1097943330837579E-2</v>
      </c>
      <c r="AO97" s="206">
        <f t="shared" si="312"/>
        <v>1.2026899303107852E-2</v>
      </c>
      <c r="AP97" s="206">
        <f t="shared" si="312"/>
        <v>7.5668279341198907E-3</v>
      </c>
      <c r="AQ97" s="206">
        <f t="shared" si="312"/>
        <v>6.9731081571762221E-3</v>
      </c>
      <c r="AR97" s="206">
        <f t="shared" si="312"/>
        <v>7.6717249941060661E-3</v>
      </c>
      <c r="AS97" s="206">
        <f t="shared" si="312"/>
        <v>7.9691602169651432E-3</v>
      </c>
      <c r="AT97" s="206">
        <f t="shared" si="312"/>
        <v>8.0673029617577274E-3</v>
      </c>
      <c r="AU97" s="206">
        <f t="shared" si="312"/>
        <v>5.0714514205467687E-3</v>
      </c>
      <c r="AV97" s="206">
        <f t="shared" si="312"/>
        <v>5.3742834586489874E-3</v>
      </c>
      <c r="AW97" s="206">
        <f t="shared" si="312"/>
        <v>5.5813103688804322E-3</v>
      </c>
      <c r="AX97" s="206">
        <f t="shared" si="312"/>
        <v>4.9937556322843246E-3</v>
      </c>
      <c r="AY97" s="206">
        <f t="shared" si="312"/>
        <v>4.5101912161638058E-3</v>
      </c>
      <c r="AZ97" s="206">
        <f t="shared" si="312"/>
        <v>5.0275606934437889E-3</v>
      </c>
      <c r="BA97" s="206">
        <f t="shared" si="312"/>
        <v>5.3452426677449427E-3</v>
      </c>
      <c r="BB97" s="206">
        <f t="shared" si="312"/>
        <v>4.8605722315588906E-3</v>
      </c>
      <c r="BC97" s="206">
        <f t="shared" si="312"/>
        <v>4.1699495283187282E-3</v>
      </c>
      <c r="BD97" s="206">
        <f t="shared" si="312"/>
        <v>3.9730105698378981E-3</v>
      </c>
      <c r="BE97" s="206">
        <f t="shared" si="312"/>
        <v>3.9689229719734875E-3</v>
      </c>
      <c r="BF97" s="206">
        <f t="shared" si="312"/>
        <v>4.1572968795744458E-3</v>
      </c>
      <c r="BG97" s="206">
        <f t="shared" si="312"/>
        <v>4.038642545897142E-3</v>
      </c>
      <c r="BH97" s="206">
        <f t="shared" si="312"/>
        <v>3.3150982519958294E-3</v>
      </c>
      <c r="BI97" s="206">
        <f t="shared" si="312"/>
        <v>3.488570225444354E-3</v>
      </c>
      <c r="BJ97" s="206">
        <f t="shared" si="312"/>
        <v>3.7617835085330675E-3</v>
      </c>
      <c r="BK97" s="206">
        <f t="shared" si="312"/>
        <v>4.2350090610172586E-3</v>
      </c>
      <c r="BL97" s="206">
        <f t="shared" si="312"/>
        <v>3.9099318788493598E-3</v>
      </c>
      <c r="BM97" s="206">
        <f t="shared" ref="BM97:CF97" si="313">BM$112+$H122</f>
        <v>4.0867843127565529E-3</v>
      </c>
      <c r="BN97" s="206">
        <f t="shared" si="313"/>
        <v>4.5653924287456515E-3</v>
      </c>
      <c r="BO97" s="206">
        <f t="shared" si="313"/>
        <v>4.8433853714477948E-3</v>
      </c>
      <c r="BP97" s="206">
        <f t="shared" si="313"/>
        <v>5.3294276284641118E-3</v>
      </c>
      <c r="BQ97" s="206">
        <f t="shared" si="313"/>
        <v>5.7095256090347046E-3</v>
      </c>
      <c r="BR97" s="206">
        <f t="shared" si="313"/>
        <v>5.3804214624031399E-3</v>
      </c>
      <c r="BS97" s="206">
        <f t="shared" si="313"/>
        <v>5.741433496570858E-3</v>
      </c>
      <c r="BT97" s="206">
        <f t="shared" si="313"/>
        <v>5.8895223452783974E-3</v>
      </c>
      <c r="BU97" s="206">
        <f t="shared" si="313"/>
        <v>6.1231584938885586E-3</v>
      </c>
      <c r="BV97" s="206">
        <f t="shared" si="313"/>
        <v>6.0417427628471909E-3</v>
      </c>
      <c r="BW97" s="206">
        <f t="shared" si="313"/>
        <v>5.8451400218895166E-3</v>
      </c>
      <c r="BX97" s="206">
        <f t="shared" si="313"/>
        <v>5.9347698093126233E-3</v>
      </c>
      <c r="BY97" s="206">
        <f t="shared" si="313"/>
        <v>6.0114983013817014E-3</v>
      </c>
      <c r="BZ97" s="206">
        <f t="shared" si="313"/>
        <v>5.7760132624982141E-3</v>
      </c>
      <c r="CA97" s="206">
        <f t="shared" si="313"/>
        <v>5.3309131086609618E-3</v>
      </c>
      <c r="CB97" s="206">
        <f t="shared" si="313"/>
        <v>4.7774595889464866E-3</v>
      </c>
      <c r="CC97" s="206">
        <f t="shared" si="313"/>
        <v>4.8191327833420061E-3</v>
      </c>
      <c r="CD97" s="206">
        <f t="shared" si="313"/>
        <v>4.6586081023656245E-3</v>
      </c>
      <c r="CE97" s="206">
        <f t="shared" si="313"/>
        <v>4.4989159210169216E-3</v>
      </c>
      <c r="CF97" s="206">
        <f t="shared" si="313"/>
        <v>4.0437237246437885E-3</v>
      </c>
    </row>
    <row r="98" spans="1:84">
      <c r="A98" s="147" t="str">
        <f t="shared" si="277"/>
        <v>Hauts-de-France</v>
      </c>
      <c r="B98" s="147"/>
      <c r="C98" s="147"/>
      <c r="D98" s="147"/>
      <c r="E98" s="201">
        <f t="shared" si="297"/>
        <v>2.8492810471021368E-3</v>
      </c>
      <c r="F98" s="201">
        <f t="shared" ref="F98:T98" si="314">F73/E73-1</f>
        <v>1.3558626883650504E-2</v>
      </c>
      <c r="G98" s="201">
        <f t="shared" si="314"/>
        <v>-1.3470244920137819E-2</v>
      </c>
      <c r="H98" s="201">
        <f t="shared" si="314"/>
        <v>2.044580300165677E-2</v>
      </c>
      <c r="I98" s="201">
        <f t="shared" si="314"/>
        <v>2.5808661476686812E-2</v>
      </c>
      <c r="J98" s="201">
        <f t="shared" si="314"/>
        <v>1.268688189076439E-2</v>
      </c>
      <c r="K98" s="201">
        <f t="shared" si="314"/>
        <v>5.5939524473369584E-3</v>
      </c>
      <c r="L98" s="201">
        <f t="shared" si="314"/>
        <v>4.4230068601165851E-2</v>
      </c>
      <c r="M98" s="201">
        <f t="shared" si="314"/>
        <v>1.5150336957064248E-2</v>
      </c>
      <c r="N98" s="201">
        <f t="shared" si="314"/>
        <v>2.5801219694821187E-2</v>
      </c>
      <c r="O98" s="201">
        <f t="shared" si="314"/>
        <v>8.8256408228446492E-3</v>
      </c>
      <c r="P98" s="201">
        <f t="shared" si="314"/>
        <v>9.7648630416184989E-3</v>
      </c>
      <c r="Q98" s="201">
        <f t="shared" si="314"/>
        <v>9.7051023237184619E-3</v>
      </c>
      <c r="R98" s="201">
        <f t="shared" si="314"/>
        <v>1.5425597298768468E-2</v>
      </c>
      <c r="S98" s="201">
        <f t="shared" si="314"/>
        <v>8.3945523679727074E-3</v>
      </c>
      <c r="T98" s="201">
        <f t="shared" si="314"/>
        <v>1.9762908999733542E-2</v>
      </c>
      <c r="U98" s="201">
        <f t="shared" si="299"/>
        <v>2.2322849492124819E-2</v>
      </c>
      <c r="V98" s="201">
        <f t="shared" si="299"/>
        <v>6.7860451237518049E-3</v>
      </c>
      <c r="W98" s="201">
        <f t="shared" si="299"/>
        <v>-3.6234116329974975E-2</v>
      </c>
      <c r="X98" s="201">
        <f t="shared" si="299"/>
        <v>2.0570362969805078E-3</v>
      </c>
      <c r="Y98" s="201">
        <f t="shared" si="299"/>
        <v>2.1308548442607433E-2</v>
      </c>
      <c r="Z98" s="201">
        <f t="shared" si="299"/>
        <v>-1.0334045995054719E-2</v>
      </c>
      <c r="AA98" s="201">
        <f t="shared" si="299"/>
        <v>5.8856722323485933E-4</v>
      </c>
      <c r="AB98" s="201">
        <f t="shared" si="299"/>
        <v>2.1663668211835407E-4</v>
      </c>
      <c r="AC98" s="201">
        <f t="shared" si="299"/>
        <v>1.0591449094319971E-2</v>
      </c>
      <c r="AD98" s="201">
        <f t="shared" si="299"/>
        <v>-1.3211095203879974E-4</v>
      </c>
      <c r="AE98" s="201">
        <f t="shared" si="291"/>
        <v>2.7195573136317597E-2</v>
      </c>
      <c r="AF98" s="201">
        <f t="shared" si="292"/>
        <v>8.3924159515706975E-3</v>
      </c>
      <c r="AG98" s="201">
        <f t="shared" si="293"/>
        <v>9.3441883450486873E-3</v>
      </c>
      <c r="AH98" s="201">
        <f t="shared" si="294"/>
        <v>-6.5988504100098155E-2</v>
      </c>
      <c r="AI98" s="216">
        <f t="shared" ref="AI98:BL98" si="315">AI$112+$H123</f>
        <v>6.1144517298133305E-2</v>
      </c>
      <c r="AJ98" s="214">
        <f t="shared" si="315"/>
        <v>2.1248361097111923E-2</v>
      </c>
      <c r="AK98" s="206">
        <f t="shared" si="315"/>
        <v>6.8861210624715508E-3</v>
      </c>
      <c r="AL98" s="206">
        <f t="shared" si="315"/>
        <v>1.3304971706388447E-2</v>
      </c>
      <c r="AM98" s="206">
        <f t="shared" si="315"/>
        <v>1.5061454080553149E-2</v>
      </c>
      <c r="AN98" s="206">
        <f t="shared" si="315"/>
        <v>1.52970402159196E-2</v>
      </c>
      <c r="AO98" s="206">
        <f t="shared" si="315"/>
        <v>1.6225996188189873E-2</v>
      </c>
      <c r="AP98" s="206">
        <f t="shared" si="315"/>
        <v>1.1765924819201912E-2</v>
      </c>
      <c r="AQ98" s="206">
        <f t="shared" si="315"/>
        <v>1.1172205042258243E-2</v>
      </c>
      <c r="AR98" s="206">
        <f t="shared" si="315"/>
        <v>1.1870821879188087E-2</v>
      </c>
      <c r="AS98" s="206">
        <f t="shared" si="315"/>
        <v>1.2168257102047164E-2</v>
      </c>
      <c r="AT98" s="206">
        <f t="shared" si="315"/>
        <v>1.2266399846839748E-2</v>
      </c>
      <c r="AU98" s="206">
        <f t="shared" si="315"/>
        <v>9.2705483056287896E-3</v>
      </c>
      <c r="AV98" s="206">
        <f t="shared" si="315"/>
        <v>9.5733803437310083E-3</v>
      </c>
      <c r="AW98" s="206">
        <f t="shared" si="315"/>
        <v>9.7804072539624531E-3</v>
      </c>
      <c r="AX98" s="206">
        <f t="shared" si="315"/>
        <v>9.1928525173663456E-3</v>
      </c>
      <c r="AY98" s="206">
        <f t="shared" si="315"/>
        <v>8.7092881012458268E-3</v>
      </c>
      <c r="AZ98" s="206">
        <f t="shared" si="315"/>
        <v>9.2266575785258098E-3</v>
      </c>
      <c r="BA98" s="206">
        <f t="shared" si="315"/>
        <v>9.5443395528269637E-3</v>
      </c>
      <c r="BB98" s="206">
        <f t="shared" si="315"/>
        <v>9.0596691166409116E-3</v>
      </c>
      <c r="BC98" s="206">
        <f t="shared" si="315"/>
        <v>8.3690464134007492E-3</v>
      </c>
      <c r="BD98" s="206">
        <f t="shared" si="315"/>
        <v>8.1721074549199191E-3</v>
      </c>
      <c r="BE98" s="206">
        <f t="shared" si="315"/>
        <v>8.1680198570555085E-3</v>
      </c>
      <c r="BF98" s="206">
        <f t="shared" si="315"/>
        <v>8.3563937646564668E-3</v>
      </c>
      <c r="BG98" s="206">
        <f t="shared" si="315"/>
        <v>8.2377394309791629E-3</v>
      </c>
      <c r="BH98" s="206">
        <f t="shared" si="315"/>
        <v>7.5141951370778504E-3</v>
      </c>
      <c r="BI98" s="206">
        <f t="shared" si="315"/>
        <v>7.687667110526375E-3</v>
      </c>
      <c r="BJ98" s="206">
        <f t="shared" si="315"/>
        <v>7.9608803936150885E-3</v>
      </c>
      <c r="BK98" s="206">
        <f t="shared" si="315"/>
        <v>8.4341059460992795E-3</v>
      </c>
      <c r="BL98" s="206">
        <f t="shared" si="315"/>
        <v>8.1090287639313807E-3</v>
      </c>
      <c r="BM98" s="206">
        <f t="shared" ref="BM98:CF98" si="316">BM$112+$H123</f>
        <v>8.2858811978385738E-3</v>
      </c>
      <c r="BN98" s="206">
        <f t="shared" si="316"/>
        <v>8.7644893138276725E-3</v>
      </c>
      <c r="BO98" s="206">
        <f t="shared" si="316"/>
        <v>9.0424822565298157E-3</v>
      </c>
      <c r="BP98" s="206">
        <f t="shared" si="316"/>
        <v>9.5285245135461327E-3</v>
      </c>
      <c r="BQ98" s="206">
        <f t="shared" si="316"/>
        <v>9.9086224941167256E-3</v>
      </c>
      <c r="BR98" s="206">
        <f t="shared" si="316"/>
        <v>9.5795183474851608E-3</v>
      </c>
      <c r="BS98" s="206">
        <f t="shared" si="316"/>
        <v>9.9405303816528789E-3</v>
      </c>
      <c r="BT98" s="206">
        <f t="shared" si="316"/>
        <v>1.0088619230360418E-2</v>
      </c>
      <c r="BU98" s="206">
        <f t="shared" si="316"/>
        <v>1.032225537897058E-2</v>
      </c>
      <c r="BV98" s="206">
        <f t="shared" si="316"/>
        <v>1.0240839647929212E-2</v>
      </c>
      <c r="BW98" s="206">
        <f t="shared" si="316"/>
        <v>1.0044236906971538E-2</v>
      </c>
      <c r="BX98" s="206">
        <f t="shared" si="316"/>
        <v>1.0133866694394644E-2</v>
      </c>
      <c r="BY98" s="206">
        <f t="shared" si="316"/>
        <v>1.0210595186463722E-2</v>
      </c>
      <c r="BZ98" s="206">
        <f t="shared" si="316"/>
        <v>9.9751101475802351E-3</v>
      </c>
      <c r="CA98" s="206">
        <f t="shared" si="316"/>
        <v>9.5300099937429827E-3</v>
      </c>
      <c r="CB98" s="206">
        <f t="shared" si="316"/>
        <v>8.9765564740285075E-3</v>
      </c>
      <c r="CC98" s="206">
        <f t="shared" si="316"/>
        <v>9.0182296684240271E-3</v>
      </c>
      <c r="CD98" s="206">
        <f t="shared" si="316"/>
        <v>8.8577049874476455E-3</v>
      </c>
      <c r="CE98" s="206">
        <f t="shared" si="316"/>
        <v>8.6980128060989426E-3</v>
      </c>
      <c r="CF98" s="206">
        <f t="shared" si="316"/>
        <v>8.2428206097258094E-3</v>
      </c>
    </row>
    <row r="99" spans="1:84">
      <c r="A99" s="147" t="str">
        <f t="shared" si="277"/>
        <v>Île-de-France</v>
      </c>
      <c r="B99" s="147"/>
      <c r="C99" s="147"/>
      <c r="D99" s="147"/>
      <c r="E99" s="201">
        <f t="shared" si="297"/>
        <v>5.6753347380853469E-3</v>
      </c>
      <c r="F99" s="201">
        <f t="shared" ref="F99:T99" si="317">F74/E74-1</f>
        <v>9.3116028032358411E-3</v>
      </c>
      <c r="G99" s="201">
        <f t="shared" si="317"/>
        <v>-4.8027530678764752E-3</v>
      </c>
      <c r="H99" s="201">
        <f t="shared" si="317"/>
        <v>1.747473855459214E-2</v>
      </c>
      <c r="I99" s="201">
        <f t="shared" si="317"/>
        <v>-1.1868980492537595E-3</v>
      </c>
      <c r="J99" s="201">
        <f t="shared" si="317"/>
        <v>1.3464529386652657E-2</v>
      </c>
      <c r="K99" s="201">
        <f t="shared" si="317"/>
        <v>2.5032560823147199E-2</v>
      </c>
      <c r="L99" s="201">
        <f t="shared" si="317"/>
        <v>2.5327033451662651E-2</v>
      </c>
      <c r="M99" s="201">
        <f t="shared" si="317"/>
        <v>5.8027632938866924E-2</v>
      </c>
      <c r="N99" s="201">
        <f t="shared" si="317"/>
        <v>2.9484991708467634E-2</v>
      </c>
      <c r="O99" s="201">
        <f t="shared" si="317"/>
        <v>7.4690168999860251E-3</v>
      </c>
      <c r="P99" s="201">
        <f t="shared" si="317"/>
        <v>8.5822599669878041E-3</v>
      </c>
      <c r="Q99" s="201">
        <f t="shared" si="317"/>
        <v>-5.923396255083313E-3</v>
      </c>
      <c r="R99" s="201">
        <f t="shared" si="317"/>
        <v>1.0874156763069021E-2</v>
      </c>
      <c r="S99" s="201">
        <f t="shared" si="317"/>
        <v>1.388330602672605E-2</v>
      </c>
      <c r="T99" s="201">
        <f t="shared" si="317"/>
        <v>8.3749324118329582E-3</v>
      </c>
      <c r="U99" s="201">
        <f t="shared" si="299"/>
        <v>3.2161030578155669E-2</v>
      </c>
      <c r="V99" s="201">
        <f t="shared" si="299"/>
        <v>8.2048303149169222E-3</v>
      </c>
      <c r="W99" s="201">
        <f t="shared" si="299"/>
        <v>-3.5802629398035357E-2</v>
      </c>
      <c r="X99" s="201">
        <f t="shared" si="299"/>
        <v>4.2960697754028221E-2</v>
      </c>
      <c r="Y99" s="201">
        <f t="shared" si="299"/>
        <v>1.5028021995495688E-3</v>
      </c>
      <c r="Z99" s="201">
        <f t="shared" si="299"/>
        <v>8.9026784264576442E-3</v>
      </c>
      <c r="AA99" s="201">
        <f t="shared" si="299"/>
        <v>9.2353975822392353E-3</v>
      </c>
      <c r="AB99" s="201">
        <f t="shared" si="299"/>
        <v>2.8949883625180028E-3</v>
      </c>
      <c r="AC99" s="201">
        <f t="shared" si="299"/>
        <v>9.1901949130601679E-3</v>
      </c>
      <c r="AD99" s="201">
        <f t="shared" si="299"/>
        <v>1.4417370483639003E-2</v>
      </c>
      <c r="AE99" s="201">
        <f t="shared" si="291"/>
        <v>1.8269682762819262E-2</v>
      </c>
      <c r="AF99" s="201">
        <f t="shared" si="292"/>
        <v>2.0961019435497219E-2</v>
      </c>
      <c r="AG99" s="201">
        <f t="shared" si="293"/>
        <v>2.3812674870007378E-2</v>
      </c>
      <c r="AH99" s="201">
        <f t="shared" si="294"/>
        <v>-0.10321596901009744</v>
      </c>
      <c r="AI99" s="216">
        <f t="shared" ref="AI99:BL99" si="318">AI$112+$H124</f>
        <v>6.3470369728485965E-2</v>
      </c>
      <c r="AJ99" s="214">
        <f t="shared" si="318"/>
        <v>2.3574213527464583E-2</v>
      </c>
      <c r="AK99" s="206">
        <f t="shared" si="318"/>
        <v>9.2119734928242103E-3</v>
      </c>
      <c r="AL99" s="206">
        <f t="shared" si="318"/>
        <v>1.5630824136741106E-2</v>
      </c>
      <c r="AM99" s="206">
        <f t="shared" si="318"/>
        <v>1.7387306510905809E-2</v>
      </c>
      <c r="AN99" s="206">
        <f t="shared" si="318"/>
        <v>1.7622892646272259E-2</v>
      </c>
      <c r="AO99" s="206">
        <f t="shared" si="318"/>
        <v>1.8551848618542532E-2</v>
      </c>
      <c r="AP99" s="206">
        <f t="shared" si="318"/>
        <v>1.4091777249554571E-2</v>
      </c>
      <c r="AQ99" s="206">
        <f t="shared" si="318"/>
        <v>1.3498057472610903E-2</v>
      </c>
      <c r="AR99" s="206">
        <f t="shared" si="318"/>
        <v>1.4196674309540747E-2</v>
      </c>
      <c r="AS99" s="206">
        <f t="shared" si="318"/>
        <v>1.4494109532399824E-2</v>
      </c>
      <c r="AT99" s="206">
        <f t="shared" si="318"/>
        <v>1.4592252277192408E-2</v>
      </c>
      <c r="AU99" s="206">
        <f t="shared" si="318"/>
        <v>1.1596400735981449E-2</v>
      </c>
      <c r="AV99" s="206">
        <f t="shared" si="318"/>
        <v>1.1899232774083668E-2</v>
      </c>
      <c r="AW99" s="206">
        <f t="shared" si="318"/>
        <v>1.2106259684315113E-2</v>
      </c>
      <c r="AX99" s="206">
        <f t="shared" si="318"/>
        <v>1.1518704947719005E-2</v>
      </c>
      <c r="AY99" s="206">
        <f t="shared" si="318"/>
        <v>1.1035140531598486E-2</v>
      </c>
      <c r="AZ99" s="206">
        <f t="shared" si="318"/>
        <v>1.1552510008878469E-2</v>
      </c>
      <c r="BA99" s="206">
        <f t="shared" si="318"/>
        <v>1.1870191983179623E-2</v>
      </c>
      <c r="BB99" s="206">
        <f t="shared" si="318"/>
        <v>1.1385521546993571E-2</v>
      </c>
      <c r="BC99" s="206">
        <f t="shared" si="318"/>
        <v>1.0694898843753409E-2</v>
      </c>
      <c r="BD99" s="206">
        <f t="shared" si="318"/>
        <v>1.0497959885272579E-2</v>
      </c>
      <c r="BE99" s="206">
        <f t="shared" si="318"/>
        <v>1.0493872287408168E-2</v>
      </c>
      <c r="BF99" s="206">
        <f t="shared" si="318"/>
        <v>1.0682246195009126E-2</v>
      </c>
      <c r="BG99" s="206">
        <f t="shared" si="318"/>
        <v>1.0563591861331822E-2</v>
      </c>
      <c r="BH99" s="206">
        <f t="shared" si="318"/>
        <v>9.8400475674305099E-3</v>
      </c>
      <c r="BI99" s="206">
        <f t="shared" si="318"/>
        <v>1.0013519540879035E-2</v>
      </c>
      <c r="BJ99" s="206">
        <f t="shared" si="318"/>
        <v>1.0286732823967748E-2</v>
      </c>
      <c r="BK99" s="206">
        <f t="shared" si="318"/>
        <v>1.0759958376451939E-2</v>
      </c>
      <c r="BL99" s="206">
        <f t="shared" si="318"/>
        <v>1.043488119428404E-2</v>
      </c>
      <c r="BM99" s="206">
        <f t="shared" ref="BM99:CF99" si="319">BM$112+$H124</f>
        <v>1.0611733628191233E-2</v>
      </c>
      <c r="BN99" s="206">
        <f t="shared" si="319"/>
        <v>1.1090341744180332E-2</v>
      </c>
      <c r="BO99" s="206">
        <f t="shared" si="319"/>
        <v>1.1368334686882475E-2</v>
      </c>
      <c r="BP99" s="206">
        <f t="shared" si="319"/>
        <v>1.1854376943898792E-2</v>
      </c>
      <c r="BQ99" s="206">
        <f t="shared" si="319"/>
        <v>1.2234474924469385E-2</v>
      </c>
      <c r="BR99" s="206">
        <f t="shared" si="319"/>
        <v>1.190537077783782E-2</v>
      </c>
      <c r="BS99" s="206">
        <f t="shared" si="319"/>
        <v>1.2266382812005538E-2</v>
      </c>
      <c r="BT99" s="206">
        <f t="shared" si="319"/>
        <v>1.2414471660713078E-2</v>
      </c>
      <c r="BU99" s="206">
        <f t="shared" si="319"/>
        <v>1.2648107809323239E-2</v>
      </c>
      <c r="BV99" s="206">
        <f t="shared" si="319"/>
        <v>1.2566692078281871E-2</v>
      </c>
      <c r="BW99" s="206">
        <f t="shared" si="319"/>
        <v>1.2370089337324197E-2</v>
      </c>
      <c r="BX99" s="206">
        <f t="shared" si="319"/>
        <v>1.2459719124747304E-2</v>
      </c>
      <c r="BY99" s="206">
        <f t="shared" si="319"/>
        <v>1.2536447616816382E-2</v>
      </c>
      <c r="BZ99" s="206">
        <f t="shared" si="319"/>
        <v>1.2300962577932895E-2</v>
      </c>
      <c r="CA99" s="206">
        <f t="shared" si="319"/>
        <v>1.1855862424095642E-2</v>
      </c>
      <c r="CB99" s="206">
        <f t="shared" si="319"/>
        <v>1.1302408904381167E-2</v>
      </c>
      <c r="CC99" s="206">
        <f t="shared" si="319"/>
        <v>1.1344082098776687E-2</v>
      </c>
      <c r="CD99" s="206">
        <f t="shared" si="319"/>
        <v>1.1183557417800305E-2</v>
      </c>
      <c r="CE99" s="206">
        <f t="shared" si="319"/>
        <v>1.1023865236451602E-2</v>
      </c>
      <c r="CF99" s="206">
        <f t="shared" si="319"/>
        <v>1.0568673040078469E-2</v>
      </c>
    </row>
    <row r="100" spans="1:84">
      <c r="A100" s="147" t="str">
        <f t="shared" si="277"/>
        <v>Normandie</v>
      </c>
      <c r="B100" s="147"/>
      <c r="C100" s="147"/>
      <c r="D100" s="147"/>
      <c r="E100" s="201">
        <f t="shared" si="297"/>
        <v>8.2005796894730754E-3</v>
      </c>
      <c r="F100" s="201">
        <f t="shared" ref="F100:T100" si="320">F75/E75-1</f>
        <v>1.3883675326528566E-2</v>
      </c>
      <c r="G100" s="201">
        <f t="shared" si="320"/>
        <v>-1.3115278598229474E-2</v>
      </c>
      <c r="H100" s="201">
        <f t="shared" si="320"/>
        <v>2.5168959114372669E-2</v>
      </c>
      <c r="I100" s="201">
        <f t="shared" si="320"/>
        <v>1.6706396546982027E-2</v>
      </c>
      <c r="J100" s="201">
        <f t="shared" si="320"/>
        <v>7.0502829150709267E-4</v>
      </c>
      <c r="K100" s="201">
        <f t="shared" si="320"/>
        <v>1.0601681302106369E-2</v>
      </c>
      <c r="L100" s="201">
        <f t="shared" si="320"/>
        <v>2.7184729431827259E-2</v>
      </c>
      <c r="M100" s="201">
        <f t="shared" si="320"/>
        <v>2.6610840034340777E-2</v>
      </c>
      <c r="N100" s="201">
        <f t="shared" si="320"/>
        <v>3.8621153688824128E-2</v>
      </c>
      <c r="O100" s="201">
        <f t="shared" si="320"/>
        <v>3.6385908220903929E-4</v>
      </c>
      <c r="P100" s="201">
        <f t="shared" si="320"/>
        <v>3.512879827926696E-3</v>
      </c>
      <c r="Q100" s="201">
        <f t="shared" si="320"/>
        <v>1.0096225609146137E-2</v>
      </c>
      <c r="R100" s="201">
        <f t="shared" si="320"/>
        <v>2.3355726519448616E-2</v>
      </c>
      <c r="S100" s="201">
        <f t="shared" si="320"/>
        <v>5.8127948886421699E-4</v>
      </c>
      <c r="T100" s="201">
        <f t="shared" si="320"/>
        <v>1.376400092131802E-2</v>
      </c>
      <c r="U100" s="201">
        <f t="shared" si="299"/>
        <v>2.051807842446185E-2</v>
      </c>
      <c r="V100" s="201">
        <f t="shared" si="299"/>
        <v>-9.987277350246071E-3</v>
      </c>
      <c r="W100" s="201">
        <f t="shared" si="299"/>
        <v>-3.9944399577119594E-2</v>
      </c>
      <c r="X100" s="201">
        <f t="shared" si="299"/>
        <v>1.3302110741675532E-2</v>
      </c>
      <c r="Y100" s="201">
        <f t="shared" si="299"/>
        <v>2.0608337915240416E-2</v>
      </c>
      <c r="Z100" s="201">
        <f t="shared" si="299"/>
        <v>-8.2957777474004235E-3</v>
      </c>
      <c r="AA100" s="201">
        <f t="shared" si="299"/>
        <v>6.1008370673132362E-5</v>
      </c>
      <c r="AB100" s="201">
        <f t="shared" si="299"/>
        <v>-5.2222352057277321E-3</v>
      </c>
      <c r="AC100" s="201">
        <f t="shared" si="299"/>
        <v>6.7835463645216088E-3</v>
      </c>
      <c r="AD100" s="201">
        <f t="shared" si="299"/>
        <v>-8.3459248756957427E-3</v>
      </c>
      <c r="AE100" s="201">
        <f t="shared" si="291"/>
        <v>4.2934943303931661E-3</v>
      </c>
      <c r="AF100" s="201">
        <f t="shared" si="292"/>
        <v>5.0413625017662334E-3</v>
      </c>
      <c r="AG100" s="201">
        <f t="shared" si="293"/>
        <v>9.1964426646933273E-3</v>
      </c>
      <c r="AH100" s="201">
        <f t="shared" si="294"/>
        <v>-7.5116968865965084E-2</v>
      </c>
      <c r="AI100" s="216">
        <f t="shared" ref="AI100:BL100" si="321">AI$112+$H125</f>
        <v>5.7958502075876384E-2</v>
      </c>
      <c r="AJ100" s="214">
        <f t="shared" si="321"/>
        <v>1.8062345874855001E-2</v>
      </c>
      <c r="AK100" s="206">
        <f t="shared" si="321"/>
        <v>3.7001058402146292E-3</v>
      </c>
      <c r="AL100" s="206">
        <f t="shared" si="321"/>
        <v>1.0118956484131525E-2</v>
      </c>
      <c r="AM100" s="206">
        <f t="shared" si="321"/>
        <v>1.1875438858296228E-2</v>
      </c>
      <c r="AN100" s="206">
        <f t="shared" si="321"/>
        <v>1.2111024993662678E-2</v>
      </c>
      <c r="AO100" s="206">
        <f t="shared" si="321"/>
        <v>1.3039980965932951E-2</v>
      </c>
      <c r="AP100" s="206">
        <f t="shared" si="321"/>
        <v>8.5799095969449901E-3</v>
      </c>
      <c r="AQ100" s="206">
        <f t="shared" si="321"/>
        <v>7.9861898200013215E-3</v>
      </c>
      <c r="AR100" s="206">
        <f t="shared" si="321"/>
        <v>8.6848066569311655E-3</v>
      </c>
      <c r="AS100" s="206">
        <f t="shared" si="321"/>
        <v>8.9822418797902426E-3</v>
      </c>
      <c r="AT100" s="206">
        <f t="shared" si="321"/>
        <v>9.0803846245828268E-3</v>
      </c>
      <c r="AU100" s="206">
        <f t="shared" si="321"/>
        <v>6.084533083371868E-3</v>
      </c>
      <c r="AV100" s="206">
        <f t="shared" si="321"/>
        <v>6.3873651214740867E-3</v>
      </c>
      <c r="AW100" s="206">
        <f t="shared" si="321"/>
        <v>6.5943920317055316E-3</v>
      </c>
      <c r="AX100" s="206">
        <f t="shared" si="321"/>
        <v>6.006837295109424E-3</v>
      </c>
      <c r="AY100" s="206">
        <f t="shared" si="321"/>
        <v>5.5232728789889052E-3</v>
      </c>
      <c r="AZ100" s="206">
        <f t="shared" si="321"/>
        <v>6.0406423562688882E-3</v>
      </c>
      <c r="BA100" s="206">
        <f t="shared" si="321"/>
        <v>6.3583243305700421E-3</v>
      </c>
      <c r="BB100" s="206">
        <f t="shared" si="321"/>
        <v>5.87365389438399E-3</v>
      </c>
      <c r="BC100" s="206">
        <f t="shared" si="321"/>
        <v>5.1830311911438276E-3</v>
      </c>
      <c r="BD100" s="206">
        <f t="shared" si="321"/>
        <v>4.9860922326629975E-3</v>
      </c>
      <c r="BE100" s="206">
        <f t="shared" si="321"/>
        <v>4.9820046347985869E-3</v>
      </c>
      <c r="BF100" s="206">
        <f t="shared" si="321"/>
        <v>5.1703785423995452E-3</v>
      </c>
      <c r="BG100" s="206">
        <f t="shared" si="321"/>
        <v>5.0517242087222414E-3</v>
      </c>
      <c r="BH100" s="206">
        <f t="shared" si="321"/>
        <v>4.3281799148209288E-3</v>
      </c>
      <c r="BI100" s="206">
        <f t="shared" si="321"/>
        <v>4.5016518882694534E-3</v>
      </c>
      <c r="BJ100" s="206">
        <f t="shared" si="321"/>
        <v>4.7748651713581669E-3</v>
      </c>
      <c r="BK100" s="206">
        <f t="shared" si="321"/>
        <v>5.248090723842358E-3</v>
      </c>
      <c r="BL100" s="206">
        <f t="shared" si="321"/>
        <v>4.9230135416744591E-3</v>
      </c>
      <c r="BM100" s="206">
        <f t="shared" ref="BM100:CF100" si="322">BM$112+$H125</f>
        <v>5.0998659755816522E-3</v>
      </c>
      <c r="BN100" s="206">
        <f t="shared" si="322"/>
        <v>5.5784740915707509E-3</v>
      </c>
      <c r="BO100" s="206">
        <f t="shared" si="322"/>
        <v>5.8564670342728942E-3</v>
      </c>
      <c r="BP100" s="206">
        <f t="shared" si="322"/>
        <v>6.3425092912892111E-3</v>
      </c>
      <c r="BQ100" s="206">
        <f t="shared" si="322"/>
        <v>6.722607271859804E-3</v>
      </c>
      <c r="BR100" s="206">
        <f t="shared" si="322"/>
        <v>6.3935031252282393E-3</v>
      </c>
      <c r="BS100" s="206">
        <f t="shared" si="322"/>
        <v>6.7545151593959574E-3</v>
      </c>
      <c r="BT100" s="206">
        <f t="shared" si="322"/>
        <v>6.9026040081034967E-3</v>
      </c>
      <c r="BU100" s="206">
        <f t="shared" si="322"/>
        <v>7.136240156713658E-3</v>
      </c>
      <c r="BV100" s="206">
        <f t="shared" si="322"/>
        <v>7.0548244256722903E-3</v>
      </c>
      <c r="BW100" s="206">
        <f t="shared" si="322"/>
        <v>6.858221684714616E-3</v>
      </c>
      <c r="BX100" s="206">
        <f t="shared" si="322"/>
        <v>6.9478514721377227E-3</v>
      </c>
      <c r="BY100" s="206">
        <f t="shared" si="322"/>
        <v>7.0245799642068008E-3</v>
      </c>
      <c r="BZ100" s="206">
        <f t="shared" si="322"/>
        <v>6.7890949253233135E-3</v>
      </c>
      <c r="CA100" s="206">
        <f t="shared" si="322"/>
        <v>6.3439947714860612E-3</v>
      </c>
      <c r="CB100" s="206">
        <f t="shared" si="322"/>
        <v>5.790541251771586E-3</v>
      </c>
      <c r="CC100" s="206">
        <f t="shared" si="322"/>
        <v>5.8322144461671055E-3</v>
      </c>
      <c r="CD100" s="206">
        <f t="shared" si="322"/>
        <v>5.6716897651907239E-3</v>
      </c>
      <c r="CE100" s="206">
        <f t="shared" si="322"/>
        <v>5.511997583842021E-3</v>
      </c>
      <c r="CF100" s="206">
        <f t="shared" si="322"/>
        <v>5.0568053874688879E-3</v>
      </c>
    </row>
    <row r="101" spans="1:84">
      <c r="A101" s="147" t="str">
        <f t="shared" si="277"/>
        <v>Nouvelle-Aquitaine</v>
      </c>
      <c r="B101" s="147"/>
      <c r="C101" s="147"/>
      <c r="D101" s="147"/>
      <c r="E101" s="201">
        <f t="shared" si="297"/>
        <v>7.0618129085331383E-3</v>
      </c>
      <c r="F101" s="201">
        <f t="shared" ref="F101:T101" si="323">F76/E76-1</f>
        <v>1.3337915748066642E-2</v>
      </c>
      <c r="G101" s="201">
        <f t="shared" si="323"/>
        <v>-1.0489538908267204E-2</v>
      </c>
      <c r="H101" s="201">
        <f t="shared" si="323"/>
        <v>2.6898232173774517E-2</v>
      </c>
      <c r="I101" s="201">
        <f t="shared" si="323"/>
        <v>2.3866190705330803E-2</v>
      </c>
      <c r="J101" s="201">
        <f t="shared" si="323"/>
        <v>1.3660166042267496E-2</v>
      </c>
      <c r="K101" s="201">
        <f t="shared" si="323"/>
        <v>2.9807243265191685E-2</v>
      </c>
      <c r="L101" s="201">
        <f t="shared" si="323"/>
        <v>3.5889523964904413E-2</v>
      </c>
      <c r="M101" s="201">
        <f t="shared" si="323"/>
        <v>1.1276086590346068E-3</v>
      </c>
      <c r="N101" s="201">
        <f t="shared" si="323"/>
        <v>4.2463716539722807E-2</v>
      </c>
      <c r="O101" s="201">
        <f t="shared" si="323"/>
        <v>2.5032249273344354E-2</v>
      </c>
      <c r="P101" s="201">
        <f t="shared" si="323"/>
        <v>1.2645585966185147E-2</v>
      </c>
      <c r="Q101" s="201">
        <f t="shared" si="323"/>
        <v>-1.039392296392716E-3</v>
      </c>
      <c r="R101" s="201">
        <f t="shared" si="323"/>
        <v>1.3383121153113242E-2</v>
      </c>
      <c r="S101" s="201">
        <f t="shared" si="323"/>
        <v>8.0005200055739412E-3</v>
      </c>
      <c r="T101" s="201">
        <f t="shared" si="323"/>
        <v>2.0492273893949253E-2</v>
      </c>
      <c r="U101" s="201">
        <f t="shared" si="299"/>
        <v>1.2052454529777767E-2</v>
      </c>
      <c r="V101" s="201">
        <f t="shared" si="299"/>
        <v>-2.5364028788565807E-2</v>
      </c>
      <c r="W101" s="201">
        <f t="shared" si="299"/>
        <v>-2.1324156621468249E-2</v>
      </c>
      <c r="X101" s="201">
        <f t="shared" si="299"/>
        <v>2.8113766734847445E-3</v>
      </c>
      <c r="Y101" s="201">
        <f t="shared" si="299"/>
        <v>2.67425792086875E-2</v>
      </c>
      <c r="Z101" s="201">
        <f t="shared" si="299"/>
        <v>-2.1002157889365991E-3</v>
      </c>
      <c r="AA101" s="201">
        <f t="shared" si="299"/>
        <v>-7.3130815658307702E-3</v>
      </c>
      <c r="AB101" s="201">
        <f t="shared" si="299"/>
        <v>8.2796940226623761E-3</v>
      </c>
      <c r="AC101" s="201">
        <f t="shared" si="299"/>
        <v>2.8337815543884037E-3</v>
      </c>
      <c r="AD101" s="201">
        <f t="shared" si="299"/>
        <v>5.8198508480666877E-3</v>
      </c>
      <c r="AE101" s="201">
        <f t="shared" si="291"/>
        <v>1.6711257991983253E-2</v>
      </c>
      <c r="AF101" s="201">
        <f t="shared" si="292"/>
        <v>1.5983432948212917E-2</v>
      </c>
      <c r="AG101" s="201">
        <f t="shared" si="293"/>
        <v>1.4856258259981381E-2</v>
      </c>
      <c r="AH101" s="201">
        <f t="shared" si="294"/>
        <v>-6.9978883640197886E-2</v>
      </c>
      <c r="AI101" s="216">
        <f t="shared" ref="AI101:BL101" si="324">AI$112+$H126</f>
        <v>6.0024601830430457E-2</v>
      </c>
      <c r="AJ101" s="214">
        <f t="shared" si="324"/>
        <v>2.0128445629409075E-2</v>
      </c>
      <c r="AK101" s="206">
        <f t="shared" si="324"/>
        <v>5.766205594768703E-3</v>
      </c>
      <c r="AL101" s="206">
        <f t="shared" si="324"/>
        <v>1.2185056238685599E-2</v>
      </c>
      <c r="AM101" s="206">
        <f t="shared" si="324"/>
        <v>1.3941538612850302E-2</v>
      </c>
      <c r="AN101" s="206">
        <f t="shared" si="324"/>
        <v>1.4177124748216752E-2</v>
      </c>
      <c r="AO101" s="206">
        <f t="shared" si="324"/>
        <v>1.5106080720487025E-2</v>
      </c>
      <c r="AP101" s="206">
        <f t="shared" si="324"/>
        <v>1.0646009351499064E-2</v>
      </c>
      <c r="AQ101" s="206">
        <f t="shared" si="324"/>
        <v>1.0052289574555395E-2</v>
      </c>
      <c r="AR101" s="206">
        <f t="shared" si="324"/>
        <v>1.0750906411485239E-2</v>
      </c>
      <c r="AS101" s="206">
        <f t="shared" si="324"/>
        <v>1.1048341634344316E-2</v>
      </c>
      <c r="AT101" s="206">
        <f t="shared" si="324"/>
        <v>1.1146484379136901E-2</v>
      </c>
      <c r="AU101" s="206">
        <f t="shared" si="324"/>
        <v>8.1506328379259418E-3</v>
      </c>
      <c r="AV101" s="206">
        <f t="shared" si="324"/>
        <v>8.4534648760281605E-3</v>
      </c>
      <c r="AW101" s="206">
        <f t="shared" si="324"/>
        <v>8.6604917862596054E-3</v>
      </c>
      <c r="AX101" s="206">
        <f t="shared" si="324"/>
        <v>8.0729370496634978E-3</v>
      </c>
      <c r="AY101" s="206">
        <f t="shared" si="324"/>
        <v>7.589372633542979E-3</v>
      </c>
      <c r="AZ101" s="206">
        <f t="shared" si="324"/>
        <v>8.106742110822962E-3</v>
      </c>
      <c r="BA101" s="206">
        <f t="shared" si="324"/>
        <v>8.4244240851241159E-3</v>
      </c>
      <c r="BB101" s="206">
        <f t="shared" si="324"/>
        <v>7.9397536489380638E-3</v>
      </c>
      <c r="BC101" s="206">
        <f t="shared" si="324"/>
        <v>7.2491309456979014E-3</v>
      </c>
      <c r="BD101" s="206">
        <f t="shared" si="324"/>
        <v>7.0521919872170713E-3</v>
      </c>
      <c r="BE101" s="206">
        <f t="shared" si="324"/>
        <v>7.0481043893526607E-3</v>
      </c>
      <c r="BF101" s="206">
        <f t="shared" si="324"/>
        <v>7.236478296953619E-3</v>
      </c>
      <c r="BG101" s="206">
        <f t="shared" si="324"/>
        <v>7.1178239632763152E-3</v>
      </c>
      <c r="BH101" s="206">
        <f t="shared" si="324"/>
        <v>6.3942796693750026E-3</v>
      </c>
      <c r="BI101" s="206">
        <f t="shared" si="324"/>
        <v>6.5677516428235272E-3</v>
      </c>
      <c r="BJ101" s="206">
        <f t="shared" si="324"/>
        <v>6.8409649259122407E-3</v>
      </c>
      <c r="BK101" s="206">
        <f t="shared" si="324"/>
        <v>7.3141904783964318E-3</v>
      </c>
      <c r="BL101" s="206">
        <f t="shared" si="324"/>
        <v>6.9891132962285329E-3</v>
      </c>
      <c r="BM101" s="206">
        <f t="shared" ref="BM101:CF101" si="325">BM$112+$H126</f>
        <v>7.165965730135726E-3</v>
      </c>
      <c r="BN101" s="206">
        <f t="shared" si="325"/>
        <v>7.6445738461248247E-3</v>
      </c>
      <c r="BO101" s="206">
        <f t="shared" si="325"/>
        <v>7.922566788826968E-3</v>
      </c>
      <c r="BP101" s="206">
        <f t="shared" si="325"/>
        <v>8.4086090458432849E-3</v>
      </c>
      <c r="BQ101" s="206">
        <f t="shared" si="325"/>
        <v>8.7887070264138778E-3</v>
      </c>
      <c r="BR101" s="206">
        <f t="shared" si="325"/>
        <v>8.4596028797823131E-3</v>
      </c>
      <c r="BS101" s="206">
        <f t="shared" si="325"/>
        <v>8.8206149139500312E-3</v>
      </c>
      <c r="BT101" s="206">
        <f t="shared" si="325"/>
        <v>8.9687037626575705E-3</v>
      </c>
      <c r="BU101" s="206">
        <f t="shared" si="325"/>
        <v>9.2023399112677318E-3</v>
      </c>
      <c r="BV101" s="206">
        <f t="shared" si="325"/>
        <v>9.1209241802263641E-3</v>
      </c>
      <c r="BW101" s="206">
        <f t="shared" si="325"/>
        <v>8.9243214392686898E-3</v>
      </c>
      <c r="BX101" s="206">
        <f t="shared" si="325"/>
        <v>9.0139512266917965E-3</v>
      </c>
      <c r="BY101" s="206">
        <f t="shared" si="325"/>
        <v>9.0906797187608746E-3</v>
      </c>
      <c r="BZ101" s="206">
        <f t="shared" si="325"/>
        <v>8.8551946798773873E-3</v>
      </c>
      <c r="CA101" s="206">
        <f t="shared" si="325"/>
        <v>8.410094526040135E-3</v>
      </c>
      <c r="CB101" s="206">
        <f t="shared" si="325"/>
        <v>7.8566410063256598E-3</v>
      </c>
      <c r="CC101" s="206">
        <f t="shared" si="325"/>
        <v>7.8983142007211793E-3</v>
      </c>
      <c r="CD101" s="206">
        <f t="shared" si="325"/>
        <v>7.7377895197447977E-3</v>
      </c>
      <c r="CE101" s="206">
        <f t="shared" si="325"/>
        <v>7.5780973383960948E-3</v>
      </c>
      <c r="CF101" s="206">
        <f t="shared" si="325"/>
        <v>7.1229051420229617E-3</v>
      </c>
    </row>
    <row r="102" spans="1:84">
      <c r="A102" s="147" t="str">
        <f t="shared" si="277"/>
        <v>Occitanie</v>
      </c>
      <c r="B102" s="147"/>
      <c r="C102" s="147"/>
      <c r="D102" s="147"/>
      <c r="E102" s="201">
        <f t="shared" si="297"/>
        <v>6.2582426239747857E-3</v>
      </c>
      <c r="F102" s="201">
        <f t="shared" ref="F102:T102" si="326">F77/E77-1</f>
        <v>8.9033137766212356E-3</v>
      </c>
      <c r="G102" s="201">
        <f t="shared" si="326"/>
        <v>-1.1481901541789297E-2</v>
      </c>
      <c r="H102" s="201">
        <f t="shared" si="326"/>
        <v>1.9561564911472873E-2</v>
      </c>
      <c r="I102" s="201">
        <f t="shared" si="326"/>
        <v>2.5458750160153754E-2</v>
      </c>
      <c r="J102" s="201">
        <f t="shared" si="326"/>
        <v>6.8475824170910471E-3</v>
      </c>
      <c r="K102" s="201">
        <f t="shared" si="326"/>
        <v>2.7216518671522749E-2</v>
      </c>
      <c r="L102" s="201">
        <f t="shared" si="326"/>
        <v>2.5062600424689663E-2</v>
      </c>
      <c r="M102" s="201">
        <f t="shared" si="326"/>
        <v>2.9950969353971457E-2</v>
      </c>
      <c r="N102" s="201">
        <f t="shared" si="326"/>
        <v>2.0040562241054438E-2</v>
      </c>
      <c r="O102" s="201">
        <f t="shared" si="326"/>
        <v>3.1830531893300096E-2</v>
      </c>
      <c r="P102" s="201">
        <f t="shared" si="326"/>
        <v>3.4359579703455712E-3</v>
      </c>
      <c r="Q102" s="201">
        <f t="shared" si="326"/>
        <v>7.5825961607165482E-3</v>
      </c>
      <c r="R102" s="201">
        <f t="shared" si="326"/>
        <v>2.1159705258651185E-2</v>
      </c>
      <c r="S102" s="201">
        <f t="shared" si="326"/>
        <v>1.6003011120121702E-2</v>
      </c>
      <c r="T102" s="201">
        <f t="shared" si="326"/>
        <v>3.2943931174870933E-2</v>
      </c>
      <c r="U102" s="201">
        <f t="shared" si="299"/>
        <v>-4.8729307901461683E-3</v>
      </c>
      <c r="V102" s="201">
        <f t="shared" si="299"/>
        <v>-4.3671941327265706E-3</v>
      </c>
      <c r="W102" s="201">
        <f t="shared" si="299"/>
        <v>-2.0822778934963315E-2</v>
      </c>
      <c r="X102" s="201">
        <f t="shared" si="299"/>
        <v>-6.2951439202815207E-3</v>
      </c>
      <c r="Y102" s="201">
        <f t="shared" si="299"/>
        <v>2.4776113976742398E-2</v>
      </c>
      <c r="Z102" s="201">
        <f t="shared" si="299"/>
        <v>1.658352814639219E-3</v>
      </c>
      <c r="AA102" s="201">
        <f t="shared" si="299"/>
        <v>-4.0832163656648879E-3</v>
      </c>
      <c r="AB102" s="201">
        <f t="shared" si="299"/>
        <v>9.8102408747349212E-3</v>
      </c>
      <c r="AC102" s="201">
        <f t="shared" si="299"/>
        <v>5.9144952717138377E-3</v>
      </c>
      <c r="AD102" s="201">
        <f t="shared" si="299"/>
        <v>9.6591618064731932E-3</v>
      </c>
      <c r="AE102" s="201">
        <f t="shared" si="291"/>
        <v>1.3156574964736878E-2</v>
      </c>
      <c r="AF102" s="201">
        <f t="shared" si="292"/>
        <v>1.6682394119539534E-2</v>
      </c>
      <c r="AG102" s="201">
        <f t="shared" si="293"/>
        <v>8.3970170526264098E-3</v>
      </c>
      <c r="AH102" s="201">
        <f t="shared" si="294"/>
        <v>-8.3385100358150055E-2</v>
      </c>
      <c r="AI102" s="216">
        <f t="shared" ref="AI102:BL102" si="327">AI$112+$H127</f>
        <v>6.0639117571743117E-2</v>
      </c>
      <c r="AJ102" s="214">
        <f t="shared" si="327"/>
        <v>2.0742961370721735E-2</v>
      </c>
      <c r="AK102" s="206">
        <f t="shared" si="327"/>
        <v>6.380721336081363E-3</v>
      </c>
      <c r="AL102" s="206">
        <f t="shared" si="327"/>
        <v>1.2799571979998259E-2</v>
      </c>
      <c r="AM102" s="206">
        <f t="shared" si="327"/>
        <v>1.4556054354162962E-2</v>
      </c>
      <c r="AN102" s="206">
        <f t="shared" si="327"/>
        <v>1.4791640489529412E-2</v>
      </c>
      <c r="AO102" s="206">
        <f t="shared" si="327"/>
        <v>1.5720596461799685E-2</v>
      </c>
      <c r="AP102" s="206">
        <f t="shared" si="327"/>
        <v>1.1260525092811724E-2</v>
      </c>
      <c r="AQ102" s="206">
        <f t="shared" si="327"/>
        <v>1.0666805315868055E-2</v>
      </c>
      <c r="AR102" s="206">
        <f t="shared" si="327"/>
        <v>1.1365422152797899E-2</v>
      </c>
      <c r="AS102" s="206">
        <f t="shared" si="327"/>
        <v>1.1662857375656976E-2</v>
      </c>
      <c r="AT102" s="206">
        <f t="shared" si="327"/>
        <v>1.1761000120449561E-2</v>
      </c>
      <c r="AU102" s="206">
        <f t="shared" si="327"/>
        <v>8.7651485792386019E-3</v>
      </c>
      <c r="AV102" s="206">
        <f t="shared" si="327"/>
        <v>9.0679806173408206E-3</v>
      </c>
      <c r="AW102" s="206">
        <f t="shared" si="327"/>
        <v>9.2750075275722654E-3</v>
      </c>
      <c r="AX102" s="206">
        <f t="shared" si="327"/>
        <v>8.6874527909761579E-3</v>
      </c>
      <c r="AY102" s="206">
        <f t="shared" si="327"/>
        <v>8.203888374855639E-3</v>
      </c>
      <c r="AZ102" s="206">
        <f t="shared" si="327"/>
        <v>8.7212578521356221E-3</v>
      </c>
      <c r="BA102" s="206">
        <f t="shared" si="327"/>
        <v>9.038939826436776E-3</v>
      </c>
      <c r="BB102" s="206">
        <f t="shared" si="327"/>
        <v>8.5542693902507239E-3</v>
      </c>
      <c r="BC102" s="206">
        <f t="shared" si="327"/>
        <v>7.8636466870105615E-3</v>
      </c>
      <c r="BD102" s="206">
        <f t="shared" si="327"/>
        <v>7.6667077285297314E-3</v>
      </c>
      <c r="BE102" s="206">
        <f t="shared" si="327"/>
        <v>7.6626201306653208E-3</v>
      </c>
      <c r="BF102" s="206">
        <f t="shared" si="327"/>
        <v>7.8509940382662791E-3</v>
      </c>
      <c r="BG102" s="206">
        <f t="shared" si="327"/>
        <v>7.7323397045889752E-3</v>
      </c>
      <c r="BH102" s="206">
        <f t="shared" si="327"/>
        <v>7.0087954106876627E-3</v>
      </c>
      <c r="BI102" s="206">
        <f t="shared" si="327"/>
        <v>7.1822673841361873E-3</v>
      </c>
      <c r="BJ102" s="206">
        <f t="shared" si="327"/>
        <v>7.4554806672249008E-3</v>
      </c>
      <c r="BK102" s="206">
        <f t="shared" si="327"/>
        <v>7.9287062197090918E-3</v>
      </c>
      <c r="BL102" s="206">
        <f t="shared" si="327"/>
        <v>7.603629037541193E-3</v>
      </c>
      <c r="BM102" s="206">
        <f t="shared" ref="BM102:CF102" si="328">BM$112+$H127</f>
        <v>7.7804814714483861E-3</v>
      </c>
      <c r="BN102" s="206">
        <f t="shared" si="328"/>
        <v>8.2590895874374848E-3</v>
      </c>
      <c r="BO102" s="206">
        <f t="shared" si="328"/>
        <v>8.537082530139628E-3</v>
      </c>
      <c r="BP102" s="206">
        <f t="shared" si="328"/>
        <v>9.023124787155945E-3</v>
      </c>
      <c r="BQ102" s="206">
        <f t="shared" si="328"/>
        <v>9.4032227677265379E-3</v>
      </c>
      <c r="BR102" s="206">
        <f t="shared" si="328"/>
        <v>9.0741186210949731E-3</v>
      </c>
      <c r="BS102" s="206">
        <f t="shared" si="328"/>
        <v>9.4351306552626912E-3</v>
      </c>
      <c r="BT102" s="206">
        <f t="shared" si="328"/>
        <v>9.5832195039702306E-3</v>
      </c>
      <c r="BU102" s="206">
        <f t="shared" si="328"/>
        <v>9.8168556525803918E-3</v>
      </c>
      <c r="BV102" s="206">
        <f t="shared" si="328"/>
        <v>9.7354399215390242E-3</v>
      </c>
      <c r="BW102" s="206">
        <f t="shared" si="328"/>
        <v>9.5388371805813499E-3</v>
      </c>
      <c r="BX102" s="206">
        <f t="shared" si="328"/>
        <v>9.6284669680044566E-3</v>
      </c>
      <c r="BY102" s="206">
        <f t="shared" si="328"/>
        <v>9.7051954600735346E-3</v>
      </c>
      <c r="BZ102" s="206">
        <f t="shared" si="328"/>
        <v>9.4697104211900474E-3</v>
      </c>
      <c r="CA102" s="206">
        <f t="shared" si="328"/>
        <v>9.024610267352795E-3</v>
      </c>
      <c r="CB102" s="206">
        <f t="shared" si="328"/>
        <v>8.4711567476383198E-3</v>
      </c>
      <c r="CC102" s="206">
        <f t="shared" si="328"/>
        <v>8.5128299420338394E-3</v>
      </c>
      <c r="CD102" s="206">
        <f t="shared" si="328"/>
        <v>8.3523052610574577E-3</v>
      </c>
      <c r="CE102" s="206">
        <f t="shared" si="328"/>
        <v>8.1926130797087549E-3</v>
      </c>
      <c r="CF102" s="206">
        <f t="shared" si="328"/>
        <v>7.7374208833356217E-3</v>
      </c>
    </row>
    <row r="103" spans="1:84">
      <c r="A103" s="147" t="str">
        <f t="shared" si="277"/>
        <v>Pays de la Loire</v>
      </c>
      <c r="B103" s="147"/>
      <c r="C103" s="147"/>
      <c r="D103" s="147"/>
      <c r="E103" s="201">
        <f t="shared" si="297"/>
        <v>1.320490721988854E-2</v>
      </c>
      <c r="F103" s="201">
        <f t="shared" ref="F103:T103" si="329">F78/E78-1</f>
        <v>1.9435908261250523E-2</v>
      </c>
      <c r="G103" s="201">
        <f t="shared" si="329"/>
        <v>-9.3136387120426045E-3</v>
      </c>
      <c r="H103" s="201">
        <f t="shared" si="329"/>
        <v>2.6199707431508124E-2</v>
      </c>
      <c r="I103" s="201">
        <f t="shared" si="329"/>
        <v>3.4481629802934455E-2</v>
      </c>
      <c r="J103" s="201">
        <f t="shared" si="329"/>
        <v>1.6476995382397996E-2</v>
      </c>
      <c r="K103" s="201">
        <f t="shared" si="329"/>
        <v>8.5003474304425897E-3</v>
      </c>
      <c r="L103" s="201">
        <f t="shared" si="329"/>
        <v>4.2071723734666833E-2</v>
      </c>
      <c r="M103" s="201">
        <f t="shared" si="329"/>
        <v>3.0924149576496696E-2</v>
      </c>
      <c r="N103" s="201">
        <f t="shared" si="329"/>
        <v>5.0016857748670374E-2</v>
      </c>
      <c r="O103" s="201">
        <f t="shared" si="329"/>
        <v>2.1693666529265521E-2</v>
      </c>
      <c r="P103" s="201">
        <f t="shared" si="329"/>
        <v>3.7823463955992676E-3</v>
      </c>
      <c r="Q103" s="201">
        <f t="shared" si="329"/>
        <v>4.8656533475108787E-3</v>
      </c>
      <c r="R103" s="201">
        <f t="shared" si="329"/>
        <v>1.4964924994909312E-2</v>
      </c>
      <c r="S103" s="201">
        <f t="shared" si="329"/>
        <v>7.4736615837986964E-3</v>
      </c>
      <c r="T103" s="201">
        <f t="shared" si="329"/>
        <v>9.8825433323230794E-3</v>
      </c>
      <c r="U103" s="201">
        <f t="shared" si="299"/>
        <v>1.7755575886411412E-2</v>
      </c>
      <c r="V103" s="201">
        <f t="shared" si="299"/>
        <v>1.0122198087728629E-2</v>
      </c>
      <c r="W103" s="201">
        <f t="shared" si="299"/>
        <v>-3.9669094060064802E-2</v>
      </c>
      <c r="X103" s="201">
        <f t="shared" si="299"/>
        <v>-9.6290912253779171E-3</v>
      </c>
      <c r="Y103" s="201">
        <f t="shared" si="299"/>
        <v>3.6397071823144334E-2</v>
      </c>
      <c r="Z103" s="201">
        <f t="shared" si="299"/>
        <v>-7.2113844773680214E-3</v>
      </c>
      <c r="AA103" s="201">
        <f t="shared" si="299"/>
        <v>1.1969617815528188E-3</v>
      </c>
      <c r="AB103" s="201">
        <f t="shared" si="299"/>
        <v>5.7729379160531558E-3</v>
      </c>
      <c r="AC103" s="201">
        <f t="shared" si="299"/>
        <v>8.5798580071834163E-3</v>
      </c>
      <c r="AD103" s="201">
        <f t="shared" si="299"/>
        <v>8.1129261370895822E-3</v>
      </c>
      <c r="AE103" s="201">
        <f t="shared" si="291"/>
        <v>1.9358782365188176E-2</v>
      </c>
      <c r="AF103" s="201">
        <f t="shared" si="292"/>
        <v>1.1362852972289783E-2</v>
      </c>
      <c r="AG103" s="201">
        <f t="shared" si="293"/>
        <v>1.8286638027443125E-2</v>
      </c>
      <c r="AH103" s="201">
        <f t="shared" si="294"/>
        <v>-6.4220272848524051E-2</v>
      </c>
      <c r="AI103" s="216">
        <f t="shared" ref="AI103:BL103" si="330">AI$112+$H128</f>
        <v>6.1289688870413084E-2</v>
      </c>
      <c r="AJ103" s="214">
        <f t="shared" si="330"/>
        <v>2.1393532669391702E-2</v>
      </c>
      <c r="AK103" s="206">
        <f t="shared" si="330"/>
        <v>7.0312926347513294E-3</v>
      </c>
      <c r="AL103" s="206">
        <f t="shared" si="330"/>
        <v>1.3450143278668225E-2</v>
      </c>
      <c r="AM103" s="206">
        <f t="shared" si="330"/>
        <v>1.5206625652832928E-2</v>
      </c>
      <c r="AN103" s="206">
        <f t="shared" si="330"/>
        <v>1.5442211788199378E-2</v>
      </c>
      <c r="AO103" s="206">
        <f t="shared" si="330"/>
        <v>1.6371167760469651E-2</v>
      </c>
      <c r="AP103" s="206">
        <f t="shared" si="330"/>
        <v>1.191109639148169E-2</v>
      </c>
      <c r="AQ103" s="206">
        <f t="shared" si="330"/>
        <v>1.1317376614538022E-2</v>
      </c>
      <c r="AR103" s="206">
        <f t="shared" si="330"/>
        <v>1.2015993451467866E-2</v>
      </c>
      <c r="AS103" s="206">
        <f t="shared" si="330"/>
        <v>1.2313428674326943E-2</v>
      </c>
      <c r="AT103" s="206">
        <f t="shared" si="330"/>
        <v>1.2411571419119527E-2</v>
      </c>
      <c r="AU103" s="206">
        <f t="shared" si="330"/>
        <v>9.4157198779085682E-3</v>
      </c>
      <c r="AV103" s="206">
        <f t="shared" si="330"/>
        <v>9.7185519160107869E-3</v>
      </c>
      <c r="AW103" s="206">
        <f t="shared" si="330"/>
        <v>9.9255788262422318E-3</v>
      </c>
      <c r="AX103" s="206">
        <f t="shared" si="330"/>
        <v>9.3380240896461242E-3</v>
      </c>
      <c r="AY103" s="206">
        <f t="shared" si="330"/>
        <v>8.8544596735256054E-3</v>
      </c>
      <c r="AZ103" s="206">
        <f t="shared" si="330"/>
        <v>9.3718291508055884E-3</v>
      </c>
      <c r="BA103" s="206">
        <f t="shared" si="330"/>
        <v>9.6895111251067423E-3</v>
      </c>
      <c r="BB103" s="206">
        <f t="shared" si="330"/>
        <v>9.2048406889206902E-3</v>
      </c>
      <c r="BC103" s="206">
        <f t="shared" si="330"/>
        <v>8.5142179856805278E-3</v>
      </c>
      <c r="BD103" s="206">
        <f t="shared" si="330"/>
        <v>8.3172790271996977E-3</v>
      </c>
      <c r="BE103" s="206">
        <f t="shared" si="330"/>
        <v>8.3131914293352871E-3</v>
      </c>
      <c r="BF103" s="206">
        <f t="shared" si="330"/>
        <v>8.5015653369362454E-3</v>
      </c>
      <c r="BG103" s="206">
        <f t="shared" si="330"/>
        <v>8.3829110032589416E-3</v>
      </c>
      <c r="BH103" s="206">
        <f t="shared" si="330"/>
        <v>7.659366709357629E-3</v>
      </c>
      <c r="BI103" s="206">
        <f t="shared" si="330"/>
        <v>7.8328386828061536E-3</v>
      </c>
      <c r="BJ103" s="206">
        <f t="shared" si="330"/>
        <v>8.1060519658948671E-3</v>
      </c>
      <c r="BK103" s="206">
        <f t="shared" si="330"/>
        <v>8.5792775183790582E-3</v>
      </c>
      <c r="BL103" s="206">
        <f t="shared" si="330"/>
        <v>8.2542003362111593E-3</v>
      </c>
      <c r="BM103" s="206">
        <f t="shared" ref="BM103:CF103" si="331">BM$112+$H128</f>
        <v>8.4310527701183524E-3</v>
      </c>
      <c r="BN103" s="206">
        <f t="shared" si="331"/>
        <v>8.9096608861074511E-3</v>
      </c>
      <c r="BO103" s="206">
        <f t="shared" si="331"/>
        <v>9.1876538288095944E-3</v>
      </c>
      <c r="BP103" s="206">
        <f t="shared" si="331"/>
        <v>9.6736960858259113E-3</v>
      </c>
      <c r="BQ103" s="206">
        <f t="shared" si="331"/>
        <v>1.0053794066396504E-2</v>
      </c>
      <c r="BR103" s="206">
        <f t="shared" si="331"/>
        <v>9.7246899197649395E-3</v>
      </c>
      <c r="BS103" s="206">
        <f t="shared" si="331"/>
        <v>1.0085701953932658E-2</v>
      </c>
      <c r="BT103" s="206">
        <f t="shared" si="331"/>
        <v>1.0233790802640197E-2</v>
      </c>
      <c r="BU103" s="206">
        <f t="shared" si="331"/>
        <v>1.0467426951250358E-2</v>
      </c>
      <c r="BV103" s="206">
        <f t="shared" si="331"/>
        <v>1.038601122020899E-2</v>
      </c>
      <c r="BW103" s="206">
        <f t="shared" si="331"/>
        <v>1.0189408479251316E-2</v>
      </c>
      <c r="BX103" s="206">
        <f t="shared" si="331"/>
        <v>1.0279038266674423E-2</v>
      </c>
      <c r="BY103" s="206">
        <f t="shared" si="331"/>
        <v>1.0355766758743501E-2</v>
      </c>
      <c r="BZ103" s="206">
        <f t="shared" si="331"/>
        <v>1.0120281719860014E-2</v>
      </c>
      <c r="CA103" s="206">
        <f t="shared" si="331"/>
        <v>9.6751815660227614E-3</v>
      </c>
      <c r="CB103" s="206">
        <f t="shared" si="331"/>
        <v>9.1217280463082862E-3</v>
      </c>
      <c r="CC103" s="206">
        <f t="shared" si="331"/>
        <v>9.1634012407038057E-3</v>
      </c>
      <c r="CD103" s="206">
        <f t="shared" si="331"/>
        <v>9.0028765597274241E-3</v>
      </c>
      <c r="CE103" s="206">
        <f t="shared" si="331"/>
        <v>8.8431843783787212E-3</v>
      </c>
      <c r="CF103" s="206">
        <f t="shared" si="331"/>
        <v>8.387992182005588E-3</v>
      </c>
    </row>
    <row r="104" spans="1:84">
      <c r="A104" s="147" t="str">
        <f t="shared" si="277"/>
        <v>Provence-Alpes-Côte d'Azur</v>
      </c>
      <c r="B104" s="147"/>
      <c r="C104" s="147"/>
      <c r="D104" s="147"/>
      <c r="E104" s="201">
        <f t="shared" si="297"/>
        <v>1.9608593199473834E-2</v>
      </c>
      <c r="F104" s="201">
        <f t="shared" ref="F104:V104" si="332">F79/E79-1</f>
        <v>1.6898206998017473E-2</v>
      </c>
      <c r="G104" s="201">
        <f t="shared" si="332"/>
        <v>-1.5682489141492284E-2</v>
      </c>
      <c r="H104" s="201">
        <f t="shared" si="332"/>
        <v>1.7618060870715935E-2</v>
      </c>
      <c r="I104" s="201">
        <f t="shared" si="332"/>
        <v>1.3235534819233896E-2</v>
      </c>
      <c r="J104" s="201">
        <f t="shared" si="332"/>
        <v>3.4742710485426986E-3</v>
      </c>
      <c r="K104" s="201">
        <f t="shared" si="332"/>
        <v>8.5639328216913224E-3</v>
      </c>
      <c r="L104" s="201">
        <f t="shared" si="332"/>
        <v>2.9312833266523786E-2</v>
      </c>
      <c r="M104" s="201">
        <f t="shared" si="332"/>
        <v>2.3821425350033287E-2</v>
      </c>
      <c r="N104" s="201">
        <f t="shared" si="332"/>
        <v>3.7778777855616674E-2</v>
      </c>
      <c r="O104" s="201">
        <f t="shared" si="332"/>
        <v>2.2862831902615177E-2</v>
      </c>
      <c r="P104" s="201">
        <f t="shared" si="332"/>
        <v>-1.0514964816830119E-3</v>
      </c>
      <c r="Q104" s="201">
        <f t="shared" si="332"/>
        <v>8.6416363965458043E-3</v>
      </c>
      <c r="R104" s="201">
        <f t="shared" si="332"/>
        <v>3.2652229558233437E-2</v>
      </c>
      <c r="S104" s="201">
        <f t="shared" si="332"/>
        <v>1.8293397435975578E-2</v>
      </c>
      <c r="T104" s="201">
        <f t="shared" si="332"/>
        <v>1.9971936814920044E-2</v>
      </c>
      <c r="U104" s="201">
        <f t="shared" si="332"/>
        <v>-1.9757621644633794E-5</v>
      </c>
      <c r="V104" s="201">
        <f t="shared" si="332"/>
        <v>-1.0405396913727549E-2</v>
      </c>
      <c r="W104" s="201">
        <f t="shared" ref="W104:AD111" si="333">W79/V79-1</f>
        <v>-1.8500964837931511E-2</v>
      </c>
      <c r="X104" s="201">
        <f t="shared" si="333"/>
        <v>3.215402353255592E-2</v>
      </c>
      <c r="Y104" s="201">
        <f t="shared" si="333"/>
        <v>7.2152936480815999E-3</v>
      </c>
      <c r="Z104" s="201">
        <f t="shared" si="333"/>
        <v>1.3197210114845426E-2</v>
      </c>
      <c r="AA104" s="201">
        <f t="shared" si="333"/>
        <v>-1.3347516947132765E-2</v>
      </c>
      <c r="AB104" s="201">
        <f t="shared" si="333"/>
        <v>2.3291293822449433E-3</v>
      </c>
      <c r="AC104" s="201">
        <f t="shared" si="333"/>
        <v>3.323782113315632E-3</v>
      </c>
      <c r="AD104" s="201">
        <f t="shared" si="333"/>
        <v>5.541146943183195E-3</v>
      </c>
      <c r="AE104" s="201">
        <f t="shared" si="291"/>
        <v>2.1535261549405549E-2</v>
      </c>
      <c r="AF104" s="201">
        <f t="shared" si="292"/>
        <v>1.2438393755942689E-2</v>
      </c>
      <c r="AG104" s="201">
        <f t="shared" si="293"/>
        <v>7.806924388608083E-3</v>
      </c>
      <c r="AH104" s="201">
        <f t="shared" si="294"/>
        <v>-7.4029708294437335E-2</v>
      </c>
      <c r="AI104" s="216">
        <f t="shared" ref="AI104:BL104" si="334">AI$112+$H129</f>
        <v>6.3942639851798155E-2</v>
      </c>
      <c r="AJ104" s="214">
        <f t="shared" si="334"/>
        <v>2.4046483650776773E-2</v>
      </c>
      <c r="AK104" s="206">
        <f t="shared" si="334"/>
        <v>9.6842436161364009E-3</v>
      </c>
      <c r="AL104" s="206">
        <f t="shared" si="334"/>
        <v>1.6103094260053297E-2</v>
      </c>
      <c r="AM104" s="206">
        <f t="shared" si="334"/>
        <v>1.7859576634218E-2</v>
      </c>
      <c r="AN104" s="206">
        <f t="shared" si="334"/>
        <v>1.809516276958445E-2</v>
      </c>
      <c r="AO104" s="206">
        <f t="shared" si="334"/>
        <v>1.9024118741854723E-2</v>
      </c>
      <c r="AP104" s="206">
        <f t="shared" si="334"/>
        <v>1.4564047372866762E-2</v>
      </c>
      <c r="AQ104" s="206">
        <f t="shared" si="334"/>
        <v>1.3970327595923093E-2</v>
      </c>
      <c r="AR104" s="206">
        <f t="shared" si="334"/>
        <v>1.4668944432852937E-2</v>
      </c>
      <c r="AS104" s="206">
        <f t="shared" si="334"/>
        <v>1.4966379655712014E-2</v>
      </c>
      <c r="AT104" s="206">
        <f t="shared" si="334"/>
        <v>1.5064522400504599E-2</v>
      </c>
      <c r="AU104" s="206">
        <f t="shared" si="334"/>
        <v>1.206867085929364E-2</v>
      </c>
      <c r="AV104" s="206">
        <f t="shared" si="334"/>
        <v>1.2371502897395859E-2</v>
      </c>
      <c r="AW104" s="206">
        <f t="shared" si="334"/>
        <v>1.2578529807627303E-2</v>
      </c>
      <c r="AX104" s="206">
        <f t="shared" si="334"/>
        <v>1.1990975071031196E-2</v>
      </c>
      <c r="AY104" s="206">
        <f t="shared" si="334"/>
        <v>1.1507410654910677E-2</v>
      </c>
      <c r="AZ104" s="206">
        <f t="shared" si="334"/>
        <v>1.202478013219066E-2</v>
      </c>
      <c r="BA104" s="206">
        <f t="shared" si="334"/>
        <v>1.2342462106491814E-2</v>
      </c>
      <c r="BB104" s="206">
        <f t="shared" si="334"/>
        <v>1.1857791670305762E-2</v>
      </c>
      <c r="BC104" s="206">
        <f t="shared" si="334"/>
        <v>1.1167168967065599E-2</v>
      </c>
      <c r="BD104" s="206">
        <f t="shared" si="334"/>
        <v>1.0970230008584769E-2</v>
      </c>
      <c r="BE104" s="206">
        <f t="shared" si="334"/>
        <v>1.0966142410720359E-2</v>
      </c>
      <c r="BF104" s="206">
        <f t="shared" si="334"/>
        <v>1.1154516318321317E-2</v>
      </c>
      <c r="BG104" s="206">
        <f t="shared" si="334"/>
        <v>1.1035861984644013E-2</v>
      </c>
      <c r="BH104" s="206">
        <f t="shared" si="334"/>
        <v>1.0312317690742701E-2</v>
      </c>
      <c r="BI104" s="206">
        <f t="shared" si="334"/>
        <v>1.0485789664191225E-2</v>
      </c>
      <c r="BJ104" s="206">
        <f t="shared" si="334"/>
        <v>1.0759002947279939E-2</v>
      </c>
      <c r="BK104" s="206">
        <f t="shared" si="334"/>
        <v>1.123222849976413E-2</v>
      </c>
      <c r="BL104" s="206">
        <f t="shared" si="334"/>
        <v>1.0907151317596231E-2</v>
      </c>
      <c r="BM104" s="206">
        <f t="shared" ref="BM104:CF104" si="335">BM$112+$H129</f>
        <v>1.1084003751503424E-2</v>
      </c>
      <c r="BN104" s="206">
        <f t="shared" si="335"/>
        <v>1.1562611867492523E-2</v>
      </c>
      <c r="BO104" s="206">
        <f t="shared" si="335"/>
        <v>1.1840604810194666E-2</v>
      </c>
      <c r="BP104" s="206">
        <f t="shared" si="335"/>
        <v>1.2326647067210983E-2</v>
      </c>
      <c r="BQ104" s="206">
        <f t="shared" si="335"/>
        <v>1.2706745047781576E-2</v>
      </c>
      <c r="BR104" s="206">
        <f t="shared" si="335"/>
        <v>1.2377640901150011E-2</v>
      </c>
      <c r="BS104" s="206">
        <f t="shared" si="335"/>
        <v>1.2738652935317729E-2</v>
      </c>
      <c r="BT104" s="206">
        <f t="shared" si="335"/>
        <v>1.2886741784025268E-2</v>
      </c>
      <c r="BU104" s="206">
        <f t="shared" si="335"/>
        <v>1.312037793263543E-2</v>
      </c>
      <c r="BV104" s="206">
        <f t="shared" si="335"/>
        <v>1.3038962201594062E-2</v>
      </c>
      <c r="BW104" s="206">
        <f t="shared" si="335"/>
        <v>1.2842359460636388E-2</v>
      </c>
      <c r="BX104" s="206">
        <f t="shared" si="335"/>
        <v>1.2931989248059494E-2</v>
      </c>
      <c r="BY104" s="206">
        <f t="shared" si="335"/>
        <v>1.3008717740128573E-2</v>
      </c>
      <c r="BZ104" s="206">
        <f t="shared" si="335"/>
        <v>1.2773232701245085E-2</v>
      </c>
      <c r="CA104" s="206">
        <f t="shared" si="335"/>
        <v>1.2328132547407833E-2</v>
      </c>
      <c r="CB104" s="206">
        <f t="shared" si="335"/>
        <v>1.1774679027693358E-2</v>
      </c>
      <c r="CC104" s="206">
        <f t="shared" si="335"/>
        <v>1.1816352222088877E-2</v>
      </c>
      <c r="CD104" s="206">
        <f t="shared" si="335"/>
        <v>1.1655827541112496E-2</v>
      </c>
      <c r="CE104" s="206">
        <f t="shared" si="335"/>
        <v>1.1496135359763793E-2</v>
      </c>
      <c r="CF104" s="206">
        <f t="shared" si="335"/>
        <v>1.104094316339066E-2</v>
      </c>
    </row>
    <row r="105" spans="1:84">
      <c r="A105" s="147" t="str">
        <f t="shared" si="277"/>
        <v>Guadeloupe</v>
      </c>
      <c r="B105" s="147"/>
      <c r="C105" s="147"/>
      <c r="D105" s="147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>
        <f t="shared" ref="O105:V108" si="336">O80/N80-1</f>
        <v>3.611852436941132E-2</v>
      </c>
      <c r="P105" s="201">
        <f t="shared" si="336"/>
        <v>1.442585255833273E-2</v>
      </c>
      <c r="Q105" s="201">
        <f t="shared" si="336"/>
        <v>4.7360279918467363E-2</v>
      </c>
      <c r="R105" s="201">
        <f t="shared" si="336"/>
        <v>3.3443958302428189E-2</v>
      </c>
      <c r="S105" s="201">
        <f t="shared" si="336"/>
        <v>2.5435341312914028E-2</v>
      </c>
      <c r="T105" s="201">
        <f t="shared" si="336"/>
        <v>3.2945827193712418E-2</v>
      </c>
      <c r="U105" s="201">
        <f t="shared" si="336"/>
        <v>1.7999314130995314E-2</v>
      </c>
      <c r="V105" s="201">
        <f t="shared" si="336"/>
        <v>2.4777446781010903E-2</v>
      </c>
      <c r="W105" s="201">
        <f t="shared" si="333"/>
        <v>-4.3866872843118854E-2</v>
      </c>
      <c r="X105" s="201">
        <f t="shared" si="333"/>
        <v>1.3027860761952725E-2</v>
      </c>
      <c r="Y105" s="201">
        <f t="shared" si="333"/>
        <v>9.3733447086186139E-3</v>
      </c>
      <c r="Z105" s="201">
        <f t="shared" si="333"/>
        <v>1.4335505961485806E-2</v>
      </c>
      <c r="AA105" s="201">
        <f t="shared" si="333"/>
        <v>-2.3136116647504146E-5</v>
      </c>
      <c r="AB105" s="201">
        <f t="shared" si="333"/>
        <v>2.237606687682292E-2</v>
      </c>
      <c r="AC105" s="201">
        <f t="shared" si="333"/>
        <v>1.7398300682612389E-2</v>
      </c>
      <c r="AD105" s="201">
        <f t="shared" si="333"/>
        <v>2.3874169761239905E-2</v>
      </c>
      <c r="AE105" s="201">
        <f t="shared" si="291"/>
        <v>1.7342176883307525E-2</v>
      </c>
      <c r="AF105" s="201">
        <f t="shared" si="292"/>
        <v>2.3992851278847649E-2</v>
      </c>
      <c r="AG105" s="201">
        <f t="shared" si="293"/>
        <v>1.3849131284913607E-2</v>
      </c>
      <c r="AH105" s="201">
        <f t="shared" si="294"/>
        <v>-6.8915567601738892E-2</v>
      </c>
      <c r="AI105" s="216">
        <f t="shared" ref="AI105:BL105" si="337">AI$112+$H130</f>
        <v>6.8606552844269642E-2</v>
      </c>
      <c r="AJ105" s="214">
        <f t="shared" si="337"/>
        <v>2.8710396643248259E-2</v>
      </c>
      <c r="AK105" s="206">
        <f t="shared" si="337"/>
        <v>1.4348156608607887E-2</v>
      </c>
      <c r="AL105" s="206">
        <f t="shared" si="337"/>
        <v>2.0767007252524783E-2</v>
      </c>
      <c r="AM105" s="206">
        <f t="shared" si="337"/>
        <v>2.2523489626689486E-2</v>
      </c>
      <c r="AN105" s="206">
        <f t="shared" si="337"/>
        <v>2.2759075762055936E-2</v>
      </c>
      <c r="AO105" s="206">
        <f t="shared" si="337"/>
        <v>2.3688031734326209E-2</v>
      </c>
      <c r="AP105" s="206">
        <f t="shared" si="337"/>
        <v>1.9227960365338248E-2</v>
      </c>
      <c r="AQ105" s="206">
        <f t="shared" si="337"/>
        <v>1.8634240588394579E-2</v>
      </c>
      <c r="AR105" s="206">
        <f t="shared" si="337"/>
        <v>1.9332857425324423E-2</v>
      </c>
      <c r="AS105" s="206">
        <f t="shared" si="337"/>
        <v>1.9630292648183501E-2</v>
      </c>
      <c r="AT105" s="206">
        <f t="shared" si="337"/>
        <v>1.9728435392976085E-2</v>
      </c>
      <c r="AU105" s="206">
        <f t="shared" si="337"/>
        <v>1.6732583851765126E-2</v>
      </c>
      <c r="AV105" s="206">
        <f t="shared" si="337"/>
        <v>1.7035415889867345E-2</v>
      </c>
      <c r="AW105" s="206">
        <f t="shared" si="337"/>
        <v>1.7242442800098789E-2</v>
      </c>
      <c r="AX105" s="206">
        <f t="shared" si="337"/>
        <v>1.6654888063502682E-2</v>
      </c>
      <c r="AY105" s="206">
        <f t="shared" si="337"/>
        <v>1.6171323647382163E-2</v>
      </c>
      <c r="AZ105" s="206">
        <f t="shared" si="337"/>
        <v>1.6688693124662146E-2</v>
      </c>
      <c r="BA105" s="206">
        <f t="shared" si="337"/>
        <v>1.70063750989633E-2</v>
      </c>
      <c r="BB105" s="206">
        <f t="shared" si="337"/>
        <v>1.6521704662777248E-2</v>
      </c>
      <c r="BC105" s="206">
        <f t="shared" si="337"/>
        <v>1.5831081959537086E-2</v>
      </c>
      <c r="BD105" s="206">
        <f t="shared" si="337"/>
        <v>1.5634143001056255E-2</v>
      </c>
      <c r="BE105" s="206">
        <f t="shared" si="337"/>
        <v>1.5630055403191845E-2</v>
      </c>
      <c r="BF105" s="206">
        <f t="shared" si="337"/>
        <v>1.5818429310792803E-2</v>
      </c>
      <c r="BG105" s="206">
        <f t="shared" si="337"/>
        <v>1.5699774977115499E-2</v>
      </c>
      <c r="BH105" s="206">
        <f t="shared" si="337"/>
        <v>1.4976230683214187E-2</v>
      </c>
      <c r="BI105" s="206">
        <f t="shared" si="337"/>
        <v>1.5149702656662711E-2</v>
      </c>
      <c r="BJ105" s="206">
        <f t="shared" si="337"/>
        <v>1.5422915939751425E-2</v>
      </c>
      <c r="BK105" s="206">
        <f t="shared" si="337"/>
        <v>1.5896141492235616E-2</v>
      </c>
      <c r="BL105" s="206">
        <f t="shared" si="337"/>
        <v>1.5571064310067717E-2</v>
      </c>
      <c r="BM105" s="206">
        <f t="shared" ref="BM105:CF105" si="338">BM$112+$H130</f>
        <v>1.574791674397491E-2</v>
      </c>
      <c r="BN105" s="206">
        <f t="shared" si="338"/>
        <v>1.6226524859964009E-2</v>
      </c>
      <c r="BO105" s="206">
        <f t="shared" si="338"/>
        <v>1.6504517802666152E-2</v>
      </c>
      <c r="BP105" s="206">
        <f t="shared" si="338"/>
        <v>1.6990560059682469E-2</v>
      </c>
      <c r="BQ105" s="206">
        <f t="shared" si="338"/>
        <v>1.7370658040253062E-2</v>
      </c>
      <c r="BR105" s="206">
        <f t="shared" si="338"/>
        <v>1.7041553893621497E-2</v>
      </c>
      <c r="BS105" s="206">
        <f t="shared" si="338"/>
        <v>1.7402565927789215E-2</v>
      </c>
      <c r="BT105" s="206">
        <f t="shared" si="338"/>
        <v>1.7550654776496755E-2</v>
      </c>
      <c r="BU105" s="206">
        <f t="shared" si="338"/>
        <v>1.7784290925106916E-2</v>
      </c>
      <c r="BV105" s="206">
        <f t="shared" si="338"/>
        <v>1.7702875194065548E-2</v>
      </c>
      <c r="BW105" s="206">
        <f t="shared" si="338"/>
        <v>1.7506272453107874E-2</v>
      </c>
      <c r="BX105" s="206">
        <f t="shared" si="338"/>
        <v>1.7595902240530981E-2</v>
      </c>
      <c r="BY105" s="206">
        <f t="shared" si="338"/>
        <v>1.7672630732600059E-2</v>
      </c>
      <c r="BZ105" s="206">
        <f t="shared" si="338"/>
        <v>1.7437145693716571E-2</v>
      </c>
      <c r="CA105" s="206">
        <f t="shared" si="338"/>
        <v>1.6992045539879319E-2</v>
      </c>
      <c r="CB105" s="206">
        <f t="shared" si="338"/>
        <v>1.6438592020164844E-2</v>
      </c>
      <c r="CC105" s="206">
        <f t="shared" si="338"/>
        <v>1.6480265214560363E-2</v>
      </c>
      <c r="CD105" s="206">
        <f t="shared" si="338"/>
        <v>1.6319740533583982E-2</v>
      </c>
      <c r="CE105" s="206">
        <f t="shared" si="338"/>
        <v>1.6160048352235279E-2</v>
      </c>
      <c r="CF105" s="206">
        <f t="shared" si="338"/>
        <v>1.5704856155862146E-2</v>
      </c>
    </row>
    <row r="106" spans="1:84">
      <c r="A106" s="147" t="str">
        <f t="shared" si="277"/>
        <v>Martinique</v>
      </c>
      <c r="B106" s="147"/>
      <c r="C106" s="147"/>
      <c r="D106" s="147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>
        <f t="shared" si="336"/>
        <v>3.908184169610962E-2</v>
      </c>
      <c r="P106" s="201">
        <f t="shared" si="336"/>
        <v>9.4087221241470065E-3</v>
      </c>
      <c r="Q106" s="201">
        <f t="shared" si="336"/>
        <v>2.8337981398365075E-2</v>
      </c>
      <c r="R106" s="201">
        <f t="shared" si="336"/>
        <v>3.0667127258753535E-2</v>
      </c>
      <c r="S106" s="201">
        <f t="shared" si="336"/>
        <v>2.6393983974422053E-2</v>
      </c>
      <c r="T106" s="201">
        <f t="shared" si="336"/>
        <v>2.3454861835547902E-2</v>
      </c>
      <c r="U106" s="201">
        <f t="shared" si="336"/>
        <v>9.2282995077981322E-3</v>
      </c>
      <c r="V106" s="201">
        <f t="shared" si="336"/>
        <v>1.6199637427912972E-2</v>
      </c>
      <c r="W106" s="201">
        <f t="shared" si="333"/>
        <v>-2.893351420926038E-2</v>
      </c>
      <c r="X106" s="201">
        <f t="shared" si="333"/>
        <v>2.7799867349385332E-2</v>
      </c>
      <c r="Y106" s="201">
        <f t="shared" si="333"/>
        <v>3.064722455299318E-2</v>
      </c>
      <c r="Z106" s="201">
        <f t="shared" si="333"/>
        <v>1.2027312406751589E-2</v>
      </c>
      <c r="AA106" s="201">
        <f t="shared" si="333"/>
        <v>-3.3613240384888776E-3</v>
      </c>
      <c r="AB106" s="201">
        <f t="shared" si="333"/>
        <v>2.6006094247070566E-2</v>
      </c>
      <c r="AC106" s="201">
        <f t="shared" si="333"/>
        <v>1.5899954280525819E-2</v>
      </c>
      <c r="AD106" s="201">
        <f t="shared" si="333"/>
        <v>-3.3727227156659101E-3</v>
      </c>
      <c r="AE106" s="201">
        <f t="shared" si="291"/>
        <v>2.0346426147913821E-2</v>
      </c>
      <c r="AF106" s="201">
        <f t="shared" si="292"/>
        <v>1.0679347482412727E-2</v>
      </c>
      <c r="AG106" s="201">
        <f t="shared" si="293"/>
        <v>4.1466644791257057E-3</v>
      </c>
      <c r="AH106" s="201">
        <f t="shared" si="294"/>
        <v>-8.6064814153702374E-3</v>
      </c>
      <c r="AI106" s="216">
        <f t="shared" ref="AI106:BL106" si="339">AI$112+$H131</f>
        <v>7.0206896066209667E-2</v>
      </c>
      <c r="AJ106" s="214">
        <f t="shared" si="339"/>
        <v>3.0310739865188285E-2</v>
      </c>
      <c r="AK106" s="206">
        <f t="shared" si="339"/>
        <v>1.5948499830547913E-2</v>
      </c>
      <c r="AL106" s="206">
        <f t="shared" si="339"/>
        <v>2.2367350474464809E-2</v>
      </c>
      <c r="AM106" s="206">
        <f t="shared" si="339"/>
        <v>2.4123832848629512E-2</v>
      </c>
      <c r="AN106" s="206">
        <f t="shared" si="339"/>
        <v>2.4359418983995962E-2</v>
      </c>
      <c r="AO106" s="206">
        <f t="shared" si="339"/>
        <v>2.5288374956266235E-2</v>
      </c>
      <c r="AP106" s="206">
        <f t="shared" si="339"/>
        <v>2.0828303587278274E-2</v>
      </c>
      <c r="AQ106" s="206">
        <f t="shared" si="339"/>
        <v>2.0234583810334605E-2</v>
      </c>
      <c r="AR106" s="206">
        <f t="shared" si="339"/>
        <v>2.0933200647264449E-2</v>
      </c>
      <c r="AS106" s="206">
        <f t="shared" si="339"/>
        <v>2.1230635870123526E-2</v>
      </c>
      <c r="AT106" s="206">
        <f t="shared" si="339"/>
        <v>2.1328778614916111E-2</v>
      </c>
      <c r="AU106" s="206">
        <f t="shared" si="339"/>
        <v>1.8332927073705152E-2</v>
      </c>
      <c r="AV106" s="206">
        <f t="shared" si="339"/>
        <v>1.8635759111807371E-2</v>
      </c>
      <c r="AW106" s="206">
        <f t="shared" si="339"/>
        <v>1.8842786022038815E-2</v>
      </c>
      <c r="AX106" s="206">
        <f t="shared" si="339"/>
        <v>1.8255231285442708E-2</v>
      </c>
      <c r="AY106" s="206">
        <f t="shared" si="339"/>
        <v>1.7771666869322189E-2</v>
      </c>
      <c r="AZ106" s="206">
        <f t="shared" si="339"/>
        <v>1.8289036346602172E-2</v>
      </c>
      <c r="BA106" s="206">
        <f t="shared" si="339"/>
        <v>1.8606718320903326E-2</v>
      </c>
      <c r="BB106" s="206">
        <f t="shared" si="339"/>
        <v>1.8122047884717274E-2</v>
      </c>
      <c r="BC106" s="206">
        <f t="shared" si="339"/>
        <v>1.7431425181477112E-2</v>
      </c>
      <c r="BD106" s="206">
        <f t="shared" si="339"/>
        <v>1.7234486222996281E-2</v>
      </c>
      <c r="BE106" s="206">
        <f t="shared" si="339"/>
        <v>1.7230398625131871E-2</v>
      </c>
      <c r="BF106" s="206">
        <f t="shared" si="339"/>
        <v>1.7418772532732829E-2</v>
      </c>
      <c r="BG106" s="206">
        <f t="shared" si="339"/>
        <v>1.7300118199055525E-2</v>
      </c>
      <c r="BH106" s="206">
        <f t="shared" si="339"/>
        <v>1.6576573905154213E-2</v>
      </c>
      <c r="BI106" s="206">
        <f t="shared" si="339"/>
        <v>1.6750045878602737E-2</v>
      </c>
      <c r="BJ106" s="206">
        <f t="shared" si="339"/>
        <v>1.7023259161691451E-2</v>
      </c>
      <c r="BK106" s="206">
        <f t="shared" si="339"/>
        <v>1.7496484714175642E-2</v>
      </c>
      <c r="BL106" s="206">
        <f t="shared" si="339"/>
        <v>1.7171407532007743E-2</v>
      </c>
      <c r="BM106" s="206">
        <f t="shared" ref="BM106:CF106" si="340">BM$112+$H131</f>
        <v>1.7348259965914936E-2</v>
      </c>
      <c r="BN106" s="206">
        <f t="shared" si="340"/>
        <v>1.7826868081904035E-2</v>
      </c>
      <c r="BO106" s="206">
        <f t="shared" si="340"/>
        <v>1.8104861024606178E-2</v>
      </c>
      <c r="BP106" s="206">
        <f t="shared" si="340"/>
        <v>1.8590903281622495E-2</v>
      </c>
      <c r="BQ106" s="206">
        <f t="shared" si="340"/>
        <v>1.8971001262193088E-2</v>
      </c>
      <c r="BR106" s="206">
        <f t="shared" si="340"/>
        <v>1.8641897115561523E-2</v>
      </c>
      <c r="BS106" s="206">
        <f t="shared" si="340"/>
        <v>1.9002909149729241E-2</v>
      </c>
      <c r="BT106" s="206">
        <f t="shared" si="340"/>
        <v>1.9150997998436781E-2</v>
      </c>
      <c r="BU106" s="206">
        <f t="shared" si="340"/>
        <v>1.9384634147046942E-2</v>
      </c>
      <c r="BV106" s="206">
        <f t="shared" si="340"/>
        <v>1.9303218416005574E-2</v>
      </c>
      <c r="BW106" s="206">
        <f t="shared" si="340"/>
        <v>1.91066156750479E-2</v>
      </c>
      <c r="BX106" s="206">
        <f t="shared" si="340"/>
        <v>1.9196245462471007E-2</v>
      </c>
      <c r="BY106" s="206">
        <f t="shared" si="340"/>
        <v>1.9272973954540085E-2</v>
      </c>
      <c r="BZ106" s="206">
        <f t="shared" si="340"/>
        <v>1.9037488915656597E-2</v>
      </c>
      <c r="CA106" s="206">
        <f t="shared" si="340"/>
        <v>1.8592388761819345E-2</v>
      </c>
      <c r="CB106" s="206">
        <f t="shared" si="340"/>
        <v>1.803893524210487E-2</v>
      </c>
      <c r="CC106" s="206">
        <f t="shared" si="340"/>
        <v>1.8080608436500389E-2</v>
      </c>
      <c r="CD106" s="206">
        <f t="shared" si="340"/>
        <v>1.7920083755524008E-2</v>
      </c>
      <c r="CE106" s="206">
        <f t="shared" si="340"/>
        <v>1.7760391574175305E-2</v>
      </c>
      <c r="CF106" s="206">
        <f t="shared" si="340"/>
        <v>1.7305199377802172E-2</v>
      </c>
    </row>
    <row r="107" spans="1:84">
      <c r="A107" s="147" t="str">
        <f t="shared" si="277"/>
        <v>Guyane</v>
      </c>
      <c r="B107" s="147"/>
      <c r="C107" s="147"/>
      <c r="D107" s="147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>
        <f t="shared" si="336"/>
        <v>0.10162468486341303</v>
      </c>
      <c r="P107" s="201">
        <f t="shared" si="336"/>
        <v>1.225356656988974E-2</v>
      </c>
      <c r="Q107" s="201">
        <f t="shared" si="336"/>
        <v>-7.3840265488713031E-2</v>
      </c>
      <c r="R107" s="201">
        <f t="shared" si="336"/>
        <v>1.225166040509329E-2</v>
      </c>
      <c r="S107" s="201">
        <f t="shared" si="336"/>
        <v>2.4632300929905426E-4</v>
      </c>
      <c r="T107" s="201">
        <f t="shared" si="336"/>
        <v>2.4200771883577943E-2</v>
      </c>
      <c r="U107" s="201">
        <f t="shared" si="336"/>
        <v>-3.8818299360286579E-2</v>
      </c>
      <c r="V107" s="201">
        <f t="shared" si="336"/>
        <v>-1.0842905515714873E-2</v>
      </c>
      <c r="W107" s="201">
        <f t="shared" si="333"/>
        <v>6.9128258400186215E-3</v>
      </c>
      <c r="X107" s="201">
        <f t="shared" si="333"/>
        <v>1.8522072688290425E-2</v>
      </c>
      <c r="Y107" s="201">
        <f t="shared" si="333"/>
        <v>1.7969801711650746E-2</v>
      </c>
      <c r="Z107" s="201">
        <f t="shared" si="333"/>
        <v>4.909661608279281E-2</v>
      </c>
      <c r="AA107" s="201">
        <f t="shared" si="333"/>
        <v>3.4469793971858564E-3</v>
      </c>
      <c r="AB107" s="201">
        <f t="shared" si="333"/>
        <v>-4.0767333955073037E-2</v>
      </c>
      <c r="AC107" s="201">
        <f t="shared" si="333"/>
        <v>-2.0751204440997983E-2</v>
      </c>
      <c r="AD107" s="201">
        <f t="shared" si="333"/>
        <v>-6.1732454520950775E-3</v>
      </c>
      <c r="AE107" s="201">
        <f t="shared" si="291"/>
        <v>-3.2290298871007317E-2</v>
      </c>
      <c r="AF107" s="201">
        <f t="shared" si="292"/>
        <v>-4.151729742443111E-2</v>
      </c>
      <c r="AG107" s="201">
        <f t="shared" si="293"/>
        <v>-1.7536277369258002E-2</v>
      </c>
      <c r="AH107" s="201">
        <f t="shared" si="294"/>
        <v>-3.3855774936595417E-2</v>
      </c>
      <c r="AI107" s="216">
        <f t="shared" ref="AI107:BL107" si="341">AI$112+$H132</f>
        <v>4.6553082084092035E-2</v>
      </c>
      <c r="AJ107" s="214">
        <f t="shared" si="341"/>
        <v>6.6569258830706524E-3</v>
      </c>
      <c r="AK107" s="206">
        <f t="shared" si="341"/>
        <v>-7.7053141515697199E-3</v>
      </c>
      <c r="AL107" s="206">
        <f t="shared" si="341"/>
        <v>-1.2864635076528241E-3</v>
      </c>
      <c r="AM107" s="206">
        <f t="shared" si="341"/>
        <v>4.7001886651187874E-4</v>
      </c>
      <c r="AN107" s="206">
        <f t="shared" si="341"/>
        <v>7.0560500187832886E-4</v>
      </c>
      <c r="AO107" s="206">
        <f t="shared" si="341"/>
        <v>1.6345609741486022E-3</v>
      </c>
      <c r="AP107" s="206">
        <f t="shared" si="341"/>
        <v>-2.825510394839359E-3</v>
      </c>
      <c r="AQ107" s="206">
        <f t="shared" si="341"/>
        <v>-3.4192301717830276E-3</v>
      </c>
      <c r="AR107" s="206">
        <f t="shared" si="341"/>
        <v>-2.7206133348531836E-3</v>
      </c>
      <c r="AS107" s="206">
        <f t="shared" si="341"/>
        <v>-2.4231781119941065E-3</v>
      </c>
      <c r="AT107" s="206">
        <f t="shared" si="341"/>
        <v>-2.3250353672015223E-3</v>
      </c>
      <c r="AU107" s="206">
        <f t="shared" si="341"/>
        <v>-5.320886908412481E-3</v>
      </c>
      <c r="AV107" s="206">
        <f t="shared" si="341"/>
        <v>-5.0180548703102623E-3</v>
      </c>
      <c r="AW107" s="206">
        <f t="shared" si="341"/>
        <v>-4.8110279600788175E-3</v>
      </c>
      <c r="AX107" s="206">
        <f t="shared" si="341"/>
        <v>-5.3985826966749251E-3</v>
      </c>
      <c r="AY107" s="206">
        <f t="shared" si="341"/>
        <v>-5.8821471127954439E-3</v>
      </c>
      <c r="AZ107" s="206">
        <f t="shared" si="341"/>
        <v>-5.3647776355154608E-3</v>
      </c>
      <c r="BA107" s="206">
        <f t="shared" si="341"/>
        <v>-5.047095661214307E-3</v>
      </c>
      <c r="BB107" s="206">
        <f t="shared" si="341"/>
        <v>-5.5317660974003591E-3</v>
      </c>
      <c r="BC107" s="206">
        <f t="shared" si="341"/>
        <v>-6.2223888006405215E-3</v>
      </c>
      <c r="BD107" s="206">
        <f t="shared" si="341"/>
        <v>-6.4193277591213516E-3</v>
      </c>
      <c r="BE107" s="206">
        <f t="shared" si="341"/>
        <v>-6.4234153569857622E-3</v>
      </c>
      <c r="BF107" s="206">
        <f t="shared" si="341"/>
        <v>-6.2350414493848039E-3</v>
      </c>
      <c r="BG107" s="206">
        <f t="shared" si="341"/>
        <v>-6.3536957830621077E-3</v>
      </c>
      <c r="BH107" s="206">
        <f t="shared" si="341"/>
        <v>-7.0772400769634203E-3</v>
      </c>
      <c r="BI107" s="206">
        <f t="shared" si="341"/>
        <v>-6.9037681035148957E-3</v>
      </c>
      <c r="BJ107" s="206">
        <f t="shared" si="341"/>
        <v>-6.6305548204261822E-3</v>
      </c>
      <c r="BK107" s="206">
        <f t="shared" si="341"/>
        <v>-6.1573292679419911E-3</v>
      </c>
      <c r="BL107" s="206">
        <f t="shared" si="341"/>
        <v>-6.4824064501098899E-3</v>
      </c>
      <c r="BM107" s="206">
        <f t="shared" ref="BM107:CF107" si="342">BM$112+$H132</f>
        <v>-6.3055540162026968E-3</v>
      </c>
      <c r="BN107" s="206">
        <f t="shared" si="342"/>
        <v>-5.8269459002135982E-3</v>
      </c>
      <c r="BO107" s="206">
        <f t="shared" si="342"/>
        <v>-5.5489529575114549E-3</v>
      </c>
      <c r="BP107" s="206">
        <f t="shared" si="342"/>
        <v>-5.0629107004951379E-3</v>
      </c>
      <c r="BQ107" s="206">
        <f t="shared" si="342"/>
        <v>-4.6828127199245451E-3</v>
      </c>
      <c r="BR107" s="206">
        <f t="shared" si="342"/>
        <v>-5.0119168665561098E-3</v>
      </c>
      <c r="BS107" s="206">
        <f t="shared" si="342"/>
        <v>-4.6509048323883917E-3</v>
      </c>
      <c r="BT107" s="206">
        <f t="shared" si="342"/>
        <v>-4.5028159836808523E-3</v>
      </c>
      <c r="BU107" s="206">
        <f t="shared" si="342"/>
        <v>-4.2691798350706911E-3</v>
      </c>
      <c r="BV107" s="206">
        <f t="shared" si="342"/>
        <v>-4.3505955661120588E-3</v>
      </c>
      <c r="BW107" s="206">
        <f t="shared" si="342"/>
        <v>-4.547198307069733E-3</v>
      </c>
      <c r="BX107" s="206">
        <f t="shared" si="342"/>
        <v>-4.4575685196466264E-3</v>
      </c>
      <c r="BY107" s="206">
        <f t="shared" si="342"/>
        <v>-4.3808400275775483E-3</v>
      </c>
      <c r="BZ107" s="206">
        <f t="shared" si="342"/>
        <v>-4.6163250664610356E-3</v>
      </c>
      <c r="CA107" s="206">
        <f t="shared" si="342"/>
        <v>-5.0614252202982879E-3</v>
      </c>
      <c r="CB107" s="206">
        <f t="shared" si="342"/>
        <v>-5.6148787400127631E-3</v>
      </c>
      <c r="CC107" s="206">
        <f t="shared" si="342"/>
        <v>-5.5732055456172436E-3</v>
      </c>
      <c r="CD107" s="206">
        <f t="shared" si="342"/>
        <v>-5.7337302265936252E-3</v>
      </c>
      <c r="CE107" s="206">
        <f t="shared" si="342"/>
        <v>-5.8934224079423281E-3</v>
      </c>
      <c r="CF107" s="206">
        <f t="shared" si="342"/>
        <v>-6.3486146043154612E-3</v>
      </c>
    </row>
    <row r="108" spans="1:84">
      <c r="A108" s="147" t="str">
        <f t="shared" si="277"/>
        <v>Réunion</v>
      </c>
      <c r="B108" s="147"/>
      <c r="C108" s="147"/>
      <c r="D108" s="145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>
        <f t="shared" si="336"/>
        <v>3.4161427264523869E-2</v>
      </c>
      <c r="P108" s="201">
        <f t="shared" si="336"/>
        <v>2.5247936682012195E-2</v>
      </c>
      <c r="Q108" s="201">
        <f t="shared" si="336"/>
        <v>3.0940083051183009E-2</v>
      </c>
      <c r="R108" s="201">
        <f t="shared" si="336"/>
        <v>3.6658844399768187E-2</v>
      </c>
      <c r="S108" s="201">
        <f t="shared" si="336"/>
        <v>2.8297932554120386E-2</v>
      </c>
      <c r="T108" s="201">
        <f t="shared" si="336"/>
        <v>2.9395870495015908E-2</v>
      </c>
      <c r="U108" s="201">
        <f t="shared" si="336"/>
        <v>2.9589130545396358E-2</v>
      </c>
      <c r="V108" s="201">
        <f t="shared" si="336"/>
        <v>-9.4434216290000261E-3</v>
      </c>
      <c r="W108" s="201">
        <f t="shared" si="333"/>
        <v>-4.9471498377012701E-2</v>
      </c>
      <c r="X108" s="201">
        <f t="shared" si="333"/>
        <v>-2.3076187692018579E-2</v>
      </c>
      <c r="Y108" s="201">
        <f t="shared" si="333"/>
        <v>1.7143106807271158E-2</v>
      </c>
      <c r="Z108" s="201">
        <f t="shared" si="333"/>
        <v>-4.6280168129695376E-3</v>
      </c>
      <c r="AA108" s="201">
        <f t="shared" si="333"/>
        <v>-1.4043747796325112E-3</v>
      </c>
      <c r="AB108" s="201">
        <f t="shared" si="333"/>
        <v>1.9236792421029714E-2</v>
      </c>
      <c r="AC108" s="201">
        <f t="shared" si="333"/>
        <v>2.6086670410666812E-2</v>
      </c>
      <c r="AD108" s="201">
        <f t="shared" si="333"/>
        <v>2.7740029791019527E-2</v>
      </c>
      <c r="AE108" s="201">
        <f t="shared" si="291"/>
        <v>2.2088986707762048E-2</v>
      </c>
      <c r="AF108" s="201">
        <f t="shared" si="292"/>
        <v>5.1036543188855976E-3</v>
      </c>
      <c r="AG108" s="201">
        <f t="shared" si="293"/>
        <v>1.5598272134046853E-2</v>
      </c>
      <c r="AH108" s="201">
        <f t="shared" si="294"/>
        <v>-4.3555752542309145E-2</v>
      </c>
      <c r="AI108" s="216">
        <f t="shared" ref="AI108:BL108" si="343">AI$112+$H133</f>
        <v>6.7042828101637975E-2</v>
      </c>
      <c r="AJ108" s="214">
        <f t="shared" si="343"/>
        <v>2.7146671900616592E-2</v>
      </c>
      <c r="AK108" s="206">
        <f t="shared" si="343"/>
        <v>1.278443186597622E-2</v>
      </c>
      <c r="AL108" s="206">
        <f t="shared" si="343"/>
        <v>1.9203282509893116E-2</v>
      </c>
      <c r="AM108" s="206">
        <f t="shared" si="343"/>
        <v>2.0959764884057819E-2</v>
      </c>
      <c r="AN108" s="206">
        <f t="shared" si="343"/>
        <v>2.1195351019424269E-2</v>
      </c>
      <c r="AO108" s="206">
        <f t="shared" si="343"/>
        <v>2.2124306991694542E-2</v>
      </c>
      <c r="AP108" s="206">
        <f t="shared" si="343"/>
        <v>1.7664235622706581E-2</v>
      </c>
      <c r="AQ108" s="206">
        <f t="shared" si="343"/>
        <v>1.7070515845762912E-2</v>
      </c>
      <c r="AR108" s="206">
        <f t="shared" si="343"/>
        <v>1.7769132682692756E-2</v>
      </c>
      <c r="AS108" s="206">
        <f t="shared" si="343"/>
        <v>1.8066567905551834E-2</v>
      </c>
      <c r="AT108" s="206">
        <f t="shared" si="343"/>
        <v>1.8164710650344418E-2</v>
      </c>
      <c r="AU108" s="206">
        <f t="shared" si="343"/>
        <v>1.5168859109133459E-2</v>
      </c>
      <c r="AV108" s="206">
        <f t="shared" si="343"/>
        <v>1.5471691147235678E-2</v>
      </c>
      <c r="AW108" s="206">
        <f t="shared" si="343"/>
        <v>1.5678718057467123E-2</v>
      </c>
      <c r="AX108" s="206">
        <f t="shared" si="343"/>
        <v>1.5091163320871015E-2</v>
      </c>
      <c r="AY108" s="206">
        <f t="shared" si="343"/>
        <v>1.4607598904750496E-2</v>
      </c>
      <c r="AZ108" s="206">
        <f t="shared" si="343"/>
        <v>1.5124968382030479E-2</v>
      </c>
      <c r="BA108" s="206">
        <f t="shared" si="343"/>
        <v>1.5442650356331633E-2</v>
      </c>
      <c r="BB108" s="206">
        <f t="shared" si="343"/>
        <v>1.4957979920145581E-2</v>
      </c>
      <c r="BC108" s="206">
        <f t="shared" si="343"/>
        <v>1.4267357216905419E-2</v>
      </c>
      <c r="BD108" s="206">
        <f t="shared" si="343"/>
        <v>1.4070418258424588E-2</v>
      </c>
      <c r="BE108" s="206">
        <f t="shared" si="343"/>
        <v>1.4066330660560178E-2</v>
      </c>
      <c r="BF108" s="206">
        <f t="shared" si="343"/>
        <v>1.4254704568161136E-2</v>
      </c>
      <c r="BG108" s="206">
        <f t="shared" si="343"/>
        <v>1.4136050234483832E-2</v>
      </c>
      <c r="BH108" s="206">
        <f t="shared" si="343"/>
        <v>1.341250594058252E-2</v>
      </c>
      <c r="BI108" s="206">
        <f t="shared" si="343"/>
        <v>1.3585977914031044E-2</v>
      </c>
      <c r="BJ108" s="206">
        <f t="shared" si="343"/>
        <v>1.3859191197119758E-2</v>
      </c>
      <c r="BK108" s="206">
        <f t="shared" si="343"/>
        <v>1.4332416749603949E-2</v>
      </c>
      <c r="BL108" s="206">
        <f t="shared" si="343"/>
        <v>1.400733956743605E-2</v>
      </c>
      <c r="BM108" s="206">
        <f t="shared" ref="BM108:CF108" si="344">BM$112+$H133</f>
        <v>1.4184192001343243E-2</v>
      </c>
      <c r="BN108" s="206">
        <f t="shared" si="344"/>
        <v>1.4662800117332342E-2</v>
      </c>
      <c r="BO108" s="206">
        <f t="shared" si="344"/>
        <v>1.4940793060034485E-2</v>
      </c>
      <c r="BP108" s="206">
        <f t="shared" si="344"/>
        <v>1.5426835317050802E-2</v>
      </c>
      <c r="BQ108" s="206">
        <f t="shared" si="344"/>
        <v>1.5806933297621395E-2</v>
      </c>
      <c r="BR108" s="206">
        <f t="shared" si="344"/>
        <v>1.547782915098983E-2</v>
      </c>
      <c r="BS108" s="206">
        <f t="shared" si="344"/>
        <v>1.5838841185157548E-2</v>
      </c>
      <c r="BT108" s="206">
        <f t="shared" si="344"/>
        <v>1.5986930033865088E-2</v>
      </c>
      <c r="BU108" s="206">
        <f t="shared" si="344"/>
        <v>1.6220566182475249E-2</v>
      </c>
      <c r="BV108" s="206">
        <f t="shared" si="344"/>
        <v>1.6139150451433881E-2</v>
      </c>
      <c r="BW108" s="206">
        <f t="shared" si="344"/>
        <v>1.5942547710476207E-2</v>
      </c>
      <c r="BX108" s="206">
        <f t="shared" si="344"/>
        <v>1.6032177497899314E-2</v>
      </c>
      <c r="BY108" s="206">
        <f t="shared" si="344"/>
        <v>1.6108905989968392E-2</v>
      </c>
      <c r="BZ108" s="206">
        <f t="shared" si="344"/>
        <v>1.5873420951084904E-2</v>
      </c>
      <c r="CA108" s="206">
        <f t="shared" si="344"/>
        <v>1.5428320797247652E-2</v>
      </c>
      <c r="CB108" s="206">
        <f t="shared" si="344"/>
        <v>1.4874867277533177E-2</v>
      </c>
      <c r="CC108" s="206">
        <f t="shared" si="344"/>
        <v>1.4916540471928696E-2</v>
      </c>
      <c r="CD108" s="206">
        <f t="shared" si="344"/>
        <v>1.4756015790952315E-2</v>
      </c>
      <c r="CE108" s="206">
        <f t="shared" si="344"/>
        <v>1.4596323609603612E-2</v>
      </c>
      <c r="CF108" s="206">
        <f t="shared" si="344"/>
        <v>1.4141131413230479E-2</v>
      </c>
    </row>
    <row r="109" spans="1:84">
      <c r="A109" s="147" t="str">
        <f t="shared" si="277"/>
        <v>Mayotte</v>
      </c>
      <c r="B109" s="147"/>
      <c r="C109" s="147"/>
      <c r="D109" s="145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>
        <f t="shared" si="333"/>
        <v>6.7946972358543523E-2</v>
      </c>
      <c r="AD109" s="201">
        <f t="shared" si="333"/>
        <v>1.783472470658598E-2</v>
      </c>
      <c r="AE109" s="201">
        <f t="shared" si="291"/>
        <v>5.0258232027096117E-2</v>
      </c>
      <c r="AF109" s="201">
        <f t="shared" si="292"/>
        <v>-3.3771425076387862E-2</v>
      </c>
      <c r="AG109" s="201">
        <f t="shared" si="293"/>
        <v>1.0302869014249483E-2</v>
      </c>
      <c r="AH109" s="201">
        <f t="shared" si="294"/>
        <v>-2.3402910738368754E-2</v>
      </c>
      <c r="AI109" s="216">
        <f t="shared" ref="AI109:BL109" si="345">AI$112+$H134</f>
        <v>7.2828521337507945E-2</v>
      </c>
      <c r="AJ109" s="214">
        <f t="shared" si="345"/>
        <v>3.2932365136486563E-2</v>
      </c>
      <c r="AK109" s="216">
        <f t="shared" si="345"/>
        <v>1.8570125101846191E-2</v>
      </c>
      <c r="AL109" s="216">
        <f t="shared" si="345"/>
        <v>2.4988975745763087E-2</v>
      </c>
      <c r="AM109" s="216">
        <f t="shared" si="345"/>
        <v>2.674545811992779E-2</v>
      </c>
      <c r="AN109" s="216">
        <f t="shared" si="345"/>
        <v>2.698104425529424E-2</v>
      </c>
      <c r="AO109" s="216">
        <f t="shared" si="345"/>
        <v>2.7910000227564513E-2</v>
      </c>
      <c r="AP109" s="216">
        <f t="shared" si="345"/>
        <v>2.3449928858576552E-2</v>
      </c>
      <c r="AQ109" s="216">
        <f t="shared" si="345"/>
        <v>2.2856209081632883E-2</v>
      </c>
      <c r="AR109" s="216">
        <f t="shared" si="345"/>
        <v>2.3554825918562727E-2</v>
      </c>
      <c r="AS109" s="216">
        <f t="shared" si="345"/>
        <v>2.3852261141421804E-2</v>
      </c>
      <c r="AT109" s="216">
        <f t="shared" si="345"/>
        <v>2.3950403886214389E-2</v>
      </c>
      <c r="AU109" s="216">
        <f t="shared" si="345"/>
        <v>2.095455234500343E-2</v>
      </c>
      <c r="AV109" s="216">
        <f t="shared" si="345"/>
        <v>2.1257384383105649E-2</v>
      </c>
      <c r="AW109" s="216">
        <f t="shared" si="345"/>
        <v>2.1464411293337093E-2</v>
      </c>
      <c r="AX109" s="216">
        <f t="shared" si="345"/>
        <v>2.0876856556740986E-2</v>
      </c>
      <c r="AY109" s="216">
        <f t="shared" si="345"/>
        <v>2.0393292140620467E-2</v>
      </c>
      <c r="AZ109" s="216">
        <f t="shared" si="345"/>
        <v>2.091066161790045E-2</v>
      </c>
      <c r="BA109" s="216">
        <f t="shared" si="345"/>
        <v>2.1228343592201604E-2</v>
      </c>
      <c r="BB109" s="216">
        <f t="shared" si="345"/>
        <v>2.0743673156015552E-2</v>
      </c>
      <c r="BC109" s="216">
        <f t="shared" si="345"/>
        <v>2.0053050452775389E-2</v>
      </c>
      <c r="BD109" s="216">
        <f t="shared" si="345"/>
        <v>1.9856111494294559E-2</v>
      </c>
      <c r="BE109" s="216">
        <f t="shared" si="345"/>
        <v>1.9852023896430149E-2</v>
      </c>
      <c r="BF109" s="216">
        <f t="shared" si="345"/>
        <v>2.0040397804031107E-2</v>
      </c>
      <c r="BG109" s="216">
        <f t="shared" si="345"/>
        <v>1.9921743470353803E-2</v>
      </c>
      <c r="BH109" s="216">
        <f t="shared" si="345"/>
        <v>1.9198199176452491E-2</v>
      </c>
      <c r="BI109" s="216">
        <f t="shared" si="345"/>
        <v>1.9371671149901015E-2</v>
      </c>
      <c r="BJ109" s="216">
        <f t="shared" si="345"/>
        <v>1.9644884432989729E-2</v>
      </c>
      <c r="BK109" s="216">
        <f t="shared" si="345"/>
        <v>2.011810998547392E-2</v>
      </c>
      <c r="BL109" s="216">
        <f t="shared" si="345"/>
        <v>1.9793032803306021E-2</v>
      </c>
      <c r="BM109" s="216">
        <f t="shared" ref="BM109:CF109" si="346">BM$112+$H134</f>
        <v>1.9969885237213214E-2</v>
      </c>
      <c r="BN109" s="216">
        <f t="shared" si="346"/>
        <v>2.0448493353202313E-2</v>
      </c>
      <c r="BO109" s="216">
        <f t="shared" si="346"/>
        <v>2.0726486295904456E-2</v>
      </c>
      <c r="BP109" s="216">
        <f t="shared" si="346"/>
        <v>2.1212528552920773E-2</v>
      </c>
      <c r="BQ109" s="216">
        <f t="shared" si="346"/>
        <v>2.1592626533491366E-2</v>
      </c>
      <c r="BR109" s="216">
        <f t="shared" si="346"/>
        <v>2.1263522386859801E-2</v>
      </c>
      <c r="BS109" s="216">
        <f t="shared" si="346"/>
        <v>2.1624534421027519E-2</v>
      </c>
      <c r="BT109" s="216">
        <f t="shared" si="346"/>
        <v>2.1772623269735059E-2</v>
      </c>
      <c r="BU109" s="216">
        <f t="shared" si="346"/>
        <v>2.200625941834522E-2</v>
      </c>
      <c r="BV109" s="216">
        <f t="shared" si="346"/>
        <v>2.1924843687303852E-2</v>
      </c>
      <c r="BW109" s="216">
        <f t="shared" si="346"/>
        <v>2.1728240946346178E-2</v>
      </c>
      <c r="BX109" s="216">
        <f t="shared" si="346"/>
        <v>2.1817870733769285E-2</v>
      </c>
      <c r="BY109" s="216">
        <f t="shared" si="346"/>
        <v>2.1894599225838363E-2</v>
      </c>
      <c r="BZ109" s="216">
        <f t="shared" si="346"/>
        <v>2.1659114186954875E-2</v>
      </c>
      <c r="CA109" s="216">
        <f t="shared" si="346"/>
        <v>2.1214014033117623E-2</v>
      </c>
      <c r="CB109" s="216">
        <f t="shared" si="346"/>
        <v>2.0660560513403148E-2</v>
      </c>
      <c r="CC109" s="216">
        <f t="shared" si="346"/>
        <v>2.0702233707798667E-2</v>
      </c>
      <c r="CD109" s="216">
        <f t="shared" si="346"/>
        <v>2.0541709026822286E-2</v>
      </c>
      <c r="CE109" s="216">
        <f t="shared" si="346"/>
        <v>2.0382016845473583E-2</v>
      </c>
      <c r="CF109" s="216">
        <f t="shared" si="346"/>
        <v>1.992682464910045E-2</v>
      </c>
    </row>
    <row r="110" spans="1:84">
      <c r="A110" s="147" t="str">
        <f t="shared" si="277"/>
        <v>France Métropole</v>
      </c>
      <c r="B110" s="147"/>
      <c r="C110" s="147"/>
      <c r="D110" s="145"/>
      <c r="E110" s="201">
        <f t="shared" ref="E110:AC110" si="347">E85/D85-1</f>
        <v>6.0068830346853286E-3</v>
      </c>
      <c r="F110" s="201">
        <f t="shared" si="347"/>
        <v>1.1268441722057432E-2</v>
      </c>
      <c r="G110" s="201">
        <f t="shared" si="347"/>
        <v>-1.1288952720640011E-2</v>
      </c>
      <c r="H110" s="201">
        <f t="shared" si="347"/>
        <v>2.0225647974534411E-2</v>
      </c>
      <c r="I110" s="201">
        <f t="shared" si="347"/>
        <v>1.7370271136696314E-2</v>
      </c>
      <c r="J110" s="201">
        <f t="shared" si="347"/>
        <v>1.0713983003070027E-2</v>
      </c>
      <c r="K110" s="201">
        <f t="shared" si="347"/>
        <v>1.988015857933001E-2</v>
      </c>
      <c r="L110" s="201">
        <f t="shared" si="347"/>
        <v>3.2539759115229439E-2</v>
      </c>
      <c r="M110" s="201">
        <f t="shared" si="347"/>
        <v>3.0403961554352765E-2</v>
      </c>
      <c r="N110" s="201">
        <f t="shared" si="347"/>
        <v>3.3366045502867925E-2</v>
      </c>
      <c r="O110" s="201">
        <f t="shared" si="347"/>
        <v>1.2201704526271451E-2</v>
      </c>
      <c r="P110" s="201">
        <f t="shared" si="347"/>
        <v>3.8947610328197158E-3</v>
      </c>
      <c r="Q110" s="201">
        <f t="shared" si="347"/>
        <v>7.6474919262592422E-4</v>
      </c>
      <c r="R110" s="201">
        <f t="shared" si="347"/>
        <v>2.1180433465259219E-2</v>
      </c>
      <c r="S110" s="201">
        <f t="shared" si="347"/>
        <v>8.6495354979938543E-3</v>
      </c>
      <c r="T110" s="201">
        <f t="shared" si="347"/>
        <v>1.6138140792888889E-2</v>
      </c>
      <c r="U110" s="201">
        <f t="shared" si="347"/>
        <v>1.7724507041307458E-2</v>
      </c>
      <c r="V110" s="201">
        <f t="shared" si="347"/>
        <v>-2.6851572221002762E-3</v>
      </c>
      <c r="W110" s="201">
        <f t="shared" si="347"/>
        <v>-3.3806456192647216E-2</v>
      </c>
      <c r="X110" s="201">
        <f t="shared" si="347"/>
        <v>1.4898949659791771E-2</v>
      </c>
      <c r="Y110" s="201">
        <f t="shared" si="347"/>
        <v>1.6933538463270503E-2</v>
      </c>
      <c r="Z110" s="201">
        <f t="shared" si="347"/>
        <v>-1.8324084615537473E-3</v>
      </c>
      <c r="AA110" s="201">
        <f t="shared" si="347"/>
        <v>7.5664095983341007E-4</v>
      </c>
      <c r="AB110" s="201">
        <f t="shared" si="347"/>
        <v>4.1175319184754144E-3</v>
      </c>
      <c r="AC110" s="201">
        <f t="shared" si="347"/>
        <v>6.5645133125276089E-3</v>
      </c>
      <c r="AD110" s="201">
        <f t="shared" si="333"/>
        <v>8.1689634534412026E-3</v>
      </c>
      <c r="AE110" s="201">
        <f t="shared" si="291"/>
        <v>2.0407878433777338E-2</v>
      </c>
      <c r="AF110" s="201">
        <f t="shared" si="292"/>
        <v>1.5718219959800495E-2</v>
      </c>
      <c r="AG110" s="201">
        <f t="shared" si="293"/>
        <v>1.4596356598772342E-2</v>
      </c>
      <c r="AH110" s="201">
        <f t="shared" si="294"/>
        <v>-8.1037263844636387E-2</v>
      </c>
      <c r="AI110" s="216">
        <f t="shared" ref="AI110:BL110" si="348">AI$112+$H135</f>
        <v>6.1440590230628311E-2</v>
      </c>
      <c r="AJ110" s="214">
        <f t="shared" si="348"/>
        <v>2.1544434029606929E-2</v>
      </c>
      <c r="AK110" s="216">
        <f t="shared" si="348"/>
        <v>7.182193994966557E-3</v>
      </c>
      <c r="AL110" s="216">
        <f t="shared" si="348"/>
        <v>1.3601044638883453E-2</v>
      </c>
      <c r="AM110" s="216">
        <f t="shared" si="348"/>
        <v>1.5357527013048156E-2</v>
      </c>
      <c r="AN110" s="216">
        <f t="shared" si="348"/>
        <v>1.5593113148414606E-2</v>
      </c>
      <c r="AO110" s="216">
        <f t="shared" si="348"/>
        <v>1.6522069120684879E-2</v>
      </c>
      <c r="AP110" s="216">
        <f t="shared" si="348"/>
        <v>1.2061997751696918E-2</v>
      </c>
      <c r="AQ110" s="216">
        <f t="shared" si="348"/>
        <v>1.1468277974753249E-2</v>
      </c>
      <c r="AR110" s="216">
        <f t="shared" si="348"/>
        <v>1.2166894811683093E-2</v>
      </c>
      <c r="AS110" s="216">
        <f t="shared" si="348"/>
        <v>1.246433003454217E-2</v>
      </c>
      <c r="AT110" s="216">
        <f t="shared" si="348"/>
        <v>1.2562472779334755E-2</v>
      </c>
      <c r="AU110" s="216">
        <f t="shared" si="348"/>
        <v>9.5666212381237958E-3</v>
      </c>
      <c r="AV110" s="216">
        <f t="shared" si="348"/>
        <v>9.8694532762260145E-3</v>
      </c>
      <c r="AW110" s="216">
        <f t="shared" si="348"/>
        <v>1.0076480186457459E-2</v>
      </c>
      <c r="AX110" s="216">
        <f t="shared" si="348"/>
        <v>9.4889254498613518E-3</v>
      </c>
      <c r="AY110" s="216">
        <f t="shared" si="348"/>
        <v>9.005361033740833E-3</v>
      </c>
      <c r="AZ110" s="216">
        <f t="shared" si="348"/>
        <v>9.522730511020816E-3</v>
      </c>
      <c r="BA110" s="216">
        <f t="shared" si="348"/>
        <v>9.8404124853219699E-3</v>
      </c>
      <c r="BB110" s="216">
        <f t="shared" si="348"/>
        <v>9.3557420491359178E-3</v>
      </c>
      <c r="BC110" s="216">
        <f t="shared" si="348"/>
        <v>8.6651193458957554E-3</v>
      </c>
      <c r="BD110" s="216">
        <f t="shared" si="348"/>
        <v>8.4681803874149253E-3</v>
      </c>
      <c r="BE110" s="216">
        <f t="shared" si="348"/>
        <v>8.4640927895505147E-3</v>
      </c>
      <c r="BF110" s="216">
        <f t="shared" si="348"/>
        <v>8.652466697151473E-3</v>
      </c>
      <c r="BG110" s="216">
        <f t="shared" si="348"/>
        <v>8.5338123634741692E-3</v>
      </c>
      <c r="BH110" s="216">
        <f t="shared" si="348"/>
        <v>7.8102680695728566E-3</v>
      </c>
      <c r="BI110" s="216">
        <f t="shared" si="348"/>
        <v>7.9837400430213812E-3</v>
      </c>
      <c r="BJ110" s="216">
        <f t="shared" si="348"/>
        <v>8.2569533261100947E-3</v>
      </c>
      <c r="BK110" s="216">
        <f t="shared" si="348"/>
        <v>8.7301788785942858E-3</v>
      </c>
      <c r="BL110" s="216">
        <f t="shared" si="348"/>
        <v>8.4051016964263869E-3</v>
      </c>
      <c r="BM110" s="216">
        <f t="shared" ref="BM110:CF110" si="349">BM$112+$H135</f>
        <v>8.58195413033358E-3</v>
      </c>
      <c r="BN110" s="216">
        <f t="shared" si="349"/>
        <v>9.0605622463226787E-3</v>
      </c>
      <c r="BO110" s="216">
        <f t="shared" si="349"/>
        <v>9.338555189024822E-3</v>
      </c>
      <c r="BP110" s="216">
        <f t="shared" si="349"/>
        <v>9.8245974460411389E-3</v>
      </c>
      <c r="BQ110" s="216">
        <f t="shared" si="349"/>
        <v>1.0204695426611732E-2</v>
      </c>
      <c r="BR110" s="216">
        <f t="shared" si="349"/>
        <v>9.8755912799801671E-3</v>
      </c>
      <c r="BS110" s="216">
        <f t="shared" si="349"/>
        <v>1.0236603314147885E-2</v>
      </c>
      <c r="BT110" s="216">
        <f t="shared" si="349"/>
        <v>1.0384692162855425E-2</v>
      </c>
      <c r="BU110" s="216">
        <f t="shared" si="349"/>
        <v>1.0618328311465586E-2</v>
      </c>
      <c r="BV110" s="216">
        <f t="shared" si="349"/>
        <v>1.0536912580424218E-2</v>
      </c>
      <c r="BW110" s="216">
        <f t="shared" si="349"/>
        <v>1.0340309839466544E-2</v>
      </c>
      <c r="BX110" s="216">
        <f t="shared" si="349"/>
        <v>1.042993962688965E-2</v>
      </c>
      <c r="BY110" s="216">
        <f t="shared" si="349"/>
        <v>1.0506668118958729E-2</v>
      </c>
      <c r="BZ110" s="216">
        <f t="shared" si="349"/>
        <v>1.0271183080075241E-2</v>
      </c>
      <c r="CA110" s="216">
        <f t="shared" si="349"/>
        <v>9.826082926237989E-3</v>
      </c>
      <c r="CB110" s="216">
        <f t="shared" si="349"/>
        <v>9.2726294065235138E-3</v>
      </c>
      <c r="CC110" s="216">
        <f t="shared" si="349"/>
        <v>9.3143026009190333E-3</v>
      </c>
      <c r="CD110" s="216">
        <f t="shared" si="349"/>
        <v>9.1537779199426517E-3</v>
      </c>
      <c r="CE110" s="216">
        <f t="shared" si="349"/>
        <v>8.9940857385939488E-3</v>
      </c>
      <c r="CF110" s="216">
        <f t="shared" si="349"/>
        <v>8.5388935422208156E-3</v>
      </c>
    </row>
    <row r="111" spans="1:84">
      <c r="A111" s="147" t="str">
        <f t="shared" ref="A111" si="350">A87</f>
        <v>Total</v>
      </c>
      <c r="B111" s="147" t="s">
        <v>378</v>
      </c>
      <c r="C111" s="276" t="s">
        <v>376</v>
      </c>
      <c r="D111" s="145"/>
      <c r="E111" s="201">
        <f>E86/D86-1</f>
        <v>5.4754968476842247E-3</v>
      </c>
      <c r="F111" s="201">
        <f t="shared" ref="F111:AC111" si="351">F86/E86-1</f>
        <v>1.0986928526390827E-2</v>
      </c>
      <c r="G111" s="201">
        <f t="shared" si="351"/>
        <v>-1.1042224651874544E-2</v>
      </c>
      <c r="H111" s="201">
        <f t="shared" si="351"/>
        <v>1.9903896415522704E-2</v>
      </c>
      <c r="I111" s="201">
        <f t="shared" si="351"/>
        <v>1.7463004975525998E-2</v>
      </c>
      <c r="J111" s="201">
        <f t="shared" si="351"/>
        <v>1.0627695740615506E-2</v>
      </c>
      <c r="K111" s="201">
        <f t="shared" si="351"/>
        <v>1.9854220521971389E-2</v>
      </c>
      <c r="L111" s="201">
        <f t="shared" si="351"/>
        <v>3.2343703021595838E-2</v>
      </c>
      <c r="M111" s="201">
        <f t="shared" si="351"/>
        <v>3.0427994184415219E-2</v>
      </c>
      <c r="N111" s="201">
        <f t="shared" si="351"/>
        <v>3.2728607289999934E-2</v>
      </c>
      <c r="O111" s="201">
        <f t="shared" si="351"/>
        <v>1.2565956802251366E-2</v>
      </c>
      <c r="P111" s="201">
        <f t="shared" si="351"/>
        <v>4.0353860822250898E-3</v>
      </c>
      <c r="Q111" s="201">
        <f t="shared" si="351"/>
        <v>1.0986367309564482E-3</v>
      </c>
      <c r="R111" s="201">
        <f t="shared" si="351"/>
        <v>2.1317021041647122E-2</v>
      </c>
      <c r="S111" s="201">
        <f t="shared" si="351"/>
        <v>8.8995056501608438E-3</v>
      </c>
      <c r="T111" s="201">
        <f t="shared" si="351"/>
        <v>1.6353274354520719E-2</v>
      </c>
      <c r="U111" s="201">
        <f t="shared" si="351"/>
        <v>1.7653305401261754E-2</v>
      </c>
      <c r="V111" s="201">
        <f t="shared" si="351"/>
        <v>-2.5688358966426961E-3</v>
      </c>
      <c r="W111" s="201">
        <f t="shared" si="351"/>
        <v>-3.3895882170036806E-2</v>
      </c>
      <c r="X111" s="201">
        <f t="shared" si="351"/>
        <v>1.4662907153160987E-2</v>
      </c>
      <c r="Y111" s="201">
        <f t="shared" si="351"/>
        <v>1.6913695934520856E-2</v>
      </c>
      <c r="Z111" s="201">
        <f t="shared" si="351"/>
        <v>-1.5830732201645992E-3</v>
      </c>
      <c r="AA111" s="201">
        <f t="shared" si="351"/>
        <v>8.0791922946565897E-4</v>
      </c>
      <c r="AB111" s="201">
        <f t="shared" si="351"/>
        <v>9.3413913324735809E-4</v>
      </c>
      <c r="AC111" s="201">
        <f t="shared" si="351"/>
        <v>6.6839546581860532E-3</v>
      </c>
      <c r="AD111" s="201">
        <f t="shared" si="333"/>
        <v>8.2157275914085393E-3</v>
      </c>
      <c r="AE111" s="201">
        <f t="shared" si="291"/>
        <v>2.0315604836415702E-2</v>
      </c>
      <c r="AF111" s="201">
        <f t="shared" si="292"/>
        <v>1.5381462306509386E-2</v>
      </c>
      <c r="AG111" s="201">
        <f t="shared" si="293"/>
        <v>1.4406502463894855E-2</v>
      </c>
      <c r="AH111" s="201">
        <f t="shared" si="294"/>
        <v>-8.0367710613773902E-2</v>
      </c>
      <c r="AI111" s="383"/>
      <c r="AJ111" s="326"/>
    </row>
    <row r="112" spans="1:84">
      <c r="A112" s="147" t="str">
        <f>A111</f>
        <v>Total</v>
      </c>
      <c r="B112" s="274" t="s">
        <v>378</v>
      </c>
      <c r="C112" s="276" t="s">
        <v>376</v>
      </c>
      <c r="D112" s="223"/>
      <c r="E112" s="201">
        <f>E87/D87-1</f>
        <v>5.5622770079686301E-3</v>
      </c>
      <c r="F112" s="201">
        <f t="shared" ref="F112:AC112" si="352">F87/E87-1</f>
        <v>1.0943888397498824E-2</v>
      </c>
      <c r="G112" s="201">
        <f t="shared" si="352"/>
        <v>-1.1027367766355045E-2</v>
      </c>
      <c r="H112" s="201">
        <f t="shared" si="352"/>
        <v>1.980521490960041E-2</v>
      </c>
      <c r="I112" s="201">
        <f t="shared" si="352"/>
        <v>1.7440577183135852E-2</v>
      </c>
      <c r="J112" s="201">
        <f t="shared" si="352"/>
        <v>1.0603836664598854E-2</v>
      </c>
      <c r="K112" s="201">
        <f t="shared" si="352"/>
        <v>1.9869575486164637E-2</v>
      </c>
      <c r="L112" s="201">
        <f t="shared" si="352"/>
        <v>3.2286546557759976E-2</v>
      </c>
      <c r="M112" s="201">
        <f t="shared" si="352"/>
        <v>3.0372282657636251E-2</v>
      </c>
      <c r="N112" s="201">
        <f t="shared" si="352"/>
        <v>3.2615928441378284E-2</v>
      </c>
      <c r="O112" s="201">
        <f t="shared" si="352"/>
        <v>1.258673076301231E-2</v>
      </c>
      <c r="P112" s="201">
        <f t="shared" si="352"/>
        <v>4.0457541388878582E-3</v>
      </c>
      <c r="Q112" s="201">
        <f t="shared" si="352"/>
        <v>1.0730103009701786E-3</v>
      </c>
      <c r="R112" s="201">
        <f t="shared" si="352"/>
        <v>2.1243578119750861E-2</v>
      </c>
      <c r="S112" s="201">
        <f t="shared" si="352"/>
        <v>8.8616667338645705E-3</v>
      </c>
      <c r="T112" s="201">
        <f t="shared" si="352"/>
        <v>1.7106508495032369E-2</v>
      </c>
      <c r="U112" s="201">
        <f t="shared" si="352"/>
        <v>1.7570936361119172E-2</v>
      </c>
      <c r="V112" s="201">
        <f t="shared" si="352"/>
        <v>-3.1115671428970648E-3</v>
      </c>
      <c r="W112" s="201">
        <f t="shared" si="352"/>
        <v>-3.3908450490559683E-2</v>
      </c>
      <c r="X112" s="201">
        <f t="shared" si="352"/>
        <v>1.4627675784720351E-2</v>
      </c>
      <c r="Y112" s="201">
        <f t="shared" si="352"/>
        <v>1.6883565823057056E-2</v>
      </c>
      <c r="Z112" s="201">
        <f t="shared" si="352"/>
        <v>-1.6019309588672925E-3</v>
      </c>
      <c r="AA112" s="201">
        <f t="shared" si="352"/>
        <v>8.0054714738753141E-4</v>
      </c>
      <c r="AB112" s="201">
        <f t="shared" si="352"/>
        <v>9.1942049721760455E-4</v>
      </c>
      <c r="AC112" s="201">
        <f t="shared" si="352"/>
        <v>6.6902458445590174E-3</v>
      </c>
      <c r="AD112" s="201">
        <f t="shared" ref="AD112" si="353">AD87/AC87-1</f>
        <v>8.2197711208071844E-3</v>
      </c>
      <c r="AE112" s="201">
        <f t="shared" ref="AE112" si="354">AE87/AD87-1</f>
        <v>2.0281839372497723E-2</v>
      </c>
      <c r="AF112" s="201">
        <f t="shared" ref="AF112" si="355">AF87/AE87-1</f>
        <v>1.5340768765440549E-2</v>
      </c>
      <c r="AG112" s="201">
        <f t="shared" ref="AG112" si="356">AG87/AF87-1</f>
        <v>1.4404589300400339E-2</v>
      </c>
      <c r="AH112" s="201">
        <f t="shared" ref="AH112" si="357">AH87/AG87-1</f>
        <v>-7.7925333875217495E-2</v>
      </c>
      <c r="AI112" s="384">
        <f>'PIB France 2070'!AT22</f>
        <v>6.1310605702684873E-2</v>
      </c>
      <c r="AJ112" s="280">
        <f>'PIB France 2070'!AU22</f>
        <v>2.1414449501663491E-2</v>
      </c>
      <c r="AK112" s="201">
        <f>'PIB France 2070'!AV22</f>
        <v>7.0522094670231183E-3</v>
      </c>
      <c r="AL112" s="201">
        <f>'PIB France 2070'!AW22</f>
        <v>1.3471060110940014E-2</v>
      </c>
      <c r="AM112" s="201">
        <f>'PIB France 2070'!AX22</f>
        <v>1.5227542485104717E-2</v>
      </c>
      <c r="AN112" s="201">
        <f>'PIB France 2070'!AY22</f>
        <v>1.5463128620471167E-2</v>
      </c>
      <c r="AO112" s="201">
        <f>'PIB France 2070'!AZ22</f>
        <v>1.639208459274144E-2</v>
      </c>
      <c r="AP112" s="201">
        <f>'PIB France 2070'!BA22</f>
        <v>1.1932013223753479E-2</v>
      </c>
      <c r="AQ112" s="201">
        <f>'PIB France 2070'!BB22</f>
        <v>1.1338293446809811E-2</v>
      </c>
      <c r="AR112" s="201">
        <f>'PIB France 2070'!BC22</f>
        <v>1.2036910283739655E-2</v>
      </c>
      <c r="AS112" s="201">
        <f>'PIB France 2070'!BD22</f>
        <v>1.2334345506598732E-2</v>
      </c>
      <c r="AT112" s="201">
        <f>'PIB France 2070'!BE22</f>
        <v>1.2432488251391316E-2</v>
      </c>
      <c r="AU112" s="201">
        <f>'PIB France 2070'!BF22</f>
        <v>9.4366367101803572E-3</v>
      </c>
      <c r="AV112" s="201">
        <f>'PIB France 2070'!BG22</f>
        <v>9.7394687482825759E-3</v>
      </c>
      <c r="AW112" s="201">
        <f>'PIB France 2070'!BH22</f>
        <v>9.9464956585140207E-3</v>
      </c>
      <c r="AX112" s="201">
        <f>'PIB France 2070'!BI22</f>
        <v>9.3589409219179132E-3</v>
      </c>
      <c r="AY112" s="201">
        <f>'PIB France 2070'!BJ22</f>
        <v>8.8753765057973943E-3</v>
      </c>
      <c r="AZ112" s="201">
        <f>'PIB France 2070'!BK22</f>
        <v>9.3927459830773774E-3</v>
      </c>
      <c r="BA112" s="201">
        <f>'PIB France 2070'!BL22</f>
        <v>9.7104279573785313E-3</v>
      </c>
      <c r="BB112" s="201">
        <f>'PIB France 2070'!BM22</f>
        <v>9.2257575211924792E-3</v>
      </c>
      <c r="BC112" s="201">
        <f>'PIB France 2070'!BN22</f>
        <v>8.5351348179523168E-3</v>
      </c>
      <c r="BD112" s="201">
        <f>'PIB France 2070'!BO22</f>
        <v>8.3381958594714867E-3</v>
      </c>
      <c r="BE112" s="201">
        <f>'PIB France 2070'!BP22</f>
        <v>8.3341082616070761E-3</v>
      </c>
      <c r="BF112" s="201">
        <f>'PIB France 2070'!BQ22</f>
        <v>8.5224821692080344E-3</v>
      </c>
      <c r="BG112" s="201">
        <f>'PIB France 2070'!BR22</f>
        <v>8.4038278355307305E-3</v>
      </c>
      <c r="BH112" s="201">
        <f>'PIB France 2070'!BS22</f>
        <v>7.680283541629418E-3</v>
      </c>
      <c r="BI112" s="201">
        <f>'PIB France 2070'!BT22</f>
        <v>7.8537555150779426E-3</v>
      </c>
      <c r="BJ112" s="201">
        <f>'PIB France 2070'!BU22</f>
        <v>8.1269687981666561E-3</v>
      </c>
      <c r="BK112" s="201">
        <f>'PIB France 2070'!BV22</f>
        <v>8.6001943506508471E-3</v>
      </c>
      <c r="BL112" s="201">
        <f>'PIB France 2070'!BW22</f>
        <v>8.2751171684829483E-3</v>
      </c>
      <c r="BM112" s="201">
        <f>'PIB France 2070'!BX22</f>
        <v>8.4519696023901414E-3</v>
      </c>
      <c r="BN112" s="201">
        <f>'PIB France 2070'!BY22</f>
        <v>8.9305777183792401E-3</v>
      </c>
      <c r="BO112" s="201">
        <f>'PIB France 2070'!BZ22</f>
        <v>9.2085706610813833E-3</v>
      </c>
      <c r="BP112" s="201">
        <f>'PIB France 2070'!CA22</f>
        <v>9.6946129180977003E-3</v>
      </c>
      <c r="BQ112" s="201">
        <f>'PIB France 2070'!CB22</f>
        <v>1.0074710898668293E-2</v>
      </c>
      <c r="BR112" s="201">
        <f>'PIB France 2070'!CC22</f>
        <v>9.7456067520367284E-3</v>
      </c>
      <c r="BS112" s="201">
        <f>'PIB France 2070'!CD22</f>
        <v>1.0106618786204447E-2</v>
      </c>
      <c r="BT112" s="201">
        <f>'PIB France 2070'!CE22</f>
        <v>1.0254707634911986E-2</v>
      </c>
      <c r="BU112" s="201">
        <f>'PIB France 2070'!CF22</f>
        <v>1.0488343783522147E-2</v>
      </c>
      <c r="BV112" s="201">
        <f>'PIB France 2070'!CG22</f>
        <v>1.0406928052480779E-2</v>
      </c>
      <c r="BW112" s="201">
        <f>'PIB France 2070'!CH22</f>
        <v>1.0210325311523105E-2</v>
      </c>
      <c r="BX112" s="201">
        <f>'PIB France 2070'!CI22</f>
        <v>1.0299955098946212E-2</v>
      </c>
      <c r="BY112" s="201">
        <f>'PIB France 2070'!CJ22</f>
        <v>1.037668359101529E-2</v>
      </c>
      <c r="BZ112" s="201">
        <f>'PIB France 2070'!CK22</f>
        <v>1.0141198552131803E-2</v>
      </c>
      <c r="CA112" s="201">
        <f>'PIB France 2070'!CL22</f>
        <v>9.6960983982945503E-3</v>
      </c>
      <c r="CB112" s="201">
        <f>'PIB France 2070'!CM22</f>
        <v>9.1426448785800751E-3</v>
      </c>
      <c r="CC112" s="201">
        <f>'PIB France 2070'!CN22</f>
        <v>9.1843180729755947E-3</v>
      </c>
      <c r="CD112" s="201">
        <f>'PIB France 2070'!CO22</f>
        <v>9.023793391999213E-3</v>
      </c>
      <c r="CE112" s="201">
        <f>'PIB France 2070'!CP22</f>
        <v>8.8641012106505102E-3</v>
      </c>
      <c r="CF112" s="201">
        <f>'PIB France 2070'!CQ22</f>
        <v>8.408909014277377E-3</v>
      </c>
    </row>
    <row r="113" spans="1:35">
      <c r="A113" s="211" t="s">
        <v>374</v>
      </c>
      <c r="B113" s="211"/>
      <c r="C113" s="211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Y113" s="7"/>
      <c r="Z113" s="7"/>
      <c r="AA113" s="7"/>
    </row>
    <row r="114" spans="1:35">
      <c r="A114" s="211"/>
      <c r="B114" s="211"/>
      <c r="C114" s="211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</row>
    <row r="115" spans="1:35">
      <c r="A115" s="2" t="s">
        <v>846</v>
      </c>
      <c r="C115" s="7"/>
      <c r="D115" s="7"/>
      <c r="E115" s="7"/>
      <c r="G115" s="302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AI115" s="58"/>
    </row>
    <row r="116" spans="1:35">
      <c r="A116" s="291" t="str">
        <f t="shared" ref="A116:A137" si="358">A91</f>
        <v>Régions</v>
      </c>
      <c r="C116" s="7"/>
      <c r="D116" s="7"/>
      <c r="E116" s="7"/>
      <c r="G116" s="291" t="s">
        <v>382</v>
      </c>
      <c r="H116" s="292" t="s">
        <v>343</v>
      </c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AI116" s="58"/>
    </row>
    <row r="117" spans="1:35">
      <c r="A117" s="296" t="str">
        <f t="shared" si="358"/>
        <v>Auvergne-Rhône-Alpes</v>
      </c>
      <c r="C117" s="7"/>
      <c r="D117" s="7"/>
      <c r="E117" s="7"/>
      <c r="G117" s="293">
        <f>(AI67/P67)^(1/(AI$66-P$66))-1</f>
        <v>6.0064298203534872E-3</v>
      </c>
      <c r="H117" s="294">
        <f t="shared" ref="H117:H134" si="359">G117-G$136</f>
        <v>5.6712022534743944E-4</v>
      </c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AI117" s="58"/>
    </row>
    <row r="118" spans="1:35">
      <c r="A118" s="296" t="str">
        <f t="shared" si="358"/>
        <v>Bourgogne-Franche-Comté</v>
      </c>
      <c r="C118" s="7"/>
      <c r="D118" s="7"/>
      <c r="E118" s="7"/>
      <c r="G118" s="293">
        <f t="shared" ref="G118:G137" si="360">(AI68/P68)^(1/(AI$66-P$66))-1</f>
        <v>1.014729036513895E-3</v>
      </c>
      <c r="H118" s="294">
        <f t="shared" si="359"/>
        <v>-4.4245805584921527E-3</v>
      </c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AI118" s="58"/>
    </row>
    <row r="119" spans="1:35">
      <c r="A119" s="296" t="str">
        <f t="shared" si="358"/>
        <v>Bretagne</v>
      </c>
      <c r="C119" s="7"/>
      <c r="D119" s="7"/>
      <c r="E119" s="7"/>
      <c r="G119" s="293">
        <f t="shared" si="360"/>
        <v>6.4269736007593892E-3</v>
      </c>
      <c r="H119" s="294">
        <f t="shared" si="359"/>
        <v>9.8766400575334146E-4</v>
      </c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AI119" s="58"/>
    </row>
    <row r="120" spans="1:35">
      <c r="A120" s="297" t="str">
        <f t="shared" si="358"/>
        <v>Centre-Val de Loire</v>
      </c>
      <c r="C120" s="7"/>
      <c r="D120" s="7"/>
      <c r="E120" s="7"/>
      <c r="G120" s="293">
        <f t="shared" si="360"/>
        <v>1.6855910085091796E-3</v>
      </c>
      <c r="H120" s="294">
        <f t="shared" si="359"/>
        <v>-3.7537185864968681E-3</v>
      </c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AI120" s="58"/>
    </row>
    <row r="121" spans="1:35">
      <c r="A121" s="298" t="str">
        <f t="shared" si="358"/>
        <v>Corse</v>
      </c>
      <c r="C121" s="7"/>
      <c r="D121" s="7"/>
      <c r="E121" s="7"/>
      <c r="G121" s="293">
        <f t="shared" si="360"/>
        <v>9.5606709838951254E-3</v>
      </c>
      <c r="H121" s="294">
        <f t="shared" si="359"/>
        <v>4.1213613888890777E-3</v>
      </c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AI121" s="58"/>
    </row>
    <row r="122" spans="1:35">
      <c r="A122" s="299" t="str">
        <f t="shared" si="358"/>
        <v>Grand Est</v>
      </c>
      <c r="C122" s="7"/>
      <c r="D122" s="7"/>
      <c r="E122" s="7"/>
      <c r="G122" s="293">
        <f t="shared" si="360"/>
        <v>1.0741243053724592E-3</v>
      </c>
      <c r="H122" s="294">
        <f t="shared" si="359"/>
        <v>-4.3651852896335885E-3</v>
      </c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AI122" s="58"/>
    </row>
    <row r="123" spans="1:35">
      <c r="A123" s="296" t="str">
        <f t="shared" si="358"/>
        <v>Hauts-de-France</v>
      </c>
      <c r="C123" s="7"/>
      <c r="D123" s="7"/>
      <c r="E123" s="7"/>
      <c r="G123" s="293">
        <f t="shared" si="360"/>
        <v>5.2732211904544801E-3</v>
      </c>
      <c r="H123" s="294">
        <f t="shared" si="359"/>
        <v>-1.6608840455156759E-4</v>
      </c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AI123" s="58"/>
    </row>
    <row r="124" spans="1:35">
      <c r="A124" s="296" t="str">
        <f t="shared" si="358"/>
        <v>Île-de-France</v>
      </c>
      <c r="C124" s="7"/>
      <c r="D124" s="7"/>
      <c r="E124" s="7"/>
      <c r="G124" s="293">
        <f t="shared" si="360"/>
        <v>7.5990736208071397E-3</v>
      </c>
      <c r="H124" s="294">
        <f t="shared" si="359"/>
        <v>2.1597640258010919E-3</v>
      </c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AI124" s="58"/>
    </row>
    <row r="125" spans="1:35">
      <c r="A125" s="296" t="str">
        <f t="shared" si="358"/>
        <v>Normandie</v>
      </c>
      <c r="C125" s="7"/>
      <c r="D125" s="7"/>
      <c r="E125" s="7"/>
      <c r="G125" s="293">
        <f t="shared" si="360"/>
        <v>2.0872059681975585E-3</v>
      </c>
      <c r="H125" s="294">
        <f t="shared" si="359"/>
        <v>-3.3521036268084892E-3</v>
      </c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AI125" s="58"/>
    </row>
    <row r="126" spans="1:35">
      <c r="A126" s="296" t="str">
        <f t="shared" si="358"/>
        <v>Nouvelle-Aquitaine</v>
      </c>
      <c r="C126" s="7"/>
      <c r="D126" s="7"/>
      <c r="E126" s="7"/>
      <c r="G126" s="293">
        <f t="shared" si="360"/>
        <v>4.1533057227516323E-3</v>
      </c>
      <c r="H126" s="294">
        <f t="shared" si="359"/>
        <v>-1.2860038722544154E-3</v>
      </c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AI126" s="58"/>
    </row>
    <row r="127" spans="1:35">
      <c r="A127" s="296" t="str">
        <f t="shared" si="358"/>
        <v>Occitanie</v>
      </c>
      <c r="C127" s="7"/>
      <c r="D127" s="7"/>
      <c r="E127" s="7"/>
      <c r="G127" s="293">
        <f t="shared" si="360"/>
        <v>4.7678214640642924E-3</v>
      </c>
      <c r="H127" s="294">
        <f t="shared" si="359"/>
        <v>-6.714881309417553E-4</v>
      </c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AI127" s="58"/>
    </row>
    <row r="128" spans="1:35">
      <c r="A128" s="296" t="str">
        <f t="shared" si="358"/>
        <v>Pays de la Loire</v>
      </c>
      <c r="C128" s="7"/>
      <c r="D128" s="7"/>
      <c r="E128" s="7"/>
      <c r="G128" s="293">
        <f t="shared" si="360"/>
        <v>5.4183927627342587E-3</v>
      </c>
      <c r="H128" s="294">
        <f t="shared" si="359"/>
        <v>-2.0916832271788977E-5</v>
      </c>
      <c r="J128" s="7"/>
      <c r="K128" s="1"/>
      <c r="L128" s="1"/>
      <c r="M128" s="1"/>
      <c r="N128" s="1"/>
      <c r="O128" s="1"/>
      <c r="P128" s="1"/>
      <c r="Q128" s="1"/>
      <c r="R128" s="1"/>
      <c r="S128" s="1"/>
      <c r="T128" s="7"/>
      <c r="U128" s="7"/>
      <c r="V128" s="7"/>
      <c r="AI128" s="58"/>
    </row>
    <row r="129" spans="1:84">
      <c r="A129" s="296" t="str">
        <f t="shared" si="358"/>
        <v>Provence-Alpes-Côte d'Azur</v>
      </c>
      <c r="C129" s="7"/>
      <c r="D129" s="7"/>
      <c r="E129" s="7"/>
      <c r="G129" s="293">
        <f t="shared" si="360"/>
        <v>8.0713437441193303E-3</v>
      </c>
      <c r="H129" s="294">
        <f t="shared" si="359"/>
        <v>2.6320341491132826E-3</v>
      </c>
      <c r="J129" s="7"/>
      <c r="T129" s="7"/>
      <c r="U129" s="58"/>
      <c r="V129" s="7"/>
      <c r="AI129" s="58"/>
    </row>
    <row r="130" spans="1:84">
      <c r="A130" s="296" t="str">
        <f t="shared" si="358"/>
        <v>Guadeloupe</v>
      </c>
      <c r="C130" s="7"/>
      <c r="D130" s="7"/>
      <c r="E130" s="7"/>
      <c r="G130" s="293">
        <f t="shared" si="360"/>
        <v>1.2735256736590816E-2</v>
      </c>
      <c r="H130" s="294">
        <f t="shared" si="359"/>
        <v>7.2959471415847688E-3</v>
      </c>
      <c r="J130" s="7"/>
      <c r="T130" s="7"/>
      <c r="U130" s="58"/>
      <c r="V130" s="7"/>
      <c r="AI130" s="58"/>
    </row>
    <row r="131" spans="1:84">
      <c r="A131" s="296" t="str">
        <f t="shared" si="358"/>
        <v>Martinique</v>
      </c>
      <c r="C131" s="7"/>
      <c r="D131" s="7"/>
      <c r="E131" s="7"/>
      <c r="G131" s="293">
        <f t="shared" si="360"/>
        <v>1.4335599958530842E-2</v>
      </c>
      <c r="H131" s="294">
        <f t="shared" si="359"/>
        <v>8.8962903635247947E-3</v>
      </c>
      <c r="J131" s="7"/>
      <c r="T131" s="7"/>
      <c r="U131" s="58"/>
      <c r="V131" s="7"/>
      <c r="AI131" s="58"/>
    </row>
    <row r="132" spans="1:84">
      <c r="A132" s="296" t="str">
        <f t="shared" si="358"/>
        <v>Guyane</v>
      </c>
      <c r="C132" s="7"/>
      <c r="D132" s="7"/>
      <c r="E132" s="7"/>
      <c r="G132" s="293">
        <f t="shared" si="360"/>
        <v>-9.3182140235867905E-3</v>
      </c>
      <c r="H132" s="294">
        <f t="shared" si="359"/>
        <v>-1.4757523618592838E-2</v>
      </c>
      <c r="J132" s="7"/>
      <c r="T132" s="7"/>
      <c r="U132" s="58"/>
      <c r="V132" s="7"/>
      <c r="AI132" s="58"/>
    </row>
    <row r="133" spans="1:84">
      <c r="A133" s="296" t="str">
        <f t="shared" si="358"/>
        <v>Réunion</v>
      </c>
      <c r="C133" s="7"/>
      <c r="D133" s="7"/>
      <c r="E133" s="7"/>
      <c r="G133" s="293">
        <f t="shared" si="360"/>
        <v>1.117153199395915E-2</v>
      </c>
      <c r="H133" s="294">
        <f t="shared" si="359"/>
        <v>5.7322223989531018E-3</v>
      </c>
      <c r="J133" s="7"/>
      <c r="T133" s="7"/>
      <c r="U133" s="58"/>
      <c r="AI133" s="58"/>
    </row>
    <row r="134" spans="1:84">
      <c r="A134" s="296" t="str">
        <f t="shared" si="358"/>
        <v>Mayotte</v>
      </c>
      <c r="C134" s="7"/>
      <c r="D134" s="7"/>
      <c r="E134" s="7"/>
      <c r="G134" s="387">
        <f>(AI84/AB84)^(1/(AI$66-AB$66))-1</f>
        <v>1.695722522982912E-2</v>
      </c>
      <c r="H134" s="388">
        <f t="shared" si="359"/>
        <v>1.1517915634823073E-2</v>
      </c>
      <c r="J134" s="57" t="s">
        <v>845</v>
      </c>
      <c r="T134" s="7"/>
      <c r="V134" s="7"/>
      <c r="AI134" s="58"/>
    </row>
    <row r="135" spans="1:84">
      <c r="A135" s="297" t="str">
        <f t="shared" si="358"/>
        <v>France Métropole</v>
      </c>
      <c r="C135" s="7"/>
      <c r="D135" s="7"/>
      <c r="E135" s="7"/>
      <c r="G135" s="293">
        <f t="shared" si="360"/>
        <v>5.5692941229494863E-3</v>
      </c>
      <c r="H135" s="294">
        <f>G135-G$136</f>
        <v>1.2998452794343862E-4</v>
      </c>
      <c r="T135" s="7"/>
      <c r="U135" s="58"/>
      <c r="V135" s="7"/>
      <c r="AI135" s="58"/>
    </row>
    <row r="136" spans="1:84">
      <c r="A136" s="298" t="str">
        <f t="shared" si="358"/>
        <v>Total</v>
      </c>
      <c r="C136" s="7"/>
      <c r="D136" s="7"/>
      <c r="E136" s="7"/>
      <c r="G136" s="293">
        <f t="shared" si="360"/>
        <v>5.4393095950060477E-3</v>
      </c>
      <c r="H136" s="294">
        <f>G136-G$136</f>
        <v>0</v>
      </c>
      <c r="AI136" s="58"/>
    </row>
    <row r="137" spans="1:84">
      <c r="A137" s="298" t="str">
        <f t="shared" si="358"/>
        <v>Total</v>
      </c>
      <c r="C137" s="7"/>
      <c r="D137" s="7"/>
      <c r="E137" s="7"/>
      <c r="G137" s="293">
        <f t="shared" si="360"/>
        <v>5.377472533875105E-3</v>
      </c>
      <c r="H137" s="294">
        <f>G137-G$136</f>
        <v>-6.1837061130942672E-5</v>
      </c>
    </row>
    <row r="138" spans="1:84">
      <c r="A138" s="300"/>
      <c r="C138" s="295"/>
      <c r="D138" s="295"/>
      <c r="E138" s="295"/>
      <c r="G138" s="301"/>
      <c r="H138" s="295"/>
    </row>
    <row r="139" spans="1:84">
      <c r="A139" s="284" t="s">
        <v>379</v>
      </c>
      <c r="AI139" s="284"/>
      <c r="AJ139" s="284" t="s">
        <v>379</v>
      </c>
    </row>
    <row r="140" spans="1:84">
      <c r="A140" s="186" t="s">
        <v>325</v>
      </c>
      <c r="B140" s="145"/>
      <c r="C140" s="145"/>
      <c r="D140" s="188">
        <v>1990</v>
      </c>
      <c r="E140" s="188">
        <v>1991</v>
      </c>
      <c r="F140" s="189">
        <v>1992</v>
      </c>
      <c r="G140" s="189">
        <v>1993</v>
      </c>
      <c r="H140" s="188">
        <v>1994</v>
      </c>
      <c r="I140" s="188">
        <v>1995</v>
      </c>
      <c r="J140" s="188">
        <v>1996</v>
      </c>
      <c r="K140" s="188">
        <v>1997</v>
      </c>
      <c r="L140" s="188">
        <v>1998</v>
      </c>
      <c r="M140" s="188">
        <v>1999</v>
      </c>
      <c r="N140" s="188">
        <v>2000</v>
      </c>
      <c r="O140" s="188">
        <v>2001</v>
      </c>
      <c r="P140" s="188">
        <v>2002</v>
      </c>
      <c r="Q140" s="188">
        <v>2003</v>
      </c>
      <c r="R140" s="188">
        <v>2004</v>
      </c>
      <c r="S140" s="188">
        <v>2005</v>
      </c>
      <c r="T140" s="188">
        <v>2006</v>
      </c>
      <c r="U140" s="188">
        <v>2007</v>
      </c>
      <c r="V140" s="188">
        <v>2008</v>
      </c>
      <c r="W140" s="188">
        <v>2009</v>
      </c>
      <c r="X140" s="188">
        <v>2010</v>
      </c>
      <c r="Y140" s="188">
        <v>2011</v>
      </c>
      <c r="Z140" s="188">
        <v>2012</v>
      </c>
      <c r="AA140" s="188">
        <v>2013</v>
      </c>
      <c r="AB140" s="188">
        <v>2014</v>
      </c>
      <c r="AC140" s="204">
        <f>AB140+1</f>
        <v>2015</v>
      </c>
      <c r="AD140" s="204">
        <f t="shared" ref="AD140" si="361">AC140+1</f>
        <v>2016</v>
      </c>
      <c r="AE140" s="204">
        <f t="shared" ref="AE140" si="362">AD140+1</f>
        <v>2017</v>
      </c>
      <c r="AF140" s="204">
        <f t="shared" ref="AF140" si="363">AE140+1</f>
        <v>2018</v>
      </c>
      <c r="AG140" s="204">
        <f t="shared" ref="AG140" si="364">AF140+1</f>
        <v>2019</v>
      </c>
      <c r="AH140" s="327">
        <f t="shared" ref="AH140" si="365">AG140+1</f>
        <v>2020</v>
      </c>
      <c r="AI140" s="204">
        <f t="shared" ref="AI140" si="366">AH140+1</f>
        <v>2021</v>
      </c>
      <c r="AJ140" s="204">
        <f t="shared" ref="AJ140" si="367">AI140+1</f>
        <v>2022</v>
      </c>
      <c r="AK140" s="204">
        <f t="shared" ref="AK140" si="368">AJ140+1</f>
        <v>2023</v>
      </c>
      <c r="AL140" s="204">
        <f t="shared" ref="AL140" si="369">AK140+1</f>
        <v>2024</v>
      </c>
      <c r="AM140" s="204">
        <f t="shared" ref="AM140" si="370">AL140+1</f>
        <v>2025</v>
      </c>
      <c r="AN140" s="204">
        <f t="shared" ref="AN140" si="371">AM140+1</f>
        <v>2026</v>
      </c>
      <c r="AO140" s="204">
        <f t="shared" ref="AO140" si="372">AN140+1</f>
        <v>2027</v>
      </c>
      <c r="AP140" s="204">
        <f t="shared" ref="AP140" si="373">AO140+1</f>
        <v>2028</v>
      </c>
      <c r="AQ140" s="204">
        <f t="shared" ref="AQ140" si="374">AP140+1</f>
        <v>2029</v>
      </c>
      <c r="AR140" s="204">
        <f t="shared" ref="AR140" si="375">AQ140+1</f>
        <v>2030</v>
      </c>
      <c r="AS140" s="204">
        <f t="shared" ref="AS140" si="376">AR140+1</f>
        <v>2031</v>
      </c>
      <c r="AT140" s="204">
        <f t="shared" ref="AT140" si="377">AS140+1</f>
        <v>2032</v>
      </c>
      <c r="AU140" s="204">
        <f t="shared" ref="AU140" si="378">AT140+1</f>
        <v>2033</v>
      </c>
      <c r="AV140" s="204">
        <f t="shared" ref="AV140" si="379">AU140+1</f>
        <v>2034</v>
      </c>
      <c r="AW140" s="204">
        <f t="shared" ref="AW140" si="380">AV140+1</f>
        <v>2035</v>
      </c>
      <c r="AX140" s="204">
        <f t="shared" ref="AX140" si="381">AW140+1</f>
        <v>2036</v>
      </c>
      <c r="AY140" s="204">
        <f t="shared" ref="AY140" si="382">AX140+1</f>
        <v>2037</v>
      </c>
      <c r="AZ140" s="204">
        <f t="shared" ref="AZ140" si="383">AY140+1</f>
        <v>2038</v>
      </c>
      <c r="BA140" s="204">
        <f t="shared" ref="BA140" si="384">AZ140+1</f>
        <v>2039</v>
      </c>
      <c r="BB140" s="204">
        <f t="shared" ref="BB140" si="385">BA140+1</f>
        <v>2040</v>
      </c>
      <c r="BC140" s="204">
        <f t="shared" ref="BC140" si="386">BB140+1</f>
        <v>2041</v>
      </c>
      <c r="BD140" s="204">
        <f t="shared" ref="BD140" si="387">BC140+1</f>
        <v>2042</v>
      </c>
      <c r="BE140" s="204">
        <f t="shared" ref="BE140" si="388">BD140+1</f>
        <v>2043</v>
      </c>
      <c r="BF140" s="204">
        <f t="shared" ref="BF140" si="389">BE140+1</f>
        <v>2044</v>
      </c>
      <c r="BG140" s="204">
        <f t="shared" ref="BG140" si="390">BF140+1</f>
        <v>2045</v>
      </c>
      <c r="BH140" s="204">
        <f t="shared" ref="BH140" si="391">BG140+1</f>
        <v>2046</v>
      </c>
      <c r="BI140" s="204">
        <f t="shared" ref="BI140" si="392">BH140+1</f>
        <v>2047</v>
      </c>
      <c r="BJ140" s="204">
        <f t="shared" ref="BJ140" si="393">BI140+1</f>
        <v>2048</v>
      </c>
      <c r="BK140" s="204">
        <f t="shared" ref="BK140" si="394">BJ140+1</f>
        <v>2049</v>
      </c>
      <c r="BL140" s="204">
        <f t="shared" ref="BL140" si="395">BK140+1</f>
        <v>2050</v>
      </c>
      <c r="BM140" s="204">
        <f t="shared" ref="BM140" si="396">BL140+1</f>
        <v>2051</v>
      </c>
      <c r="BN140" s="204">
        <f t="shared" ref="BN140" si="397">BM140+1</f>
        <v>2052</v>
      </c>
      <c r="BO140" s="204">
        <f t="shared" ref="BO140" si="398">BN140+1</f>
        <v>2053</v>
      </c>
      <c r="BP140" s="204">
        <f t="shared" ref="BP140" si="399">BO140+1</f>
        <v>2054</v>
      </c>
      <c r="BQ140" s="204">
        <f t="shared" ref="BQ140" si="400">BP140+1</f>
        <v>2055</v>
      </c>
      <c r="BR140" s="204">
        <f t="shared" ref="BR140" si="401">BQ140+1</f>
        <v>2056</v>
      </c>
      <c r="BS140" s="204">
        <f t="shared" ref="BS140" si="402">BR140+1</f>
        <v>2057</v>
      </c>
      <c r="BT140" s="204">
        <f t="shared" ref="BT140" si="403">BS140+1</f>
        <v>2058</v>
      </c>
      <c r="BU140" s="204">
        <f t="shared" ref="BU140" si="404">BT140+1</f>
        <v>2059</v>
      </c>
      <c r="BV140" s="204">
        <f t="shared" ref="BV140" si="405">BU140+1</f>
        <v>2060</v>
      </c>
      <c r="BW140" s="204">
        <f t="shared" ref="BW140" si="406">BV140+1</f>
        <v>2061</v>
      </c>
      <c r="BX140" s="204">
        <f t="shared" ref="BX140" si="407">BW140+1</f>
        <v>2062</v>
      </c>
      <c r="BY140" s="204">
        <f t="shared" ref="BY140" si="408">BX140+1</f>
        <v>2063</v>
      </c>
      <c r="BZ140" s="204">
        <f t="shared" ref="BZ140" si="409">BY140+1</f>
        <v>2064</v>
      </c>
      <c r="CA140" s="204">
        <f t="shared" ref="CA140" si="410">BZ140+1</f>
        <v>2065</v>
      </c>
      <c r="CB140" s="204">
        <f t="shared" ref="CB140" si="411">CA140+1</f>
        <v>2066</v>
      </c>
      <c r="CC140" s="204">
        <f t="shared" ref="CC140" si="412">CB140+1</f>
        <v>2067</v>
      </c>
      <c r="CD140" s="204">
        <f t="shared" ref="CD140" si="413">CC140+1</f>
        <v>2068</v>
      </c>
      <c r="CE140" s="204">
        <f t="shared" ref="CE140" si="414">CD140+1</f>
        <v>2069</v>
      </c>
      <c r="CF140" s="204">
        <f t="shared" ref="CF140" si="415">CE140+1</f>
        <v>2070</v>
      </c>
    </row>
    <row r="141" spans="1:84">
      <c r="A141" s="168" t="s">
        <v>286</v>
      </c>
      <c r="B141" s="303"/>
      <c r="C141" s="289"/>
      <c r="D141" s="289"/>
      <c r="E141" s="289"/>
      <c r="F141" s="289"/>
      <c r="G141" s="289"/>
      <c r="H141" s="289"/>
      <c r="I141" s="289"/>
      <c r="J141" s="289"/>
      <c r="K141" s="289"/>
      <c r="L141" s="289"/>
      <c r="M141" s="289"/>
      <c r="N141" s="289"/>
      <c r="O141" s="289"/>
      <c r="P141" s="289"/>
      <c r="Q141" s="289"/>
      <c r="R141" s="289"/>
      <c r="S141" s="289"/>
      <c r="T141" s="289"/>
      <c r="U141" s="289"/>
      <c r="V141" s="289"/>
      <c r="W141" s="289"/>
      <c r="X141" s="289"/>
      <c r="Y141" s="308"/>
      <c r="Z141" s="289"/>
      <c r="AA141" s="289"/>
      <c r="AB141" s="307"/>
      <c r="AC141" s="289"/>
      <c r="AD141" s="88"/>
      <c r="AE141" s="88"/>
      <c r="AF141" s="88"/>
      <c r="AG141" s="88"/>
      <c r="AH141" s="88"/>
      <c r="AI141" s="88"/>
      <c r="AJ141" s="201">
        <f>(1+AJ92)*('Pop Régions 2070'!AZ29/'Pop Régions 2070'!AY29)-1</f>
        <v>2.7332612696604031E-2</v>
      </c>
      <c r="AK141" s="201">
        <f>(1+AK92)*('Pop Régions 2070'!BA29/'Pop Régions 2070'!AZ29)-1</f>
        <v>1.2676209584669529E-2</v>
      </c>
      <c r="AL141" s="201">
        <f>(1+AL92)*('Pop Régions 2070'!BB29/'Pop Régions 2070'!BA29)-1</f>
        <v>1.8263857273587814E-2</v>
      </c>
      <c r="AM141" s="201">
        <f>(1+AM92)*('Pop Régions 2070'!BC29/'Pop Régions 2070'!BB29)-1</f>
        <v>1.9762126302144356E-2</v>
      </c>
      <c r="AN141" s="201">
        <f>(1+AN92)*('Pop Régions 2070'!BD29/'Pop Régions 2070'!BC29)-1</f>
        <v>1.9859663765480429E-2</v>
      </c>
      <c r="AO141" s="201">
        <f>(1+AO92)*('Pop Régions 2070'!BE29/'Pop Régions 2070'!BD29)-1</f>
        <v>2.0654550765828894E-2</v>
      </c>
      <c r="AP141" s="201">
        <f>(1+AP92)*('Pop Régions 2070'!BF29/'Pop Régions 2070'!BE29)-1</f>
        <v>1.6042758222215125E-2</v>
      </c>
      <c r="AQ141" s="201">
        <f>(1+AQ92)*('Pop Régions 2070'!BG29/'Pop Régions 2070'!BF29)-1</f>
        <v>1.5191215977526928E-2</v>
      </c>
      <c r="AR141" s="201">
        <f>(1+AR92)*('Pop Régions 2070'!BH29/'Pop Régions 2070'!BG29)-1</f>
        <v>1.5760072800292679E-2</v>
      </c>
      <c r="AS141" s="201">
        <f>(1+AS92)*('Pop Régions 2070'!BI29/'Pop Régions 2070'!BH29)-1</f>
        <v>1.5927581487598541E-2</v>
      </c>
      <c r="AT141" s="201">
        <f>(1+AT92)*('Pop Régions 2070'!BJ29/'Pop Régions 2070'!BI29)-1</f>
        <v>1.5775611216517715E-2</v>
      </c>
      <c r="AU141" s="201">
        <f>(1+AU92)*('Pop Régions 2070'!BK29/'Pop Régions 2070'!BJ29)-1</f>
        <v>1.2763985833997182E-2</v>
      </c>
      <c r="AV141" s="201">
        <f>(1+AV92)*('Pop Régions 2070'!BL29/'Pop Régions 2070'!BK29)-1</f>
        <v>1.2820682867272115E-2</v>
      </c>
      <c r="AW141" s="201">
        <f>(1+AW92)*('Pop Régions 2070'!BM29/'Pop Régions 2070'!BL29)-1</f>
        <v>1.3021983015488292E-2</v>
      </c>
      <c r="AX141" s="201">
        <f>(1+AX92)*('Pop Régions 2070'!BN29/'Pop Régions 2070'!BM29)-1</f>
        <v>1.2188600371625391E-2</v>
      </c>
      <c r="AY141" s="201">
        <f>(1+AY92)*('Pop Régions 2070'!BO29/'Pop Régions 2070'!BN29)-1</f>
        <v>1.158013966539917E-2</v>
      </c>
      <c r="AZ141" s="201">
        <f>(1+AZ92)*('Pop Régions 2070'!BP29/'Pop Régions 2070'!BO29)-1</f>
        <v>1.1975517502806454E-2</v>
      </c>
      <c r="BA141" s="201">
        <f>(1+BA92)*('Pop Régions 2070'!BQ29/'Pop Régions 2070'!BP29)-1</f>
        <v>1.2289817464401942E-2</v>
      </c>
      <c r="BB141" s="201">
        <f>(1+BB92)*('Pop Régions 2070'!BR29/'Pop Régions 2070'!BQ29)-1</f>
        <v>1.1564029894130856E-2</v>
      </c>
      <c r="BC141" s="201">
        <f>(1+BC92)*('Pop Régions 2070'!BS29/'Pop Régions 2070'!BR29)-1</f>
        <v>1.0751307403589871E-2</v>
      </c>
      <c r="BD141" s="201">
        <f>(1+BD92)*('Pop Régions 2070'!BT29/'Pop Régions 2070'!BS29)-1</f>
        <v>1.0433782360206534E-2</v>
      </c>
      <c r="BE141" s="201">
        <f>(1+BE92)*('Pop Régions 2070'!BU29/'Pop Régions 2070'!BT29)-1</f>
        <v>1.0427376493741702E-2</v>
      </c>
      <c r="BF141" s="201">
        <f>(1+BF92)*('Pop Régions 2070'!BV29/'Pop Régions 2070'!BU29)-1</f>
        <v>1.0379248685520981E-2</v>
      </c>
      <c r="BG141" s="201">
        <f>(1+BG92)*('Pop Régions 2070'!BW29/'Pop Régions 2070'!BV29)-1</f>
        <v>1.025879679941033E-2</v>
      </c>
      <c r="BH141" s="201">
        <f>(1+BH92)*('Pop Régions 2070'!BX29/'Pop Régions 2070'!BW29)-1</f>
        <v>9.4158443785967716E-3</v>
      </c>
      <c r="BI141" s="201">
        <f>(1+BI92)*('Pop Régions 2070'!BY29/'Pop Régions 2070'!BX29)-1</f>
        <v>9.5881646346727134E-3</v>
      </c>
      <c r="BJ141" s="201">
        <f>(1+BJ92)*('Pop Régions 2070'!BZ29/'Pop Régions 2070'!BY29)-1</f>
        <v>9.6270931525681558E-3</v>
      </c>
      <c r="BK141" s="201">
        <f>(1+BK92)*('Pop Régions 2070'!CA29/'Pop Régions 2070'!BZ29)-1</f>
        <v>1.0099893820148198E-2</v>
      </c>
      <c r="BL141" s="201">
        <f>(1+BL92)*('Pop Régions 2070'!CB29/'Pop Régions 2070'!CA29)-1</f>
        <v>9.5408009742530275E-3</v>
      </c>
      <c r="BM141" s="201">
        <f>(1+BM92)*('Pop Régions 2070'!CC29/'Pop Régions 2070'!CB29)-1</f>
        <v>9.7172924040223041E-3</v>
      </c>
      <c r="BN141" s="201">
        <f>(1+BN92)*('Pop Régions 2070'!CD29/'Pop Régions 2070'!CC29)-1</f>
        <v>9.9630650973250301E-3</v>
      </c>
      <c r="BO141" s="201">
        <f>(1+BO92)*('Pop Régions 2070'!CE29/'Pop Régions 2070'!CD29)-1</f>
        <v>1.0240971702411228E-2</v>
      </c>
      <c r="BP141" s="201">
        <f>(1+BP92)*('Pop Régions 2070'!CF29/'Pop Régions 2070'!CE29)-1</f>
        <v>1.0494378332424725E-2</v>
      </c>
      <c r="BQ141" s="201">
        <f>(1+BQ92)*('Pop Régions 2070'!CG29/'Pop Régions 2070'!CF29)-1</f>
        <v>1.0874510260915349E-2</v>
      </c>
      <c r="BR141" s="201">
        <f>(1+BR92)*('Pop Régions 2070'!CH29/'Pop Régions 2070'!CG29)-1</f>
        <v>1.0312726977384168E-2</v>
      </c>
      <c r="BS141" s="201">
        <f>(1+BS92)*('Pop Régions 2070'!CI29/'Pop Régions 2070'!CH29)-1</f>
        <v>1.0557422549472006E-2</v>
      </c>
      <c r="BT141" s="201">
        <f>(1+BT92)*('Pop Régions 2070'!CJ29/'Pop Régions 2070'!CI29)-1</f>
        <v>1.0589134069315609E-2</v>
      </c>
      <c r="BU141" s="201">
        <f>(1+BU92)*('Pop Régions 2070'!CK29/'Pop Régions 2070'!CJ29)-1</f>
        <v>1.0822662842853159E-2</v>
      </c>
      <c r="BV141" s="201">
        <f>(1+BV92)*('Pop Régions 2070'!CL29/'Pop Régions 2070'!CK29)-1</f>
        <v>1.0624794230749357E-2</v>
      </c>
      <c r="BW141" s="201">
        <f>(1+BW92)*('Pop Régions 2070'!CM29/'Pop Régions 2070'!CL29)-1</f>
        <v>1.0428138736201298E-2</v>
      </c>
      <c r="BX141" s="201">
        <f>(1+BX92)*('Pop Régions 2070'!CN29/'Pop Régions 2070'!CM29)-1</f>
        <v>1.0517616782466988E-2</v>
      </c>
      <c r="BY141" s="201">
        <f>(1+BY92)*('Pop Régions 2070'!CO29/'Pop Régions 2070'!CN29)-1</f>
        <v>1.0477662581173552E-2</v>
      </c>
      <c r="BZ141" s="201">
        <f>(1+BZ92)*('Pop Régions 2070'!CP29/'Pop Régions 2070'!CO29)-1</f>
        <v>1.0358633048459298E-2</v>
      </c>
      <c r="CA141" s="201">
        <f>(1+CA92)*('Pop Régions 2070'!CQ29/'Pop Régions 2070'!CP29)-1</f>
        <v>9.7970150156014846E-3</v>
      </c>
      <c r="CB141" s="201">
        <f>(1+CB92)*('Pop Régions 2070'!CR29/'Pop Régions 2070'!CQ29)-1</f>
        <v>9.3601426090852424E-3</v>
      </c>
      <c r="CC141" s="201">
        <f>(1+CC92)*('Pop Régions 2070'!CS29/'Pop Régions 2070'!CR29)-1</f>
        <v>9.4016802663527965E-3</v>
      </c>
      <c r="CD141" s="201">
        <f>(1+CD92)*('Pop Régions 2070'!CT29/'Pop Régions 2070'!CS29)-1</f>
        <v>9.2410900159547449E-3</v>
      </c>
      <c r="CE141" s="201">
        <f>(1+CE92)*('Pop Régions 2070'!CU29/'Pop Régions 2070'!CT29)-1</f>
        <v>9.1979617661110957E-3</v>
      </c>
      <c r="CF141" s="201">
        <f>(1+CF92)*('Pop Régions 2070'!CV29/'Pop Régions 2070'!CU29)-1</f>
        <v>8.7428208658262285E-3</v>
      </c>
    </row>
    <row r="142" spans="1:84">
      <c r="A142" s="179" t="s">
        <v>287</v>
      </c>
      <c r="B142" s="304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54"/>
      <c r="AC142" s="88"/>
      <c r="AD142" s="88"/>
      <c r="AE142" s="88"/>
      <c r="AF142" s="88"/>
      <c r="AG142" s="88"/>
      <c r="AH142" s="88"/>
      <c r="AI142" s="88"/>
      <c r="AJ142" s="201">
        <f>(1+AJ93)*('Pop Régions 2070'!AZ30/'Pop Régions 2070'!AY30)-1</f>
        <v>1.5366232342266972E-2</v>
      </c>
      <c r="AK142" s="201">
        <f>(1+AK93)*('Pop Régions 2070'!BA30/'Pop Régions 2070'!AZ30)-1</f>
        <v>9.3563106540228702E-4</v>
      </c>
      <c r="AL142" s="201">
        <f>(1+AL93)*('Pop Régions 2070'!BB30/'Pop Régions 2070'!BA30)-1</f>
        <v>7.2290327232826801E-3</v>
      </c>
      <c r="AM142" s="201">
        <f>(1+AM93)*('Pop Régions 2070'!BC30/'Pop Régions 2070'!BB30)-1</f>
        <v>8.6142871624264039E-3</v>
      </c>
      <c r="AN142" s="201">
        <f>(1+AN93)*('Pop Régions 2070'!BD30/'Pop Régions 2070'!BC30)-1</f>
        <v>8.8446126954793147E-3</v>
      </c>
      <c r="AO142" s="201">
        <f>(1+AO93)*('Pop Régions 2070'!BE30/'Pop Régions 2070'!BD30)-1</f>
        <v>9.7667773128990998E-3</v>
      </c>
      <c r="AP142" s="201">
        <f>(1+AP93)*('Pop Régions 2070'!BF30/'Pop Régions 2070'!BE30)-1</f>
        <v>5.3116300513884607E-3</v>
      </c>
      <c r="AQ142" s="201">
        <f>(1+AQ93)*('Pop Régions 2070'!BG30/'Pop Régions 2070'!BF30)-1</f>
        <v>4.7144110035961528E-3</v>
      </c>
      <c r="AR142" s="201">
        <f>(1+AR93)*('Pop Régions 2070'!BH30/'Pop Régions 2070'!BG30)-1</f>
        <v>5.0390767854164853E-3</v>
      </c>
      <c r="AS142" s="201">
        <f>(1+AS93)*('Pop Régions 2070'!BI30/'Pop Régions 2070'!BH30)-1</f>
        <v>5.6978195970864842E-3</v>
      </c>
      <c r="AT142" s="201">
        <f>(1+AT93)*('Pop Régions 2070'!BJ30/'Pop Régions 2070'!BI30)-1</f>
        <v>5.4213771379687525E-3</v>
      </c>
      <c r="AU142" s="201">
        <f>(1+AU93)*('Pop Régions 2070'!BK30/'Pop Régions 2070'!BJ30)-1</f>
        <v>2.4265786092179109E-3</v>
      </c>
      <c r="AV142" s="201">
        <f>(1+AV93)*('Pop Régions 2070'!BL30/'Pop Régions 2070'!BK30)-1</f>
        <v>2.7219610647613024E-3</v>
      </c>
      <c r="AW142" s="201">
        <f>(1+AW93)*('Pop Régions 2070'!BM30/'Pop Régions 2070'!BL30)-1</f>
        <v>2.9217476062279868E-3</v>
      </c>
      <c r="AX142" s="201">
        <f>(1+AX93)*('Pop Régions 2070'!BN30/'Pop Régions 2070'!BM30)-1</f>
        <v>2.328974984705745E-3</v>
      </c>
      <c r="AY142" s="201">
        <f>(1+AY93)*('Pop Régions 2070'!BO30/'Pop Régions 2070'!BN30)-1</f>
        <v>1.4669094387353976E-3</v>
      </c>
      <c r="AZ142" s="201">
        <f>(1+AZ93)*('Pop Régions 2070'!BP30/'Pop Régions 2070'!BO30)-1</f>
        <v>2.3481366879103405E-3</v>
      </c>
      <c r="BA142" s="201">
        <f>(1+BA93)*('Pop Régions 2070'!BQ30/'Pop Régions 2070'!BP30)-1</f>
        <v>2.2827530078517455E-3</v>
      </c>
      <c r="BB142" s="201">
        <f>(1+BB93)*('Pop Régions 2070'!BR30/'Pop Régions 2070'!BQ30)-1</f>
        <v>1.7905367321005006E-3</v>
      </c>
      <c r="BC142" s="201">
        <f>(1+BC93)*('Pop Régions 2070'!BS30/'Pop Régions 2070'!BR30)-1</f>
        <v>1.0929417748337666E-3</v>
      </c>
      <c r="BD142" s="201">
        <f>(1+BD93)*('Pop Régions 2070'!BT30/'Pop Régions 2070'!BS30)-1</f>
        <v>5.0923604788644106E-4</v>
      </c>
      <c r="BE142" s="201">
        <f>(1+BE93)*('Pop Régions 2070'!BU30/'Pop Régions 2070'!BT30)-1</f>
        <v>8.731283754683794E-4</v>
      </c>
      <c r="BF142" s="201">
        <f>(1+BF93)*('Pop Régions 2070'!BV30/'Pop Régions 2070'!BU30)-1</f>
        <v>1.0517191257384262E-3</v>
      </c>
      <c r="BG142" s="201">
        <f>(1+BG93)*('Pop Régions 2070'!BW30/'Pop Régions 2070'!BV30)-1</f>
        <v>5.422700136330505E-4</v>
      </c>
      <c r="BH142" s="201">
        <f>(1+BH93)*('Pop Régions 2070'!BX30/'Pop Régions 2070'!BW30)-1</f>
        <v>-1.9059523321718341E-4</v>
      </c>
      <c r="BI142" s="201">
        <f>(1+BI93)*('Pop Régions 2070'!BY30/'Pop Régions 2070'!BX30)-1</f>
        <v>3.5470793259007039E-4</v>
      </c>
      <c r="BJ142" s="201">
        <f>(1+BJ93)*('Pop Régions 2070'!BZ30/'Pop Régions 2070'!BY30)-1</f>
        <v>2.3203806904192881E-4</v>
      </c>
      <c r="BK142" s="201">
        <f>(1+BK93)*('Pop Régions 2070'!CA30/'Pop Régions 2070'!BZ30)-1</f>
        <v>1.0786959392916629E-3</v>
      </c>
      <c r="BL142" s="201">
        <f>(1+BL93)*('Pop Régions 2070'!CB30/'Pop Régions 2070'!CA30)-1</f>
        <v>3.5685724823908416E-4</v>
      </c>
      <c r="BM142" s="201">
        <f>(1+BM93)*('Pop Régions 2070'!CC30/'Pop Régions 2070'!CB30)-1</f>
        <v>5.2089059554893957E-4</v>
      </c>
      <c r="BN142" s="201">
        <f>(1+BN93)*('Pop Régions 2070'!CD30/'Pop Régions 2070'!CC30)-1</f>
        <v>1.3766949880493762E-3</v>
      </c>
      <c r="BO142" s="201">
        <f>(1+BO93)*('Pop Régions 2070'!CE30/'Pop Régions 2070'!CD30)-1</f>
        <v>1.2515463873850052E-3</v>
      </c>
      <c r="BP142" s="201">
        <f>(1+BP93)*('Pop Régions 2070'!CF30/'Pop Régions 2070'!CE30)-1</f>
        <v>1.7234113124726669E-3</v>
      </c>
      <c r="BQ142" s="201">
        <f>(1+BQ93)*('Pop Régions 2070'!CG30/'Pop Régions 2070'!CF30)-1</f>
        <v>2.4852204099159447E-3</v>
      </c>
      <c r="BR142" s="201">
        <f>(1+BR93)*('Pop Régions 2070'!CH30/'Pop Régions 2070'!CG30)-1</f>
        <v>1.7504305993292224E-3</v>
      </c>
      <c r="BS142" s="201">
        <f>(1+BS93)*('Pop Régions 2070'!CI30/'Pop Régions 2070'!CH30)-1</f>
        <v>2.0974289825441694E-3</v>
      </c>
      <c r="BT142" s="201">
        <f>(1+BT93)*('Pop Régions 2070'!CJ30/'Pop Régions 2070'!CI30)-1</f>
        <v>2.2321655725694445E-3</v>
      </c>
      <c r="BU142" s="201">
        <f>(1+BU93)*('Pop Régions 2070'!CK30/'Pop Régions 2070'!CJ30)-1</f>
        <v>2.8533483443757834E-3</v>
      </c>
      <c r="BV142" s="201">
        <f>(1+BV93)*('Pop Régions 2070'!CL30/'Pop Régions 2070'!CK30)-1</f>
        <v>2.3593618487520729E-3</v>
      </c>
      <c r="BW142" s="201">
        <f>(1+BW93)*('Pop Régions 2070'!CM30/'Pop Régions 2070'!CL30)-1</f>
        <v>2.1503745912732075E-3</v>
      </c>
      <c r="BX142" s="201">
        <f>(1+BX93)*('Pop Régions 2070'!CN30/'Pop Régions 2070'!CM30)-1</f>
        <v>2.6319231110611963E-3</v>
      </c>
      <c r="BY142" s="201">
        <f>(1+BY93)*('Pop Régions 2070'!CO30/'Pop Régions 2070'!CN30)-1</f>
        <v>2.6979110291829311E-3</v>
      </c>
      <c r="BZ142" s="201">
        <f>(1+BZ93)*('Pop Régions 2070'!CP30/'Pop Régions 2070'!CO30)-1</f>
        <v>2.4526289697250903E-3</v>
      </c>
      <c r="CA142" s="201">
        <f>(1+CA93)*('Pop Régions 2070'!CQ30/'Pop Régions 2070'!CP30)-1</f>
        <v>2.4074964214553241E-3</v>
      </c>
      <c r="CB142" s="201">
        <f>(1+CB93)*('Pop Régions 2070'!CR30/'Pop Régions 2070'!CQ30)-1</f>
        <v>1.4373522733284183E-3</v>
      </c>
      <c r="CC142" s="201">
        <f>(1+CC93)*('Pop Régions 2070'!CS30/'Pop Régions 2070'!CR30)-1</f>
        <v>1.8795908467517108E-3</v>
      </c>
      <c r="CD142" s="201">
        <f>(1+CD93)*('Pop Régions 2070'!CT30/'Pop Régions 2070'!CS30)-1</f>
        <v>2.123814362459342E-3</v>
      </c>
      <c r="CE142" s="201">
        <f>(1+CE93)*('Pop Régions 2070'!CU30/'Pop Régions 2070'!CT30)-1</f>
        <v>1.5448822641117577E-3</v>
      </c>
      <c r="CF142" s="201">
        <f>(1+CF93)*('Pop Régions 2070'!CV30/'Pop Régions 2070'!CU30)-1</f>
        <v>1.4971666181575749E-3</v>
      </c>
    </row>
    <row r="143" spans="1:84">
      <c r="A143" s="179" t="s">
        <v>288</v>
      </c>
      <c r="B143" s="304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54"/>
      <c r="AC143" s="88"/>
      <c r="AD143" s="88"/>
      <c r="AE143" s="88"/>
      <c r="AF143" s="88"/>
      <c r="AG143" s="88"/>
      <c r="AH143" s="88"/>
      <c r="AI143" s="88"/>
      <c r="AJ143" s="201">
        <f>(1+AJ94)*('Pop Régions 2070'!AZ31/'Pop Régions 2070'!AY31)-1</f>
        <v>2.8134852966818391E-2</v>
      </c>
      <c r="AK143" s="201">
        <f>(1+AK94)*('Pop Régions 2070'!BA31/'Pop Régions 2070'!AZ31)-1</f>
        <v>1.3261451402729607E-2</v>
      </c>
      <c r="AL143" s="201">
        <f>(1+AL94)*('Pop Régions 2070'!BB31/'Pop Régions 2070'!BA31)-1</f>
        <v>1.8925081868894633E-2</v>
      </c>
      <c r="AM143" s="201">
        <f>(1+AM94)*('Pop Régions 2070'!BC31/'Pop Régions 2070'!BB31)-1</f>
        <v>2.0372720485852813E-2</v>
      </c>
      <c r="AN143" s="201">
        <f>(1+AN94)*('Pop Régions 2070'!BD31/'Pop Régions 2070'!BC31)-1</f>
        <v>2.0592326705609398E-2</v>
      </c>
      <c r="AO143" s="201">
        <f>(1+AO94)*('Pop Régions 2070'!BE31/'Pop Régions 2070'!BD31)-1</f>
        <v>2.1213353448286343E-2</v>
      </c>
      <c r="AP143" s="201">
        <f>(1+AP94)*('Pop Régions 2070'!BF31/'Pop Régions 2070'!BE31)-1</f>
        <v>1.6722147863056591E-2</v>
      </c>
      <c r="AQ143" s="201">
        <f>(1+AQ94)*('Pop Régions 2070'!BG31/'Pop Régions 2070'!BF31)-1</f>
        <v>1.58207536232855E-2</v>
      </c>
      <c r="AR143" s="201">
        <f>(1+AR94)*('Pop Régions 2070'!BH31/'Pop Régions 2070'!BG31)-1</f>
        <v>1.6509750577186288E-2</v>
      </c>
      <c r="AS143" s="201">
        <f>(1+AS94)*('Pop Régions 2070'!BI31/'Pop Régions 2070'!BH31)-1</f>
        <v>1.6506735827962249E-2</v>
      </c>
      <c r="AT143" s="201">
        <f>(1+AT94)*('Pop Régions 2070'!BJ31/'Pop Régions 2070'!BI31)-1</f>
        <v>1.6883849729968814E-2</v>
      </c>
      <c r="AU143" s="201">
        <f>(1+AU94)*('Pop Régions 2070'!BK31/'Pop Régions 2070'!BJ31)-1</f>
        <v>1.329237991183474E-2</v>
      </c>
      <c r="AV143" s="201">
        <f>(1+AV94)*('Pop Régions 2070'!BL31/'Pop Régions 2070'!BK31)-1</f>
        <v>1.3874032969233729E-2</v>
      </c>
      <c r="AW143" s="201">
        <f>(1+AW94)*('Pop Régions 2070'!BM31/'Pop Régions 2070'!BL31)-1</f>
        <v>1.3786682688150531E-2</v>
      </c>
      <c r="AX143" s="201">
        <f>(1+AX94)*('Pop Régions 2070'!BN31/'Pop Régions 2070'!BM31)-1</f>
        <v>1.2905164141050252E-2</v>
      </c>
      <c r="AY143" s="201">
        <f>(1+AY94)*('Pop Régions 2070'!BO31/'Pop Régions 2070'!BN31)-1</f>
        <v>1.2413915438467482E-2</v>
      </c>
      <c r="AZ143" s="201">
        <f>(1+AZ94)*('Pop Régions 2070'!BP31/'Pop Régions 2070'!BO31)-1</f>
        <v>1.2643300044796746E-2</v>
      </c>
      <c r="BA143" s="201">
        <f>(1+BA94)*('Pop Régions 2070'!BQ31/'Pop Régions 2070'!BP31)-1</f>
        <v>1.2674317282612702E-2</v>
      </c>
      <c r="BB143" s="201">
        <f>(1+BB94)*('Pop Régions 2070'!BR31/'Pop Régions 2070'!BQ31)-1</f>
        <v>1.2184844429284469E-2</v>
      </c>
      <c r="BC143" s="201">
        <f>(1+BC94)*('Pop Régions 2070'!BS31/'Pop Régions 2070'!BR31)-1</f>
        <v>1.1489036884853698E-2</v>
      </c>
      <c r="BD143" s="201">
        <f>(1+BD94)*('Pop Régions 2070'!BT31/'Pop Régions 2070'!BS31)-1</f>
        <v>1.1007602480940237E-2</v>
      </c>
      <c r="BE143" s="201">
        <f>(1+BE94)*('Pop Régions 2070'!BU31/'Pop Régions 2070'!BT31)-1</f>
        <v>1.0720887560217829E-2</v>
      </c>
      <c r="BF143" s="201">
        <f>(1+BF94)*('Pop Régions 2070'!BV31/'Pop Régions 2070'!BU31)-1</f>
        <v>1.0907585469223324E-2</v>
      </c>
      <c r="BG143" s="201">
        <f>(1+BG94)*('Pop Régions 2070'!BW31/'Pop Régions 2070'!BV31)-1</f>
        <v>1.0786835346732415E-2</v>
      </c>
      <c r="BH143" s="201">
        <f>(1+BH94)*('Pop Régions 2070'!BX31/'Pop Régions 2070'!BW31)-1</f>
        <v>9.5033986359089884E-3</v>
      </c>
      <c r="BI143" s="201">
        <f>(1+BI94)*('Pop Régions 2070'!BY31/'Pop Régions 2070'!BX31)-1</f>
        <v>9.9546238458196878E-3</v>
      </c>
      <c r="BJ143" s="201">
        <f>(1+BJ94)*('Pop Régions 2070'!BZ31/'Pop Régions 2070'!BY31)-1</f>
        <v>9.9488416488942022E-3</v>
      </c>
      <c r="BK143" s="201">
        <f>(1+BK94)*('Pop Régions 2070'!CA31/'Pop Régions 2070'!BZ31)-1</f>
        <v>1.0421769032359363E-2</v>
      </c>
      <c r="BL143" s="201">
        <f>(1+BL94)*('Pop Régions 2070'!CB31/'Pop Régions 2070'!CA31)-1</f>
        <v>9.8180839424202304E-3</v>
      </c>
      <c r="BM143" s="201">
        <f>(1+BM94)*('Pop Régions 2070'!CC31/'Pop Régions 2070'!CB31)-1</f>
        <v>9.7171809366032313E-3</v>
      </c>
      <c r="BN143" s="201">
        <f>(1+BN94)*('Pop Régions 2070'!CD31/'Pop Régions 2070'!CC31)-1</f>
        <v>1.0473446914745166E-2</v>
      </c>
      <c r="BO143" s="201">
        <f>(1+BO94)*('Pop Régions 2070'!CE31/'Pop Régions 2070'!CD31)-1</f>
        <v>1.0196234666834725E-2</v>
      </c>
      <c r="BP143" s="201">
        <f>(1+BP94)*('Pop Régions 2070'!CF31/'Pop Régions 2070'!CE31)-1</f>
        <v>1.0682276923851042E-2</v>
      </c>
      <c r="BQ143" s="201">
        <f>(1+BQ94)*('Pop Régions 2070'!CG31/'Pop Régions 2070'!CF31)-1</f>
        <v>1.1062374904421635E-2</v>
      </c>
      <c r="BR143" s="201">
        <f>(1+BR94)*('Pop Régions 2070'!CH31/'Pop Régions 2070'!CG31)-1</f>
        <v>1.073327075779007E-2</v>
      </c>
      <c r="BS143" s="201">
        <f>(1+BS94)*('Pop Régions 2070'!CI31/'Pop Régions 2070'!CH31)-1</f>
        <v>1.0538736482731403E-2</v>
      </c>
      <c r="BT143" s="201">
        <f>(1+BT94)*('Pop Régions 2070'!CJ31/'Pop Régions 2070'!CI31)-1</f>
        <v>1.0964405073419448E-2</v>
      </c>
      <c r="BU143" s="201">
        <f>(1+BU94)*('Pop Régions 2070'!CK31/'Pop Régions 2070'!CJ31)-1</f>
        <v>1.0919793322522908E-2</v>
      </c>
      <c r="BV143" s="201">
        <f>(1+BV94)*('Pop Régions 2070'!CL31/'Pop Régions 2070'!CK31)-1</f>
        <v>1.1116354206223811E-2</v>
      </c>
      <c r="BW143" s="201">
        <f>(1+BW94)*('Pop Régions 2070'!CM31/'Pop Régions 2070'!CL31)-1</f>
        <v>1.0641468684740696E-2</v>
      </c>
      <c r="BX143" s="201">
        <f>(1+BX94)*('Pop Régions 2070'!CN31/'Pop Régions 2070'!CM31)-1</f>
        <v>1.0730742662461212E-2</v>
      </c>
      <c r="BY143" s="201">
        <f>(1+BY94)*('Pop Régions 2070'!CO31/'Pop Régions 2070'!CN31)-1</f>
        <v>1.080712206090273E-2</v>
      </c>
      <c r="BZ143" s="201">
        <f>(1+BZ94)*('Pop Régions 2070'!CP31/'Pop Régions 2070'!CO31)-1</f>
        <v>1.0571459656805837E-2</v>
      </c>
      <c r="CA143" s="201">
        <f>(1+CA94)*('Pop Régions 2070'!CQ31/'Pop Régions 2070'!CP31)-1</f>
        <v>1.0126297559919895E-2</v>
      </c>
      <c r="CB143" s="201">
        <f>(1+CB94)*('Pop Régions 2070'!CR31/'Pop Régions 2070'!CQ31)-1</f>
        <v>9.8515753553918284E-3</v>
      </c>
      <c r="CC143" s="201">
        <f>(1+CC94)*('Pop Régions 2070'!CS31/'Pop Régions 2070'!CR31)-1</f>
        <v>9.6143381471369693E-3</v>
      </c>
      <c r="CD143" s="201">
        <f>(1+CD94)*('Pop Régions 2070'!CT31/'Pop Régions 2070'!CS31)-1</f>
        <v>9.7325257608020799E-3</v>
      </c>
      <c r="CE143" s="201">
        <f>(1+CE94)*('Pop Régions 2070'!CU31/'Pop Régions 2070'!CT31)-1</f>
        <v>9.5728006403772437E-3</v>
      </c>
      <c r="CF143" s="201">
        <f>(1+CF94)*('Pop Régions 2070'!CV31/'Pop Régions 2070'!CU31)-1</f>
        <v>9.3965730200307185E-3</v>
      </c>
    </row>
    <row r="144" spans="1:84">
      <c r="A144" s="179" t="s">
        <v>329</v>
      </c>
      <c r="B144" s="304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54"/>
      <c r="AC144" s="88"/>
      <c r="AD144" s="88"/>
      <c r="AE144" s="88"/>
      <c r="AF144" s="88"/>
      <c r="AG144" s="88"/>
      <c r="AH144" s="88"/>
      <c r="AI144" s="88"/>
      <c r="AJ144" s="201">
        <f>(1+AJ95)*('Pop Régions 2070'!AZ32/'Pop Régions 2070'!AY32)-1</f>
        <v>1.7213931701122176E-2</v>
      </c>
      <c r="AK144" s="201">
        <f>(1+AK95)*('Pop Régions 2070'!BA32/'Pop Régions 2070'!AZ32)-1</f>
        <v>3.1588749924893467E-3</v>
      </c>
      <c r="AL144" s="201">
        <f>(1+AL95)*('Pop Régions 2070'!BB32/'Pop Régions 2070'!BA32)-1</f>
        <v>9.717341524443146E-3</v>
      </c>
      <c r="AM144" s="201">
        <f>(1+AM95)*('Pop Régions 2070'!BC32/'Pop Régions 2070'!BB32)-1</f>
        <v>1.1473823898607849E-2</v>
      </c>
      <c r="AN144" s="201">
        <f>(1+AN95)*('Pop Régions 2070'!BD32/'Pop Régions 2070'!BC32)-1</f>
        <v>1.1315288721144512E-2</v>
      </c>
      <c r="AO144" s="201">
        <f>(1+AO95)*('Pop Régions 2070'!BE32/'Pop Régions 2070'!BD32)-1</f>
        <v>1.22437290748314E-2</v>
      </c>
      <c r="AP144" s="201">
        <f>(1+AP95)*('Pop Régions 2070'!BF32/'Pop Régions 2070'!BE32)-1</f>
        <v>7.3921907038161372E-3</v>
      </c>
      <c r="AQ144" s="201">
        <f>(1+AQ95)*('Pop Régions 2070'!BG32/'Pop Régions 2070'!BF32)-1</f>
        <v>7.1914478314949459E-3</v>
      </c>
      <c r="AR144" s="201">
        <f>(1+AR95)*('Pop Régions 2070'!BH32/'Pop Régions 2070'!BG32)-1</f>
        <v>7.4960853805392524E-3</v>
      </c>
      <c r="AS144" s="201">
        <f>(1+AS95)*('Pop Régions 2070'!BI32/'Pop Régions 2070'!BH32)-1</f>
        <v>8.1866501127112468E-3</v>
      </c>
      <c r="AT144" s="201">
        <f>(1+AT95)*('Pop Régions 2070'!BJ32/'Pop Régions 2070'!BI32)-1</f>
        <v>7.8904314314711677E-3</v>
      </c>
      <c r="AU144" s="201">
        <f>(1+AU95)*('Pop Régions 2070'!BK32/'Pop Régions 2070'!BJ32)-1</f>
        <v>4.8963065334419742E-3</v>
      </c>
      <c r="AV144" s="201">
        <f>(1+AV95)*('Pop Régions 2070'!BL32/'Pop Régions 2070'!BK32)-1</f>
        <v>5.1982857780974445E-3</v>
      </c>
      <c r="AW144" s="201">
        <f>(1+AW95)*('Pop Régions 2070'!BM32/'Pop Régions 2070'!BL32)-1</f>
        <v>5.4045336117178877E-3</v>
      </c>
      <c r="AX144" s="201">
        <f>(1+AX95)*('Pop Régions 2070'!BN32/'Pop Régions 2070'!BM32)-1</f>
        <v>4.8168215339037257E-3</v>
      </c>
      <c r="AY144" s="201">
        <f>(1+AY95)*('Pop Régions 2070'!BO32/'Pop Régions 2070'!BN32)-1</f>
        <v>3.9386979452877835E-3</v>
      </c>
      <c r="AZ144" s="201">
        <f>(1+AZ95)*('Pop Régions 2070'!BP32/'Pop Régions 2070'!BO32)-1</f>
        <v>4.8490517269836886E-3</v>
      </c>
      <c r="BA144" s="201">
        <f>(1+BA95)*('Pop Régions 2070'!BQ32/'Pop Régions 2070'!BP32)-1</f>
        <v>4.7704396664347559E-3</v>
      </c>
      <c r="BB144" s="201">
        <f>(1+BB95)*('Pop Régions 2070'!BR32/'Pop Régions 2070'!BQ32)-1</f>
        <v>4.2849408958116619E-3</v>
      </c>
      <c r="BC144" s="201">
        <f>(1+BC95)*('Pop Régions 2070'!BS32/'Pop Régions 2070'!BR32)-1</f>
        <v>3.5937313422929051E-3</v>
      </c>
      <c r="BD144" s="201">
        <f>(1+BD95)*('Pop Régions 2070'!BT32/'Pop Régions 2070'!BS32)-1</f>
        <v>3.3956199034208545E-3</v>
      </c>
      <c r="BE144" s="201">
        <f>(1+BE95)*('Pop Régions 2070'!BU32/'Pop Régions 2070'!BT32)-1</f>
        <v>2.993374841500307E-3</v>
      </c>
      <c r="BF144" s="201">
        <f>(1+BF95)*('Pop Régions 2070'!BV32/'Pop Régions 2070'!BU32)-1</f>
        <v>3.5763955879530851E-3</v>
      </c>
      <c r="BG144" s="201">
        <f>(1+BG95)*('Pop Régions 2070'!BW32/'Pop Régions 2070'!BV32)-1</f>
        <v>3.0585843234909316E-3</v>
      </c>
      <c r="BH144" s="201">
        <f>(1+BH95)*('Pop Régions 2070'!BX32/'Pop Régions 2070'!BW32)-1</f>
        <v>2.3336628290633321E-3</v>
      </c>
      <c r="BI144" s="201">
        <f>(1+BI95)*('Pop Régions 2070'!BY32/'Pop Régions 2070'!BX32)-1</f>
        <v>2.5043276923020219E-3</v>
      </c>
      <c r="BJ144" s="201">
        <f>(1+BJ95)*('Pop Régions 2070'!BZ32/'Pop Régions 2070'!BY32)-1</f>
        <v>2.7745661683564737E-3</v>
      </c>
      <c r="BK144" s="201">
        <f>(1+BK95)*('Pop Régions 2070'!CA32/'Pop Régions 2070'!BZ32)-1</f>
        <v>3.2444885568774229E-3</v>
      </c>
      <c r="BL144" s="201">
        <f>(1+BL95)*('Pop Régions 2070'!CB32/'Pop Régions 2070'!CA32)-1</f>
        <v>2.9173723966255949E-3</v>
      </c>
      <c r="BM144" s="201">
        <f>(1+BM95)*('Pop Régions 2070'!CC32/'Pop Régions 2070'!CB32)-1</f>
        <v>3.0913765640485646E-3</v>
      </c>
      <c r="BN144" s="201">
        <f>(1+BN95)*('Pop Régions 2070'!CD32/'Pop Régions 2070'!CC32)-1</f>
        <v>3.1640900907692338E-3</v>
      </c>
      <c r="BO144" s="201">
        <f>(1+BO95)*('Pop Régions 2070'!CE32/'Pop Régions 2070'!CD32)-1</f>
        <v>3.8409598561661706E-3</v>
      </c>
      <c r="BP144" s="201">
        <f>(1+BP95)*('Pop Régions 2070'!CF32/'Pop Régions 2070'!CE32)-1</f>
        <v>3.9193089330245012E-3</v>
      </c>
      <c r="BQ144" s="201">
        <f>(1+BQ95)*('Pop Régions 2070'!CG32/'Pop Régions 2070'!CF32)-1</f>
        <v>4.2945706603145783E-3</v>
      </c>
      <c r="BR144" s="201">
        <f>(1+BR95)*('Pop Régions 2070'!CH32/'Pop Régions 2070'!CG32)-1</f>
        <v>3.9620417406698305E-3</v>
      </c>
      <c r="BS144" s="201">
        <f>(1+BS95)*('Pop Régions 2070'!CI32/'Pop Régions 2070'!CH32)-1</f>
        <v>4.3182198515478998E-3</v>
      </c>
      <c r="BT144" s="201">
        <f>(1+BT95)*('Pop Régions 2070'!CJ32/'Pop Régions 2070'!CI32)-1</f>
        <v>4.4618865584467038E-3</v>
      </c>
      <c r="BU144" s="201">
        <f>(1+BU95)*('Pop Régions 2070'!CK32/'Pop Régions 2070'!CJ32)-1</f>
        <v>4.6909089461177889E-3</v>
      </c>
      <c r="BV144" s="201">
        <f>(1+BV95)*('Pop Régions 2070'!CL32/'Pop Régions 2070'!CK32)-1</f>
        <v>4.6055015541326405E-3</v>
      </c>
      <c r="BW144" s="201">
        <f>(1+BW95)*('Pop Régions 2070'!CM32/'Pop Régions 2070'!CL32)-1</f>
        <v>4.4051256676984618E-3</v>
      </c>
      <c r="BX144" s="201">
        <f>(1+BX95)*('Pop Régions 2070'!CN32/'Pop Régions 2070'!CM32)-1</f>
        <v>4.4903822712065722E-3</v>
      </c>
      <c r="BY144" s="201">
        <f>(1+BY95)*('Pop Régions 2070'!CO32/'Pop Régions 2070'!CN32)-1</f>
        <v>4.5627460831012545E-3</v>
      </c>
      <c r="BZ144" s="201">
        <f>(1+BZ95)*('Pop Régions 2070'!CP32/'Pop Régions 2070'!CO32)-1</f>
        <v>4.3235187680024101E-3</v>
      </c>
      <c r="CA144" s="201">
        <f>(1+CA95)*('Pop Régions 2070'!CQ32/'Pop Régions 2070'!CP32)-1</f>
        <v>4.2885493476600978E-3</v>
      </c>
      <c r="CB144" s="201">
        <f>(1+CB95)*('Pop Régions 2070'!CR32/'Pop Régions 2070'!CQ32)-1</f>
        <v>3.7332837621661952E-3</v>
      </c>
      <c r="CC144" s="201">
        <f>(1+CC95)*('Pop Régions 2070'!CS32/'Pop Régions 2070'!CR32)-1</f>
        <v>3.7721572605216025E-3</v>
      </c>
      <c r="CD144" s="201">
        <f>(1+CD95)*('Pop Régions 2070'!CT32/'Pop Régions 2070'!CS32)-1</f>
        <v>3.6091577054520041E-3</v>
      </c>
      <c r="CE144" s="201">
        <f>(1+CE95)*('Pop Régions 2070'!CU32/'Pop Régions 2070'!CT32)-1</f>
        <v>3.862831466572958E-3</v>
      </c>
      <c r="CF144" s="201">
        <f>(1+CF95)*('Pop Régions 2070'!CV32/'Pop Régions 2070'!CU32)-1</f>
        <v>3.4066545656084024E-3</v>
      </c>
    </row>
    <row r="145" spans="1:84">
      <c r="A145" s="179" t="s">
        <v>290</v>
      </c>
      <c r="B145" s="304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54"/>
      <c r="AC145" s="88"/>
      <c r="AD145" s="88"/>
      <c r="AE145" s="88"/>
      <c r="AF145" s="88"/>
      <c r="AG145" s="88"/>
      <c r="AH145" s="88"/>
      <c r="AI145" s="88"/>
      <c r="AJ145" s="201">
        <f>(1+AJ96)*('Pop Régions 2070'!AZ33/'Pop Régions 2070'!AY33)-1</f>
        <v>3.2858169209663446E-2</v>
      </c>
      <c r="AK145" s="201">
        <f>(1+AK96)*('Pop Régions 2070'!BA33/'Pop Régions 2070'!AZ33)-1</f>
        <v>1.8203057738708006E-2</v>
      </c>
      <c r="AL145" s="201">
        <f>(1+AL96)*('Pop Régions 2070'!BB33/'Pop Régions 2070'!BA33)-1</f>
        <v>2.3440653807299316E-2</v>
      </c>
      <c r="AM145" s="201">
        <f>(1+AM96)*('Pop Régions 2070'!BC33/'Pop Régions 2070'!BB33)-1</f>
        <v>2.5173754753273769E-2</v>
      </c>
      <c r="AN145" s="201">
        <f>(1+AN96)*('Pop Régions 2070'!BD33/'Pop Régions 2070'!BC33)-1</f>
        <v>2.537758370259513E-2</v>
      </c>
      <c r="AO145" s="201">
        <f>(1+AO96)*('Pop Régions 2070'!BE33/'Pop Régions 2070'!BD33)-1</f>
        <v>2.3396252326211453E-2</v>
      </c>
      <c r="AP145" s="201">
        <f>(1+AP96)*('Pop Régions 2070'!BF33/'Pop Régions 2070'!BE33)-1</f>
        <v>2.177761897665742E-2</v>
      </c>
      <c r="AQ145" s="201">
        <f>(1+AQ96)*('Pop Régions 2070'!BG33/'Pop Régions 2070'!BF33)-1</f>
        <v>1.8304079639160253E-2</v>
      </c>
      <c r="AR145" s="201">
        <f>(1+AR96)*('Pop Régions 2070'!BH33/'Pop Régions 2070'!BG33)-1</f>
        <v>1.89967025990887E-2</v>
      </c>
      <c r="AS145" s="201">
        <f>(1+AS96)*('Pop Régions 2070'!BI33/'Pop Régions 2070'!BH33)-1</f>
        <v>1.9287059839486309E-2</v>
      </c>
      <c r="AT145" s="201">
        <f>(1+AT96)*('Pop Régions 2070'!BJ33/'Pop Régions 2070'!BI33)-1</f>
        <v>1.9377610333725537E-2</v>
      </c>
      <c r="AU145" s="201">
        <f>(1+AU96)*('Pop Régions 2070'!BK33/'Pop Régions 2070'!BJ33)-1</f>
        <v>1.6365637983000392E-2</v>
      </c>
      <c r="AV145" s="201">
        <f>(1+AV96)*('Pop Régions 2070'!BL33/'Pop Régions 2070'!BK33)-1</f>
        <v>1.6661550662412372E-2</v>
      </c>
      <c r="AW145" s="201">
        <f>(1+AW96)*('Pop Régions 2070'!BM33/'Pop Régions 2070'!BL33)-1</f>
        <v>1.6861432411169996E-2</v>
      </c>
      <c r="AX145" s="201">
        <f>(1+AX96)*('Pop Régions 2070'!BN33/'Pop Régions 2070'!BM33)-1</f>
        <v>1.626458885561699E-2</v>
      </c>
      <c r="AY145" s="201">
        <f>(1+AY96)*('Pop Régions 2070'!BO33/'Pop Régions 2070'!BN33)-1</f>
        <v>1.5772071423165057E-2</v>
      </c>
      <c r="AZ145" s="201">
        <f>(1+AZ96)*('Pop Régions 2070'!BP33/'Pop Régions 2070'!BO33)-1</f>
        <v>1.3514107371966677E-2</v>
      </c>
      <c r="BA145" s="201">
        <f>(1+BA96)*('Pop Régions 2070'!BQ33/'Pop Régions 2070'!BP33)-1</f>
        <v>1.6601821557596264E-2</v>
      </c>
      <c r="BB145" s="201">
        <f>(1+BB96)*('Pop Régions 2070'!BR33/'Pop Régions 2070'!BQ33)-1</f>
        <v>1.6108282721825518E-2</v>
      </c>
      <c r="BC145" s="201">
        <f>(1+BC96)*('Pop Régions 2070'!BS33/'Pop Régions 2070'!BR33)-1</f>
        <v>1.2656496206841394E-2</v>
      </c>
      <c r="BD145" s="201">
        <f>(1+BD96)*('Pop Régions 2070'!BT33/'Pop Régions 2070'!BS33)-1</f>
        <v>1.5210806045230951E-2</v>
      </c>
      <c r="BE145" s="201">
        <f>(1+BE96)*('Pop Régions 2070'!BU33/'Pop Régions 2070'!BT33)-1</f>
        <v>1.2455469650496154E-2</v>
      </c>
      <c r="BF145" s="201">
        <f>(1+BF96)*('Pop Régions 2070'!BV33/'Pop Régions 2070'!BU33)-1</f>
        <v>1.5388135817062221E-2</v>
      </c>
      <c r="BG145" s="201">
        <f>(1+BG96)*('Pop Régions 2070'!BW33/'Pop Régions 2070'!BV33)-1</f>
        <v>1.2525189224419808E-2</v>
      </c>
      <c r="BH145" s="201">
        <f>(1+BH96)*('Pop Régions 2070'!BX33/'Pop Régions 2070'!BW33)-1</f>
        <v>1.4536243970871165E-2</v>
      </c>
      <c r="BI145" s="201">
        <f>(1+BI96)*('Pop Régions 2070'!BY33/'Pop Régions 2070'!BX33)-1</f>
        <v>1.1975116903966798E-2</v>
      </c>
      <c r="BJ145" s="201">
        <f>(1+BJ96)*('Pop Régions 2070'!BZ33/'Pop Régions 2070'!BY33)-1</f>
        <v>1.4976762343894112E-2</v>
      </c>
      <c r="BK145" s="201">
        <f>(1+BK96)*('Pop Régions 2070'!CA33/'Pop Régions 2070'!BZ33)-1</f>
        <v>1.2721555739539925E-2</v>
      </c>
      <c r="BL145" s="201">
        <f>(1+BL96)*('Pop Régions 2070'!CB33/'Pop Régions 2070'!CA33)-1</f>
        <v>1.2396478557372026E-2</v>
      </c>
      <c r="BM145" s="201">
        <f>(1+BM96)*('Pop Régions 2070'!CC33/'Pop Régions 2070'!CB33)-1</f>
        <v>1.5295302311148173E-2</v>
      </c>
      <c r="BN145" s="201">
        <f>(1+BN96)*('Pop Régions 2070'!CD33/'Pop Régions 2070'!CC33)-1</f>
        <v>1.3051939107268318E-2</v>
      </c>
      <c r="BO145" s="201">
        <f>(1+BO96)*('Pop Régions 2070'!CE33/'Pop Régions 2070'!CD33)-1</f>
        <v>1.3329932049970461E-2</v>
      </c>
      <c r="BP145" s="201">
        <f>(1+BP96)*('Pop Régions 2070'!CF33/'Pop Régions 2070'!CE33)-1</f>
        <v>1.3815974306986778E-2</v>
      </c>
      <c r="BQ145" s="201">
        <f>(1+BQ96)*('Pop Régions 2070'!CG33/'Pop Régions 2070'!CF33)-1</f>
        <v>1.4196072287557371E-2</v>
      </c>
      <c r="BR145" s="201">
        <f>(1+BR96)*('Pop Régions 2070'!CH33/'Pop Régions 2070'!CG33)-1</f>
        <v>1.3866968140925806E-2</v>
      </c>
      <c r="BS145" s="201">
        <f>(1+BS96)*('Pop Régions 2070'!CI33/'Pop Régions 2070'!CH33)-1</f>
        <v>1.4227980175093524E-2</v>
      </c>
      <c r="BT145" s="201">
        <f>(1+BT96)*('Pop Régions 2070'!CJ33/'Pop Régions 2070'!CI33)-1</f>
        <v>1.4376069023801064E-2</v>
      </c>
      <c r="BU145" s="201">
        <f>(1+BU96)*('Pop Régions 2070'!CK33/'Pop Régions 2070'!CJ33)-1</f>
        <v>1.4609705172411225E-2</v>
      </c>
      <c r="BV145" s="201">
        <f>(1+BV96)*('Pop Régions 2070'!CL33/'Pop Régions 2070'!CK33)-1</f>
        <v>1.4528289441369857E-2</v>
      </c>
      <c r="BW145" s="201">
        <f>(1+BW96)*('Pop Régions 2070'!CM33/'Pop Régions 2070'!CL33)-1</f>
        <v>1.4331686700412183E-2</v>
      </c>
      <c r="BX145" s="201">
        <f>(1+BX96)*('Pop Régions 2070'!CN33/'Pop Régions 2070'!CM33)-1</f>
        <v>1.442131648783529E-2</v>
      </c>
      <c r="BY145" s="201">
        <f>(1+BY96)*('Pop Régions 2070'!CO33/'Pop Régions 2070'!CN33)-1</f>
        <v>1.1778211079154E-2</v>
      </c>
      <c r="BZ145" s="201">
        <f>(1+BZ96)*('Pop Régions 2070'!CP33/'Pop Régions 2070'!CO33)-1</f>
        <v>1.426255994102088E-2</v>
      </c>
      <c r="CA145" s="201">
        <f>(1+CA96)*('Pop Régions 2070'!CQ33/'Pop Régions 2070'!CP33)-1</f>
        <v>1.3817459787183628E-2</v>
      </c>
      <c r="CB145" s="201">
        <f>(1+CB96)*('Pop Régions 2070'!CR33/'Pop Régions 2070'!CQ33)-1</f>
        <v>1.3264006267469153E-2</v>
      </c>
      <c r="CC145" s="201">
        <f>(1+CC96)*('Pop Régions 2070'!CS33/'Pop Régions 2070'!CR33)-1</f>
        <v>1.3305679461864672E-2</v>
      </c>
      <c r="CD145" s="201">
        <f>(1+CD96)*('Pop Régions 2070'!CT33/'Pop Régions 2070'!CS33)-1</f>
        <v>1.0421646300294629E-2</v>
      </c>
      <c r="CE145" s="201">
        <f>(1+CE96)*('Pop Régions 2070'!CU33/'Pop Régions 2070'!CT33)-1</f>
        <v>1.2985462599539588E-2</v>
      </c>
      <c r="CF145" s="201">
        <f>(1+CF96)*('Pop Régions 2070'!CV33/'Pop Régions 2070'!CU33)-1</f>
        <v>1.2530270403166455E-2</v>
      </c>
    </row>
    <row r="146" spans="1:84">
      <c r="A146" s="179" t="s">
        <v>291</v>
      </c>
      <c r="B146" s="304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54"/>
      <c r="AC146" s="88"/>
      <c r="AD146" s="88"/>
      <c r="AE146" s="88"/>
      <c r="AF146" s="88"/>
      <c r="AG146" s="88"/>
      <c r="AH146" s="88"/>
      <c r="AI146" s="88"/>
      <c r="AJ146" s="201">
        <f>(1+AJ97)*('Pop Régions 2070'!AZ34/'Pop Régions 2070'!AY34)-1</f>
        <v>1.7239488520597757E-2</v>
      </c>
      <c r="AK146" s="201">
        <f>(1+AK97)*('Pop Régions 2070'!BA34/'Pop Régions 2070'!AZ34)-1</f>
        <v>2.8276514200664682E-3</v>
      </c>
      <c r="AL146" s="201">
        <f>(1+AL97)*('Pop Régions 2070'!BB34/'Pop Régions 2070'!BA34)-1</f>
        <v>8.0078270793897399E-3</v>
      </c>
      <c r="AM146" s="201">
        <f>(1+AM97)*('Pop Régions 2070'!BC34/'Pop Régions 2070'!BB34)-1</f>
        <v>9.7611999436242325E-3</v>
      </c>
      <c r="AN146" s="201">
        <f>(1+AN97)*('Pop Régions 2070'!BD34/'Pop Régions 2070'!BC34)-1</f>
        <v>9.8115591790171042E-3</v>
      </c>
      <c r="AO146" s="201">
        <f>(1+AO97)*('Pop Régions 2070'!BE34/'Pop Régions 2070'!BD34)-1</f>
        <v>1.0737693061957376E-2</v>
      </c>
      <c r="AP146" s="201">
        <f>(1+AP97)*('Pop Régions 2070'!BF34/'Pop Régions 2070'!BE34)-1</f>
        <v>6.0980716251779477E-3</v>
      </c>
      <c r="AQ146" s="201">
        <f>(1+AQ97)*('Pop Régions 2070'!BG34/'Pop Régions 2070'!BF34)-1</f>
        <v>5.3193202058230415E-3</v>
      </c>
      <c r="AR146" s="201">
        <f>(1+AR97)*('Pop Régions 2070'!BH34/'Pop Régions 2070'!BG34)-1</f>
        <v>6.0140672487309921E-3</v>
      </c>
      <c r="AS146" s="201">
        <f>(1+AS97)*('Pop Régions 2070'!BI34/'Pop Régions 2070'!BH34)-1</f>
        <v>6.1237388324595354E-3</v>
      </c>
      <c r="AT146" s="201">
        <f>(1+AT97)*('Pop Régions 2070'!BJ34/'Pop Régions 2070'!BI34)-1</f>
        <v>6.2183167127449757E-3</v>
      </c>
      <c r="AU146" s="201">
        <f>(1+AU97)*('Pop Régions 2070'!BK34/'Pop Régions 2070'!BJ34)-1</f>
        <v>3.0398847234451853E-3</v>
      </c>
      <c r="AV146" s="201">
        <f>(1+AV97)*('Pop Régions 2070'!BL34/'Pop Régions 2070'!BK34)-1</f>
        <v>3.1528709376578146E-3</v>
      </c>
      <c r="AW146" s="201">
        <f>(1+AW97)*('Pop Régions 2070'!BM34/'Pop Régions 2070'!BL34)-1</f>
        <v>3.3545202370430793E-3</v>
      </c>
      <c r="AX146" s="201">
        <f>(1+AX97)*('Pop Régions 2070'!BN34/'Pop Régions 2070'!BM34)-1</f>
        <v>2.577458457655224E-3</v>
      </c>
      <c r="AY146" s="201">
        <f>(1+AY97)*('Pop Régions 2070'!BO34/'Pop Régions 2070'!BN34)-1</f>
        <v>2.0892359907633828E-3</v>
      </c>
      <c r="AZ146" s="201">
        <f>(1+AZ97)*('Pop Régions 2070'!BP34/'Pop Régions 2070'!BO34)-1</f>
        <v>2.4127333658636729E-3</v>
      </c>
      <c r="BA146" s="201">
        <f>(1+BA97)*('Pop Régions 2070'!BQ34/'Pop Régions 2070'!BP34)-1</f>
        <v>2.7227657910262604E-3</v>
      </c>
      <c r="BB146" s="201">
        <f>(1+BB97)*('Pop Régions 2070'!BR34/'Pop Régions 2070'!BQ34)-1</f>
        <v>2.0447850872522544E-3</v>
      </c>
      <c r="BC146" s="201">
        <f>(1+BC97)*('Pop Régions 2070'!BS34/'Pop Régions 2070'!BR34)-1</f>
        <v>1.3481905843462094E-3</v>
      </c>
      <c r="BD146" s="201">
        <f>(1+BD97)*('Pop Régions 2070'!BT34/'Pop Régions 2070'!BS34)-1</f>
        <v>9.5524461659413085E-4</v>
      </c>
      <c r="BE146" s="201">
        <f>(1+BE97)*('Pop Régions 2070'!BU34/'Pop Régions 2070'!BT34)-1</f>
        <v>7.528928814282132E-4</v>
      </c>
      <c r="BF146" s="201">
        <f>(1+BF97)*('Pop Régions 2070'!BV34/'Pop Régions 2070'!BU34)-1</f>
        <v>9.3032636030176974E-4</v>
      </c>
      <c r="BG146" s="201">
        <f>(1+BG97)*('Pop Régions 2070'!BW34/'Pop Régions 2070'!BV34)-1</f>
        <v>8.0165090484274337E-4</v>
      </c>
      <c r="BH146" s="201">
        <f>(1+BH97)*('Pop Régions 2070'!BX34/'Pop Régions 2070'!BW34)-1</f>
        <v>-1.2091235845623771E-4</v>
      </c>
      <c r="BI146" s="201">
        <f>(1+BI97)*('Pop Régions 2070'!BY34/'Pop Régions 2070'!BX34)-1</f>
        <v>4.0155894772686551E-5</v>
      </c>
      <c r="BJ146" s="201">
        <f>(1+BJ97)*('Pop Régions 2070'!BZ34/'Pop Régions 2070'!BY34)-1</f>
        <v>3.0053597919321717E-4</v>
      </c>
      <c r="BK146" s="201">
        <f>(1+BK97)*('Pop Régions 2070'!CA34/'Pop Régions 2070'!BZ34)-1</f>
        <v>7.6014743796881667E-4</v>
      </c>
      <c r="BL146" s="201">
        <f>(1+BL97)*('Pop Régions 2070'!CB34/'Pop Régions 2070'!CA34)-1</f>
        <v>2.30478039015658E-4</v>
      </c>
      <c r="BM146" s="201">
        <f>(1+BM97)*('Pop Régions 2070'!CC34/'Pop Régions 2070'!CB34)-1</f>
        <v>3.9314464151884998E-4</v>
      </c>
      <c r="BN146" s="201">
        <f>(1+BN97)*('Pop Régions 2070'!CD34/'Pop Régions 2070'!CC34)-1</f>
        <v>8.5634803384748714E-4</v>
      </c>
      <c r="BO146" s="201">
        <f>(1+BO97)*('Pop Régions 2070'!CE34/'Pop Régions 2070'!CD34)-1</f>
        <v>1.1195655309841346E-3</v>
      </c>
      <c r="BP146" s="201">
        <f>(1+BP97)*('Pop Régions 2070'!CF34/'Pop Régions 2070'!CE34)-1</f>
        <v>1.3931338632779955E-3</v>
      </c>
      <c r="BQ146" s="201">
        <f>(1+BQ97)*('Pop Régions 2070'!CG34/'Pop Régions 2070'!CF34)-1</f>
        <v>1.9539279308562474E-3</v>
      </c>
      <c r="BR146" s="201">
        <f>(1+BR97)*('Pop Régions 2070'!CH34/'Pop Régions 2070'!CG34)-1</f>
        <v>1.413641342212113E-3</v>
      </c>
      <c r="BS146" s="201">
        <f>(1+BS97)*('Pop Régions 2070'!CI34/'Pop Régions 2070'!CH34)-1</f>
        <v>1.7575102107854068E-3</v>
      </c>
      <c r="BT146" s="201">
        <f>(1+BT97)*('Pop Régions 2070'!CJ34/'Pop Régions 2070'!CI34)-1</f>
        <v>2.0891841220609386E-3</v>
      </c>
      <c r="BU146" s="201">
        <f>(1+BU97)*('Pop Régions 2070'!CK34/'Pop Régions 2070'!CJ34)-1</f>
        <v>2.1066987793421088E-3</v>
      </c>
      <c r="BV146" s="201">
        <f>(1+BV97)*('Pop Régions 2070'!CL34/'Pop Régions 2070'!CK34)-1</f>
        <v>2.2111229006238631E-3</v>
      </c>
      <c r="BW146" s="201">
        <f>(1+BW97)*('Pop Régions 2070'!CM34/'Pop Régions 2070'!CL34)-1</f>
        <v>1.7982877184419266E-3</v>
      </c>
      <c r="BX146" s="201">
        <f>(1+BX97)*('Pop Régions 2070'!CN34/'Pop Régions 2070'!CM34)-1</f>
        <v>2.2775640212764348E-3</v>
      </c>
      <c r="BY146" s="201">
        <f>(1+BY97)*('Pop Régions 2070'!CO34/'Pop Régions 2070'!CN34)-1</f>
        <v>2.1367327494405952E-3</v>
      </c>
      <c r="BZ146" s="201">
        <f>(1+BZ97)*('Pop Régions 2070'!CP34/'Pop Régions 2070'!CO34)-1</f>
        <v>2.0918520417563258E-3</v>
      </c>
      <c r="CA146" s="201">
        <f>(1+CA97)*('Pop Régions 2070'!CQ34/'Pop Régions 2070'!CP34)-1</f>
        <v>1.8401807714780727E-3</v>
      </c>
      <c r="CB146" s="201">
        <f>(1+CB97)*('Pop Régions 2070'!CR34/'Pop Régions 2070'!CQ34)-1</f>
        <v>1.0705536097290747E-3</v>
      </c>
      <c r="CC146" s="201">
        <f>(1+CC97)*('Pop Régions 2070'!CS34/'Pop Régions 2070'!CR34)-1</f>
        <v>1.511766783643731E-3</v>
      </c>
      <c r="CD146" s="201">
        <f>(1+CD97)*('Pop Régions 2070'!CT34/'Pop Régions 2070'!CS34)-1</f>
        <v>1.3408500570326609E-3</v>
      </c>
      <c r="CE146" s="201">
        <f>(1+CE97)*('Pop Régions 2070'!CU34/'Pop Régions 2070'!CT34)-1</f>
        <v>1.170694207466294E-3</v>
      </c>
      <c r="CF146" s="201">
        <f>(1+CF97)*('Pop Régions 2070'!CV34/'Pop Régions 2070'!CU34)-1</f>
        <v>9.1456190127581216E-4</v>
      </c>
    </row>
    <row r="147" spans="1:84">
      <c r="A147" s="179" t="s">
        <v>292</v>
      </c>
      <c r="B147" s="304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54"/>
      <c r="AC147" s="88"/>
      <c r="AD147" s="88"/>
      <c r="AE147" s="88"/>
      <c r="AF147" s="88"/>
      <c r="AG147" s="88"/>
      <c r="AH147" s="88"/>
      <c r="AI147" s="88"/>
      <c r="AJ147" s="201">
        <f>(1+AJ98)*('Pop Régions 2070'!AZ35/'Pop Régions 2070'!AY35)-1</f>
        <v>2.0292925779862525E-2</v>
      </c>
      <c r="AK147" s="201">
        <f>(1+AK98)*('Pop Régions 2070'!BA35/'Pop Régions 2070'!AZ35)-1</f>
        <v>6.0810136090871936E-3</v>
      </c>
      <c r="AL147" s="201">
        <f>(1+AL98)*('Pop Régions 2070'!BB35/'Pop Régions 2070'!BA35)-1</f>
        <v>1.2456165397369823E-2</v>
      </c>
      <c r="AM147" s="201">
        <f>(1+AM98)*('Pop Régions 2070'!BC35/'Pop Régions 2070'!BB35)-1</f>
        <v>1.4210463592558176E-2</v>
      </c>
      <c r="AN147" s="201">
        <f>(1+AN98)*('Pop Régions 2070'!BD35/'Pop Régions 2070'!BC35)-1</f>
        <v>1.4445138017382897E-2</v>
      </c>
      <c r="AO147" s="201">
        <f>(1+AO98)*('Pop Régions 2070'!BE35/'Pop Régions 2070'!BD35)-1</f>
        <v>1.5201918933045455E-2</v>
      </c>
      <c r="AP147" s="201">
        <f>(1+AP98)*('Pop Régions 2070'!BF35/'Pop Régions 2070'!BE35)-1</f>
        <v>1.0745313597124717E-2</v>
      </c>
      <c r="AQ147" s="201">
        <f>(1+AQ98)*('Pop Régions 2070'!BG35/'Pop Régions 2070'!BF35)-1</f>
        <v>1.0151162761838473E-2</v>
      </c>
      <c r="AR147" s="201">
        <f>(1+AR98)*('Pop Régions 2070'!BH35/'Pop Régions 2070'!BG35)-1</f>
        <v>1.067757798546265E-2</v>
      </c>
      <c r="AS147" s="201">
        <f>(1+AS98)*('Pop Régions 2070'!BI35/'Pop Régions 2070'!BH35)-1</f>
        <v>1.0973253256590043E-2</v>
      </c>
      <c r="AT147" s="201">
        <f>(1+AT98)*('Pop Régions 2070'!BJ35/'Pop Régions 2070'!BI35)-1</f>
        <v>1.1069867459313931E-2</v>
      </c>
      <c r="AU147" s="201">
        <f>(1+AU98)*('Pop Régions 2070'!BK35/'Pop Régions 2070'!BJ35)-1</f>
        <v>7.9055162876329188E-3</v>
      </c>
      <c r="AV147" s="201">
        <f>(1+AV98)*('Pop Régions 2070'!BL35/'Pop Régions 2070'!BK35)-1</f>
        <v>8.2060894951192509E-3</v>
      </c>
      <c r="AW147" s="201">
        <f>(1+AW98)*('Pop Régions 2070'!BM35/'Pop Régions 2070'!BL35)-1</f>
        <v>8.4109813753334706E-3</v>
      </c>
      <c r="AX147" s="201">
        <f>(1+AX98)*('Pop Régions 2070'!BN35/'Pop Régions 2070'!BM35)-1</f>
        <v>7.6510538969867259E-3</v>
      </c>
      <c r="AY147" s="201">
        <f>(1+AY98)*('Pop Régions 2070'!BO35/'Pop Régions 2070'!BN35)-1</f>
        <v>6.9943794169526896E-3</v>
      </c>
      <c r="AZ147" s="201">
        <f>(1+AZ98)*('Pop Régions 2070'!BP35/'Pop Régions 2070'!BO35)-1</f>
        <v>7.5079473306061129E-3</v>
      </c>
      <c r="BA147" s="201">
        <f>(1+BA98)*('Pop Régions 2070'!BQ35/'Pop Régions 2070'!BP35)-1</f>
        <v>7.8221554184825237E-3</v>
      </c>
      <c r="BB147" s="201">
        <f>(1+BB98)*('Pop Régions 2070'!BR35/'Pop Régions 2070'!BQ35)-1</f>
        <v>6.9905105333532003E-3</v>
      </c>
      <c r="BC147" s="201">
        <f>(1+BC98)*('Pop Régions 2070'!BS35/'Pop Régions 2070'!BR35)-1</f>
        <v>6.4697211547453115E-3</v>
      </c>
      <c r="BD147" s="201">
        <f>(1+BD98)*('Pop Régions 2070'!BT35/'Pop Régions 2070'!BS35)-1</f>
        <v>6.0966116083840394E-3</v>
      </c>
      <c r="BE147" s="201">
        <f>(1+BE98)*('Pop Régions 2070'!BU35/'Pop Régions 2070'!BT35)-1</f>
        <v>5.9149367801873964E-3</v>
      </c>
      <c r="BF147" s="201">
        <f>(1+BF98)*('Pop Régions 2070'!BV35/'Pop Régions 2070'!BU35)-1</f>
        <v>6.0978422279678313E-3</v>
      </c>
      <c r="BG147" s="201">
        <f>(1+BG98)*('Pop Régions 2070'!BW35/'Pop Régions 2070'!BV35)-1</f>
        <v>5.8002798640592879E-3</v>
      </c>
      <c r="BH147" s="201">
        <f>(1+BH98)*('Pop Régions 2070'!BX35/'Pop Régions 2070'!BW35)-1</f>
        <v>5.2469829963852632E-3</v>
      </c>
      <c r="BI147" s="201">
        <f>(1+BI98)*('Pop Régions 2070'!BY35/'Pop Régions 2070'!BX35)-1</f>
        <v>5.0653015646107136E-3</v>
      </c>
      <c r="BJ147" s="201">
        <f>(1+BJ98)*('Pop Régions 2070'!BZ35/'Pop Régions 2070'!BY35)-1</f>
        <v>5.5062878861336095E-3</v>
      </c>
      <c r="BK147" s="201">
        <f>(1+BK98)*('Pop Régions 2070'!CA35/'Pop Régions 2070'!BZ35)-1</f>
        <v>5.7965276393527887E-3</v>
      </c>
      <c r="BL147" s="201">
        <f>(1+BL98)*('Pop Régions 2070'!CB35/'Pop Régions 2070'!CA35)-1</f>
        <v>5.6416290431804406E-3</v>
      </c>
      <c r="BM147" s="201">
        <f>(1+BM98)*('Pop Régions 2070'!CC35/'Pop Régions 2070'!CB35)-1</f>
        <v>5.4585811454086475E-3</v>
      </c>
      <c r="BN147" s="201">
        <f>(1+BN98)*('Pop Régions 2070'!CD35/'Pop Régions 2070'!CC35)-1</f>
        <v>6.1051804667788812E-3</v>
      </c>
      <c r="BO147" s="201">
        <f>(1+BO98)*('Pop Régions 2070'!CE35/'Pop Régions 2070'!CD35)-1</f>
        <v>6.3754096162040863E-3</v>
      </c>
      <c r="BP147" s="201">
        <f>(1+BP98)*('Pop Régions 2070'!CF35/'Pop Régions 2070'!CE35)-1</f>
        <v>6.6747336315291506E-3</v>
      </c>
      <c r="BQ147" s="201">
        <f>(1+BQ98)*('Pop Régions 2070'!CG35/'Pop Régions 2070'!CF35)-1</f>
        <v>7.0456639611780059E-3</v>
      </c>
      <c r="BR147" s="201">
        <f>(1+BR98)*('Pop Régions 2070'!CH35/'Pop Régions 2070'!CG35)-1</f>
        <v>6.7093562484161762E-3</v>
      </c>
      <c r="BS147" s="201">
        <f>(1+BS98)*('Pop Régions 2070'!CI35/'Pop Régions 2070'!CH35)-1</f>
        <v>7.0611560968869558E-3</v>
      </c>
      <c r="BT147" s="201">
        <f>(1+BT98)*('Pop Régions 2070'!CJ35/'Pop Régions 2070'!CI35)-1</f>
        <v>7.20058886801489E-3</v>
      </c>
      <c r="BU147" s="201">
        <f>(1+BU98)*('Pop Régions 2070'!CK35/'Pop Régions 2070'!CJ35)-1</f>
        <v>7.606335337629222E-3</v>
      </c>
      <c r="BV147" s="201">
        <f>(1+BV98)*('Pop Régions 2070'!CL35/'Pop Régions 2070'!CK35)-1</f>
        <v>7.3362837747277254E-3</v>
      </c>
      <c r="BW147" s="201">
        <f>(1+BW98)*('Pop Régions 2070'!CM35/'Pop Régions 2070'!CL35)-1</f>
        <v>7.1318729151690352E-3</v>
      </c>
      <c r="BX147" s="201">
        <f>(1+BX98)*('Pop Régions 2070'!CN35/'Pop Régions 2070'!CM35)-1</f>
        <v>7.3953870268697042E-3</v>
      </c>
      <c r="BY147" s="201">
        <f>(1+BY98)*('Pop Régions 2070'!CO35/'Pop Régions 2070'!CN35)-1</f>
        <v>7.4644627240141315E-3</v>
      </c>
      <c r="BZ147" s="201">
        <f>(1+BZ98)*('Pop Régions 2070'!CP35/'Pop Régions 2070'!CO35)-1</f>
        <v>7.2221341976956843E-3</v>
      </c>
      <c r="CA147" s="201">
        <f>(1+CA98)*('Pop Régions 2070'!CQ35/'Pop Régions 2070'!CP35)-1</f>
        <v>6.7707260742992936E-3</v>
      </c>
      <c r="CB147" s="201">
        <f>(1+CB98)*('Pop Régions 2070'!CR35/'Pop Régions 2070'!CQ35)-1</f>
        <v>6.3955822751182723E-3</v>
      </c>
      <c r="CC147" s="201">
        <f>(1+CC98)*('Pop Régions 2070'!CS35/'Pop Régions 2070'!CR35)-1</f>
        <v>6.4305295007451857E-3</v>
      </c>
      <c r="CD147" s="201">
        <f>(1+CD98)*('Pop Régions 2070'!CT35/'Pop Régions 2070'!CS35)-1</f>
        <v>6.449045636697015E-3</v>
      </c>
      <c r="CE147" s="201">
        <f>(1+CE98)*('Pop Régions 2070'!CU35/'Pop Régions 2070'!CT35)-1</f>
        <v>6.2839711701492273E-3</v>
      </c>
      <c r="CF147" s="201">
        <f>(1+CF98)*('Pop Régions 2070'!CV35/'Pop Régions 2070'!CU35)-1</f>
        <v>5.8240797593978044E-3</v>
      </c>
    </row>
    <row r="148" spans="1:84">
      <c r="A148" s="179" t="s">
        <v>293</v>
      </c>
      <c r="B148" s="304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54"/>
      <c r="AC148" s="88"/>
      <c r="AD148" s="88"/>
      <c r="AE148" s="88"/>
      <c r="AF148" s="88"/>
      <c r="AG148" s="88"/>
      <c r="AH148" s="88"/>
      <c r="AI148" s="88"/>
      <c r="AJ148" s="201">
        <f>(1+AJ99)*('Pop Régions 2070'!AZ36/'Pop Régions 2070'!AY36)-1</f>
        <v>2.6252831843503577E-2</v>
      </c>
      <c r="AK148" s="201">
        <f>(1+AK99)*('Pop Régions 2070'!BA36/'Pop Régions 2070'!AZ36)-1</f>
        <v>1.1626663254529213E-2</v>
      </c>
      <c r="AL148" s="201">
        <f>(1+AL99)*('Pop Régions 2070'!BB36/'Pop Régions 2070'!BA36)-1</f>
        <v>1.7610772132783836E-2</v>
      </c>
      <c r="AM148" s="201">
        <f>(1+AM99)*('Pop Régions 2070'!BC36/'Pop Régions 2070'!BB36)-1</f>
        <v>1.9201860280118499E-2</v>
      </c>
      <c r="AN148" s="201">
        <f>(1+AN99)*('Pop Régions 2070'!BD36/'Pop Régions 2070'!BC36)-1</f>
        <v>1.9269931397823958E-2</v>
      </c>
      <c r="AO148" s="201">
        <f>(1+AO99)*('Pop Régions 2070'!BE36/'Pop Régions 2070'!BD36)-1</f>
        <v>2.0115433099737956E-2</v>
      </c>
      <c r="AP148" s="201">
        <f>(1+AP99)*('Pop Régions 2070'!BF36/'Pop Régions 2070'!BE36)-1</f>
        <v>1.5564320972569323E-2</v>
      </c>
      <c r="AQ148" s="201">
        <f>(1+AQ99)*('Pop Régions 2070'!BG36/'Pop Régions 2070'!BF36)-1</f>
        <v>1.488596362510286E-2</v>
      </c>
      <c r="AR148" s="201">
        <f>(1+AR99)*('Pop Régions 2070'!BH36/'Pop Régions 2070'!BG36)-1</f>
        <v>1.5420465646894588E-2</v>
      </c>
      <c r="AS148" s="201">
        <f>(1+AS99)*('Pop Régions 2070'!BI36/'Pop Régions 2070'!BH36)-1</f>
        <v>1.5716784419350205E-2</v>
      </c>
      <c r="AT148" s="201">
        <f>(1+AT99)*('Pop Régions 2070'!BJ36/'Pop Régions 2070'!BI36)-1</f>
        <v>1.5732152087150064E-2</v>
      </c>
      <c r="AU148" s="201">
        <f>(1+AU99)*('Pop Régions 2070'!BK36/'Pop Régions 2070'!BJ36)-1</f>
        <v>1.2650569329934802E-2</v>
      </c>
      <c r="AV148" s="201">
        <f>(1+AV99)*('Pop Régions 2070'!BL36/'Pop Régions 2070'!BK36)-1</f>
        <v>1.2790559772843713E-2</v>
      </c>
      <c r="AW148" s="201">
        <f>(1+AW99)*('Pop Régions 2070'!BM36/'Pop Régions 2070'!BL36)-1</f>
        <v>1.2996984450818649E-2</v>
      </c>
      <c r="AX148" s="201">
        <f>(1+AX99)*('Pop Régions 2070'!BN36/'Pop Régions 2070'!BM36)-1</f>
        <v>1.2327273057189725E-2</v>
      </c>
      <c r="AY148" s="201">
        <f>(1+AY99)*('Pop Régions 2070'!BO36/'Pop Régions 2070'!BN36)-1</f>
        <v>1.1681169375388656E-2</v>
      </c>
      <c r="AZ148" s="201">
        <f>(1+AZ99)*('Pop Régions 2070'!BP36/'Pop Régions 2070'!BO36)-1</f>
        <v>1.2117713358979376E-2</v>
      </c>
      <c r="BA148" s="201">
        <f>(1+BA99)*('Pop Régions 2070'!BQ36/'Pop Régions 2070'!BP36)-1</f>
        <v>1.2273809929722601E-2</v>
      </c>
      <c r="BB148" s="201">
        <f>(1+BB99)*('Pop Régions 2070'!BR36/'Pop Régions 2070'!BQ36)-1</f>
        <v>1.1708132558651441E-2</v>
      </c>
      <c r="BC148" s="201">
        <f>(1+BC99)*('Pop Régions 2070'!BS36/'Pop Régions 2070'!BR36)-1</f>
        <v>1.0936614779382348E-2</v>
      </c>
      <c r="BD148" s="201">
        <f>(1+BD99)*('Pop Régions 2070'!BT36/'Pop Régions 2070'!BS36)-1</f>
        <v>1.0659033920481953E-2</v>
      </c>
      <c r="BE148" s="201">
        <f>(1+BE99)*('Pop Régions 2070'!BU36/'Pop Régions 2070'!BT36)-1</f>
        <v>1.0574396143674614E-2</v>
      </c>
      <c r="BF148" s="201">
        <f>(1+BF99)*('Pop Régions 2070'!BV36/'Pop Régions 2070'!BU36)-1</f>
        <v>1.0601713745113095E-2</v>
      </c>
      <c r="BG148" s="201">
        <f>(1+BG99)*('Pop Régions 2070'!BW36/'Pop Régions 2070'!BV36)-1</f>
        <v>1.0483062449278213E-2</v>
      </c>
      <c r="BH148" s="201">
        <f>(1+BH99)*('Pop Régions 2070'!BX36/'Pop Régions 2070'!BW36)-1</f>
        <v>9.6790912321473854E-3</v>
      </c>
      <c r="BI148" s="201">
        <f>(1+BI99)*('Pop Régions 2070'!BY36/'Pop Régions 2070'!BX36)-1</f>
        <v>9.7720050694440896E-3</v>
      </c>
      <c r="BJ148" s="201">
        <f>(1+BJ99)*('Pop Régions 2070'!BZ36/'Pop Régions 2070'!BY36)-1</f>
        <v>9.964549380509391E-3</v>
      </c>
      <c r="BK148" s="201">
        <f>(1+BK99)*('Pop Régions 2070'!CA36/'Pop Régions 2070'!BZ36)-1</f>
        <v>1.0356911898113719E-2</v>
      </c>
      <c r="BL148" s="201">
        <f>(1+BL99)*('Pop Régions 2070'!CB36/'Pop Régions 2070'!CA36)-1</f>
        <v>9.9511880965366117E-3</v>
      </c>
      <c r="BM148" s="201">
        <f>(1+BM99)*('Pop Régions 2070'!CC36/'Pop Régions 2070'!CB36)-1</f>
        <v>1.0047055935391347E-2</v>
      </c>
      <c r="BN148" s="201">
        <f>(1+BN99)*('Pop Régions 2070'!CD36/'Pop Régions 2070'!CC36)-1</f>
        <v>1.0525080791204511E-2</v>
      </c>
      <c r="BO148" s="201">
        <f>(1+BO99)*('Pop Régions 2070'!CE36/'Pop Régions 2070'!CD36)-1</f>
        <v>1.0640964140919529E-2</v>
      </c>
      <c r="BP148" s="201">
        <f>(1+BP99)*('Pop Régions 2070'!CF36/'Pop Régions 2070'!CE36)-1</f>
        <v>1.1045217106278704E-2</v>
      </c>
      <c r="BQ148" s="201">
        <f>(1+BQ99)*('Pop Régions 2070'!CG36/'Pop Régions 2070'!CF36)-1</f>
        <v>1.1424363299880058E-2</v>
      </c>
      <c r="BR148" s="201">
        <f>(1+BR99)*('Pop Régions 2070'!CH36/'Pop Régions 2070'!CG36)-1</f>
        <v>1.0932774506365428E-2</v>
      </c>
      <c r="BS148" s="201">
        <f>(1+BS99)*('Pop Régions 2070'!CI36/'Pop Régions 2070'!CH36)-1</f>
        <v>1.1292503505203388E-2</v>
      </c>
      <c r="BT148" s="201">
        <f>(1+BT99)*('Pop Régions 2070'!CJ36/'Pop Régions 2070'!CI36)-1</f>
        <v>1.1358265246172561E-2</v>
      </c>
      <c r="BU148" s="201">
        <f>(1+BU99)*('Pop Régions 2070'!CK36/'Pop Régions 2070'!CJ36)-1</f>
        <v>1.1590554354830918E-2</v>
      </c>
      <c r="BV148" s="201">
        <f>(1+BV99)*('Pop Régions 2070'!CL36/'Pop Régions 2070'!CK36)-1</f>
        <v>1.1508118134010425E-2</v>
      </c>
      <c r="BW148" s="201">
        <f>(1+BW99)*('Pop Régions 2070'!CM36/'Pop Régions 2070'!CL36)-1</f>
        <v>1.1229115158389869E-2</v>
      </c>
      <c r="BX148" s="201">
        <f>(1+BX99)*('Pop Régions 2070'!CN36/'Pop Régions 2070'!CM36)-1</f>
        <v>1.1317356450041505E-2</v>
      </c>
      <c r="BY148" s="201">
        <f>(1+BY99)*('Pop Régions 2070'!CO36/'Pop Régions 2070'!CN36)-1</f>
        <v>1.1392707882538655E-2</v>
      </c>
      <c r="BZ148" s="201">
        <f>(1+BZ99)*('Pop Régions 2070'!CP36/'Pop Régions 2070'!CO36)-1</f>
        <v>1.1156195738184049E-2</v>
      </c>
      <c r="CA148" s="201">
        <f>(1+CA99)*('Pop Régions 2070'!CQ36/'Pop Régions 2070'!CP36)-1</f>
        <v>1.0710303466151538E-2</v>
      </c>
      <c r="CB148" s="201">
        <f>(1+CB99)*('Pop Régions 2070'!CR36/'Pop Régions 2070'!CQ36)-1</f>
        <v>1.0156178842475327E-2</v>
      </c>
      <c r="CC148" s="201">
        <f>(1+CC99)*('Pop Régions 2070'!CS36/'Pop Régions 2070'!CR36)-1</f>
        <v>1.0278473972072044E-2</v>
      </c>
      <c r="CD148" s="201">
        <f>(1+CD99)*('Pop Régions 2070'!CT36/'Pop Régions 2070'!CS36)-1</f>
        <v>1.0034951348522503E-2</v>
      </c>
      <c r="CE148" s="201">
        <f>(1+CE99)*('Pop Régions 2070'!CU36/'Pop Régions 2070'!CT36)-1</f>
        <v>9.9562581981869069E-3</v>
      </c>
      <c r="CF148" s="201">
        <f>(1+CF99)*('Pop Régions 2070'!CV36/'Pop Régions 2070'!CU36)-1</f>
        <v>9.5004186288309977E-3</v>
      </c>
    </row>
    <row r="149" spans="1:84">
      <c r="A149" s="168" t="s">
        <v>294</v>
      </c>
      <c r="B149" s="304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54"/>
      <c r="AC149" s="88"/>
      <c r="AD149" s="88"/>
      <c r="AE149" s="88"/>
      <c r="AF149" s="88"/>
      <c r="AG149" s="88"/>
      <c r="AH149" s="88"/>
      <c r="AI149" s="88"/>
      <c r="AJ149" s="201">
        <f>(1+AJ100)*('Pop Régions 2070'!AZ37/'Pop Régions 2070'!AY37)-1</f>
        <v>1.7223071872662921E-2</v>
      </c>
      <c r="AK149" s="201">
        <f>(1+AK100)*('Pop Régions 2070'!BA37/'Pop Régions 2070'!AZ37)-1</f>
        <v>2.8777336602341386E-3</v>
      </c>
      <c r="AL149" s="201">
        <f>(1+AL100)*('Pop Régions 2070'!BB37/'Pop Régions 2070'!BA37)-1</f>
        <v>8.5856854512167402E-3</v>
      </c>
      <c r="AM149" s="201">
        <f>(1+AM100)*('Pop Régions 2070'!BC37/'Pop Régions 2070'!BB37)-1</f>
        <v>1.0337166680037813E-2</v>
      </c>
      <c r="AN149" s="201">
        <f>(1+AN100)*('Pop Régions 2070'!BD37/'Pop Régions 2070'!BC37)-1</f>
        <v>1.0261857469313629E-2</v>
      </c>
      <c r="AO149" s="201">
        <f>(1+AO100)*('Pop Régions 2070'!BE37/'Pop Régions 2070'!BD37)-1</f>
        <v>1.1185728407727913E-2</v>
      </c>
      <c r="AP149" s="201">
        <f>(1+AP100)*('Pop Régions 2070'!BF37/'Pop Régions 2070'!BE37)-1</f>
        <v>6.7304354350923301E-3</v>
      </c>
      <c r="AQ149" s="201">
        <f>(1+AQ100)*('Pop Régions 2070'!BG37/'Pop Régions 2070'!BF37)-1</f>
        <v>6.1344086996952818E-3</v>
      </c>
      <c r="AR149" s="201">
        <f>(1+AR100)*('Pop Régions 2070'!BH37/'Pop Régions 2070'!BG37)-1</f>
        <v>6.5189190352752391E-3</v>
      </c>
      <c r="AS149" s="201">
        <f>(1+AS100)*('Pop Régions 2070'!BI37/'Pop Régions 2070'!BH37)-1</f>
        <v>7.1212232965505162E-3</v>
      </c>
      <c r="AT149" s="201">
        <f>(1+AT100)*('Pop Régions 2070'!BJ37/'Pop Régions 2070'!BI37)-1</f>
        <v>6.904972646642582E-3</v>
      </c>
      <c r="AU149" s="201">
        <f>(1+AU100)*('Pop Régions 2070'!BK37/'Pop Régions 2070'!BJ37)-1</f>
        <v>3.9108936600436017E-3</v>
      </c>
      <c r="AV149" s="201">
        <f>(1+AV100)*('Pop Régions 2070'!BL37/'Pop Régions 2070'!BK37)-1</f>
        <v>4.2083637123029316E-3</v>
      </c>
      <c r="AW149" s="201">
        <f>(1+AW100)*('Pop Régions 2070'!BM37/'Pop Régions 2070'!BL37)-1</f>
        <v>4.0981877117260979E-3</v>
      </c>
      <c r="AX149" s="201">
        <f>(1+AX100)*('Pop Régions 2070'!BN37/'Pop Régions 2070'!BM37)-1</f>
        <v>3.8185066981344384E-3</v>
      </c>
      <c r="AY149" s="201">
        <f>(1+AY100)*('Pop Régions 2070'!BO37/'Pop Régions 2070'!BN37)-1</f>
        <v>3.0180763099971752E-3</v>
      </c>
      <c r="AZ149" s="201">
        <f>(1+AZ100)*('Pop Régions 2070'!BP37/'Pop Régions 2070'!BO37)-1</f>
        <v>3.2138032113402382E-3</v>
      </c>
      <c r="BA149" s="201">
        <f>(1+BA100)*('Pop Régions 2070'!BQ37/'Pop Régions 2070'!BP37)-1</f>
        <v>3.8377023535365318E-3</v>
      </c>
      <c r="BB149" s="201">
        <f>(1+BB100)*('Pop Régions 2070'!BR37/'Pop Régions 2070'!BQ37)-1</f>
        <v>3.0322028946823121E-3</v>
      </c>
      <c r="BC149" s="201">
        <f>(1+BC100)*('Pop Régions 2070'!BS37/'Pop Régions 2070'!BR37)-1</f>
        <v>2.3354871934351262E-3</v>
      </c>
      <c r="BD149" s="201">
        <f>(1+BD100)*('Pop Régions 2070'!BT37/'Pop Régions 2070'!BS37)-1</f>
        <v>1.8137876485952997E-3</v>
      </c>
      <c r="BE149" s="201">
        <f>(1+BE100)*('Pop Régions 2070'!BU37/'Pop Régions 2070'!BT37)-1</f>
        <v>1.7996676980196469E-3</v>
      </c>
      <c r="BF149" s="201">
        <f>(1+BF100)*('Pop Régions 2070'!BV37/'Pop Régions 2070'!BU37)-1</f>
        <v>1.9773341378810372E-3</v>
      </c>
      <c r="BG149" s="201">
        <f>(1+BG100)*('Pop Régions 2070'!BW37/'Pop Régions 2070'!BV37)-1</f>
        <v>1.8488825127098707E-3</v>
      </c>
      <c r="BH149" s="201">
        <f>(1+BH100)*('Pop Régions 2070'!BX37/'Pop Régions 2070'!BW37)-1</f>
        <v>1.1174120762185158E-3</v>
      </c>
      <c r="BI149" s="201">
        <f>(1+BI100)*('Pop Régions 2070'!BY37/'Pop Régions 2070'!BX37)-1</f>
        <v>9.5786799770802844E-4</v>
      </c>
      <c r="BJ149" s="201">
        <f>(1+BJ100)*('Pop Régions 2070'!BZ37/'Pop Régions 2070'!BY37)-1</f>
        <v>1.2175676120131929E-3</v>
      </c>
      <c r="BK149" s="201">
        <f>(1+BK100)*('Pop Régions 2070'!CA37/'Pop Régions 2070'!BZ37)-1</f>
        <v>2.0011653662070916E-3</v>
      </c>
      <c r="BL149" s="201">
        <f>(1+BL100)*('Pop Régions 2070'!CB37/'Pop Régions 2070'!CA37)-1</f>
        <v>1.3409807649542582E-3</v>
      </c>
      <c r="BM149" s="201">
        <f>(1+BM100)*('Pop Régions 2070'!CC37/'Pop Régions 2070'!CB37)-1</f>
        <v>1.5043867802218003E-3</v>
      </c>
      <c r="BN149" s="201">
        <f>(1+BN100)*('Pop Régions 2070'!CD37/'Pop Régions 2070'!CC37)-1</f>
        <v>1.9683686036440218E-3</v>
      </c>
      <c r="BO149" s="201">
        <f>(1+BO100)*('Pop Régions 2070'!CE37/'Pop Régions 2070'!CD37)-1</f>
        <v>2.2323526754857159E-3</v>
      </c>
      <c r="BP149" s="201">
        <f>(1+BP100)*('Pop Régions 2070'!CF37/'Pop Régions 2070'!CE37)-1</f>
        <v>2.7035324332340682E-3</v>
      </c>
      <c r="BQ149" s="201">
        <f>(1+BQ100)*('Pop Régions 2070'!CG37/'Pop Régions 2070'!CF37)-1</f>
        <v>2.7369024591701319E-3</v>
      </c>
      <c r="BR149" s="201">
        <f>(1+BR100)*('Pop Régions 2070'!CH37/'Pop Régions 2070'!CG37)-1</f>
        <v>2.7266172244739817E-3</v>
      </c>
      <c r="BS149" s="201">
        <f>(1+BS100)*('Pop Régions 2070'!CI37/'Pop Régions 2070'!CH37)-1</f>
        <v>3.0728995786932778E-3</v>
      </c>
      <c r="BT149" s="201">
        <f>(1+BT100)*('Pop Régions 2070'!CJ37/'Pop Régions 2070'!CI37)-1</f>
        <v>3.2069321215206781E-3</v>
      </c>
      <c r="BU149" s="201">
        <f>(1+BU100)*('Pop Régions 2070'!CK37/'Pop Régions 2070'!CJ37)-1</f>
        <v>3.4260932572749425E-3</v>
      </c>
      <c r="BV149" s="201">
        <f>(1+BV100)*('Pop Régions 2070'!CL37/'Pop Régions 2070'!CK37)-1</f>
        <v>3.3312603689721332E-3</v>
      </c>
      <c r="BW149" s="201">
        <f>(1+BW100)*('Pop Régions 2070'!CM37/'Pop Régions 2070'!CL37)-1</f>
        <v>3.1215683653720294E-3</v>
      </c>
      <c r="BX149" s="201">
        <f>(1+BX100)*('Pop Régions 2070'!CN37/'Pop Régions 2070'!CM37)-1</f>
        <v>3.1969451510427405E-3</v>
      </c>
      <c r="BY149" s="201">
        <f>(1+BY100)*('Pop Régions 2070'!CO37/'Pop Régions 2070'!CN37)-1</f>
        <v>3.6016548113713132E-3</v>
      </c>
      <c r="BZ149" s="201">
        <f>(1+BZ100)*('Pop Régions 2070'!CP37/'Pop Régions 2070'!CO37)-1</f>
        <v>3.3552985579108352E-3</v>
      </c>
      <c r="CA149" s="201">
        <f>(1+CA100)*('Pop Régions 2070'!CQ37/'Pop Régions 2070'!CP37)-1</f>
        <v>2.8999701487226748E-3</v>
      </c>
      <c r="CB149" s="201">
        <f>(1+CB100)*('Pop Régions 2070'!CR37/'Pop Régions 2070'!CQ37)-1</f>
        <v>2.3365902172529651E-3</v>
      </c>
      <c r="CC149" s="201">
        <f>(1+CC100)*('Pop Régions 2070'!CS37/'Pop Régions 2070'!CR37)-1</f>
        <v>2.7128175026744916E-3</v>
      </c>
      <c r="CD149" s="201">
        <f>(1+CD100)*('Pop Régions 2070'!CT37/'Pop Régions 2070'!CS37)-1</f>
        <v>2.5430878958900838E-3</v>
      </c>
      <c r="CE149" s="201">
        <f>(1+CE100)*('Pop Régions 2070'!CU37/'Pop Régions 2070'!CT37)-1</f>
        <v>2.7227826113487286E-3</v>
      </c>
      <c r="CF149" s="201">
        <f>(1+CF100)*('Pop Régions 2070'!CV37/'Pop Régions 2070'!CU37)-1</f>
        <v>1.9116345778418253E-3</v>
      </c>
    </row>
    <row r="150" spans="1:84">
      <c r="A150" s="168" t="s">
        <v>330</v>
      </c>
      <c r="B150" s="304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54"/>
      <c r="AC150" s="88"/>
      <c r="AD150" s="88"/>
      <c r="AE150" s="88"/>
      <c r="AF150" s="88"/>
      <c r="AG150" s="88"/>
      <c r="AH150" s="88"/>
      <c r="AI150" s="88"/>
      <c r="AJ150" s="201">
        <f>(1+AJ101)*('Pop Régions 2070'!AZ38/'Pop Régions 2070'!AY38)-1</f>
        <v>2.4392410724725311E-2</v>
      </c>
      <c r="AK150" s="201">
        <f>(1+AK101)*('Pop Régions 2070'!BA38/'Pop Régions 2070'!AZ38)-1</f>
        <v>9.6958525256662931E-3</v>
      </c>
      <c r="AL150" s="201">
        <f>(1+AL101)*('Pop Régions 2070'!BB38/'Pop Régions 2070'!BA38)-1</f>
        <v>1.6171344612451399E-2</v>
      </c>
      <c r="AM150" s="201">
        <f>(1+AM101)*('Pop Régions 2070'!BC38/'Pop Régions 2070'!BB38)-1</f>
        <v>1.7919079790801984E-2</v>
      </c>
      <c r="AN150" s="201">
        <f>(1+AN101)*('Pop Régions 2070'!BD38/'Pop Régions 2070'!BC38)-1</f>
        <v>1.7974922512659752E-2</v>
      </c>
      <c r="AO150" s="201">
        <f>(1+AO101)*('Pop Régions 2070'!BE38/'Pop Régions 2070'!BD38)-1</f>
        <v>1.8563862990580882E-2</v>
      </c>
      <c r="AP150" s="201">
        <f>(1+AP101)*('Pop Régions 2070'!BF38/'Pop Régions 2070'!BE38)-1</f>
        <v>1.4076912390034613E-2</v>
      </c>
      <c r="AQ150" s="201">
        <f>(1+AQ101)*('Pop Régions 2070'!BG38/'Pop Régions 2070'!BF38)-1</f>
        <v>1.3306848264984295E-2</v>
      </c>
      <c r="AR150" s="201">
        <f>(1+AR101)*('Pop Régions 2070'!BH38/'Pop Régions 2070'!BG38)-1</f>
        <v>1.3997255878039017E-2</v>
      </c>
      <c r="AS150" s="201">
        <f>(1+AS101)*('Pop Régions 2070'!BI38/'Pop Régions 2070'!BH38)-1</f>
        <v>1.3961559202684048E-2</v>
      </c>
      <c r="AT150" s="201">
        <f>(1+AT101)*('Pop Régions 2070'!BJ38/'Pop Régions 2070'!BI38)-1</f>
        <v>1.3890217856302955E-2</v>
      </c>
      <c r="AU150" s="201">
        <f>(1+AU101)*('Pop Régions 2070'!BK38/'Pop Régions 2070'!BJ38)-1</f>
        <v>1.0878834168432938E-2</v>
      </c>
      <c r="AV150" s="201">
        <f>(1+AV101)*('Pop Régions 2070'!BL38/'Pop Régions 2070'!BK38)-1</f>
        <v>1.1015023129404389E-2</v>
      </c>
      <c r="AW150" s="201">
        <f>(1+AW101)*('Pop Régions 2070'!BM38/'Pop Régions 2070'!BL38)-1</f>
        <v>1.0896635394336718E-2</v>
      </c>
      <c r="AX150" s="201">
        <f>(1+AX101)*('Pop Régions 2070'!BN38/'Pop Régions 2070'!BM38)-1</f>
        <v>1.0302834524571924E-2</v>
      </c>
      <c r="AY150" s="201">
        <f>(1+AY101)*('Pop Régions 2070'!BO38/'Pop Régions 2070'!BN38)-1</f>
        <v>9.495579865389514E-3</v>
      </c>
      <c r="AZ150" s="201">
        <f>(1+AZ101)*('Pop Régions 2070'!BP38/'Pop Régions 2070'!BO38)-1</f>
        <v>1.0010326832354144E-2</v>
      </c>
      <c r="BA150" s="201">
        <f>(1+BA101)*('Pop Régions 2070'!BQ38/'Pop Régions 2070'!BP38)-1</f>
        <v>1.0008253870085859E-2</v>
      </c>
      <c r="BB150" s="201">
        <f>(1+BB101)*('Pop Régions 2070'!BR38/'Pop Régions 2070'!BQ38)-1</f>
        <v>9.3622811356623981E-3</v>
      </c>
      <c r="BC150" s="201">
        <f>(1+BC101)*('Pop Régions 2070'!BS38/'Pop Régions 2070'!BR38)-1</f>
        <v>8.668680300303544E-3</v>
      </c>
      <c r="BD150" s="201">
        <f>(1+BD101)*('Pop Régions 2070'!BT38/'Pop Régions 2070'!BS38)-1</f>
        <v>8.1545165132390629E-3</v>
      </c>
      <c r="BE150" s="201">
        <f>(1+BE101)*('Pop Régions 2070'!BU38/'Pop Régions 2070'!BT38)-1</f>
        <v>8.1492191551639781E-3</v>
      </c>
      <c r="BF150" s="201">
        <f>(1+BF101)*('Pop Régions 2070'!BV38/'Pop Régions 2070'!BU38)-1</f>
        <v>8.1794364604395042E-3</v>
      </c>
      <c r="BG150" s="201">
        <f>(1+BG101)*('Pop Régions 2070'!BW38/'Pop Régions 2070'!BV38)-1</f>
        <v>8.0597891922367104E-3</v>
      </c>
      <c r="BH150" s="201">
        <f>(1+BH101)*('Pop Régions 2070'!BX38/'Pop Régions 2070'!BW38)-1</f>
        <v>7.021218949654795E-3</v>
      </c>
      <c r="BI150" s="201">
        <f>(1+BI101)*('Pop Régions 2070'!BY38/'Pop Régions 2070'!BX38)-1</f>
        <v>7.3510728503276557E-3</v>
      </c>
      <c r="BJ150" s="201">
        <f>(1+BJ101)*('Pop Régions 2070'!BZ38/'Pop Régions 2070'!BY38)-1</f>
        <v>7.3107196529385021E-3</v>
      </c>
      <c r="BK150" s="201">
        <f>(1+BK101)*('Pop Régions 2070'!CA38/'Pop Régions 2070'!BZ38)-1</f>
        <v>7.7839468240259446E-3</v>
      </c>
      <c r="BL150" s="201">
        <f>(1+BL101)*('Pop Régions 2070'!CB38/'Pop Régions 2070'!CA38)-1</f>
        <v>7.4584991476718265E-3</v>
      </c>
      <c r="BM150" s="201">
        <f>(1+BM101)*('Pop Régions 2070'!CC38/'Pop Régions 2070'!CB38)-1</f>
        <v>7.4787987681013135E-3</v>
      </c>
      <c r="BN150" s="201">
        <f>(1+BN101)*('Pop Régions 2070'!CD38/'Pop Régions 2070'!CC38)-1</f>
        <v>7.8010161025827696E-3</v>
      </c>
      <c r="BO150" s="201">
        <f>(1+BO101)*('Pop Régions 2070'!CE38/'Pop Régions 2070'!CD38)-1</f>
        <v>8.0790279137554766E-3</v>
      </c>
      <c r="BP150" s="201">
        <f>(1+BP101)*('Pop Régions 2070'!CF38/'Pop Régions 2070'!CE38)-1</f>
        <v>8.4086090458432849E-3</v>
      </c>
      <c r="BQ150" s="201">
        <f>(1+BQ101)*('Pop Régions 2070'!CG38/'Pop Régions 2070'!CF38)-1</f>
        <v>8.7887070264138778E-3</v>
      </c>
      <c r="BR150" s="201">
        <f>(1+BR101)*('Pop Régions 2070'!CH38/'Pop Régions 2070'!CG38)-1</f>
        <v>8.1465624939744963E-3</v>
      </c>
      <c r="BS150" s="201">
        <f>(1+BS101)*('Pop Régions 2070'!CI38/'Pop Régions 2070'!CH38)-1</f>
        <v>8.5073652275926559E-3</v>
      </c>
      <c r="BT150" s="201">
        <f>(1+BT101)*('Pop Régions 2070'!CJ38/'Pop Régions 2070'!CI38)-1</f>
        <v>8.6553107812123997E-3</v>
      </c>
      <c r="BU150" s="201">
        <f>(1+BU101)*('Pop Régions 2070'!CK38/'Pop Régions 2070'!CJ38)-1</f>
        <v>8.731995493101774E-3</v>
      </c>
      <c r="BV150" s="201">
        <f>(1+BV101)*('Pop Régions 2070'!CL38/'Pop Régions 2070'!CK38)-1</f>
        <v>8.6503984151440338E-3</v>
      </c>
      <c r="BW150" s="201">
        <f>(1+BW101)*('Pop Régions 2070'!CM38/'Pop Régions 2070'!CL38)-1</f>
        <v>8.4536678917148667E-3</v>
      </c>
      <c r="BX150" s="201">
        <f>(1+BX101)*('Pop Régions 2070'!CN38/'Pop Régions 2070'!CM38)-1</f>
        <v>8.3860645115538812E-3</v>
      </c>
      <c r="BY150" s="201">
        <f>(1+BY101)*('Pop Régions 2070'!CO38/'Pop Régions 2070'!CN38)-1</f>
        <v>8.4623542643904592E-3</v>
      </c>
      <c r="BZ150" s="201">
        <f>(1+BZ101)*('Pop Régions 2070'!CP38/'Pop Régions 2070'!CO38)-1</f>
        <v>8.3837670188120494E-3</v>
      </c>
      <c r="CA150" s="201">
        <f>(1+CA101)*('Pop Régions 2070'!CQ38/'Pop Régions 2070'!CP38)-1</f>
        <v>7.9386545566497713E-3</v>
      </c>
      <c r="CB150" s="201">
        <f>(1+CB101)*('Pop Régions 2070'!CR38/'Pop Régions 2070'!CQ38)-1</f>
        <v>7.3852393968747432E-3</v>
      </c>
      <c r="CC150" s="201">
        <f>(1+CC101)*('Pop Régions 2070'!CS38/'Pop Régions 2070'!CR38)-1</f>
        <v>7.426672500112641E-3</v>
      </c>
      <c r="CD150" s="201">
        <f>(1+CD101)*('Pop Régions 2070'!CT38/'Pop Régions 2070'!CS38)-1</f>
        <v>7.266002165100538E-3</v>
      </c>
      <c r="CE150" s="201">
        <f>(1+CE101)*('Pop Régions 2070'!CU38/'Pop Régions 2070'!CT38)-1</f>
        <v>7.2634749816939959E-3</v>
      </c>
      <c r="CF150" s="201">
        <f>(1+CF101)*('Pop Régions 2070'!CV38/'Pop Régions 2070'!CU38)-1</f>
        <v>6.8083266928140596E-3</v>
      </c>
    </row>
    <row r="151" spans="1:84">
      <c r="A151" s="179" t="s">
        <v>296</v>
      </c>
      <c r="B151" s="304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54"/>
      <c r="AC151" s="88"/>
      <c r="AD151" s="88"/>
      <c r="AE151" s="88"/>
      <c r="AF151" s="88"/>
      <c r="AG151" s="88"/>
      <c r="AH151" s="88"/>
      <c r="AI151" s="88"/>
      <c r="AJ151" s="201">
        <f>(1+AJ102)*('Pop Régions 2070'!AZ39/'Pop Régions 2070'!AY39)-1</f>
        <v>2.7983061127335285E-2</v>
      </c>
      <c r="AK151" s="201">
        <f>(1+AK102)*('Pop Régions 2070'!BA39/'Pop Régions 2070'!AZ39)-1</f>
        <v>1.313506024259059E-2</v>
      </c>
      <c r="AL151" s="201">
        <f>(1+AL102)*('Pop Régions 2070'!BB39/'Pop Régions 2070'!BA39)-1</f>
        <v>1.8493220367452157E-2</v>
      </c>
      <c r="AM151" s="201">
        <f>(1+AM102)*('Pop Régions 2070'!BC39/'Pop Régions 2070'!BB39)-1</f>
        <v>1.9894067136033033E-2</v>
      </c>
      <c r="AN151" s="201">
        <f>(1+AN102)*('Pop Régions 2070'!BD39/'Pop Régions 2070'!BC39)-1</f>
        <v>2.0268926085890815E-2</v>
      </c>
      <c r="AO151" s="201">
        <f>(1+AO102)*('Pop Régions 2070'!BE39/'Pop Régions 2070'!BD39)-1</f>
        <v>2.0842987626646936E-2</v>
      </c>
      <c r="AP151" s="201">
        <f>(1+AP102)*('Pop Régions 2070'!BF39/'Pop Régions 2070'!BE39)-1</f>
        <v>1.6171145965713007E-2</v>
      </c>
      <c r="AQ151" s="201">
        <f>(1+AQ102)*('Pop Régions 2070'!BG39/'Pop Régions 2070'!BF39)-1</f>
        <v>1.5388025894824242E-2</v>
      </c>
      <c r="AR151" s="201">
        <f>(1+AR102)*('Pop Régions 2070'!BH39/'Pop Régions 2070'!BG39)-1</f>
        <v>1.6067938946517923E-2</v>
      </c>
      <c r="AS151" s="201">
        <f>(1+AS102)*('Pop Régions 2070'!BI39/'Pop Régions 2070'!BH39)-1</f>
        <v>1.618353404442785E-2</v>
      </c>
      <c r="AT151" s="201">
        <f>(1+AT102)*('Pop Régions 2070'!BJ39/'Pop Régions 2070'!BI39)-1</f>
        <v>1.6101252265866339E-2</v>
      </c>
      <c r="AU151" s="201">
        <f>(1+AU102)*('Pop Régions 2070'!BK39/'Pop Régions 2070'!BJ39)-1</f>
        <v>1.2914475246389667E-2</v>
      </c>
      <c r="AV151" s="201">
        <f>(1+AV102)*('Pop Régions 2070'!BL39/'Pop Régions 2070'!BK39)-1</f>
        <v>1.2883583506078322E-2</v>
      </c>
      <c r="AW151" s="201">
        <f>(1+AW102)*('Pop Régions 2070'!BM39/'Pop Régions 2070'!BL39)-1</f>
        <v>1.3077016659680529E-2</v>
      </c>
      <c r="AX151" s="201">
        <f>(1+AX102)*('Pop Régions 2070'!BN39/'Pop Régions 2070'!BM39)-1</f>
        <v>1.2315257546909431E-2</v>
      </c>
      <c r="AY151" s="201">
        <f>(1+AY102)*('Pop Régions 2070'!BO39/'Pop Régions 2070'!BN39)-1</f>
        <v>1.1502779252990925E-2</v>
      </c>
      <c r="AZ151" s="201">
        <f>(1+AZ102)*('Pop Régions 2070'!BP39/'Pop Régions 2070'!BO39)-1</f>
        <v>1.1854419081681167E-2</v>
      </c>
      <c r="BA151" s="201">
        <f>(1+BA102)*('Pop Régions 2070'!BQ39/'Pop Régions 2070'!BP39)-1</f>
        <v>1.2007160891106761E-2</v>
      </c>
      <c r="BB151" s="201">
        <f>(1+BB102)*('Pop Régions 2070'!BR39/'Pop Régions 2070'!BQ39)-1</f>
        <v>1.1356673967130027E-2</v>
      </c>
      <c r="BC151" s="201">
        <f>(1+BC102)*('Pop Régions 2070'!BS39/'Pop Régions 2070'!BR39)-1</f>
        <v>1.050122088554506E-2</v>
      </c>
      <c r="BD151" s="201">
        <f>(1+BD102)*('Pop Régions 2070'!BT39/'Pop Régions 2070'!BS39)-1</f>
        <v>1.0142167167138005E-2</v>
      </c>
      <c r="BE151" s="201">
        <f>(1+BE102)*('Pop Régions 2070'!BU39/'Pop Régions 2070'!BT39)-1</f>
        <v>9.8233302978929515E-3</v>
      </c>
      <c r="BF151" s="201">
        <f>(1+BF102)*('Pop Régions 2070'!BV39/'Pop Régions 2070'!BU39)-1</f>
        <v>1.0161519013136333E-2</v>
      </c>
      <c r="BG151" s="201">
        <f>(1+BG102)*('Pop Régions 2070'!BW39/'Pop Régions 2070'!BV39)-1</f>
        <v>9.7299792922924677E-3</v>
      </c>
      <c r="BH151" s="201">
        <f>(1+BH102)*('Pop Régions 2070'!BX39/'Pop Régions 2070'!BW39)-1</f>
        <v>8.8478009722350315E-3</v>
      </c>
      <c r="BI151" s="201">
        <f>(1+BI102)*('Pop Régions 2070'!BY39/'Pop Régions 2070'!BX39)-1</f>
        <v>9.0182368826337012E-3</v>
      </c>
      <c r="BJ151" s="201">
        <f>(1+BJ102)*('Pop Régions 2070'!BZ39/'Pop Régions 2070'!BY39)-1</f>
        <v>9.2886066365966968E-3</v>
      </c>
      <c r="BK151" s="201">
        <f>(1+BK102)*('Pop Régions 2070'!CA39/'Pop Régions 2070'!BZ39)-1</f>
        <v>9.4542529220242866E-3</v>
      </c>
      <c r="BL151" s="201">
        <f>(1+BL102)*('Pop Régions 2070'!CB39/'Pop Régions 2070'!CA39)-1</f>
        <v>9.1263789680802176E-3</v>
      </c>
      <c r="BM151" s="201">
        <f>(1+BM102)*('Pop Régions 2070'!CC39/'Pop Régions 2070'!CB39)-1</f>
        <v>9.1491285716813753E-3</v>
      </c>
      <c r="BN151" s="201">
        <f>(1+BN102)*('Pop Régions 2070'!CD39/'Pop Régions 2070'!CC39)-1</f>
        <v>9.4745918051437616E-3</v>
      </c>
      <c r="BO151" s="201">
        <f>(1+BO102)*('Pop Régions 2070'!CE39/'Pop Régions 2070'!CD39)-1</f>
        <v>9.7514558986286914E-3</v>
      </c>
      <c r="BP151" s="201">
        <f>(1+BP102)*('Pop Régions 2070'!CF39/'Pop Régions 2070'!CE39)-1</f>
        <v>1.0084935050762578E-2</v>
      </c>
      <c r="BQ151" s="201">
        <f>(1+BQ102)*('Pop Régions 2070'!CG39/'Pop Régions 2070'!CF39)-1</f>
        <v>1.0312731603378644E-2</v>
      </c>
      <c r="BR151" s="201">
        <f>(1+BR102)*('Pop Régions 2070'!CH39/'Pop Régions 2070'!CG39)-1</f>
        <v>9.831113458770302E-3</v>
      </c>
      <c r="BS151" s="201">
        <f>(1+BS102)*('Pop Régions 2070'!CI39/'Pop Régions 2070'!CH39)-1</f>
        <v>1.0040489054456092E-2</v>
      </c>
      <c r="BT151" s="201">
        <f>(1+BT102)*('Pop Régions 2070'!CJ39/'Pop Régions 2070'!CI39)-1</f>
        <v>1.0188303842899815E-2</v>
      </c>
      <c r="BU151" s="201">
        <f>(1+BU102)*('Pop Régions 2070'!CK39/'Pop Régions 2070'!CJ39)-1</f>
        <v>1.0270502038767448E-2</v>
      </c>
      <c r="BV151" s="201">
        <f>(1+BV102)*('Pop Régions 2070'!CL39/'Pop Régions 2070'!CK39)-1</f>
        <v>1.0188846046335298E-2</v>
      </c>
      <c r="BW151" s="201">
        <f>(1+BW102)*('Pop Régions 2070'!CM39/'Pop Régions 2070'!CL39)-1</f>
        <v>9.8409134334778159E-3</v>
      </c>
      <c r="BX151" s="201">
        <f>(1+BX102)*('Pop Régions 2070'!CN39/'Pop Régions 2070'!CM39)-1</f>
        <v>9.9304796712553767E-3</v>
      </c>
      <c r="BY151" s="201">
        <f>(1+BY102)*('Pop Régions 2070'!CO39/'Pop Régions 2070'!CN39)-1</f>
        <v>1.0007140793644176E-2</v>
      </c>
      <c r="BZ151" s="201">
        <f>(1+BZ102)*('Pop Régions 2070'!CP39/'Pop Régions 2070'!CO39)-1</f>
        <v>9.9223874213789642E-3</v>
      </c>
      <c r="CA151" s="201">
        <f>(1+CA102)*('Pop Régions 2070'!CQ39/'Pop Régions 2070'!CP39)-1</f>
        <v>9.3261266606792237E-3</v>
      </c>
      <c r="CB151" s="201">
        <f>(1+CB102)*('Pop Régions 2070'!CR39/'Pop Régions 2070'!CQ39)-1</f>
        <v>8.7724177354642219E-3</v>
      </c>
      <c r="CC151" s="201">
        <f>(1+CC102)*('Pop Régions 2070'!CS39/'Pop Régions 2070'!CR39)-1</f>
        <v>8.9646051383647229E-3</v>
      </c>
      <c r="CD151" s="201">
        <f>(1+CD102)*('Pop Régions 2070'!CT39/'Pop Régions 2070'!CS39)-1</f>
        <v>8.8038062932640493E-3</v>
      </c>
      <c r="CE151" s="201">
        <f>(1+CE102)*('Pop Régions 2070'!CU39/'Pop Régions 2070'!CT39)-1</f>
        <v>8.6438405657953687E-3</v>
      </c>
      <c r="CF151" s="201">
        <f>(1+CF102)*('Pop Régions 2070'!CV39/'Pop Régions 2070'!CU39)-1</f>
        <v>8.1882428729942447E-3</v>
      </c>
    </row>
    <row r="152" spans="1:84">
      <c r="A152" s="179" t="s">
        <v>297</v>
      </c>
      <c r="B152" s="304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54"/>
      <c r="AC152" s="88"/>
      <c r="AD152" s="88"/>
      <c r="AE152" s="88"/>
      <c r="AF152" s="88"/>
      <c r="AG152" s="88"/>
      <c r="AH152" s="88"/>
      <c r="AI152" s="88"/>
      <c r="AJ152" s="201">
        <f>(1+AJ103)*('Pop Régions 2070'!AZ40/'Pop Régions 2070'!AY40)-1</f>
        <v>2.8187219157101095E-2</v>
      </c>
      <c r="AK152" s="201">
        <f>(1+AK103)*('Pop Régions 2070'!BA40/'Pop Régions 2070'!AZ40)-1</f>
        <v>1.3393423117193715E-2</v>
      </c>
      <c r="AL152" s="201">
        <f>(1+AL103)*('Pop Régions 2070'!BB40/'Pop Régions 2070'!BA40)-1</f>
        <v>1.8419318174744292E-2</v>
      </c>
      <c r="AM152" s="201">
        <f>(1+AM103)*('Pop Régions 2070'!BC40/'Pop Régions 2070'!BB40)-1</f>
        <v>2.0160124853501715E-2</v>
      </c>
      <c r="AN152" s="201">
        <f>(1+AN103)*('Pop Régions 2070'!BD40/'Pop Régions 2070'!BC40)-1</f>
        <v>2.0113297863381563E-2</v>
      </c>
      <c r="AO152" s="201">
        <f>(1+AO103)*('Pop Régions 2070'!BE40/'Pop Régions 2070'!BD40)-1</f>
        <v>2.1025118668556386E-2</v>
      </c>
      <c r="AP152" s="201">
        <f>(1+AP103)*('Pop Régions 2070'!BF40/'Pop Régions 2070'!BE40)-1</f>
        <v>1.6267259632468001E-2</v>
      </c>
      <c r="AQ152" s="201">
        <f>(1+AQ103)*('Pop Régions 2070'!BG40/'Pop Régions 2070'!BF40)-1</f>
        <v>1.565232250522075E-2</v>
      </c>
      <c r="AR152" s="201">
        <f>(1+AR103)*('Pop Régions 2070'!BH40/'Pop Régions 2070'!BG40)-1</f>
        <v>1.608133512739629E-2</v>
      </c>
      <c r="AS152" s="201">
        <f>(1+AS103)*('Pop Régions 2070'!BI40/'Pop Régions 2070'!BH40)-1</f>
        <v>1.6363694955594532E-2</v>
      </c>
      <c r="AT152" s="201">
        <f>(1+AT103)*('Pop Régions 2070'!BJ40/'Pop Régions 2070'!BI40)-1</f>
        <v>1.6193930963649183E-2</v>
      </c>
      <c r="AU152" s="201">
        <f>(1+AU103)*('Pop Régions 2070'!BK40/'Pop Régions 2070'!BJ40)-1</f>
        <v>1.317285034891813E-2</v>
      </c>
      <c r="AV152" s="201">
        <f>(1+AV103)*('Pop Régions 2070'!BL40/'Pop Régions 2070'!BK40)-1</f>
        <v>1.3462872874908216E-2</v>
      </c>
      <c r="AW152" s="201">
        <f>(1+AW103)*('Pop Régions 2070'!BM40/'Pop Régions 2070'!BL40)-1</f>
        <v>1.3408080822194801E-2</v>
      </c>
      <c r="AX152" s="201">
        <f>(1+AX103)*('Pop Régions 2070'!BN40/'Pop Régions 2070'!BM40)-1</f>
        <v>1.2558788525867337E-2</v>
      </c>
      <c r="AY152" s="201">
        <f>(1+AY103)*('Pop Régions 2070'!BO40/'Pop Régions 2070'!BN40)-1</f>
        <v>1.2063441316725099E-2</v>
      </c>
      <c r="AZ152" s="201">
        <f>(1+AZ103)*('Pop Régions 2070'!BP40/'Pop Régions 2070'!BO40)-1</f>
        <v>1.232608816295433E-2</v>
      </c>
      <c r="BA152" s="201">
        <f>(1+BA103)*('Pop Régions 2070'!BQ40/'Pop Régions 2070'!BP40)-1</f>
        <v>1.2636075846288897E-2</v>
      </c>
      <c r="BB152" s="201">
        <f>(1+BB103)*('Pop Régions 2070'!BR40/'Pop Régions 2070'!BQ40)-1</f>
        <v>1.1896706170874571E-2</v>
      </c>
      <c r="BC152" s="201">
        <f>(1+BC103)*('Pop Régions 2070'!BS40/'Pop Régions 2070'!BR40)-1</f>
        <v>1.095318828310643E-2</v>
      </c>
      <c r="BD152" s="201">
        <f>(1+BD103)*('Pop Régions 2070'!BT40/'Pop Régions 2070'!BS40)-1</f>
        <v>1.0749890074309931E-2</v>
      </c>
      <c r="BE152" s="201">
        <f>(1+BE103)*('Pop Régions 2070'!BU40/'Pop Régions 2070'!BT40)-1</f>
        <v>1.0497263324128037E-2</v>
      </c>
      <c r="BF152" s="201">
        <f>(1+BF103)*('Pop Régions 2070'!BV40/'Pop Régions 2070'!BU40)-1</f>
        <v>1.0439128382732532E-2</v>
      </c>
      <c r="BG152" s="201">
        <f>(1+BG103)*('Pop Régions 2070'!BW40/'Pop Régions 2070'!BV40)-1</f>
        <v>1.007482863917053E-2</v>
      </c>
      <c r="BH152" s="201">
        <f>(1+BH103)*('Pop Régions 2070'!BX40/'Pop Régions 2070'!BW40)-1</f>
        <v>9.3472383453865326E-3</v>
      </c>
      <c r="BI152" s="201">
        <f>(1+BI103)*('Pop Régions 2070'!BY40/'Pop Régions 2070'!BX40)-1</f>
        <v>9.5181778779280801E-3</v>
      </c>
      <c r="BJ152" s="201">
        <f>(1+BJ103)*('Pop Régions 2070'!BZ40/'Pop Régions 2070'!BY40)-1</f>
        <v>9.3081817679054879E-3</v>
      </c>
      <c r="BK152" s="201">
        <f>(1+BK103)*('Pop Régions 2070'!CA40/'Pop Régions 2070'!BZ40)-1</f>
        <v>9.7805391638274841E-3</v>
      </c>
      <c r="BL152" s="201">
        <f>(1+BL103)*('Pop Régions 2070'!CB40/'Pop Régions 2070'!CA40)-1</f>
        <v>9.4536462086072248E-3</v>
      </c>
      <c r="BM152" s="201">
        <f>(1+BM103)*('Pop Régions 2070'!CC40/'Pop Régions 2070'!CB40)-1</f>
        <v>9.3896374210404865E-3</v>
      </c>
      <c r="BN152" s="201">
        <f>(1+BN103)*('Pop Régions 2070'!CD40/'Pop Régions 2070'!CC40)-1</f>
        <v>9.6282575106703128E-3</v>
      </c>
      <c r="BO152" s="201">
        <f>(1+BO103)*('Pop Régions 2070'!CE40/'Pop Régions 2070'!CD40)-1</f>
        <v>9.9059368564455852E-3</v>
      </c>
      <c r="BP152" s="201">
        <f>(1+BP103)*('Pop Régions 2070'!CF40/'Pop Régions 2070'!CE40)-1</f>
        <v>1.0152441318678429E-2</v>
      </c>
      <c r="BQ152" s="201">
        <f>(1+BQ103)*('Pop Régions 2070'!CG40/'Pop Régions 2070'!CF40)-1</f>
        <v>1.0293143306696617E-2</v>
      </c>
      <c r="BR152" s="201">
        <f>(1+BR103)*('Pop Régions 2070'!CH40/'Pop Régions 2070'!CG40)-1</f>
        <v>9.9639044873838234E-3</v>
      </c>
      <c r="BS152" s="201">
        <f>(1+BS103)*('Pop Régions 2070'!CI40/'Pop Régions 2070'!CH40)-1</f>
        <v>1.0324945369838412E-2</v>
      </c>
      <c r="BT152" s="201">
        <f>(1+BT103)*('Pop Régions 2070'!CJ40/'Pop Régions 2070'!CI40)-1</f>
        <v>1.0233790802640197E-2</v>
      </c>
      <c r="BU152" s="201">
        <f>(1+BU103)*('Pop Régions 2070'!CK40/'Pop Régions 2070'!CJ40)-1</f>
        <v>1.0467426951250358E-2</v>
      </c>
      <c r="BV152" s="201">
        <f>(1+BV103)*('Pop Régions 2070'!CL40/'Pop Régions 2070'!CK40)-1</f>
        <v>1.0146753344002502E-2</v>
      </c>
      <c r="BW152" s="201">
        <f>(1+BW103)*('Pop Régions 2070'!CM40/'Pop Régions 2070'!CL40)-1</f>
        <v>1.0189408479251316E-2</v>
      </c>
      <c r="BX152" s="201">
        <f>(1+BX103)*('Pop Régions 2070'!CN40/'Pop Régions 2070'!CM40)-1</f>
        <v>1.003974905817917E-2</v>
      </c>
      <c r="BY152" s="201">
        <f>(1+BY103)*('Pop Régions 2070'!CO40/'Pop Régions 2070'!CN40)-1</f>
        <v>1.0116402682278425E-2</v>
      </c>
      <c r="BZ152" s="201">
        <f>(1+BZ103)*('Pop Régions 2070'!CP40/'Pop Régions 2070'!CO40)-1</f>
        <v>9.8809167241917795E-3</v>
      </c>
      <c r="CA152" s="201">
        <f>(1+CA103)*('Pop Régions 2070'!CQ40/'Pop Régions 2070'!CP40)-1</f>
        <v>9.4358653343169507E-3</v>
      </c>
      <c r="CB152" s="201">
        <f>(1+CB103)*('Pop Régions 2070'!CR40/'Pop Régions 2070'!CQ40)-1</f>
        <v>9.1217280463082862E-3</v>
      </c>
      <c r="CC152" s="201">
        <f>(1+CC103)*('Pop Régions 2070'!CS40/'Pop Régions 2070'!CR40)-1</f>
        <v>8.9241496045633362E-3</v>
      </c>
      <c r="CD152" s="201">
        <f>(1+CD103)*('Pop Régions 2070'!CT40/'Pop Régions 2070'!CS40)-1</f>
        <v>9.0028765597274241E-3</v>
      </c>
      <c r="CE152" s="201">
        <f>(1+CE103)*('Pop Régions 2070'!CU40/'Pop Régions 2070'!CT40)-1</f>
        <v>8.603951941959842E-3</v>
      </c>
      <c r="CF152" s="201">
        <f>(1+CF103)*('Pop Régions 2070'!CV40/'Pop Régions 2070'!CU40)-1</f>
        <v>8.387992182005588E-3</v>
      </c>
    </row>
    <row r="153" spans="1:84">
      <c r="A153" s="179" t="s">
        <v>298</v>
      </c>
      <c r="B153" s="304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54"/>
      <c r="AC153" s="88"/>
      <c r="AD153" s="88"/>
      <c r="AE153" s="88"/>
      <c r="AF153" s="88"/>
      <c r="AG153" s="88"/>
      <c r="AH153" s="88"/>
      <c r="AI153" s="88"/>
      <c r="AJ153" s="201">
        <f>(1+AJ104)*('Pop Régions 2070'!AZ41/'Pop Régions 2070'!AY41)-1</f>
        <v>2.7981954684536792E-2</v>
      </c>
      <c r="AK153" s="201">
        <f>(1+AK104)*('Pop Régions 2070'!BA41/'Pop Régions 2070'!AZ41)-1</f>
        <v>1.3666941512787911E-2</v>
      </c>
      <c r="AL153" s="201">
        <f>(1+AL104)*('Pop Régions 2070'!BB41/'Pop Régions 2070'!BA41)-1</f>
        <v>1.8688092347211693E-2</v>
      </c>
      <c r="AM153" s="201">
        <f>(1+AM104)*('Pop Régions 2070'!BC41/'Pop Régions 2070'!BB41)-1</f>
        <v>2.0045103736106684E-2</v>
      </c>
      <c r="AN153" s="201">
        <f>(1+AN104)*('Pop Régions 2070'!BD41/'Pop Régions 2070'!BC41)-1</f>
        <v>2.027651196912994E-2</v>
      </c>
      <c r="AO153" s="201">
        <f>(1+AO104)*('Pop Régions 2070'!BE41/'Pop Régions 2070'!BD41)-1</f>
        <v>2.0806668220703317E-2</v>
      </c>
      <c r="AP153" s="201">
        <f>(1+AP104)*('Pop Régions 2070'!BF41/'Pop Régions 2070'!BE41)-1</f>
        <v>1.6335695883995305E-2</v>
      </c>
      <c r="AQ153" s="201">
        <f>(1+AQ104)*('Pop Régions 2070'!BG41/'Pop Régions 2070'!BF41)-1</f>
        <v>1.5541461165701875E-2</v>
      </c>
      <c r="AR153" s="201">
        <f>(1+AR104)*('Pop Régions 2070'!BH41/'Pop Régions 2070'!BG41)-1</f>
        <v>1.6238728141122483E-2</v>
      </c>
      <c r="AS153" s="201">
        <f>(1+AS104)*('Pop Régions 2070'!BI41/'Pop Régions 2070'!BH41)-1</f>
        <v>1.6142243389624999E-2</v>
      </c>
      <c r="AT153" s="201">
        <f>(1+AT104)*('Pop Régions 2070'!BJ41/'Pop Régions 2070'!BI41)-1</f>
        <v>1.6434908448104135E-2</v>
      </c>
      <c r="AU153" s="201">
        <f>(1+AU104)*('Pop Régions 2070'!BK41/'Pop Régions 2070'!BJ41)-1</f>
        <v>1.3043313261893008E-2</v>
      </c>
      <c r="AV153" s="201">
        <f>(1+AV104)*('Pop Régions 2070'!BL41/'Pop Régions 2070'!BK41)-1</f>
        <v>1.334549895560011E-2</v>
      </c>
      <c r="AW153" s="201">
        <f>(1+AW104)*('Pop Régions 2070'!BM41/'Pop Régions 2070'!BL41)-1</f>
        <v>1.3551788679030174E-2</v>
      </c>
      <c r="AX153" s="201">
        <f>(1+AX104)*('Pop Régions 2070'!BN41/'Pop Régions 2070'!BM41)-1</f>
        <v>1.2574031135024644E-2</v>
      </c>
      <c r="AY153" s="201">
        <f>(1+AY104)*('Pop Régions 2070'!BO41/'Pop Régions 2070'!BN41)-1</f>
        <v>1.2283999837755077E-2</v>
      </c>
      <c r="AZ153" s="201">
        <f>(1+AZ104)*('Pop Régions 2070'!BP41/'Pop Régions 2070'!BO41)-1</f>
        <v>1.241297529142793E-2</v>
      </c>
      <c r="BA153" s="201">
        <f>(1+BA104)*('Pop Régions 2070'!BQ41/'Pop Régions 2070'!BP41)-1</f>
        <v>1.2924714289451744E-2</v>
      </c>
      <c r="BB153" s="201">
        <f>(1+BB104)*('Pop Régions 2070'!BR41/'Pop Régions 2070'!BQ41)-1</f>
        <v>1.2245550931340832E-2</v>
      </c>
      <c r="BC153" s="201">
        <f>(1+BC104)*('Pop Régions 2070'!BS41/'Pop Régions 2070'!BR41)-1</f>
        <v>1.1360842050568198E-2</v>
      </c>
      <c r="BD153" s="201">
        <f>(1+BD104)*('Pop Régions 2070'!BT41/'Pop Régions 2070'!BS41)-1</f>
        <v>1.1357426573122664E-2</v>
      </c>
      <c r="BE153" s="201">
        <f>(1+BE104)*('Pop Régions 2070'!BU41/'Pop Régions 2070'!BT41)-1</f>
        <v>1.115966579173322E-2</v>
      </c>
      <c r="BF153" s="201">
        <f>(1+BF104)*('Pop Régions 2070'!BV41/'Pop Régions 2070'!BU41)-1</f>
        <v>1.1348038713788977E-2</v>
      </c>
      <c r="BG153" s="201">
        <f>(1+BG104)*('Pop Régions 2070'!BW41/'Pop Régions 2070'!BV41)-1</f>
        <v>1.1035861984644013E-2</v>
      </c>
      <c r="BH153" s="201">
        <f>(1+BH104)*('Pop Régions 2070'!BX41/'Pop Régions 2070'!BW41)-1</f>
        <v>1.0505641900021345E-2</v>
      </c>
      <c r="BI153" s="201">
        <f>(1+BI104)*('Pop Régions 2070'!BY41/'Pop Régions 2070'!BX41)-1</f>
        <v>1.0679110075452636E-2</v>
      </c>
      <c r="BJ153" s="201">
        <f>(1+BJ104)*('Pop Régions 2070'!BZ41/'Pop Régions 2070'!BY41)-1</f>
        <v>1.0759002947279939E-2</v>
      </c>
      <c r="BK153" s="201">
        <f>(1+BK104)*('Pop Régions 2070'!CA41/'Pop Régions 2070'!BZ41)-1</f>
        <v>1.123222849976413E-2</v>
      </c>
      <c r="BL153" s="201">
        <f>(1+BL104)*('Pop Régions 2070'!CB41/'Pop Régions 2070'!CA41)-1</f>
        <v>1.0907151317596231E-2</v>
      </c>
      <c r="BM153" s="201">
        <f>(1+BM104)*('Pop Régions 2070'!CC41/'Pop Régions 2070'!CB41)-1</f>
        <v>1.0890605893096428E-2</v>
      </c>
      <c r="BN153" s="201">
        <f>(1+BN104)*('Pop Régions 2070'!CD41/'Pop Régions 2070'!CC41)-1</f>
        <v>1.1369085444713267E-2</v>
      </c>
      <c r="BO153" s="201">
        <f>(1+BO104)*('Pop Régions 2070'!CE41/'Pop Régions 2070'!CD41)-1</f>
        <v>1.16469881617427E-2</v>
      </c>
      <c r="BP153" s="201">
        <f>(1+BP104)*('Pop Régions 2070'!CF41/'Pop Régions 2070'!CE41)-1</f>
        <v>1.1939153613788056E-2</v>
      </c>
      <c r="BQ153" s="201">
        <f>(1+BQ104)*('Pop Régions 2070'!CG41/'Pop Régions 2070'!CF41)-1</f>
        <v>1.2318957666947572E-2</v>
      </c>
      <c r="BR153" s="201">
        <f>(1+BR104)*('Pop Régions 2070'!CH41/'Pop Régions 2070'!CG41)-1</f>
        <v>1.1795926110362176E-2</v>
      </c>
      <c r="BS153" s="201">
        <f>(1+BS104)*('Pop Régions 2070'!CI41/'Pop Régions 2070'!CH41)-1</f>
        <v>1.2156396139839432E-2</v>
      </c>
      <c r="BT153" s="201">
        <f>(1+BT104)*('Pop Régions 2070'!CJ41/'Pop Régions 2070'!CI41)-1</f>
        <v>1.2304064847236784E-2</v>
      </c>
      <c r="BU153" s="201">
        <f>(1+BU104)*('Pop Régions 2070'!CK41/'Pop Régions 2070'!CJ41)-1</f>
        <v>1.234284886284831E-2</v>
      </c>
      <c r="BV153" s="201">
        <f>(1+BV104)*('Pop Régions 2070'!CL41/'Pop Régions 2070'!CK41)-1</f>
        <v>1.2260898482545191E-2</v>
      </c>
      <c r="BW153" s="201">
        <f>(1+BW104)*('Pop Régions 2070'!CM41/'Pop Régions 2070'!CL41)-1</f>
        <v>1.2063848807707389E-2</v>
      </c>
      <c r="BX153" s="201">
        <f>(1+BX104)*('Pop Régions 2070'!CN41/'Pop Régions 2070'!CM41)-1</f>
        <v>1.2347605408108864E-2</v>
      </c>
      <c r="BY153" s="201">
        <f>(1+BY104)*('Pop Régions 2070'!CO41/'Pop Régions 2070'!CN41)-1</f>
        <v>1.222903044535073E-2</v>
      </c>
      <c r="BZ153" s="201">
        <f>(1+BZ104)*('Pop Régions 2070'!CP41/'Pop Régions 2070'!CO41)-1</f>
        <v>1.1993126225064543E-2</v>
      </c>
      <c r="CA153" s="201">
        <f>(1+CA104)*('Pop Régions 2070'!CQ41/'Pop Régions 2070'!CP41)-1</f>
        <v>1.1742859007681128E-2</v>
      </c>
      <c r="CB153" s="201">
        <f>(1+CB104)*('Pop Régions 2070'!CR41/'Pop Régions 2070'!CQ41)-1</f>
        <v>1.0994289765041687E-2</v>
      </c>
      <c r="CC153" s="201">
        <f>(1+CC104)*('Pop Régions 2070'!CS41/'Pop Régions 2070'!CR41)-1</f>
        <v>1.1425840314631452E-2</v>
      </c>
      <c r="CD153" s="201">
        <f>(1+CD104)*('Pop Régions 2070'!CT41/'Pop Régions 2070'!CS41)-1</f>
        <v>1.1069926482691006E-2</v>
      </c>
      <c r="CE153" s="201">
        <f>(1+CE104)*('Pop Régions 2070'!CU41/'Pop Régions 2070'!CT41)-1</f>
        <v>1.1105369999377501E-2</v>
      </c>
      <c r="CF153" s="201">
        <f>(1+CF104)*('Pop Régions 2070'!CV41/'Pop Régions 2070'!CU41)-1</f>
        <v>1.0650202702264799E-2</v>
      </c>
    </row>
    <row r="154" spans="1:84">
      <c r="A154" s="187" t="s">
        <v>310</v>
      </c>
      <c r="B154" s="304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54"/>
      <c r="AC154" s="88"/>
      <c r="AD154" s="88"/>
      <c r="AE154" s="88"/>
      <c r="AF154" s="88"/>
      <c r="AG154" s="88"/>
      <c r="AH154" s="88"/>
      <c r="AI154" s="88"/>
      <c r="AJ154" s="201">
        <f>(1+AJ105)*('Pop Régions 2070'!AZ42/'Pop Régions 2070'!AY42)-1</f>
        <v>2.0272731770333952E-2</v>
      </c>
      <c r="AK154" s="201">
        <f>(1+AK105)*('Pop Régions 2070'!BA42/'Pop Régions 2070'!AZ42)-1</f>
        <v>7.2968508453965519E-3</v>
      </c>
      <c r="AL154" s="201">
        <f>(1+AL105)*('Pop Régions 2070'!BB42/'Pop Régions 2070'!BA42)-1</f>
        <v>1.2422862779070787E-2</v>
      </c>
      <c r="AM154" s="201">
        <f>(1+AM105)*('Pop Régions 2070'!BC42/'Pop Régions 2070'!BB42)-1</f>
        <v>1.1286967762660138E-2</v>
      </c>
      <c r="AN154" s="201">
        <f>(1+AN105)*('Pop Régions 2070'!BD42/'Pop Régions 2070'!BC42)-1</f>
        <v>1.1395086031366519E-2</v>
      </c>
      <c r="AO154" s="201">
        <f>(1+AO105)*('Pop Régions 2070'!BE42/'Pop Régions 2070'!BD42)-1</f>
        <v>1.218591901821009E-2</v>
      </c>
      <c r="AP154" s="201">
        <f>(1+AP105)*('Pop Régions 2070'!BF42/'Pop Régions 2070'!BE42)-1</f>
        <v>7.6458244520958285E-3</v>
      </c>
      <c r="AQ154" s="201">
        <f>(1+AQ105)*('Pop Régions 2070'!BG42/'Pop Régions 2070'!BF42)-1</f>
        <v>9.8529109281497718E-3</v>
      </c>
      <c r="AR154" s="201">
        <f>(1+AR105)*('Pop Régions 2070'!BH42/'Pop Régions 2070'!BG42)-1</f>
        <v>7.5145054551757351E-3</v>
      </c>
      <c r="AS154" s="201">
        <f>(1+AS105)*('Pop Régions 2070'!BI42/'Pop Régions 2070'!BH42)-1</f>
        <v>7.6698200071489975E-3</v>
      </c>
      <c r="AT154" s="201">
        <f>(1+AT105)*('Pop Régions 2070'!BJ42/'Pop Régions 2070'!BI42)-1</f>
        <v>7.6248337859379234E-3</v>
      </c>
      <c r="AU154" s="201">
        <f>(1+AU105)*('Pop Régions 2070'!BK42/'Pop Régions 2070'!BJ42)-1</f>
        <v>4.5195798415336164E-3</v>
      </c>
      <c r="AV154" s="201">
        <f>(1+AV105)*('Pop Régions 2070'!BL42/'Pop Régions 2070'!BK42)-1</f>
        <v>4.6702436602032993E-3</v>
      </c>
      <c r="AW154" s="201">
        <f>(1+AW105)*('Pop Régions 2070'!BM42/'Pop Régions 2070'!BL42)-1</f>
        <v>4.7225358117899408E-3</v>
      </c>
      <c r="AX154" s="201">
        <f>(1+AX105)*('Pop Régions 2070'!BN42/'Pop Régions 2070'!BM42)-1</f>
        <v>7.1534405115072364E-3</v>
      </c>
      <c r="AY154" s="201">
        <f>(1+AY105)*('Pop Régions 2070'!BO42/'Pop Régions 2070'!BN42)-1</f>
        <v>3.3892944191131757E-3</v>
      </c>
      <c r="AZ154" s="201">
        <f>(1+AZ105)*('Pop Régions 2070'!BP42/'Pop Régions 2070'!BO42)-1</f>
        <v>3.7372448046026907E-3</v>
      </c>
      <c r="BA154" s="201">
        <f>(1+BA105)*('Pop Régions 2070'!BQ42/'Pop Régions 2070'!BP42)-1</f>
        <v>3.8837121944605979E-3</v>
      </c>
      <c r="BB154" s="201">
        <f>(1+BB105)*('Pop Régions 2070'!BR42/'Pop Régions 2070'!BQ42)-1</f>
        <v>3.2338392423487683E-3</v>
      </c>
      <c r="BC154" s="201">
        <f>(1+BC105)*('Pop Régions 2070'!BS42/'Pop Régions 2070'!BR42)-1</f>
        <v>5.7400447215283368E-3</v>
      </c>
      <c r="BD154" s="201">
        <f>(1+BD105)*('Pop Régions 2070'!BT42/'Pop Régions 2070'!BS42)-1</f>
        <v>2.0470641649217303E-3</v>
      </c>
      <c r="BE154" s="201">
        <f>(1+BE105)*('Pop Régions 2070'!BU42/'Pop Régions 2070'!BT42)-1</f>
        <v>1.8588004146740111E-3</v>
      </c>
      <c r="BF154" s="201">
        <f>(1+BF105)*('Pop Régions 2070'!BV42/'Pop Régions 2070'!BU42)-1</f>
        <v>1.8552893889949296E-3</v>
      </c>
      <c r="BG154" s="201">
        <f>(1+BG105)*('Pop Régions 2070'!BW42/'Pop Régions 2070'!BV42)-1</f>
        <v>1.5436805523474373E-3</v>
      </c>
      <c r="BH154" s="201">
        <f>(1+BH105)*('Pop Régions 2070'!BX42/'Pop Régions 2070'!BW42)-1</f>
        <v>6.3027689263872588E-4</v>
      </c>
      <c r="BI154" s="201">
        <f>(1+BI105)*('Pop Régions 2070'!BY42/'Pop Régions 2070'!BX42)-1</f>
        <v>5.9558505585033394E-4</v>
      </c>
      <c r="BJ154" s="201">
        <f>(1+BJ105)*('Pop Régions 2070'!BZ42/'Pop Régions 2070'!BY42)-1</f>
        <v>4.3455750385903436E-3</v>
      </c>
      <c r="BK154" s="201">
        <f>(1+BK105)*('Pop Régions 2070'!CA42/'Pop Régions 2070'!BZ42)-1</f>
        <v>9.5649235264394505E-4</v>
      </c>
      <c r="BL154" s="201">
        <f>(1+BL105)*('Pop Régions 2070'!CB42/'Pop Régions 2070'!CA42)-1</f>
        <v>4.1328723081290875E-4</v>
      </c>
      <c r="BM154" s="201">
        <f>(1+BM105)*('Pop Régions 2070'!CC42/'Pop Régions 2070'!CB42)-1</f>
        <v>3.5779679330860681E-4</v>
      </c>
      <c r="BN154" s="201">
        <f>(1+BN105)*('Pop Régions 2070'!CD42/'Pop Régions 2070'!CC42)-1</f>
        <v>5.9227063134903446E-4</v>
      </c>
      <c r="BO154" s="201">
        <f>(1+BO105)*('Pop Régions 2070'!CE42/'Pop Régions 2070'!CD42)-1</f>
        <v>6.2163471199938591E-4</v>
      </c>
      <c r="BP154" s="201">
        <f>(1+BP105)*('Pop Régions 2070'!CF42/'Pop Régions 2070'!CE42)-1</f>
        <v>8.4785275714782671E-4</v>
      </c>
      <c r="BQ154" s="201">
        <f>(1+BQ105)*('Pop Régions 2070'!CG42/'Pop Régions 2070'!CF42)-1</f>
        <v>9.6145387831358953E-4</v>
      </c>
      <c r="BR154" s="201">
        <f>(1+BR105)*('Pop Régions 2070'!CH42/'Pop Régions 2070'!CG42)-1</f>
        <v>3.6874153470956017E-4</v>
      </c>
      <c r="BS154" s="201">
        <f>(1+BS105)*('Pop Régions 2070'!CI42/'Pop Régions 2070'!CH42)-1</f>
        <v>4.4585649565931362E-4</v>
      </c>
      <c r="BT154" s="201">
        <f>(1+BT105)*('Pop Régions 2070'!CJ42/'Pop Régions 2070'!CI42)-1</f>
        <v>3.0403350909846694E-4</v>
      </c>
      <c r="BU154" s="201">
        <f>(1+BU105)*('Pop Régions 2070'!CK42/'Pop Régions 2070'!CJ42)-1</f>
        <v>4.6232871631441963E-3</v>
      </c>
      <c r="BV154" s="201">
        <f>(1+BV105)*('Pop Régions 2070'!CL42/'Pop Régions 2070'!CK42)-1</f>
        <v>-7.359424163855266E-5</v>
      </c>
      <c r="BW154" s="201">
        <f>(1+BW105)*('Pop Régions 2070'!CM42/'Pop Régions 2070'!CL42)-1</f>
        <v>-5.8272794605851441E-4</v>
      </c>
      <c r="BX154" s="201">
        <f>(1+BX105)*('Pop Régions 2070'!CN42/'Pop Régions 2070'!CM42)-1</f>
        <v>3.7823832055916551E-3</v>
      </c>
      <c r="BY154" s="201">
        <f>(1+BY105)*('Pop Régions 2070'!CO42/'Pop Régions 2070'!CN42)-1</f>
        <v>-1.0002615744200138E-3</v>
      </c>
      <c r="BZ154" s="201">
        <f>(1+BZ105)*('Pop Régions 2070'!CP42/'Pop Régions 2070'!CO42)-1</f>
        <v>3.1740081372626516E-3</v>
      </c>
      <c r="CA154" s="201">
        <f>(1+CA105)*('Pop Régions 2070'!CQ42/'Pop Régions 2070'!CP42)-1</f>
        <v>-2.2874245177486596E-3</v>
      </c>
      <c r="CB154" s="201">
        <f>(1+CB105)*('Pop Régions 2070'!CR42/'Pop Régions 2070'!CQ42)-1</f>
        <v>1.7075979329159718E-3</v>
      </c>
      <c r="CC154" s="201">
        <f>(1+CC105)*('Pop Régions 2070'!CS42/'Pop Régions 2070'!CR42)-1</f>
        <v>1.5320260202285052E-3</v>
      </c>
      <c r="CD154" s="201">
        <f>(1+CD105)*('Pop Régions 2070'!CT42/'Pop Régions 2070'!CS42)-1</f>
        <v>1.1507891823365757E-3</v>
      </c>
      <c r="CE154" s="201">
        <f>(1+CE105)*('Pop Régions 2070'!CU42/'Pop Régions 2070'!CT42)-1</f>
        <v>7.6368398326209785E-4</v>
      </c>
      <c r="CF154" s="201">
        <f>(1+CF105)*('Pop Régions 2070'!CV42/'Pop Régions 2070'!CU42)-1</f>
        <v>7.862759961785315E-5</v>
      </c>
    </row>
    <row r="155" spans="1:84">
      <c r="A155" s="187" t="s">
        <v>311</v>
      </c>
      <c r="B155" s="304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54"/>
      <c r="AC155" s="88"/>
      <c r="AD155" s="88"/>
      <c r="AE155" s="88"/>
      <c r="AF155" s="88"/>
      <c r="AG155" s="88"/>
      <c r="AH155" s="88"/>
      <c r="AI155" s="88"/>
      <c r="AJ155" s="201">
        <f>(1+AJ106)*('Pop Régions 2070'!AZ43/'Pop Régions 2070'!AY43)-1</f>
        <v>1.5928716384843611E-2</v>
      </c>
      <c r="AK155" s="201">
        <f>(1+AK106)*('Pop Régions 2070'!BA43/'Pop Régions 2070'!AZ43)-1</f>
        <v>2.913275257545811E-3</v>
      </c>
      <c r="AL155" s="201">
        <f>(1+AL106)*('Pop Régions 2070'!BB43/'Pop Régions 2070'!BA43)-1</f>
        <v>1.0582136059773761E-2</v>
      </c>
      <c r="AM155" s="201">
        <f>(1+AM106)*('Pop Régions 2070'!BC43/'Pop Régions 2070'!BB43)-1</f>
        <v>1.2180697771677407E-2</v>
      </c>
      <c r="AN155" s="201">
        <f>(1+AN106)*('Pop Régions 2070'!BD43/'Pop Régions 2070'!BC43)-1</f>
        <v>1.2272582181825031E-2</v>
      </c>
      <c r="AO155" s="201">
        <f>(1+AO106)*('Pop Régions 2070'!BE43/'Pop Régions 2070'!BD43)-1</f>
        <v>1.3046125703056966E-2</v>
      </c>
      <c r="AP155" s="201">
        <f>(1+AP106)*('Pop Régions 2070'!BF43/'Pop Régions 2070'!BE43)-1</f>
        <v>1.157608331307336E-2</v>
      </c>
      <c r="AQ155" s="201">
        <f>(1+AQ106)*('Pop Régions 2070'!BG43/'Pop Régions 2070'!BF43)-1</f>
        <v>7.7926986419156741E-3</v>
      </c>
      <c r="AR155" s="201">
        <f>(1+AR106)*('Pop Régions 2070'!BH43/'Pop Régions 2070'!BG43)-1</f>
        <v>8.3290870590264632E-3</v>
      </c>
      <c r="AS155" s="201">
        <f>(1+AS106)*('Pop Régions 2070'!BI43/'Pop Régions 2070'!BH43)-1</f>
        <v>8.4652529217470462E-3</v>
      </c>
      <c r="AT155" s="201">
        <f>(1+AT106)*('Pop Régions 2070'!BJ43/'Pop Régions 2070'!BI43)-1</f>
        <v>8.4005662273856085E-3</v>
      </c>
      <c r="AU155" s="201">
        <f>(1+AU106)*('Pop Régions 2070'!BK43/'Pop Régions 2070'!BJ43)-1</f>
        <v>5.277376726606553E-3</v>
      </c>
      <c r="AV155" s="201">
        <f>(1+AV106)*('Pop Régions 2070'!BL43/'Pop Régions 2070'!BK43)-1</f>
        <v>5.4067232791863429E-3</v>
      </c>
      <c r="AW155" s="201">
        <f>(1+AW106)*('Pop Régions 2070'!BM43/'Pop Régions 2070'!BL43)-1</f>
        <v>8.788416423137102E-3</v>
      </c>
      <c r="AX155" s="201">
        <f>(1+AX106)*('Pop Régions 2070'!BN43/'Pop Régions 2070'!BM43)-1</f>
        <v>4.7236003049051511E-3</v>
      </c>
      <c r="AY155" s="201">
        <f>(1+AY106)*('Pop Régions 2070'!BO43/'Pop Régions 2070'!BN43)-1</f>
        <v>4.0643043525636635E-3</v>
      </c>
      <c r="AZ155" s="201">
        <f>(1+AZ106)*('Pop Régions 2070'!BP43/'Pop Régions 2070'!BO43)-1</f>
        <v>4.3874795364098329E-3</v>
      </c>
      <c r="BA155" s="201">
        <f>(1+BA106)*('Pop Régions 2070'!BQ43/'Pop Régions 2070'!BP43)-1</f>
        <v>4.5083554375688895E-3</v>
      </c>
      <c r="BB155" s="201">
        <f>(1+BB106)*('Pop Régions 2070'!BR43/'Pop Régions 2070'!BQ43)-1</f>
        <v>7.4049736964569846E-3</v>
      </c>
      <c r="BC155" s="201">
        <f>(1+BC106)*('Pop Régions 2070'!BS43/'Pop Régions 2070'!BR43)-1</f>
        <v>2.9997737604634533E-3</v>
      </c>
      <c r="BD155" s="201">
        <f>(1+BD106)*('Pop Régions 2070'!BT43/'Pop Régions 2070'!BS43)-1</f>
        <v>2.5980187953273948E-3</v>
      </c>
      <c r="BE155" s="201">
        <f>(1+BE106)*('Pop Régions 2070'!BU43/'Pop Régions 2070'!BT43)-1</f>
        <v>2.3803198130860626E-3</v>
      </c>
      <c r="BF155" s="201">
        <f>(1+BF106)*('Pop Régions 2070'!BV43/'Pop Régions 2070'!BU43)-1</f>
        <v>2.3459018285443278E-3</v>
      </c>
      <c r="BG155" s="201">
        <f>(1+BG106)*('Pop Régions 2070'!BW43/'Pop Régions 2070'!BV43)-1</f>
        <v>5.8268085953065984E-3</v>
      </c>
      <c r="BH155" s="201">
        <f>(1+BH106)*('Pop Régions 2070'!BX43/'Pop Régions 2070'!BW43)-1</f>
        <v>1.1153332373952107E-3</v>
      </c>
      <c r="BI155" s="201">
        <f>(1+BI106)*('Pop Régions 2070'!BY43/'Pop Régions 2070'!BX43)-1</f>
        <v>1.0473424673502763E-3</v>
      </c>
      <c r="BJ155" s="201">
        <f>(1+BJ106)*('Pop Régions 2070'!BZ43/'Pop Régions 2070'!BY43)-1</f>
        <v>1.0699531356257452E-3</v>
      </c>
      <c r="BK155" s="201">
        <f>(1+BK106)*('Pop Régions 2070'!CA43/'Pop Régions 2070'!BZ43)-1</f>
        <v>1.2814012924358131E-3</v>
      </c>
      <c r="BL155" s="201">
        <f>(1+BL106)*('Pop Régions 2070'!CB43/'Pop Régions 2070'!CA43)-1</f>
        <v>4.8170989385014629E-3</v>
      </c>
      <c r="BM155" s="201">
        <f>(1+BM106)*('Pop Régions 2070'!CC43/'Pop Régions 2070'!CB43)-1</f>
        <v>6.7041963860470233E-4</v>
      </c>
      <c r="BN155" s="201">
        <f>(1+BN106)*('Pop Régions 2070'!CD43/'Pop Régions 2070'!CC43)-1</f>
        <v>8.6308694720571566E-4</v>
      </c>
      <c r="BO155" s="201">
        <f>(1+BO106)*('Pop Régions 2070'!CE43/'Pop Régions 2070'!CD43)-1</f>
        <v>8.4884643096883039E-4</v>
      </c>
      <c r="BP155" s="201">
        <f>(1+BP106)*('Pop Régions 2070'!CF43/'Pop Régions 2070'!CE43)-1</f>
        <v>5.4194691874636103E-3</v>
      </c>
      <c r="BQ155" s="201">
        <f>(1+BQ106)*('Pop Régions 2070'!CG43/'Pop Régions 2070'!CF43)-1</f>
        <v>1.1723811528097094E-3</v>
      </c>
      <c r="BR155" s="201">
        <f>(1+BR106)*('Pop Régions 2070'!CH43/'Pop Régions 2070'!CG43)-1</f>
        <v>5.3270783350711781E-4</v>
      </c>
      <c r="BS155" s="201">
        <f>(1+BS106)*('Pop Régions 2070'!CI43/'Pop Régions 2070'!CH43)-1</f>
        <v>5.5941758140831688E-4</v>
      </c>
      <c r="BT155" s="201">
        <f>(1+BT106)*('Pop Régions 2070'!CJ43/'Pop Régions 2070'!CI43)-1</f>
        <v>5.0613528648177919E-3</v>
      </c>
      <c r="BU155" s="201">
        <f>(1+BU106)*('Pop Régions 2070'!CK43/'Pop Régions 2070'!CJ43)-1</f>
        <v>3.3071575177490153E-4</v>
      </c>
      <c r="BV155" s="201">
        <f>(1+BV106)*('Pop Régions 2070'!CL43/'Pop Régions 2070'!CK43)-1</f>
        <v>4.7417438672054946E-3</v>
      </c>
      <c r="BW155" s="201">
        <f>(1+BW106)*('Pop Régions 2070'!CM43/'Pop Régions 2070'!CL43)-1</f>
        <v>-5.8626578727183354E-4</v>
      </c>
      <c r="BX155" s="201">
        <f>(1+BX106)*('Pop Régions 2070'!CN43/'Pop Régions 2070'!CM43)-1</f>
        <v>4.1342319827299967E-3</v>
      </c>
      <c r="BY155" s="201">
        <f>(1+BY106)*('Pop Régions 2070'!CO43/'Pop Régions 2070'!CN43)-1</f>
        <v>3.9838793452218191E-3</v>
      </c>
      <c r="BZ155" s="201">
        <f>(1+BZ106)*('Pop Régions 2070'!CP43/'Pop Régions 2070'!CO43)-1</f>
        <v>-1.6536276105495462E-3</v>
      </c>
      <c r="CA155" s="201">
        <f>(1+CA106)*('Pop Régions 2070'!CQ43/'Pop Régions 2070'!CP43)-1</f>
        <v>2.759346449459299E-3</v>
      </c>
      <c r="CB155" s="201">
        <f>(1+CB106)*('Pop Régions 2070'!CR43/'Pop Régions 2070'!CQ43)-1</f>
        <v>1.9646362645979742E-3</v>
      </c>
      <c r="CC155" s="201">
        <f>(1+CC106)*('Pop Régions 2070'!CS43/'Pop Régions 2070'!CR43)-1</f>
        <v>7.1920457794256709E-3</v>
      </c>
      <c r="CD155" s="201">
        <f>(1+CD106)*('Pop Régions 2070'!CT43/'Pop Régions 2070'!CS43)-1</f>
        <v>1.4132715865153855E-3</v>
      </c>
      <c r="CE155" s="201">
        <f>(1+CE106)*('Pop Régions 2070'!CU43/'Pop Régions 2070'!CT43)-1</f>
        <v>9.8412138339232236E-4</v>
      </c>
      <c r="CF155" s="201">
        <f>(1+CF106)*('Pop Régions 2070'!CV43/'Pop Régions 2070'!CU43)-1</f>
        <v>5.9386608372682392E-3</v>
      </c>
    </row>
    <row r="156" spans="1:84">
      <c r="A156" s="187" t="s">
        <v>25</v>
      </c>
      <c r="B156" s="304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54"/>
      <c r="AC156" s="88"/>
      <c r="AD156" s="88"/>
      <c r="AE156" s="88"/>
      <c r="AF156" s="88"/>
      <c r="AG156" s="88"/>
      <c r="AH156" s="88"/>
      <c r="AI156" s="88"/>
      <c r="AJ156" s="201">
        <f>(1+AJ107)*('Pop Régions 2070'!AZ44/'Pop Régions 2070'!AY44)-1</f>
        <v>2.5161623324263971E-2</v>
      </c>
      <c r="AK156" s="201">
        <f>(1+AK107)*('Pop Régions 2070'!BA44/'Pop Régions 2070'!AZ44)-1</f>
        <v>9.1905559528082659E-3</v>
      </c>
      <c r="AL156" s="201">
        <f>(1+AL107)*('Pop Régions 2070'!BB44/'Pop Régions 2070'!BA44)-1</f>
        <v>1.5248528818379459E-2</v>
      </c>
      <c r="AM156" s="201">
        <f>(1+AM107)*('Pop Régions 2070'!BC44/'Pop Régions 2070'!BB44)-1</f>
        <v>1.6764318848051074E-2</v>
      </c>
      <c r="AN156" s="201">
        <f>(1+AN107)*('Pop Régions 2070'!BD44/'Pop Régions 2070'!BC44)-1</f>
        <v>1.6742553799985238E-2</v>
      </c>
      <c r="AO156" s="201">
        <f>(1+AO107)*('Pop Régions 2070'!BE44/'Pop Régions 2070'!BD44)-1</f>
        <v>1.7433213355444233E-2</v>
      </c>
      <c r="AP156" s="201">
        <f>(1+AP107)*('Pop Régions 2070'!BF44/'Pop Régions 2070'!BE44)-1</f>
        <v>1.2658565530706767E-2</v>
      </c>
      <c r="AQ156" s="201">
        <f>(1+AQ107)*('Pop Régions 2070'!BG44/'Pop Régions 2070'!BF44)-1</f>
        <v>8.7713602848313865E-3</v>
      </c>
      <c r="AR156" s="201">
        <f>(1+AR107)*('Pop Régions 2070'!BH44/'Pop Régions 2070'!BG44)-1</f>
        <v>1.2344029968245795E-2</v>
      </c>
      <c r="AS156" s="201">
        <f>(1+AS107)*('Pop Régions 2070'!BI44/'Pop Régions 2070'!BH44)-1</f>
        <v>1.2421715070863204E-2</v>
      </c>
      <c r="AT156" s="201">
        <f>(1+AT107)*('Pop Régions 2070'!BJ44/'Pop Régions 2070'!BI44)-1</f>
        <v>1.2303629803367411E-2</v>
      </c>
      <c r="AU156" s="201">
        <f>(1+AU107)*('Pop Régions 2070'!BK44/'Pop Régions 2070'!BJ44)-1</f>
        <v>9.0530887142983296E-3</v>
      </c>
      <c r="AV156" s="201">
        <f>(1+AV107)*('Pop Régions 2070'!BL44/'Pop Régions 2070'!BK44)-1</f>
        <v>6.3207707152133086E-3</v>
      </c>
      <c r="AW156" s="201">
        <f>(1+AW107)*('Pop Régions 2070'!BM44/'Pop Régions 2070'!BL44)-1</f>
        <v>9.2057181249904918E-3</v>
      </c>
      <c r="AX156" s="201">
        <f>(1+AX107)*('Pop Régions 2070'!BN44/'Pop Régions 2070'!BM44)-1</f>
        <v>8.4153258769825712E-3</v>
      </c>
      <c r="AY156" s="201">
        <f>(1+AY107)*('Pop Régions 2070'!BO44/'Pop Régions 2070'!BN44)-1</f>
        <v>5.0122951106259528E-3</v>
      </c>
      <c r="AZ156" s="201">
        <f>(1+AZ107)*('Pop Régions 2070'!BP44/'Pop Régions 2070'!BO44)-1</f>
        <v>8.1126644019435812E-3</v>
      </c>
      <c r="BA156" s="201">
        <f>(1+BA107)*('Pop Régions 2070'!BQ44/'Pop Régions 2070'!BP44)-1</f>
        <v>5.5941118718207949E-3</v>
      </c>
      <c r="BB156" s="201">
        <f>(1+BB107)*('Pop Régions 2070'!BR44/'Pop Régions 2070'!BQ44)-1</f>
        <v>4.9917072772303062E-3</v>
      </c>
      <c r="BC156" s="201">
        <f>(1+BC107)*('Pop Régions 2070'!BS44/'Pop Régions 2070'!BR44)-1</f>
        <v>6.7851715553719494E-3</v>
      </c>
      <c r="BD156" s="201">
        <f>(1+BD107)*('Pop Régions 2070'!BT44/'Pop Régions 2070'!BS44)-1</f>
        <v>3.8502399126187914E-3</v>
      </c>
      <c r="BE156" s="201">
        <f>(1+BE107)*('Pop Régions 2070'!BU44/'Pop Régions 2070'!BT44)-1</f>
        <v>3.7410509820734461E-3</v>
      </c>
      <c r="BF156" s="201">
        <f>(1+BF107)*('Pop Régions 2070'!BV44/'Pop Régions 2070'!BU44)-1</f>
        <v>3.8284011688494157E-3</v>
      </c>
      <c r="BG156" s="201">
        <f>(1+BG107)*('Pop Régions 2070'!BW44/'Pop Régions 2070'!BV44)-1</f>
        <v>3.6076706752530274E-3</v>
      </c>
      <c r="BH156" s="201">
        <f>(1+BH107)*('Pop Régions 2070'!BX44/'Pop Régions 2070'!BW44)-1</f>
        <v>2.7780726766148955E-3</v>
      </c>
      <c r="BI156" s="201">
        <f>(1+BI107)*('Pop Régions 2070'!BY44/'Pop Régions 2070'!BX44)-1</f>
        <v>4.163515419137731E-4</v>
      </c>
      <c r="BJ156" s="201">
        <f>(1+BJ107)*('Pop Régions 2070'!BZ44/'Pop Régions 2070'!BY44)-1</f>
        <v>3.0608544008379202E-3</v>
      </c>
      <c r="BK156" s="201">
        <f>(1+BK107)*('Pop Régions 2070'!CA44/'Pop Régions 2070'!BZ44)-1</f>
        <v>3.4450153768121883E-3</v>
      </c>
      <c r="BL156" s="201">
        <f>(1+BL107)*('Pop Régions 2070'!CB44/'Pop Régions 2070'!CA44)-1</f>
        <v>6.4810259450642782E-4</v>
      </c>
      <c r="BM156" s="201">
        <f>(1+BM107)*('Pop Régions 2070'!CC44/'Pop Régions 2070'!CB44)-1</f>
        <v>7.7540403118780965E-4</v>
      </c>
      <c r="BN156" s="201">
        <f>(1+BN107)*('Pop Régions 2070'!CD44/'Pop Régions 2070'!CC44)-1</f>
        <v>3.5520451761994476E-3</v>
      </c>
      <c r="BO156" s="201">
        <f>(1+BO107)*('Pop Régions 2070'!CE44/'Pop Régions 2070'!CD44)-1</f>
        <v>1.4214983068052689E-3</v>
      </c>
      <c r="BP156" s="201">
        <f>(1+BP107)*('Pop Régions 2070'!CF44/'Pop Régions 2070'!CE44)-1</f>
        <v>1.8624054663227696E-3</v>
      </c>
      <c r="BQ156" s="201">
        <f>(1+BQ107)*('Pop Régions 2070'!CG44/'Pop Régions 2070'!CF44)-1</f>
        <v>2.1972600032096334E-3</v>
      </c>
      <c r="BR156" s="201">
        <f>(1+BR107)*('Pop Régions 2070'!CH44/'Pop Régions 2070'!CG44)-1</f>
        <v>1.8186649398519439E-3</v>
      </c>
      <c r="BS156" s="201">
        <f>(1+BS107)*('Pop Régions 2070'!CI44/'Pop Régions 2070'!CH44)-1</f>
        <v>2.1355662710271783E-3</v>
      </c>
      <c r="BT156" s="201">
        <f>(1+BT107)*('Pop Régions 2070'!CJ44/'Pop Régions 2070'!CI44)-1</f>
        <v>2.2386999351653447E-3</v>
      </c>
      <c r="BU156" s="201">
        <f>(1+BU107)*('Pop Régions 2070'!CK44/'Pop Régions 2070'!CJ44)-1</f>
        <v>2.4285611077428104E-3</v>
      </c>
      <c r="BV156" s="201">
        <f>(1+BV107)*('Pop Régions 2070'!CL44/'Pop Régions 2070'!CK44)-1</f>
        <v>8.4368373459930979E-5</v>
      </c>
      <c r="BW156" s="201">
        <f>(1+BW107)*('Pop Régions 2070'!CM44/'Pop Régions 2070'!CL44)-1</f>
        <v>2.0744389547457942E-3</v>
      </c>
      <c r="BX156" s="201">
        <f>(1+BX107)*('Pop Régions 2070'!CN44/'Pop Régions 2070'!CM44)-1</f>
        <v>2.1209056971838169E-3</v>
      </c>
      <c r="BY156" s="201">
        <f>(1+BY107)*('Pop Régions 2070'!CO44/'Pop Régions 2070'!CN44)-1</f>
        <v>-2.3644579120629672E-5</v>
      </c>
      <c r="BZ156" s="201">
        <f>(1+BZ107)*('Pop Régions 2070'!CP44/'Pop Régions 2070'!CO44)-1</f>
        <v>1.889450586699315E-3</v>
      </c>
      <c r="CA156" s="201">
        <f>(1+CA107)*('Pop Régions 2070'!CQ44/'Pop Régions 2070'!CP44)-1</f>
        <v>1.3992148756738487E-3</v>
      </c>
      <c r="CB156" s="201">
        <f>(1+CB107)*('Pop Régions 2070'!CR44/'Pop Régions 2070'!CQ44)-1</f>
        <v>-1.3379534872817178E-3</v>
      </c>
      <c r="CC156" s="201">
        <f>(1+CC107)*('Pop Régions 2070'!CS44/'Pop Régions 2070'!CR44)-1</f>
        <v>8.1497514680917149E-4</v>
      </c>
      <c r="CD156" s="201">
        <f>(1+CD107)*('Pop Régions 2070'!CT44/'Pop Régions 2070'!CS44)-1</f>
        <v>-1.5028099296856556E-3</v>
      </c>
      <c r="CE156" s="201">
        <f>(1+CE107)*('Pop Régions 2070'!CU44/'Pop Régions 2070'!CT44)-1</f>
        <v>-1.6811064011963417E-3</v>
      </c>
      <c r="CF156" s="201">
        <f>(1+CF107)*('Pop Régions 2070'!CV44/'Pop Régions 2070'!CU44)-1</f>
        <v>-5.9681785355425454E-5</v>
      </c>
    </row>
    <row r="157" spans="1:84">
      <c r="A157" s="187" t="s">
        <v>338</v>
      </c>
      <c r="B157" s="304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54"/>
      <c r="AC157" s="88"/>
      <c r="AD157" s="88"/>
      <c r="AE157" s="88"/>
      <c r="AF157" s="88"/>
      <c r="AG157" s="88"/>
      <c r="AH157" s="88"/>
      <c r="AI157" s="88"/>
      <c r="AJ157" s="201">
        <f>(1+AJ108)*('Pop Régions 2070'!AZ45/'Pop Régions 2070'!AY45)-1</f>
        <v>3.1086163837443559E-2</v>
      </c>
      <c r="AK157" s="201">
        <f>(1+AK108)*('Pop Régions 2070'!BA45/'Pop Régions 2070'!AZ45)-1</f>
        <v>1.6403710180481257E-2</v>
      </c>
      <c r="AL157" s="201">
        <f>(1+AL108)*('Pop Régions 2070'!BB45/'Pop Régions 2070'!BA45)-1</f>
        <v>2.3878526925076304E-2</v>
      </c>
      <c r="AM157" s="201">
        <f>(1+AM108)*('Pop Régions 2070'!BC45/'Pop Régions 2070'!BB45)-1</f>
        <v>2.445620243503055E-2</v>
      </c>
      <c r="AN157" s="201">
        <f>(1+AN108)*('Pop Régions 2070'!BD45/'Pop Régions 2070'!BC45)-1</f>
        <v>2.4680659384678227E-2</v>
      </c>
      <c r="AO157" s="201">
        <f>(1+AO108)*('Pop Régions 2070'!BE45/'Pop Régions 2070'!BD45)-1</f>
        <v>2.5600920280781869E-2</v>
      </c>
      <c r="AP157" s="201">
        <f>(1+AP108)*('Pop Régions 2070'!BF45/'Pop Régions 2070'!BE45)-1</f>
        <v>2.1113944896004044E-2</v>
      </c>
      <c r="AQ157" s="201">
        <f>(1+AQ108)*('Pop Régions 2070'!BG45/'Pop Régions 2070'!BF45)-1</f>
        <v>2.0506564885782286E-2</v>
      </c>
      <c r="AR157" s="201">
        <f>(1+AR108)*('Pop Régions 2070'!BH45/'Pop Régions 2070'!BG45)-1</f>
        <v>2.0053687413742471E-2</v>
      </c>
      <c r="AS157" s="201">
        <f>(1+AS108)*('Pop Régions 2070'!BI45/'Pop Régions 2070'!BH45)-1</f>
        <v>2.1486724348683595E-2</v>
      </c>
      <c r="AT157" s="201">
        <f>(1+AT108)*('Pop Régions 2070'!BJ45/'Pop Régions 2070'!BI45)-1</f>
        <v>2.0437399736617401E-2</v>
      </c>
      <c r="AU157" s="201">
        <f>(1+AU108)*('Pop Régions 2070'!BK45/'Pop Régions 2070'!BJ45)-1</f>
        <v>1.7429814251915365E-2</v>
      </c>
      <c r="AV157" s="201">
        <f>(1+AV108)*('Pop Régions 2070'!BL45/'Pop Régions 2070'!BK45)-1</f>
        <v>1.772829490534078E-2</v>
      </c>
      <c r="AW157" s="201">
        <f>(1+AW108)*('Pop Régions 2070'!BM45/'Pop Régions 2070'!BL45)-1</f>
        <v>1.793077729927961E-2</v>
      </c>
      <c r="AX157" s="201">
        <f>(1+AX108)*('Pop Régions 2070'!BN45/'Pop Régions 2070'!BM45)-1</f>
        <v>1.7336940230872955E-2</v>
      </c>
      <c r="AY157" s="201">
        <f>(1+AY108)*('Pop Régions 2070'!BO45/'Pop Régions 2070'!BN45)-1</f>
        <v>1.6847350778712356E-2</v>
      </c>
      <c r="AZ157" s="201">
        <f>(1+AZ108)*('Pop Régions 2070'!BP45/'Pop Régions 2070'!BO45)-1</f>
        <v>1.7360926462167026E-2</v>
      </c>
      <c r="BA157" s="201">
        <f>(1+BA108)*('Pop Régions 2070'!BQ45/'Pop Régions 2070'!BP45)-1</f>
        <v>1.6558521400679149E-2</v>
      </c>
      <c r="BB157" s="201">
        <f>(1+BB108)*('Pop Régions 2070'!BR45/'Pop Régions 2070'!BQ45)-1</f>
        <v>1.7186208196589225E-2</v>
      </c>
      <c r="BC157" s="201">
        <f>(1+BC108)*('Pop Régions 2070'!BS45/'Pop Régions 2070'!BR45)-1</f>
        <v>1.5378274366102396E-2</v>
      </c>
      <c r="BD157" s="201">
        <f>(1+BD108)*('Pop Régions 2070'!BT45/'Pop Régions 2070'!BS45)-1</f>
        <v>1.5179904492842899E-2</v>
      </c>
      <c r="BE157" s="201">
        <f>(1+BE108)*('Pop Régions 2070'!BU45/'Pop Régions 2070'!BT45)-1</f>
        <v>1.5174599874396844E-2</v>
      </c>
      <c r="BF157" s="201">
        <f>(1+BF108)*('Pop Régions 2070'!BV45/'Pop Régions 2070'!BU45)-1</f>
        <v>1.5361969529479991E-2</v>
      </c>
      <c r="BG157" s="201">
        <f>(1+BG108)*('Pop Régions 2070'!BW45/'Pop Régions 2070'!BV45)-1</f>
        <v>1.4136050234483832E-2</v>
      </c>
      <c r="BH157" s="201">
        <f>(1+BH108)*('Pop Régions 2070'!BX45/'Pop Régions 2070'!BW45)-1</f>
        <v>1.4517644987409817E-2</v>
      </c>
      <c r="BI157" s="201">
        <f>(1+BI108)*('Pop Régions 2070'!BY45/'Pop Régions 2070'!BX45)-1</f>
        <v>1.3585977914031044E-2</v>
      </c>
      <c r="BJ157" s="201">
        <f>(1+BJ108)*('Pop Régions 2070'!BZ45/'Pop Régions 2070'!BY45)-1</f>
        <v>1.3859191197119758E-2</v>
      </c>
      <c r="BK157" s="201">
        <f>(1+BK108)*('Pop Régions 2070'!CA45/'Pop Régions 2070'!BZ45)-1</f>
        <v>1.4332416749603949E-2</v>
      </c>
      <c r="BL157" s="201">
        <f>(1+BL108)*('Pop Régions 2070'!CB45/'Pop Régions 2070'!CA45)-1</f>
        <v>1.400733956743605E-2</v>
      </c>
      <c r="BM157" s="201">
        <f>(1+BM108)*('Pop Régions 2070'!CC45/'Pop Régions 2070'!CB45)-1</f>
        <v>1.4184192001343243E-2</v>
      </c>
      <c r="BN157" s="201">
        <f>(1+BN108)*('Pop Régions 2070'!CD45/'Pop Régions 2070'!CC45)-1</f>
        <v>1.4662800117332342E-2</v>
      </c>
      <c r="BO157" s="201">
        <f>(1+BO108)*('Pop Régions 2070'!CE45/'Pop Régions 2070'!CD45)-1</f>
        <v>1.3835193067594398E-2</v>
      </c>
      <c r="BP157" s="201">
        <f>(1+BP108)*('Pop Régions 2070'!CF45/'Pop Régions 2070'!CE45)-1</f>
        <v>1.4319499618776987E-2</v>
      </c>
      <c r="BQ157" s="201">
        <f>(1+BQ108)*('Pop Régions 2070'!CG45/'Pop Régions 2070'!CF45)-1</f>
        <v>1.4697973763453609E-2</v>
      </c>
      <c r="BR157" s="201">
        <f>(1+BR108)*('Pop Régions 2070'!CH45/'Pop Régions 2070'!CG45)-1</f>
        <v>1.547782915098983E-2</v>
      </c>
      <c r="BS157" s="201">
        <f>(1+BS108)*('Pop Régions 2070'!CI45/'Pop Régions 2070'!CH45)-1</f>
        <v>1.4728634801348672E-2</v>
      </c>
      <c r="BT157" s="201">
        <f>(1+BT108)*('Pop Régions 2070'!CJ45/'Pop Régions 2070'!CI45)-1</f>
        <v>1.3763763884994562E-2</v>
      </c>
      <c r="BU157" s="201">
        <f>(1+BU108)*('Pop Régions 2070'!CK45/'Pop Régions 2070'!CJ45)-1</f>
        <v>1.5106289245871762E-2</v>
      </c>
      <c r="BV157" s="201">
        <f>(1+BV108)*('Pop Régions 2070'!CL45/'Pop Régions 2070'!CK45)-1</f>
        <v>1.5023739748413645E-2</v>
      </c>
      <c r="BW157" s="201">
        <f>(1+BW108)*('Pop Régions 2070'!CM45/'Pop Régions 2070'!CL45)-1</f>
        <v>1.4826127328376737E-2</v>
      </c>
      <c r="BX157" s="201">
        <f>(1+BX108)*('Pop Régions 2070'!CN45/'Pop Régions 2070'!CM45)-1</f>
        <v>1.4914430327934491E-2</v>
      </c>
      <c r="BY157" s="201">
        <f>(1+BY108)*('Pop Régions 2070'!CO45/'Pop Régions 2070'!CN45)-1</f>
        <v>1.4989843318173213E-2</v>
      </c>
      <c r="BZ157" s="201">
        <f>(1+BZ108)*('Pop Régions 2070'!CP45/'Pop Régions 2070'!CO45)-1</f>
        <v>1.3633347255492811E-2</v>
      </c>
      <c r="CA157" s="201">
        <f>(1+CA108)*('Pop Régions 2070'!CQ45/'Pop Régions 2070'!CP45)-1</f>
        <v>1.4306300553272866E-2</v>
      </c>
      <c r="CB157" s="201">
        <f>(1+CB108)*('Pop Régions 2070'!CR45/'Pop Régions 2070'!CQ45)-1</f>
        <v>1.3752218088066925E-2</v>
      </c>
      <c r="CC157" s="201">
        <f>(1+CC108)*('Pop Régions 2070'!CS45/'Pop Régions 2070'!CR45)-1</f>
        <v>1.3792601888903411E-2</v>
      </c>
      <c r="CD157" s="201">
        <f>(1+CD108)*('Pop Régions 2070'!CT45/'Pop Régions 2070'!CS45)-1</f>
        <v>1.3631009121561011E-2</v>
      </c>
      <c r="CE157" s="201">
        <f>(1+CE108)*('Pop Régions 2070'!CU45/'Pop Régions 2070'!CT45)-1</f>
        <v>1.3470245558982574E-2</v>
      </c>
      <c r="CF157" s="201">
        <f>(1+CF108)*('Pop Régions 2070'!CV45/'Pop Régions 2070'!CU45)-1</f>
        <v>1.4141131413230479E-2</v>
      </c>
    </row>
    <row r="158" spans="1:84">
      <c r="A158" s="187" t="s">
        <v>283</v>
      </c>
      <c r="B158" s="304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54"/>
      <c r="AC158" s="88"/>
      <c r="AD158" s="88"/>
      <c r="AE158" s="88"/>
      <c r="AF158" s="88"/>
      <c r="AG158" s="88"/>
      <c r="AH158" s="88"/>
      <c r="AI158" s="88"/>
      <c r="AJ158" s="201">
        <f>(1+AJ109)*('Pop Régions 2070'!AZ46/'Pop Régions 2070'!AY46)-1</f>
        <v>6.9770548749995553E-2</v>
      </c>
      <c r="AK158" s="201">
        <f>(1+AK109)*('Pop Régions 2070'!BA46/'Pop Régions 2070'!AZ46)-1</f>
        <v>5.6039847651091046E-2</v>
      </c>
      <c r="AL158" s="201">
        <f>(1+AL109)*('Pop Régions 2070'!BB46/'Pop Régions 2070'!BA46)-1</f>
        <v>5.2505458316119302E-2</v>
      </c>
      <c r="AM158" s="201">
        <f>(1+AM109)*('Pop Régions 2070'!BC46/'Pop Régions 2070'!BB46)-1</f>
        <v>5.6943853946984646E-2</v>
      </c>
      <c r="AN158" s="201">
        <f>(1+AN109)*('Pop Régions 2070'!BD46/'Pop Régions 2070'!BC46)-1</f>
        <v>5.3063102522095562E-2</v>
      </c>
      <c r="AO158" s="201">
        <f>(1+AO109)*('Pop Régions 2070'!BE46/'Pop Régions 2070'!BD46)-1</f>
        <v>5.9733839243897968E-2</v>
      </c>
      <c r="AP158" s="201">
        <f>(1+AP109)*('Pop Régions 2070'!BF46/'Pop Régions 2070'!BE46)-1</f>
        <v>5.1110737746646207E-2</v>
      </c>
      <c r="AQ158" s="201">
        <f>(1+AQ109)*('Pop Régions 2070'!BG46/'Pop Régions 2070'!BF46)-1</f>
        <v>5.276428537056943E-2</v>
      </c>
      <c r="AR158" s="201">
        <f>(1+AR109)*('Pop Régions 2070'!BH46/'Pop Régions 2070'!BG46)-1</f>
        <v>5.2633088018521956E-2</v>
      </c>
      <c r="AS158" s="201">
        <f>(1+AS109)*('Pop Régions 2070'!BI46/'Pop Régions 2070'!BH46)-1</f>
        <v>5.2135472775162839E-2</v>
      </c>
      <c r="AT158" s="201">
        <f>(1+AT109)*('Pop Régions 2070'!BJ46/'Pop Régions 2070'!BI46)-1</f>
        <v>5.4228507226935729E-2</v>
      </c>
      <c r="AU158" s="201">
        <f>(1+AU109)*('Pop Régions 2070'!BK46/'Pop Régions 2070'!BJ46)-1</f>
        <v>5.0277006850995676E-2</v>
      </c>
      <c r="AV158" s="201">
        <f>(1+AV109)*('Pop Régions 2070'!BL46/'Pop Régions 2070'!BK46)-1</f>
        <v>4.9769646383649224E-2</v>
      </c>
      <c r="AW158" s="201">
        <f>(1+AW109)*('Pop Régions 2070'!BM46/'Pop Régions 2070'!BL46)-1</f>
        <v>5.1730023479806375E-2</v>
      </c>
      <c r="AX158" s="201">
        <f>(1+AX109)*('Pop Régions 2070'!BN46/'Pop Régions 2070'!BM46)-1</f>
        <v>5.0254607824560704E-2</v>
      </c>
      <c r="AY158" s="201">
        <f>(1+AY109)*('Pop Régions 2070'!BO46/'Pop Régions 2070'!BN46)-1</f>
        <v>4.893576185084747E-2</v>
      </c>
      <c r="AZ158" s="201">
        <f>(1+AZ109)*('Pop Régions 2070'!BP46/'Pop Régions 2070'!BO46)-1</f>
        <v>5.1005533729085784E-2</v>
      </c>
      <c r="BA158" s="201">
        <f>(1+BA109)*('Pop Régions 2070'!BQ46/'Pop Régions 2070'!BP46)-1</f>
        <v>5.0470564884489422E-2</v>
      </c>
      <c r="BB158" s="201">
        <f>(1+BB109)*('Pop Régions 2070'!BR46/'Pop Régions 2070'!BQ46)-1</f>
        <v>4.9158379261001084E-2</v>
      </c>
      <c r="BC158" s="201">
        <f>(1+BC109)*('Pop Régions 2070'!BS46/'Pop Régions 2070'!BR46)-1</f>
        <v>4.7679487235871454E-2</v>
      </c>
      <c r="BD158" s="201">
        <f>(1+BD109)*('Pop Régions 2070'!BT46/'Pop Régions 2070'!BS46)-1</f>
        <v>4.8817542652347612E-2</v>
      </c>
      <c r="BE158" s="201">
        <f>(1+BE109)*('Pop Régions 2070'!BU46/'Pop Régions 2070'!BT46)-1</f>
        <v>4.801361824465511E-2</v>
      </c>
      <c r="BF158" s="201">
        <f>(1+BF109)*('Pop Régions 2070'!BV46/'Pop Régions 2070'!BU46)-1</f>
        <v>4.7450312524293103E-2</v>
      </c>
      <c r="BG158" s="201">
        <f>(1+BG109)*('Pop Régions 2070'!BW46/'Pop Régions 2070'!BV46)-1</f>
        <v>4.8517680203167268E-2</v>
      </c>
      <c r="BH158" s="201">
        <f>(1+BH109)*('Pop Régions 2070'!BX46/'Pop Régions 2070'!BW46)-1</f>
        <v>4.5141426064580603E-2</v>
      </c>
      <c r="BI158" s="201">
        <f>(1+BI109)*('Pop Régions 2070'!BY46/'Pop Régions 2070'!BX46)-1</f>
        <v>4.6482619850696238E-2</v>
      </c>
      <c r="BJ158" s="201">
        <f>(1+BJ109)*('Pop Régions 2070'!BZ46/'Pop Régions 2070'!BY46)-1</f>
        <v>4.7821599719566343E-2</v>
      </c>
      <c r="BK158" s="201">
        <f>(1+BK109)*('Pop Régions 2070'!CA46/'Pop Régions 2070'!BZ46)-1</f>
        <v>4.5835373262418599E-2</v>
      </c>
      <c r="BL158" s="201">
        <f>(1+BL109)*('Pop Régions 2070'!CB46/'Pop Régions 2070'!CA46)-1</f>
        <v>4.6541702516179617E-2</v>
      </c>
      <c r="BM158" s="201">
        <f>(1+BM109)*('Pop Régions 2070'!CC46/'Pop Régions 2070'!CB46)-1</f>
        <v>4.7668747935348366E-2</v>
      </c>
      <c r="BN158" s="201">
        <f>(1+BN109)*('Pop Régions 2070'!CD46/'Pop Régions 2070'!CC46)-1</f>
        <v>4.5840679813002216E-2</v>
      </c>
      <c r="BO158" s="201">
        <f>(1+BO109)*('Pop Régions 2070'!CE46/'Pop Régions 2070'!CD46)-1</f>
        <v>4.7057822057710696E-2</v>
      </c>
      <c r="BP158" s="201">
        <f>(1+BP109)*('Pop Régions 2070'!CF46/'Pop Régions 2070'!CE46)-1</f>
        <v>4.8404578129773501E-2</v>
      </c>
      <c r="BQ158" s="201">
        <f>(1+BQ109)*('Pop Régions 2070'!CG46/'Pop Régions 2070'!CF46)-1</f>
        <v>4.661722977710725E-2</v>
      </c>
      <c r="BR158" s="201">
        <f>(1+BR109)*('Pop Régions 2070'!CH46/'Pop Régions 2070'!CG46)-1</f>
        <v>4.7118295105514463E-2</v>
      </c>
      <c r="BS158" s="201">
        <f>(1+BS109)*('Pop Régions 2070'!CI46/'Pop Régions 2070'!CH46)-1</f>
        <v>4.8251236964236721E-2</v>
      </c>
      <c r="BT158" s="201">
        <f>(1+BT109)*('Pop Régions 2070'!CJ46/'Pop Régions 2070'!CI46)-1</f>
        <v>4.7726740705730908E-2</v>
      </c>
      <c r="BU158" s="201">
        <f>(1+BU109)*('Pop Régions 2070'!CK46/'Pop Régions 2070'!CJ46)-1</f>
        <v>4.8655705557024476E-2</v>
      </c>
      <c r="BV158" s="201">
        <f>(1+BV109)*('Pop Régions 2070'!CL46/'Pop Régions 2070'!CK46)-1</f>
        <v>4.7894979486218681E-2</v>
      </c>
      <c r="BW158" s="201">
        <f>(1+BW109)*('Pop Régions 2070'!CM46/'Pop Régions 2070'!CL46)-1</f>
        <v>4.7049882605487259E-2</v>
      </c>
      <c r="BX158" s="201">
        <f>(1+BX109)*('Pop Régions 2070'!CN46/'Pop Régions 2070'!CM46)-1</f>
        <v>4.776487833402232E-2</v>
      </c>
      <c r="BY158" s="201">
        <f>(1+BY109)*('Pop Régions 2070'!CO46/'Pop Régions 2070'!CN46)-1</f>
        <v>4.8406015715187989E-2</v>
      </c>
      <c r="BZ158" s="201">
        <f>(1+BZ109)*('Pop Régions 2070'!CP46/'Pop Régions 2070'!CO46)-1</f>
        <v>4.7494172246854927E-2</v>
      </c>
      <c r="CA158" s="201">
        <f>(1+CA109)*('Pop Régions 2070'!CQ46/'Pop Régions 2070'!CP46)-1</f>
        <v>4.7545765516034288E-2</v>
      </c>
      <c r="CB158" s="201">
        <f>(1+CB109)*('Pop Régions 2070'!CR46/'Pop Régions 2070'!CQ46)-1</f>
        <v>4.6316509029040498E-2</v>
      </c>
      <c r="CC158" s="201">
        <f>(1+CC109)*('Pop Régions 2070'!CS46/'Pop Régions 2070'!CR46)-1</f>
        <v>4.6818282331452243E-2</v>
      </c>
      <c r="CD158" s="201">
        <f>(1+CD109)*('Pop Régions 2070'!CT46/'Pop Régions 2070'!CS46)-1</f>
        <v>4.6002209044123443E-2</v>
      </c>
      <c r="CE158" s="201">
        <f>(1+CE109)*('Pop Régions 2070'!CU46/'Pop Régions 2070'!CT46)-1</f>
        <v>4.6253771836484603E-2</v>
      </c>
      <c r="CF158" s="201">
        <f>(1+CF109)*('Pop Régions 2070'!CV46/'Pop Régions 2070'!CU46)-1</f>
        <v>4.6156396796357191E-2</v>
      </c>
    </row>
    <row r="159" spans="1:84">
      <c r="A159" s="190" t="s">
        <v>340</v>
      </c>
      <c r="B159" s="304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  <c r="AD159" s="88"/>
      <c r="AE159" s="88"/>
      <c r="AF159" s="88"/>
      <c r="AG159" s="88"/>
      <c r="AH159" s="88"/>
      <c r="AI159" s="88"/>
      <c r="AJ159" s="145"/>
      <c r="AK159" s="145"/>
      <c r="AL159" s="145"/>
      <c r="AM159" s="145"/>
      <c r="AN159" s="145"/>
      <c r="AO159" s="145"/>
      <c r="AP159" s="145"/>
      <c r="AQ159" s="145"/>
      <c r="AR159" s="145"/>
      <c r="AS159" s="145"/>
      <c r="AT159" s="145"/>
      <c r="AU159" s="145"/>
      <c r="AV159" s="145"/>
      <c r="AW159" s="145"/>
      <c r="AX159" s="145"/>
      <c r="AY159" s="145"/>
      <c r="AZ159" s="145"/>
      <c r="BA159" s="145"/>
      <c r="BB159" s="145"/>
      <c r="BC159" s="145"/>
      <c r="BD159" s="145"/>
      <c r="BE159" s="145"/>
      <c r="BF159" s="145"/>
      <c r="BG159" s="145"/>
      <c r="BH159" s="145"/>
      <c r="BI159" s="145"/>
      <c r="BJ159" s="145"/>
      <c r="BK159" s="145"/>
      <c r="BL159" s="145"/>
      <c r="BM159" s="145"/>
      <c r="BN159" s="145"/>
      <c r="BO159" s="145"/>
      <c r="BP159" s="145"/>
      <c r="BQ159" s="145"/>
      <c r="BR159" s="145"/>
      <c r="BS159" s="145"/>
      <c r="BT159" s="145"/>
      <c r="BU159" s="145"/>
      <c r="BV159" s="145"/>
      <c r="BW159" s="145"/>
      <c r="BX159" s="145"/>
      <c r="BY159" s="145"/>
      <c r="BZ159" s="145"/>
      <c r="CA159" s="145"/>
      <c r="CB159" s="145"/>
      <c r="CC159" s="145"/>
      <c r="CD159" s="145"/>
      <c r="CE159" s="145"/>
      <c r="CF159" s="145"/>
    </row>
    <row r="160" spans="1:84">
      <c r="A160" s="192" t="s">
        <v>339</v>
      </c>
      <c r="B160" s="304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  <c r="AD160" s="88"/>
      <c r="AE160" s="88"/>
      <c r="AF160" s="88"/>
      <c r="AG160" s="88"/>
      <c r="AH160" s="88"/>
      <c r="AI160" s="88"/>
      <c r="AJ160" s="145"/>
      <c r="AK160" s="145"/>
      <c r="AL160" s="145"/>
      <c r="AM160" s="145"/>
      <c r="AN160" s="145"/>
      <c r="AO160" s="145"/>
      <c r="AP160" s="145"/>
      <c r="AQ160" s="145"/>
      <c r="AR160" s="145"/>
      <c r="AS160" s="145"/>
      <c r="AT160" s="145"/>
      <c r="AU160" s="145"/>
      <c r="AV160" s="145"/>
      <c r="AW160" s="145"/>
      <c r="AX160" s="145"/>
      <c r="AY160" s="145"/>
      <c r="AZ160" s="145"/>
      <c r="BA160" s="145"/>
      <c r="BB160" s="145"/>
      <c r="BC160" s="145"/>
      <c r="BD160" s="145"/>
      <c r="BE160" s="145"/>
      <c r="BF160" s="145"/>
      <c r="BG160" s="145"/>
      <c r="BH160" s="145"/>
      <c r="BI160" s="145"/>
      <c r="BJ160" s="145"/>
      <c r="BK160" s="145"/>
      <c r="BL160" s="145"/>
      <c r="BM160" s="145"/>
      <c r="BN160" s="145"/>
      <c r="BO160" s="145"/>
      <c r="BP160" s="145"/>
      <c r="BQ160" s="145"/>
      <c r="BR160" s="145"/>
      <c r="BS160" s="145"/>
      <c r="BT160" s="145"/>
      <c r="BU160" s="145"/>
      <c r="BV160" s="145"/>
      <c r="BW160" s="145"/>
      <c r="BX160" s="145"/>
      <c r="BY160" s="145"/>
      <c r="BZ160" s="145"/>
      <c r="CA160" s="145"/>
      <c r="CB160" s="145"/>
      <c r="CC160" s="145"/>
      <c r="CD160" s="145"/>
      <c r="CE160" s="145"/>
      <c r="CF160" s="145"/>
    </row>
    <row r="161" spans="1:84">
      <c r="A161" s="195" t="s">
        <v>76</v>
      </c>
      <c r="B161" s="305"/>
      <c r="C161" s="290"/>
      <c r="D161" s="290"/>
      <c r="E161" s="290"/>
      <c r="F161" s="290"/>
      <c r="G161" s="290"/>
      <c r="H161" s="290"/>
      <c r="I161" s="290"/>
      <c r="J161" s="290"/>
      <c r="K161" s="290"/>
      <c r="L161" s="290"/>
      <c r="M161" s="290"/>
      <c r="N161" s="290"/>
      <c r="O161" s="290"/>
      <c r="P161" s="290"/>
      <c r="Q161" s="290"/>
      <c r="R161" s="290"/>
      <c r="S161" s="290"/>
      <c r="T161" s="290"/>
      <c r="U161" s="290"/>
      <c r="V161" s="290"/>
      <c r="W161" s="290"/>
      <c r="X161" s="290"/>
      <c r="Y161" s="290"/>
      <c r="Z161" s="290"/>
      <c r="AA161" s="290"/>
      <c r="AB161" s="290"/>
      <c r="AC161" s="290"/>
      <c r="AD161" s="329"/>
      <c r="AE161" s="290"/>
      <c r="AF161" s="290"/>
      <c r="AG161" s="290"/>
      <c r="AH161" s="290"/>
      <c r="AI161" s="328"/>
      <c r="AJ161" s="201">
        <f>'PIB France 2070'!AU4</f>
        <v>2.4547581801306562E-2</v>
      </c>
      <c r="AK161" s="201">
        <f>'PIB France 2070'!AV4</f>
        <v>1.0020999999999836E-2</v>
      </c>
      <c r="AL161" s="201">
        <f>'PIB France 2070'!AW4</f>
        <v>1.5757820000000144E-2</v>
      </c>
      <c r="AM161" s="201">
        <f>'PIB France 2070'!AX4</f>
        <v>1.7374520000000171E-2</v>
      </c>
      <c r="AN161" s="201">
        <f>'PIB France 2070'!AY4</f>
        <v>1.747544000000012E-2</v>
      </c>
      <c r="AO161" s="201">
        <f>'PIB France 2070'!AZ4</f>
        <v>1.8281999999999909E-2</v>
      </c>
      <c r="AP161" s="201">
        <f>'PIB France 2070'!BA4</f>
        <v>1.37E-2</v>
      </c>
      <c r="AQ161" s="201">
        <f>'PIB France 2070'!BB4</f>
        <v>1.3000000000000001E-2</v>
      </c>
      <c r="AR161" s="201">
        <f>'PIB France 2070'!BC4</f>
        <v>1.3600000000000001E-2</v>
      </c>
      <c r="AS161" s="201">
        <f>'PIB France 2070'!BD4</f>
        <v>1.38E-2</v>
      </c>
      <c r="AT161" s="201">
        <f>'PIB France 2070'!BE4</f>
        <v>1.38E-2</v>
      </c>
      <c r="AU161" s="201">
        <f>'PIB France 2070'!BF4</f>
        <v>1.0700000000000001E-2</v>
      </c>
      <c r="AV161" s="201">
        <f>'PIB France 2070'!BG4</f>
        <v>1.09E-2</v>
      </c>
      <c r="AW161" s="201">
        <f>'PIB France 2070'!BH4</f>
        <v>1.1000000000000001E-2</v>
      </c>
      <c r="AX161" s="201">
        <f>'PIB France 2070'!BI4</f>
        <v>1.03E-2</v>
      </c>
      <c r="AY161" s="201">
        <f>'PIB France 2070'!BJ4</f>
        <v>9.7000000000000003E-3</v>
      </c>
      <c r="AZ161" s="201">
        <f>'PIB France 2070'!BK4</f>
        <v>1.01E-2</v>
      </c>
      <c r="BA161" s="201">
        <f>'PIB France 2070'!BL4</f>
        <v>1.03E-2</v>
      </c>
      <c r="BB161" s="201">
        <f>'PIB France 2070'!BM4</f>
        <v>9.7000000000000003E-3</v>
      </c>
      <c r="BC161" s="201">
        <f>'PIB France 2070'!BN4</f>
        <v>8.8999999999999999E-3</v>
      </c>
      <c r="BD161" s="201">
        <f>'PIB France 2070'!BO4</f>
        <v>8.6E-3</v>
      </c>
      <c r="BE161" s="201">
        <f>'PIB France 2070'!BP4</f>
        <v>8.5000000000000006E-3</v>
      </c>
      <c r="BF161" s="201">
        <f>'PIB France 2070'!BQ4</f>
        <v>8.6E-3</v>
      </c>
      <c r="BG161" s="201">
        <f>'PIB France 2070'!BR4</f>
        <v>8.3999999999999995E-3</v>
      </c>
      <c r="BH161" s="201">
        <f>'PIB France 2070'!BS4</f>
        <v>7.6E-3</v>
      </c>
      <c r="BI161" s="201">
        <f>'PIB France 2070'!BT4</f>
        <v>7.7000000000000002E-3</v>
      </c>
      <c r="BJ161" s="201">
        <f>'PIB France 2070'!BU4</f>
        <v>7.9000000000000008E-3</v>
      </c>
      <c r="BK161" s="201">
        <f>'PIB France 2070'!BV4</f>
        <v>8.3000000000000001E-3</v>
      </c>
      <c r="BL161" s="201">
        <f>'PIB France 2070'!BW4</f>
        <v>7.9000000000000008E-3</v>
      </c>
      <c r="BM161" s="201">
        <f>'PIB France 2070'!BX4</f>
        <v>8.0000000000000002E-3</v>
      </c>
      <c r="BN161" s="201">
        <f>'PIB France 2070'!BY4</f>
        <v>8.3999999999999995E-3</v>
      </c>
      <c r="BO161" s="201">
        <f>'PIB France 2070'!BZ4</f>
        <v>8.6E-3</v>
      </c>
      <c r="BP161" s="201">
        <f>'PIB France 2070'!CA4</f>
        <v>9.0000000000000011E-3</v>
      </c>
      <c r="BQ161" s="201">
        <f>'PIB France 2070'!CB4</f>
        <v>9.300000000000001E-3</v>
      </c>
      <c r="BR161" s="201">
        <f>'PIB France 2070'!CC4</f>
        <v>8.8999999999999999E-3</v>
      </c>
      <c r="BS161" s="201">
        <f>'PIB France 2070'!CD4</f>
        <v>9.1999999999999998E-3</v>
      </c>
      <c r="BT161" s="201">
        <f>'PIB France 2070'!CE4</f>
        <v>9.300000000000001E-3</v>
      </c>
      <c r="BU161" s="201">
        <f>'PIB France 2070'!CF4</f>
        <v>9.4999999999999998E-3</v>
      </c>
      <c r="BV161" s="201">
        <f>'PIB France 2070'!CG4</f>
        <v>9.3999999999999986E-3</v>
      </c>
      <c r="BW161" s="201">
        <f>'PIB France 2070'!CH4</f>
        <v>9.1999999999999998E-3</v>
      </c>
      <c r="BX161" s="201">
        <f>'PIB France 2070'!CI4</f>
        <v>9.300000000000001E-3</v>
      </c>
      <c r="BY161" s="201">
        <f>'PIB France 2070'!CJ4</f>
        <v>9.3999999999999986E-3</v>
      </c>
      <c r="BZ161" s="201">
        <f>'PIB France 2070'!CK4</f>
        <v>9.1999999999999998E-3</v>
      </c>
      <c r="CA161" s="201">
        <f>'PIB France 2070'!CL4</f>
        <v>8.8000000000000005E-3</v>
      </c>
      <c r="CB161" s="201">
        <f>'PIB France 2070'!CM4</f>
        <v>8.3000000000000001E-3</v>
      </c>
      <c r="CC161" s="201">
        <f>'PIB France 2070'!CN4</f>
        <v>8.3999999999999995E-3</v>
      </c>
      <c r="CD161" s="201">
        <f>'PIB France 2070'!CO4</f>
        <v>8.3000000000000001E-3</v>
      </c>
      <c r="CE161" s="201">
        <f>'PIB France 2070'!CP4</f>
        <v>8.199999999999999E-3</v>
      </c>
      <c r="CF161" s="201">
        <f>'PIB France 2070'!CQ4</f>
        <v>7.8000000000000005E-3</v>
      </c>
    </row>
    <row r="162" spans="1:84">
      <c r="A162" s="278"/>
    </row>
    <row r="163" spans="1:84">
      <c r="A163" s="278"/>
    </row>
    <row r="164" spans="1:84">
      <c r="A164" s="284" t="s">
        <v>377</v>
      </c>
    </row>
    <row r="165" spans="1:84">
      <c r="A165" s="186" t="s">
        <v>325</v>
      </c>
      <c r="B165" s="145"/>
      <c r="C165" s="145"/>
      <c r="D165" s="281">
        <v>1990</v>
      </c>
      <c r="E165" s="281">
        <v>1991</v>
      </c>
      <c r="F165" s="282">
        <v>1992</v>
      </c>
      <c r="G165" s="282">
        <v>1993</v>
      </c>
      <c r="H165" s="281">
        <v>1994</v>
      </c>
      <c r="I165" s="281">
        <v>1995</v>
      </c>
      <c r="J165" s="281">
        <v>1996</v>
      </c>
      <c r="K165" s="281">
        <v>1997</v>
      </c>
      <c r="L165" s="281">
        <v>1998</v>
      </c>
      <c r="M165" s="281">
        <v>1999</v>
      </c>
      <c r="N165" s="281">
        <v>2000</v>
      </c>
      <c r="O165" s="281">
        <v>2001</v>
      </c>
      <c r="P165" s="281">
        <v>2002</v>
      </c>
      <c r="Q165" s="281">
        <v>2003</v>
      </c>
      <c r="R165" s="281">
        <v>2004</v>
      </c>
      <c r="S165" s="281">
        <v>2005</v>
      </c>
      <c r="T165" s="281">
        <v>2006</v>
      </c>
      <c r="U165" s="281">
        <v>2007</v>
      </c>
      <c r="V165" s="281">
        <v>2008</v>
      </c>
      <c r="W165" s="281">
        <v>2009</v>
      </c>
      <c r="X165" s="281">
        <v>2010</v>
      </c>
      <c r="Y165" s="281">
        <v>2011</v>
      </c>
      <c r="Z165" s="281">
        <v>2012</v>
      </c>
      <c r="AA165" s="281">
        <v>2013</v>
      </c>
      <c r="AB165" s="281">
        <v>2014</v>
      </c>
      <c r="AC165" s="283">
        <f>AB165+1</f>
        <v>2015</v>
      </c>
      <c r="AD165" s="283">
        <f t="shared" ref="AD165" si="416">AC165+1</f>
        <v>2016</v>
      </c>
      <c r="AE165" s="204">
        <f t="shared" ref="AE165" si="417">AD165+1</f>
        <v>2017</v>
      </c>
      <c r="AF165" s="145">
        <f t="shared" ref="AF165" si="418">AE165+1</f>
        <v>2018</v>
      </c>
      <c r="AG165" s="145">
        <f t="shared" ref="AG165" si="419">AF165+1</f>
        <v>2019</v>
      </c>
      <c r="AH165" s="145">
        <f t="shared" ref="AH165" si="420">AG165+1</f>
        <v>2020</v>
      </c>
      <c r="AI165" s="385">
        <f t="shared" ref="AI165" si="421">AH165+1</f>
        <v>2021</v>
      </c>
      <c r="AJ165" s="217">
        <f t="shared" ref="AJ165" si="422">AI165+1</f>
        <v>2022</v>
      </c>
      <c r="AK165" s="145">
        <f t="shared" ref="AK165" si="423">AJ165+1</f>
        <v>2023</v>
      </c>
      <c r="AL165" s="145">
        <f t="shared" ref="AL165" si="424">AK165+1</f>
        <v>2024</v>
      </c>
      <c r="AM165" s="145">
        <f t="shared" ref="AM165" si="425">AL165+1</f>
        <v>2025</v>
      </c>
      <c r="AN165" s="145">
        <f t="shared" ref="AN165" si="426">AM165+1</f>
        <v>2026</v>
      </c>
      <c r="AO165" s="145">
        <f t="shared" ref="AO165" si="427">AN165+1</f>
        <v>2027</v>
      </c>
      <c r="AP165" s="145">
        <f t="shared" ref="AP165" si="428">AO165+1</f>
        <v>2028</v>
      </c>
      <c r="AQ165" s="145">
        <f t="shared" ref="AQ165" si="429">AP165+1</f>
        <v>2029</v>
      </c>
      <c r="AR165" s="145">
        <f t="shared" ref="AR165" si="430">AQ165+1</f>
        <v>2030</v>
      </c>
      <c r="AS165" s="145">
        <f t="shared" ref="AS165" si="431">AR165+1</f>
        <v>2031</v>
      </c>
      <c r="AT165" s="145">
        <f t="shared" ref="AT165" si="432">AS165+1</f>
        <v>2032</v>
      </c>
      <c r="AU165" s="145">
        <f t="shared" ref="AU165" si="433">AT165+1</f>
        <v>2033</v>
      </c>
      <c r="AV165" s="145">
        <f t="shared" ref="AV165" si="434">AU165+1</f>
        <v>2034</v>
      </c>
      <c r="AW165" s="145">
        <f t="shared" ref="AW165" si="435">AV165+1</f>
        <v>2035</v>
      </c>
      <c r="AX165" s="145">
        <f t="shared" ref="AX165" si="436">AW165+1</f>
        <v>2036</v>
      </c>
      <c r="AY165" s="145">
        <f t="shared" ref="AY165" si="437">AX165+1</f>
        <v>2037</v>
      </c>
      <c r="AZ165" s="145">
        <f t="shared" ref="AZ165" si="438">AY165+1</f>
        <v>2038</v>
      </c>
      <c r="BA165" s="145">
        <f t="shared" ref="BA165" si="439">AZ165+1</f>
        <v>2039</v>
      </c>
      <c r="BB165" s="145">
        <f t="shared" ref="BB165" si="440">BA165+1</f>
        <v>2040</v>
      </c>
      <c r="BC165" s="145">
        <f t="shared" ref="BC165" si="441">BB165+1</f>
        <v>2041</v>
      </c>
      <c r="BD165" s="145">
        <f t="shared" ref="BD165" si="442">BC165+1</f>
        <v>2042</v>
      </c>
      <c r="BE165" s="145">
        <f t="shared" ref="BE165" si="443">BD165+1</f>
        <v>2043</v>
      </c>
      <c r="BF165" s="145">
        <f t="shared" ref="BF165" si="444">BE165+1</f>
        <v>2044</v>
      </c>
      <c r="BG165" s="145">
        <f t="shared" ref="BG165" si="445">BF165+1</f>
        <v>2045</v>
      </c>
      <c r="BH165" s="145">
        <f t="shared" ref="BH165" si="446">BG165+1</f>
        <v>2046</v>
      </c>
      <c r="BI165" s="145">
        <f t="shared" ref="BI165" si="447">BH165+1</f>
        <v>2047</v>
      </c>
      <c r="BJ165" s="145">
        <f t="shared" ref="BJ165" si="448">BI165+1</f>
        <v>2048</v>
      </c>
      <c r="BK165" s="145">
        <f t="shared" ref="BK165" si="449">BJ165+1</f>
        <v>2049</v>
      </c>
      <c r="BL165" s="145">
        <f t="shared" ref="BL165" si="450">BK165+1</f>
        <v>2050</v>
      </c>
      <c r="BM165" s="145">
        <f t="shared" ref="BM165" si="451">BL165+1</f>
        <v>2051</v>
      </c>
      <c r="BN165" s="145">
        <f t="shared" ref="BN165" si="452">BM165+1</f>
        <v>2052</v>
      </c>
      <c r="BO165" s="145">
        <f t="shared" ref="BO165" si="453">BN165+1</f>
        <v>2053</v>
      </c>
      <c r="BP165" s="145">
        <f t="shared" ref="BP165" si="454">BO165+1</f>
        <v>2054</v>
      </c>
      <c r="BQ165" s="145">
        <f t="shared" ref="BQ165" si="455">BP165+1</f>
        <v>2055</v>
      </c>
      <c r="BR165" s="145">
        <f t="shared" ref="BR165" si="456">BQ165+1</f>
        <v>2056</v>
      </c>
      <c r="BS165" s="145">
        <f t="shared" ref="BS165" si="457">BR165+1</f>
        <v>2057</v>
      </c>
      <c r="BT165" s="145">
        <f t="shared" ref="BT165" si="458">BS165+1</f>
        <v>2058</v>
      </c>
      <c r="BU165" s="145">
        <f t="shared" ref="BU165" si="459">BT165+1</f>
        <v>2059</v>
      </c>
      <c r="BV165" s="145">
        <f t="shared" ref="BV165" si="460">BU165+1</f>
        <v>2060</v>
      </c>
      <c r="BW165" s="145">
        <f t="shared" ref="BW165" si="461">BV165+1</f>
        <v>2061</v>
      </c>
      <c r="BX165" s="145">
        <f t="shared" ref="BX165" si="462">BW165+1</f>
        <v>2062</v>
      </c>
      <c r="BY165" s="145">
        <f t="shared" ref="BY165" si="463">BX165+1</f>
        <v>2063</v>
      </c>
      <c r="BZ165" s="145">
        <f t="shared" ref="BZ165" si="464">BY165+1</f>
        <v>2064</v>
      </c>
      <c r="CA165" s="145">
        <f t="shared" ref="CA165" si="465">BZ165+1</f>
        <v>2065</v>
      </c>
      <c r="CB165" s="145">
        <f t="shared" ref="CB165" si="466">CA165+1</f>
        <v>2066</v>
      </c>
      <c r="CC165" s="145">
        <f t="shared" ref="CC165" si="467">CB165+1</f>
        <v>2067</v>
      </c>
      <c r="CD165" s="145">
        <f t="shared" ref="CD165" si="468">CC165+1</f>
        <v>2068</v>
      </c>
      <c r="CE165" s="145">
        <f t="shared" ref="CE165" si="469">CD165+1</f>
        <v>2069</v>
      </c>
      <c r="CF165" s="145">
        <f t="shared" ref="CF165" si="470">CE165+1</f>
        <v>2070</v>
      </c>
    </row>
    <row r="166" spans="1:84">
      <c r="A166" s="168" t="s">
        <v>286</v>
      </c>
      <c r="B166" s="145"/>
      <c r="C166" s="145"/>
      <c r="D166" s="170">
        <f>D17</f>
        <v>166.66850196886</v>
      </c>
      <c r="E166" s="170">
        <f t="shared" ref="E166:AC166" si="471">E17</f>
        <v>167.69660581269198</v>
      </c>
      <c r="F166" s="170">
        <f t="shared" si="471"/>
        <v>168.73337167881201</v>
      </c>
      <c r="G166" s="170">
        <f t="shared" si="471"/>
        <v>166.10811021947598</v>
      </c>
      <c r="H166" s="170">
        <f t="shared" si="471"/>
        <v>169.52239162396899</v>
      </c>
      <c r="I166" s="170">
        <f t="shared" si="471"/>
        <v>175.64329691828701</v>
      </c>
      <c r="J166" s="170">
        <f t="shared" si="471"/>
        <v>179.38585732110499</v>
      </c>
      <c r="K166" s="170">
        <f t="shared" si="471"/>
        <v>185.67616691085698</v>
      </c>
      <c r="L166" s="170">
        <f t="shared" si="471"/>
        <v>193.04511349485401</v>
      </c>
      <c r="M166" s="170">
        <f t="shared" si="471"/>
        <v>197.37639060423299</v>
      </c>
      <c r="N166" s="170">
        <f t="shared" si="471"/>
        <v>205.233848987578</v>
      </c>
      <c r="O166" s="170">
        <f t="shared" si="471"/>
        <v>208.74576404920501</v>
      </c>
      <c r="P166" s="170">
        <f t="shared" si="471"/>
        <v>209.01283552743598</v>
      </c>
      <c r="Q166" s="170">
        <f t="shared" si="471"/>
        <v>210.57442268329299</v>
      </c>
      <c r="R166" s="170">
        <f t="shared" si="471"/>
        <v>219.901971532978</v>
      </c>
      <c r="S166" s="170">
        <f t="shared" si="471"/>
        <v>222.91808901228401</v>
      </c>
      <c r="T166" s="170">
        <f t="shared" si="471"/>
        <v>230.42820993362301</v>
      </c>
      <c r="U166" s="170">
        <f t="shared" si="471"/>
        <v>234.47693275275299</v>
      </c>
      <c r="V166" s="170">
        <f t="shared" si="471"/>
        <v>237.15570631907102</v>
      </c>
      <c r="W166" s="170">
        <f t="shared" si="471"/>
        <v>228.692219269194</v>
      </c>
      <c r="X166" s="170">
        <f t="shared" si="471"/>
        <v>232.23699809764099</v>
      </c>
      <c r="Y166" s="170">
        <f t="shared" si="471"/>
        <v>240.55544598327501</v>
      </c>
      <c r="Z166" s="170">
        <f t="shared" si="471"/>
        <v>240.23496234191299</v>
      </c>
      <c r="AA166" s="170">
        <f t="shared" si="471"/>
        <v>241.29765731191199</v>
      </c>
      <c r="AB166" s="170">
        <f t="shared" si="471"/>
        <v>243.946541046953</v>
      </c>
      <c r="AC166" s="170">
        <f t="shared" si="471"/>
        <v>247.06919724042601</v>
      </c>
      <c r="AD166" s="170">
        <f t="shared" ref="AD166:AH166" si="472">AD17</f>
        <v>251.617056811742</v>
      </c>
      <c r="AE166" s="170">
        <f t="shared" si="472"/>
        <v>258.603298250759</v>
      </c>
      <c r="AF166" s="170">
        <f t="shared" si="472"/>
        <v>265.66025529384001</v>
      </c>
      <c r="AG166" s="170">
        <f t="shared" si="472"/>
        <v>270.02499021339401</v>
      </c>
      <c r="AH166" s="170">
        <f t="shared" si="472"/>
        <v>251.639251238664</v>
      </c>
      <c r="AI166" s="170">
        <f t="shared" ref="AI166" si="473">AI17</f>
        <v>267.04523576603901</v>
      </c>
      <c r="AJ166" s="171">
        <f t="shared" ref="AJ166:BL173" si="474">AI166*(1+AJ141)</f>
        <v>274.34427976770547</v>
      </c>
      <c r="AK166" s="147">
        <f t="shared" si="474"/>
        <v>277.82192535639609</v>
      </c>
      <c r="AL166" s="147">
        <f t="shared" si="474"/>
        <v>282.89602534857869</v>
      </c>
      <c r="AM166" s="147">
        <f t="shared" si="474"/>
        <v>288.48665233189195</v>
      </c>
      <c r="AN166" s="147">
        <f t="shared" si="474"/>
        <v>294.21590024803237</v>
      </c>
      <c r="AO166" s="147">
        <f t="shared" si="474"/>
        <v>300.2927974958194</v>
      </c>
      <c r="AP166" s="147">
        <f t="shared" si="474"/>
        <v>305.11032224191746</v>
      </c>
      <c r="AQ166" s="147">
        <f t="shared" si="474"/>
        <v>309.74531904406729</v>
      </c>
      <c r="AR166" s="147">
        <f t="shared" si="474"/>
        <v>314.62692782175168</v>
      </c>
      <c r="AS166" s="147">
        <f t="shared" si="474"/>
        <v>319.63817385282539</v>
      </c>
      <c r="AT166" s="147">
        <f t="shared" si="474"/>
        <v>324.68066141348527</v>
      </c>
      <c r="AU166" s="147">
        <f t="shared" si="474"/>
        <v>328.82488077633985</v>
      </c>
      <c r="AV166" s="147">
        <f t="shared" si="474"/>
        <v>333.04064029164186</v>
      </c>
      <c r="AW166" s="147">
        <f t="shared" si="474"/>
        <v>337.37748985298697</v>
      </c>
      <c r="AX166" s="147">
        <f t="shared" si="474"/>
        <v>341.48964925118713</v>
      </c>
      <c r="AY166" s="147">
        <f t="shared" si="474"/>
        <v>345.44414708380407</v>
      </c>
      <c r="AZ166" s="147">
        <f t="shared" si="474"/>
        <v>349.58101951344821</v>
      </c>
      <c r="BA166" s="147">
        <f t="shared" si="474"/>
        <v>353.87730643228804</v>
      </c>
      <c r="BB166" s="147">
        <f t="shared" si="474"/>
        <v>357.96955418272552</v>
      </c>
      <c r="BC166" s="147">
        <f t="shared" si="474"/>
        <v>361.81819490087003</v>
      </c>
      <c r="BD166" s="147">
        <f t="shared" si="474"/>
        <v>365.59332720042852</v>
      </c>
      <c r="BE166" s="147">
        <f t="shared" si="474"/>
        <v>369.40550646674711</v>
      </c>
      <c r="BF166" s="147">
        <f t="shared" si="474"/>
        <v>373.23965808416631</v>
      </c>
      <c r="BG166" s="147">
        <f t="shared" si="474"/>
        <v>377.06864789393313</v>
      </c>
      <c r="BH166" s="147">
        <f t="shared" si="474"/>
        <v>380.61906760255033</v>
      </c>
      <c r="BI166" s="147">
        <f t="shared" si="474"/>
        <v>384.2685058858192</v>
      </c>
      <c r="BJ166" s="147">
        <f t="shared" si="474"/>
        <v>387.96789458758013</v>
      </c>
      <c r="BK166" s="147">
        <f t="shared" si="474"/>
        <v>391.88632912854115</v>
      </c>
      <c r="BL166" s="147">
        <f t="shared" si="474"/>
        <v>395.62523859928717</v>
      </c>
      <c r="BM166" s="147">
        <f t="shared" ref="BM166:CF178" si="475">BL166*(1+BM141)</f>
        <v>399.46964472516754</v>
      </c>
      <c r="BN166" s="147">
        <f t="shared" si="475"/>
        <v>403.44958679996967</v>
      </c>
      <c r="BO166" s="147">
        <f t="shared" si="475"/>
        <v>407.58130260173766</v>
      </c>
      <c r="BP166" s="147">
        <f t="shared" si="475"/>
        <v>411.85861499246278</v>
      </c>
      <c r="BQ166" s="147">
        <f t="shared" si="475"/>
        <v>416.33737572724471</v>
      </c>
      <c r="BR166" s="147">
        <f t="shared" si="475"/>
        <v>420.63094941360038</v>
      </c>
      <c r="BS166" s="147">
        <f t="shared" si="475"/>
        <v>425.07172808394535</v>
      </c>
      <c r="BT166" s="147">
        <f t="shared" si="475"/>
        <v>429.57286960170194</v>
      </c>
      <c r="BU166" s="147">
        <f t="shared" si="475"/>
        <v>434.2219919358381</v>
      </c>
      <c r="BV166" s="147">
        <f t="shared" si="475"/>
        <v>438.83551125062252</v>
      </c>
      <c r="BW166" s="147">
        <f t="shared" si="475"/>
        <v>443.41174884431581</v>
      </c>
      <c r="BX166" s="147">
        <f t="shared" si="475"/>
        <v>448.07538369550383</v>
      </c>
      <c r="BY166" s="147">
        <f t="shared" si="475"/>
        <v>452.7701663767952</v>
      </c>
      <c r="BZ166" s="147">
        <f t="shared" si="475"/>
        <v>457.46024638558231</v>
      </c>
      <c r="CA166" s="147">
        <f t="shared" si="475"/>
        <v>461.94199128846259</v>
      </c>
      <c r="CB166" s="147">
        <f t="shared" si="475"/>
        <v>466.26583420404739</v>
      </c>
      <c r="CC166" s="147">
        <f t="shared" si="475"/>
        <v>470.6495164963581</v>
      </c>
      <c r="CD166" s="147">
        <f t="shared" si="475"/>
        <v>474.99883104426652</v>
      </c>
      <c r="CE166" s="147">
        <f t="shared" si="475"/>
        <v>479.36785213115917</v>
      </c>
      <c r="CF166" s="147">
        <f t="shared" si="475"/>
        <v>483.55887939117775</v>
      </c>
    </row>
    <row r="167" spans="1:84">
      <c r="A167" s="179" t="s">
        <v>287</v>
      </c>
      <c r="B167" s="145"/>
      <c r="C167" s="145"/>
      <c r="D167" s="170">
        <f t="shared" ref="D167:AC167" si="476">D18</f>
        <v>60.151413844649198</v>
      </c>
      <c r="E167" s="170">
        <f t="shared" si="476"/>
        <v>60.275784210849899</v>
      </c>
      <c r="F167" s="170">
        <f t="shared" si="476"/>
        <v>60.724931500991502</v>
      </c>
      <c r="G167" s="170">
        <f t="shared" si="476"/>
        <v>59.436992236675202</v>
      </c>
      <c r="H167" s="170">
        <f t="shared" si="476"/>
        <v>60.7902435302858</v>
      </c>
      <c r="I167" s="170">
        <f t="shared" si="476"/>
        <v>62.788651003823396</v>
      </c>
      <c r="J167" s="170">
        <f t="shared" si="476"/>
        <v>63.435389283413095</v>
      </c>
      <c r="K167" s="170">
        <f t="shared" si="476"/>
        <v>64.599300637754595</v>
      </c>
      <c r="L167" s="170">
        <f t="shared" si="476"/>
        <v>67.060323569284506</v>
      </c>
      <c r="M167" s="170">
        <f t="shared" si="476"/>
        <v>68.391875078545297</v>
      </c>
      <c r="N167" s="170">
        <f t="shared" si="476"/>
        <v>71.439722862532093</v>
      </c>
      <c r="O167" s="170">
        <f t="shared" si="476"/>
        <v>72.1984449513117</v>
      </c>
      <c r="P167" s="170">
        <f t="shared" si="476"/>
        <v>72.385484220881494</v>
      </c>
      <c r="Q167" s="170">
        <f t="shared" si="476"/>
        <v>72.268942945766312</v>
      </c>
      <c r="R167" s="170">
        <f t="shared" si="476"/>
        <v>74.20541646343159</v>
      </c>
      <c r="S167" s="170">
        <f t="shared" si="476"/>
        <v>73.909563169732394</v>
      </c>
      <c r="T167" s="170">
        <f t="shared" si="476"/>
        <v>74.982983147184299</v>
      </c>
      <c r="U167" s="170">
        <f t="shared" si="476"/>
        <v>77.0060063258491</v>
      </c>
      <c r="V167" s="170">
        <f t="shared" si="476"/>
        <v>76.887069785376809</v>
      </c>
      <c r="W167" s="170">
        <f t="shared" si="476"/>
        <v>73.809289829840608</v>
      </c>
      <c r="X167" s="170">
        <f t="shared" si="476"/>
        <v>72.996903670518392</v>
      </c>
      <c r="Y167" s="170">
        <f t="shared" si="476"/>
        <v>74.693472775330306</v>
      </c>
      <c r="Z167" s="170">
        <f t="shared" si="476"/>
        <v>72.844355228515397</v>
      </c>
      <c r="AA167" s="170">
        <f t="shared" si="476"/>
        <v>72.590247189469508</v>
      </c>
      <c r="AB167" s="170">
        <f t="shared" si="476"/>
        <v>73.480009586699396</v>
      </c>
      <c r="AC167" s="170">
        <f t="shared" si="476"/>
        <v>73.509214062863308</v>
      </c>
      <c r="AD167" s="170">
        <f t="shared" ref="AD167:AH167" si="477">AD18</f>
        <v>73.224804467368202</v>
      </c>
      <c r="AE167" s="170">
        <f t="shared" si="477"/>
        <v>75.191393222739492</v>
      </c>
      <c r="AF167" s="170">
        <f t="shared" si="477"/>
        <v>75.739105932494311</v>
      </c>
      <c r="AG167" s="170">
        <f t="shared" si="477"/>
        <v>76.125038348348696</v>
      </c>
      <c r="AH167" s="170">
        <f t="shared" si="477"/>
        <v>71.571476317197693</v>
      </c>
      <c r="AI167" s="170">
        <f t="shared" ref="AI167" si="478">AI18</f>
        <v>75.016952061992498</v>
      </c>
      <c r="AJ167" s="171">
        <f t="shared" ref="AJ167:AS167" si="479">AI167*(1+AJ142)</f>
        <v>76.169679976985776</v>
      </c>
      <c r="AK167" s="147">
        <f t="shared" si="479"/>
        <v>76.240946695813989</v>
      </c>
      <c r="AL167" s="147">
        <f t="shared" si="479"/>
        <v>76.792094994332075</v>
      </c>
      <c r="AM167" s="147">
        <f t="shared" si="479"/>
        <v>77.453604152417583</v>
      </c>
      <c r="AN167" s="147">
        <f t="shared" si="479"/>
        <v>78.138651283014681</v>
      </c>
      <c r="AO167" s="147">
        <f t="shared" si="479"/>
        <v>78.901814089626157</v>
      </c>
      <c r="AP167" s="147">
        <f t="shared" si="479"/>
        <v>79.320911336453676</v>
      </c>
      <c r="AQ167" s="147">
        <f t="shared" si="479"/>
        <v>79.69486271367353</v>
      </c>
      <c r="AR167" s="147">
        <f t="shared" si="479"/>
        <v>80.096451246290954</v>
      </c>
      <c r="AS167" s="147">
        <f t="shared" si="479"/>
        <v>80.552826375859155</v>
      </c>
      <c r="AT167" s="147">
        <f t="shared" si="474"/>
        <v>80.989533627172008</v>
      </c>
      <c r="AU167" s="147">
        <f t="shared" si="474"/>
        <v>81.186061097042241</v>
      </c>
      <c r="AV167" s="147">
        <f t="shared" si="474"/>
        <v>81.40704639434972</v>
      </c>
      <c r="AW167" s="147">
        <f t="shared" si="474"/>
        <v>81.644897237282507</v>
      </c>
      <c r="AX167" s="147">
        <f t="shared" si="474"/>
        <v>81.835046160577008</v>
      </c>
      <c r="AY167" s="147">
        <f t="shared" si="474"/>
        <v>81.955090762209309</v>
      </c>
      <c r="AZ167" s="147">
        <f t="shared" si="474"/>
        <v>82.14753251758907</v>
      </c>
      <c r="BA167" s="147">
        <f t="shared" si="474"/>
        <v>82.335055044531202</v>
      </c>
      <c r="BB167" s="147">
        <f t="shared" si="474"/>
        <v>82.482478984927951</v>
      </c>
      <c r="BC167" s="147">
        <f t="shared" si="474"/>
        <v>82.572627531902427</v>
      </c>
      <c r="BD167" s="147">
        <f t="shared" si="474"/>
        <v>82.614676490410375</v>
      </c>
      <c r="BE167" s="147">
        <f t="shared" si="474"/>
        <v>82.686809708684294</v>
      </c>
      <c r="BF167" s="147">
        <f t="shared" si="474"/>
        <v>82.773773007901212</v>
      </c>
      <c r="BG167" s="147">
        <f t="shared" si="474"/>
        <v>82.818658742918672</v>
      </c>
      <c r="BH167" s="147">
        <f t="shared" si="474"/>
        <v>82.802873901340831</v>
      </c>
      <c r="BI167" s="147">
        <f t="shared" si="474"/>
        <v>82.832244737554888</v>
      </c>
      <c r="BJ167" s="147">
        <f t="shared" si="474"/>
        <v>82.851464971678197</v>
      </c>
      <c r="BK167" s="147">
        <f t="shared" si="474"/>
        <v>82.940836510507509</v>
      </c>
      <c r="BL167" s="147">
        <f t="shared" si="474"/>
        <v>82.970434549191296</v>
      </c>
      <c r="BM167" s="147">
        <f t="shared" si="475"/>
        <v>83.013653068256573</v>
      </c>
      <c r="BN167" s="147">
        <f t="shared" si="475"/>
        <v>83.127937548375314</v>
      </c>
      <c r="BO167" s="147">
        <f t="shared" si="475"/>
        <v>83.231976018304749</v>
      </c>
      <c r="BP167" s="147">
        <f t="shared" si="475"/>
        <v>83.375418947334154</v>
      </c>
      <c r="BQ167" s="147">
        <f t="shared" si="475"/>
        <v>83.582625240187355</v>
      </c>
      <c r="BR167" s="147">
        <f t="shared" si="475"/>
        <v>83.72893082498004</v>
      </c>
      <c r="BS167" s="147">
        <f t="shared" si="475"/>
        <v>83.904546311169796</v>
      </c>
      <c r="BT167" s="147">
        <f t="shared" si="475"/>
        <v>84.091835150827649</v>
      </c>
      <c r="BU167" s="147">
        <f t="shared" si="475"/>
        <v>84.331778449430786</v>
      </c>
      <c r="BV167" s="147">
        <f t="shared" si="475"/>
        <v>84.530747630141789</v>
      </c>
      <c r="BW167" s="147">
        <f t="shared" si="475"/>
        <v>84.712520402026968</v>
      </c>
      <c r="BX167" s="147">
        <f t="shared" si="475"/>
        <v>84.9354772422693</v>
      </c>
      <c r="BY167" s="147">
        <f t="shared" si="475"/>
        <v>85.16462560309013</v>
      </c>
      <c r="BZ167" s="147">
        <f t="shared" si="475"/>
        <v>85.373502831040057</v>
      </c>
      <c r="CA167" s="147">
        <f t="shared" si="475"/>
        <v>85.579039233592894</v>
      </c>
      <c r="CB167" s="147">
        <f t="shared" si="475"/>
        <v>85.702046460184562</v>
      </c>
      <c r="CC167" s="147">
        <f t="shared" si="475"/>
        <v>85.863131242259016</v>
      </c>
      <c r="CD167" s="147">
        <f t="shared" si="475"/>
        <v>86.045488593597057</v>
      </c>
      <c r="CE167" s="147">
        <f t="shared" si="475"/>
        <v>86.178418742832136</v>
      </c>
      <c r="CF167" s="147">
        <f t="shared" si="475"/>
        <v>86.307442194579508</v>
      </c>
    </row>
    <row r="168" spans="1:84">
      <c r="A168" s="179" t="s">
        <v>288</v>
      </c>
      <c r="B168" s="145"/>
      <c r="C168" s="145"/>
      <c r="D168" s="170">
        <f t="shared" ref="D168:AC168" si="480">D19</f>
        <v>56.795100032333401</v>
      </c>
      <c r="E168" s="170">
        <f t="shared" si="480"/>
        <v>57.615187893511802</v>
      </c>
      <c r="F168" s="170">
        <f t="shared" si="480"/>
        <v>59.077998551485102</v>
      </c>
      <c r="G168" s="170">
        <f t="shared" si="480"/>
        <v>59.117394938781203</v>
      </c>
      <c r="H168" s="170">
        <f t="shared" si="480"/>
        <v>61.297659628788402</v>
      </c>
      <c r="I168" s="170">
        <f t="shared" si="480"/>
        <v>62.7599843186226</v>
      </c>
      <c r="J168" s="170">
        <f t="shared" si="480"/>
        <v>63.668420843181899</v>
      </c>
      <c r="K168" s="170">
        <f t="shared" si="480"/>
        <v>66.160615261049401</v>
      </c>
      <c r="L168" s="170">
        <f t="shared" si="480"/>
        <v>68.937181675578287</v>
      </c>
      <c r="M168" s="170">
        <f t="shared" si="480"/>
        <v>70.939734907901212</v>
      </c>
      <c r="N168" s="170">
        <f t="shared" si="480"/>
        <v>75.060514108393605</v>
      </c>
      <c r="O168" s="170">
        <f t="shared" si="480"/>
        <v>76.608093542722997</v>
      </c>
      <c r="P168" s="170">
        <f t="shared" si="480"/>
        <v>77.324025265374004</v>
      </c>
      <c r="Q168" s="170">
        <f t="shared" si="480"/>
        <v>78.604626249305596</v>
      </c>
      <c r="R168" s="170">
        <f t="shared" si="480"/>
        <v>82.82555225060689</v>
      </c>
      <c r="S168" s="170">
        <f t="shared" si="480"/>
        <v>84.764635422461097</v>
      </c>
      <c r="T168" s="170">
        <f t="shared" si="480"/>
        <v>86.876017783550708</v>
      </c>
      <c r="U168" s="170">
        <f t="shared" si="480"/>
        <v>87.955157385720199</v>
      </c>
      <c r="V168" s="170">
        <f t="shared" si="480"/>
        <v>86.201100178002704</v>
      </c>
      <c r="W168" s="170">
        <f t="shared" si="480"/>
        <v>83.456518134175312</v>
      </c>
      <c r="X168" s="170">
        <f t="shared" si="480"/>
        <v>83.506479513140903</v>
      </c>
      <c r="Y168" s="170">
        <f t="shared" si="480"/>
        <v>86.3764664773569</v>
      </c>
      <c r="Z168" s="170">
        <f t="shared" si="480"/>
        <v>86.6786015379802</v>
      </c>
      <c r="AA168" s="170">
        <f t="shared" si="480"/>
        <v>87.4138265570718</v>
      </c>
      <c r="AB168" s="170">
        <f t="shared" si="480"/>
        <v>88.974086632660701</v>
      </c>
      <c r="AC168" s="170">
        <f t="shared" si="480"/>
        <v>90.263021723897097</v>
      </c>
      <c r="AD168" s="170">
        <f t="shared" ref="AD168:AH168" si="481">AD19</f>
        <v>91.820674422652601</v>
      </c>
      <c r="AE168" s="170">
        <f t="shared" si="481"/>
        <v>94.702693818391893</v>
      </c>
      <c r="AF168" s="170">
        <f t="shared" si="481"/>
        <v>95.502989195663801</v>
      </c>
      <c r="AG168" s="170">
        <f t="shared" si="481"/>
        <v>97.625502094384998</v>
      </c>
      <c r="AH168" s="170">
        <f t="shared" si="481"/>
        <v>93.411911232167995</v>
      </c>
      <c r="AI168" s="170">
        <f t="shared" ref="AI168" si="482">AI19</f>
        <v>99.382784054653996</v>
      </c>
      <c r="AJ168" s="171">
        <f t="shared" si="474"/>
        <v>102.17890407146474</v>
      </c>
      <c r="AK168" s="147">
        <f t="shared" si="474"/>
        <v>103.53394464219264</v>
      </c>
      <c r="AL168" s="147">
        <f t="shared" si="474"/>
        <v>105.49333302075574</v>
      </c>
      <c r="AM168" s="147">
        <f t="shared" si="474"/>
        <v>107.64251920750858</v>
      </c>
      <c r="AN168" s="147">
        <f t="shared" si="474"/>
        <v>109.85912913044443</v>
      </c>
      <c r="AO168" s="147">
        <f t="shared" si="474"/>
        <v>112.18960966620948</v>
      </c>
      <c r="AP168" s="147">
        <f t="shared" si="474"/>
        <v>114.06566090774643</v>
      </c>
      <c r="AQ168" s="147">
        <f t="shared" si="474"/>
        <v>115.87026562584512</v>
      </c>
      <c r="AR168" s="147">
        <f t="shared" si="474"/>
        <v>117.78325481064014</v>
      </c>
      <c r="AS168" s="147">
        <f t="shared" si="474"/>
        <v>119.72747188275694</v>
      </c>
      <c r="AT168" s="147">
        <f t="shared" si="474"/>
        <v>121.74893252657448</v>
      </c>
      <c r="AU168" s="147">
        <f t="shared" si="474"/>
        <v>123.36726559157805</v>
      </c>
      <c r="AV168" s="147">
        <f t="shared" si="474"/>
        <v>125.07886710171981</v>
      </c>
      <c r="AW168" s="147">
        <f t="shared" si="474"/>
        <v>126.80328975344457</v>
      </c>
      <c r="AX168" s="147">
        <f t="shared" si="474"/>
        <v>128.43970702133794</v>
      </c>
      <c r="AY168" s="147">
        <f t="shared" si="474"/>
        <v>130.03414668324237</v>
      </c>
      <c r="AZ168" s="147">
        <f t="shared" si="474"/>
        <v>131.6782074158277</v>
      </c>
      <c r="BA168" s="147">
        <f t="shared" si="474"/>
        <v>133.34713879582159</v>
      </c>
      <c r="BB168" s="147">
        <f t="shared" si="474"/>
        <v>134.97195293713889</v>
      </c>
      <c r="BC168" s="147">
        <f t="shared" si="474"/>
        <v>136.52265068285442</v>
      </c>
      <c r="BD168" s="147">
        <f t="shared" si="474"/>
        <v>138.02543775121555</v>
      </c>
      <c r="BE168" s="147">
        <f t="shared" si="474"/>
        <v>139.50519294979617</v>
      </c>
      <c r="BF168" s="147">
        <f t="shared" si="474"/>
        <v>141.02685776529657</v>
      </c>
      <c r="BG168" s="147">
        <f t="shared" si="474"/>
        <v>142.54809125947787</v>
      </c>
      <c r="BH168" s="147">
        <f t="shared" si="474"/>
        <v>143.90278259550462</v>
      </c>
      <c r="BI168" s="147">
        <f t="shared" si="474"/>
        <v>145.33528066660963</v>
      </c>
      <c r="BJ168" s="147">
        <f t="shared" si="474"/>
        <v>146.78119835995932</v>
      </c>
      <c r="BK168" s="147">
        <f t="shared" si="474"/>
        <v>148.31091810755973</v>
      </c>
      <c r="BL168" s="147">
        <f t="shared" si="474"/>
        <v>149.76704715111717</v>
      </c>
      <c r="BM168" s="147">
        <f t="shared" si="475"/>
        <v>151.22236064662536</v>
      </c>
      <c r="BN168" s="147">
        <f t="shared" si="475"/>
        <v>152.80618001318024</v>
      </c>
      <c r="BO168" s="147">
        <f t="shared" si="475"/>
        <v>154.36422768313722</v>
      </c>
      <c r="BP168" s="147">
        <f t="shared" si="475"/>
        <v>156.01318911038487</v>
      </c>
      <c r="BQ168" s="147">
        <f t="shared" si="475"/>
        <v>157.73906549835837</v>
      </c>
      <c r="BR168" s="147">
        <f t="shared" si="475"/>
        <v>159.43212159743302</v>
      </c>
      <c r="BS168" s="147">
        <f t="shared" si="475"/>
        <v>161.11233471383116</v>
      </c>
      <c r="BT168" s="147">
        <f t="shared" si="475"/>
        <v>162.87883561395793</v>
      </c>
      <c r="BU168" s="147">
        <f t="shared" si="475"/>
        <v>164.65743883547555</v>
      </c>
      <c r="BV168" s="147">
        <f t="shared" si="475"/>
        <v>166.48782924826031</v>
      </c>
      <c r="BW168" s="147">
        <f t="shared" si="475"/>
        <v>168.25950426959614</v>
      </c>
      <c r="BX168" s="147">
        <f t="shared" si="475"/>
        <v>170.06505371042647</v>
      </c>
      <c r="BY168" s="147">
        <f t="shared" si="475"/>
        <v>171.90296750416903</v>
      </c>
      <c r="BZ168" s="147">
        <f t="shared" si="475"/>
        <v>173.72023279002457</v>
      </c>
      <c r="CA168" s="147">
        <f t="shared" si="475"/>
        <v>175.47937555943491</v>
      </c>
      <c r="CB168" s="147">
        <f t="shared" si="475"/>
        <v>177.20812385107578</v>
      </c>
      <c r="CC168" s="147">
        <f t="shared" si="475"/>
        <v>178.91186267619975</v>
      </c>
      <c r="CD168" s="147">
        <f t="shared" si="475"/>
        <v>180.65312698860893</v>
      </c>
      <c r="CE168" s="147">
        <f t="shared" si="475"/>
        <v>182.38248335833163</v>
      </c>
      <c r="CF168" s="147">
        <f t="shared" si="475"/>
        <v>184.09625368078272</v>
      </c>
    </row>
    <row r="169" spans="1:84">
      <c r="A169" s="179" t="s">
        <v>329</v>
      </c>
      <c r="B169" s="145"/>
      <c r="C169" s="145"/>
      <c r="D169" s="170">
        <f t="shared" ref="D169:AC169" si="483">D20</f>
        <v>55.4317544754755</v>
      </c>
      <c r="E169" s="170">
        <f t="shared" si="483"/>
        <v>55.921667590564297</v>
      </c>
      <c r="F169" s="170">
        <f t="shared" si="483"/>
        <v>56.730207401937797</v>
      </c>
      <c r="G169" s="170">
        <f t="shared" si="483"/>
        <v>56.072819670791603</v>
      </c>
      <c r="H169" s="170">
        <f t="shared" si="483"/>
        <v>57.238923868581701</v>
      </c>
      <c r="I169" s="170">
        <f t="shared" si="483"/>
        <v>58.776779541314497</v>
      </c>
      <c r="J169" s="170">
        <f t="shared" si="483"/>
        <v>59.111285543644996</v>
      </c>
      <c r="K169" s="170">
        <f t="shared" si="483"/>
        <v>59.7033999437284</v>
      </c>
      <c r="L169" s="170">
        <f t="shared" si="483"/>
        <v>62.000304013081795</v>
      </c>
      <c r="M169" s="170">
        <f t="shared" si="483"/>
        <v>63.496293688551205</v>
      </c>
      <c r="N169" s="170">
        <f t="shared" si="483"/>
        <v>65.421224376047903</v>
      </c>
      <c r="O169" s="170">
        <f t="shared" si="483"/>
        <v>66.669795101084901</v>
      </c>
      <c r="P169" s="170">
        <f t="shared" si="483"/>
        <v>66.931696205742298</v>
      </c>
      <c r="Q169" s="170">
        <f t="shared" si="483"/>
        <v>67.305600036348594</v>
      </c>
      <c r="R169" s="170">
        <f t="shared" si="483"/>
        <v>69.0736890403725</v>
      </c>
      <c r="S169" s="170">
        <f t="shared" si="483"/>
        <v>69.324526110478203</v>
      </c>
      <c r="T169" s="170">
        <f t="shared" si="483"/>
        <v>70.595160180434107</v>
      </c>
      <c r="U169" s="170">
        <f t="shared" si="483"/>
        <v>71.846595624799306</v>
      </c>
      <c r="V169" s="170">
        <f t="shared" si="483"/>
        <v>69.696942565548397</v>
      </c>
      <c r="W169" s="170">
        <f t="shared" si="483"/>
        <v>67.961459621636095</v>
      </c>
      <c r="X169" s="170">
        <f t="shared" si="483"/>
        <v>68.558326917051801</v>
      </c>
      <c r="Y169" s="170">
        <f t="shared" si="483"/>
        <v>69.7820873540701</v>
      </c>
      <c r="Z169" s="170">
        <f t="shared" si="483"/>
        <v>69.532870146050698</v>
      </c>
      <c r="AA169" s="170">
        <f t="shared" si="483"/>
        <v>69.488381754186193</v>
      </c>
      <c r="AB169" s="170">
        <f t="shared" si="483"/>
        <v>69.471714400070098</v>
      </c>
      <c r="AC169" s="170">
        <f t="shared" si="483"/>
        <v>69.923299541213595</v>
      </c>
      <c r="AD169" s="170">
        <f t="shared" ref="AD169:AH169" si="484">AD20</f>
        <v>69.874099284180801</v>
      </c>
      <c r="AE169" s="170">
        <f t="shared" si="484"/>
        <v>71.177565947671496</v>
      </c>
      <c r="AF169" s="170">
        <f t="shared" si="484"/>
        <v>71.830343531835197</v>
      </c>
      <c r="AG169" s="170">
        <f t="shared" si="484"/>
        <v>72.53849000978191</v>
      </c>
      <c r="AH169" s="170">
        <f t="shared" si="484"/>
        <v>67.650306235034108</v>
      </c>
      <c r="AI169" s="170">
        <f t="shared" ref="AI169" si="485">AI20</f>
        <v>71.924647694679393</v>
      </c>
      <c r="AJ169" s="171">
        <f t="shared" si="474"/>
        <v>73.162753667722882</v>
      </c>
      <c r="AK169" s="147">
        <f t="shared" si="474"/>
        <v>73.393865660665512</v>
      </c>
      <c r="AL169" s="147">
        <f t="shared" si="474"/>
        <v>74.107058919089297</v>
      </c>
      <c r="AM169" s="147">
        <f t="shared" si="474"/>
        <v>74.957350262770689</v>
      </c>
      <c r="AN169" s="147">
        <f t="shared" si="474"/>
        <v>75.805514322765902</v>
      </c>
      <c r="AO169" s="147">
        <f t="shared" si="474"/>
        <v>76.733656502512105</v>
      </c>
      <c r="AP169" s="147">
        <f t="shared" si="474"/>
        <v>77.300886324779796</v>
      </c>
      <c r="AQ169" s="147">
        <f t="shared" si="474"/>
        <v>77.856791616112773</v>
      </c>
      <c r="AR169" s="147">
        <f t="shared" si="474"/>
        <v>78.440412773522013</v>
      </c>
      <c r="AS169" s="147">
        <f t="shared" si="474"/>
        <v>79.082576987595488</v>
      </c>
      <c r="AT169" s="147">
        <f t="shared" si="474"/>
        <v>79.706572638740155</v>
      </c>
      <c r="AU169" s="147">
        <f t="shared" si="474"/>
        <v>80.096840451109486</v>
      </c>
      <c r="AV169" s="147">
        <f t="shared" si="474"/>
        <v>80.513206717697031</v>
      </c>
      <c r="AW169" s="147">
        <f t="shared" si="474"/>
        <v>80.948343049590008</v>
      </c>
      <c r="AX169" s="147">
        <f t="shared" si="474"/>
        <v>81.338256771525096</v>
      </c>
      <c r="AY169" s="147">
        <f t="shared" si="474"/>
        <v>81.658623596344398</v>
      </c>
      <c r="AZ169" s="147">
        <f t="shared" si="474"/>
        <v>82.054590486117363</v>
      </c>
      <c r="BA169" s="147">
        <f t="shared" si="474"/>
        <v>82.446026959385392</v>
      </c>
      <c r="BB169" s="147">
        <f t="shared" si="474"/>
        <v>82.799303312000859</v>
      </c>
      <c r="BC169" s="147">
        <f t="shared" si="474"/>
        <v>83.096861763433211</v>
      </c>
      <c r="BD169" s="147">
        <f t="shared" si="474"/>
        <v>83.379027121148937</v>
      </c>
      <c r="BE169" s="147">
        <f t="shared" si="474"/>
        <v>83.628611803242151</v>
      </c>
      <c r="BF169" s="147">
        <f t="shared" si="474"/>
        <v>83.927700801521908</v>
      </c>
      <c r="BG169" s="147">
        <f t="shared" si="474"/>
        <v>84.184400751500078</v>
      </c>
      <c r="BH169" s="147">
        <f t="shared" si="474"/>
        <v>84.380858758320826</v>
      </c>
      <c r="BI169" s="147">
        <f t="shared" si="474"/>
        <v>84.592176079609516</v>
      </c>
      <c r="BJ169" s="147">
        <f t="shared" si="474"/>
        <v>84.826882669467651</v>
      </c>
      <c r="BK169" s="147">
        <f t="shared" si="474"/>
        <v>85.102102519604315</v>
      </c>
      <c r="BL169" s="147">
        <f t="shared" si="474"/>
        <v>85.350377044389816</v>
      </c>
      <c r="BM169" s="147">
        <f t="shared" si="475"/>
        <v>85.614227199717547</v>
      </c>
      <c r="BN169" s="147">
        <f t="shared" si="475"/>
        <v>85.885118327629044</v>
      </c>
      <c r="BO169" s="147">
        <f t="shared" si="475"/>
        <v>86.214999619367546</v>
      </c>
      <c r="BP169" s="147">
        <f t="shared" si="475"/>
        <v>86.552902837536436</v>
      </c>
      <c r="BQ169" s="147">
        <f t="shared" si="475"/>
        <v>86.924610394627578</v>
      </c>
      <c r="BR169" s="147">
        <f t="shared" si="475"/>
        <v>87.269009329302548</v>
      </c>
      <c r="BS169" s="147">
        <f t="shared" si="475"/>
        <v>87.645856097813265</v>
      </c>
      <c r="BT169" s="147">
        <f t="shared" si="475"/>
        <v>88.036921965039653</v>
      </c>
      <c r="BU169" s="147">
        <f t="shared" si="475"/>
        <v>88.449895149874138</v>
      </c>
      <c r="BV169" s="147">
        <f t="shared" si="475"/>
        <v>88.857251279449756</v>
      </c>
      <c r="BW169" s="147">
        <f t="shared" si="475"/>
        <v>89.248678637821996</v>
      </c>
      <c r="BX169" s="147">
        <f t="shared" si="475"/>
        <v>89.649439322105891</v>
      </c>
      <c r="BY169" s="147">
        <f t="shared" si="475"/>
        <v>90.05848695022506</v>
      </c>
      <c r="BZ169" s="147">
        <f t="shared" si="475"/>
        <v>90.447856508772261</v>
      </c>
      <c r="CA169" s="147">
        <f t="shared" si="475"/>
        <v>90.835746604800207</v>
      </c>
      <c r="CB169" s="147">
        <f t="shared" si="475"/>
        <v>91.174862222624157</v>
      </c>
      <c r="CC169" s="147">
        <f t="shared" si="475"/>
        <v>91.51878814113428</v>
      </c>
      <c r="CD169" s="147">
        <f t="shared" si="475"/>
        <v>91.849093880547485</v>
      </c>
      <c r="CE169" s="147">
        <f t="shared" si="475"/>
        <v>92.203891450565479</v>
      </c>
      <c r="CF169" s="147">
        <f t="shared" si="475"/>
        <v>92.517998258342402</v>
      </c>
    </row>
    <row r="170" spans="1:84">
      <c r="A170" s="179" t="s">
        <v>290</v>
      </c>
      <c r="B170" s="145"/>
      <c r="C170" s="145"/>
      <c r="D170" s="170">
        <f t="shared" ref="D170:AC170" si="486">D21</f>
        <v>4.78965687200012</v>
      </c>
      <c r="E170" s="170">
        <f t="shared" si="486"/>
        <v>4.8793578800053305</v>
      </c>
      <c r="F170" s="170">
        <f t="shared" si="486"/>
        <v>4.9709960075902497</v>
      </c>
      <c r="G170" s="170">
        <f t="shared" si="486"/>
        <v>4.9026854869275205</v>
      </c>
      <c r="H170" s="170">
        <f t="shared" si="486"/>
        <v>4.9649768472191402</v>
      </c>
      <c r="I170" s="170">
        <f t="shared" si="486"/>
        <v>4.9154376654135703</v>
      </c>
      <c r="J170" s="170">
        <f t="shared" si="486"/>
        <v>4.8963696936831704</v>
      </c>
      <c r="K170" s="170">
        <f t="shared" si="486"/>
        <v>5.1615641885388506</v>
      </c>
      <c r="L170" s="170">
        <f t="shared" si="486"/>
        <v>5.4055922994812802</v>
      </c>
      <c r="M170" s="170">
        <f t="shared" si="486"/>
        <v>5.6960522035259604</v>
      </c>
      <c r="N170" s="170">
        <f t="shared" si="486"/>
        <v>5.8372196843663593</v>
      </c>
      <c r="O170" s="170">
        <f t="shared" si="486"/>
        <v>6.0829819184264</v>
      </c>
      <c r="P170" s="170">
        <f t="shared" si="486"/>
        <v>6.1396403130098696</v>
      </c>
      <c r="Q170" s="170">
        <f t="shared" si="486"/>
        <v>6.3084235512644202</v>
      </c>
      <c r="R170" s="170">
        <f t="shared" si="486"/>
        <v>6.53475717516171</v>
      </c>
      <c r="S170" s="170">
        <f t="shared" si="486"/>
        <v>6.8146858758085997</v>
      </c>
      <c r="T170" s="170">
        <f t="shared" si="486"/>
        <v>7.1512068419494996</v>
      </c>
      <c r="U170" s="170">
        <f t="shared" si="486"/>
        <v>7.1480128069709901</v>
      </c>
      <c r="V170" s="170">
        <f t="shared" si="486"/>
        <v>7.6146999984263006</v>
      </c>
      <c r="W170" s="170">
        <f t="shared" si="486"/>
        <v>7.8297494672295294</v>
      </c>
      <c r="X170" s="170">
        <f t="shared" si="486"/>
        <v>7.8548009935995795</v>
      </c>
      <c r="Y170" s="170">
        <f t="shared" si="486"/>
        <v>8.1873406980696206</v>
      </c>
      <c r="Z170" s="170">
        <f t="shared" si="486"/>
        <v>8.2014344495620897</v>
      </c>
      <c r="AA170" s="170">
        <f t="shared" si="486"/>
        <v>8.264825064723091</v>
      </c>
      <c r="AB170" s="170">
        <f t="shared" si="486"/>
        <v>8.3430213588478086</v>
      </c>
      <c r="AC170" s="170">
        <f t="shared" si="486"/>
        <v>8.5191989674046908</v>
      </c>
      <c r="AD170" s="170">
        <f t="shared" ref="AD170:AH170" si="487">AD21</f>
        <v>8.5918216668911001</v>
      </c>
      <c r="AE170" s="170">
        <f t="shared" si="487"/>
        <v>8.8616451341770599</v>
      </c>
      <c r="AF170" s="170">
        <f t="shared" si="487"/>
        <v>9.102467691258509</v>
      </c>
      <c r="AG170" s="170">
        <f t="shared" si="487"/>
        <v>9.2238510230578097</v>
      </c>
      <c r="AH170" s="170">
        <f t="shared" si="487"/>
        <v>8.4521608679219895</v>
      </c>
      <c r="AI170" s="170">
        <f t="shared" ref="AI170" si="488">AI21</f>
        <v>9.2957621419782495</v>
      </c>
      <c r="AJ170" s="171">
        <f t="shared" si="474"/>
        <v>9.6012038673721545</v>
      </c>
      <c r="AK170" s="147">
        <f t="shared" si="474"/>
        <v>9.775975135731036</v>
      </c>
      <c r="AL170" s="147">
        <f t="shared" si="474"/>
        <v>10.005130384516473</v>
      </c>
      <c r="AM170" s="147">
        <f t="shared" si="474"/>
        <v>10.256997083090818</v>
      </c>
      <c r="AN170" s="147">
        <f t="shared" si="474"/>
        <v>10.51729488510423</v>
      </c>
      <c r="AO170" s="147">
        <f t="shared" si="474"/>
        <v>10.763360170025301</v>
      </c>
      <c r="AP170" s="147">
        <f t="shared" si="474"/>
        <v>10.997760526716643</v>
      </c>
      <c r="AQ170" s="147">
        <f t="shared" si="474"/>
        <v>11.199064411250077</v>
      </c>
      <c r="AR170" s="147">
        <f t="shared" si="474"/>
        <v>11.411809707258634</v>
      </c>
      <c r="AS170" s="147">
        <f t="shared" si="474"/>
        <v>11.631909963959362</v>
      </c>
      <c r="AT170" s="147">
        <f t="shared" si="474"/>
        <v>11.857308582677947</v>
      </c>
      <c r="AU170" s="147">
        <f t="shared" si="474"/>
        <v>12.051361002394778</v>
      </c>
      <c r="AV170" s="147">
        <f t="shared" si="474"/>
        <v>12.2521553642872</v>
      </c>
      <c r="AW170" s="147">
        <f t="shared" si="474"/>
        <v>12.458744253853283</v>
      </c>
      <c r="AX170" s="147">
        <f t="shared" si="474"/>
        <v>12.661380606799487</v>
      </c>
      <c r="AY170" s="147">
        <f t="shared" si="474"/>
        <v>12.861076806045805</v>
      </c>
      <c r="AZ170" s="147">
        <f t="shared" si="474"/>
        <v>13.034882778921817</v>
      </c>
      <c r="BA170" s="147">
        <f t="shared" si="474"/>
        <v>13.251285576841662</v>
      </c>
      <c r="BB170" s="147">
        <f t="shared" si="474"/>
        <v>13.464741031341076</v>
      </c>
      <c r="BC170" s="147">
        <f t="shared" si="474"/>
        <v>13.635157475130345</v>
      </c>
      <c r="BD170" s="147">
        <f t="shared" si="474"/>
        <v>13.842559210880735</v>
      </c>
      <c r="BE170" s="147">
        <f t="shared" si="474"/>
        <v>14.014974787017056</v>
      </c>
      <c r="BF170" s="147">
        <f t="shared" si="474"/>
        <v>14.230639122512377</v>
      </c>
      <c r="BG170" s="147">
        <f t="shared" si="474"/>
        <v>14.408880570306277</v>
      </c>
      <c r="BH170" s="147">
        <f t="shared" si="474"/>
        <v>14.618331573623394</v>
      </c>
      <c r="BI170" s="147">
        <f t="shared" si="474"/>
        <v>14.793387803158483</v>
      </c>
      <c r="BJ170" s="147">
        <f t="shared" si="474"/>
        <v>15.01494485654745</v>
      </c>
      <c r="BK170" s="147">
        <f t="shared" si="474"/>
        <v>15.205958314466136</v>
      </c>
      <c r="BL170" s="147">
        <f t="shared" si="474"/>
        <v>15.394458650655707</v>
      </c>
      <c r="BM170" s="147">
        <f t="shared" si="475"/>
        <v>15.629921549633956</v>
      </c>
      <c r="BN170" s="147">
        <f t="shared" si="475"/>
        <v>15.833922333951159</v>
      </c>
      <c r="BO170" s="147">
        <f t="shared" si="475"/>
        <v>16.044987442747239</v>
      </c>
      <c r="BP170" s="147">
        <f t="shared" si="475"/>
        <v>16.266664577012161</v>
      </c>
      <c r="BQ170" s="147">
        <f t="shared" si="475"/>
        <v>16.497587323224874</v>
      </c>
      <c r="BR170" s="147">
        <f t="shared" si="475"/>
        <v>16.726358841038174</v>
      </c>
      <c r="BS170" s="147">
        <f t="shared" si="475"/>
        <v>16.964341143029966</v>
      </c>
      <c r="BT170" s="147">
        <f t="shared" si="475"/>
        <v>17.208221682245473</v>
      </c>
      <c r="BU170" s="147">
        <f t="shared" si="475"/>
        <v>17.459628727564574</v>
      </c>
      <c r="BV170" s="147">
        <f t="shared" si="475"/>
        <v>17.713287267257488</v>
      </c>
      <c r="BW170" s="147">
        <f t="shared" si="475"/>
        <v>17.967148550806222</v>
      </c>
      <c r="BX170" s="147">
        <f t="shared" si="475"/>
        <v>18.226258486441349</v>
      </c>
      <c r="BY170" s="147">
        <f t="shared" si="475"/>
        <v>18.440931206077877</v>
      </c>
      <c r="BZ170" s="147">
        <f t="shared" si="475"/>
        <v>18.703946092772807</v>
      </c>
      <c r="CA170" s="147">
        <f t="shared" si="475"/>
        <v>18.962387115771346</v>
      </c>
      <c r="CB170" s="147">
        <f t="shared" si="475"/>
        <v>19.213904337321114</v>
      </c>
      <c r="CC170" s="147">
        <f t="shared" si="475"/>
        <v>19.46955838964444</v>
      </c>
      <c r="CD170" s="147">
        <f t="shared" si="475"/>
        <v>19.672463240804248</v>
      </c>
      <c r="CE170" s="147">
        <f t="shared" si="475"/>
        <v>19.927919276458528</v>
      </c>
      <c r="CF170" s="147">
        <f t="shared" si="475"/>
        <v>20.177621493565027</v>
      </c>
    </row>
    <row r="171" spans="1:84">
      <c r="A171" s="179" t="s">
        <v>291</v>
      </c>
      <c r="B171" s="145"/>
      <c r="C171" s="145"/>
      <c r="D171" s="170">
        <f t="shared" ref="D171:AC171" si="489">D22</f>
        <v>121.802882084218</v>
      </c>
      <c r="E171" s="170">
        <f t="shared" si="489"/>
        <v>122.313055622042</v>
      </c>
      <c r="F171" s="170">
        <f t="shared" si="489"/>
        <v>124.798882699236</v>
      </c>
      <c r="G171" s="170">
        <f t="shared" si="489"/>
        <v>123.98771708640001</v>
      </c>
      <c r="H171" s="170">
        <f t="shared" si="489"/>
        <v>126.64455544096801</v>
      </c>
      <c r="I171" s="170">
        <f t="shared" si="489"/>
        <v>130.77401314724901</v>
      </c>
      <c r="J171" s="170">
        <f t="shared" si="489"/>
        <v>131.75449401101199</v>
      </c>
      <c r="K171" s="170">
        <f t="shared" si="489"/>
        <v>133.21815377049299</v>
      </c>
      <c r="L171" s="170">
        <f t="shared" si="489"/>
        <v>138.98550441058501</v>
      </c>
      <c r="M171" s="170">
        <f t="shared" si="489"/>
        <v>140.791420436999</v>
      </c>
      <c r="N171" s="170">
        <f t="shared" si="489"/>
        <v>145.852237658235</v>
      </c>
      <c r="O171" s="170">
        <f t="shared" si="489"/>
        <v>146.499943721075</v>
      </c>
      <c r="P171" s="170">
        <f t="shared" si="489"/>
        <v>146.70030236661898</v>
      </c>
      <c r="Q171" s="170">
        <f t="shared" si="489"/>
        <v>146.688138616988</v>
      </c>
      <c r="R171" s="170">
        <f t="shared" si="489"/>
        <v>151.31550726780401</v>
      </c>
      <c r="S171" s="170">
        <f t="shared" si="489"/>
        <v>150.73722199776802</v>
      </c>
      <c r="T171" s="170">
        <f t="shared" si="489"/>
        <v>152.97249222424801</v>
      </c>
      <c r="U171" s="170">
        <f t="shared" si="489"/>
        <v>156.46906136522702</v>
      </c>
      <c r="V171" s="170">
        <f t="shared" si="489"/>
        <v>155.35172558514401</v>
      </c>
      <c r="W171" s="170">
        <f t="shared" si="489"/>
        <v>149.456174986842</v>
      </c>
      <c r="X171" s="170">
        <f t="shared" si="489"/>
        <v>148.14518164767199</v>
      </c>
      <c r="Y171" s="170">
        <f t="shared" si="489"/>
        <v>152.17820883240398</v>
      </c>
      <c r="Z171" s="170">
        <f t="shared" si="489"/>
        <v>149.186709414462</v>
      </c>
      <c r="AA171" s="170">
        <f t="shared" si="489"/>
        <v>149.73082348674299</v>
      </c>
      <c r="AB171" s="170">
        <f t="shared" si="489"/>
        <v>150.491001435095</v>
      </c>
      <c r="AC171" s="170">
        <f t="shared" si="489"/>
        <v>150.44068150799501</v>
      </c>
      <c r="AD171" s="170">
        <f t="shared" ref="AD171:AH171" si="490">AD22</f>
        <v>150.28168841021798</v>
      </c>
      <c r="AE171" s="170">
        <f t="shared" si="490"/>
        <v>153.87376168517901</v>
      </c>
      <c r="AF171" s="170">
        <f t="shared" si="490"/>
        <v>156.045701519445</v>
      </c>
      <c r="AG171" s="170">
        <f t="shared" si="490"/>
        <v>156.76468858603002</v>
      </c>
      <c r="AH171" s="170">
        <f t="shared" si="490"/>
        <v>145.052976721997</v>
      </c>
      <c r="AI171" s="170">
        <f t="shared" ref="AI171" si="491">AI22</f>
        <v>153.24343691145501</v>
      </c>
      <c r="AJ171" s="171">
        <f t="shared" si="474"/>
        <v>155.88527538294699</v>
      </c>
      <c r="AK171" s="147">
        <f t="shared" si="474"/>
        <v>156.32606460325104</v>
      </c>
      <c r="AL171" s="147">
        <f t="shared" si="474"/>
        <v>157.57789669659539</v>
      </c>
      <c r="AM171" s="147">
        <f t="shared" si="474"/>
        <v>159.11604605294661</v>
      </c>
      <c r="AN171" s="147">
        <f t="shared" si="474"/>
        <v>160.67722255512632</v>
      </c>
      <c r="AO171" s="147">
        <f t="shared" si="474"/>
        <v>162.40252525297109</v>
      </c>
      <c r="AP171" s="147">
        <f t="shared" si="474"/>
        <v>163.39286748407346</v>
      </c>
      <c r="AQ171" s="147">
        <f t="shared" si="474"/>
        <v>164.26200646556887</v>
      </c>
      <c r="AR171" s="147">
        <f t="shared" si="474"/>
        <v>165.2498892188643</v>
      </c>
      <c r="AS171" s="147">
        <f t="shared" si="474"/>
        <v>166.26183638253349</v>
      </c>
      <c r="AT171" s="147">
        <f t="shared" si="474"/>
        <v>167.29570513840267</v>
      </c>
      <c r="AU171" s="147">
        <f t="shared" si="474"/>
        <v>167.80426479675089</v>
      </c>
      <c r="AV171" s="147">
        <f t="shared" si="474"/>
        <v>168.3333299864436</v>
      </c>
      <c r="AW171" s="147">
        <f t="shared" si="474"/>
        <v>168.89800754845197</v>
      </c>
      <c r="AX171" s="147">
        <f t="shared" si="474"/>
        <v>169.33333514648885</v>
      </c>
      <c r="AY171" s="147">
        <f t="shared" si="474"/>
        <v>169.68711244471288</v>
      </c>
      <c r="AZ171" s="147">
        <f t="shared" si="474"/>
        <v>170.09652220266531</v>
      </c>
      <c r="BA171" s="147">
        <f t="shared" si="474"/>
        <v>170.55965519449126</v>
      </c>
      <c r="BB171" s="147">
        <f t="shared" si="474"/>
        <v>170.90841303391983</v>
      </c>
      <c r="BC171" s="147">
        <f t="shared" si="474"/>
        <v>171.13883014715771</v>
      </c>
      <c r="BD171" s="147">
        <f t="shared" si="474"/>
        <v>171.302309593346</v>
      </c>
      <c r="BE171" s="147">
        <f t="shared" si="474"/>
        <v>171.43128188281105</v>
      </c>
      <c r="BF171" s="147">
        <f t="shared" si="474"/>
        <v>171.59076892332695</v>
      </c>
      <c r="BG171" s="147">
        <f t="shared" si="474"/>
        <v>171.72832481849699</v>
      </c>
      <c r="BH171" s="147">
        <f t="shared" si="474"/>
        <v>171.70756074172945</v>
      </c>
      <c r="BI171" s="147">
        <f t="shared" si="474"/>
        <v>171.71445581247028</v>
      </c>
      <c r="BJ171" s="147">
        <f t="shared" si="474"/>
        <v>171.76606218458952</v>
      </c>
      <c r="BK171" s="147">
        <f t="shared" si="474"/>
        <v>171.89662971668912</v>
      </c>
      <c r="BL171" s="147">
        <f t="shared" si="474"/>
        <v>171.93624811481962</v>
      </c>
      <c r="BM171" s="147">
        <f t="shared" si="475"/>
        <v>172.00384392944881</v>
      </c>
      <c r="BN171" s="147">
        <f t="shared" si="475"/>
        <v>172.151139083012</v>
      </c>
      <c r="BO171" s="147">
        <f t="shared" si="475"/>
        <v>172.34387356444898</v>
      </c>
      <c r="BP171" s="147">
        <f t="shared" si="475"/>
        <v>172.58397165084011</v>
      </c>
      <c r="BQ171" s="147">
        <f t="shared" si="475"/>
        <v>172.9211882934668</v>
      </c>
      <c r="BR171" s="147">
        <f t="shared" si="475"/>
        <v>173.16563683418289</v>
      </c>
      <c r="BS171" s="147">
        <f t="shared" si="475"/>
        <v>173.46997720907612</v>
      </c>
      <c r="BT171" s="147">
        <f t="shared" si="475"/>
        <v>173.83238793111559</v>
      </c>
      <c r="BU171" s="147">
        <f t="shared" si="475"/>
        <v>174.19860041058018</v>
      </c>
      <c r="BV171" s="147">
        <f t="shared" si="475"/>
        <v>174.58377492520464</v>
      </c>
      <c r="BW171" s="147">
        <f t="shared" si="475"/>
        <v>174.89772678349186</v>
      </c>
      <c r="BX171" s="147">
        <f t="shared" si="475"/>
        <v>175.29606755341698</v>
      </c>
      <c r="BY171" s="147">
        <f t="shared" si="475"/>
        <v>175.67062840180651</v>
      </c>
      <c r="BZ171" s="147">
        <f t="shared" si="475"/>
        <v>176.03810536450544</v>
      </c>
      <c r="CA171" s="147">
        <f t="shared" si="475"/>
        <v>176.36204730104464</v>
      </c>
      <c r="CB171" s="147">
        <f t="shared" si="475"/>
        <v>176.55085232740197</v>
      </c>
      <c r="CC171" s="147">
        <f t="shared" si="475"/>
        <v>176.81775604157451</v>
      </c>
      <c r="CD171" s="147">
        <f t="shared" si="475"/>
        <v>177.05484213984724</v>
      </c>
      <c r="CE171" s="147">
        <f t="shared" si="475"/>
        <v>177.26211921794422</v>
      </c>
      <c r="CF171" s="147">
        <f t="shared" si="475"/>
        <v>177.42423639872035</v>
      </c>
    </row>
    <row r="172" spans="1:84">
      <c r="A172" s="179" t="s">
        <v>292</v>
      </c>
      <c r="B172" s="145"/>
      <c r="C172" s="145"/>
      <c r="D172" s="170">
        <f t="shared" ref="D172:AC172" si="492">D23</f>
        <v>117.817519568446</v>
      </c>
      <c r="E172" s="170">
        <f t="shared" si="492"/>
        <v>118.406856359199</v>
      </c>
      <c r="F172" s="170">
        <f t="shared" si="492"/>
        <v>120.311519443943</v>
      </c>
      <c r="G172" s="170">
        <f t="shared" si="492"/>
        <v>119.002633887651</v>
      </c>
      <c r="H172" s="170">
        <f t="shared" si="492"/>
        <v>121.63472919815401</v>
      </c>
      <c r="I172" s="170">
        <f t="shared" si="492"/>
        <v>124.993965422343</v>
      </c>
      <c r="J172" s="170">
        <f t="shared" si="492"/>
        <v>126.81856341750401</v>
      </c>
      <c r="K172" s="170">
        <f t="shared" si="492"/>
        <v>127.66867913692799</v>
      </c>
      <c r="L172" s="170">
        <f t="shared" si="492"/>
        <v>133.35706382013601</v>
      </c>
      <c r="M172" s="170">
        <f t="shared" si="492"/>
        <v>135.46251047408401</v>
      </c>
      <c r="N172" s="170">
        <f t="shared" si="492"/>
        <v>139.08466604434099</v>
      </c>
      <c r="O172" s="170">
        <f t="shared" si="492"/>
        <v>140.530014517419</v>
      </c>
      <c r="P172" s="170">
        <f t="shared" si="492"/>
        <v>142.143823060736</v>
      </c>
      <c r="Q172" s="170">
        <f t="shared" si="492"/>
        <v>143.71407670990101</v>
      </c>
      <c r="R172" s="170">
        <f t="shared" si="492"/>
        <v>146.085862821973</v>
      </c>
      <c r="S172" s="170">
        <f t="shared" si="492"/>
        <v>147.57922165479101</v>
      </c>
      <c r="T172" s="170">
        <f t="shared" si="492"/>
        <v>150.70884271787799</v>
      </c>
      <c r="U172" s="170">
        <f t="shared" si="492"/>
        <v>154.30841136340402</v>
      </c>
      <c r="V172" s="170">
        <f t="shared" si="492"/>
        <v>155.593256920627</v>
      </c>
      <c r="W172" s="170">
        <f t="shared" si="492"/>
        <v>150.29080050510598</v>
      </c>
      <c r="X172" s="170">
        <f t="shared" si="492"/>
        <v>150.81902551170501</v>
      </c>
      <c r="Y172" s="170">
        <f t="shared" si="492"/>
        <v>154.21825652399798</v>
      </c>
      <c r="Z172" s="170">
        <f t="shared" si="492"/>
        <v>152.95561065344802</v>
      </c>
      <c r="AA172" s="170">
        <f t="shared" si="492"/>
        <v>153.42446380619398</v>
      </c>
      <c r="AB172" s="170">
        <f t="shared" si="492"/>
        <v>153.92600233611</v>
      </c>
      <c r="AC172" s="170">
        <f t="shared" si="492"/>
        <v>155.65523775792201</v>
      </c>
      <c r="AD172" s="170">
        <f t="shared" ref="AD172:AH172" si="493">AD23</f>
        <v>155.554240846883</v>
      </c>
      <c r="AE172" s="170">
        <f t="shared" si="493"/>
        <v>159.70336362152202</v>
      </c>
      <c r="AF172" s="170">
        <f t="shared" si="493"/>
        <v>161.051519979456</v>
      </c>
      <c r="AG172" s="170">
        <f t="shared" si="493"/>
        <v>162.57913096848799</v>
      </c>
      <c r="AH172" s="170">
        <f t="shared" si="493"/>
        <v>151.668377763617</v>
      </c>
      <c r="AI172" s="170">
        <f t="shared" ref="AI172" si="494">AI23</f>
        <v>160.05248827453198</v>
      </c>
      <c r="AJ172" s="171">
        <f t="shared" si="474"/>
        <v>163.30042153996936</v>
      </c>
      <c r="AK172" s="147">
        <f t="shared" si="474"/>
        <v>164.2934536257236</v>
      </c>
      <c r="AL172" s="147">
        <f t="shared" si="474"/>
        <v>166.33992005779072</v>
      </c>
      <c r="AM172" s="147">
        <f t="shared" si="474"/>
        <v>168.703687435761</v>
      </c>
      <c r="AN172" s="147">
        <f t="shared" si="474"/>
        <v>171.14063548481198</v>
      </c>
      <c r="AO172" s="147">
        <f t="shared" si="474"/>
        <v>173.74230155160197</v>
      </c>
      <c r="AP172" s="147">
        <f t="shared" si="474"/>
        <v>175.60921706686014</v>
      </c>
      <c r="AQ172" s="147">
        <f t="shared" si="474"/>
        <v>177.39185481178487</v>
      </c>
      <c r="AR172" s="147">
        <f t="shared" si="474"/>
        <v>179.28597017552357</v>
      </c>
      <c r="AS172" s="147">
        <f t="shared" si="474"/>
        <v>181.25332053161304</v>
      </c>
      <c r="AT172" s="147">
        <f t="shared" si="474"/>
        <v>183.25977076645853</v>
      </c>
      <c r="AU172" s="147">
        <f t="shared" si="474"/>
        <v>184.70853386912063</v>
      </c>
      <c r="AV172" s="147">
        <f t="shared" si="474"/>
        <v>186.2242686285629</v>
      </c>
      <c r="AW172" s="147">
        <f t="shared" si="474"/>
        <v>187.79059748363284</v>
      </c>
      <c r="AX172" s="147">
        <f t="shared" si="474"/>
        <v>189.22739346632744</v>
      </c>
      <c r="AY172" s="147">
        <f t="shared" si="474"/>
        <v>190.55092165231193</v>
      </c>
      <c r="AZ172" s="147">
        <f t="shared" si="474"/>
        <v>191.98156793587594</v>
      </c>
      <c r="BA172" s="147">
        <f t="shared" si="474"/>
        <v>193.48327759775432</v>
      </c>
      <c r="BB172" s="147">
        <f t="shared" si="474"/>
        <v>194.83582448782911</v>
      </c>
      <c r="BC172" s="147">
        <f t="shared" si="474"/>
        <v>196.09635794322026</v>
      </c>
      <c r="BD172" s="147">
        <f t="shared" si="474"/>
        <v>197.29188127541872</v>
      </c>
      <c r="BE172" s="147">
        <f t="shared" si="474"/>
        <v>198.45885028040706</v>
      </c>
      <c r="BF172" s="147">
        <f t="shared" si="474"/>
        <v>199.66902103816088</v>
      </c>
      <c r="BG172" s="147">
        <f t="shared" si="474"/>
        <v>200.82715724036495</v>
      </c>
      <c r="BH172" s="147">
        <f t="shared" si="474"/>
        <v>201.88089391961753</v>
      </c>
      <c r="BI172" s="147">
        <f t="shared" si="474"/>
        <v>202.90348152745358</v>
      </c>
      <c r="BJ172" s="147">
        <f t="shared" si="474"/>
        <v>204.02072650984252</v>
      </c>
      <c r="BK172" s="147">
        <f t="shared" si="474"/>
        <v>205.20333829005764</v>
      </c>
      <c r="BL172" s="147">
        <f t="shared" si="474"/>
        <v>206.36101940311241</v>
      </c>
      <c r="BM172" s="147">
        <f t="shared" si="475"/>
        <v>207.48745777277355</v>
      </c>
      <c r="BN172" s="147">
        <f t="shared" si="475"/>
        <v>208.75420614706951</v>
      </c>
      <c r="BO172" s="147">
        <f t="shared" si="475"/>
        <v>210.08509972036259</v>
      </c>
      <c r="BP172" s="147">
        <f t="shared" si="475"/>
        <v>211.48736180094926</v>
      </c>
      <c r="BQ172" s="147">
        <f t="shared" si="475"/>
        <v>212.97743068423483</v>
      </c>
      <c r="BR172" s="147">
        <f t="shared" si="475"/>
        <v>214.40637213956774</v>
      </c>
      <c r="BS172" s="147">
        <f t="shared" si="475"/>
        <v>215.92032900141245</v>
      </c>
      <c r="BT172" s="147">
        <f t="shared" si="475"/>
        <v>217.47508251879813</v>
      </c>
      <c r="BU172" s="147">
        <f t="shared" si="475"/>
        <v>219.12927092401469</v>
      </c>
      <c r="BV172" s="147">
        <f t="shared" si="475"/>
        <v>220.73686543886245</v>
      </c>
      <c r="BW172" s="147">
        <f t="shared" si="475"/>
        <v>222.31113271086519</v>
      </c>
      <c r="BX172" s="147">
        <f t="shared" si="475"/>
        <v>223.95520957764384</v>
      </c>
      <c r="BY172" s="147">
        <f t="shared" si="475"/>
        <v>225.62691489138493</v>
      </c>
      <c r="BZ172" s="147">
        <f t="shared" si="475"/>
        <v>227.25642274934256</v>
      </c>
      <c r="CA172" s="147">
        <f t="shared" si="475"/>
        <v>228.79511373640352</v>
      </c>
      <c r="CB172" s="147">
        <f t="shared" si="475"/>
        <v>230.25839171044973</v>
      </c>
      <c r="CC172" s="147">
        <f t="shared" si="475"/>
        <v>231.73907509113792</v>
      </c>
      <c r="CD172" s="147">
        <f t="shared" si="475"/>
        <v>233.23357096220661</v>
      </c>
      <c r="CE172" s="147">
        <f t="shared" si="475"/>
        <v>234.69920399804408</v>
      </c>
      <c r="CF172" s="147">
        <f t="shared" si="475"/>
        <v>236.06611088159588</v>
      </c>
    </row>
    <row r="173" spans="1:84">
      <c r="A173" s="179" t="s">
        <v>293</v>
      </c>
      <c r="B173" s="145"/>
      <c r="C173" s="145"/>
      <c r="D173" s="170">
        <f t="shared" ref="D173:AC173" si="495">D24</f>
        <v>434.94688739679202</v>
      </c>
      <c r="E173" s="170">
        <f t="shared" si="495"/>
        <v>439.50659241217897</v>
      </c>
      <c r="F173" s="170">
        <f t="shared" si="495"/>
        <v>445.99304518493699</v>
      </c>
      <c r="G173" s="170">
        <f t="shared" si="495"/>
        <v>445.50778244177297</v>
      </c>
      <c r="H173" s="170">
        <f t="shared" si="495"/>
        <v>454.96478006942101</v>
      </c>
      <c r="I173" s="170">
        <f t="shared" si="495"/>
        <v>455.50501090904197</v>
      </c>
      <c r="J173" s="170">
        <f t="shared" si="495"/>
        <v>462.69557575723502</v>
      </c>
      <c r="K173" s="170">
        <f t="shared" si="495"/>
        <v>474.78260109608902</v>
      </c>
      <c r="L173" s="170">
        <f t="shared" si="495"/>
        <v>487.57570813369597</v>
      </c>
      <c r="M173" s="170">
        <f t="shared" si="495"/>
        <v>517.44700617530202</v>
      </c>
      <c r="N173" s="170">
        <f t="shared" si="495"/>
        <v>536.30422474261593</v>
      </c>
      <c r="O173" s="170">
        <f t="shared" si="495"/>
        <v>544.37119003126998</v>
      </c>
      <c r="P173" s="170">
        <f t="shared" si="495"/>
        <v>553.13463183354509</v>
      </c>
      <c r="Q173" s="170">
        <f t="shared" si="495"/>
        <v>554.01257504717398</v>
      </c>
      <c r="R173" s="170">
        <f t="shared" si="495"/>
        <v>564.02311997754498</v>
      </c>
      <c r="S173" s="170">
        <f t="shared" si="495"/>
        <v>576.48139022941302</v>
      </c>
      <c r="T173" s="170">
        <f t="shared" si="495"/>
        <v>585.89471962061896</v>
      </c>
      <c r="U173" s="170">
        <f t="shared" si="495"/>
        <v>608.223157037448</v>
      </c>
      <c r="V173" s="170">
        <f t="shared" si="495"/>
        <v>616.4064591799231</v>
      </c>
      <c r="W173" s="170">
        <f t="shared" si="495"/>
        <v>597.8537823539981</v>
      </c>
      <c r="X173" s="170">
        <f t="shared" si="495"/>
        <v>626.62127926317305</v>
      </c>
      <c r="Y173" s="170">
        <f t="shared" si="495"/>
        <v>631.11001717371505</v>
      </c>
      <c r="Z173" s="170">
        <f t="shared" si="495"/>
        <v>639.180933127922</v>
      </c>
      <c r="AA173" s="170">
        <f t="shared" si="495"/>
        <v>648.40770845983593</v>
      </c>
      <c r="AB173" s="170">
        <f t="shared" si="495"/>
        <v>653.96901441707496</v>
      </c>
      <c r="AC173" s="170">
        <f t="shared" si="495"/>
        <v>662.97398767891002</v>
      </c>
      <c r="AD173" s="170">
        <f t="shared" ref="AD173:AH173" si="496">AD24</f>
        <v>674.47987775652803</v>
      </c>
      <c r="AE173" s="170">
        <f t="shared" si="496"/>
        <v>690.07558385094603</v>
      </c>
      <c r="AF173" s="170">
        <f t="shared" si="496"/>
        <v>706.77208040318897</v>
      </c>
      <c r="AG173" s="170">
        <f t="shared" si="496"/>
        <v>726.51103244211401</v>
      </c>
      <c r="AH173" s="170">
        <f t="shared" si="496"/>
        <v>652.01495569211602</v>
      </c>
      <c r="AI173" s="170">
        <f t="shared" ref="AI173" si="497">AI24</f>
        <v>702.18002540238797</v>
      </c>
      <c r="AJ173" s="171">
        <f t="shared" si="474"/>
        <v>720.61423953314397</v>
      </c>
      <c r="AK173" s="147">
        <f t="shared" si="474"/>
        <v>728.99257863261448</v>
      </c>
      <c r="AL173" s="147">
        <f t="shared" si="474"/>
        <v>741.83070082140398</v>
      </c>
      <c r="AM173" s="147">
        <f t="shared" si="474"/>
        <v>756.07523029007893</v>
      </c>
      <c r="AN173" s="147">
        <f t="shared" si="474"/>
        <v>770.64474810936269</v>
      </c>
      <c r="AO173" s="147">
        <f t="shared" si="474"/>
        <v>786.14660098362094</v>
      </c>
      <c r="AP173" s="147">
        <f t="shared" si="474"/>
        <v>798.38243901282442</v>
      </c>
      <c r="AQ173" s="147">
        <f t="shared" si="474"/>
        <v>810.26713095889022</v>
      </c>
      <c r="AR173" s="147">
        <f t="shared" si="474"/>
        <v>822.76182741664968</v>
      </c>
      <c r="AS173" s="147">
        <f t="shared" si="474"/>
        <v>835.69299768662779</v>
      </c>
      <c r="AT173" s="147">
        <f t="shared" si="474"/>
        <v>848.84024702440013</v>
      </c>
      <c r="AU173" s="147">
        <f t="shared" si="474"/>
        <v>859.57855941942125</v>
      </c>
      <c r="AV173" s="147">
        <f t="shared" si="474"/>
        <v>870.57305036313028</v>
      </c>
      <c r="AW173" s="147">
        <f t="shared" si="474"/>
        <v>881.88787476200162</v>
      </c>
      <c r="AX173" s="147">
        <f t="shared" si="474"/>
        <v>892.75914740001758</v>
      </c>
      <c r="AY173" s="147">
        <f t="shared" si="474"/>
        <v>903.18761821222472</v>
      </c>
      <c r="AZ173" s="147">
        <f t="shared" si="474"/>
        <v>914.13218687909978</v>
      </c>
      <c r="BA173" s="147">
        <f t="shared" si="474"/>
        <v>925.35207159149547</v>
      </c>
      <c r="BB173" s="147">
        <f t="shared" si="474"/>
        <v>936.18621630911139</v>
      </c>
      <c r="BC173" s="147">
        <f t="shared" si="474"/>
        <v>946.42492431865162</v>
      </c>
      <c r="BD173" s="147">
        <f t="shared" si="474"/>
        <v>956.51289969015374</v>
      </c>
      <c r="BE173" s="147">
        <f t="shared" si="474"/>
        <v>966.62744600801238</v>
      </c>
      <c r="BF173" s="147">
        <f t="shared" si="474"/>
        <v>976.87535348875906</v>
      </c>
      <c r="BG173" s="147">
        <f t="shared" si="474"/>
        <v>987.11599882454243</v>
      </c>
      <c r="BH173" s="147">
        <f t="shared" si="474"/>
        <v>996.67038463387746</v>
      </c>
      <c r="BI173" s="147">
        <f t="shared" si="474"/>
        <v>1006.4098526850845</v>
      </c>
      <c r="BJ173" s="147">
        <f t="shared" si="474"/>
        <v>1016.4382733591962</v>
      </c>
      <c r="BK173" s="147">
        <f t="shared" ref="AJ173:BL181" si="498">BJ173*(1+BK148)</f>
        <v>1026.9654350062481</v>
      </c>
      <c r="BL173" s="147">
        <f t="shared" si="498"/>
        <v>1037.1849612186368</v>
      </c>
      <c r="BM173" s="147">
        <f t="shared" si="475"/>
        <v>1047.605616539347</v>
      </c>
      <c r="BN173" s="147">
        <f t="shared" si="475"/>
        <v>1058.6317502907432</v>
      </c>
      <c r="BO173" s="147">
        <f t="shared" si="475"/>
        <v>1069.8966127840258</v>
      </c>
      <c r="BP173" s="147">
        <f t="shared" si="475"/>
        <v>1081.7138531534977</v>
      </c>
      <c r="BQ173" s="147">
        <f t="shared" si="475"/>
        <v>1094.0717451984362</v>
      </c>
      <c r="BR173" s="147">
        <f t="shared" si="475"/>
        <v>1106.0329848824765</v>
      </c>
      <c r="BS173" s="147">
        <f t="shared" si="475"/>
        <v>1118.5228662411325</v>
      </c>
      <c r="BT173" s="147">
        <f t="shared" si="475"/>
        <v>1131.2273456398086</v>
      </c>
      <c r="BU173" s="147">
        <f t="shared" si="475"/>
        <v>1144.338897677118</v>
      </c>
      <c r="BV173" s="147">
        <f t="shared" si="475"/>
        <v>1157.5080848969296</v>
      </c>
      <c r="BW173" s="147">
        <f t="shared" si="475"/>
        <v>1170.5058764790047</v>
      </c>
      <c r="BX173" s="147">
        <f t="shared" si="475"/>
        <v>1183.7529087099858</v>
      </c>
      <c r="BY173" s="147">
        <f t="shared" si="475"/>
        <v>1197.2390598040242</v>
      </c>
      <c r="BZ173" s="147">
        <f t="shared" si="475"/>
        <v>1210.5956931005974</v>
      </c>
      <c r="CA173" s="147">
        <f t="shared" si="475"/>
        <v>1223.5615403485208</v>
      </c>
      <c r="CB173" s="147">
        <f t="shared" si="475"/>
        <v>1235.9882501770749</v>
      </c>
      <c r="CC173" s="147">
        <f t="shared" si="475"/>
        <v>1248.6923232363067</v>
      </c>
      <c r="CD173" s="147">
        <f t="shared" si="475"/>
        <v>1261.2228899492566</v>
      </c>
      <c r="CE173" s="147">
        <f t="shared" si="475"/>
        <v>1273.7799506870549</v>
      </c>
      <c r="CF173" s="147">
        <f t="shared" si="475"/>
        <v>1285.8813934595937</v>
      </c>
    </row>
    <row r="174" spans="1:84">
      <c r="A174" s="168" t="s">
        <v>294</v>
      </c>
      <c r="B174" s="145"/>
      <c r="C174" s="145"/>
      <c r="D174" s="170">
        <f t="shared" ref="D174:AC174" si="499">D25</f>
        <v>70.544342863076807</v>
      </c>
      <c r="E174" s="170">
        <f t="shared" si="499"/>
        <v>71.404872296424301</v>
      </c>
      <c r="F174" s="170">
        <f t="shared" si="499"/>
        <v>72.672696523315693</v>
      </c>
      <c r="G174" s="170">
        <f t="shared" si="499"/>
        <v>71.982396135706992</v>
      </c>
      <c r="H174" s="170">
        <f t="shared" si="499"/>
        <v>73.987959874004801</v>
      </c>
      <c r="I174" s="170">
        <f t="shared" si="499"/>
        <v>75.419688917633394</v>
      </c>
      <c r="J174" s="170">
        <f t="shared" si="499"/>
        <v>75.628396299578299</v>
      </c>
      <c r="K174" s="170">
        <f t="shared" si="499"/>
        <v>76.587799570087498</v>
      </c>
      <c r="L174" s="170">
        <f t="shared" si="499"/>
        <v>78.810131373692002</v>
      </c>
      <c r="M174" s="170">
        <f t="shared" si="499"/>
        <v>81.015686683142391</v>
      </c>
      <c r="N174" s="170">
        <f t="shared" si="499"/>
        <v>84.382500550556898</v>
      </c>
      <c r="O174" s="170">
        <f t="shared" si="499"/>
        <v>84.684014547474405</v>
      </c>
      <c r="P174" s="170">
        <f t="shared" si="499"/>
        <v>85.247748508965998</v>
      </c>
      <c r="Q174" s="170">
        <f t="shared" si="499"/>
        <v>86.346619968025593</v>
      </c>
      <c r="R174" s="170">
        <f t="shared" si="499"/>
        <v>88.591793378215002</v>
      </c>
      <c r="S174" s="170">
        <f t="shared" si="499"/>
        <v>88.912884824579905</v>
      </c>
      <c r="T174" s="170">
        <f t="shared" si="499"/>
        <v>90.378569164355497</v>
      </c>
      <c r="U174" s="170">
        <f t="shared" si="499"/>
        <v>92.523590112200708</v>
      </c>
      <c r="V174" s="170">
        <f t="shared" si="499"/>
        <v>92.0171877428279</v>
      </c>
      <c r="W174" s="170">
        <f t="shared" si="499"/>
        <v>88.629463091004695</v>
      </c>
      <c r="X174" s="170">
        <f t="shared" si="499"/>
        <v>89.988537842705</v>
      </c>
      <c r="Y174" s="170">
        <f t="shared" si="499"/>
        <v>91.9714761943128</v>
      </c>
      <c r="Z174" s="170">
        <f t="shared" si="499"/>
        <v>91.419775420478999</v>
      </c>
      <c r="AA174" s="170">
        <f t="shared" si="499"/>
        <v>91.579656441903808</v>
      </c>
      <c r="AB174" s="170">
        <f t="shared" si="499"/>
        <v>91.30069583827671</v>
      </c>
      <c r="AC174" s="170">
        <f t="shared" si="499"/>
        <v>92.016101697768903</v>
      </c>
      <c r="AD174" s="170">
        <f t="shared" ref="AD174:AH174" si="500">AD25</f>
        <v>91.160641450321506</v>
      </c>
      <c r="AE174" s="170">
        <f t="shared" si="500"/>
        <v>91.402440590322001</v>
      </c>
      <c r="AF174" s="170">
        <f t="shared" si="500"/>
        <v>91.78045805244399</v>
      </c>
      <c r="AG174" s="170">
        <f t="shared" si="500"/>
        <v>92.556452119272308</v>
      </c>
      <c r="AH174" s="170">
        <f t="shared" si="500"/>
        <v>85.616507176073497</v>
      </c>
      <c r="AI174" s="170">
        <f t="shared" ref="AI174" si="501">AI25</f>
        <v>91.178505553346511</v>
      </c>
      <c r="AJ174" s="171">
        <f t="shared" si="498"/>
        <v>92.74887950773379</v>
      </c>
      <c r="AK174" s="147">
        <f t="shared" si="498"/>
        <v>93.015786080242194</v>
      </c>
      <c r="AL174" s="147">
        <f t="shared" si="498"/>
        <v>93.814390361524815</v>
      </c>
      <c r="AM174" s="147">
        <f t="shared" si="498"/>
        <v>94.784165351678027</v>
      </c>
      <c r="AN174" s="147">
        <f t="shared" si="498"/>
        <v>95.756826946864805</v>
      </c>
      <c r="AO174" s="147">
        <f t="shared" si="498"/>
        <v>96.827936806278231</v>
      </c>
      <c r="AP174" s="147">
        <f t="shared" si="498"/>
        <v>97.479630983266091</v>
      </c>
      <c r="AQ174" s="147">
        <f t="shared" si="498"/>
        <v>98.077610879612919</v>
      </c>
      <c r="AR174" s="147">
        <f t="shared" si="498"/>
        <v>98.716970884110353</v>
      </c>
      <c r="AS174" s="147">
        <f t="shared" si="498"/>
        <v>99.419956476935184</v>
      </c>
      <c r="AT174" s="147">
        <f t="shared" si="498"/>
        <v>100.10644855693882</v>
      </c>
      <c r="AU174" s="147">
        <f t="shared" si="498"/>
        <v>100.49795423192963</v>
      </c>
      <c r="AV174" s="147">
        <f t="shared" si="498"/>
        <v>100.92088617567995</v>
      </c>
      <c r="AW174" s="147">
        <f t="shared" si="498"/>
        <v>101.33447891126163</v>
      </c>
      <c r="AX174" s="147">
        <f t="shared" si="498"/>
        <v>101.72142529773625</v>
      </c>
      <c r="AY174" s="147">
        <f t="shared" si="498"/>
        <v>102.02842832164649</v>
      </c>
      <c r="AZ174" s="147">
        <f t="shared" si="498"/>
        <v>102.35632761223459</v>
      </c>
      <c r="BA174" s="147">
        <f t="shared" si="498"/>
        <v>102.74914073161142</v>
      </c>
      <c r="BB174" s="147">
        <f t="shared" si="498"/>
        <v>103.06069697356394</v>
      </c>
      <c r="BC174" s="147">
        <f t="shared" si="498"/>
        <v>103.3013939114922</v>
      </c>
      <c r="BD174" s="147">
        <f t="shared" si="498"/>
        <v>103.48876070385154</v>
      </c>
      <c r="BE174" s="147">
        <f t="shared" si="498"/>
        <v>103.67500608359835</v>
      </c>
      <c r="BF174" s="147">
        <f t="shared" si="498"/>
        <v>103.88000621237246</v>
      </c>
      <c r="BG174" s="147">
        <f t="shared" si="498"/>
        <v>104.07206813927871</v>
      </c>
      <c r="BH174" s="147">
        <f t="shared" si="498"/>
        <v>104.18835952501458</v>
      </c>
      <c r="BI174" s="147">
        <f t="shared" si="498"/>
        <v>104.28815822033728</v>
      </c>
      <c r="BJ174" s="147">
        <f t="shared" si="498"/>
        <v>104.41513610410287</v>
      </c>
      <c r="BK174" s="147">
        <f t="shared" si="498"/>
        <v>104.6240880581822</v>
      </c>
      <c r="BL174" s="147">
        <f t="shared" si="498"/>
        <v>104.7643869478191</v>
      </c>
      <c r="BM174" s="147">
        <f t="shared" si="475"/>
        <v>104.92199310658144</v>
      </c>
      <c r="BN174" s="147">
        <f t="shared" si="475"/>
        <v>105.12851826364418</v>
      </c>
      <c r="BO174" s="147">
        <f t="shared" si="475"/>
        <v>105.36320219265988</v>
      </c>
      <c r="BP174" s="147">
        <f t="shared" si="475"/>
        <v>105.64805502705714</v>
      </c>
      <c r="BQ174" s="147">
        <f t="shared" si="475"/>
        <v>105.93720344866723</v>
      </c>
      <c r="BR174" s="147">
        <f t="shared" si="475"/>
        <v>106.22605365230298</v>
      </c>
      <c r="BS174" s="147">
        <f t="shared" si="475"/>
        <v>106.55247564781739</v>
      </c>
      <c r="BT174" s="147">
        <f t="shared" si="475"/>
        <v>106.89418220459993</v>
      </c>
      <c r="BU174" s="147">
        <f t="shared" si="475"/>
        <v>107.26041164149302</v>
      </c>
      <c r="BV174" s="147">
        <f t="shared" si="475"/>
        <v>107.61772399995397</v>
      </c>
      <c r="BW174" s="147">
        <f t="shared" si="475"/>
        <v>107.95366008274556</v>
      </c>
      <c r="BX174" s="147">
        <f t="shared" si="475"/>
        <v>108.2987820128844</v>
      </c>
      <c r="BY174" s="147">
        <f t="shared" si="475"/>
        <v>108.68883684218676</v>
      </c>
      <c r="BZ174" s="147">
        <f t="shared" si="475"/>
        <v>109.05352033970435</v>
      </c>
      <c r="CA174" s="147">
        <f t="shared" si="475"/>
        <v>109.36977229330262</v>
      </c>
      <c r="CB174" s="147">
        <f t="shared" si="475"/>
        <v>109.62532463330633</v>
      </c>
      <c r="CC174" s="147">
        <f t="shared" si="475"/>
        <v>109.92271813270794</v>
      </c>
      <c r="CD174" s="147">
        <f t="shared" si="475"/>
        <v>110.20226126667457</v>
      </c>
      <c r="CE174" s="147">
        <f t="shared" si="475"/>
        <v>110.50231806738277</v>
      </c>
      <c r="CF174" s="147">
        <f t="shared" si="475"/>
        <v>110.71355811953205</v>
      </c>
    </row>
    <row r="175" spans="1:84">
      <c r="A175" s="168" t="s">
        <v>330</v>
      </c>
      <c r="B175" s="145"/>
      <c r="C175" s="145"/>
      <c r="D175" s="170">
        <f t="shared" ref="D175:AC175" si="502">D26</f>
        <v>108.96561963607699</v>
      </c>
      <c r="E175" s="170">
        <f t="shared" si="502"/>
        <v>110.135086586141</v>
      </c>
      <c r="F175" s="170">
        <f t="shared" si="502"/>
        <v>111.98734059396701</v>
      </c>
      <c r="G175" s="170">
        <f t="shared" si="502"/>
        <v>111.168562638544</v>
      </c>
      <c r="H175" s="170">
        <f t="shared" si="502"/>
        <v>114.392990518413</v>
      </c>
      <c r="I175" s="170">
        <f t="shared" si="502"/>
        <v>117.445392392391</v>
      </c>
      <c r="J175" s="170">
        <f t="shared" si="502"/>
        <v>119.31489782641</v>
      </c>
      <c r="K175" s="170">
        <f t="shared" si="502"/>
        <v>123.235838773187</v>
      </c>
      <c r="L175" s="170">
        <f t="shared" si="502"/>
        <v>128.08765591207799</v>
      </c>
      <c r="M175" s="170">
        <f t="shared" si="502"/>
        <v>128.75787499142399</v>
      </c>
      <c r="N175" s="170">
        <f t="shared" si="502"/>
        <v>135.21835267200001</v>
      </c>
      <c r="O175" s="170">
        <f t="shared" si="502"/>
        <v>139.75434115148698</v>
      </c>
      <c r="P175" s="170">
        <f t="shared" si="502"/>
        <v>142.72634790656099</v>
      </c>
      <c r="Q175" s="170">
        <f t="shared" si="502"/>
        <v>143.780737098987</v>
      </c>
      <c r="R175" s="170">
        <f t="shared" si="502"/>
        <v>146.905860639005</v>
      </c>
      <c r="S175" s="170">
        <f t="shared" si="502"/>
        <v>149.44604763867102</v>
      </c>
      <c r="T175" s="170">
        <f t="shared" si="502"/>
        <v>153.82835768315198</v>
      </c>
      <c r="U175" s="170">
        <f t="shared" si="502"/>
        <v>157.158255270567</v>
      </c>
      <c r="V175" s="170">
        <f t="shared" si="502"/>
        <v>154.35347169975</v>
      </c>
      <c r="W175" s="170">
        <f t="shared" si="502"/>
        <v>152.058807582627</v>
      </c>
      <c r="X175" s="170">
        <f t="shared" si="502"/>
        <v>153.474358363292</v>
      </c>
      <c r="Y175" s="170">
        <f t="shared" si="502"/>
        <v>158.335410953024</v>
      </c>
      <c r="Z175" s="170">
        <f t="shared" si="502"/>
        <v>158.97490675493398</v>
      </c>
      <c r="AA175" s="170">
        <f t="shared" si="502"/>
        <v>158.779056367583</v>
      </c>
      <c r="AB175" s="170">
        <f t="shared" si="502"/>
        <v>161.051574279611</v>
      </c>
      <c r="AC175" s="170">
        <f t="shared" si="502"/>
        <v>162.39632742842701</v>
      </c>
      <c r="AD175" s="170">
        <f t="shared" ref="AD175:AH175" si="503">AD26</f>
        <v>164.007942449821</v>
      </c>
      <c r="AE175" s="170">
        <f t="shared" si="503"/>
        <v>167.34920873870999</v>
      </c>
      <c r="AF175" s="170">
        <f t="shared" si="503"/>
        <v>170.67478103293001</v>
      </c>
      <c r="AG175" s="170">
        <f t="shared" si="503"/>
        <v>174.09415189726798</v>
      </c>
      <c r="AH175" s="170">
        <f t="shared" si="503"/>
        <v>162.54869530081399</v>
      </c>
      <c r="AI175" s="170">
        <f t="shared" ref="AI175" si="504">AI26</f>
        <v>173.77028726279499</v>
      </c>
      <c r="AJ175" s="171">
        <f t="shared" si="498"/>
        <v>178.00896348146259</v>
      </c>
      <c r="AK175" s="147">
        <f t="shared" si="498"/>
        <v>179.73491213962558</v>
      </c>
      <c r="AL175" s="147">
        <f t="shared" si="498"/>
        <v>182.64146734272413</v>
      </c>
      <c r="AM175" s="147">
        <f t="shared" si="498"/>
        <v>185.91423436914755</v>
      </c>
      <c r="AN175" s="147">
        <f t="shared" si="498"/>
        <v>189.25602832593344</v>
      </c>
      <c r="AO175" s="147">
        <f t="shared" si="498"/>
        <v>192.76935130591755</v>
      </c>
      <c r="AP175" s="147">
        <f t="shared" si="498"/>
        <v>195.48294857573475</v>
      </c>
      <c r="AQ175" s="147">
        <f t="shared" si="498"/>
        <v>198.08421051082379</v>
      </c>
      <c r="AR175" s="147">
        <f t="shared" si="498"/>
        <v>200.85684589074313</v>
      </c>
      <c r="AS175" s="147">
        <f t="shared" si="498"/>
        <v>203.66112063591112</v>
      </c>
      <c r="AT175" s="147">
        <f t="shared" si="498"/>
        <v>206.49001797040273</v>
      </c>
      <c r="AU175" s="147">
        <f t="shared" si="498"/>
        <v>208.73638863333949</v>
      </c>
      <c r="AV175" s="147">
        <f t="shared" si="498"/>
        <v>211.03562478208406</v>
      </c>
      <c r="AW175" s="147">
        <f t="shared" si="498"/>
        <v>213.33520304055048</v>
      </c>
      <c r="AX175" s="147">
        <f t="shared" si="498"/>
        <v>215.53316033574322</v>
      </c>
      <c r="AY175" s="147">
        <f t="shared" si="498"/>
        <v>217.57977267335107</v>
      </c>
      <c r="AZ175" s="147">
        <f t="shared" si="498"/>
        <v>219.75781730992063</v>
      </c>
      <c r="BA175" s="147">
        <f t="shared" si="498"/>
        <v>221.95720933549427</v>
      </c>
      <c r="BB175" s="147">
        <f t="shared" si="498"/>
        <v>224.03523512938023</v>
      </c>
      <c r="BC175" s="147">
        <f t="shared" si="498"/>
        <v>225.97732495872015</v>
      </c>
      <c r="BD175" s="147">
        <f t="shared" si="498"/>
        <v>227.82006078671361</v>
      </c>
      <c r="BE175" s="147">
        <f t="shared" si="498"/>
        <v>229.67661639000733</v>
      </c>
      <c r="BF175" s="147">
        <f t="shared" si="498"/>
        <v>231.55524168021813</v>
      </c>
      <c r="BG175" s="147">
        <f t="shared" si="498"/>
        <v>233.42152811451811</v>
      </c>
      <c r="BH175" s="147">
        <f t="shared" si="498"/>
        <v>235.06043177097314</v>
      </c>
      <c r="BI175" s="147">
        <f t="shared" si="498"/>
        <v>236.78837812915103</v>
      </c>
      <c r="BJ175" s="147">
        <f t="shared" si="498"/>
        <v>238.51947157872723</v>
      </c>
      <c r="BK175" s="147">
        <f t="shared" si="498"/>
        <v>240.37609446199082</v>
      </c>
      <c r="BL175" s="147">
        <f t="shared" si="498"/>
        <v>242.16893935765626</v>
      </c>
      <c r="BM175" s="147">
        <f t="shared" si="475"/>
        <v>243.98007212299669</v>
      </c>
      <c r="BN175" s="147">
        <f t="shared" si="475"/>
        <v>245.88336459433748</v>
      </c>
      <c r="BO175" s="147">
        <f t="shared" si="475"/>
        <v>247.86986316042325</v>
      </c>
      <c r="BP175" s="147">
        <f t="shared" si="475"/>
        <v>249.95410393398592</v>
      </c>
      <c r="BQ175" s="147">
        <f t="shared" si="475"/>
        <v>252.15087732351154</v>
      </c>
      <c r="BR175" s="147">
        <f t="shared" si="475"/>
        <v>254.20504020353803</v>
      </c>
      <c r="BS175" s="147">
        <f t="shared" si="475"/>
        <v>256.36765532324438</v>
      </c>
      <c r="BT175" s="147">
        <f t="shared" si="475"/>
        <v>258.58659705431779</v>
      </c>
      <c r="BU175" s="147">
        <f t="shared" si="475"/>
        <v>260.84457405437263</v>
      </c>
      <c r="BV175" s="147">
        <f t="shared" si="475"/>
        <v>263.1009835443715</v>
      </c>
      <c r="BW175" s="147">
        <f t="shared" si="475"/>
        <v>265.32515188123915</v>
      </c>
      <c r="BX175" s="147">
        <f t="shared" si="475"/>
        <v>267.55018572145303</v>
      </c>
      <c r="BY175" s="147">
        <f t="shared" si="475"/>
        <v>269.81429017653141</v>
      </c>
      <c r="BZ175" s="147">
        <f t="shared" si="475"/>
        <v>272.07635032371758</v>
      </c>
      <c r="CA175" s="147">
        <f t="shared" si="475"/>
        <v>274.23627048197159</v>
      </c>
      <c r="CB175" s="147">
        <f t="shared" si="475"/>
        <v>276.26157099078705</v>
      </c>
      <c r="CC175" s="147">
        <f t="shared" si="475"/>
        <v>278.31327520290222</v>
      </c>
      <c r="CD175" s="147">
        <f t="shared" si="475"/>
        <v>280.3355000631027</v>
      </c>
      <c r="CE175" s="147">
        <f t="shared" si="475"/>
        <v>282.3717099542917</v>
      </c>
      <c r="CF175" s="147">
        <f t="shared" si="475"/>
        <v>284.29418880446906</v>
      </c>
    </row>
    <row r="176" spans="1:84">
      <c r="A176" s="179" t="s">
        <v>296</v>
      </c>
      <c r="B176" s="145"/>
      <c r="C176" s="145"/>
      <c r="D176" s="170">
        <f t="shared" ref="D176:AC176" si="505">D27</f>
        <v>94.930334998455209</v>
      </c>
      <c r="E176" s="170">
        <f t="shared" si="505"/>
        <v>96.246835415352493</v>
      </c>
      <c r="F176" s="170">
        <f t="shared" si="505"/>
        <v>97.842210567335897</v>
      </c>
      <c r="G176" s="170">
        <f t="shared" si="505"/>
        <v>97.4718063535814</v>
      </c>
      <c r="H176" s="170">
        <f t="shared" si="505"/>
        <v>99.913772132664903</v>
      </c>
      <c r="I176" s="170">
        <f t="shared" si="505"/>
        <v>103.057501824361</v>
      </c>
      <c r="J176" s="170">
        <f t="shared" si="505"/>
        <v>104.48027669859201</v>
      </c>
      <c r="K176" s="170">
        <f t="shared" si="505"/>
        <v>108.07537269780499</v>
      </c>
      <c r="L176" s="170">
        <f t="shared" si="505"/>
        <v>111.66615802845699</v>
      </c>
      <c r="M176" s="170">
        <f t="shared" si="505"/>
        <v>115.852526013324</v>
      </c>
      <c r="N176" s="170">
        <f t="shared" si="505"/>
        <v>119.58099153673599</v>
      </c>
      <c r="O176" s="170">
        <f t="shared" si="505"/>
        <v>124.96166071976299</v>
      </c>
      <c r="P176" s="170">
        <f t="shared" si="505"/>
        <v>127.105367312298</v>
      </c>
      <c r="Q176" s="170">
        <f t="shared" si="505"/>
        <v>129.80978755448498</v>
      </c>
      <c r="R176" s="170">
        <f t="shared" si="505"/>
        <v>134.336612836049</v>
      </c>
      <c r="S176" s="170">
        <f t="shared" si="505"/>
        <v>138.42080606547</v>
      </c>
      <c r="T176" s="170">
        <f t="shared" si="505"/>
        <v>144.89546830546001</v>
      </c>
      <c r="U176" s="170">
        <f t="shared" si="505"/>
        <v>145.822464717527</v>
      </c>
      <c r="V176" s="170">
        <f t="shared" si="505"/>
        <v>146.50551700477598</v>
      </c>
      <c r="W176" s="170">
        <f t="shared" si="505"/>
        <v>144.87489704915598</v>
      </c>
      <c r="X176" s="170">
        <f t="shared" si="505"/>
        <v>145.133534681686</v>
      </c>
      <c r="Y176" s="170">
        <f t="shared" si="505"/>
        <v>150.22149644115601</v>
      </c>
      <c r="Z176" s="170">
        <f t="shared" si="505"/>
        <v>151.91207647905497</v>
      </c>
      <c r="AA176" s="170">
        <f t="shared" si="505"/>
        <v>152.82490822571498</v>
      </c>
      <c r="AB176" s="170">
        <f t="shared" si="505"/>
        <v>155.596870291448</v>
      </c>
      <c r="AC176" s="170">
        <f t="shared" si="505"/>
        <v>157.703353096065</v>
      </c>
      <c r="AD176" s="170">
        <f t="shared" ref="AD176:AH176" si="506">AD27</f>
        <v>160.17109971620499</v>
      </c>
      <c r="AE176" s="170">
        <f t="shared" si="506"/>
        <v>163.302820250965</v>
      </c>
      <c r="AF176" s="170">
        <f t="shared" si="506"/>
        <v>167.174472958428</v>
      </c>
      <c r="AG176" s="170">
        <f t="shared" si="506"/>
        <v>169.9441957068</v>
      </c>
      <c r="AH176" s="170">
        <f t="shared" si="506"/>
        <v>156.84414938198901</v>
      </c>
      <c r="AI176" s="170">
        <f t="shared" ref="AI176" si="507">AI27</f>
        <v>166.421960281038</v>
      </c>
      <c r="AJ176" s="171">
        <f t="shared" si="498"/>
        <v>171.07895616851326</v>
      </c>
      <c r="AK176" s="147">
        <f t="shared" si="498"/>
        <v>173.32608856402621</v>
      </c>
      <c r="AL176" s="147">
        <f t="shared" si="498"/>
        <v>176.53144611526926</v>
      </c>
      <c r="AM176" s="147">
        <f t="shared" si="498"/>
        <v>180.04337455590743</v>
      </c>
      <c r="AN176" s="147">
        <f t="shared" si="498"/>
        <v>183.69266040703548</v>
      </c>
      <c r="AO176" s="147">
        <f t="shared" si="498"/>
        <v>187.52136425500518</v>
      </c>
      <c r="AP176" s="147">
        <f t="shared" si="498"/>
        <v>190.55379960806252</v>
      </c>
      <c r="AQ176" s="147">
        <f t="shared" si="498"/>
        <v>193.48604641078853</v>
      </c>
      <c r="AR176" s="147">
        <f t="shared" si="498"/>
        <v>196.59496839152021</v>
      </c>
      <c r="AS176" s="147">
        <f t="shared" si="498"/>
        <v>199.77656975544758</v>
      </c>
      <c r="AT176" s="147">
        <f t="shared" si="498"/>
        <v>202.99322270188949</v>
      </c>
      <c r="AU176" s="147">
        <f t="shared" si="498"/>
        <v>205.61477365165791</v>
      </c>
      <c r="AV176" s="147">
        <f t="shared" si="498"/>
        <v>208.26382875808244</v>
      </c>
      <c r="AW176" s="147">
        <f t="shared" si="498"/>
        <v>210.98729831636075</v>
      </c>
      <c r="AX176" s="147">
        <f t="shared" si="498"/>
        <v>213.58566123425334</v>
      </c>
      <c r="AY176" s="147">
        <f t="shared" si="498"/>
        <v>216.04248994703505</v>
      </c>
      <c r="AZ176" s="147">
        <f t="shared" si="498"/>
        <v>218.60354816231708</v>
      </c>
      <c r="BA176" s="147">
        <f t="shared" si="498"/>
        <v>221.22835613646882</v>
      </c>
      <c r="BB176" s="147">
        <f t="shared" si="498"/>
        <v>223.74077444939482</v>
      </c>
      <c r="BC176" s="147">
        <f t="shared" si="498"/>
        <v>226.09032574299084</v>
      </c>
      <c r="BD176" s="147">
        <f t="shared" si="498"/>
        <v>228.38337162154895</v>
      </c>
      <c r="BE176" s="147">
        <f t="shared" si="498"/>
        <v>230.62685691553386</v>
      </c>
      <c r="BF176" s="147">
        <f t="shared" si="498"/>
        <v>232.97037610702094</v>
      </c>
      <c r="BG176" s="147">
        <f t="shared" si="498"/>
        <v>235.23717304225985</v>
      </c>
      <c r="BH176" s="147">
        <f t="shared" si="498"/>
        <v>237.31850473060899</v>
      </c>
      <c r="BI176" s="147">
        <f t="shared" si="498"/>
        <v>239.45869922290206</v>
      </c>
      <c r="BJ176" s="147">
        <f t="shared" si="498"/>
        <v>241.68293688569472</v>
      </c>
      <c r="BK176" s="147">
        <f t="shared" si="498"/>
        <v>243.96786849794969</v>
      </c>
      <c r="BL176" s="147">
        <f t="shared" si="498"/>
        <v>246.19441172189676</v>
      </c>
      <c r="BM176" s="147">
        <f t="shared" si="475"/>
        <v>248.44687604836986</v>
      </c>
      <c r="BN176" s="147">
        <f t="shared" si="475"/>
        <v>250.8008087841913</v>
      </c>
      <c r="BO176" s="147">
        <f t="shared" si="475"/>
        <v>253.24648181039075</v>
      </c>
      <c r="BP176" s="147">
        <f t="shared" si="475"/>
        <v>255.80045613128266</v>
      </c>
      <c r="BQ176" s="147">
        <f t="shared" si="475"/>
        <v>258.43845757938641</v>
      </c>
      <c r="BR176" s="147">
        <f t="shared" si="475"/>
        <v>260.97919537795894</v>
      </c>
      <c r="BS176" s="147">
        <f t="shared" si="475"/>
        <v>263.59955413259212</v>
      </c>
      <c r="BT176" s="147">
        <f t="shared" si="475"/>
        <v>266.28518648294789</v>
      </c>
      <c r="BU176" s="147">
        <f t="shared" si="475"/>
        <v>269.02006903361456</v>
      </c>
      <c r="BV176" s="147">
        <f t="shared" si="475"/>
        <v>271.76107310037253</v>
      </c>
      <c r="BW176" s="147">
        <f t="shared" si="475"/>
        <v>274.43545029534232</v>
      </c>
      <c r="BX176" s="147">
        <f t="shared" si="475"/>
        <v>277.16072595557205</v>
      </c>
      <c r="BY176" s="147">
        <f t="shared" si="475"/>
        <v>279.9343123626781</v>
      </c>
      <c r="BZ176" s="147">
        <f t="shared" si="475"/>
        <v>282.71192906247791</v>
      </c>
      <c r="CA176" s="147">
        <f t="shared" si="475"/>
        <v>285.34853632139954</v>
      </c>
      <c r="CB176" s="147">
        <f t="shared" si="475"/>
        <v>287.85173288221415</v>
      </c>
      <c r="CC176" s="147">
        <f t="shared" si="475"/>
        <v>290.43221000589722</v>
      </c>
      <c r="CD176" s="147">
        <f t="shared" si="475"/>
        <v>292.98911892411371</v>
      </c>
      <c r="CE176" s="147">
        <f t="shared" si="475"/>
        <v>295.52167015560661</v>
      </c>
      <c r="CF176" s="147">
        <f t="shared" si="475"/>
        <v>297.94147336507359</v>
      </c>
    </row>
    <row r="177" spans="1:84">
      <c r="A177" s="179" t="s">
        <v>297</v>
      </c>
      <c r="B177" s="145"/>
      <c r="C177" s="145"/>
      <c r="D177" s="170">
        <f t="shared" ref="D177:AC177" si="508">D28</f>
        <v>64.788354763324008</v>
      </c>
      <c r="E177" s="170">
        <f t="shared" si="508"/>
        <v>65.9963133851778</v>
      </c>
      <c r="F177" s="170">
        <f t="shared" si="508"/>
        <v>67.686965705743006</v>
      </c>
      <c r="G177" s="170">
        <f t="shared" si="508"/>
        <v>67.502675221663793</v>
      </c>
      <c r="H177" s="170">
        <f t="shared" si="508"/>
        <v>69.66434646662951</v>
      </c>
      <c r="I177" s="170">
        <f t="shared" si="508"/>
        <v>72.465445987329701</v>
      </c>
      <c r="J177" s="170">
        <f t="shared" si="508"/>
        <v>74.087540894562693</v>
      </c>
      <c r="K177" s="170">
        <f t="shared" si="508"/>
        <v>75.148653834664202</v>
      </c>
      <c r="L177" s="170">
        <f t="shared" si="508"/>
        <v>78.757021587463399</v>
      </c>
      <c r="M177" s="170">
        <f t="shared" si="508"/>
        <v>81.687236805655601</v>
      </c>
      <c r="N177" s="170">
        <f t="shared" si="508"/>
        <v>86.546380526524089</v>
      </c>
      <c r="O177" s="170">
        <f t="shared" si="508"/>
        <v>89.313436442452598</v>
      </c>
      <c r="P177" s="170">
        <f t="shared" si="508"/>
        <v>90.55194880503511</v>
      </c>
      <c r="Q177" s="170">
        <f t="shared" si="508"/>
        <v>91.899160982023304</v>
      </c>
      <c r="R177" s="170">
        <f t="shared" si="508"/>
        <v>94.169060418486694</v>
      </c>
      <c r="S177" s="170">
        <f t="shared" si="508"/>
        <v>95.872360947169895</v>
      </c>
      <c r="T177" s="170">
        <f t="shared" si="508"/>
        <v>97.812630642251506</v>
      </c>
      <c r="U177" s="170">
        <f t="shared" si="508"/>
        <v>100.477818107244</v>
      </c>
      <c r="V177" s="170">
        <f t="shared" si="508"/>
        <v>102.29853482000401</v>
      </c>
      <c r="W177" s="170">
        <f t="shared" si="508"/>
        <v>99.048664039519807</v>
      </c>
      <c r="X177" s="170">
        <f t="shared" si="508"/>
        <v>98.994277540132501</v>
      </c>
      <c r="Y177" s="170">
        <f t="shared" si="508"/>
        <v>103.448207715443</v>
      </c>
      <c r="Z177" s="170">
        <f t="shared" si="508"/>
        <v>103.60059796621501</v>
      </c>
      <c r="AA177" s="170">
        <f t="shared" si="508"/>
        <v>104.530903563932</v>
      </c>
      <c r="AB177" s="170">
        <f t="shared" si="508"/>
        <v>105.995364768903</v>
      </c>
      <c r="AC177" s="170">
        <f t="shared" si="508"/>
        <v>107.70651077392701</v>
      </c>
      <c r="AD177" s="170">
        <f t="shared" ref="AD177:AH177" si="509">AD28</f>
        <v>109.138628585155</v>
      </c>
      <c r="AE177" s="170">
        <f t="shared" si="509"/>
        <v>111.845771353873</v>
      </c>
      <c r="AF177" s="170">
        <f t="shared" si="509"/>
        <v>113.83381248462301</v>
      </c>
      <c r="AG177" s="170">
        <f t="shared" si="509"/>
        <v>116.682963137763</v>
      </c>
      <c r="AH177" s="170">
        <f t="shared" si="509"/>
        <v>109.92558803116701</v>
      </c>
      <c r="AI177" s="170">
        <f t="shared" ref="AI177" si="510">AI28</f>
        <v>116.768713244135</v>
      </c>
      <c r="AJ177" s="171">
        <f t="shared" si="498"/>
        <v>120.06009855504013</v>
      </c>
      <c r="AK177" s="147">
        <f t="shared" si="498"/>
        <v>121.66811425447976</v>
      </c>
      <c r="AL177" s="147">
        <f t="shared" si="498"/>
        <v>123.90915796265416</v>
      </c>
      <c r="AM177" s="147">
        <f t="shared" si="498"/>
        <v>126.40718205767354</v>
      </c>
      <c r="AN177" s="147">
        <f t="shared" si="498"/>
        <v>128.94964736247022</v>
      </c>
      <c r="AO177" s="147">
        <f t="shared" si="498"/>
        <v>131.66082900053465</v>
      </c>
      <c r="AP177" s="147">
        <f t="shared" si="498"/>
        <v>133.80258988931232</v>
      </c>
      <c r="AQ177" s="147">
        <f t="shared" si="498"/>
        <v>135.89691117829364</v>
      </c>
      <c r="AR177" s="147">
        <f t="shared" si="498"/>
        <v>138.08231494972978</v>
      </c>
      <c r="AS177" s="147">
        <f t="shared" si="498"/>
        <v>140.34185183032949</v>
      </c>
      <c r="AT177" s="147">
        <f t="shared" si="498"/>
        <v>142.61453809018053</v>
      </c>
      <c r="AU177" s="147">
        <f t="shared" si="498"/>
        <v>144.49317805802255</v>
      </c>
      <c r="AV177" s="147">
        <f t="shared" si="498"/>
        <v>146.43847134550919</v>
      </c>
      <c r="AW177" s="147">
        <f t="shared" si="498"/>
        <v>148.40193020478844</v>
      </c>
      <c r="AX177" s="147">
        <f t="shared" si="498"/>
        <v>150.2656786630609</v>
      </c>
      <c r="AY177" s="147">
        <f t="shared" si="498"/>
        <v>152.07839985953061</v>
      </c>
      <c r="AZ177" s="147">
        <f t="shared" si="498"/>
        <v>153.9529316238802</v>
      </c>
      <c r="BA177" s="147">
        <f t="shared" si="498"/>
        <v>155.89829254463808</v>
      </c>
      <c r="BB177" s="147">
        <f t="shared" si="498"/>
        <v>157.75296872358268</v>
      </c>
      <c r="BC177" s="147">
        <f t="shared" si="498"/>
        <v>159.48086669223107</v>
      </c>
      <c r="BD177" s="147">
        <f t="shared" si="498"/>
        <v>161.19526847812824</v>
      </c>
      <c r="BE177" s="147">
        <f t="shared" si="498"/>
        <v>162.88737765794667</v>
      </c>
      <c r="BF177" s="147">
        <f t="shared" si="498"/>
        <v>164.58777990524462</v>
      </c>
      <c r="BG177" s="147">
        <f t="shared" si="498"/>
        <v>166.24597358389147</v>
      </c>
      <c r="BH177" s="147">
        <f t="shared" si="498"/>
        <v>167.79991432294094</v>
      </c>
      <c r="BI177" s="147">
        <f t="shared" si="498"/>
        <v>169.39706375536778</v>
      </c>
      <c r="BJ177" s="147">
        <f t="shared" si="498"/>
        <v>170.97384241575222</v>
      </c>
      <c r="BK177" s="147">
        <f t="shared" si="498"/>
        <v>172.64605877748954</v>
      </c>
      <c r="BL177" s="147">
        <f t="shared" si="498"/>
        <v>174.27819353648235</v>
      </c>
      <c r="BM177" s="147">
        <f t="shared" si="475"/>
        <v>175.91460258418383</v>
      </c>
      <c r="BN177" s="147">
        <f t="shared" si="475"/>
        <v>177.60835367775158</v>
      </c>
      <c r="BO177" s="147">
        <f t="shared" si="475"/>
        <v>179.36773081446063</v>
      </c>
      <c r="BP177" s="147">
        <f t="shared" si="475"/>
        <v>181.18875117601894</v>
      </c>
      <c r="BQ177" s="147">
        <f t="shared" si="475"/>
        <v>183.05375295743511</v>
      </c>
      <c r="BR177" s="147">
        <f t="shared" si="475"/>
        <v>184.87768306796013</v>
      </c>
      <c r="BS177" s="147">
        <f t="shared" si="475"/>
        <v>186.78653504573913</v>
      </c>
      <c r="BT177" s="147">
        <f t="shared" si="475"/>
        <v>188.69806937014724</v>
      </c>
      <c r="BU177" s="147">
        <f t="shared" si="475"/>
        <v>190.67325262712123</v>
      </c>
      <c r="BV177" s="147">
        <f t="shared" si="475"/>
        <v>192.60796709082732</v>
      </c>
      <c r="BW177" s="147">
        <f t="shared" si="475"/>
        <v>194.57052834387395</v>
      </c>
      <c r="BX177" s="147">
        <f t="shared" si="475"/>
        <v>196.52396762256379</v>
      </c>
      <c r="BY177" s="147">
        <f t="shared" si="475"/>
        <v>198.51208321575268</v>
      </c>
      <c r="BZ177" s="147">
        <f t="shared" si="475"/>
        <v>200.47356457875335</v>
      </c>
      <c r="CA177" s="147">
        <f t="shared" si="475"/>
        <v>202.36520613720896</v>
      </c>
      <c r="CB177" s="147">
        <f t="shared" si="475"/>
        <v>204.2111265136277</v>
      </c>
      <c r="CC177" s="147">
        <f t="shared" si="475"/>
        <v>206.03353715755173</v>
      </c>
      <c r="CD177" s="147">
        <f t="shared" si="475"/>
        <v>207.88843165974518</v>
      </c>
      <c r="CE177" s="147">
        <f t="shared" si="475"/>
        <v>209.67709373503504</v>
      </c>
      <c r="CF177" s="147">
        <f t="shared" si="475"/>
        <v>211.43586355803018</v>
      </c>
    </row>
    <row r="178" spans="1:84">
      <c r="A178" s="179" t="s">
        <v>298</v>
      </c>
      <c r="B178" s="145"/>
      <c r="C178" s="145"/>
      <c r="D178" s="170">
        <f t="shared" ref="D178:AC178" si="511">D29</f>
        <v>99.687407043913211</v>
      </c>
      <c r="E178" s="170">
        <f t="shared" si="511"/>
        <v>102.50772869678499</v>
      </c>
      <c r="F178" s="170">
        <f t="shared" si="511"/>
        <v>105.045099311627</v>
      </c>
      <c r="G178" s="170">
        <f t="shared" si="511"/>
        <v>104.11973104132899</v>
      </c>
      <c r="H178" s="170">
        <f t="shared" si="511"/>
        <v>106.60384508199401</v>
      </c>
      <c r="I178" s="170">
        <f t="shared" si="511"/>
        <v>108.55000013110499</v>
      </c>
      <c r="J178" s="170">
        <f t="shared" si="511"/>
        <v>109.443467164035</v>
      </c>
      <c r="K178" s="170">
        <f t="shared" si="511"/>
        <v>110.9994471693</v>
      </c>
      <c r="L178" s="170">
        <f t="shared" si="511"/>
        <v>114.988317764564</v>
      </c>
      <c r="M178" s="170">
        <f t="shared" si="511"/>
        <v>118.32514935584699</v>
      </c>
      <c r="N178" s="170">
        <f t="shared" si="511"/>
        <v>123.8623459584</v>
      </c>
      <c r="O178" s="170">
        <f t="shared" si="511"/>
        <v>127.89015979781401</v>
      </c>
      <c r="P178" s="170">
        <f t="shared" si="511"/>
        <v>129.01298668228799</v>
      </c>
      <c r="Q178" s="170">
        <f t="shared" si="511"/>
        <v>131.408490131039</v>
      </c>
      <c r="R178" s="170">
        <f t="shared" si="511"/>
        <v>136.97863061494499</v>
      </c>
      <c r="S178" s="170">
        <f t="shared" si="511"/>
        <v>140.94550777407298</v>
      </c>
      <c r="T178" s="170">
        <f t="shared" si="511"/>
        <v>145.16738783500398</v>
      </c>
      <c r="U178" s="170">
        <f t="shared" si="511"/>
        <v>146.635177942768</v>
      </c>
      <c r="V178" s="170">
        <f t="shared" si="511"/>
        <v>145.673169493524</v>
      </c>
      <c r="W178" s="170">
        <f t="shared" si="511"/>
        <v>143.157862532754</v>
      </c>
      <c r="X178" s="170">
        <f t="shared" si="511"/>
        <v>148.06627473086101</v>
      </c>
      <c r="Y178" s="170">
        <f t="shared" si="511"/>
        <v>149.64949351970199</v>
      </c>
      <c r="Z178" s="170">
        <f t="shared" si="511"/>
        <v>152.22609632263502</v>
      </c>
      <c r="AA178" s="170">
        <f t="shared" si="511"/>
        <v>150.745025647517</v>
      </c>
      <c r="AB178" s="170">
        <f t="shared" si="511"/>
        <v>152.003956147629</v>
      </c>
      <c r="AC178" s="170">
        <f t="shared" si="511"/>
        <v>153.26015627230001</v>
      </c>
      <c r="AD178" s="170">
        <f t="shared" ref="AD178:AH178" si="512">AD29</f>
        <v>154.53870442503901</v>
      </c>
      <c r="AE178" s="170">
        <f t="shared" si="512"/>
        <v>158.148460649361</v>
      </c>
      <c r="AF178" s="170">
        <f t="shared" si="512"/>
        <v>160.81391033234499</v>
      </c>
      <c r="AG178" s="170">
        <f t="shared" si="512"/>
        <v>162.97609934852102</v>
      </c>
      <c r="AH178" s="170">
        <f t="shared" si="512"/>
        <v>151.43271479751701</v>
      </c>
      <c r="AI178" s="170">
        <f t="shared" ref="AI178" si="513">AI29</f>
        <v>166.23239771058599</v>
      </c>
      <c r="AJ178" s="171">
        <f t="shared" si="498"/>
        <v>170.88390513042549</v>
      </c>
      <c r="AK178" s="147">
        <f t="shared" si="498"/>
        <v>173.21936546731982</v>
      </c>
      <c r="AL178" s="147">
        <f t="shared" si="498"/>
        <v>176.45650496549851</v>
      </c>
      <c r="AM178" s="147">
        <f t="shared" si="498"/>
        <v>179.99359391244275</v>
      </c>
      <c r="AN178" s="147">
        <f t="shared" si="498"/>
        <v>183.64323617377511</v>
      </c>
      <c r="AO178" s="147">
        <f t="shared" si="498"/>
        <v>187.4642400598191</v>
      </c>
      <c r="AP178" s="147">
        <f t="shared" si="498"/>
        <v>190.52659887456059</v>
      </c>
      <c r="AQ178" s="147">
        <f t="shared" si="498"/>
        <v>193.48766061200283</v>
      </c>
      <c r="AR178" s="147">
        <f t="shared" si="498"/>
        <v>196.6296541313429</v>
      </c>
      <c r="AS178" s="147">
        <f t="shared" si="498"/>
        <v>199.80369786594883</v>
      </c>
      <c r="AT178" s="147">
        <f t="shared" si="498"/>
        <v>203.08745334796836</v>
      </c>
      <c r="AU178" s="147">
        <f t="shared" si="498"/>
        <v>205.73638662154599</v>
      </c>
      <c r="AV178" s="147">
        <f t="shared" si="498"/>
        <v>208.48204135433278</v>
      </c>
      <c r="AW178" s="147">
        <f t="shared" si="498"/>
        <v>211.30734592213952</v>
      </c>
      <c r="AX178" s="147">
        <f t="shared" si="498"/>
        <v>213.96433106882392</v>
      </c>
      <c r="AY178" s="147">
        <f t="shared" si="498"/>
        <v>216.59266887695873</v>
      </c>
      <c r="AZ178" s="147">
        <f t="shared" si="498"/>
        <v>219.28122832403284</v>
      </c>
      <c r="BA178" s="147">
        <f t="shared" si="498"/>
        <v>222.115375549161</v>
      </c>
      <c r="BB178" s="147">
        <f t="shared" si="498"/>
        <v>224.83530069308216</v>
      </c>
      <c r="BC178" s="147">
        <f t="shared" si="498"/>
        <v>227.38961903164827</v>
      </c>
      <c r="BD178" s="147">
        <f t="shared" si="498"/>
        <v>229.97217993329053</v>
      </c>
      <c r="BE178" s="147">
        <f t="shared" si="498"/>
        <v>232.5385926027424</v>
      </c>
      <c r="BF178" s="147">
        <f t="shared" si="498"/>
        <v>235.17744955404831</v>
      </c>
      <c r="BG178" s="147">
        <f t="shared" si="498"/>
        <v>237.77283542922737</v>
      </c>
      <c r="BH178" s="147">
        <f t="shared" si="498"/>
        <v>240.27079169179953</v>
      </c>
      <c r="BI178" s="147">
        <f t="shared" si="498"/>
        <v>242.83666992419242</v>
      </c>
      <c r="BJ178" s="147">
        <f t="shared" si="498"/>
        <v>245.44935037161446</v>
      </c>
      <c r="BK178" s="147">
        <f t="shared" si="498"/>
        <v>248.2062935601071</v>
      </c>
      <c r="BL178" s="147">
        <f t="shared" si="498"/>
        <v>250.91351716194688</v>
      </c>
      <c r="BM178" s="147">
        <f t="shared" si="475"/>
        <v>253.64611739060834</v>
      </c>
      <c r="BN178" s="147">
        <f t="shared" si="475"/>
        <v>256.52984177194196</v>
      </c>
      <c r="BO178" s="147">
        <f t="shared" si="475"/>
        <v>259.51764180219351</v>
      </c>
      <c r="BP178" s="147">
        <f t="shared" si="475"/>
        <v>262.61606279315794</v>
      </c>
      <c r="BQ178" s="147">
        <f t="shared" si="475"/>
        <v>265.85121895336732</v>
      </c>
      <c r="BR178" s="147">
        <f t="shared" si="475"/>
        <v>268.98718028849095</v>
      </c>
      <c r="BS178" s="147">
        <f t="shared" si="475"/>
        <v>272.25709500861626</v>
      </c>
      <c r="BT178" s="147">
        <f t="shared" si="475"/>
        <v>275.60696396072257</v>
      </c>
      <c r="BU178" s="147">
        <f t="shared" si="475"/>
        <v>279.00873906243822</v>
      </c>
      <c r="BV178" s="147">
        <f t="shared" si="475"/>
        <v>282.42963688782572</v>
      </c>
      <c r="BW178" s="147">
        <f t="shared" si="475"/>
        <v>285.83682532605616</v>
      </c>
      <c r="BX178" s="147">
        <f t="shared" si="475"/>
        <v>289.36622565628886</v>
      </c>
      <c r="BY178" s="147">
        <f t="shared" si="475"/>
        <v>292.90489403969588</v>
      </c>
      <c r="BZ178" s="147">
        <f t="shared" si="475"/>
        <v>296.41773940585313</v>
      </c>
      <c r="CA178" s="147">
        <f t="shared" si="475"/>
        <v>299.89853112707164</v>
      </c>
      <c r="CB178" s="147">
        <f t="shared" ref="BM178:CF183" si="514">CA178*(1+CB153)</f>
        <v>303.19570247839306</v>
      </c>
      <c r="CC178" s="147">
        <f t="shared" si="514"/>
        <v>306.65996815899371</v>
      </c>
      <c r="CD178" s="147">
        <f t="shared" si="514"/>
        <v>310.05467146169815</v>
      </c>
      <c r="CE178" s="147">
        <f t="shared" si="514"/>
        <v>313.49794330831571</v>
      </c>
      <c r="CF178" s="147">
        <f t="shared" si="514"/>
        <v>316.83675995129238</v>
      </c>
    </row>
    <row r="179" spans="1:84">
      <c r="A179" s="187" t="s">
        <v>310</v>
      </c>
      <c r="B179" s="145"/>
      <c r="C179" s="145"/>
      <c r="D179" s="170">
        <f t="shared" ref="D179:AC179" si="515">D30</f>
        <v>0</v>
      </c>
      <c r="E179" s="170">
        <f t="shared" si="515"/>
        <v>0</v>
      </c>
      <c r="F179" s="170">
        <f t="shared" si="515"/>
        <v>0</v>
      </c>
      <c r="G179" s="170">
        <f t="shared" si="515"/>
        <v>0</v>
      </c>
      <c r="H179" s="170">
        <f t="shared" si="515"/>
        <v>0</v>
      </c>
      <c r="I179" s="170">
        <f t="shared" si="515"/>
        <v>0</v>
      </c>
      <c r="J179" s="170">
        <f t="shared" si="515"/>
        <v>0</v>
      </c>
      <c r="K179" s="170">
        <f t="shared" si="515"/>
        <v>0</v>
      </c>
      <c r="L179" s="170">
        <f t="shared" si="515"/>
        <v>0</v>
      </c>
      <c r="M179" s="170">
        <f t="shared" si="515"/>
        <v>0</v>
      </c>
      <c r="N179" s="170">
        <f t="shared" si="515"/>
        <v>6.4027231502987494</v>
      </c>
      <c r="O179" s="170">
        <f t="shared" si="515"/>
        <v>6.6788910022058898</v>
      </c>
      <c r="P179" s="170">
        <f t="shared" si="515"/>
        <v>6.8160293225061794</v>
      </c>
      <c r="Q179" s="170">
        <f t="shared" si="515"/>
        <v>7.1725686930012902</v>
      </c>
      <c r="R179" s="170">
        <f t="shared" si="515"/>
        <v>7.4520740921705704</v>
      </c>
      <c r="S179" s="170">
        <f t="shared" si="515"/>
        <v>7.6836980199157194</v>
      </c>
      <c r="T179" s="170">
        <f t="shared" si="515"/>
        <v>7.9678214728202201</v>
      </c>
      <c r="U179" s="170">
        <f t="shared" si="515"/>
        <v>8.1081601854279093</v>
      </c>
      <c r="V179" s="170">
        <f t="shared" si="515"/>
        <v>8.3339505313688598</v>
      </c>
      <c r="W179" s="170">
        <f t="shared" si="515"/>
        <v>7.9638047167133701</v>
      </c>
      <c r="X179" s="170">
        <f t="shared" si="515"/>
        <v>8.1037396535611794</v>
      </c>
      <c r="Y179" s="170">
        <f t="shared" si="515"/>
        <v>8.205656117904649</v>
      </c>
      <c r="Z179" s="170">
        <f t="shared" si="515"/>
        <v>8.2961155550867893</v>
      </c>
      <c r="AA179" s="170">
        <f t="shared" si="515"/>
        <v>8.2713431921937293</v>
      </c>
      <c r="AB179" s="170">
        <f t="shared" si="515"/>
        <v>8.4157729999999997</v>
      </c>
      <c r="AC179" s="170">
        <f t="shared" si="515"/>
        <v>8.51520855657742</v>
      </c>
      <c r="AD179" s="170">
        <f t="shared" ref="AD179:AH179" si="516">AD30</f>
        <v>8.6335055131198803</v>
      </c>
      <c r="AE179" s="170">
        <f t="shared" si="516"/>
        <v>8.6972712725461001</v>
      </c>
      <c r="AF179" s="170">
        <f t="shared" si="516"/>
        <v>8.8460614398981203</v>
      </c>
      <c r="AG179" s="170">
        <f t="shared" si="516"/>
        <v>8.8901372802166492</v>
      </c>
      <c r="AH179" s="170">
        <f t="shared" si="516"/>
        <v>8.2628195239072699</v>
      </c>
      <c r="AI179" s="170">
        <f t="shared" ref="AI179" si="517">AI30</f>
        <v>8.4168625245721103</v>
      </c>
      <c r="AJ179" s="171">
        <f t="shared" si="498"/>
        <v>8.5874953208805369</v>
      </c>
      <c r="AK179" s="147">
        <f t="shared" si="498"/>
        <v>8.6501569933725424</v>
      </c>
      <c r="AL179" s="147">
        <f t="shared" si="498"/>
        <v>8.757616706718629</v>
      </c>
      <c r="AM179" s="147">
        <f t="shared" si="498"/>
        <v>8.8564636441650961</v>
      </c>
      <c r="AN179" s="147">
        <f t="shared" si="498"/>
        <v>8.9573838093240266</v>
      </c>
      <c r="AO179" s="147">
        <f t="shared" si="498"/>
        <v>9.0665377630394755</v>
      </c>
      <c r="AP179" s="147">
        <f t="shared" si="498"/>
        <v>9.1358589191639723</v>
      </c>
      <c r="AQ179" s="147">
        <f t="shared" si="498"/>
        <v>9.2258737233466377</v>
      </c>
      <c r="AR179" s="147">
        <f t="shared" si="498"/>
        <v>9.2952016017694881</v>
      </c>
      <c r="AS179" s="147">
        <f t="shared" si="498"/>
        <v>9.3664941249852234</v>
      </c>
      <c r="AT179" s="147">
        <f t="shared" si="498"/>
        <v>9.4379120858452001</v>
      </c>
      <c r="AU179" s="147">
        <f t="shared" si="498"/>
        <v>9.4805674830545534</v>
      </c>
      <c r="AV179" s="147">
        <f t="shared" si="498"/>
        <v>9.5248440432374188</v>
      </c>
      <c r="AW179" s="147">
        <f t="shared" si="498"/>
        <v>9.5698254603333215</v>
      </c>
      <c r="AX179" s="147">
        <f t="shared" si="498"/>
        <v>9.6382826374693238</v>
      </c>
      <c r="AY179" s="147">
        <f t="shared" si="498"/>
        <v>9.6709496150223337</v>
      </c>
      <c r="AZ179" s="147">
        <f t="shared" si="498"/>
        <v>9.70709232122665</v>
      </c>
      <c r="BA179" s="147">
        <f t="shared" si="498"/>
        <v>9.7447918740473529</v>
      </c>
      <c r="BB179" s="147">
        <f t="shared" si="498"/>
        <v>9.7763049644181681</v>
      </c>
      <c r="BC179" s="147">
        <f t="shared" si="498"/>
        <v>9.8324213921252284</v>
      </c>
      <c r="BD179" s="147">
        <f t="shared" si="498"/>
        <v>9.8525489896114582</v>
      </c>
      <c r="BE179" s="147">
        <f t="shared" si="498"/>
        <v>9.8708629117589446</v>
      </c>
      <c r="BF179" s="147">
        <f t="shared" si="498"/>
        <v>9.8891762189793546</v>
      </c>
      <c r="BG179" s="147">
        <f t="shared" si="498"/>
        <v>9.9044419479873298</v>
      </c>
      <c r="BH179" s="147">
        <f t="shared" si="498"/>
        <v>9.9106844888816283</v>
      </c>
      <c r="BI179" s="147">
        <f t="shared" si="498"/>
        <v>9.9165871444564537</v>
      </c>
      <c r="BJ179" s="147">
        <f t="shared" si="498"/>
        <v>9.9596804180194098</v>
      </c>
      <c r="BK179" s="147">
        <f t="shared" si="498"/>
        <v>9.9692067761740226</v>
      </c>
      <c r="BL179" s="147">
        <f t="shared" si="498"/>
        <v>9.9733269220359482</v>
      </c>
      <c r="BM179" s="147">
        <f t="shared" si="514"/>
        <v>9.9768953464272716</v>
      </c>
      <c r="BN179" s="147">
        <f t="shared" si="514"/>
        <v>9.982804368533003</v>
      </c>
      <c r="BO179" s="147">
        <f t="shared" si="514"/>
        <v>9.9890100262515826</v>
      </c>
      <c r="BP179" s="147">
        <f t="shared" si="514"/>
        <v>9.9974792359435174</v>
      </c>
      <c r="BQ179" s="147">
        <f t="shared" si="514"/>
        <v>10.007091351128276</v>
      </c>
      <c r="BR179" s="147">
        <f t="shared" si="514"/>
        <v>10.01078138135107</v>
      </c>
      <c r="BS179" s="147">
        <f t="shared" si="514"/>
        <v>10.015244753256571</v>
      </c>
      <c r="BT179" s="147">
        <f t="shared" si="514"/>
        <v>10.018289723263383</v>
      </c>
      <c r="BU179" s="147">
        <f t="shared" si="514"/>
        <v>10.064607153537606</v>
      </c>
      <c r="BV179" s="147">
        <f t="shared" si="514"/>
        <v>10.063866456406751</v>
      </c>
      <c r="BW179" s="147">
        <f t="shared" si="514"/>
        <v>10.058001960177203</v>
      </c>
      <c r="BX179" s="147">
        <f t="shared" si="514"/>
        <v>10.096045177873185</v>
      </c>
      <c r="BY179" s="147">
        <f t="shared" si="514"/>
        <v>10.08594649182815</v>
      </c>
      <c r="BZ179" s="147">
        <f t="shared" si="514"/>
        <v>10.117959368065208</v>
      </c>
      <c r="CA179" s="147">
        <f t="shared" si="514"/>
        <v>10.09481529973711</v>
      </c>
      <c r="CB179" s="147">
        <f t="shared" si="514"/>
        <v>10.11205318547611</v>
      </c>
      <c r="CC179" s="147">
        <f t="shared" si="514"/>
        <v>10.127545114074195</v>
      </c>
      <c r="CD179" s="147">
        <f t="shared" si="514"/>
        <v>10.139199783435098</v>
      </c>
      <c r="CE179" s="147">
        <f t="shared" si="514"/>
        <v>10.146942927912802</v>
      </c>
      <c r="CF179" s="147">
        <f t="shared" si="514"/>
        <v>10.147740757678683</v>
      </c>
    </row>
    <row r="180" spans="1:84">
      <c r="A180" s="187" t="s">
        <v>311</v>
      </c>
      <c r="B180" s="145"/>
      <c r="C180" s="145"/>
      <c r="D180" s="170">
        <f t="shared" ref="D180:AC180" si="518">D31</f>
        <v>0</v>
      </c>
      <c r="E180" s="170">
        <f t="shared" si="518"/>
        <v>0</v>
      </c>
      <c r="F180" s="170">
        <f t="shared" si="518"/>
        <v>0</v>
      </c>
      <c r="G180" s="170">
        <f t="shared" si="518"/>
        <v>0</v>
      </c>
      <c r="H180" s="170">
        <f t="shared" si="518"/>
        <v>0</v>
      </c>
      <c r="I180" s="170">
        <f t="shared" si="518"/>
        <v>0</v>
      </c>
      <c r="J180" s="170">
        <f t="shared" si="518"/>
        <v>0</v>
      </c>
      <c r="K180" s="170">
        <f t="shared" si="518"/>
        <v>0</v>
      </c>
      <c r="L180" s="170">
        <f t="shared" si="518"/>
        <v>0</v>
      </c>
      <c r="M180" s="170">
        <f t="shared" si="518"/>
        <v>0</v>
      </c>
      <c r="N180" s="170">
        <f t="shared" si="518"/>
        <v>6.6662550494046195</v>
      </c>
      <c r="O180" s="170">
        <f t="shared" si="518"/>
        <v>6.98036410815173</v>
      </c>
      <c r="P180" s="170">
        <f t="shared" si="518"/>
        <v>7.0963507856722998</v>
      </c>
      <c r="Q180" s="170">
        <f t="shared" si="518"/>
        <v>7.3419475566876997</v>
      </c>
      <c r="R180" s="170">
        <f t="shared" si="518"/>
        <v>7.60914389271327</v>
      </c>
      <c r="S180" s="170">
        <f t="shared" si="518"/>
        <v>7.8522168433337303</v>
      </c>
      <c r="T180" s="170">
        <f t="shared" si="518"/>
        <v>8.0719054664165402</v>
      </c>
      <c r="U180" s="170">
        <f t="shared" si="518"/>
        <v>8.1463544634148608</v>
      </c>
      <c r="V180" s="170">
        <f t="shared" si="518"/>
        <v>8.2775523368506896</v>
      </c>
      <c r="W180" s="170">
        <f t="shared" si="518"/>
        <v>8.0120007707481502</v>
      </c>
      <c r="X180" s="170">
        <f t="shared" si="518"/>
        <v>8.1883874548212496</v>
      </c>
      <c r="Y180" s="170">
        <f t="shared" si="518"/>
        <v>8.3990447308956906</v>
      </c>
      <c r="Z180" s="170">
        <f t="shared" si="518"/>
        <v>8.4149734180438003</v>
      </c>
      <c r="AA180" s="170">
        <f t="shared" si="518"/>
        <v>8.3259414668431884</v>
      </c>
      <c r="AB180" s="170">
        <f t="shared" si="518"/>
        <v>8.5061299999999989</v>
      </c>
      <c r="AC180" s="170">
        <f t="shared" si="518"/>
        <v>8.5730853697265701</v>
      </c>
      <c r="AD180" s="170">
        <f t="shared" ref="AD180:AH180" si="519">AD31</f>
        <v>8.4455333254938392</v>
      </c>
      <c r="AE180" s="170">
        <f t="shared" si="519"/>
        <v>8.5284218630070985</v>
      </c>
      <c r="AF180" s="170">
        <f t="shared" si="519"/>
        <v>8.5313370875728793</v>
      </c>
      <c r="AG180" s="170">
        <f t="shared" si="519"/>
        <v>8.4674067678868106</v>
      </c>
      <c r="AH180" s="170">
        <f t="shared" si="519"/>
        <v>8.3189254829423405</v>
      </c>
      <c r="AI180" s="170">
        <f t="shared" ref="AI180" si="520">AI31</f>
        <v>8.532978319082769</v>
      </c>
      <c r="AJ180" s="171">
        <f t="shared" si="498"/>
        <v>8.6688977106454583</v>
      </c>
      <c r="AK180" s="147">
        <f t="shared" si="498"/>
        <v>8.6941525958560781</v>
      </c>
      <c r="AL180" s="147">
        <f t="shared" si="498"/>
        <v>8.7861553015498632</v>
      </c>
      <c r="AM180" s="147">
        <f t="shared" si="498"/>
        <v>8.8931768038530628</v>
      </c>
      <c r="AN180" s="147">
        <f t="shared" si="498"/>
        <v>9.002319047035849</v>
      </c>
      <c r="AO180" s="147">
        <f t="shared" si="498"/>
        <v>9.1197644329425032</v>
      </c>
      <c r="AP180" s="147">
        <f t="shared" si="498"/>
        <v>9.2253355858138484</v>
      </c>
      <c r="AQ180" s="147">
        <f t="shared" si="498"/>
        <v>9.2972258459046362</v>
      </c>
      <c r="AR180" s="147">
        <f t="shared" si="498"/>
        <v>9.374663249382607</v>
      </c>
      <c r="AS180" s="147">
        <f t="shared" si="498"/>
        <v>9.4540221448448385</v>
      </c>
      <c r="AT180" s="147">
        <f t="shared" si="498"/>
        <v>9.5334412839877771</v>
      </c>
      <c r="AU180" s="147">
        <f t="shared" si="498"/>
        <v>9.5837528451443639</v>
      </c>
      <c r="AV180" s="147">
        <f t="shared" si="498"/>
        <v>9.6355695447541745</v>
      </c>
      <c r="AW180" s="147">
        <f t="shared" si="498"/>
        <v>9.7202509423875725</v>
      </c>
      <c r="AX180" s="147">
        <f t="shared" si="498"/>
        <v>9.7661655227027886</v>
      </c>
      <c r="AY180" s="147">
        <f t="shared" si="498"/>
        <v>9.8058581917445675</v>
      </c>
      <c r="AZ180" s="147">
        <f t="shared" si="498"/>
        <v>9.8488811938977836</v>
      </c>
      <c r="BA180" s="147">
        <f t="shared" si="498"/>
        <v>9.8932834509822634</v>
      </c>
      <c r="BB180" s="147">
        <f t="shared" si="498"/>
        <v>9.9665429547083804</v>
      </c>
      <c r="BC180" s="147">
        <f t="shared" si="498"/>
        <v>9.9964403287464467</v>
      </c>
      <c r="BD180" s="147">
        <f t="shared" si="498"/>
        <v>10.022411268606898</v>
      </c>
      <c r="BE180" s="147">
        <f t="shared" si="498"/>
        <v>10.04626781272446</v>
      </c>
      <c r="BF180" s="147">
        <f t="shared" si="498"/>
        <v>10.069835370756376</v>
      </c>
      <c r="BG180" s="147">
        <f t="shared" si="498"/>
        <v>10.128510374048021</v>
      </c>
      <c r="BH180" s="147">
        <f t="shared" si="498"/>
        <v>10.139807038313499</v>
      </c>
      <c r="BI180" s="147">
        <f t="shared" si="498"/>
        <v>10.150426888835462</v>
      </c>
      <c r="BJ180" s="147">
        <f t="shared" si="498"/>
        <v>10.161287369913111</v>
      </c>
      <c r="BK180" s="147">
        <f t="shared" si="498"/>
        <v>10.174308056681729</v>
      </c>
      <c r="BL180" s="147">
        <f t="shared" si="498"/>
        <v>10.223318705221558</v>
      </c>
      <c r="BM180" s="147">
        <f t="shared" si="514"/>
        <v>10.230172618853254</v>
      </c>
      <c r="BN180" s="147">
        <f t="shared" si="514"/>
        <v>10.239002147308248</v>
      </c>
      <c r="BO180" s="147">
        <f t="shared" si="514"/>
        <v>10.247693487737672</v>
      </c>
      <c r="BP180" s="147">
        <f t="shared" si="514"/>
        <v>10.303230546837039</v>
      </c>
      <c r="BQ180" s="147">
        <f t="shared" si="514"/>
        <v>10.315309860143204</v>
      </c>
      <c r="BR180" s="147">
        <f t="shared" si="514"/>
        <v>10.320804906510755</v>
      </c>
      <c r="BS180" s="147">
        <f t="shared" si="514"/>
        <v>10.326578546229742</v>
      </c>
      <c r="BT180" s="147">
        <f t="shared" si="514"/>
        <v>10.378845004138467</v>
      </c>
      <c r="BU180" s="147">
        <f t="shared" si="514"/>
        <v>10.382277451666566</v>
      </c>
      <c r="BV180" s="147">
        <f t="shared" si="514"/>
        <v>10.431507552100632</v>
      </c>
      <c r="BW180" s="147">
        <f t="shared" si="514"/>
        <v>10.425391916113167</v>
      </c>
      <c r="BX180" s="147">
        <f t="shared" si="514"/>
        <v>10.468492904805256</v>
      </c>
      <c r="BY180" s="147">
        <f t="shared" si="514"/>
        <v>10.510198117464311</v>
      </c>
      <c r="BZ180" s="147">
        <f t="shared" si="514"/>
        <v>10.492818163664927</v>
      </c>
      <c r="CA180" s="147">
        <f t="shared" si="514"/>
        <v>10.521771484209658</v>
      </c>
      <c r="CB180" s="147">
        <f t="shared" si="514"/>
        <v>10.54244293803535</v>
      </c>
      <c r="CC180" s="147">
        <f t="shared" si="514"/>
        <v>10.618264670272684</v>
      </c>
      <c r="CD180" s="147">
        <f t="shared" si="514"/>
        <v>10.633271162029279</v>
      </c>
      <c r="CE180" s="147">
        <f t="shared" si="514"/>
        <v>10.643735591555242</v>
      </c>
      <c r="CF180" s="147">
        <f t="shared" si="514"/>
        <v>10.706945127275048</v>
      </c>
    </row>
    <row r="181" spans="1:84">
      <c r="A181" s="187" t="s">
        <v>25</v>
      </c>
      <c r="B181" s="145"/>
      <c r="C181" s="145"/>
      <c r="D181" s="170">
        <f t="shared" ref="D181:AC181" si="521">D32</f>
        <v>0</v>
      </c>
      <c r="E181" s="170">
        <f t="shared" si="521"/>
        <v>0</v>
      </c>
      <c r="F181" s="170">
        <f t="shared" si="521"/>
        <v>0</v>
      </c>
      <c r="G181" s="170">
        <f t="shared" si="521"/>
        <v>0</v>
      </c>
      <c r="H181" s="170">
        <f t="shared" si="521"/>
        <v>0</v>
      </c>
      <c r="I181" s="170">
        <f t="shared" si="521"/>
        <v>0</v>
      </c>
      <c r="J181" s="170">
        <f t="shared" si="521"/>
        <v>0</v>
      </c>
      <c r="K181" s="170">
        <f t="shared" si="521"/>
        <v>0</v>
      </c>
      <c r="L181" s="170">
        <f t="shared" si="521"/>
        <v>0</v>
      </c>
      <c r="M181" s="170">
        <f t="shared" si="521"/>
        <v>0</v>
      </c>
      <c r="N181" s="170">
        <f t="shared" si="521"/>
        <v>2.3712258939728299</v>
      </c>
      <c r="O181" s="170">
        <f t="shared" si="521"/>
        <v>2.7185476659146204</v>
      </c>
      <c r="P181" s="170">
        <f t="shared" si="521"/>
        <v>2.88281501447972</v>
      </c>
      <c r="Q181" s="170">
        <f t="shared" si="521"/>
        <v>2.79319784445648</v>
      </c>
      <c r="R181" s="170">
        <f t="shared" si="521"/>
        <v>2.9555612585284896</v>
      </c>
      <c r="S181" s="170">
        <f t="shared" si="521"/>
        <v>3.0487120603676701</v>
      </c>
      <c r="T181" s="170">
        <f t="shared" si="521"/>
        <v>3.2282660857577197</v>
      </c>
      <c r="U181" s="170">
        <f t="shared" si="521"/>
        <v>3.20957399452131</v>
      </c>
      <c r="V181" s="170">
        <f t="shared" si="521"/>
        <v>3.26769226934409</v>
      </c>
      <c r="W181" s="170">
        <f t="shared" si="521"/>
        <v>3.3683568973542402</v>
      </c>
      <c r="X181" s="170">
        <f t="shared" si="521"/>
        <v>3.50060823175646</v>
      </c>
      <c r="Y181" s="170">
        <f t="shared" si="521"/>
        <v>3.6959005444609803</v>
      </c>
      <c r="Z181" s="170">
        <f t="shared" si="521"/>
        <v>3.9116173569234403</v>
      </c>
      <c r="AA181" s="170">
        <f t="shared" si="521"/>
        <v>3.9983129985885699</v>
      </c>
      <c r="AB181" s="170">
        <f t="shared" si="521"/>
        <v>3.9644560000000002</v>
      </c>
      <c r="AC181" s="170">
        <f t="shared" si="521"/>
        <v>3.9979907224005902</v>
      </c>
      <c r="AD181" s="170">
        <f t="shared" ref="AD181:AH181" si="522">AD32</f>
        <v>4.1183654359093396</v>
      </c>
      <c r="AE181" s="170">
        <f t="shared" si="522"/>
        <v>3.9757350721092299</v>
      </c>
      <c r="AF181" s="170">
        <f t="shared" si="522"/>
        <v>3.9160163604560299</v>
      </c>
      <c r="AG181" s="170">
        <f t="shared" si="522"/>
        <v>3.9246732183498798</v>
      </c>
      <c r="AH181" s="170">
        <f t="shared" si="522"/>
        <v>3.83830974915309</v>
      </c>
      <c r="AI181" s="170">
        <f t="shared" ref="AI181" si="523">AI32</f>
        <v>3.9714397026450201</v>
      </c>
      <c r="AJ181" s="171">
        <f t="shared" si="498"/>
        <v>4.0713675724980014</v>
      </c>
      <c r="AK181" s="147">
        <f t="shared" si="498"/>
        <v>4.1087857039774933</v>
      </c>
      <c r="AL181" s="147">
        <f t="shared" si="498"/>
        <v>4.1714386411931397</v>
      </c>
      <c r="AM181" s="147">
        <f t="shared" si="498"/>
        <v>4.2413699686291828</v>
      </c>
      <c r="AN181" s="147">
        <f t="shared" si="498"/>
        <v>4.3123813335145984</v>
      </c>
      <c r="AO181" s="147">
        <f t="shared" si="498"/>
        <v>4.3875599973717936</v>
      </c>
      <c r="AP181" s="147">
        <f t="shared" si="498"/>
        <v>4.4431002131184316</v>
      </c>
      <c r="AQ181" s="147">
        <f t="shared" si="498"/>
        <v>4.4820722458693041</v>
      </c>
      <c r="AR181" s="147">
        <f t="shared" si="498"/>
        <v>4.5373990799921575</v>
      </c>
      <c r="AS181" s="147">
        <f t="shared" si="498"/>
        <v>4.593761358526617</v>
      </c>
      <c r="AT181" s="147">
        <f t="shared" ref="AJ181:BL183" si="524">AS181*(1+AT156)</f>
        <v>4.6502812976869423</v>
      </c>
      <c r="AU181" s="147">
        <f t="shared" si="524"/>
        <v>4.6923807068213446</v>
      </c>
      <c r="AV181" s="147">
        <f t="shared" si="524"/>
        <v>4.722040169377653</v>
      </c>
      <c r="AW181" s="147">
        <f t="shared" si="524"/>
        <v>4.7655099401518264</v>
      </c>
      <c r="AX181" s="147">
        <f t="shared" si="524"/>
        <v>4.8056132592682035</v>
      </c>
      <c r="AY181" s="147">
        <f t="shared" si="524"/>
        <v>4.829700411111193</v>
      </c>
      <c r="AZ181" s="147">
        <f t="shared" si="524"/>
        <v>4.8688821497084671</v>
      </c>
      <c r="BA181" s="147">
        <f t="shared" si="524"/>
        <v>4.896119221144648</v>
      </c>
      <c r="BB181" s="147">
        <f t="shared" si="524"/>
        <v>4.9205592150910231</v>
      </c>
      <c r="BC181" s="147">
        <f t="shared" si="524"/>
        <v>4.953946053513782</v>
      </c>
      <c r="BD181" s="147">
        <f t="shared" si="524"/>
        <v>4.9730199343339807</v>
      </c>
      <c r="BE181" s="147">
        <f t="shared" si="524"/>
        <v>4.9916242554431918</v>
      </c>
      <c r="BF181" s="147">
        <f t="shared" si="524"/>
        <v>5.0107341955771876</v>
      </c>
      <c r="BG181" s="147">
        <f t="shared" si="524"/>
        <v>5.0288112743960589</v>
      </c>
      <c r="BH181" s="147">
        <f t="shared" si="524"/>
        <v>5.0427816775933119</v>
      </c>
      <c r="BI181" s="147">
        <f t="shared" si="524"/>
        <v>5.044881247520312</v>
      </c>
      <c r="BJ181" s="147">
        <f t="shared" si="524"/>
        <v>5.0603228944884888</v>
      </c>
      <c r="BK181" s="147">
        <f t="shared" si="524"/>
        <v>5.0777557846716368</v>
      </c>
      <c r="BL181" s="147">
        <f t="shared" si="524"/>
        <v>5.0810466913699521</v>
      </c>
      <c r="BM181" s="147">
        <f t="shared" si="514"/>
        <v>5.0849865554570934</v>
      </c>
      <c r="BN181" s="147">
        <f t="shared" si="514"/>
        <v>5.1030486574224438</v>
      </c>
      <c r="BO181" s="147">
        <f t="shared" si="514"/>
        <v>5.1103026324485148</v>
      </c>
      <c r="BP181" s="147">
        <f t="shared" si="514"/>
        <v>5.1198200880057509</v>
      </c>
      <c r="BQ181" s="147">
        <f t="shared" si="514"/>
        <v>5.1310696639087556</v>
      </c>
      <c r="BR181" s="147">
        <f t="shared" si="514"/>
        <v>5.1404013604104444</v>
      </c>
      <c r="BS181" s="147">
        <f t="shared" si="514"/>
        <v>5.1513790281752794</v>
      </c>
      <c r="BT181" s="147">
        <f t="shared" si="514"/>
        <v>5.1629114200716675</v>
      </c>
      <c r="BU181" s="147">
        <f t="shared" si="514"/>
        <v>5.175449865949175</v>
      </c>
      <c r="BV181" s="147">
        <f t="shared" si="514"/>
        <v>5.175886510236289</v>
      </c>
      <c r="BW181" s="147">
        <f t="shared" si="514"/>
        <v>5.1866235708384663</v>
      </c>
      <c r="BX181" s="147">
        <f t="shared" si="514"/>
        <v>5.1976239103190052</v>
      </c>
      <c r="BY181" s="147">
        <f t="shared" si="514"/>
        <v>5.1975010146892187</v>
      </c>
      <c r="BZ181" s="147">
        <f t="shared" si="514"/>
        <v>5.2073214360307931</v>
      </c>
      <c r="CA181" s="147">
        <f t="shared" si="514"/>
        <v>5.2146075976465029</v>
      </c>
      <c r="CB181" s="147">
        <f t="shared" si="514"/>
        <v>5.2076306952264257</v>
      </c>
      <c r="CC181" s="147">
        <f t="shared" si="514"/>
        <v>5.2118747848167954</v>
      </c>
      <c r="CD181" s="147">
        <f t="shared" si="514"/>
        <v>5.2040423276378949</v>
      </c>
      <c r="CE181" s="147">
        <f t="shared" si="514"/>
        <v>5.1952937787688063</v>
      </c>
      <c r="CF181" s="147">
        <f t="shared" si="514"/>
        <v>5.1949837143606432</v>
      </c>
    </row>
    <row r="182" spans="1:84">
      <c r="A182" s="187" t="s">
        <v>338</v>
      </c>
      <c r="B182" s="145"/>
      <c r="C182" s="145"/>
      <c r="D182" s="170">
        <f t="shared" ref="D182:AC182" si="525">D33</f>
        <v>0</v>
      </c>
      <c r="E182" s="170">
        <f t="shared" si="525"/>
        <v>0</v>
      </c>
      <c r="F182" s="170">
        <f t="shared" si="525"/>
        <v>0</v>
      </c>
      <c r="G182" s="170">
        <f t="shared" si="525"/>
        <v>0</v>
      </c>
      <c r="H182" s="170">
        <f t="shared" si="525"/>
        <v>0</v>
      </c>
      <c r="I182" s="170">
        <f t="shared" si="525"/>
        <v>0</v>
      </c>
      <c r="J182" s="170">
        <f t="shared" si="525"/>
        <v>0</v>
      </c>
      <c r="K182" s="170">
        <f t="shared" si="525"/>
        <v>0</v>
      </c>
      <c r="L182" s="170">
        <f t="shared" si="525"/>
        <v>0</v>
      </c>
      <c r="M182" s="170">
        <f t="shared" si="525"/>
        <v>0</v>
      </c>
      <c r="N182" s="170">
        <f t="shared" si="525"/>
        <v>12.324643696747501</v>
      </c>
      <c r="O182" s="170">
        <f t="shared" si="525"/>
        <v>12.971576292299799</v>
      </c>
      <c r="P182" s="170">
        <f t="shared" si="525"/>
        <v>13.503344897246899</v>
      </c>
      <c r="Q182" s="170">
        <f t="shared" si="525"/>
        <v>14.121115295539798</v>
      </c>
      <c r="R182" s="170">
        <f t="shared" si="525"/>
        <v>14.849146686971801</v>
      </c>
      <c r="S182" s="170">
        <f t="shared" si="525"/>
        <v>15.495430926869799</v>
      </c>
      <c r="T182" s="170">
        <f t="shared" si="525"/>
        <v>16.1378059245827</v>
      </c>
      <c r="U182" s="170">
        <f t="shared" si="525"/>
        <v>16.873369341912301</v>
      </c>
      <c r="V182" s="170">
        <f t="shared" si="525"/>
        <v>17.011702860558302</v>
      </c>
      <c r="W182" s="170">
        <f t="shared" si="525"/>
        <v>16.332439713494299</v>
      </c>
      <c r="X182" s="170">
        <f t="shared" si="525"/>
        <v>16.048816342601398</v>
      </c>
      <c r="Y182" s="170">
        <f t="shared" si="525"/>
        <v>16.4719473323497</v>
      </c>
      <c r="Z182" s="170">
        <f t="shared" si="525"/>
        <v>16.501836335272401</v>
      </c>
      <c r="AA182" s="170">
        <f t="shared" si="525"/>
        <v>16.5015633126254</v>
      </c>
      <c r="AB182" s="170">
        <f t="shared" si="525"/>
        <v>16.973353659676398</v>
      </c>
      <c r="AC182" s="170">
        <f t="shared" si="525"/>
        <v>17.580628665963598</v>
      </c>
      <c r="AD182" s="170">
        <f t="shared" ref="AD182:AH182" si="526">AD33</f>
        <v>18.1149772019116</v>
      </c>
      <c r="AE182" s="170">
        <f t="shared" si="526"/>
        <v>18.531073938535702</v>
      </c>
      <c r="AF182" s="170">
        <f t="shared" si="526"/>
        <v>18.675876567122902</v>
      </c>
      <c r="AG182" s="170">
        <f t="shared" si="526"/>
        <v>19.083500245341597</v>
      </c>
      <c r="AH182" s="170">
        <f t="shared" si="526"/>
        <v>18.292000000000002</v>
      </c>
      <c r="AI182" s="170">
        <f t="shared" ref="AI182" si="527">AI33</f>
        <v>19.526</v>
      </c>
      <c r="AJ182" s="171">
        <f t="shared" si="524"/>
        <v>20.132988435089924</v>
      </c>
      <c r="AK182" s="147">
        <f t="shared" si="524"/>
        <v>20.463244142446118</v>
      </c>
      <c r="AL182" s="147">
        <f t="shared" si="524"/>
        <v>20.951876268675928</v>
      </c>
      <c r="AM182" s="147">
        <f t="shared" si="524"/>
        <v>21.464279596096379</v>
      </c>
      <c r="AN182" s="147">
        <f t="shared" si="524"/>
        <v>21.994032169745132</v>
      </c>
      <c r="AO182" s="147">
        <f t="shared" si="524"/>
        <v>22.557099633975728</v>
      </c>
      <c r="AP182" s="147">
        <f t="shared" si="524"/>
        <v>23.033368992661163</v>
      </c>
      <c r="AQ182" s="147">
        <f t="shared" si="524"/>
        <v>23.505704268447335</v>
      </c>
      <c r="AR182" s="147">
        <f t="shared" si="524"/>
        <v>23.977080314286649</v>
      </c>
      <c r="AS182" s="147">
        <f t="shared" si="524"/>
        <v>24.492269229685974</v>
      </c>
      <c r="AT182" s="147">
        <f t="shared" si="524"/>
        <v>24.99282752638992</v>
      </c>
      <c r="AU182" s="147">
        <f t="shared" si="524"/>
        <v>25.428447867805055</v>
      </c>
      <c r="AV182" s="147">
        <f t="shared" si="524"/>
        <v>25.879250890590587</v>
      </c>
      <c r="AW182" s="147">
        <f t="shared" si="524"/>
        <v>26.343285974981949</v>
      </c>
      <c r="AX182" s="147">
        <f t="shared" si="524"/>
        <v>26.799997949415005</v>
      </c>
      <c r="AY182" s="147">
        <f t="shared" si="524"/>
        <v>27.251506915737572</v>
      </c>
      <c r="AZ182" s="147">
        <f t="shared" si="524"/>
        <v>27.724618323284929</v>
      </c>
      <c r="BA182" s="147">
        <f t="shared" si="524"/>
        <v>28.183697009116703</v>
      </c>
      <c r="BB182" s="147">
        <f t="shared" si="524"/>
        <v>28.668067893664972</v>
      </c>
      <c r="BC182" s="147">
        <f t="shared" si="524"/>
        <v>29.108933307279802</v>
      </c>
      <c r="BD182" s="147">
        <f t="shared" si="524"/>
        <v>29.550804134772843</v>
      </c>
      <c r="BE182" s="147">
        <f t="shared" si="524"/>
        <v>29.999225763484691</v>
      </c>
      <c r="BF182" s="147">
        <f t="shared" si="524"/>
        <v>30.460072955571334</v>
      </c>
      <c r="BG182" s="147">
        <f t="shared" si="524"/>
        <v>30.890658077017331</v>
      </c>
      <c r="BH182" s="147">
        <f t="shared" si="524"/>
        <v>31.339117684406933</v>
      </c>
      <c r="BI182" s="147">
        <f t="shared" si="524"/>
        <v>31.764890245112504</v>
      </c>
      <c r="BJ182" s="147">
        <f t="shared" si="524"/>
        <v>32.20512593237504</v>
      </c>
      <c r="BK182" s="147">
        <f t="shared" si="524"/>
        <v>32.666703218711319</v>
      </c>
      <c r="BL182" s="147">
        <f t="shared" si="524"/>
        <v>33.124276823244465</v>
      </c>
      <c r="BM182" s="147">
        <f t="shared" si="514"/>
        <v>33.594117925611009</v>
      </c>
      <c r="BN182" s="147">
        <f t="shared" si="514"/>
        <v>34.086701761872334</v>
      </c>
      <c r="BO182" s="147">
        <f t="shared" si="514"/>
        <v>34.558297861785348</v>
      </c>
      <c r="BP182" s="147">
        <f t="shared" si="514"/>
        <v>35.053155394842769</v>
      </c>
      <c r="BQ182" s="147">
        <f t="shared" si="514"/>
        <v>35.568365753162432</v>
      </c>
      <c r="BR182" s="147">
        <f t="shared" si="514"/>
        <v>36.118886841469795</v>
      </c>
      <c r="BS182" s="147">
        <f t="shared" si="514"/>
        <v>36.650868735189043</v>
      </c>
      <c r="BT182" s="147">
        <f t="shared" si="514"/>
        <v>37.155322638640115</v>
      </c>
      <c r="BU182" s="147">
        <f t="shared" si="514"/>
        <v>37.716601689443102</v>
      </c>
      <c r="BV182" s="147">
        <f t="shared" si="514"/>
        <v>38.283246097419877</v>
      </c>
      <c r="BW182" s="147">
        <f t="shared" si="514"/>
        <v>38.850838378603804</v>
      </c>
      <c r="BX182" s="147">
        <f t="shared" si="514"/>
        <v>39.430276500783336</v>
      </c>
      <c r="BY182" s="147">
        <f t="shared" si="514"/>
        <v>40.021330167522322</v>
      </c>
      <c r="BZ182" s="147">
        <f t="shared" si="514"/>
        <v>40.566954859322884</v>
      </c>
      <c r="CA182" s="147">
        <f t="shared" si="514"/>
        <v>41.147317908071408</v>
      </c>
      <c r="CB182" s="147">
        <f t="shared" si="514"/>
        <v>41.713184797682224</v>
      </c>
      <c r="CC182" s="147">
        <f t="shared" si="514"/>
        <v>42.288518149114914</v>
      </c>
      <c r="CD182" s="147">
        <f t="shared" si="514"/>
        <v>42.864953325742796</v>
      </c>
      <c r="CE182" s="147">
        <f t="shared" si="514"/>
        <v>43.442354772914875</v>
      </c>
      <c r="CF182" s="147">
        <f t="shared" si="514"/>
        <v>44.056678820658846</v>
      </c>
    </row>
    <row r="183" spans="1:84">
      <c r="A183" s="187" t="s">
        <v>283</v>
      </c>
      <c r="B183" s="145"/>
      <c r="C183" s="145"/>
      <c r="D183" s="170">
        <f t="shared" ref="D183:AC183" si="528">D34</f>
        <v>0</v>
      </c>
      <c r="E183" s="170">
        <f t="shared" si="528"/>
        <v>0</v>
      </c>
      <c r="F183" s="170">
        <f t="shared" si="528"/>
        <v>0</v>
      </c>
      <c r="G183" s="170">
        <f t="shared" si="528"/>
        <v>0</v>
      </c>
      <c r="H183" s="170">
        <f t="shared" si="528"/>
        <v>0</v>
      </c>
      <c r="I183" s="170">
        <f t="shared" si="528"/>
        <v>0</v>
      </c>
      <c r="J183" s="170">
        <f t="shared" si="528"/>
        <v>0</v>
      </c>
      <c r="K183" s="170">
        <f t="shared" si="528"/>
        <v>0</v>
      </c>
      <c r="L183" s="170">
        <f t="shared" si="528"/>
        <v>0</v>
      </c>
      <c r="M183" s="170">
        <f t="shared" si="528"/>
        <v>0</v>
      </c>
      <c r="N183" s="170">
        <f t="shared" si="528"/>
        <v>0.68719628031788005</v>
      </c>
      <c r="O183" s="170">
        <f t="shared" si="528"/>
        <v>0.72781166229725103</v>
      </c>
      <c r="P183" s="170">
        <f t="shared" si="528"/>
        <v>0.754815006002716</v>
      </c>
      <c r="Q183" s="170">
        <f t="shared" si="528"/>
        <v>0.83933210087042009</v>
      </c>
      <c r="R183" s="170">
        <f t="shared" si="528"/>
        <v>0.939665895903397</v>
      </c>
      <c r="S183" s="170">
        <f t="shared" si="528"/>
        <v>1.0327910649396499</v>
      </c>
      <c r="T183" s="170">
        <f t="shared" si="528"/>
        <v>1.1657428132534</v>
      </c>
      <c r="U183" s="170">
        <f t="shared" si="528"/>
        <v>1.2236935379474301</v>
      </c>
      <c r="V183" s="170">
        <f t="shared" si="528"/>
        <v>1.39682814339669</v>
      </c>
      <c r="W183" s="170">
        <f t="shared" si="528"/>
        <v>1.3915263331694101</v>
      </c>
      <c r="X183" s="170">
        <f t="shared" si="528"/>
        <v>1.4822224902714098</v>
      </c>
      <c r="Y183" s="170">
        <f t="shared" si="528"/>
        <v>1.5335085033242599</v>
      </c>
      <c r="Z183" s="170">
        <f t="shared" si="528"/>
        <v>1.6040419850010101</v>
      </c>
      <c r="AA183" s="170">
        <f t="shared" si="528"/>
        <v>1.71175791940543</v>
      </c>
      <c r="AB183" s="170">
        <f t="shared" si="528"/>
        <v>1.85491657348965</v>
      </c>
      <c r="AC183" s="170">
        <f t="shared" si="528"/>
        <v>2.0560065306591202</v>
      </c>
      <c r="AD183" s="170">
        <f t="shared" ref="AD183:AH183" si="529">AD34</f>
        <v>2.1719695245640502</v>
      </c>
      <c r="AE183" s="170">
        <f t="shared" si="529"/>
        <v>2.3677975145969099</v>
      </c>
      <c r="AF183" s="170">
        <f t="shared" si="529"/>
        <v>2.3745203815426197</v>
      </c>
      <c r="AG183" s="170">
        <f t="shared" si="529"/>
        <v>2.4910000000000001</v>
      </c>
      <c r="AH183" s="170">
        <f t="shared" si="529"/>
        <v>2.524</v>
      </c>
      <c r="AI183" s="170">
        <f t="shared" ref="AI183" si="530">AI34</f>
        <v>2.6930000000000001</v>
      </c>
      <c r="AJ183" s="171">
        <f t="shared" si="524"/>
        <v>2.8808920877837383</v>
      </c>
      <c r="AK183" s="147">
        <f t="shared" si="524"/>
        <v>3.0423368414823724</v>
      </c>
      <c r="AL183" s="147">
        <f t="shared" si="524"/>
        <v>3.202076131696419</v>
      </c>
      <c r="AM183" s="147">
        <f t="shared" si="524"/>
        <v>3.3844146872668657</v>
      </c>
      <c r="AN183" s="147">
        <f t="shared" si="524"/>
        <v>3.5640022307945936</v>
      </c>
      <c r="AO183" s="147">
        <f t="shared" si="524"/>
        <v>3.7768937671137714</v>
      </c>
      <c r="AP183" s="147">
        <f t="shared" si="524"/>
        <v>3.9699335939416662</v>
      </c>
      <c r="AQ183" s="147">
        <f t="shared" si="524"/>
        <v>4.1794043029946142</v>
      </c>
      <c r="AR183" s="147">
        <f t="shared" si="524"/>
        <v>4.3993792575391195</v>
      </c>
      <c r="AS183" s="147">
        <f t="shared" si="524"/>
        <v>4.6287429750481666</v>
      </c>
      <c r="AT183" s="147">
        <f t="shared" si="524"/>
        <v>4.8797527969221939</v>
      </c>
      <c r="AU183" s="147">
        <f t="shared" si="524"/>
        <v>5.1250921617242167</v>
      </c>
      <c r="AV183" s="147">
        <f t="shared" si="524"/>
        <v>5.3801661862968437</v>
      </c>
      <c r="AW183" s="147">
        <f t="shared" si="524"/>
        <v>5.6584823094392398</v>
      </c>
      <c r="AX183" s="147">
        <f t="shared" si="524"/>
        <v>5.9428471187823231</v>
      </c>
      <c r="AY183" s="147">
        <f t="shared" si="524"/>
        <v>6.2336648701030501</v>
      </c>
      <c r="AZ183" s="147">
        <f t="shared" si="524"/>
        <v>6.5516162738909083</v>
      </c>
      <c r="BA183" s="147">
        <f t="shared" si="524"/>
        <v>6.8822800481405961</v>
      </c>
      <c r="BB183" s="147">
        <f t="shared" si="524"/>
        <v>7.2206017809275123</v>
      </c>
      <c r="BC183" s="147">
        <f t="shared" si="524"/>
        <v>7.5648763713765561</v>
      </c>
      <c r="BD183" s="147">
        <f t="shared" si="524"/>
        <v>7.9341750462959677</v>
      </c>
      <c r="BE183" s="147">
        <f t="shared" si="524"/>
        <v>8.3151234980550903</v>
      </c>
      <c r="BF183" s="147">
        <f t="shared" si="524"/>
        <v>8.7096787067158985</v>
      </c>
      <c r="BG183" s="147">
        <f t="shared" si="524"/>
        <v>9.1322521128806766</v>
      </c>
      <c r="BH183" s="147">
        <f t="shared" si="524"/>
        <v>9.5444949964373897</v>
      </c>
      <c r="BI183" s="147">
        <f t="shared" si="524"/>
        <v>9.9881481290236618</v>
      </c>
      <c r="BJ183" s="147">
        <f t="shared" si="524"/>
        <v>10.465797350789567</v>
      </c>
      <c r="BK183" s="147">
        <f t="shared" si="524"/>
        <v>10.945501078851837</v>
      </c>
      <c r="BL183" s="147">
        <f t="shared" si="524"/>
        <v>11.454923333954282</v>
      </c>
      <c r="BM183" s="147">
        <f t="shared" si="514"/>
        <v>12.00096518697929</v>
      </c>
      <c r="BN183" s="147">
        <f t="shared" si="514"/>
        <v>12.551097589562593</v>
      </c>
      <c r="BO183" s="147">
        <f t="shared" si="514"/>
        <v>13.141724906561191</v>
      </c>
      <c r="BP183" s="147">
        <f t="shared" si="514"/>
        <v>13.777844556560822</v>
      </c>
      <c r="BQ183" s="147">
        <f t="shared" si="514"/>
        <v>14.420129502087285</v>
      </c>
      <c r="BR183" s="147">
        <f t="shared" si="514"/>
        <v>15.099581419426368</v>
      </c>
      <c r="BS183" s="147">
        <f t="shared" si="514"/>
        <v>15.828154900555896</v>
      </c>
      <c r="BT183" s="147">
        <f t="shared" si="514"/>
        <v>16.583581145344873</v>
      </c>
      <c r="BU183" s="147">
        <f t="shared" si="514"/>
        <v>17.390466986633797</v>
      </c>
      <c r="BV183" s="147">
        <f t="shared" si="514"/>
        <v>18.223383046214387</v>
      </c>
      <c r="BW183" s="147">
        <f t="shared" si="514"/>
        <v>19.080791079213601</v>
      </c>
      <c r="BX183" s="147">
        <f t="shared" si="514"/>
        <v>19.992182743629137</v>
      </c>
      <c r="BY183" s="147">
        <f t="shared" si="514"/>
        <v>20.95992465569816</v>
      </c>
      <c r="BZ183" s="147">
        <f t="shared" si="514"/>
        <v>21.95539892757699</v>
      </c>
      <c r="CA183" s="147">
        <f t="shared" si="514"/>
        <v>22.999285176798555</v>
      </c>
      <c r="CB183" s="147">
        <f t="shared" si="514"/>
        <v>24.064531776351224</v>
      </c>
      <c r="CC183" s="147">
        <f t="shared" si="514"/>
        <v>25.191191819230639</v>
      </c>
      <c r="CD183" s="147">
        <f t="shared" si="514"/>
        <v>26.350042291369498</v>
      </c>
      <c r="CE183" s="147">
        <f t="shared" si="514"/>
        <v>27.568831135396223</v>
      </c>
      <c r="CF183" s="147">
        <f t="shared" si="514"/>
        <v>28.84130904449334</v>
      </c>
    </row>
    <row r="184" spans="1:84">
      <c r="A184" s="190" t="s">
        <v>340</v>
      </c>
      <c r="B184" s="145"/>
      <c r="C184" s="145"/>
      <c r="D184" s="170">
        <f t="shared" ref="D184:AC184" si="531">D35</f>
        <v>1457.3197755476203</v>
      </c>
      <c r="E184" s="170">
        <f t="shared" si="531"/>
        <v>1472.9059441609238</v>
      </c>
      <c r="F184" s="170">
        <f t="shared" si="531"/>
        <v>1496.5752651709213</v>
      </c>
      <c r="G184" s="170">
        <f t="shared" si="531"/>
        <v>1486.3813073593005</v>
      </c>
      <c r="H184" s="170">
        <f t="shared" si="531"/>
        <v>1521.6211742810933</v>
      </c>
      <c r="I184" s="170">
        <f t="shared" si="531"/>
        <v>1553.0951681789149</v>
      </c>
      <c r="J184" s="170">
        <f t="shared" si="531"/>
        <v>1574.7205347539571</v>
      </c>
      <c r="K184" s="170">
        <f t="shared" si="531"/>
        <v>1611.0175929904822</v>
      </c>
      <c r="L184" s="170">
        <f t="shared" si="531"/>
        <v>1668.6760760829511</v>
      </c>
      <c r="M184" s="170">
        <f t="shared" si="531"/>
        <v>1725.2397574185347</v>
      </c>
      <c r="N184" s="170">
        <f t="shared" si="531"/>
        <v>1793.8242297083268</v>
      </c>
      <c r="O184" s="170">
        <f t="shared" si="531"/>
        <v>1828.3098404915056</v>
      </c>
      <c r="P184" s="170">
        <f t="shared" si="531"/>
        <v>1848.4168380084916</v>
      </c>
      <c r="Q184" s="170">
        <f t="shared" si="531"/>
        <v>1862.7216015746008</v>
      </c>
      <c r="R184" s="170">
        <f t="shared" si="531"/>
        <v>1914.9478344165732</v>
      </c>
      <c r="S184" s="170">
        <f t="shared" si="531"/>
        <v>1946.1269407227001</v>
      </c>
      <c r="T184" s="170">
        <f t="shared" si="531"/>
        <v>1991.6920460797096</v>
      </c>
      <c r="U184" s="170">
        <f t="shared" si="531"/>
        <v>2040.0506408124784</v>
      </c>
      <c r="V184" s="170">
        <f t="shared" si="531"/>
        <v>2045.7548412930014</v>
      </c>
      <c r="W184" s="170">
        <f t="shared" si="531"/>
        <v>1987.1196884630831</v>
      </c>
      <c r="X184" s="170">
        <f t="shared" si="531"/>
        <v>2026.3959787731781</v>
      </c>
      <c r="Y184" s="170">
        <f t="shared" si="531"/>
        <v>2070.7273806418566</v>
      </c>
      <c r="Z184" s="170">
        <f t="shared" si="531"/>
        <v>2076.9489298431713</v>
      </c>
      <c r="AA184" s="170">
        <f t="shared" si="531"/>
        <v>2089.0774838767866</v>
      </c>
      <c r="AB184" s="170">
        <f t="shared" si="531"/>
        <v>2108.5498525393787</v>
      </c>
      <c r="AC184" s="170">
        <f t="shared" si="531"/>
        <v>2131.4362877491194</v>
      </c>
      <c r="AD184" s="170">
        <f t="shared" ref="AD184:AH184" si="532">AD35</f>
        <v>2154.4612802930051</v>
      </c>
      <c r="AE184" s="170">
        <f t="shared" si="532"/>
        <v>2204.2380071146172</v>
      </c>
      <c r="AF184" s="170">
        <f t="shared" si="532"/>
        <v>2245.9818984079516</v>
      </c>
      <c r="AG184" s="170">
        <f t="shared" si="532"/>
        <v>2287.6465858952238</v>
      </c>
      <c r="AH184" s="170">
        <f t="shared" si="532"/>
        <v>2107.8290707562765</v>
      </c>
      <c r="AI184" s="170">
        <f t="shared" ref="AI184" si="533">AI35</f>
        <v>2252.5131963596186</v>
      </c>
      <c r="AJ184" s="171">
        <f t="shared" ref="AJ184:BL184" si="534">SUM(AJ166:AJ178)</f>
        <v>2308.0375606504867</v>
      </c>
      <c r="AK184" s="147">
        <f t="shared" si="534"/>
        <v>2331.3430208580817</v>
      </c>
      <c r="AL184" s="147">
        <f t="shared" si="534"/>
        <v>2368.3951269907334</v>
      </c>
      <c r="AM184" s="147">
        <f t="shared" si="534"/>
        <v>2409.8346370633153</v>
      </c>
      <c r="AN184" s="147">
        <f t="shared" si="534"/>
        <v>2452.2974952347422</v>
      </c>
      <c r="AO184" s="147">
        <f t="shared" si="534"/>
        <v>2497.416387139941</v>
      </c>
      <c r="AP184" s="147">
        <f t="shared" si="534"/>
        <v>2532.0256328323085</v>
      </c>
      <c r="AQ184" s="147">
        <f t="shared" si="534"/>
        <v>2565.3197352387147</v>
      </c>
      <c r="AR184" s="147">
        <f t="shared" si="534"/>
        <v>2600.5372974179468</v>
      </c>
      <c r="AS184" s="147">
        <f t="shared" si="534"/>
        <v>2636.8443102283431</v>
      </c>
      <c r="AT184" s="147">
        <f t="shared" si="534"/>
        <v>2673.6704123852905</v>
      </c>
      <c r="AU184" s="147">
        <f t="shared" si="534"/>
        <v>2702.6964482002531</v>
      </c>
      <c r="AV184" s="147">
        <f t="shared" si="534"/>
        <v>2732.5634172635209</v>
      </c>
      <c r="AW184" s="147">
        <f t="shared" si="534"/>
        <v>2763.1755003363451</v>
      </c>
      <c r="AX184" s="147">
        <f t="shared" si="534"/>
        <v>2792.1541724238778</v>
      </c>
      <c r="AY184" s="147">
        <f t="shared" si="534"/>
        <v>2819.7004969194177</v>
      </c>
      <c r="AZ184" s="147">
        <f t="shared" si="534"/>
        <v>2848.6583627619302</v>
      </c>
      <c r="BA184" s="147">
        <f t="shared" si="534"/>
        <v>2878.6001914899825</v>
      </c>
      <c r="BB184" s="147">
        <f t="shared" si="534"/>
        <v>2907.0434602479982</v>
      </c>
      <c r="BC184" s="147">
        <f t="shared" si="534"/>
        <v>2933.545135100303</v>
      </c>
      <c r="BD184" s="147">
        <f t="shared" si="534"/>
        <v>2959.4217598565356</v>
      </c>
      <c r="BE184" s="147">
        <f t="shared" si="534"/>
        <v>2985.1631235365462</v>
      </c>
      <c r="BF184" s="147">
        <f t="shared" si="534"/>
        <v>3011.5046256905498</v>
      </c>
      <c r="BG184" s="147">
        <f t="shared" si="534"/>
        <v>3037.4497384107153</v>
      </c>
      <c r="BH184" s="147">
        <f t="shared" si="534"/>
        <v>3061.2207557679017</v>
      </c>
      <c r="BI184" s="147">
        <f t="shared" si="534"/>
        <v>3085.6183544497108</v>
      </c>
      <c r="BJ184" s="147">
        <f t="shared" si="534"/>
        <v>3110.7081848547523</v>
      </c>
      <c r="BK184" s="147">
        <f t="shared" si="534"/>
        <v>3137.3319509493931</v>
      </c>
      <c r="BL184" s="147">
        <f t="shared" si="534"/>
        <v>3162.9092334570114</v>
      </c>
      <c r="BM184" s="147">
        <f t="shared" ref="BM184:CF184" si="535">SUM(BM166:BM178)</f>
        <v>3188.9563866837107</v>
      </c>
      <c r="BN184" s="147">
        <f t="shared" si="535"/>
        <v>3216.5907276357966</v>
      </c>
      <c r="BO184" s="147">
        <f t="shared" si="535"/>
        <v>3245.1279992142604</v>
      </c>
      <c r="BP184" s="147">
        <f t="shared" si="535"/>
        <v>3275.0594061315205</v>
      </c>
      <c r="BQ184" s="147">
        <f t="shared" si="535"/>
        <v>3306.4831386221481</v>
      </c>
      <c r="BR184" s="147">
        <f t="shared" si="535"/>
        <v>3336.6675164528324</v>
      </c>
      <c r="BS184" s="147">
        <f t="shared" si="535"/>
        <v>3368.1752939594198</v>
      </c>
      <c r="BT184" s="147">
        <f t="shared" si="535"/>
        <v>3400.3944991762305</v>
      </c>
      <c r="BU184" s="147">
        <f t="shared" si="535"/>
        <v>3433.5945485289358</v>
      </c>
      <c r="BV184" s="147">
        <f t="shared" si="535"/>
        <v>3466.7707365600795</v>
      </c>
      <c r="BW184" s="147">
        <f t="shared" si="535"/>
        <v>3499.4359526071853</v>
      </c>
      <c r="BX184" s="147">
        <f t="shared" si="535"/>
        <v>3532.8556852665556</v>
      </c>
      <c r="BY184" s="147">
        <f t="shared" si="535"/>
        <v>3566.728197374418</v>
      </c>
      <c r="BZ184" s="147">
        <f t="shared" si="535"/>
        <v>3600.3291095331433</v>
      </c>
      <c r="CA184" s="147">
        <f t="shared" si="535"/>
        <v>3632.7355575489851</v>
      </c>
      <c r="CB184" s="147">
        <f t="shared" si="535"/>
        <v>3663.5077227885076</v>
      </c>
      <c r="CC184" s="147">
        <f t="shared" si="535"/>
        <v>3695.0237199726671</v>
      </c>
      <c r="CD184" s="147">
        <f t="shared" si="535"/>
        <v>3726.200290174469</v>
      </c>
      <c r="CE184" s="147">
        <f t="shared" si="535"/>
        <v>3757.3725740830228</v>
      </c>
      <c r="CF184" s="147">
        <f t="shared" si="535"/>
        <v>3787.2517795567546</v>
      </c>
    </row>
    <row r="185" spans="1:84">
      <c r="A185" s="192" t="s">
        <v>339</v>
      </c>
      <c r="B185" s="145"/>
      <c r="C185" s="145"/>
      <c r="D185" s="170">
        <f t="shared" ref="D185:AC185" si="536">D36</f>
        <v>21.350245251163201</v>
      </c>
      <c r="E185" s="170">
        <f t="shared" si="536"/>
        <v>21.134191340954303</v>
      </c>
      <c r="F185" s="170">
        <f t="shared" si="536"/>
        <v>21.4243169486898</v>
      </c>
      <c r="G185" s="170">
        <f t="shared" si="536"/>
        <v>22.052461028224201</v>
      </c>
      <c r="H185" s="170">
        <f t="shared" si="536"/>
        <v>22.537029183323099</v>
      </c>
      <c r="I185" s="170">
        <f t="shared" si="536"/>
        <v>23.627478055568602</v>
      </c>
      <c r="J185" s="170">
        <f t="shared" si="536"/>
        <v>24.318853347128503</v>
      </c>
      <c r="K185" s="170">
        <f t="shared" si="536"/>
        <v>25.355459056975</v>
      </c>
      <c r="L185" s="170">
        <f t="shared" si="536"/>
        <v>26.514687376095601</v>
      </c>
      <c r="M185" s="170">
        <f t="shared" si="536"/>
        <v>28.044612754476997</v>
      </c>
      <c r="N185" s="170">
        <f t="shared" si="536"/>
        <v>28.452044070741582</v>
      </c>
      <c r="O185" s="170">
        <f t="shared" si="536"/>
        <v>30.077190730869294</v>
      </c>
      <c r="P185" s="170">
        <f t="shared" si="536"/>
        <v>31.053355025907813</v>
      </c>
      <c r="Q185" s="170">
        <f t="shared" si="536"/>
        <v>32.268161490555691</v>
      </c>
      <c r="R185" s="170">
        <f t="shared" si="536"/>
        <v>33.805591826287525</v>
      </c>
      <c r="S185" s="170">
        <f t="shared" si="536"/>
        <v>35.112848915426568</v>
      </c>
      <c r="T185" s="170">
        <f t="shared" si="536"/>
        <v>36.571541762830584</v>
      </c>
      <c r="U185" s="170">
        <f t="shared" si="536"/>
        <v>37.56115152322382</v>
      </c>
      <c r="V185" s="170">
        <f t="shared" si="536"/>
        <v>38.287726141518633</v>
      </c>
      <c r="W185" s="170">
        <f t="shared" si="536"/>
        <v>37.068128431479465</v>
      </c>
      <c r="X185" s="170">
        <f t="shared" si="536"/>
        <v>37.323774173011699</v>
      </c>
      <c r="Y185" s="170">
        <f t="shared" si="536"/>
        <v>38.306057228935273</v>
      </c>
      <c r="Z185" s="170">
        <f t="shared" si="536"/>
        <v>38.728584650327441</v>
      </c>
      <c r="AA185" s="170">
        <f t="shared" si="536"/>
        <v>38.808918889656312</v>
      </c>
      <c r="AB185" s="170">
        <f t="shared" si="536"/>
        <v>39.71462923316605</v>
      </c>
      <c r="AC185" s="170">
        <f t="shared" si="536"/>
        <v>40.722919845327297</v>
      </c>
      <c r="AD185" s="170">
        <f t="shared" ref="AD185:AH185" si="537">AD36</f>
        <v>41.484351000998707</v>
      </c>
      <c r="AE185" s="170">
        <f t="shared" si="537"/>
        <v>42.100299660795038</v>
      </c>
      <c r="AF185" s="170">
        <f t="shared" si="537"/>
        <v>42.34381183659255</v>
      </c>
      <c r="AG185" s="170">
        <f t="shared" si="537"/>
        <v>42.85671751179494</v>
      </c>
      <c r="AH185" s="170">
        <f t="shared" si="537"/>
        <v>41.236054756002702</v>
      </c>
      <c r="AI185" s="170">
        <f t="shared" ref="AI185" si="538">AI36</f>
        <v>43.140280546299898</v>
      </c>
      <c r="AJ185" s="171">
        <f t="shared" ref="AJ185:BL185" si="539">SUM(AJ179:AJ183)</f>
        <v>44.341641126897656</v>
      </c>
      <c r="AK185" s="147">
        <f t="shared" si="539"/>
        <v>44.958676277134607</v>
      </c>
      <c r="AL185" s="147">
        <f t="shared" si="539"/>
        <v>45.869163049833972</v>
      </c>
      <c r="AM185" s="147">
        <f t="shared" si="539"/>
        <v>46.839704700010586</v>
      </c>
      <c r="AN185" s="147">
        <f t="shared" si="539"/>
        <v>47.830118590414195</v>
      </c>
      <c r="AO185" s="147">
        <f t="shared" si="539"/>
        <v>48.907855594443269</v>
      </c>
      <c r="AP185" s="147">
        <f t="shared" si="539"/>
        <v>49.80759730469908</v>
      </c>
      <c r="AQ185" s="147">
        <f t="shared" si="539"/>
        <v>50.69028038656252</v>
      </c>
      <c r="AR185" s="147">
        <f t="shared" si="539"/>
        <v>51.583723502970024</v>
      </c>
      <c r="AS185" s="147">
        <f t="shared" si="539"/>
        <v>52.535289833090822</v>
      </c>
      <c r="AT185" s="147">
        <f t="shared" si="539"/>
        <v>53.494214990832035</v>
      </c>
      <c r="AU185" s="147">
        <f t="shared" si="539"/>
        <v>54.310241064549537</v>
      </c>
      <c r="AV185" s="147">
        <f t="shared" si="539"/>
        <v>55.141870834256679</v>
      </c>
      <c r="AW185" s="147">
        <f t="shared" si="539"/>
        <v>56.057354627293904</v>
      </c>
      <c r="AX185" s="147">
        <f t="shared" si="539"/>
        <v>56.952906487637648</v>
      </c>
      <c r="AY185" s="147">
        <f t="shared" si="539"/>
        <v>57.791680003718717</v>
      </c>
      <c r="AZ185" s="147">
        <f t="shared" si="539"/>
        <v>58.701090262008741</v>
      </c>
      <c r="BA185" s="147">
        <f t="shared" si="539"/>
        <v>59.600171603431562</v>
      </c>
      <c r="BB185" s="147">
        <f t="shared" si="539"/>
        <v>60.552076808810057</v>
      </c>
      <c r="BC185" s="147">
        <f t="shared" si="539"/>
        <v>61.456617453041815</v>
      </c>
      <c r="BD185" s="147">
        <f t="shared" si="539"/>
        <v>62.332959373621151</v>
      </c>
      <c r="BE185" s="147">
        <f t="shared" si="539"/>
        <v>63.223104241466373</v>
      </c>
      <c r="BF185" s="147">
        <f t="shared" si="539"/>
        <v>64.139497447600149</v>
      </c>
      <c r="BG185" s="147">
        <f t="shared" si="539"/>
        <v>65.084673786329418</v>
      </c>
      <c r="BH185" s="147">
        <f t="shared" si="539"/>
        <v>65.976885885632768</v>
      </c>
      <c r="BI185" s="147">
        <f t="shared" si="539"/>
        <v>66.864933654948388</v>
      </c>
      <c r="BJ185" s="147">
        <f t="shared" si="539"/>
        <v>67.852213965585619</v>
      </c>
      <c r="BK185" s="147">
        <f t="shared" si="539"/>
        <v>68.833474915090548</v>
      </c>
      <c r="BL185" s="147">
        <f t="shared" si="539"/>
        <v>69.8568924758262</v>
      </c>
      <c r="BM185" s="147">
        <f t="shared" ref="BM185:CF185" si="540">SUM(BM179:BM183)</f>
        <v>70.88713763332791</v>
      </c>
      <c r="BN185" s="147">
        <f t="shared" si="540"/>
        <v>71.962654524698621</v>
      </c>
      <c r="BO185" s="147">
        <f t="shared" si="540"/>
        <v>73.047028914784306</v>
      </c>
      <c r="BP185" s="147">
        <f t="shared" si="540"/>
        <v>74.251529822189895</v>
      </c>
      <c r="BQ185" s="147">
        <f t="shared" si="540"/>
        <v>75.441966130429961</v>
      </c>
      <c r="BR185" s="147">
        <f t="shared" si="540"/>
        <v>76.690455909168435</v>
      </c>
      <c r="BS185" s="147">
        <f t="shared" si="540"/>
        <v>77.97222596340653</v>
      </c>
      <c r="BT185" s="147">
        <f t="shared" si="540"/>
        <v>79.298949931458509</v>
      </c>
      <c r="BU185" s="147">
        <f t="shared" si="540"/>
        <v>80.729403147230244</v>
      </c>
      <c r="BV185" s="147">
        <f t="shared" si="540"/>
        <v>82.177889662377936</v>
      </c>
      <c r="BW185" s="147">
        <f t="shared" si="540"/>
        <v>83.601646904946236</v>
      </c>
      <c r="BX185" s="147">
        <f t="shared" si="540"/>
        <v>85.184621237409914</v>
      </c>
      <c r="BY185" s="147">
        <f t="shared" si="540"/>
        <v>86.774900447202157</v>
      </c>
      <c r="BZ185" s="147">
        <f t="shared" si="540"/>
        <v>88.340452754660802</v>
      </c>
      <c r="CA185" s="147">
        <f t="shared" si="540"/>
        <v>89.97779746646323</v>
      </c>
      <c r="CB185" s="147">
        <f t="shared" si="540"/>
        <v>91.639843392771326</v>
      </c>
      <c r="CC185" s="147">
        <f t="shared" si="540"/>
        <v>93.437394537509235</v>
      </c>
      <c r="CD185" s="147">
        <f t="shared" si="540"/>
        <v>95.191508890214578</v>
      </c>
      <c r="CE185" s="147">
        <f t="shared" si="540"/>
        <v>96.997158206547951</v>
      </c>
      <c r="CF185" s="147">
        <f t="shared" si="540"/>
        <v>98.947657464466559</v>
      </c>
    </row>
    <row r="186" spans="1:84">
      <c r="A186" s="195" t="s">
        <v>76</v>
      </c>
      <c r="B186" s="57" t="s">
        <v>375</v>
      </c>
      <c r="C186" s="285"/>
      <c r="D186" s="286">
        <f t="shared" ref="D186:AC186" si="541">D37</f>
        <v>1478.6700207987835</v>
      </c>
      <c r="E186" s="286">
        <f t="shared" si="541"/>
        <v>1494.040135501878</v>
      </c>
      <c r="F186" s="286">
        <f t="shared" si="541"/>
        <v>1517.999582119611</v>
      </c>
      <c r="G186" s="286">
        <f t="shared" si="541"/>
        <v>1508.4337683875247</v>
      </c>
      <c r="H186" s="286">
        <f t="shared" si="541"/>
        <v>1544.1582034644164</v>
      </c>
      <c r="I186" s="286">
        <f t="shared" si="541"/>
        <v>1576.7226462344836</v>
      </c>
      <c r="J186" s="286">
        <f t="shared" si="541"/>
        <v>1599.0393881010855</v>
      </c>
      <c r="K186" s="286">
        <f t="shared" si="541"/>
        <v>1636.3730520474571</v>
      </c>
      <c r="L186" s="286">
        <f t="shared" si="541"/>
        <v>1695.1907634590468</v>
      </c>
      <c r="M186" s="286">
        <f t="shared" si="541"/>
        <v>1753.2843701730117</v>
      </c>
      <c r="N186" s="286">
        <f t="shared" si="541"/>
        <v>1822.2762737790683</v>
      </c>
      <c r="O186" s="286">
        <f t="shared" si="541"/>
        <v>1858.3870312223748</v>
      </c>
      <c r="P186" s="286">
        <f t="shared" si="541"/>
        <v>1879.4701930343995</v>
      </c>
      <c r="Q186" s="286">
        <f t="shared" si="541"/>
        <v>1894.9897630651565</v>
      </c>
      <c r="R186" s="286">
        <f t="shared" si="541"/>
        <v>1948.7534262428608</v>
      </c>
      <c r="S186" s="286">
        <f t="shared" si="541"/>
        <v>1981.2397896381267</v>
      </c>
      <c r="T186" s="286">
        <f t="shared" si="541"/>
        <v>2028.2635878425401</v>
      </c>
      <c r="U186" s="286">
        <f t="shared" si="541"/>
        <v>2077.6117923357024</v>
      </c>
      <c r="V186" s="286">
        <f t="shared" si="541"/>
        <v>2084.0425674345202</v>
      </c>
      <c r="W186" s="286">
        <f t="shared" si="541"/>
        <v>2024.1878168945625</v>
      </c>
      <c r="X186" s="286">
        <f t="shared" si="541"/>
        <v>2063.7197529461896</v>
      </c>
      <c r="Y186" s="286">
        <f t="shared" si="541"/>
        <v>2109.0334378707917</v>
      </c>
      <c r="Z186" s="286">
        <f t="shared" si="541"/>
        <v>2115.6775144934986</v>
      </c>
      <c r="AA186" s="286">
        <f t="shared" si="541"/>
        <v>2127.8864027664431</v>
      </c>
      <c r="AB186" s="286">
        <f t="shared" si="541"/>
        <v>2148.2644817725445</v>
      </c>
      <c r="AC186" s="286">
        <f t="shared" si="541"/>
        <v>2172.1592075944468</v>
      </c>
      <c r="AD186" s="286">
        <f t="shared" ref="AD186:AH186" si="542">AD37</f>
        <v>2195.9456312940038</v>
      </c>
      <c r="AE186" s="286">
        <f t="shared" si="542"/>
        <v>2246.3383067754121</v>
      </c>
      <c r="AF186" s="286">
        <f t="shared" si="542"/>
        <v>2288.3257102445441</v>
      </c>
      <c r="AG186" s="286">
        <f t="shared" si="542"/>
        <v>2330.5033034070188</v>
      </c>
      <c r="AH186" s="286">
        <f t="shared" si="542"/>
        <v>2149.0651255122793</v>
      </c>
      <c r="AI186" s="286">
        <f t="shared" ref="AI186" si="543">AI37</f>
        <v>2295.6534769059185</v>
      </c>
      <c r="AJ186" s="171">
        <f t="shared" ref="AJ186:BL186" si="544">AJ184+AJ185</f>
        <v>2352.3792017773844</v>
      </c>
      <c r="AK186" s="147">
        <f t="shared" si="544"/>
        <v>2376.3016971352163</v>
      </c>
      <c r="AL186" s="147">
        <f t="shared" si="544"/>
        <v>2414.2642900405672</v>
      </c>
      <c r="AM186" s="147">
        <f t="shared" si="544"/>
        <v>2456.6743417633261</v>
      </c>
      <c r="AN186" s="147">
        <f t="shared" si="544"/>
        <v>2500.1276138251565</v>
      </c>
      <c r="AO186" s="147">
        <f t="shared" si="544"/>
        <v>2546.3242427343844</v>
      </c>
      <c r="AP186" s="147">
        <f t="shared" si="544"/>
        <v>2581.8332301370074</v>
      </c>
      <c r="AQ186" s="147">
        <f t="shared" si="544"/>
        <v>2616.010015625277</v>
      </c>
      <c r="AR186" s="147">
        <f t="shared" si="544"/>
        <v>2652.1210209209166</v>
      </c>
      <c r="AS186" s="147">
        <f t="shared" si="544"/>
        <v>2689.3796000614338</v>
      </c>
      <c r="AT186" s="147">
        <f t="shared" si="544"/>
        <v>2727.1646273761226</v>
      </c>
      <c r="AU186" s="147">
        <f t="shared" si="544"/>
        <v>2757.0066892648028</v>
      </c>
      <c r="AV186" s="147">
        <f t="shared" si="544"/>
        <v>2787.7052880977776</v>
      </c>
      <c r="AW186" s="147">
        <f t="shared" si="544"/>
        <v>2819.2328549636391</v>
      </c>
      <c r="AX186" s="147">
        <f t="shared" si="544"/>
        <v>2849.1070789115156</v>
      </c>
      <c r="AY186" s="147">
        <f t="shared" si="544"/>
        <v>2877.4921769231364</v>
      </c>
      <c r="AZ186" s="147">
        <f t="shared" si="544"/>
        <v>2907.3594530239388</v>
      </c>
      <c r="BA186" s="147">
        <f t="shared" si="544"/>
        <v>2938.2003630934141</v>
      </c>
      <c r="BB186" s="147">
        <f t="shared" si="544"/>
        <v>2967.5955370568081</v>
      </c>
      <c r="BC186" s="147">
        <f t="shared" si="544"/>
        <v>2995.0017525533449</v>
      </c>
      <c r="BD186" s="147">
        <f t="shared" si="544"/>
        <v>3021.7547192301568</v>
      </c>
      <c r="BE186" s="147">
        <f t="shared" si="544"/>
        <v>3048.3862277780127</v>
      </c>
      <c r="BF186" s="147">
        <f t="shared" si="544"/>
        <v>3075.64412313815</v>
      </c>
      <c r="BG186" s="147">
        <f t="shared" si="544"/>
        <v>3102.5344121970447</v>
      </c>
      <c r="BH186" s="147">
        <f t="shared" si="544"/>
        <v>3127.1976416535344</v>
      </c>
      <c r="BI186" s="147">
        <f t="shared" si="544"/>
        <v>3152.4832881046591</v>
      </c>
      <c r="BJ186" s="147">
        <f t="shared" si="544"/>
        <v>3178.5603988203379</v>
      </c>
      <c r="BK186" s="147">
        <f t="shared" si="544"/>
        <v>3206.1654258644835</v>
      </c>
      <c r="BL186" s="147">
        <f t="shared" si="544"/>
        <v>3232.7661259328374</v>
      </c>
      <c r="BM186" s="147">
        <f t="shared" ref="BM186:CF186" si="545">BM184+BM185</f>
        <v>3259.8435243170384</v>
      </c>
      <c r="BN186" s="147">
        <f t="shared" si="545"/>
        <v>3288.5533821604954</v>
      </c>
      <c r="BO186" s="147">
        <f t="shared" si="545"/>
        <v>3318.1750281290447</v>
      </c>
      <c r="BP186" s="147">
        <f t="shared" si="545"/>
        <v>3349.3109359537102</v>
      </c>
      <c r="BQ186" s="147">
        <f t="shared" si="545"/>
        <v>3381.9251047525781</v>
      </c>
      <c r="BR186" s="147">
        <f t="shared" si="545"/>
        <v>3413.357972362001</v>
      </c>
      <c r="BS186" s="147">
        <f t="shared" si="545"/>
        <v>3446.1475199228262</v>
      </c>
      <c r="BT186" s="147">
        <f t="shared" si="545"/>
        <v>3479.693449107689</v>
      </c>
      <c r="BU186" s="147">
        <f t="shared" si="545"/>
        <v>3514.323951676166</v>
      </c>
      <c r="BV186" s="147">
        <f t="shared" si="545"/>
        <v>3548.9486262224573</v>
      </c>
      <c r="BW186" s="147">
        <f t="shared" si="545"/>
        <v>3583.0375995121317</v>
      </c>
      <c r="BX186" s="147">
        <f t="shared" si="545"/>
        <v>3618.0403065039654</v>
      </c>
      <c r="BY186" s="147">
        <f t="shared" si="545"/>
        <v>3653.50309782162</v>
      </c>
      <c r="BZ186" s="147">
        <f t="shared" si="545"/>
        <v>3688.6695622878042</v>
      </c>
      <c r="CA186" s="147">
        <f t="shared" si="545"/>
        <v>3722.7133550154481</v>
      </c>
      <c r="CB186" s="147">
        <f t="shared" si="545"/>
        <v>3755.1475661812788</v>
      </c>
      <c r="CC186" s="147">
        <f t="shared" si="545"/>
        <v>3788.4611145101762</v>
      </c>
      <c r="CD186" s="147">
        <f t="shared" si="545"/>
        <v>3821.3917990646837</v>
      </c>
      <c r="CE186" s="147">
        <f t="shared" si="545"/>
        <v>3854.3697322895705</v>
      </c>
      <c r="CF186" s="147">
        <f t="shared" si="545"/>
        <v>3886.199437021221</v>
      </c>
    </row>
    <row r="187" spans="1:84">
      <c r="A187" s="195" t="s">
        <v>76</v>
      </c>
      <c r="B187" s="145" t="s">
        <v>384</v>
      </c>
      <c r="C187" s="145"/>
      <c r="D187" s="170">
        <f t="shared" ref="D187:AA187" si="546">+D186</f>
        <v>1478.6700207987835</v>
      </c>
      <c r="E187" s="170">
        <f t="shared" si="546"/>
        <v>1494.040135501878</v>
      </c>
      <c r="F187" s="170">
        <f t="shared" si="546"/>
        <v>1517.999582119611</v>
      </c>
      <c r="G187" s="170">
        <f t="shared" si="546"/>
        <v>1508.4337683875247</v>
      </c>
      <c r="H187" s="170">
        <f t="shared" si="546"/>
        <v>1544.1582034644164</v>
      </c>
      <c r="I187" s="170">
        <f t="shared" si="546"/>
        <v>1576.7226462344836</v>
      </c>
      <c r="J187" s="170">
        <f t="shared" si="546"/>
        <v>1599.0393881010855</v>
      </c>
      <c r="K187" s="170">
        <f t="shared" si="546"/>
        <v>1636.3730520474571</v>
      </c>
      <c r="L187" s="170">
        <f t="shared" si="546"/>
        <v>1695.1907634590468</v>
      </c>
      <c r="M187" s="170">
        <f t="shared" si="546"/>
        <v>1753.2843701730117</v>
      </c>
      <c r="N187" s="170">
        <f t="shared" si="546"/>
        <v>1822.2762737790683</v>
      </c>
      <c r="O187" s="170">
        <f t="shared" si="546"/>
        <v>1858.3870312223748</v>
      </c>
      <c r="P187" s="170">
        <f t="shared" si="546"/>
        <v>1879.4701930343995</v>
      </c>
      <c r="Q187" s="170">
        <f t="shared" si="546"/>
        <v>1894.9897630651565</v>
      </c>
      <c r="R187" s="170">
        <f t="shared" si="546"/>
        <v>1948.7534262428608</v>
      </c>
      <c r="S187" s="170">
        <f t="shared" si="546"/>
        <v>1981.2397896381267</v>
      </c>
      <c r="T187" s="170">
        <f t="shared" si="546"/>
        <v>2028.2635878425401</v>
      </c>
      <c r="U187" s="170">
        <f t="shared" si="546"/>
        <v>2077.6117923357024</v>
      </c>
      <c r="V187" s="170">
        <f t="shared" si="546"/>
        <v>2084.0425674345202</v>
      </c>
      <c r="W187" s="170">
        <f t="shared" si="546"/>
        <v>2024.1878168945625</v>
      </c>
      <c r="X187" s="170">
        <f t="shared" si="546"/>
        <v>2063.7197529461896</v>
      </c>
      <c r="Y187" s="170">
        <f t="shared" si="546"/>
        <v>2109.0334378707917</v>
      </c>
      <c r="Z187" s="170">
        <f t="shared" si="546"/>
        <v>2115.6775144934986</v>
      </c>
      <c r="AA187" s="170">
        <f t="shared" si="546"/>
        <v>2127.8864027664431</v>
      </c>
      <c r="AB187" s="170">
        <f>+AB186</f>
        <v>2148.2644817725445</v>
      </c>
      <c r="AC187" s="170">
        <f t="shared" ref="AC187:AH187" si="547">AC186</f>
        <v>2172.1592075944468</v>
      </c>
      <c r="AD187" s="170">
        <f t="shared" si="547"/>
        <v>2195.9456312940038</v>
      </c>
      <c r="AE187" s="170">
        <f t="shared" si="547"/>
        <v>2246.3383067754121</v>
      </c>
      <c r="AF187" s="170">
        <f t="shared" si="547"/>
        <v>2288.3257102445441</v>
      </c>
      <c r="AG187" s="170">
        <f t="shared" si="547"/>
        <v>2330.5033034070188</v>
      </c>
      <c r="AH187" s="170">
        <f t="shared" si="547"/>
        <v>2149.0651255122793</v>
      </c>
      <c r="AI187" s="170">
        <f t="shared" ref="AI187" si="548">AI186</f>
        <v>2295.6534769059185</v>
      </c>
      <c r="AJ187" s="171">
        <f t="shared" ref="AJ187:BL187" si="549">AI187*(1+AJ161)</f>
        <v>2352.0062184177204</v>
      </c>
      <c r="AK187" s="147">
        <f t="shared" si="549"/>
        <v>2375.5756727324842</v>
      </c>
      <c r="AL187" s="147">
        <f t="shared" si="549"/>
        <v>2413.0095665797821</v>
      </c>
      <c r="AM187" s="147">
        <f t="shared" si="549"/>
        <v>2454.9344495545142</v>
      </c>
      <c r="AN187" s="147">
        <f t="shared" si="549"/>
        <v>2497.8355092316374</v>
      </c>
      <c r="AO187" s="147">
        <f t="shared" si="549"/>
        <v>2543.5009380114097</v>
      </c>
      <c r="AP187" s="147">
        <f t="shared" si="549"/>
        <v>2578.346900862166</v>
      </c>
      <c r="AQ187" s="147">
        <f t="shared" si="549"/>
        <v>2611.865410573374</v>
      </c>
      <c r="AR187" s="147">
        <f t="shared" si="549"/>
        <v>2647.3867801571719</v>
      </c>
      <c r="AS187" s="147">
        <f t="shared" si="549"/>
        <v>2683.9207177233411</v>
      </c>
      <c r="AT187" s="147">
        <f t="shared" si="549"/>
        <v>2720.9588236279233</v>
      </c>
      <c r="AU187" s="147">
        <f t="shared" si="549"/>
        <v>2750.0730830407419</v>
      </c>
      <c r="AV187" s="147">
        <f t="shared" si="549"/>
        <v>2780.0488796458858</v>
      </c>
      <c r="AW187" s="147">
        <f t="shared" si="549"/>
        <v>2810.6294173219903</v>
      </c>
      <c r="AX187" s="147">
        <f t="shared" si="549"/>
        <v>2839.5789003204068</v>
      </c>
      <c r="AY187" s="147">
        <f t="shared" si="549"/>
        <v>2867.1228156535149</v>
      </c>
      <c r="AZ187" s="147">
        <f t="shared" si="549"/>
        <v>2896.0807560916155</v>
      </c>
      <c r="BA187" s="147">
        <f t="shared" si="549"/>
        <v>2925.910387879359</v>
      </c>
      <c r="BB187" s="147">
        <f t="shared" si="549"/>
        <v>2954.291718641789</v>
      </c>
      <c r="BC187" s="147">
        <f t="shared" si="549"/>
        <v>2980.5849149377004</v>
      </c>
      <c r="BD187" s="147">
        <f t="shared" si="549"/>
        <v>3006.2179452061646</v>
      </c>
      <c r="BE187" s="147">
        <f t="shared" si="549"/>
        <v>3031.770797740417</v>
      </c>
      <c r="BF187" s="147">
        <f t="shared" si="549"/>
        <v>3057.8440266009843</v>
      </c>
      <c r="BG187" s="147">
        <f t="shared" si="549"/>
        <v>3083.5299164244325</v>
      </c>
      <c r="BH187" s="147">
        <f t="shared" si="549"/>
        <v>3106.9647437892581</v>
      </c>
      <c r="BI187" s="147">
        <f t="shared" si="549"/>
        <v>3130.8883723164354</v>
      </c>
      <c r="BJ187" s="147">
        <f t="shared" si="549"/>
        <v>3155.6223904577355</v>
      </c>
      <c r="BK187" s="147">
        <f t="shared" si="549"/>
        <v>3181.8140562985345</v>
      </c>
      <c r="BL187" s="147">
        <f t="shared" si="549"/>
        <v>3206.9503873432932</v>
      </c>
      <c r="BM187" s="147">
        <f t="shared" ref="BM187" si="550">BL187*(1+BM161)</f>
        <v>3232.6059904420395</v>
      </c>
      <c r="BN187" s="147">
        <f t="shared" ref="BN187" si="551">BM187*(1+BN161)</f>
        <v>3259.7598807617524</v>
      </c>
      <c r="BO187" s="147">
        <f t="shared" ref="BO187" si="552">BN187*(1+BO161)</f>
        <v>3287.7938157363033</v>
      </c>
      <c r="BP187" s="147">
        <f t="shared" ref="BP187" si="553">BO187*(1+BP161)</f>
        <v>3317.3839600779297</v>
      </c>
      <c r="BQ187" s="147">
        <f t="shared" ref="BQ187" si="554">BP187*(1+BQ161)</f>
        <v>3348.2356309066549</v>
      </c>
      <c r="BR187" s="147">
        <f t="shared" ref="BR187" si="555">BQ187*(1+BR161)</f>
        <v>3378.0349280217238</v>
      </c>
      <c r="BS187" s="147">
        <f t="shared" ref="BS187" si="556">BR187*(1+BS161)</f>
        <v>3409.1128493595238</v>
      </c>
      <c r="BT187" s="147">
        <f t="shared" ref="BT187" si="557">BS187*(1+BT161)</f>
        <v>3440.8175988585676</v>
      </c>
      <c r="BU187" s="147">
        <f t="shared" ref="BU187" si="558">BT187*(1+BU161)</f>
        <v>3473.5053660477242</v>
      </c>
      <c r="BV187" s="147">
        <f t="shared" ref="BV187" si="559">BU187*(1+BV161)</f>
        <v>3506.1563164885729</v>
      </c>
      <c r="BW187" s="147">
        <f t="shared" ref="BW187" si="560">BV187*(1+BW161)</f>
        <v>3538.4129546002682</v>
      </c>
      <c r="BX187" s="147">
        <f t="shared" ref="BX187" si="561">BW187*(1+BX161)</f>
        <v>3571.3201950780508</v>
      </c>
      <c r="BY187" s="147">
        <f t="shared" ref="BY187" si="562">BX187*(1+BY161)</f>
        <v>3604.8906049117845</v>
      </c>
      <c r="BZ187" s="147">
        <f t="shared" ref="BZ187" si="563">BY187*(1+BZ161)</f>
        <v>3638.0555984769735</v>
      </c>
      <c r="CA187" s="147">
        <f t="shared" ref="CA187" si="564">BZ187*(1+CA161)</f>
        <v>3670.0704877435705</v>
      </c>
      <c r="CB187" s="147">
        <f t="shared" ref="CB187" si="565">CA187*(1+CB161)</f>
        <v>3700.532072791842</v>
      </c>
      <c r="CC187" s="147">
        <f t="shared" ref="CC187" si="566">CB187*(1+CC161)</f>
        <v>3731.6165422032932</v>
      </c>
      <c r="CD187" s="147">
        <f t="shared" ref="CD187" si="567">CC187*(1+CD161)</f>
        <v>3762.5889595035806</v>
      </c>
      <c r="CE187" s="147">
        <f t="shared" ref="CE187" si="568">CD187*(1+CE161)</f>
        <v>3793.4421889715099</v>
      </c>
      <c r="CF187" s="147">
        <f t="shared" ref="CF187" si="569">CE187*(1+CF161)</f>
        <v>3823.031038045488</v>
      </c>
    </row>
    <row r="188" spans="1:84">
      <c r="AI188" s="383"/>
    </row>
    <row r="189" spans="1:84">
      <c r="AE189" s="288"/>
      <c r="AF189" s="222"/>
      <c r="AG189" s="222"/>
      <c r="AH189" s="207" t="s">
        <v>380</v>
      </c>
      <c r="AI189" s="386">
        <f t="shared" ref="AI189:BL189" si="570">AI187/AI186</f>
        <v>1</v>
      </c>
      <c r="AJ189" s="287">
        <f t="shared" si="570"/>
        <v>0.99984144420279597</v>
      </c>
      <c r="AK189" s="287">
        <f t="shared" si="570"/>
        <v>0.99969447296881231</v>
      </c>
      <c r="AL189" s="287">
        <f t="shared" si="570"/>
        <v>0.99948028744576101</v>
      </c>
      <c r="AM189" s="287">
        <f t="shared" si="570"/>
        <v>0.99929176929182928</v>
      </c>
      <c r="AN189" s="287">
        <f t="shared" si="570"/>
        <v>0.9990832049608811</v>
      </c>
      <c r="AO189" s="287">
        <f t="shared" si="570"/>
        <v>0.99889122340525538</v>
      </c>
      <c r="AP189" s="287">
        <f t="shared" si="570"/>
        <v>0.99864966906686825</v>
      </c>
      <c r="AQ189" s="287">
        <f t="shared" si="570"/>
        <v>0.99841567691746302</v>
      </c>
      <c r="AR189" s="287">
        <f t="shared" si="570"/>
        <v>0.99821492280088298</v>
      </c>
      <c r="AS189" s="287">
        <f t="shared" si="570"/>
        <v>0.99797020757576649</v>
      </c>
      <c r="AT189" s="287">
        <f t="shared" si="570"/>
        <v>0.99772444843046748</v>
      </c>
      <c r="AU189" s="287">
        <f t="shared" si="570"/>
        <v>0.99748509633616089</v>
      </c>
      <c r="AV189" s="287">
        <f t="shared" si="570"/>
        <v>0.99725350865294793</v>
      </c>
      <c r="AW189" s="287">
        <f t="shared" si="570"/>
        <v>0.99694830541347401</v>
      </c>
      <c r="AX189" s="287">
        <f t="shared" si="570"/>
        <v>0.99665573166356769</v>
      </c>
      <c r="AY189" s="287">
        <f t="shared" si="570"/>
        <v>0.99639638941409414</v>
      </c>
      <c r="AZ189" s="287">
        <f t="shared" si="570"/>
        <v>0.9961206389802979</v>
      </c>
      <c r="BA189" s="287">
        <f t="shared" si="570"/>
        <v>0.99581717592563501</v>
      </c>
      <c r="BB189" s="287">
        <f t="shared" si="570"/>
        <v>0.99551697047360654</v>
      </c>
      <c r="BC189" s="287">
        <f t="shared" si="570"/>
        <v>0.99518636755275569</v>
      </c>
      <c r="BD189" s="287">
        <f t="shared" si="570"/>
        <v>0.99485836030134489</v>
      </c>
      <c r="BE189" s="287">
        <f t="shared" si="570"/>
        <v>0.99454943409526331</v>
      </c>
      <c r="BF189" s="287">
        <f t="shared" si="570"/>
        <v>0.99421256301948102</v>
      </c>
      <c r="BG189" s="287">
        <f t="shared" si="570"/>
        <v>0.99387452538869525</v>
      </c>
      <c r="BH189" s="287">
        <f t="shared" si="570"/>
        <v>0.99353002266477219</v>
      </c>
      <c r="BI189" s="287">
        <f t="shared" si="570"/>
        <v>0.99314987144588263</v>
      </c>
      <c r="BJ189" s="287">
        <f t="shared" si="570"/>
        <v>0.99278352288944538</v>
      </c>
      <c r="BK189" s="287">
        <f t="shared" si="570"/>
        <v>0.99240483058999274</v>
      </c>
      <c r="BL189" s="287">
        <f t="shared" si="570"/>
        <v>0.99201435006929406</v>
      </c>
      <c r="BM189" s="287">
        <f t="shared" ref="BM189:CF189" si="571">BM187/BM186</f>
        <v>0.99164452720757346</v>
      </c>
      <c r="BN189" s="287">
        <f t="shared" si="571"/>
        <v>0.99124432598389922</v>
      </c>
      <c r="BO189" s="287">
        <f t="shared" si="571"/>
        <v>0.99084399944692736</v>
      </c>
      <c r="BP189" s="287">
        <f t="shared" si="571"/>
        <v>0.99046759871319934</v>
      </c>
      <c r="BQ189" s="287">
        <f t="shared" si="571"/>
        <v>0.99003837376570525</v>
      </c>
      <c r="BR189" s="287">
        <f t="shared" si="571"/>
        <v>0.98965152655353228</v>
      </c>
      <c r="BS189" s="287">
        <f t="shared" si="571"/>
        <v>0.98925331247452464</v>
      </c>
      <c r="BT189" s="287">
        <f t="shared" si="571"/>
        <v>0.98882779451187275</v>
      </c>
      <c r="BU189" s="287">
        <f t="shared" si="571"/>
        <v>0.98838508168577544</v>
      </c>
      <c r="BV189" s="287">
        <f t="shared" si="571"/>
        <v>0.9879422572032458</v>
      </c>
      <c r="BW189" s="287">
        <f t="shared" si="571"/>
        <v>0.98754558285463157</v>
      </c>
      <c r="BX189" s="287">
        <f t="shared" si="571"/>
        <v>0.98708690134216348</v>
      </c>
      <c r="BY189" s="287">
        <f t="shared" si="571"/>
        <v>0.98669427899518669</v>
      </c>
      <c r="BZ189" s="287">
        <f t="shared" si="571"/>
        <v>0.98627853133598697</v>
      </c>
      <c r="CA189" s="287">
        <f t="shared" si="571"/>
        <v>0.98585900598525689</v>
      </c>
      <c r="CB189" s="287">
        <f t="shared" si="571"/>
        <v>0.98545583297942752</v>
      </c>
      <c r="CC189" s="287">
        <f t="shared" si="571"/>
        <v>0.98499533964089991</v>
      </c>
      <c r="CD189" s="287">
        <f t="shared" si="571"/>
        <v>0.98461219297757019</v>
      </c>
      <c r="CE189" s="287">
        <f t="shared" si="571"/>
        <v>0.9841926053933937</v>
      </c>
      <c r="CF189" s="287">
        <f t="shared" si="571"/>
        <v>0.98374545619713438</v>
      </c>
    </row>
  </sheetData>
  <mergeCells count="3">
    <mergeCell ref="A14:H14"/>
    <mergeCell ref="A7:G7"/>
    <mergeCell ref="A8:G8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11</vt:i4>
      </vt:variant>
    </vt:vector>
  </HeadingPairs>
  <TitlesOfParts>
    <vt:vector size="11" baseType="lpstr">
      <vt:lpstr>Présentation</vt:lpstr>
      <vt:lpstr>Déflateur et inflation</vt:lpstr>
      <vt:lpstr>PIB France 2070</vt:lpstr>
      <vt:lpstr>Pop France 2070</vt:lpstr>
      <vt:lpstr>Pop Régions 2070</vt:lpstr>
      <vt:lpstr>Pop Dpts 2070</vt:lpstr>
      <vt:lpstr>Inflateur</vt:lpstr>
      <vt:lpstr>Population locales</vt:lpstr>
      <vt:lpstr>PIB Régions 2070</vt:lpstr>
      <vt:lpstr>Pop Active 2070</vt:lpstr>
      <vt:lpstr>AIE Prix Energie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2023-09-11T11:32:00Z</dcterms:modified>
</cp:coreProperties>
</file>